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827"/>
  <workbookPr codeName="EstaPasta_de_trabalho"/>
  <mc:AlternateContent xmlns:mc="http://schemas.openxmlformats.org/markup-compatibility/2006">
    <mc:Choice Requires="x15">
      <x15ac:absPath xmlns:x15ac="http://schemas.microsoft.com/office/spreadsheetml/2010/11/ac" url="\\dir-transito\docs-transito\Ulisses\13 - LICITAÇÕES\13.1 - ZONA AZUL\NOVA LICITAÇÃO\"/>
    </mc:Choice>
  </mc:AlternateContent>
  <xr:revisionPtr revIDLastSave="0" documentId="13_ncr:1_{368E3755-2A90-4A9F-B2EA-9F57DA221B04}" xr6:coauthVersionLast="47" xr6:coauthVersionMax="47" xr10:uidLastSave="{00000000-0000-0000-0000-000000000000}"/>
  <bookViews>
    <workbookView xWindow="-120" yWindow="-120" windowWidth="24240" windowHeight="13140" tabRatio="867" xr2:uid="{00000000-000D-0000-FFFF-FFFF00000000}"/>
  </bookViews>
  <sheets>
    <sheet name="Modelo de Negócio" sheetId="38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</externalReferences>
  <definedNames>
    <definedName name="\a" localSheetId="0">#REF!</definedName>
    <definedName name="\a">#REF!</definedName>
    <definedName name="\b">#REF!</definedName>
    <definedName name="\g">#REF!</definedName>
    <definedName name="\p">#REF!</definedName>
    <definedName name="\z">#REF!</definedName>
    <definedName name="__123Graph_A">'[1]#REF'!$E$11:$L$11</definedName>
    <definedName name="__123Graph_B">'[1]#REF'!$E$12:$L$12</definedName>
    <definedName name="__123Graph_C">'[1]#REF'!$E$10:$L$10</definedName>
    <definedName name="__123Graph_X">'[1]#REF'!$E$8:$L$8</definedName>
    <definedName name="__ADM215" localSheetId="0">#REF!</definedName>
    <definedName name="__ADM215">#REF!</definedName>
    <definedName name="__ADM25">#REF!</definedName>
    <definedName name="__ALU41">#REF!</definedName>
    <definedName name="__AMC14">'[2]demanda-DDR-0800-A'!$C$47</definedName>
    <definedName name="__AMC15">'[2]demanda-DDR-0800-A'!$C$50</definedName>
    <definedName name="__AMC16">'[2]demanda-DDR-0800-A'!$C$53</definedName>
    <definedName name="__AMC4">'[2]demanda-DDR-0800-A'!$C$17</definedName>
    <definedName name="__AMC6">'[2]demanda-DDR-0800-A'!$C$23</definedName>
    <definedName name="__AMC8">'[2]demanda-DDR-0800-A'!$C$29</definedName>
    <definedName name="__ANO210" localSheetId="0">#REF!</definedName>
    <definedName name="__ANO210">#REF!</definedName>
    <definedName name="__ANO211">#REF!</definedName>
    <definedName name="__ANO212">#REF!</definedName>
    <definedName name="__ANO213" localSheetId="0">#REF!,#REF!,#REF!,#REF!,#REF!,#REF!,#REF!,#REF!</definedName>
    <definedName name="__ANO213">#REF!,#REF!,#REF!,#REF!,#REF!,#REF!,#REF!,#REF!</definedName>
    <definedName name="__ANO2133" localSheetId="0">#REF!</definedName>
    <definedName name="__ANO2133">#REF!</definedName>
    <definedName name="__ANO2134">#REF!</definedName>
    <definedName name="__ANO2135">#REF!</definedName>
    <definedName name="__ANO214">'[3]2.14 Real X Plan Cond'!$G$8:$G$9,'[3]2.14 Real X Plan Cond'!$G$11:$G$19,'[3]2.14 Real X Plan Cond'!$G$21:$G$36,'[3]2.14 Real X Plan Cond'!$G$38:$G$40,'[3]2.14 Real X Plan Cond'!$G$42:$G$54,'[3]2.14 Real X Plan Cond'!$G$57:$G$64,'[3]2.14 Real X Plan Cond'!$I$57:$I$64,'[3]2.14 Real X Plan Cond'!$I$42:$I$54,'[3]2.14 Real X Plan Cond'!$I$38:$I$40,'[3]2.14 Real X Plan Cond'!$I$21:$I$36,'[3]2.14 Real X Plan Cond'!$I$11:$I$19,'[3]2.14 Real X Plan Cond'!$I$8:$I$9</definedName>
    <definedName name="__ANO2143" localSheetId="0">#REF!</definedName>
    <definedName name="__ANO2143">#REF!</definedName>
    <definedName name="__ANO2144">#REF!</definedName>
    <definedName name="__ANO2145">#REF!</definedName>
    <definedName name="__ANO215" localSheetId="0">#REF!,#REF!,#REF!,#REF!,#REF!,#REF!,#REF!,#REF!</definedName>
    <definedName name="__ANO215">#REF!,#REF!,#REF!,#REF!,#REF!,#REF!,#REF!,#REF!</definedName>
    <definedName name="__ANO2152" localSheetId="0">#REF!</definedName>
    <definedName name="__ANO2152">#REF!</definedName>
    <definedName name="__ANO2153">#REF!</definedName>
    <definedName name="__ANO22">#REF!</definedName>
    <definedName name="__ANO27">'[4]2.6  VENDAS m2'!$F$26:$F$37</definedName>
    <definedName name="__ANO28" localSheetId="0">#REF!</definedName>
    <definedName name="__ANO28">#REF!</definedName>
    <definedName name="__ANO29">#REF!</definedName>
    <definedName name="__ANO412" localSheetId="0">#REF!,#REF!,#REF!,#REF!</definedName>
    <definedName name="__ANO412">#REF!,#REF!,#REF!,#REF!</definedName>
    <definedName name="__BUS10">'[5]#REF'!$F$18</definedName>
    <definedName name="__BUS5">'[5]#REF'!$F$13</definedName>
    <definedName name="__BUS6">'[5]#REF'!$F$14</definedName>
    <definedName name="__BUS7">'[5]#REF'!$F$15</definedName>
    <definedName name="__BUS8">'[5]#REF'!$F$16</definedName>
    <definedName name="__BUS9">'[5]#REF'!$F$17</definedName>
    <definedName name="__DDD2" localSheetId="0" hidden="1">{"'PXR_6500'!$A$1:$I$124"}</definedName>
    <definedName name="__DDD2" hidden="1">{"'PXR_6500'!$A$1:$I$124"}</definedName>
    <definedName name="__DIV23">#REF!</definedName>
    <definedName name="__DIV231">#REF!</definedName>
    <definedName name="__DRE0700" localSheetId="0" hidden="1">{"'PXR_6500'!$A$1:$I$124"}</definedName>
    <definedName name="__DRE0700" hidden="1">{"'PXR_6500'!$A$1:$I$124"}</definedName>
    <definedName name="__DRE0701" localSheetId="0" hidden="1">{"'PXR_6500'!$A$1:$I$124"}</definedName>
    <definedName name="__DRE0701" hidden="1">{"'PXR_6500'!$A$1:$I$124"}</definedName>
    <definedName name="__Edu1">#REF!</definedName>
    <definedName name="__EMP21">#REF!</definedName>
    <definedName name="__ENC41">#REF!</definedName>
    <definedName name="__ESP214">#REF!</definedName>
    <definedName name="__FCD2">#REF!</definedName>
    <definedName name="__FDS_HYPERLINK_TOGGLE_STATE__" hidden="1">"ON"</definedName>
    <definedName name="__FIM21" localSheetId="0">#REF!</definedName>
    <definedName name="__FIM21">#REF!</definedName>
    <definedName name="__FIM412">#REF!</definedName>
    <definedName name="__FIN215">#REF!</definedName>
    <definedName name="__FPP41">#REF!</definedName>
    <definedName name="__GER41">#REF!</definedName>
    <definedName name="__GER411">#REF!</definedName>
    <definedName name="__GER412">#REF!</definedName>
    <definedName name="__IMP21">#REF!</definedName>
    <definedName name="__IMP211">#REF!</definedName>
    <definedName name="__INI412">#REF!</definedName>
    <definedName name="__LOC2114">#REF!</definedName>
    <definedName name="__MAT214">#REF!</definedName>
    <definedName name="__MCV13">[6]PREMISSAS!$F$29</definedName>
    <definedName name="__MCV23">[6]PREMISSAS!$F$30</definedName>
    <definedName name="__MCV33">[6]PREMISSAS!$F$31</definedName>
    <definedName name="__MCV43">[6]PREMISSAS!$F$32</definedName>
    <definedName name="__MCV53">[6]PREMISSAS!$F$33</definedName>
    <definedName name="__MCV63">[6]PREMISSAS!$F$34</definedName>
    <definedName name="__MCV73">[6]PREMISSAS!$F$35</definedName>
    <definedName name="__MCV83">[6]PREMISSAS!$F$36</definedName>
    <definedName name="__MES210" localSheetId="0">#REF!</definedName>
    <definedName name="__MES210">#REF!</definedName>
    <definedName name="__MES211">#REF!</definedName>
    <definedName name="__MES2114">#REF!</definedName>
    <definedName name="__MES22">#REF!</definedName>
    <definedName name="__MES28">#REF!</definedName>
    <definedName name="__MES412">#REF!</definedName>
    <definedName name="__MOD1">[5]Premissas!$B$33</definedName>
    <definedName name="__MOD2">[5]Premissas!$B$34</definedName>
    <definedName name="__MOD3">[5]Premissas!$B$35</definedName>
    <definedName name="__MOD4">[5]Premissas!$B$36</definedName>
    <definedName name="__MOD5">[5]Premissas!$B$37</definedName>
    <definedName name="__MOD6">[5]Premissas!#REF!</definedName>
    <definedName name="__MOD7">[5]Premissas!#REF!</definedName>
    <definedName name="__MOD8">[5]Premissas!#REF!</definedName>
    <definedName name="__MOD9">[5]Premissas!#REF!</definedName>
    <definedName name="__PES214" localSheetId="0">#REF!</definedName>
    <definedName name="__PES214">#REF!</definedName>
    <definedName name="__pm507">#REF!</definedName>
    <definedName name="__PS1">'[1]#REF'!$A$1:$X$45</definedName>
    <definedName name="__PS10">'[1]#REF'!$A$1:$Q$63</definedName>
    <definedName name="__PS11">'[1]#REF'!$A$1:$X$64</definedName>
    <definedName name="__PS12">'[1]#REF'!$A$1:$P$58</definedName>
    <definedName name="__PS13">'[1]#REF'!$A$1:$U$60</definedName>
    <definedName name="__PS14">'[1]#REF'!#REF!</definedName>
    <definedName name="__PS15">'[1]#REF'!$A$1:$Z$44</definedName>
    <definedName name="__PS16">'[1]#REF'!$A$1:$M$60</definedName>
    <definedName name="__PS17">'[1]#REF'!$B$1:$T$50</definedName>
    <definedName name="__PS18">'[1]#REF'!$A$1:$U$63</definedName>
    <definedName name="__PS19">'[1]#REF'!$A$1:$S$48</definedName>
    <definedName name="__PS2">'[1]#REF'!$A$1:$W$65</definedName>
    <definedName name="__PS3">'[1]#REF'!$A$1:$W$82</definedName>
    <definedName name="__PS4">'[1]#REF'!$A$1:$V$63</definedName>
    <definedName name="__PS5">'[1]#REF'!#REF!</definedName>
    <definedName name="__PS6">'[1]#REF'!$A$1:$P$59</definedName>
    <definedName name="__PS7">'[1]#REF'!$A$61:$P$120</definedName>
    <definedName name="__PS8">'[1]#REF'!$A$122:$P$181</definedName>
    <definedName name="__PS9">'[1]#REF'!$A$1:$U$85</definedName>
    <definedName name="__PUB214" localSheetId="0">#REF!</definedName>
    <definedName name="__PUB214">#REF!</definedName>
    <definedName name="__REC21">#REF!</definedName>
    <definedName name="__REC215">#REF!</definedName>
    <definedName name="__REC23">#REF!</definedName>
    <definedName name="__REC24">#REF!</definedName>
    <definedName name="__REC25">#REF!</definedName>
    <definedName name="__RES41">#REF!</definedName>
    <definedName name="__RM1">'[2]demanda-DDR-0800-A'!$E$35</definedName>
    <definedName name="__RM2">'[2]demanda-DDR-0800-A'!$H$35</definedName>
    <definedName name="__STM1">'[2]demanda-DDR-0800-A'!$D$8</definedName>
    <definedName name="__STM16">'[2]demanda-DDR-0800-A'!$D$6</definedName>
    <definedName name="__STM2">'[2]demanda-DDR-0800-A'!$D$8</definedName>
    <definedName name="__STM4">'[2]demanda-DDR-0800-A'!$D$7</definedName>
    <definedName name="__TAB1" localSheetId="0">#REF!</definedName>
    <definedName name="__TAB1">#REF!</definedName>
    <definedName name="__VAC2111">#REF!</definedName>
    <definedName name="__VAC2114">#REF!</definedName>
    <definedName name="_17__123Graph_DCHART_4" hidden="1">[7]uk!$B$44:$M$44</definedName>
    <definedName name="_18__123Graph_DCHART_5" hidden="1">[7]netherlands!$B$44:$M$44</definedName>
    <definedName name="_19__123Graph_ECHART_2" hidden="1">[7]france!$B$45:$M$45</definedName>
    <definedName name="_1macro_goto_.Contents">[8]!'[macro-goto].Contents'</definedName>
    <definedName name="_26__123Graph_FCHART_5" hidden="1">[7]netherlands!$B$46:$M$46</definedName>
    <definedName name="_2IMPORT_RANGE">'[1]#REF'!$A$2:$K$34</definedName>
    <definedName name="_2macro">[8]!'[macro-goto].Contents'</definedName>
    <definedName name="_ADM215" localSheetId="0">#REF!</definedName>
    <definedName name="_ADM215">#REF!</definedName>
    <definedName name="_ADM25">#REF!</definedName>
    <definedName name="_ALU41">#REF!</definedName>
    <definedName name="_AMC14">'[2]demanda-DDR-0800-A'!$C$47</definedName>
    <definedName name="_AMC15">'[2]demanda-DDR-0800-A'!$C$50</definedName>
    <definedName name="_AMC16">'[2]demanda-DDR-0800-A'!$C$53</definedName>
    <definedName name="_AMC4">'[2]demanda-DDR-0800-A'!$C$17</definedName>
    <definedName name="_AMC6">'[2]demanda-DDR-0800-A'!$C$23</definedName>
    <definedName name="_AMC8">'[2]demanda-DDR-0800-A'!$C$29</definedName>
    <definedName name="_ANO210" localSheetId="0">#REF!</definedName>
    <definedName name="_ANO210">#REF!</definedName>
    <definedName name="_ANO211">#REF!</definedName>
    <definedName name="_ANO212">#REF!</definedName>
    <definedName name="_ANO213" localSheetId="0">#REF!,#REF!,#REF!,#REF!,#REF!,#REF!,#REF!,#REF!</definedName>
    <definedName name="_ANO213">#REF!,#REF!,#REF!,#REF!,#REF!,#REF!,#REF!,#REF!</definedName>
    <definedName name="_ANO2133" localSheetId="0">#REF!</definedName>
    <definedName name="_ANO2133">#REF!</definedName>
    <definedName name="_ANO2134">#REF!</definedName>
    <definedName name="_ANO2135">#REF!</definedName>
    <definedName name="_ANO214">'[3]2.14 Real X Plan Cond'!$G$8:$G$9,'[3]2.14 Real X Plan Cond'!$G$11:$G$19,'[3]2.14 Real X Plan Cond'!$G$21:$G$36,'[3]2.14 Real X Plan Cond'!$G$38:$G$40,'[3]2.14 Real X Plan Cond'!$G$42:$G$54,'[3]2.14 Real X Plan Cond'!$G$57:$G$64,'[3]2.14 Real X Plan Cond'!$I$57:$I$64,'[3]2.14 Real X Plan Cond'!$I$42:$I$54,'[3]2.14 Real X Plan Cond'!$I$38:$I$40,'[3]2.14 Real X Plan Cond'!$I$21:$I$36,'[3]2.14 Real X Plan Cond'!$I$11:$I$19,'[3]2.14 Real X Plan Cond'!$I$8:$I$9</definedName>
    <definedName name="_ANO2143" localSheetId="0">#REF!</definedName>
    <definedName name="_ANO2143">#REF!</definedName>
    <definedName name="_ANO2144">#REF!</definedName>
    <definedName name="_ANO2145">#REF!</definedName>
    <definedName name="_ANO215" localSheetId="0">#REF!,#REF!,#REF!,#REF!,#REF!,#REF!,#REF!,#REF!</definedName>
    <definedName name="_ANO215">#REF!,#REF!,#REF!,#REF!,#REF!,#REF!,#REF!,#REF!</definedName>
    <definedName name="_ANO2152" localSheetId="0">#REF!</definedName>
    <definedName name="_ANO2152">#REF!</definedName>
    <definedName name="_ANO2153">#REF!</definedName>
    <definedName name="_ANO22">#REF!</definedName>
    <definedName name="_ANO27">'[4]2.6  VENDAS m2'!$F$26:$F$37</definedName>
    <definedName name="_ANO28" localSheetId="0">#REF!</definedName>
    <definedName name="_ANO28">#REF!</definedName>
    <definedName name="_ANO29">#REF!</definedName>
    <definedName name="_ANO412" localSheetId="0">#REF!,#REF!,#REF!,#REF!</definedName>
    <definedName name="_ANO412">#REF!,#REF!,#REF!,#REF!</definedName>
    <definedName name="_BUS10">'[5]#REF'!$F$18</definedName>
    <definedName name="_BUS5">'[5]#REF'!$F$13</definedName>
    <definedName name="_BUS6">'[5]#REF'!$F$14</definedName>
    <definedName name="_BUS7">'[5]#REF'!$F$15</definedName>
    <definedName name="_BUS8">'[5]#REF'!$F$16</definedName>
    <definedName name="_BUS9">'[5]#REF'!$F$17</definedName>
    <definedName name="_DDD2" localSheetId="0" hidden="1">{"'PXR_6500'!$A$1:$I$124"}</definedName>
    <definedName name="_DDD2" hidden="1">{"'PXR_6500'!$A$1:$I$124"}</definedName>
    <definedName name="_DIV23">#REF!</definedName>
    <definedName name="_DIV231">#REF!</definedName>
    <definedName name="_DRE0700" localSheetId="0" hidden="1">{"'PXR_6500'!$A$1:$I$124"}</definedName>
    <definedName name="_DRE0700" hidden="1">{"'PXR_6500'!$A$1:$I$124"}</definedName>
    <definedName name="_DRE0701" localSheetId="0" hidden="1">{"'PXR_6500'!$A$1:$I$124"}</definedName>
    <definedName name="_DRE0701" hidden="1">{"'PXR_6500'!$A$1:$I$124"}</definedName>
    <definedName name="_E0">'[2]demanda-DDR-0800-A'!$D$11</definedName>
    <definedName name="_E1">'[2]demanda-DDR-0800-A'!$D$10</definedName>
    <definedName name="_E3">'[2]demanda-DDR-0800-A'!$D$9</definedName>
    <definedName name="_Edu2" localSheetId="0">#REF!</definedName>
    <definedName name="_Edu2">#REF!</definedName>
    <definedName name="_EMP21">#REF!</definedName>
    <definedName name="_ENC41">#REF!</definedName>
    <definedName name="_EO2">'[2]demanda-DDR-0800-A'!$D$11</definedName>
    <definedName name="_ESP214" localSheetId="0">#REF!</definedName>
    <definedName name="_ESP214">#REF!</definedName>
    <definedName name="_FCD2">#REF!</definedName>
    <definedName name="_Fill" hidden="1">#REF!</definedName>
    <definedName name="_fill1" hidden="1">#REF!</definedName>
    <definedName name="_FIM21">#REF!</definedName>
    <definedName name="_FIM412">#REF!</definedName>
    <definedName name="_FIN215">#REF!</definedName>
    <definedName name="_FPP41">#REF!</definedName>
    <definedName name="_GER41">#REF!</definedName>
    <definedName name="_GER411">#REF!</definedName>
    <definedName name="_GER412">#REF!</definedName>
    <definedName name="_IMP21">#REF!</definedName>
    <definedName name="_IMP211">#REF!</definedName>
    <definedName name="_INI412">#REF!</definedName>
    <definedName name="_Key1" hidden="1">#REF!</definedName>
    <definedName name="_Key2" hidden="1">#REF!</definedName>
    <definedName name="_LOC2114">#REF!</definedName>
    <definedName name="_MAT214">#REF!</definedName>
    <definedName name="_MCV13">[6]PREMISSAS!$F$29</definedName>
    <definedName name="_MCV23">[6]PREMISSAS!$F$30</definedName>
    <definedName name="_MCV33">[6]PREMISSAS!$F$31</definedName>
    <definedName name="_MCV43">[6]PREMISSAS!$F$32</definedName>
    <definedName name="_MCV53">[6]PREMISSAS!$F$33</definedName>
    <definedName name="_MCV63">[6]PREMISSAS!$F$34</definedName>
    <definedName name="_MCV73">[6]PREMISSAS!$F$35</definedName>
    <definedName name="_MCV83">[6]PREMISSAS!$F$36</definedName>
    <definedName name="_MES210" localSheetId="0">#REF!</definedName>
    <definedName name="_MES210">#REF!</definedName>
    <definedName name="_MES211">#REF!</definedName>
    <definedName name="_MES2114">#REF!</definedName>
    <definedName name="_MES22">#REF!</definedName>
    <definedName name="_MES28">#REF!</definedName>
    <definedName name="_MES412">#REF!</definedName>
    <definedName name="_MOD1">[5]Premissas!$B$33</definedName>
    <definedName name="_MOD2">[5]Premissas!$B$34</definedName>
    <definedName name="_MOD3">[5]Premissas!$B$35</definedName>
    <definedName name="_MOD4">[5]Premissas!$B$36</definedName>
    <definedName name="_MOD5">[5]Premissas!$B$37</definedName>
    <definedName name="_MOD6">[5]Premissas!#REF!</definedName>
    <definedName name="_MOD7">[5]Premissas!#REF!</definedName>
    <definedName name="_MOD8">[5]Premissas!#REF!</definedName>
    <definedName name="_MOD9">[5]Premissas!#REF!</definedName>
    <definedName name="_Order1" hidden="1">255</definedName>
    <definedName name="_Order2" hidden="1">255</definedName>
    <definedName name="_PES214" localSheetId="0">#REF!</definedName>
    <definedName name="_PES214">#REF!</definedName>
    <definedName name="_pm507">#REF!</definedName>
    <definedName name="_PS1">'[1]#REF'!$A$1:$X$45</definedName>
    <definedName name="_PS10">'[1]#REF'!$A$1:$Q$63</definedName>
    <definedName name="_PS11">'[1]#REF'!$A$1:$X$64</definedName>
    <definedName name="_PS12">'[1]#REF'!$A$1:$P$58</definedName>
    <definedName name="_PS13">'[1]#REF'!$A$1:$U$60</definedName>
    <definedName name="_PS14">'[1]#REF'!#REF!</definedName>
    <definedName name="_PS15">'[1]#REF'!$A$1:$Z$44</definedName>
    <definedName name="_PS16">'[1]#REF'!$A$1:$M$60</definedName>
    <definedName name="_PS17">'[1]#REF'!$B$1:$T$50</definedName>
    <definedName name="_PS18">'[1]#REF'!$A$1:$U$63</definedName>
    <definedName name="_PS19">'[1]#REF'!$A$1:$S$48</definedName>
    <definedName name="_PS2">'[1]#REF'!$A$1:$W$65</definedName>
    <definedName name="_PS3">'[1]#REF'!$A$1:$W$82</definedName>
    <definedName name="_PS4">'[1]#REF'!$A$1:$V$63</definedName>
    <definedName name="_PS5">'[1]#REF'!#REF!</definedName>
    <definedName name="_PS6">'[1]#REF'!$A$1:$P$59</definedName>
    <definedName name="_PS7">'[1]#REF'!$A$61:$P$120</definedName>
    <definedName name="_PS8">'[1]#REF'!$A$122:$P$181</definedName>
    <definedName name="_PS9">'[1]#REF'!$A$1:$U$85</definedName>
    <definedName name="_PUB214" localSheetId="0">#REF!</definedName>
    <definedName name="_PUB214">#REF!</definedName>
    <definedName name="_REC21">#REF!</definedName>
    <definedName name="_REC215">#REF!</definedName>
    <definedName name="_REC23">#REF!</definedName>
    <definedName name="_REC24">#REF!</definedName>
    <definedName name="_REC25">#REF!</definedName>
    <definedName name="_Regression_Int">1</definedName>
    <definedName name="_RES41" localSheetId="0">#REF!</definedName>
    <definedName name="_RES41">#REF!</definedName>
    <definedName name="_RM1">'[2]demanda-DDR-0800-A'!$E$35</definedName>
    <definedName name="_RM2">'[2]demanda-DDR-0800-A'!$H$35</definedName>
    <definedName name="_Sort" localSheetId="0" hidden="1">#REF!</definedName>
    <definedName name="_Sort" hidden="1">#REF!</definedName>
    <definedName name="_STM1">'[2]demanda-DDR-0800-A'!$D$8</definedName>
    <definedName name="_STM16">'[2]demanda-DDR-0800-A'!$D$6</definedName>
    <definedName name="_STM2">'[2]demanda-DDR-0800-A'!$D$8</definedName>
    <definedName name="_STM4">'[2]demanda-DDR-0800-A'!$D$7</definedName>
    <definedName name="_VAC2111" localSheetId="0">#REF!</definedName>
    <definedName name="_VAC2111">#REF!</definedName>
    <definedName name="_VAC2114">#REF!</definedName>
    <definedName name="a1323nx1">'[2]demanda-DDR-0800-A'!$J$5</definedName>
    <definedName name="a1323nx2">'[2]demanda-DDR-0800-A'!$J$72</definedName>
    <definedName name="A1515CX1">'[2]demanda-DDR-0800-A'!$I$5</definedName>
    <definedName name="A1515CX2">'[2]demanda-DDR-0800-A'!#REF!</definedName>
    <definedName name="A1515CXC1">'[2]demanda-DDR-0800-A'!$I$5</definedName>
    <definedName name="A1515CXC2">'[2]demanda-DDR-0800-A'!#REF!</definedName>
    <definedName name="aa" localSheetId="0">#REF!</definedName>
    <definedName name="aa">#REF!</definedName>
    <definedName name="AAAA">'[9]PLANO GERADOR DE CONSUMO'!$A$2:$J$135</definedName>
    <definedName name="ABL" localSheetId="0">#REF!</definedName>
    <definedName name="ABL">#REF!</definedName>
    <definedName name="ABN" localSheetId="0" hidden="1">{"'PXR_6500'!$A$1:$I$124"}</definedName>
    <definedName name="ABN" hidden="1">{"'PXR_6500'!$A$1:$I$124"}</definedName>
    <definedName name="AccDep_perAC">'[1]INCOME STATEMENT'!#REF!</definedName>
    <definedName name="AccDepDisp_CapLease">'[1]INCOME STATEMENT'!#REF!</definedName>
    <definedName name="AccDepDisp_Owned">'[1]INCOME STATEMENT'!#REF!</definedName>
    <definedName name="Access_Fee_w_Taxes">'[5]#REF'!$E$13:$N$13</definedName>
    <definedName name="Access_Fee_wo_Taxes">'[5]#REF'!$E$14:$N$14</definedName>
    <definedName name="ACS">'[2]demanda-DDR-0800-A'!$D$23</definedName>
    <definedName name="ACwvu.Características." localSheetId="0" hidden="1">#REF!</definedName>
    <definedName name="ACwvu.Características." hidden="1">#REF!</definedName>
    <definedName name="ACwvu.Ciclos." hidden="1">#REF!</definedName>
    <definedName name="ACwvu.Custos." hidden="1">#REF!</definedName>
    <definedName name="ACwvu.Recursos." hidden="1">#REF!</definedName>
    <definedName name="AD_Rate_wo_Taxes">'[5]#REF'!$E$46:$N$46</definedName>
    <definedName name="AEP">'[2]demanda-DDR-0800-A'!$G$18</definedName>
    <definedName name="AGRISAT">'[2]demanda-DDR-0800-A'!$G$21</definedName>
    <definedName name="AGRO">'[2]demanda-DDR-0800-A'!$G$17</definedName>
    <definedName name="AGRO_C">'[2]demanda-DDR-0800-A'!$G$14</definedName>
    <definedName name="AJST21" localSheetId="0">#REF!</definedName>
    <definedName name="AJST21">#REF!</definedName>
    <definedName name="AJST23">#REF!</definedName>
    <definedName name="AJST25">#REF!</definedName>
    <definedName name="alex">'[5]#REF'!#REF!</definedName>
    <definedName name="ALGAR">'[2]demanda-DDR-0800-A'!$G$6</definedName>
    <definedName name="ALGAR_UDI">'[2]demanda-DDR-0800-A'!$J$14</definedName>
    <definedName name="ALUANT41" localSheetId="0">#REF!</definedName>
    <definedName name="ALUANT41">#REF!</definedName>
    <definedName name="ALUREC">#REF!</definedName>
    <definedName name="AMORT_EQUIPOS">[10]Valor!$B$98</definedName>
    <definedName name="AMORT_OBRAS">[10]Valor!$B$105</definedName>
    <definedName name="AMPLIF_OTICO">'[2]demanda-DDR-0800-A'!$B$37</definedName>
    <definedName name="año" localSheetId="0">#REF!</definedName>
    <definedName name="año">#REF!</definedName>
    <definedName name="ANO_SAIDA">[11]Valor!$B$47</definedName>
    <definedName name="ANO213___0" localSheetId="0">#REF!</definedName>
    <definedName name="ANO213___0">#REF!</definedName>
    <definedName name="ANO213___1">#REF!</definedName>
    <definedName name="ANO213___4">#REF!</definedName>
    <definedName name="ANO215___0">#REF!</definedName>
    <definedName name="ANO215___1">#REF!</definedName>
    <definedName name="ANO215___4">#REF!</definedName>
    <definedName name="ANO412___0">#REF!</definedName>
    <definedName name="ANO412___1">#REF!</definedName>
    <definedName name="ANO412___4">#REF!</definedName>
    <definedName name="ANTALU41">#REF!</definedName>
    <definedName name="ANTALU411">#REF!</definedName>
    <definedName name="ANTENC41">#REF!</definedName>
    <definedName name="ANTENC411">#REF!</definedName>
    <definedName name="ANTFPP41">#REF!</definedName>
    <definedName name="ANTFPP411">#REF!</definedName>
    <definedName name="ANTRES41">#REF!</definedName>
    <definedName name="ANTRES411">#REF!</definedName>
    <definedName name="ANUAL">'[2]demanda-DDR-0800-A'!$A$1:$D$286</definedName>
    <definedName name="APOR2132" localSheetId="0">#REF!</definedName>
    <definedName name="APOR2132">#REF!</definedName>
    <definedName name="ArComprimido" localSheetId="0" hidden="1">{"'Estimativa de Lançamento-JAN'!$A$1:$AI$85"}</definedName>
    <definedName name="ArComprimido" hidden="1">{"'Estimativa de Lançamento-JAN'!$A$1:$AI$85"}</definedName>
    <definedName name="_xlnm.Print_Area">#REF!</definedName>
    <definedName name="area_de_impressaoEST">'[12]BCB IE1-51'!#REF!</definedName>
    <definedName name="AREA2114" localSheetId="0">#REF!</definedName>
    <definedName name="AREA2114">#REF!</definedName>
    <definedName name="AREANT2114">#REF!</definedName>
    <definedName name="AS2DocOpenMode" hidden="1">"AS2DocumentEdit"</definedName>
    <definedName name="AS2ReportLS" hidden="1">1</definedName>
    <definedName name="AS2SyncStepLS" hidden="1">0</definedName>
    <definedName name="AS2TickmarkLS" localSheetId="0" hidden="1">#REF!</definedName>
    <definedName name="AS2TickmarkLS" hidden="1">#REF!</definedName>
    <definedName name="AS2VersionLS" hidden="1">300</definedName>
    <definedName name="Assumpt_BS">'[1]INCOME STATEMENT'!#REF!</definedName>
    <definedName name="Assumpt_CAPEX">'[1]INCOME STATEMENT'!#REF!</definedName>
    <definedName name="Assumpt_Fuel">'[1]INCOME STATEMENT'!#REF!</definedName>
    <definedName name="Assumpt_IS">'[1]INCOME STATEMENT'!#REF!</definedName>
    <definedName name="Assumption___Visitors___Outgoing___share_of_Local_Calls">[5]Tickers!$F$764</definedName>
    <definedName name="At_Circulan_Gaap">[5]mensal!#REF!</definedName>
    <definedName name="ATIV214" localSheetId="0">#REF!</definedName>
    <definedName name="ATIV214">#REF!</definedName>
    <definedName name="ATIV23">#REF!</definedName>
    <definedName name="ATIV231">#REF!</definedName>
    <definedName name="ATIVO_Gaap">[5]mensal!#REF!</definedName>
    <definedName name="AtivoIndexado" localSheetId="0">#REF!</definedName>
    <definedName name="AtivoIndexado">#REF!</definedName>
    <definedName name="ATL">'[2]demanda-DDR-0800-A'!$D$24</definedName>
    <definedName name="ATM">'[2]demanda-DDR-0800-A'!#REF!</definedName>
    <definedName name="Aumento_Líq_Caixa_Período">[5]Mapão!#REF!</definedName>
    <definedName name="AVEAGEPRICE">[13]Products!$A$550:$AH$732</definedName>
    <definedName name="AVENDA27">'[4]2.6  VENDAS m2'!$V$17:$AG$22</definedName>
    <definedName name="AVENDS27">'[4]2.6  VENDAS m2'!$V$7:$AG$13</definedName>
    <definedName name="Average_Minutes_per_Call">'[5]Income Statements'!#REF!</definedName>
    <definedName name="Average_Subscribers">'[5]#REF'!#REF!</definedName>
    <definedName name="Average_Usage">'[5]#REF'!#REF!</definedName>
    <definedName name="AVERAGEPRICE">[13]Products!$A$550:$AH$732</definedName>
    <definedName name="BA" localSheetId="0">#REF!</definedName>
    <definedName name="BA">#REF!</definedName>
    <definedName name="BACK">'[5]#REF'!$B$13</definedName>
    <definedName name="BACKBONE">'[2]demanda-DDR-0800-A'!$C$11</definedName>
    <definedName name="Balance_Sheet">'[1]INCOME STATEMENT'!#REF!</definedName>
    <definedName name="_xlnm.Database" localSheetId="0">#REF!</definedName>
    <definedName name="_xlnm.Database">#REF!</definedName>
    <definedName name="BAND_B">'[2]demanda-DDR-0800-A'!$C$10</definedName>
    <definedName name="BankLeague">'[1]#REF'!$F$2:$H$15</definedName>
    <definedName name="BASE" localSheetId="0">#REF!</definedName>
    <definedName name="BASE">#REF!</definedName>
    <definedName name="BASE_2006">#REF!</definedName>
    <definedName name="BASE_BI">'[14]DRE tradicional'!#REF!,'[14]DRE tradicional'!#REF!,'[14]DRE tradicional'!#REF!,'[14]DRE tradicional'!#REF!,'[14]DRE tradicional'!#REF!,'[14]DRE tradicional'!#REF!,'[14]DRE tradicional'!#REF!,'[14]DRE tradicional'!#REF!,'[14]DRE tradicional'!#REF!,'[14]DRE tradicional'!#REF!,'[14]DRE tradicional'!#REF!,'[14]DRE tradicional'!#REF!,'[14]DRE tradicional'!#REF!</definedName>
    <definedName name="base_fev">'[15]receitas-despesas'!$M$1:$Q$65536</definedName>
    <definedName name="base_geral" localSheetId="0">#REF!</definedName>
    <definedName name="base_geral">#REF!</definedName>
    <definedName name="base_preços">#REF!</definedName>
    <definedName name="BASE_SUB">#REF!</definedName>
    <definedName name="basetotal">'[14]DRE tradicional'!$C$293:$R$325,'[14]DRE tradicional'!$C$329:$R$378,'[14]DRE tradicional'!$C$382:$R$407,'[14]DRE tradicional'!$C$411:$R$436,'[14]DRE tradicional'!$C$440:$R$465</definedName>
    <definedName name="BaseYear">[16]Controls!$C$14</definedName>
    <definedName name="BATERIAS">'[2]demanda-DDR-0800-A'!$B$38</definedName>
    <definedName name="bchfile">'[1]#REF'!$C$16</definedName>
    <definedName name="bchfile2">'[1]#REF'!$F$16</definedName>
    <definedName name="BCS">'[1]#REF'!$F$95:$N$130</definedName>
    <definedName name="BCSMKT">'[1]#REF'!$A$95:$K$133</definedName>
    <definedName name="bd" localSheetId="0">#REF!</definedName>
    <definedName name="bd">#REF!</definedName>
    <definedName name="BD_AJUSTES">#REF!</definedName>
    <definedName name="BD_B2011">#REF!</definedName>
    <definedName name="BD_B2011v2">#REF!</definedName>
    <definedName name="BD_R2010">#REF!</definedName>
    <definedName name="BD_R2010v2">#REF!</definedName>
    <definedName name="BDI">'[17]Planilha-CAPEX'!$I$4</definedName>
    <definedName name="beneficio2002" localSheetId="0">#REF!</definedName>
    <definedName name="beneficio2002">#REF!</definedName>
    <definedName name="BG_Del" hidden="1">15</definedName>
    <definedName name="BG_Ins" hidden="1">4</definedName>
    <definedName name="BG_Mod" hidden="1">6</definedName>
    <definedName name="BGT" localSheetId="0">#REF!</definedName>
    <definedName name="BGT">#REF!</definedName>
    <definedName name="BHE">'[5]#REF'!$F$12</definedName>
    <definedName name="blank" localSheetId="0">#REF!</definedName>
    <definedName name="blank">#REF!</definedName>
    <definedName name="boavista">'[5]#REF'!$BB$247</definedName>
    <definedName name="BPX">[5]Premissas!$B$23</definedName>
    <definedName name="Brasão" localSheetId="0">#REF!</definedName>
    <definedName name="Brasão">#REF!</definedName>
    <definedName name="BrasãoDuplo">#REF!</definedName>
    <definedName name="BrasãoDuploBand">#REF!</definedName>
    <definedName name="BrasãoParede">#REF!</definedName>
    <definedName name="BrasãoUnicoParede">#REF!</definedName>
    <definedName name="bru">#REF!</definedName>
    <definedName name="BS_Convertible_Debt">[16]BS!#REF!</definedName>
    <definedName name="bsa_comm">'[5]#REF'!$L$12</definedName>
    <definedName name="bsa_oth">'[5]#REF'!$L$19</definedName>
    <definedName name="BSA_OUT">'[5]#REF'!$L$7</definedName>
    <definedName name="bsa_train">'[5]#REF'!$L$8</definedName>
    <definedName name="bsa_trip">'[5]#REF'!$L$9</definedName>
    <definedName name="BuiltIn_Print_Area" localSheetId="0">#REF!</definedName>
    <definedName name="BuiltIn_Print_Area">#REF!</definedName>
    <definedName name="BuiltIn_Print_Titles">#REF!</definedName>
    <definedName name="BULL">'[2]demanda-DDR-0800-A'!$G$7</definedName>
    <definedName name="buscaazul">[18]!buscaazul</definedName>
    <definedName name="BWA">[5]Premissas!$B$25</definedName>
    <definedName name="c_date" localSheetId="0">#REF!</definedName>
    <definedName name="c_date">#REF!</definedName>
    <definedName name="c_dateswitch">#REF!</definedName>
    <definedName name="c_pageswitch">#REF!</definedName>
    <definedName name="c_pathswitch">#REF!</definedName>
    <definedName name="c_proj_switch">#REF!</definedName>
    <definedName name="c_SSBswitch">#REF!</definedName>
    <definedName name="CA">#REF!</definedName>
    <definedName name="CAA">[19]EQUIP!$J$7</definedName>
    <definedName name="CABO_LD">[5]Premissas!$B$10</definedName>
    <definedName name="CABO_MAN">[5]Premissas!$B$17</definedName>
    <definedName name="CABO36">'[5]#REF'!$B$9</definedName>
    <definedName name="CABO72">'[5]#REF'!$B$10</definedName>
    <definedName name="caf_comm">'[5]#REF'!$Q$12</definedName>
    <definedName name="caf_law">'[5]#REF'!$Q$13</definedName>
    <definedName name="caf_oth">'[5]#REF'!$Q$19</definedName>
    <definedName name="caf_out">'[5]#REF'!$Q$7</definedName>
    <definedName name="caf_rent">'[5]#REF'!$Q$11</definedName>
    <definedName name="caf_train">'[5]#REF'!$Q$8</definedName>
    <definedName name="caf_trip">'[5]#REF'!$Q$9</definedName>
    <definedName name="Caixa" localSheetId="0">#REF!</definedName>
    <definedName name="Caixa">#REF!</definedName>
    <definedName name="can">#REF!</definedName>
    <definedName name="canal">#REF!</definedName>
    <definedName name="canon">#REF!</definedName>
    <definedName name="CAPA">'[5]Revenue Statement'!$A$5:$P$88</definedName>
    <definedName name="capital" localSheetId="0">#REF!</definedName>
    <definedName name="capital">#REF!</definedName>
    <definedName name="cash_terminal">'[2]demanda-DDR-0800-A'!$O$488</definedName>
    <definedName name="Cashflow_Stmt.">'[1]INCOME STATEMENT'!#REF!</definedName>
    <definedName name="categoria">[20]FONTES!$G$1:$G$8</definedName>
    <definedName name="CATV_ARAGUARI">'[2]demanda-DDR-0800-A'!$C$9</definedName>
    <definedName name="CATV_OTHERS">'[2]demanda-DDR-0800-A'!$C$12</definedName>
    <definedName name="CATV_UDI">'[2]demanda-DDR-0800-A'!$C$8</definedName>
    <definedName name="cb" localSheetId="0">#REF!</definedName>
    <definedName name="cb">#REF!</definedName>
    <definedName name="CBWorkbookPriority" hidden="1">-1446652124</definedName>
    <definedName name="ccc" localSheetId="0" hidden="1">{"'PXR_6500'!$A$1:$I$124"}</definedName>
    <definedName name="ccc" hidden="1">{"'PXR_6500'!$A$1:$I$124"}</definedName>
    <definedName name="CDCSD" localSheetId="0" hidden="1">{"'PXR_6500'!$A$1:$I$124"}</definedName>
    <definedName name="CDCSD" hidden="1">{"'PXR_6500'!$A$1:$I$124"}</definedName>
    <definedName name="celular">#REF!</definedName>
    <definedName name="CF_Convertible_Debt">[16]CFS!#REF!</definedName>
    <definedName name="cliente">[20]FONTES!$B$1:$B$85</definedName>
    <definedName name="CLIMATIZAÇÃO">'[2]demanda-DDR-0800-A'!$B$40</definedName>
    <definedName name="CM">[19]EQUIP!$V$7</definedName>
    <definedName name="CMA">[19]EQUIP!$Q$7</definedName>
    <definedName name="CMB">[19]EQUIP!$T$7</definedName>
    <definedName name="CMC">[19]EQUIP!$R$7</definedName>
    <definedName name="CMG">[19]EQUIP!$U$7</definedName>
    <definedName name="CMM">[19]EQUIP!$S$7</definedName>
    <definedName name="CNABC">'[2]demanda-DDR-0800-A'!$J$19</definedName>
    <definedName name="CNTR214" localSheetId="0">#REF!</definedName>
    <definedName name="CNTR214">#REF!</definedName>
    <definedName name="COB">#REF!</definedName>
    <definedName name="COEF">#REF!</definedName>
    <definedName name="collect">'[5]#REF'!$D$27</definedName>
    <definedName name="comissão_interna">[21]parâmetros!#REF!</definedName>
    <definedName name="comissão_rep">[21]parâmetros!#REF!</definedName>
    <definedName name="COMP" localSheetId="0">#REF!</definedName>
    <definedName name="COMP">#REF!</definedName>
    <definedName name="Company">[16]Controls!$C$7</definedName>
    <definedName name="ComparableAnalysis" localSheetId="0">#REF!</definedName>
    <definedName name="ComparableAnalysis">#REF!</definedName>
    <definedName name="compfile">'[1]#REF'!$C$15</definedName>
    <definedName name="compfile2">'[1]#REF'!$F$15</definedName>
    <definedName name="COMTEC">'[2]demanda-DDR-0800-A'!$J$21</definedName>
    <definedName name="con_comm">'[5]#REF'!$I$12</definedName>
    <definedName name="con_oth">'[5]#REF'!$I$19</definedName>
    <definedName name="con_out">'[5]#REF'!$I$7</definedName>
    <definedName name="con_train">'[5]#REF'!$I$8</definedName>
    <definedName name="con_trip">'[5]#REF'!$I$9</definedName>
    <definedName name="conex">'[5]#REF'!$D$25</definedName>
    <definedName name="Connection_Charge_w_Taxes">'[5]#REF'!$E$9:$N$9</definedName>
    <definedName name="Connection_Charge_wo_Taxes">'[5]#REF'!$E$10:$N$10</definedName>
    <definedName name="Connection_Revenue_wo_Taxes">'[5]Income Statements'!#REF!</definedName>
    <definedName name="consult_capex_final" localSheetId="0">#REF!</definedName>
    <definedName name="consult_capex_final">#REF!</definedName>
    <definedName name="consult_relatorio_2012">#REF!</definedName>
    <definedName name="Contagem">#REF!</definedName>
    <definedName name="contar">#REF!</definedName>
    <definedName name="Contribuição_para_Expansão_Gaap">[5]mensal!#REF!</definedName>
    <definedName name="corrigir_temp" localSheetId="0">#REF!</definedName>
    <definedName name="corrigir_temp">#REF!</definedName>
    <definedName name="COS">#REF!</definedName>
    <definedName name="Costa_Rica__Cellular_Subcsribers_by_standard__1994_2001">'[1]#REF'!$A$19</definedName>
    <definedName name="coste" localSheetId="0">#REF!</definedName>
    <definedName name="coste">#REF!</definedName>
    <definedName name="coste2002">#REF!</definedName>
    <definedName name="costepersona">#REF!</definedName>
    <definedName name="costeplaza">#REF!</definedName>
    <definedName name="COSTES">#REF!</definedName>
    <definedName name="COSTUNIT">[13]Products!$A$733:$AH$898</definedName>
    <definedName name="CP">[19]EQUIP!$P$7</definedName>
    <definedName name="CPFL">'[5]#REF'!$F$11</definedName>
    <definedName name="CPMF">'[14]DRE tradicional'!#REF!</definedName>
    <definedName name="cre_comm">'[5]#REF'!$H$12</definedName>
    <definedName name="cre_oth">'[5]#REF'!$H$19</definedName>
    <definedName name="cre_out">'[5]#REF'!$H$7</definedName>
    <definedName name="cre_rent">'[5]#REF'!$H$11</definedName>
    <definedName name="cre_train">'[5]#REF'!$H$8</definedName>
    <definedName name="cre_trip">'[5]#REF'!$H$9</definedName>
    <definedName name="CreditFile">'[1]#REF'!$C$14</definedName>
    <definedName name="CreditFile2">'[1]#REF'!$F$14</definedName>
    <definedName name="_xlnm.Criteria">'[22]DH Diagram'!$R$14</definedName>
    <definedName name="crm_comm">'[5]#REF'!$K$12</definedName>
    <definedName name="crm_oth">'[5]#REF'!$K$19</definedName>
    <definedName name="crm_out">'[5]#REF'!$K$7</definedName>
    <definedName name="crm_train">'[5]#REF'!$K$8</definedName>
    <definedName name="crm_trip">'[5]#REF'!$K$9</definedName>
    <definedName name="cro_comm">'[5]#REF'!$J$12</definedName>
    <definedName name="cro_oth">'[5]#REF'!$J$19</definedName>
    <definedName name="cro_out">'[5]#REF'!$J$7</definedName>
    <definedName name="cro_rent">'[5]#REF'!$J$11</definedName>
    <definedName name="cro_train">'[5]#REF'!$J$8</definedName>
    <definedName name="cro_trip">'[5]#REF'!$J$9</definedName>
    <definedName name="crt_comm">'[5]#REF'!$O$12</definedName>
    <definedName name="crt_oth">'[5]#REF'!$O$19</definedName>
    <definedName name="crt_out">'[5]#REF'!$O$7</definedName>
    <definedName name="crt_train">'[5]#REF'!$O$8</definedName>
    <definedName name="crt_trip">'[5]#REF'!$O$9</definedName>
    <definedName name="CTBC_FIXA">'[2]demanda-DDR-0800-A'!$C$5</definedName>
    <definedName name="CTBC_MOBILE">'[2]demanda-DDR-0800-A'!$C$6</definedName>
    <definedName name="CTRQ">'[2]demanda-DDR-0800-A'!$G$10</definedName>
    <definedName name="cur">[23]Admn!$E$11</definedName>
    <definedName name="CurrentSO" localSheetId="0">#REF!</definedName>
    <definedName name="CurrentSO">#REF!</definedName>
    <definedName name="CurrFile">'[1]#REF'!$C$17</definedName>
    <definedName name="custo_cb">'[24]parâmetros salários'!$B$10</definedName>
    <definedName name="custo_segurodevida">'[24]parâmetros salários'!$B$22</definedName>
    <definedName name="custo_vr">'[24]parâmetros salários'!$B$6</definedName>
    <definedName name="custo_vt">'[24]parâmetros salários'!$B$3</definedName>
    <definedName name="custos" localSheetId="0">#REF!</definedName>
    <definedName name="custos">#REF!</definedName>
    <definedName name="d">#REF!</definedName>
    <definedName name="DADO_PREÇO">[21]parâmetros!$S$88:$AD$220,[21]parâmetros!$S$225:$AD$357,[21]parâmetros!$S$362:$AD$494,[21]parâmetros!$S$499:$AD$631,[21]parâmetros!$S$636:$AD$768,[21]parâmetros!$S$773:$AD$905,[21]parâmetros!$S$910:$AD$1042,[21]parâmetros!$S$1047:$AD$1179</definedName>
    <definedName name="DADO_VOLUME">[21]parâmetros!$E$88:$P$220,[21]parâmetros!$E$225:$P$357,[21]parâmetros!$E$362:$P$494,[21]parâmetros!$E$499:$P$631,[21]parâmetros!$E$636:$P$768,[21]parâmetros!$E$773:$P$905,[21]parâmetros!$E$910:$P$1042,[21]parâmetros!$E$1047:$P$1179</definedName>
    <definedName name="DADOS04" localSheetId="0">#REF!</definedName>
    <definedName name="DADOS04">#REF!</definedName>
    <definedName name="date">#REF!</definedName>
    <definedName name="Date_Table">'[1]#REF'!$B$44:$I$55</definedName>
    <definedName name="DBASE">'[1]#REF'!$D$1:$I$227</definedName>
    <definedName name="dc_comm">'[5]#REF'!$G$12</definedName>
    <definedName name="dc_oth">'[5]#REF'!$G$19</definedName>
    <definedName name="dc_out">'[5]#REF'!$G$7</definedName>
    <definedName name="dc_train">'[5]#REF'!$G$8</definedName>
    <definedName name="dc_trip">'[5]#REF'!$G$9</definedName>
    <definedName name="dcf_year">'[2]demanda-DDR-0800-A'!$O$478</definedName>
    <definedName name="dcfterm" localSheetId="0">#REF!</definedName>
    <definedName name="dcfterm">#REF!</definedName>
    <definedName name="dd">#REF!</definedName>
    <definedName name="DDD" localSheetId="0" hidden="1">{"'PXR_6500'!$A$1:$I$124"}</definedName>
    <definedName name="DDD" hidden="1">{"'PXR_6500'!$A$1:$I$124"}</definedName>
    <definedName name="de_comm">'[5]#REF'!$F$12</definedName>
    <definedName name="de_oth">'[5]#REF'!$F$19</definedName>
    <definedName name="de_out">'[5]#REF'!$F$7</definedName>
    <definedName name="de_train">'[5]#REF'!$F$8</definedName>
    <definedName name="de_trip">'[5]#REF'!$F$9</definedName>
    <definedName name="Debe" localSheetId="0">#REF!</definedName>
    <definedName name="Debe">#REF!</definedName>
    <definedName name="debt_terminal">'[2]demanda-DDR-0800-A'!$O$487</definedName>
    <definedName name="DEBT1">'[2]demanda-DDR-0800-A'!$Q$50:$S$65</definedName>
    <definedName name="DEBT10">'[2]demanda-DDR-0800-A'!$Q$239:$S$254</definedName>
    <definedName name="DEBT2">'[2]demanda-DDR-0800-A'!$Q$71:$S$86</definedName>
    <definedName name="DEBT3">'[2]demanda-DDR-0800-A'!$Q$92:$S$107</definedName>
    <definedName name="DEBT4">'[2]demanda-DDR-0800-A'!$Q$113:$S$128</definedName>
    <definedName name="DEBT5">'[2]demanda-DDR-0800-A'!$Q$134:$S$149</definedName>
    <definedName name="DEBT6">'[2]demanda-DDR-0800-A'!$Q$155:$S$170</definedName>
    <definedName name="DEBT7">'[2]demanda-DDR-0800-A'!$Q$176:$S$191</definedName>
    <definedName name="DEBT8">'[2]demanda-DDR-0800-A'!$Q$197:$S$212</definedName>
    <definedName name="DEBT9">'[2]demanda-DDR-0800-A'!$Q$218:$S$233</definedName>
    <definedName name="DEDE" localSheetId="0" hidden="1">{"'PXR_6500'!$A$1:$I$124"}</definedName>
    <definedName name="DEDE" hidden="1">{"'PXR_6500'!$A$1:$I$124"}</definedName>
    <definedName name="DEDÉ">#REF!</definedName>
    <definedName name="dedução_vr">'[24]parâmetros salários'!$B$8</definedName>
    <definedName name="DEPTH">"Text 12"</definedName>
    <definedName name="DESC21" localSheetId="0">#REF!</definedName>
    <definedName name="DESC21">#REF!</definedName>
    <definedName name="DESP_OPERACIONAIS">[11]Valor!$B$51</definedName>
    <definedName name="DESP21" localSheetId="0">#REF!</definedName>
    <definedName name="DESP21">#REF!</definedName>
    <definedName name="DESP23">#REF!</definedName>
    <definedName name="DESP24">#REF!</definedName>
    <definedName name="DESP25">#REF!</definedName>
    <definedName name="DESPESAS_ADM">[11]Valor!$B$80</definedName>
    <definedName name="desvios">'[25]FAT94=100'!#REF!</definedName>
    <definedName name="DF" localSheetId="0">#REF!</definedName>
    <definedName name="DF">#REF!</definedName>
    <definedName name="df_comm">'[5]#REF'!$P$12</definedName>
    <definedName name="df_oth">'[5]#REF'!$P$19</definedName>
    <definedName name="df_out">'[5]#REF'!$P$7</definedName>
    <definedName name="df_train">'[5]#REF'!$P$8</definedName>
    <definedName name="df_trip">'[5]#REF'!$P$9</definedName>
    <definedName name="DFD" localSheetId="0">#REF!</definedName>
    <definedName name="DFD">#REF!</definedName>
    <definedName name="DGO">'[2]demanda-DDR-0800-A'!$B$36</definedName>
    <definedName name="diasuteis">'[24]parâmetros salários'!$B$1</definedName>
    <definedName name="diff" localSheetId="0">#REF!</definedName>
    <definedName name="diff">#REF!</definedName>
    <definedName name="discount">'[5]#REF'!$T$52</definedName>
    <definedName name="DiscountYears">[16]DCF_10!#REF!</definedName>
    <definedName name="discussion" localSheetId="0">#REF!</definedName>
    <definedName name="discussion">#REF!</definedName>
    <definedName name="DIST_POP">'[5]#REF'!$B$16</definedName>
    <definedName name="divida" localSheetId="0">#REF!</definedName>
    <definedName name="divida">#REF!</definedName>
    <definedName name="do_comm">'[5]#REF'!$E$12</definedName>
    <definedName name="do_oth">'[5]#REF'!$E$19</definedName>
    <definedName name="do_out">'[5]#REF'!$E$7</definedName>
    <definedName name="do_train">'[5]#REF'!$E$8</definedName>
    <definedName name="do_trip">'[5]#REF'!$E$9</definedName>
    <definedName name="dolar" localSheetId="0">#REF!</definedName>
    <definedName name="dolar">#REF!</definedName>
    <definedName name="draft_date">#REF!</definedName>
    <definedName name="draft_toggle">#REF!</definedName>
    <definedName name="dretradicional">'[14]DRE tradicional'!$D$134:$P$156,'[14]DRE tradicional'!$D$160:$P$183,'[14]DRE tradicional'!$D$187:$P$209,'[14]DRE tradicional'!$D$213:$P$235,'[14]DRE tradicional'!$D$239:$P$261,'[14]DRE tradicional'!$D$291:$P$313</definedName>
    <definedName name="drtr" hidden="1">[26]Bomb!#REF!</definedName>
    <definedName name="drtrt" localSheetId="0" hidden="1">{"'Estimativa de Lançamento-JAN'!$A$1:$AI$85"}</definedName>
    <definedName name="drtrt" hidden="1">{"'Estimativa de Lançamento-JAN'!$A$1:$AI$85"}</definedName>
    <definedName name="ds_comm">'[5]#REF'!$D$12</definedName>
    <definedName name="ds_oth">'[5]#REF'!$D$19</definedName>
    <definedName name="ds_out">'[5]#REF'!$D$7</definedName>
    <definedName name="ds_train">'[5]#REF'!$D$8</definedName>
    <definedName name="ds_trip">'[5]#REF'!$D$9</definedName>
    <definedName name="DSL_1_Percent_of_Minutes">'[5]#REF'!#REF!</definedName>
    <definedName name="DSL_1_wo_Taxes">'[5]#REF'!$E$51:$N$51</definedName>
    <definedName name="DSL_2_Percent_of_Minutes">'[5]#REF'!#REF!</definedName>
    <definedName name="DSL_2_wo_Taxes">'[5]#REF'!$E$57:$N$57</definedName>
    <definedName name="dt_comm">'[5]#REF'!$N$12</definedName>
    <definedName name="dt_oth">'[5]#REF'!$N$19</definedName>
    <definedName name="DT_OUT">'[5]#REF'!$N$7</definedName>
    <definedName name="dt_train">'[5]#REF'!$N$8</definedName>
    <definedName name="dt_trip">'[5]#REF'!$N$9</definedName>
    <definedName name="DUTO">'[5]#REF'!$B$8</definedName>
    <definedName name="DUTO_LD">[5]Premissas!$B$9</definedName>
    <definedName name="DUTO_MAN">[5]Premissas!$B$16</definedName>
    <definedName name="DWDM">[5]Premissas!#REF!</definedName>
    <definedName name="EBITDA_mult">'[2]demanda-DDR-0800-A'!$I$474</definedName>
    <definedName name="ECNOFIBRAS" localSheetId="0" hidden="1">{"'PXR_6500'!$A$1:$I$124"}</definedName>
    <definedName name="ECNOFIBRAS" hidden="1">{"'PXR_6500'!$A$1:$I$124"}</definedName>
    <definedName name="ECNOFIBRAS2" localSheetId="0" hidden="1">{"'PXR_6500'!$A$1:$I$124"}</definedName>
    <definedName name="ECNOFIBRAS2" hidden="1">{"'PXR_6500'!$A$1:$I$124"}</definedName>
    <definedName name="EEE" localSheetId="0" hidden="1">{"'PXR_6500'!$A$1:$I$124"}</definedName>
    <definedName name="EEE" hidden="1">{"'PXR_6500'!$A$1:$I$124"}</definedName>
    <definedName name="EM">'[2]demanda-DDR-0800-A'!$D$35</definedName>
    <definedName name="EMEP">'[2]demanda-DDR-0800-A'!$G$9</definedName>
    <definedName name="ENCANT41" localSheetId="0">#REF!</definedName>
    <definedName name="ENCANT41">#REF!</definedName>
    <definedName name="ENCCOM">#REF!</definedName>
    <definedName name="ENCCOM23">#REF!</definedName>
    <definedName name="ENCCOMAA">#REF!</definedName>
    <definedName name="ENCCOMMA">#REF!</definedName>
    <definedName name="ENCREC">#REF!</definedName>
    <definedName name="ENGEREDES">'[2]demanda-DDR-0800-A'!$D$22</definedName>
    <definedName name="ENGESET">'[2]demanda-DDR-0800-A'!$D$20</definedName>
    <definedName name="ENVEIC" localSheetId="0">#REF!</definedName>
    <definedName name="ENVEIC">#REF!</definedName>
    <definedName name="ENVEICAA">#REF!</definedName>
    <definedName name="ENVEICMA">#REF!</definedName>
    <definedName name="EPA">[19]EQUIP!$O$7</definedName>
    <definedName name="EQ_LD">[5]Premissas!$B$12</definedName>
    <definedName name="EQ_MAN">[5]Premissas!$B$19</definedName>
    <definedName name="error">'[1]#REF'!$C$11</definedName>
    <definedName name="ES" localSheetId="0">#REF!</definedName>
    <definedName name="ES">#REF!</definedName>
    <definedName name="escada">[20]FONTES!$D$1:$D$8</definedName>
    <definedName name="ESTAC2132" localSheetId="0">#REF!</definedName>
    <definedName name="ESTAC2132">#REF!</definedName>
    <definedName name="estoques">#REF!</definedName>
    <definedName name="euros">#REF!</definedName>
    <definedName name="euros_49">#REF!</definedName>
    <definedName name="euros_50">#REF!</definedName>
    <definedName name="evaterm">#REF!</definedName>
    <definedName name="Ex_rate00">[27]Macro!$H$37</definedName>
    <definedName name="Ex_rate01">[27]Macro!$I$37</definedName>
    <definedName name="Ex_rate02">[27]Macro!$J$37</definedName>
    <definedName name="Ex_rate03">[27]Macro!$K$37</definedName>
    <definedName name="Ex_rate04">[27]Macro!$L$37</definedName>
    <definedName name="Ex_rate05">[27]Macro!$M$37</definedName>
    <definedName name="Ex_rate06">[27]Macro!$N$37</definedName>
    <definedName name="Ex_rate08">[27]Macro!$P$37</definedName>
    <definedName name="Ex_rate09">[27]Macro!$Q$37</definedName>
    <definedName name="Ex_rate10">[27]Macro!$R$37</definedName>
    <definedName name="Ex_rate97">[27]Macro!$E$37</definedName>
    <definedName name="Ex_rate98">[28]Macro!#REF!</definedName>
    <definedName name="Ex_rate99">[27]Macro!$G$37</definedName>
    <definedName name="Excel" localSheetId="0">#REF!</definedName>
    <definedName name="Excel">#REF!</definedName>
    <definedName name="Excel_BuiltIn__FilterDatabase_2">'[29]Acabamentos Internos'!#REF!</definedName>
    <definedName name="Excel_BuiltIn__FilterDatabase_3" localSheetId="0">#REF!</definedName>
    <definedName name="Excel_BuiltIn__FilterDatabase_3">#REF!</definedName>
    <definedName name="Excel_BuiltIn__FilterDatabase_4">#REF!</definedName>
    <definedName name="Excel_BuiltIn__FilterDatabase_6">#REF!</definedName>
    <definedName name="Excel_BuiltIn_Database_0">#REF!</definedName>
    <definedName name="Excel_BuiltIn_Database_1">'[30]Mix Shopping'!$A$1:$D$72</definedName>
    <definedName name="Excel_BuiltIn_Database_3">'[30]Mix Shopping'!$A$1:$D$72</definedName>
    <definedName name="Excel_BuiltIn_Database_4">'[30]Mix Shopping'!$A$1:$D$72</definedName>
    <definedName name="Excel_BuiltIn_Print_Area_1" localSheetId="0">#REF!</definedName>
    <definedName name="Excel_BuiltIn_Print_Area_1">#REF!</definedName>
    <definedName name="Excel_BuiltIn_Print_Area_11">#REF!</definedName>
    <definedName name="Excel_BuiltIn_Print_Area_6">#REF!</definedName>
    <definedName name="Excel_BuiltIn_Print_Area_7">'[31]TÉC_ADM_LID RJ 7 steps '!#REF!</definedName>
    <definedName name="Excel_BuiltIn_Print_Area_8" localSheetId="0">#REF!</definedName>
    <definedName name="Excel_BuiltIn_Print_Area_8">#REF!</definedName>
    <definedName name="Excel_BuiltIn_Print_Area_9">#REF!</definedName>
    <definedName name="Excel_BuiltIn_Print_Titles">'[32]Sales and Traffic Information'!$A:$B</definedName>
    <definedName name="Excel_BuiltIn_Print_Titles_1" localSheetId="0">#REF!</definedName>
    <definedName name="Excel_BuiltIn_Print_Titles_1">#REF!</definedName>
    <definedName name="Excel_BuiltIn_Print_Titles_10">#REF!</definedName>
    <definedName name="Excel_BuiltIn_Print_Titles_11">'[29]Esquadrias Madeira'!#REF!</definedName>
    <definedName name="Excel_BuiltIn_Print_Titles_12" localSheetId="0">#REF!</definedName>
    <definedName name="Excel_BuiltIn_Print_Titles_12">#REF!</definedName>
    <definedName name="Excel_BuiltIn_Print_Titles_7">'[31]TÉC_ADM_LID RJ 7 steps '!#REF!</definedName>
    <definedName name="Excel_BuiltIn_Print_Titles_9">'[29]Loucas e tampos'!#REF!</definedName>
    <definedName name="Exigível_LP_Gaap">[5]mensal!#REF!</definedName>
    <definedName name="ExitYear" localSheetId="0">#REF!</definedName>
    <definedName name="ExitYear">#REF!</definedName>
    <definedName name="Fabio">'[5]#REF'!#REF!</definedName>
    <definedName name="Fabio1">'[5]#REF'!#REF!</definedName>
    <definedName name="Fabio2">'[5]#REF'!#REF!</definedName>
    <definedName name="FAT_Distorcao_Receita">[11]Valor!$C$17</definedName>
    <definedName name="FAT_LIQUIDO">[11]Valor!$E$17</definedName>
    <definedName name="FATALU41" localSheetId="0">#REF!</definedName>
    <definedName name="FATALU41">#REF!</definedName>
    <definedName name="FATELE">#REF!</definedName>
    <definedName name="FATENC41">#REF!</definedName>
    <definedName name="FATFPP41">#REF!</definedName>
    <definedName name="FATMEC">#REF!</definedName>
    <definedName name="FATOR">#REF!</definedName>
    <definedName name="fator_vr">'[24]parâmetros salários'!$B$7</definedName>
    <definedName name="fator_vt">'[24]parâmetros salários'!$B$4</definedName>
    <definedName name="fatorg" localSheetId="0">#REF!</definedName>
    <definedName name="fatorg">#REF!</definedName>
    <definedName name="FATRES41">#REF!</definedName>
    <definedName name="FATTML">#REF!</definedName>
    <definedName name="FC_Ativid_Financeiras">[5]Mapão!#REF!</definedName>
    <definedName name="FC_Ativid_Investimento">[5]Mapão!#REF!</definedName>
    <definedName name="FC_Ativid_Operacionais">[5]Mapão!#REF!</definedName>
    <definedName name="fdnhgf" localSheetId="0" hidden="1">{"'Estimativa de Lançamento-JAN'!$A$1:$AI$85"}</definedName>
    <definedName name="fdnhgf" hidden="1">{"'Estimativa de Lançamento-JAN'!$A$1:$AI$85"}</definedName>
    <definedName name="fevcdprod">'[5]base dados custo produto'!#REF!</definedName>
    <definedName name="fghfh" localSheetId="0" hidden="1">{"'Estimativa de Lançamento-JAN'!$A$1:$AI$85"}</definedName>
    <definedName name="fghfh" hidden="1">{"'Estimativa de Lançamento-JAN'!$A$1:$AI$85"}</definedName>
    <definedName name="filial">[33]filiais!$A$1:$A$150</definedName>
    <definedName name="FILTROSQ">'[34]Físicos Principais'!#REF!</definedName>
    <definedName name="FIMADM215" localSheetId="0">#REF!</definedName>
    <definedName name="FIMADM215">#REF!</definedName>
    <definedName name="FIMATIV214">#REF!</definedName>
    <definedName name="FIMCNTR214">#REF!</definedName>
    <definedName name="FIMDESP213">[35]JAN!#REF!</definedName>
    <definedName name="FIMESP214" localSheetId="0">#REF!</definedName>
    <definedName name="FIMESP214">#REF!</definedName>
    <definedName name="FIMINST215">#REF!</definedName>
    <definedName name="FIMMAT214">#REF!</definedName>
    <definedName name="FIMPES214">#REF!</definedName>
    <definedName name="FIMPROM215">#REF!</definedName>
    <definedName name="FIMPUB214">#REF!</definedName>
    <definedName name="FIMREC213">[35]JAN!#REF!</definedName>
    <definedName name="FIMREC215" localSheetId="0">#REF!</definedName>
    <definedName name="FIMREC215">#REF!</definedName>
    <definedName name="FixedAsset_Summary">'[1]INCOME STATEMENT'!#REF!</definedName>
    <definedName name="Florianopolis" localSheetId="0">#REF!</definedName>
    <definedName name="Florianopolis">#REF!</definedName>
    <definedName name="Flt.Analysis_CapLease">'[1]INCOME STATEMENT'!#REF!</definedName>
    <definedName name="Flt.CAPEX_CapLease">'[1]INCOME STATEMENT'!#REF!</definedName>
    <definedName name="Flt.CAPEX_Owned">'[1]INCOME STATEMENT'!#REF!</definedName>
    <definedName name="FltAccDep_CapLease">'[1]INCOME STATEMENT'!#REF!</definedName>
    <definedName name="FltPhaseOut_CapLease">'[1]INCOME STATEMENT'!#REF!</definedName>
    <definedName name="FltPhaseOut_Owned">'[1]INCOME STATEMENT'!#REF!</definedName>
    <definedName name="FltProgPmt_Summary">'[1]INCOME STATEMENT'!#REF!</definedName>
    <definedName name="FO">'[36]2. Indice'!$Z$1</definedName>
    <definedName name="Form">'[36]2. Indice'!$I$1</definedName>
    <definedName name="FORMASQ">'[34]Físicos Principais'!#REF!</definedName>
    <definedName name="formula" localSheetId="0">#REF!</definedName>
    <definedName name="formula">#REF!</definedName>
    <definedName name="FPPANT41">#REF!</definedName>
    <definedName name="FPPEXT25">#REF!</definedName>
    <definedName name="FPPORD25">#REF!</definedName>
    <definedName name="FPPREC">#REF!</definedName>
    <definedName name="FR">'[2]demanda-DDR-0800-A'!#REF!</definedName>
    <definedName name="FREADVAL" localSheetId="0">#REF!</definedName>
    <definedName name="FREADVAL">#REF!</definedName>
    <definedName name="FREFIX">#REF!</definedName>
    <definedName name="FREPES">#REF!</definedName>
    <definedName name="frequência">#REF!</definedName>
    <definedName name="FRESH">'[2]demanda-DDR-0800-A'!$G$20</definedName>
    <definedName name="FRETE" localSheetId="0">#REF!</definedName>
    <definedName name="FRETE">#REF!</definedName>
    <definedName name="fse">#REF!</definedName>
    <definedName name="FSFS">#REF!</definedName>
    <definedName name="fsn">#REF!</definedName>
    <definedName name="fui">#REF!</definedName>
    <definedName name="fuste">#REF!</definedName>
    <definedName name="g">#REF!</definedName>
    <definedName name="GainsDisp_CapLease">'[1]INCOME STATEMENT'!#REF!</definedName>
    <definedName name="GainsDisp_Owned">'[1]INCOME STATEMENT'!#REF!</definedName>
    <definedName name="gast" localSheetId="0">#REF!</definedName>
    <definedName name="gast">#REF!</definedName>
    <definedName name="Gastos">#REF!</definedName>
    <definedName name="GE">[37]GE_Parc!$A$2:$T$572</definedName>
    <definedName name="GER" localSheetId="0">#REF!</definedName>
    <definedName name="GER">#REF!</definedName>
    <definedName name="GER_FIBRA">'[2]demanda-DDR-0800-A'!$B$39</definedName>
    <definedName name="ghjg" localSheetId="0" hidden="1">{"'Estimativa de Lançamento-JAN'!$A$1:$AI$85"}</definedName>
    <definedName name="ghjg" hidden="1">{"'Estimativa de Lançamento-JAN'!$A$1:$AI$85"}</definedName>
    <definedName name="global" localSheetId="0" hidden="1">{"'Estimativa de Lançamento-JAN'!$A$1:$AI$85"}</definedName>
    <definedName name="global" hidden="1">{"'Estimativa de Lançamento-JAN'!$A$1:$AI$85"}</definedName>
    <definedName name="GO">#REF!</definedName>
    <definedName name="Goodwill">#REF!</definedName>
    <definedName name="Gráfico">#REF!</definedName>
    <definedName name="Gross_Connections">'[5]#REF'!#REF!</definedName>
    <definedName name="GrossBkValue_perAC">'[1]INCOME STATEMENT'!#REF!</definedName>
    <definedName name="GrossBKValueDisp_CapLease">'[1]INCOME STATEMENT'!#REF!</definedName>
    <definedName name="GrossBkValueDisp_Owned">'[1]INCOME STATEMENT'!#REF!</definedName>
    <definedName name="gruas" localSheetId="0">#REF!</definedName>
    <definedName name="gruas">#REF!</definedName>
    <definedName name="GRUPO_GERADOR">'[2]demanda-DDR-0800-A'!$B$41</definedName>
    <definedName name="GS_CIQ_6_4_UPGRADED">"GS_CIQ_6_4_UPGRADED"</definedName>
    <definedName name="h">[38]Insumos!$A$1:$D$591</definedName>
    <definedName name="HABER" localSheetId="0">#REF!</definedName>
    <definedName name="HABER">#REF!</definedName>
    <definedName name="Header">#REF!</definedName>
    <definedName name="Header_49">#REF!</definedName>
    <definedName name="Header_50">#REF!</definedName>
    <definedName name="Heading">#REF!</definedName>
    <definedName name="HENFEL4">[39]henfel!$A$1:$D$28</definedName>
    <definedName name="HENFEL6">[39]henfel!$F$1:$I$28</definedName>
    <definedName name="HHDESELE" localSheetId="0">#REF!</definedName>
    <definedName name="HHDESELE">#REF!</definedName>
    <definedName name="HHDESMEC">#REF!</definedName>
    <definedName name="HHENGELE">#REF!</definedName>
    <definedName name="HHENGMEC">#REF!</definedName>
    <definedName name="HHMONELE">#REF!</definedName>
    <definedName name="HHMONMEC">#REF!</definedName>
    <definedName name="HHPROELE">#REF!</definedName>
    <definedName name="HHPROMEC">#REF!</definedName>
    <definedName name="HTML" localSheetId="0" hidden="1">{"'PXR_6500'!$A$1:$I$124"}</definedName>
    <definedName name="HTML" hidden="1">{"'PXR_6500'!$A$1:$I$124"}</definedName>
    <definedName name="HTML_CodePage" hidden="1">1252</definedName>
    <definedName name="HTML_Control" localSheetId="0" hidden="1">{"'PXR_6500'!$A$1:$I$124"}</definedName>
    <definedName name="HTML_Control" hidden="1">{"'PXR_6500'!$A$1:$I$124"}</definedName>
    <definedName name="HTML_Description" hidden="1">""</definedName>
    <definedName name="HTML_Email" hidden="1">""</definedName>
    <definedName name="HTML_Header" hidden="1">""</definedName>
    <definedName name="HTML_LastUpdate" hidden="1">"16/06/98"</definedName>
    <definedName name="HTML_LineAfter" hidden="1">FALSE</definedName>
    <definedName name="HTML_LineBefore" hidden="1">FALSE</definedName>
    <definedName name="HTML_Name" hidden="1">"Setor de Custos"</definedName>
    <definedName name="HTML_OBDlg2" hidden="1">TRUE</definedName>
    <definedName name="HTML_OBDlg4" hidden="1">TRUE</definedName>
    <definedName name="HTML_OS" hidden="1">0</definedName>
    <definedName name="HTML_PathFile" hidden="1">"D:\FIX\Mai98\PXR6500.htm"</definedName>
    <definedName name="HTML_Title" hidden="1">""</definedName>
    <definedName name="HTML2_CONTROL" localSheetId="0" hidden="1">{"'Estimativa de Lançamento-JAN'!$A$1:$AI$85"}</definedName>
    <definedName name="HTML2_CONTROL" hidden="1">{"'Estimativa de Lançamento-JAN'!$A$1:$AI$85"}</definedName>
    <definedName name="HTML3_CONTROL" localSheetId="0" hidden="1">{"'Estimativa de Lançamento-JAN'!$A$1:$AI$85"}</definedName>
    <definedName name="HTML3_CONTROL" hidden="1">{"'Estimativa de Lançamento-JAN'!$A$1:$AI$85"}</definedName>
    <definedName name="id">#REF!</definedName>
    <definedName name="IDLINHAS">#REF!</definedName>
    <definedName name="IGX">[5]Premissas!#REF!</definedName>
    <definedName name="ILHA">[19]EQUIP!$Z$7</definedName>
    <definedName name="IMAGE">'[2]demanda-DDR-0800-A'!$D$21</definedName>
    <definedName name="IMPLY">'[19]Simul. Automação'!$K$2</definedName>
    <definedName name="IMPOSTOS">[10]Valor!$D$17</definedName>
    <definedName name="ImprBrit" localSheetId="0">#REF!</definedName>
    <definedName name="ImprBrit">#REF!</definedName>
    <definedName name="ImprBritA3">#REF!</definedName>
    <definedName name="ImprRelA3">#REF!</definedName>
    <definedName name="ImprRelA4">#REF!</definedName>
    <definedName name="INADALU41">#REF!</definedName>
    <definedName name="INADENC41">#REF!</definedName>
    <definedName name="INADFPP41">#REF!</definedName>
    <definedName name="INADRES41">#REF!</definedName>
    <definedName name="INCC">'[17]Resumo-CAPEX'!$H$39</definedName>
    <definedName name="INCO">'[2]demanda-DDR-0800-A'!$G$19</definedName>
    <definedName name="Income_Statement">'[1]INCOME STATEMENT'!#REF!</definedName>
    <definedName name="Incoming_Percent">'[5]#REF'!#REF!</definedName>
    <definedName name="IND" localSheetId="0">#REF!</definedName>
    <definedName name="IND">#REF!</definedName>
    <definedName name="indice">#REF!</definedName>
    <definedName name="indice2002">#REF!</definedName>
    <definedName name="indices">[5]Funding!$B$341:$B$346</definedName>
    <definedName name="Inflatab" localSheetId="0">#REF!</definedName>
    <definedName name="Inflatab">#REF!</definedName>
    <definedName name="Inflatab_49">#REF!</definedName>
    <definedName name="Inflatab_50">#REF!</definedName>
    <definedName name="INFO">[19]EQUIP!$D$7</definedName>
    <definedName name="ingreso" localSheetId="0">#REF!</definedName>
    <definedName name="ingreso">#REF!</definedName>
    <definedName name="ingreso2002">#REF!</definedName>
    <definedName name="ingresocoste2001">#REF!</definedName>
    <definedName name="ingresocoste2002">#REF!</definedName>
    <definedName name="INGRESOGRUA">#REF!</definedName>
    <definedName name="ingresos">#REF!</definedName>
    <definedName name="ingresostotales">#REF!</definedName>
    <definedName name="INICIO">'[34]Equip.- serviço'!$A$34</definedName>
    <definedName name="INICIO_DATA">'[34]Físicos Principais'!$E$11</definedName>
    <definedName name="INICIO_MODIRETA">'[34]MO direta'!$A$18</definedName>
    <definedName name="INICIO_MOINDIRETA">'[34]MO- indireta'!$A$16</definedName>
    <definedName name="INICIO_OPERACAO">[10]Valor!$B$24</definedName>
    <definedName name="INICIO2">'[34]Equip.- Tipo '!$A$13</definedName>
    <definedName name="INICIO3">'[34]Equip. - Ajustada'!$A$13</definedName>
    <definedName name="INIVSAT26" localSheetId="0">#REF!</definedName>
    <definedName name="INIVSAT26">#REF!</definedName>
    <definedName name="INJECQ">'[34]Físicos Principais'!#REF!</definedName>
    <definedName name="INPUT2">'[1]#REF'!$A$1:$M$20</definedName>
    <definedName name="INPUTS_BASICOS">'[14]DRE tradicional'!$D$4:$O$9,'[14]DRE tradicional'!$D$13:$O$18,'[14]DRE tradicional'!$D$22:$O$27,'[14]DRE tradicional'!$D$31:$O$36,'[14]DRE tradicional'!$D$40:$O$45,'[14]DRE tradicional'!$D$49:$O$54,'[14]DRE tradicional'!$D$58:$O$63,'[14]DRE tradicional'!$D$67:$O$72,'[14]DRE tradicional'!$D$76:$O$81,'[14]DRE tradicional'!$D$85:$O$90,'[14]DRE tradicional'!$D$94:$O$99</definedName>
    <definedName name="Inroamer_Premium">'[5]Income Statements'!#REF!</definedName>
    <definedName name="INST215" localSheetId="0">#REF!</definedName>
    <definedName name="INST215">#REF!</definedName>
    <definedName name="INST25">#REF!</definedName>
    <definedName name="Insumos">#REF!</definedName>
    <definedName name="Insumos_Jararaca">#REF!</definedName>
    <definedName name="InvoiceCurr">'[2]demanda-DDR-0800-A'!$B$26</definedName>
    <definedName name="INVT21" localSheetId="0">#REF!</definedName>
    <definedName name="INVT21">#REF!</definedName>
    <definedName name="INVT211">#REF!</definedName>
    <definedName name="INVT24">#REF!</definedName>
    <definedName name="IP">'[2]demanda-DDR-0800-A'!#REF!</definedName>
    <definedName name="IQ_1_4_CONSTRUCTION_GROSS_LOANS_FFIEC" hidden="1">"c13402"</definedName>
    <definedName name="IQ_1_4_CONSTRUCTION_LL_REC_DOM_FFIEC" hidden="1">"c12899"</definedName>
    <definedName name="IQ_1_4_CONSTRUCTION_LOAN_COMMITMENTS_UNUSED_FFIEC" hidden="1">"c13244"</definedName>
    <definedName name="IQ_1_4_CONSTRUCTION_LOANS_DUE_30_89_FFIEC" hidden="1">"c13257"</definedName>
    <definedName name="IQ_1_4_CONSTRUCTION_LOANS_DUE_90_FFIEC" hidden="1">"c13285"</definedName>
    <definedName name="IQ_1_4_CONSTRUCTION_LOANS_NON_ACCRUAL_FFIEC" hidden="1">"c13311"</definedName>
    <definedName name="IQ_1_4_CONSTRUCTION_RISK_BASED_FFIEC" hidden="1">"c13423"</definedName>
    <definedName name="IQ_1_4_FAMILY_JUNIOR_LIENS_CHARGE_OFFS_FDIC" hidden="1">"c6605"</definedName>
    <definedName name="IQ_1_4_FAMILY_JUNIOR_LIENS_NET_CHARGE_OFFS_FDIC" hidden="1">"c6643"</definedName>
    <definedName name="IQ_1_4_FAMILY_JUNIOR_LIENS_RECOVERIES_FDIC" hidden="1">"c6624"</definedName>
    <definedName name="IQ_1_4_FAMILY_RES_DOM_FFIEC" hidden="1">"c15269"</definedName>
    <definedName name="IQ_1_4_FAMILY_SENIOR_LIENS_CHARGE_OFFS_FDIC" hidden="1">"c6604"</definedName>
    <definedName name="IQ_1_4_FAMILY_SENIOR_LIENS_NET_CHARGE_OFFS_FDIC" hidden="1">"c6642"</definedName>
    <definedName name="IQ_1_4_FAMILY_SENIOR_LIENS_RECOVERIES_FDIC" hidden="1">"c6623"</definedName>
    <definedName name="IQ_1_4_HOME_EQUITY_NET_LOANS_FDIC" hidden="1">"c6441"</definedName>
    <definedName name="IQ_1_4_RESIDENTIAL_FIRST_LIENS_NET_LOANS_FDIC" hidden="1">"c6439"</definedName>
    <definedName name="IQ_1_4_RESIDENTIAL_JUNIOR_LIENS_NET_LOANS_FDIC" hidden="1">"c6440"</definedName>
    <definedName name="IQ_1_4_RESIDENTIAL_LOANS_FDIC" hidden="1">"c6310"</definedName>
    <definedName name="IQ_30YR_FIXED_MORTGAGE" hidden="1">"c6811"</definedName>
    <definedName name="IQ_30YR_FIXED_MORTGAGE_FC" hidden="1">"c7691"</definedName>
    <definedName name="IQ_30YR_FIXED_MORTGAGE_POP" hidden="1">"c7031"</definedName>
    <definedName name="IQ_30YR_FIXED_MORTGAGE_POP_FC" hidden="1">"c7911"</definedName>
    <definedName name="IQ_30YR_FIXED_MORTGAGE_YOY" hidden="1">"c7251"</definedName>
    <definedName name="IQ_30YR_FIXED_MORTGAGE_YOY_FC" hidden="1">"c8131"</definedName>
    <definedName name="IQ_ABS_AVAIL_SALE_FFIEC" hidden="1">"c12802"</definedName>
    <definedName name="IQ_ABS_FFIEC" hidden="1">"c12788"</definedName>
    <definedName name="IQ_ABS_INVEST_SECURITIES_FFIEC" hidden="1">"c13461"</definedName>
    <definedName name="IQ_ABS_PERIOD" hidden="1">"c13823"</definedName>
    <definedName name="IQ_ACCEPTANCES_OTHER_FOREIGN_BANKS_LL_REC_FFIEC" hidden="1">"c15293"</definedName>
    <definedName name="IQ_ACCEPTANCES_OTHER_US_BANKS_LL_REC_FFIEC" hidden="1">"c15292"</definedName>
    <definedName name="IQ_ACCOUNT_CHANGE" hidden="1">"c1449"</definedName>
    <definedName name="IQ_ACCOUNTING_FFIEC" hidden="1">"c13054"</definedName>
    <definedName name="IQ_ACCOUNTING_STANDARD" hidden="1">"c4539"</definedName>
    <definedName name="IQ_ACCOUNTING_STANDARD_CIQ" hidden="1">"c5092"</definedName>
    <definedName name="IQ_ACCOUNTS_PAY" hidden="1">"c1343"</definedName>
    <definedName name="IQ_ACCR_INT_PAY" hidden="1">"c1"</definedName>
    <definedName name="IQ_ACCR_INT_PAY_CF" hidden="1">"c2"</definedName>
    <definedName name="IQ_ACCR_INT_RECEIV" hidden="1">"c3"</definedName>
    <definedName name="IQ_ACCR_INT_RECEIV_CF" hidden="1">"c4"</definedName>
    <definedName name="IQ_ACCRUED_EXP" hidden="1">"c1341"</definedName>
    <definedName name="IQ_ACCRUED_INTEREST_RECEIVABLE_FFIEC" hidden="1">"c12842"</definedName>
    <definedName name="IQ_ACCT_RECV_10YR_ANN_CAGR" hidden="1">"c6159"</definedName>
    <definedName name="IQ_ACCT_RECV_10YR_ANN_GROWTH" hidden="1">"c1924"</definedName>
    <definedName name="IQ_ACCT_RECV_1YR_ANN_GROWTH" hidden="1">"c1919"</definedName>
    <definedName name="IQ_ACCT_RECV_2YR_ANN_CAGR" hidden="1">"c6155"</definedName>
    <definedName name="IQ_ACCT_RECV_2YR_ANN_GROWTH" hidden="1">"c1920"</definedName>
    <definedName name="IQ_ACCT_RECV_3YR_ANN_CAGR" hidden="1">"c6156"</definedName>
    <definedName name="IQ_ACCT_RECV_3YR_ANN_GROWTH" hidden="1">"c1921"</definedName>
    <definedName name="IQ_ACCT_RECV_5YR_ANN_CAGR" hidden="1">"c6157"</definedName>
    <definedName name="IQ_ACCT_RECV_5YR_ANN_GROWTH" hidden="1">"c1922"</definedName>
    <definedName name="IQ_ACCT_RECV_7YR_ANN_CAGR" hidden="1">"c6158"</definedName>
    <definedName name="IQ_ACCT_RECV_7YR_ANN_GROWTH" hidden="1">"c1923"</definedName>
    <definedName name="IQ_ACCUM_DEP" hidden="1">"c1340"</definedName>
    <definedName name="IQ_ACCUMULATED_PENSION_OBLIGATION" hidden="1">"c2244"</definedName>
    <definedName name="IQ_ACCUMULATED_PENSION_OBLIGATION_DOMESTIC" hidden="1">"c2657"</definedName>
    <definedName name="IQ_ACCUMULATED_PENSION_OBLIGATION_FOREIGN" hidden="1">"c2665"</definedName>
    <definedName name="IQ_ACQ_COST_SUB" hidden="1">"c2125"</definedName>
    <definedName name="IQ_ACQ_COSTS_CAPITALIZED" hidden="1">"c5"</definedName>
    <definedName name="IQ_ACQUIRE_REAL_ESTATE_CF" hidden="1">"c6"</definedName>
    <definedName name="IQ_ACQUIRED_BY_REPORTING_BANK_FDIC" hidden="1">"c6535"</definedName>
    <definedName name="IQ_ACQUISITION_RE_ASSETS" hidden="1">"c1628"</definedName>
    <definedName name="IQ_ACTUAL_PRODUCTION_ALUM" hidden="1">"c9247"</definedName>
    <definedName name="IQ_ACTUAL_PRODUCTION_CATHODE_COP" hidden="1">"c9192"</definedName>
    <definedName name="IQ_ACTUAL_PRODUCTION_COAL" hidden="1">"c9821"</definedName>
    <definedName name="IQ_ACTUAL_PRODUCTION_COP" hidden="1">"c9191"</definedName>
    <definedName name="IQ_ACTUAL_PRODUCTION_DIAM" hidden="1">"c9671"</definedName>
    <definedName name="IQ_ACTUAL_PRODUCTION_GOLD" hidden="1">"c9032"</definedName>
    <definedName name="IQ_ACTUAL_PRODUCTION_IRON" hidden="1">"c9406"</definedName>
    <definedName name="IQ_ACTUAL_PRODUCTION_LEAD" hidden="1">"c9459"</definedName>
    <definedName name="IQ_ACTUAL_PRODUCTION_MANG" hidden="1">"c9512"</definedName>
    <definedName name="IQ_ACTUAL_PRODUCTION_MET_COAL" hidden="1">"c9761"</definedName>
    <definedName name="IQ_ACTUAL_PRODUCTION_MOLYB" hidden="1">"c9724"</definedName>
    <definedName name="IQ_ACTUAL_PRODUCTION_NICK" hidden="1">"c9300"</definedName>
    <definedName name="IQ_ACTUAL_PRODUCTION_PLAT" hidden="1">"c9138"</definedName>
    <definedName name="IQ_ACTUAL_PRODUCTION_SILVER" hidden="1">"c9085"</definedName>
    <definedName name="IQ_ACTUAL_PRODUCTION_STEAM" hidden="1">"c9791"</definedName>
    <definedName name="IQ_ACTUAL_PRODUCTION_TITAN" hidden="1">"c9565"</definedName>
    <definedName name="IQ_ACTUAL_PRODUCTION_URAN" hidden="1">"c9618"</definedName>
    <definedName name="IQ_ACTUAL_PRODUCTION_ZINC" hidden="1">"c9353"</definedName>
    <definedName name="IQ_AD" hidden="1">"c7"</definedName>
    <definedName name="IQ_ADD_PAID_IN" hidden="1">"c1344"</definedName>
    <definedName name="IQ_ADDIN" hidden="1">"AUTO"</definedName>
    <definedName name="IQ_ADDITIONAL_NON_INT_INC_FDIC" hidden="1">"c6574"</definedName>
    <definedName name="IQ_ADDITIONS_NON_ACCRUAL_ASSET_DURING_QTR_FFIEC" hidden="1">"c15349"</definedName>
    <definedName name="IQ_ADJ_AVG_BANK_ASSETS" hidden="1">"c2671"</definedName>
    <definedName name="IQ_ADJUSTABLE_RATE_LOANS_FDIC" hidden="1">"c6375"</definedName>
    <definedName name="IQ_ADJUSTED_NAV_COVERED" hidden="1">"c9963"</definedName>
    <definedName name="IQ_ADJUSTED_NAV_GROUP" hidden="1">"c9949"</definedName>
    <definedName name="IQ_ADMIN_RATIO" hidden="1">"c2784"</definedName>
    <definedName name="IQ_ADVERTISING" hidden="1">"c2246"</definedName>
    <definedName name="IQ_ADVERTISING_MARKETING" hidden="1">"c1566"</definedName>
    <definedName name="IQ_ADVERTISING_MARKETING_EXPENSES_FFIEC" hidden="1">"c13048"</definedName>
    <definedName name="IQ_AE" hidden="1">"c8"</definedName>
    <definedName name="IQ_AE_BNK" hidden="1">"c9"</definedName>
    <definedName name="IQ_AE_BR" hidden="1">"c10"</definedName>
    <definedName name="IQ_AE_FIN" hidden="1">"c11"</definedName>
    <definedName name="IQ_AE_INS" hidden="1">"c12"</definedName>
    <definedName name="IQ_AE_RE" hidden="1">"c6195"</definedName>
    <definedName name="IQ_AE_REIT" hidden="1">"c13"</definedName>
    <definedName name="IQ_AE_UTI" hidden="1">"c14"</definedName>
    <definedName name="IQ_AFFO" hidden="1">"c8756"</definedName>
    <definedName name="IQ_AFFO_PER_SHARE_BASIC" hidden="1">"c8869"</definedName>
    <definedName name="IQ_AFFO_PER_SHARE_DILUTED" hidden="1">"c8870"</definedName>
    <definedName name="IQ_AFS_INVEST_SECURITIES_FFIEC" hidden="1">"c13456"</definedName>
    <definedName name="IQ_AFS_SECURITIES_TIER_1_FFIEC" hidden="1">"c13343"</definedName>
    <definedName name="IQ_AFTER_TAX_INCOME_FDIC" hidden="1">"c6583"</definedName>
    <definedName name="IQ_AG_PROD_FARM_LOANS_DOM_QUARTERLY_AVG_FFIEC" hidden="1">"c15477"</definedName>
    <definedName name="IQ_AGENCY" hidden="1">"c8960"</definedName>
    <definedName name="IQ_AGENCY_INVEST_SECURITIES_FFIEC" hidden="1">"c13458"</definedName>
    <definedName name="IQ_AGG_CORPORATE_SHARES" hidden="1">"c13781"</definedName>
    <definedName name="IQ_AGG_CORPORATE_VALUE" hidden="1">"c13774"</definedName>
    <definedName name="IQ_AGG_ESOP_SHARES" hidden="1">"c13782"</definedName>
    <definedName name="IQ_AGG_ESOP_VALUE" hidden="1">"c13775"</definedName>
    <definedName name="IQ_AGG_FOUNDATION_SHARES" hidden="1">"c13783"</definedName>
    <definedName name="IQ_AGG_FOUNDATION_VALUE" hidden="1">"c13776"</definedName>
    <definedName name="IQ_AGG_HEDGEFUND_SHARES" hidden="1">"c13785"</definedName>
    <definedName name="IQ_AGG_HEDGEFUND_VALUE" hidden="1">"c13778"</definedName>
    <definedName name="IQ_AGG_INSIDER_SHARES" hidden="1">"c13780"</definedName>
    <definedName name="IQ_AGG_INSIDER_VALUE" hidden="1">"c13773"</definedName>
    <definedName name="IQ_AGG_INSTITUTIONAL_SHARES" hidden="1">"c13779"</definedName>
    <definedName name="IQ_AGG_INSTITUTIONAL_VALUE" hidden="1">"c13772"</definedName>
    <definedName name="IQ_AGG_OTHER_SHARES" hidden="1">"c13784"</definedName>
    <definedName name="IQ_AGG_OTHER_VALUE" hidden="1">"c13777"</definedName>
    <definedName name="IQ_AGRICULTURAL_GROSS_LOANS_FFIEC" hidden="1">"c13413"</definedName>
    <definedName name="IQ_AGRICULTURAL_LOANS_FOREIGN_FFIEC" hidden="1">"c13481"</definedName>
    <definedName name="IQ_AGRICULTURAL_PRODUCTION_CHARGE_OFFS_FDIC" hidden="1">"c6597"</definedName>
    <definedName name="IQ_AGRICULTURAL_PRODUCTION_CHARGE_OFFS_LESS_THAN_300M_FDIC" hidden="1">"c6655"</definedName>
    <definedName name="IQ_AGRICULTURAL_PRODUCTION_NET_CHARGE_OFFS_FDIC" hidden="1">"c6635"</definedName>
    <definedName name="IQ_AGRICULTURAL_PRODUCTION_NET_CHARGE_OFFS_LESS_THAN_300M_FDIC" hidden="1">"c6657"</definedName>
    <definedName name="IQ_AGRICULTURAL_PRODUCTION_RECOVERIES_FDIC" hidden="1">"c6616"</definedName>
    <definedName name="IQ_AGRICULTURAL_PRODUCTION_RECOVERIES_LESS_THAN_300M_FDIC" hidden="1">"c6656"</definedName>
    <definedName name="IQ_AGRICULTURAL_RISK_BASED_FFIEC" hidden="1">"c13434"</definedName>
    <definedName name="IQ_AH_EARNED" hidden="1">"c2744"</definedName>
    <definedName name="IQ_AH_POLICY_BENEFITS_EXP" hidden="1">"c2789"</definedName>
    <definedName name="IQ_AIR_AIRPLANES_NOT_IN_SERVICE" hidden="1">"c2842"</definedName>
    <definedName name="IQ_AIR_AIRPLANES_SUBLEASED" hidden="1">"c2841"</definedName>
    <definedName name="IQ_AIR_ASK" hidden="1">"c2813"</definedName>
    <definedName name="IQ_AIR_ASK_INCREASE" hidden="1">"c2826"</definedName>
    <definedName name="IQ_AIR_ASM" hidden="1">"c2812"</definedName>
    <definedName name="IQ_AIR_ASM_INCREASE" hidden="1">"c2825"</definedName>
    <definedName name="IQ_AIR_AVG_AGE" hidden="1">"c2843"</definedName>
    <definedName name="IQ_AIR_AVG_PSGR_FARE" hidden="1">"c10029"</definedName>
    <definedName name="IQ_AIR_BREAK_EVEN_FACTOR" hidden="1">"c2822"</definedName>
    <definedName name="IQ_AIR_CAPITAL_LEASE" hidden="1">"c2833"</definedName>
    <definedName name="IQ_AIR_COMPLETION_FACTOR" hidden="1">"c2824"</definedName>
    <definedName name="IQ_AIR_ENPLANED_PSGRS" hidden="1">"c2809"</definedName>
    <definedName name="IQ_AIR_FUEL_CONSUMED" hidden="1">"c2806"</definedName>
    <definedName name="IQ_AIR_FUEL_CONSUMED_L" hidden="1">"c2807"</definedName>
    <definedName name="IQ_AIR_FUEL_COST" hidden="1">"c2803"</definedName>
    <definedName name="IQ_AIR_FUEL_COST_L" hidden="1">"c2804"</definedName>
    <definedName name="IQ_AIR_FUEL_EXP" hidden="1">"c2802"</definedName>
    <definedName name="IQ_AIR_FUEL_EXP_PERCENT" hidden="1">"c2805"</definedName>
    <definedName name="IQ_AIR_LEASED" hidden="1">"c2835"</definedName>
    <definedName name="IQ_AIR_LOAD_FACTOR" hidden="1">"c2823"</definedName>
    <definedName name="IQ_AIR_NEW_AIRPLANES" hidden="1">"c2839"</definedName>
    <definedName name="IQ_AIR_NUMBER_HRS_FLOWN" hidden="1">"c10037"</definedName>
    <definedName name="IQ_AIR_NUMBER_OPERATING_AIRCRAFT_AVG" hidden="1">"c10035"</definedName>
    <definedName name="IQ_AIR_NUMBER_TRIPS_FLOWN" hidden="1">"c10030"</definedName>
    <definedName name="IQ_AIR_OPER_EXP_ASK" hidden="1">"c2821"</definedName>
    <definedName name="IQ_AIR_OPER_EXP_ASM" hidden="1">"c2820"</definedName>
    <definedName name="IQ_AIR_OPER_LEASE" hidden="1">"c2834"</definedName>
    <definedName name="IQ_AIR_OPER_REV_YIELD_ASK" hidden="1">"c2819"</definedName>
    <definedName name="IQ_AIR_OPER_REV_YIELD_ASM" hidden="1">"c2818"</definedName>
    <definedName name="IQ_AIR_OPEX_PER_ASK_EXCL_FUEL" hidden="1">"c10034"</definedName>
    <definedName name="IQ_AIR_OPEX_PER_ASM_EXCL_FUEL" hidden="1">"c10033"</definedName>
    <definedName name="IQ_AIR_OPTIONS" hidden="1">"c2837"</definedName>
    <definedName name="IQ_AIR_ORDERS" hidden="1">"c2836"</definedName>
    <definedName name="IQ_AIR_OWNED" hidden="1">"c2832"</definedName>
    <definedName name="IQ_AIR_PERCENTAGE_SALES_VIA_INTERNET" hidden="1">"c10036"</definedName>
    <definedName name="IQ_AIR_PSGR_HAUL_AVG_LENGTH_KM" hidden="1">"c10032"</definedName>
    <definedName name="IQ_AIR_PSGR_HAUL_AVG_LENGTH_MILES" hidden="1">"c10031"</definedName>
    <definedName name="IQ_AIR_PSGR_REV_YIELD_ASK" hidden="1">"c2817"</definedName>
    <definedName name="IQ_AIR_PSGR_REV_YIELD_ASM" hidden="1">"c2816"</definedName>
    <definedName name="IQ_AIR_PSGR_REV_YIELD_RPK" hidden="1">"c2815"</definedName>
    <definedName name="IQ_AIR_PSGR_REV_YIELD_RPM" hidden="1">"c2814"</definedName>
    <definedName name="IQ_AIR_PURCHASE_RIGHTS" hidden="1">"c2838"</definedName>
    <definedName name="IQ_AIR_RETIRED_AIRPLANES" hidden="1">"c2840"</definedName>
    <definedName name="IQ_AIR_REV_PSGRS_CARRIED" hidden="1">"c2808"</definedName>
    <definedName name="IQ_AIR_REV_SCHEDULED_SERVICE" hidden="1">"c2830"</definedName>
    <definedName name="IQ_AIR_RPK" hidden="1">"c2811"</definedName>
    <definedName name="IQ_AIR_RPM" hidden="1">"c2810"</definedName>
    <definedName name="IQ_AIR_STAGE_LENGTH" hidden="1">"c2828"</definedName>
    <definedName name="IQ_AIR_STAGE_LENGTH_KM" hidden="1">"c2829"</definedName>
    <definedName name="IQ_AIR_TOTAL" hidden="1">"c2831"</definedName>
    <definedName name="IQ_AIR_UTILIZATION" hidden="1">"c2827"</definedName>
    <definedName name="IQ_ALL_OTHER_DEPOSITS_FOREIGN_DEP_FFIEC" hidden="1">"c15347"</definedName>
    <definedName name="IQ_ALL_OTHER_INVEST_UNCONSOL_SUBS_FFIEC" hidden="1">"c15275"</definedName>
    <definedName name="IQ_ALL_OTHER_LEASES_CHARGE_OFFS_FFIEC" hidden="1">"c13185"</definedName>
    <definedName name="IQ_ALL_OTHER_LEASES_RECOV_FFIEC" hidden="1">"c13207"</definedName>
    <definedName name="IQ_ALL_OTHER_LOANS_CHARGE_OFFS_FFIEC" hidden="1">"c13183"</definedName>
    <definedName name="IQ_ALL_OTHER_LOANS_RECOV_FFIEC" hidden="1">"c13205"</definedName>
    <definedName name="IQ_ALL_OTHER_TRADING_LIABILITIES_DOM_FFIEC" hidden="1">"c12942"</definedName>
    <definedName name="IQ_ALLOW_BORROW_CONST" hidden="1">"c15"</definedName>
    <definedName name="IQ_ALLOW_CONST" hidden="1">"c1342"</definedName>
    <definedName name="IQ_ALLOW_DOUBT_ACCT" hidden="1">"c2092"</definedName>
    <definedName name="IQ_ALLOW_EQUITY_CONST" hidden="1">"c16"</definedName>
    <definedName name="IQ_ALLOW_LL" hidden="1">"c17"</definedName>
    <definedName name="IQ_ALLOW_LL_LOSSES_FFIEC" hidden="1">"c12810"</definedName>
    <definedName name="IQ_ALLOWABLE_T2_CAPITAL_FFIEC" hidden="1">"c13150"</definedName>
    <definedName name="IQ_ALLOWANCE_10YR_ANN_CAGR" hidden="1">"c6035"</definedName>
    <definedName name="IQ_ALLOWANCE_10YR_ANN_GROWTH" hidden="1">"c18"</definedName>
    <definedName name="IQ_ALLOWANCE_1YR_ANN_GROWTH" hidden="1">"c19"</definedName>
    <definedName name="IQ_ALLOWANCE_2YR_ANN_CAGR" hidden="1">"c6036"</definedName>
    <definedName name="IQ_ALLOWANCE_2YR_ANN_GROWTH" hidden="1">"c20"</definedName>
    <definedName name="IQ_ALLOWANCE_3YR_ANN_CAGR" hidden="1">"c6037"</definedName>
    <definedName name="IQ_ALLOWANCE_3YR_ANN_GROWTH" hidden="1">"c21"</definedName>
    <definedName name="IQ_ALLOWANCE_5YR_ANN_CAGR" hidden="1">"c6038"</definedName>
    <definedName name="IQ_ALLOWANCE_5YR_ANN_GROWTH" hidden="1">"c22"</definedName>
    <definedName name="IQ_ALLOWANCE_7YR_ANN_CAGR" hidden="1">"c6039"</definedName>
    <definedName name="IQ_ALLOWANCE_7YR_ANN_GROWTH" hidden="1">"c23"</definedName>
    <definedName name="IQ_ALLOWANCE_CHARGE_OFFS" hidden="1">"c24"</definedName>
    <definedName name="IQ_ALLOWANCE_CREDIT_LOSSES_OFF_BS_FFIEC" hidden="1">"c12871"</definedName>
    <definedName name="IQ_ALLOWANCE_LL_LOSSES_T2_FFIEC" hidden="1">"c13146"</definedName>
    <definedName name="IQ_ALLOWANCE_NON_PERF_LOANS" hidden="1">"c25"</definedName>
    <definedName name="IQ_ALLOWANCE_TOTAL_LOANS" hidden="1">"c26"</definedName>
    <definedName name="IQ_AMENDED_BALANCE_PREVIOUS_YR_FDIC" hidden="1">"c6499"</definedName>
    <definedName name="IQ_AMORT_EXP_IMPAIRMENT_OTHER_INTANGIBLE_ASSETS_FFIEC" hidden="1">"c13026"</definedName>
    <definedName name="IQ_AMORT_EXPENSE_FDIC" hidden="1">"c6677"</definedName>
    <definedName name="IQ_AMORTIZATION" hidden="1">"c1591"</definedName>
    <definedName name="IQ_AMORTIZED_COST_FDIC" hidden="1">"c6426"</definedName>
    <definedName name="IQ_AMOUNT_FINANCIAL_LOC_CONVEYED_FFIEC" hidden="1">"c13250"</definedName>
    <definedName name="IQ_AMOUNT_PERFORMANCE_LOC_CONVEYED_FFIEC" hidden="1">"c13252"</definedName>
    <definedName name="IQ_AMT_OUT" hidden="1">"c2145"</definedName>
    <definedName name="IQ_ANALYST_EMAIL" hidden="1">"c13738"</definedName>
    <definedName name="IQ_ANALYST_NAME" hidden="1">"c13736"</definedName>
    <definedName name="IQ_ANALYST_PHONE" hidden="1">"c13737"</definedName>
    <definedName name="IQ_ANALYST_START_DATE" hidden="1">"c13740"</definedName>
    <definedName name="IQ_ANNU_DISTRIBUTION_UNIT" hidden="1">"c3004"</definedName>
    <definedName name="IQ_ANNUAL_PREMIUM_EQUIVALENT_NEW_BUSINESS" hidden="1">"c9972"</definedName>
    <definedName name="IQ_ANNUALIZED_DIVIDEND" hidden="1">"c1579"</definedName>
    <definedName name="IQ_ANNUITY_LIAB" hidden="1">"c27"</definedName>
    <definedName name="IQ_ANNUITY_PAY" hidden="1">"c28"</definedName>
    <definedName name="IQ_ANNUITY_POLICY_EXP" hidden="1">"c29"</definedName>
    <definedName name="IQ_ANNUITY_REC" hidden="1">"c30"</definedName>
    <definedName name="IQ_ANNUITY_REV" hidden="1">"c31"</definedName>
    <definedName name="IQ_ANNUITY_SALES_FEES_COMMISSIONS_FFIEC" hidden="1">"c13007"</definedName>
    <definedName name="IQ_AP" hidden="1">"c32"</definedName>
    <definedName name="IQ_AP_BNK" hidden="1">"c33"</definedName>
    <definedName name="IQ_AP_BR" hidden="1">"c34"</definedName>
    <definedName name="IQ_AP_FIN" hidden="1">"c35"</definedName>
    <definedName name="IQ_AP_INS" hidden="1">"c36"</definedName>
    <definedName name="IQ_AP_RE" hidden="1">"c6196"</definedName>
    <definedName name="IQ_AP_REIT" hidden="1">"c37"</definedName>
    <definedName name="IQ_AP_UTI" hidden="1">"c38"</definedName>
    <definedName name="IQ_APIC" hidden="1">"c39"</definedName>
    <definedName name="IQ_APPLICABLE_INCOME_TAXES_FTE_FFIEC" hidden="1">"c13853"</definedName>
    <definedName name="IQ_AR" hidden="1">"c40"</definedName>
    <definedName name="IQ_AR_BR" hidden="1">"c41"</definedName>
    <definedName name="IQ_AR_LT" hidden="1">"c42"</definedName>
    <definedName name="IQ_AR_RE" hidden="1">"c6197"</definedName>
    <definedName name="IQ_AR_REIT" hidden="1">"c43"</definedName>
    <definedName name="IQ_AR_TURNS" hidden="1">"c44"</definedName>
    <definedName name="IQ_AR_UTI" hidden="1">"c45"</definedName>
    <definedName name="IQ_ARPU" hidden="1">"c2126"</definedName>
    <definedName name="IQ_ASSET_BACKED_FDIC" hidden="1">"c6301"</definedName>
    <definedName name="IQ_ASSET_MGMT_FEE" hidden="1">"c46"</definedName>
    <definedName name="IQ_ASSET_TURNS" hidden="1">"c47"</definedName>
    <definedName name="IQ_ASSET_WRITEDOWN" hidden="1">"c48"</definedName>
    <definedName name="IQ_ASSET_WRITEDOWN_BNK" hidden="1">"c49"</definedName>
    <definedName name="IQ_ASSET_WRITEDOWN_BR" hidden="1">"c50"</definedName>
    <definedName name="IQ_ASSET_WRITEDOWN_CF" hidden="1">"c51"</definedName>
    <definedName name="IQ_ASSET_WRITEDOWN_CF_BNK" hidden="1">"c52"</definedName>
    <definedName name="IQ_ASSET_WRITEDOWN_CF_BR" hidden="1">"c53"</definedName>
    <definedName name="IQ_ASSET_WRITEDOWN_CF_FIN" hidden="1">"c54"</definedName>
    <definedName name="IQ_ASSET_WRITEDOWN_CF_INS" hidden="1">"c55"</definedName>
    <definedName name="IQ_ASSET_WRITEDOWN_CF_RE" hidden="1">"c6198"</definedName>
    <definedName name="IQ_ASSET_WRITEDOWN_CF_REIT" hidden="1">"c56"</definedName>
    <definedName name="IQ_ASSET_WRITEDOWN_CF_UTI" hidden="1">"c57"</definedName>
    <definedName name="IQ_ASSET_WRITEDOWN_FIN" hidden="1">"c58"</definedName>
    <definedName name="IQ_ASSET_WRITEDOWN_INS" hidden="1">"c59"</definedName>
    <definedName name="IQ_ASSET_WRITEDOWN_RE" hidden="1">"c6199"</definedName>
    <definedName name="IQ_ASSET_WRITEDOWN_REIT" hidden="1">"c60"</definedName>
    <definedName name="IQ_ASSET_WRITEDOWN_SUPPLE" hidden="1">"c13812"</definedName>
    <definedName name="IQ_ASSET_WRITEDOWN_UTI" hidden="1">"c61"</definedName>
    <definedName name="IQ_ASSETS_AP" hidden="1">"c8883"</definedName>
    <definedName name="IQ_ASSETS_AP_ABS" hidden="1">"c8902"</definedName>
    <definedName name="IQ_ASSETS_CAP_LEASE_DEPR" hidden="1">"c2068"</definedName>
    <definedName name="IQ_ASSETS_CAP_LEASE_GROSS" hidden="1">"c2069"</definedName>
    <definedName name="IQ_ASSETS_FAIR_VALUE" hidden="1">"c13843"</definedName>
    <definedName name="IQ_ASSETS_HELD_FDIC" hidden="1">"c6305"</definedName>
    <definedName name="IQ_ASSETS_LEVEL_1" hidden="1">"c13839"</definedName>
    <definedName name="IQ_ASSETS_LEVEL_2" hidden="1">"c13840"</definedName>
    <definedName name="IQ_ASSETS_LEVEL_3" hidden="1">"c13841"</definedName>
    <definedName name="IQ_ASSETS_NAME_AP" hidden="1">"c8921"</definedName>
    <definedName name="IQ_ASSETS_NAME_AP_ABS" hidden="1">"c8940"</definedName>
    <definedName name="IQ_ASSETS_NETTING_OTHER_ADJUSTMENTS" hidden="1">"c13842"</definedName>
    <definedName name="IQ_ASSETS_OPER_LEASE_DEPR" hidden="1">"c2070"</definedName>
    <definedName name="IQ_ASSETS_OPER_LEASE_GROSS" hidden="1">"c2071"</definedName>
    <definedName name="IQ_ASSETS_PER_EMPLOYEE_FDIC" hidden="1">"c6737"</definedName>
    <definedName name="IQ_ASSETS_REPRICE_ASSETS_TOT_FFIEC" hidden="1">"c13454"</definedName>
    <definedName name="IQ_ASSETS_SOLD_1_4_FAMILY_LOANS_FDIC" hidden="1">"c6686"</definedName>
    <definedName name="IQ_ASSETS_SOLD_AUTO_LOANS_FDIC" hidden="1">"c6680"</definedName>
    <definedName name="IQ_ASSETS_SOLD_CL_LOANS_FDIC" hidden="1">"c6681"</definedName>
    <definedName name="IQ_ASSETS_SOLD_CREDIT_CARDS_RECEIVABLES_FDIC" hidden="1">"c6683"</definedName>
    <definedName name="IQ_ASSETS_SOLD_HOME_EQUITY_LINES_FDIC" hidden="1">"c6684"</definedName>
    <definedName name="IQ_ASSETS_SOLD_OTHER_CONSUMER_LOANS_FDIC" hidden="1">"c6682"</definedName>
    <definedName name="IQ_ASSETS_SOLD_OTHER_LOANS_FDIC" hidden="1">"c6685"</definedName>
    <definedName name="IQ_ASSUMED_AH_EARNED" hidden="1">"c2741"</definedName>
    <definedName name="IQ_ASSUMED_EARNED" hidden="1">"c2731"</definedName>
    <definedName name="IQ_ASSUMED_LIFE_EARNED" hidden="1">"c2736"</definedName>
    <definedName name="IQ_ASSUMED_LIFE_IN_FORCE" hidden="1">"c2766"</definedName>
    <definedName name="IQ_ASSUMED_PC_EARNED" hidden="1">"c2746"</definedName>
    <definedName name="IQ_ASSUMED_WRITTEN" hidden="1">"c2725"</definedName>
    <definedName name="IQ_ATM_FEES_FFIEC" hidden="1">"c13042"</definedName>
    <definedName name="IQ_ATM_INTERCHANGE_EXPENSES_FFIEC" hidden="1">"c13056"</definedName>
    <definedName name="IQ_AUDITOR_NAME" hidden="1">"c1539"</definedName>
    <definedName name="IQ_AUDITOR_OPINION" hidden="1">"c1540"</definedName>
    <definedName name="IQ_AUM" hidden="1">"c10043"</definedName>
    <definedName name="IQ_AUM_EQUITY_FUNDS" hidden="1">"c10039"</definedName>
    <definedName name="IQ_AUM_FIXED_INCOME_FUNDS" hidden="1">"c10040"</definedName>
    <definedName name="IQ_AUM_MONEY_MARKET_FUNDS" hidden="1">"c10041"</definedName>
    <definedName name="IQ_AUM_OTHER" hidden="1">"c10042"</definedName>
    <definedName name="IQ_AUTO_REGIST_NEW" hidden="1">"c6923"</definedName>
    <definedName name="IQ_AUTO_REGIST_NEW_APR" hidden="1">"c7583"</definedName>
    <definedName name="IQ_AUTO_REGIST_NEW_APR_FC" hidden="1">"c8463"</definedName>
    <definedName name="IQ_AUTO_REGIST_NEW_FC" hidden="1">"c7803"</definedName>
    <definedName name="IQ_AUTO_REGIST_NEW_POP" hidden="1">"c7143"</definedName>
    <definedName name="IQ_AUTO_REGIST_NEW_POP_FC" hidden="1">"c8023"</definedName>
    <definedName name="IQ_AUTO_REGIST_NEW_YOY" hidden="1">"c7363"</definedName>
    <definedName name="IQ_AUTO_REGIST_NEW_YOY_FC" hidden="1">"c8243"</definedName>
    <definedName name="IQ_AUTO_SALES_DOM" hidden="1">"c6852"</definedName>
    <definedName name="IQ_AUTO_SALES_DOM_APR" hidden="1">"c7512"</definedName>
    <definedName name="IQ_AUTO_SALES_DOM_APR_FC" hidden="1">"c8392"</definedName>
    <definedName name="IQ_AUTO_SALES_DOM_FC" hidden="1">"c7732"</definedName>
    <definedName name="IQ_AUTO_SALES_DOM_POP" hidden="1">"c7072"</definedName>
    <definedName name="IQ_AUTO_SALES_DOM_POP_FC" hidden="1">"c7952"</definedName>
    <definedName name="IQ_AUTO_SALES_DOM_YOY" hidden="1">"c7292"</definedName>
    <definedName name="IQ_AUTO_SALES_DOM_YOY_FC" hidden="1">"c8172"</definedName>
    <definedName name="IQ_AUTO_SALES_FOREIGN" hidden="1">"c6873"</definedName>
    <definedName name="IQ_AUTO_SALES_FOREIGN_APR" hidden="1">"c7533"</definedName>
    <definedName name="IQ_AUTO_SALES_FOREIGN_APR_FC" hidden="1">"c8413"</definedName>
    <definedName name="IQ_AUTO_SALES_FOREIGN_FC" hidden="1">"c7753"</definedName>
    <definedName name="IQ_AUTO_SALES_FOREIGN_POP" hidden="1">"c7093"</definedName>
    <definedName name="IQ_AUTO_SALES_FOREIGN_POP_FC" hidden="1">"c7973"</definedName>
    <definedName name="IQ_AUTO_SALES_FOREIGN_YOY" hidden="1">"c7313"</definedName>
    <definedName name="IQ_AUTO_SALES_FOREIGN_YOY_FC" hidden="1">"c8193"</definedName>
    <definedName name="IQ_AUTO_WRITTEN" hidden="1">"c62"</definedName>
    <definedName name="IQ_AVAIL_FOR_SALE_FAIR_VALUE_TOT_FFIEC" hidden="1">"c15399"</definedName>
    <definedName name="IQ_AVAIL_FOR_SALE_LEVEL_1_FFIEC" hidden="1">"c15421"</definedName>
    <definedName name="IQ_AVAIL_FOR_SALE_LEVEL_2_FFIEC" hidden="1">"c15434"</definedName>
    <definedName name="IQ_AVAIL_FOR_SALE_LEVEL_3_FFIEC" hidden="1">"c15447"</definedName>
    <definedName name="IQ_AVAILABLE_FOR_SALE_FDIC" hidden="1">"c6409"</definedName>
    <definedName name="IQ_AVAILABLE_SALE_SEC_FFIEC" hidden="1">"c12791"</definedName>
    <definedName name="IQ_AVERAGE_ASSETS_FDIC" hidden="1">"c6362"</definedName>
    <definedName name="IQ_AVERAGE_ASSETS_QUART_FDIC" hidden="1">"c6363"</definedName>
    <definedName name="IQ_AVERAGE_DEPOSITS" hidden="1">"c15256"</definedName>
    <definedName name="IQ_AVERAGE_EARNING_ASSETS_FDIC" hidden="1">"c6748"</definedName>
    <definedName name="IQ_AVERAGE_EQUITY_FDIC" hidden="1">"c6749"</definedName>
    <definedName name="IQ_AVERAGE_INTEREST_BEARING_DEPOSITS" hidden="1">"c15254"</definedName>
    <definedName name="IQ_AVERAGE_LOANS_FDIC" hidden="1">"c6750"</definedName>
    <definedName name="IQ_AVERAGE_LOANS_HFI" hidden="1">"c15251"</definedName>
    <definedName name="IQ_AVERAGE_LOANS_HFS" hidden="1">"c15252"</definedName>
    <definedName name="IQ_AVERAGE_NON_INTEREST_BEARING_DEPOSITS" hidden="1">"c15255"</definedName>
    <definedName name="IQ_AVG_BANK_ASSETS" hidden="1">"c2072"</definedName>
    <definedName name="IQ_AVG_BANK_LOANS" hidden="1">"c2073"</definedName>
    <definedName name="IQ_AVG_BROKER_REC" hidden="1">"c63"</definedName>
    <definedName name="IQ_AVG_BROKER_REC_CIQ" hidden="1">"c3612"</definedName>
    <definedName name="IQ_AVG_BROKER_REC_NO" hidden="1">"c64"</definedName>
    <definedName name="IQ_AVG_BROKER_REC_NO_CIQ" hidden="1">"c4657"</definedName>
    <definedName name="IQ_AVG_CALORIFIC_VALUE_COAL" hidden="1">"c9828"</definedName>
    <definedName name="IQ_AVG_CALORIFIC_VALUE_MET_COAL" hidden="1">"c9764"</definedName>
    <definedName name="IQ_AVG_CALORIFIC_VALUE_STEAM" hidden="1">"c9794"</definedName>
    <definedName name="IQ_AVG_DAILY_VOL" hidden="1">"c65"</definedName>
    <definedName name="IQ_AVG_EMPLOYEES" hidden="1">"c6019"</definedName>
    <definedName name="IQ_AVG_GRADE_ALUM" hidden="1">"c9254"</definedName>
    <definedName name="IQ_AVG_GRADE_COP" hidden="1">"c9201"</definedName>
    <definedName name="IQ_AVG_GRADE_DIAM" hidden="1">"c9678"</definedName>
    <definedName name="IQ_AVG_GRADE_GOLD" hidden="1">"c9039"</definedName>
    <definedName name="IQ_AVG_GRADE_IRON" hidden="1">"c9413"</definedName>
    <definedName name="IQ_AVG_GRADE_LEAD" hidden="1">"c9466"</definedName>
    <definedName name="IQ_AVG_GRADE_MANG" hidden="1">"c9519"</definedName>
    <definedName name="IQ_AVG_GRADE_MOLYB" hidden="1">"c9731"</definedName>
    <definedName name="IQ_AVG_GRADE_NICK" hidden="1">"c9307"</definedName>
    <definedName name="IQ_AVG_GRADE_PLAT" hidden="1">"c9145"</definedName>
    <definedName name="IQ_AVG_GRADE_SILVER" hidden="1">"c9092"</definedName>
    <definedName name="IQ_AVG_GRADE_TITAN" hidden="1">"c9572"</definedName>
    <definedName name="IQ_AVG_GRADE_URAN" hidden="1">"c9625"</definedName>
    <definedName name="IQ_AVG_GRADE_ZINC" hidden="1">"c9360"</definedName>
    <definedName name="IQ_AVG_INDUSTRY_REC" hidden="1">"c4455"</definedName>
    <definedName name="IQ_AVG_INDUSTRY_REC_CIQ" hidden="1">"c4984"</definedName>
    <definedName name="IQ_AVG_INDUSTRY_REC_NO" hidden="1">"c4454"</definedName>
    <definedName name="IQ_AVG_INDUSTRY_REC_NO_CIQ" hidden="1">"c4983"</definedName>
    <definedName name="IQ_AVG_INT_BEAR_LIAB" hidden="1">"c66"</definedName>
    <definedName name="IQ_AVG_INT_BEAR_LIAB_10YR_ANN_CAGR" hidden="1">"c6040"</definedName>
    <definedName name="IQ_AVG_INT_BEAR_LIAB_10YR_ANN_GROWTH" hidden="1">"c67"</definedName>
    <definedName name="IQ_AVG_INT_BEAR_LIAB_1YR_ANN_GROWTH" hidden="1">"c68"</definedName>
    <definedName name="IQ_AVG_INT_BEAR_LIAB_2YR_ANN_CAGR" hidden="1">"c6041"</definedName>
    <definedName name="IQ_AVG_INT_BEAR_LIAB_2YR_ANN_GROWTH" hidden="1">"c69"</definedName>
    <definedName name="IQ_AVG_INT_BEAR_LIAB_3YR_ANN_CAGR" hidden="1">"c6042"</definedName>
    <definedName name="IQ_AVG_INT_BEAR_LIAB_3YR_ANN_GROWTH" hidden="1">"c70"</definedName>
    <definedName name="IQ_AVG_INT_BEAR_LIAB_5YR_ANN_CAGR" hidden="1">"c6043"</definedName>
    <definedName name="IQ_AVG_INT_BEAR_LIAB_5YR_ANN_GROWTH" hidden="1">"c71"</definedName>
    <definedName name="IQ_AVG_INT_BEAR_LIAB_7YR_ANN_CAGR" hidden="1">"c6044"</definedName>
    <definedName name="IQ_AVG_INT_BEAR_LIAB_7YR_ANN_GROWTH" hidden="1">"c72"</definedName>
    <definedName name="IQ_AVG_INT_EARN_ASSETS" hidden="1">"c73"</definedName>
    <definedName name="IQ_AVG_INT_EARN_ASSETS_10YR_ANN_CAGR" hidden="1">"c6045"</definedName>
    <definedName name="IQ_AVG_INT_EARN_ASSETS_10YR_ANN_GROWTH" hidden="1">"c74"</definedName>
    <definedName name="IQ_AVG_INT_EARN_ASSETS_1YR_ANN_GROWTH" hidden="1">"c75"</definedName>
    <definedName name="IQ_AVG_INT_EARN_ASSETS_2YR_ANN_CAGR" hidden="1">"c6046"</definedName>
    <definedName name="IQ_AVG_INT_EARN_ASSETS_2YR_ANN_GROWTH" hidden="1">"c76"</definedName>
    <definedName name="IQ_AVG_INT_EARN_ASSETS_3YR_ANN_CAGR" hidden="1">"c6047"</definedName>
    <definedName name="IQ_AVG_INT_EARN_ASSETS_3YR_ANN_GROWTH" hidden="1">"c77"</definedName>
    <definedName name="IQ_AVG_INT_EARN_ASSETS_5YR_ANN_CAGR" hidden="1">"c6048"</definedName>
    <definedName name="IQ_AVG_INT_EARN_ASSETS_5YR_ANN_GROWTH" hidden="1">"c78"</definedName>
    <definedName name="IQ_AVG_INT_EARN_ASSETS_7YR_ANN_CAGR" hidden="1">"c6049"</definedName>
    <definedName name="IQ_AVG_INT_EARN_ASSETS_7YR_ANN_GROWTH" hidden="1">"c79"</definedName>
    <definedName name="IQ_AVG_MKTCAP" hidden="1">"c80"</definedName>
    <definedName name="IQ_AVG_PRICE" hidden="1">"c81"</definedName>
    <definedName name="IQ_AVG_PRODUCTION_PER_MINE_ALUM" hidden="1">"c9249"</definedName>
    <definedName name="IQ_AVG_PRODUCTION_PER_MINE_COAL" hidden="1">"c9823"</definedName>
    <definedName name="IQ_AVG_PRODUCTION_PER_MINE_COP" hidden="1">"c9194"</definedName>
    <definedName name="IQ_AVG_PRODUCTION_PER_MINE_DIAM" hidden="1">"c9673"</definedName>
    <definedName name="IQ_AVG_PRODUCTION_PER_MINE_GOLD" hidden="1">"c9034"</definedName>
    <definedName name="IQ_AVG_PRODUCTION_PER_MINE_IRON" hidden="1">"c9408"</definedName>
    <definedName name="IQ_AVG_PRODUCTION_PER_MINE_LEAD" hidden="1">"c9461"</definedName>
    <definedName name="IQ_AVG_PRODUCTION_PER_MINE_MANG" hidden="1">"c9514"</definedName>
    <definedName name="IQ_AVG_PRODUCTION_PER_MINE_MOLYB" hidden="1">"c9726"</definedName>
    <definedName name="IQ_AVG_PRODUCTION_PER_MINE_NICK" hidden="1">"c9302"</definedName>
    <definedName name="IQ_AVG_PRODUCTION_PER_MINE_PLAT" hidden="1">"c9140"</definedName>
    <definedName name="IQ_AVG_PRODUCTION_PER_MINE_SILVER" hidden="1">"c9087"</definedName>
    <definedName name="IQ_AVG_PRODUCTION_PER_MINE_TITAN" hidden="1">"c9567"</definedName>
    <definedName name="IQ_AVG_PRODUCTION_PER_MINE_URAN" hidden="1">"c9620"</definedName>
    <definedName name="IQ_AVG_PRODUCTION_PER_MINE_ZINC" hidden="1">"c9355"</definedName>
    <definedName name="IQ_AVG_REAL_PRICE_POST_TREAT_REFINING_ALUM" hidden="1">"c9259"</definedName>
    <definedName name="IQ_AVG_REAL_PRICE_POST_TREAT_REFINING_COP" hidden="1">"c9206"</definedName>
    <definedName name="IQ_AVG_REAL_PRICE_POST_TREAT_REFINING_DIAM" hidden="1">"c9683"</definedName>
    <definedName name="IQ_AVG_REAL_PRICE_POST_TREAT_REFINING_GOLD" hidden="1">"c9044"</definedName>
    <definedName name="IQ_AVG_REAL_PRICE_POST_TREAT_REFINING_IRON" hidden="1">"c9418"</definedName>
    <definedName name="IQ_AVG_REAL_PRICE_POST_TREAT_REFINING_LEAD" hidden="1">"c9471"</definedName>
    <definedName name="IQ_AVG_REAL_PRICE_POST_TREAT_REFINING_MANG" hidden="1">"c9524"</definedName>
    <definedName name="IQ_AVG_REAL_PRICE_POST_TREAT_REFINING_MOLYB" hidden="1">"c9736"</definedName>
    <definedName name="IQ_AVG_REAL_PRICE_POST_TREAT_REFINING_NICK" hidden="1">"c9311"</definedName>
    <definedName name="IQ_AVG_REAL_PRICE_POST_TREAT_REFINING_PLAT" hidden="1">"c9150"</definedName>
    <definedName name="IQ_AVG_REAL_PRICE_POST_TREAT_REFINING_SILVER" hidden="1">"c9097"</definedName>
    <definedName name="IQ_AVG_REAL_PRICE_POST_TREAT_REFINING_TITAN" hidden="1">"c9577"</definedName>
    <definedName name="IQ_AVG_REAL_PRICE_POST_TREAT_REFINING_URAN" hidden="1">"c9630"</definedName>
    <definedName name="IQ_AVG_REAL_PRICE_POST_TREAT_REFINING_ZINC" hidden="1">"c9365"</definedName>
    <definedName name="IQ_AVG_REAL_PRICE_PRE_TREAT_REFINING_ALUM" hidden="1">"c9258"</definedName>
    <definedName name="IQ_AVG_REAL_PRICE_PRE_TREAT_REFINING_COP" hidden="1">"c9205"</definedName>
    <definedName name="IQ_AVG_REAL_PRICE_PRE_TREAT_REFINING_DIAM" hidden="1">"c9682"</definedName>
    <definedName name="IQ_AVG_REAL_PRICE_PRE_TREAT_REFINING_GOLD" hidden="1">"c9043"</definedName>
    <definedName name="IQ_AVG_REAL_PRICE_PRE_TREAT_REFINING_IRON" hidden="1">"c9417"</definedName>
    <definedName name="IQ_AVG_REAL_PRICE_PRE_TREAT_REFINING_LEAD" hidden="1">"c9470"</definedName>
    <definedName name="IQ_AVG_REAL_PRICE_PRE_TREAT_REFINING_MANG" hidden="1">"c9523"</definedName>
    <definedName name="IQ_AVG_REAL_PRICE_PRE_TREAT_REFINING_MOLYB" hidden="1">"c9735"</definedName>
    <definedName name="IQ_AVG_REAL_PRICE_PRE_TREAT_REFINING_NICK" hidden="1">"c9312"</definedName>
    <definedName name="IQ_AVG_REAL_PRICE_PRE_TREAT_REFINING_PLAT" hidden="1">"c9149"</definedName>
    <definedName name="IQ_AVG_REAL_PRICE_PRE_TREAT_REFINING_SILVER" hidden="1">"c9096"</definedName>
    <definedName name="IQ_AVG_REAL_PRICE_PRE_TREAT_REFINING_TITAN" hidden="1">"c9576"</definedName>
    <definedName name="IQ_AVG_REAL_PRICE_PRE_TREAT_REFINING_URAN" hidden="1">"c9629"</definedName>
    <definedName name="IQ_AVG_REAL_PRICE_PRE_TREAT_REFINING_ZINC" hidden="1">"c9364"</definedName>
    <definedName name="IQ_AVG_REALIZED_PRICE_AFTER_HEDGING_ALUM" hidden="1">"c9257"</definedName>
    <definedName name="IQ_AVG_REALIZED_PRICE_AFTER_HEDGING_COAL" hidden="1">"c9830"</definedName>
    <definedName name="IQ_AVG_REALIZED_PRICE_AFTER_HEDGING_COP" hidden="1">"c9204"</definedName>
    <definedName name="IQ_AVG_REALIZED_PRICE_AFTER_HEDGING_DIAM" hidden="1">"c9681"</definedName>
    <definedName name="IQ_AVG_REALIZED_PRICE_AFTER_HEDGING_GOLD" hidden="1">"c9042"</definedName>
    <definedName name="IQ_AVG_REALIZED_PRICE_AFTER_HEDGING_IRON" hidden="1">"c9416"</definedName>
    <definedName name="IQ_AVG_REALIZED_PRICE_AFTER_HEDGING_LEAD" hidden="1">"c9469"</definedName>
    <definedName name="IQ_AVG_REALIZED_PRICE_AFTER_HEDGING_MANG" hidden="1">"c9522"</definedName>
    <definedName name="IQ_AVG_REALIZED_PRICE_AFTER_HEDGING_MET_COAL" hidden="1">"c9766"</definedName>
    <definedName name="IQ_AVG_REALIZED_PRICE_AFTER_HEDGING_MOLYB" hidden="1">"c9734"</definedName>
    <definedName name="IQ_AVG_REALIZED_PRICE_AFTER_HEDGING_NICK" hidden="1">"c9310"</definedName>
    <definedName name="IQ_AVG_REALIZED_PRICE_AFTER_HEDGING_PLAT" hidden="1">"c9148"</definedName>
    <definedName name="IQ_AVG_REALIZED_PRICE_AFTER_HEDGING_SILVER" hidden="1">"c9095"</definedName>
    <definedName name="IQ_AVG_REALIZED_PRICE_AFTER_HEDGING_STEAM" hidden="1">"c9796"</definedName>
    <definedName name="IQ_AVG_REALIZED_PRICE_AFTER_HEDGING_TITAN" hidden="1">"c9575"</definedName>
    <definedName name="IQ_AVG_REALIZED_PRICE_AFTER_HEDGING_URAN" hidden="1">"c9628"</definedName>
    <definedName name="IQ_AVG_REALIZED_PRICE_AFTER_HEDGING_ZINC" hidden="1">"c9363"</definedName>
    <definedName name="IQ_AVG_REALIZED_PRICE_BEFORE_HEDGING_ALUM" hidden="1">"c9256"</definedName>
    <definedName name="IQ_AVG_REALIZED_PRICE_BEFORE_HEDGING_COAL" hidden="1">"c9829"</definedName>
    <definedName name="IQ_AVG_REALIZED_PRICE_BEFORE_HEDGING_COP" hidden="1">"c9203"</definedName>
    <definedName name="IQ_AVG_REALIZED_PRICE_BEFORE_HEDGING_DIAM" hidden="1">"c9680"</definedName>
    <definedName name="IQ_AVG_REALIZED_PRICE_BEFORE_HEDGING_GOLD" hidden="1">"c9041"</definedName>
    <definedName name="IQ_AVG_REALIZED_PRICE_BEFORE_HEDGING_IRON" hidden="1">"c9415"</definedName>
    <definedName name="IQ_AVG_REALIZED_PRICE_BEFORE_HEDGING_LEAD" hidden="1">"c9468"</definedName>
    <definedName name="IQ_AVG_REALIZED_PRICE_BEFORE_HEDGING_MANG" hidden="1">"c9521"</definedName>
    <definedName name="IQ_AVG_REALIZED_PRICE_BEFORE_HEDGING_MET_COAL" hidden="1">"c9765"</definedName>
    <definedName name="IQ_AVG_REALIZED_PRICE_BEFORE_HEDGING_MOLYB" hidden="1">"c9733"</definedName>
    <definedName name="IQ_AVG_REALIZED_PRICE_BEFORE_HEDGING_NICK" hidden="1">"c9309"</definedName>
    <definedName name="IQ_AVG_REALIZED_PRICE_BEFORE_HEDGING_PLAT" hidden="1">"c9147"</definedName>
    <definedName name="IQ_AVG_REALIZED_PRICE_BEFORE_HEDGING_SILVER" hidden="1">"c9094"</definedName>
    <definedName name="IQ_AVG_REALIZED_PRICE_BEFORE_HEDGING_STEAM" hidden="1">"c9795"</definedName>
    <definedName name="IQ_AVG_REALIZED_PRICE_BEFORE_HEDGING_TITAN" hidden="1">"c9574"</definedName>
    <definedName name="IQ_AVG_REALIZED_PRICE_BEFORE_HEDGING_URAN" hidden="1">"c9627"</definedName>
    <definedName name="IQ_AVG_REALIZED_PRICE_BEFORE_HEDGING_ZINC" hidden="1">"c9362"</definedName>
    <definedName name="IQ_AVG_SHAREOUTSTANDING" hidden="1">"c83"</definedName>
    <definedName name="IQ_AVG_TEMP_EMPLOYEES" hidden="1">"c6020"</definedName>
    <definedName name="IQ_AVG_TEV" hidden="1">"c84"</definedName>
    <definedName name="IQ_AVG_TOTAL_ASSETS_LEVERAGE_CAPITAL_FFIEC" hidden="1">"c13159"</definedName>
    <definedName name="IQ_AVG_TOTAL_ASSETS_LEVERAGE_RATIO_FFIEC" hidden="1">"c13154"</definedName>
    <definedName name="IQ_AVG_VOLUME" hidden="1">"c1346"</definedName>
    <definedName name="IQ_AVG_WAGES" hidden="1">"c6812"</definedName>
    <definedName name="IQ_AVG_WAGES_APR" hidden="1">"c7472"</definedName>
    <definedName name="IQ_AVG_WAGES_APR_FC" hidden="1">"c8352"</definedName>
    <definedName name="IQ_AVG_WAGES_FC" hidden="1">"c7692"</definedName>
    <definedName name="IQ_AVG_WAGES_POP" hidden="1">"c7032"</definedName>
    <definedName name="IQ_AVG_WAGES_POP_FC" hidden="1">"c7912"</definedName>
    <definedName name="IQ_AVG_WAGES_YOY" hidden="1">"c7252"</definedName>
    <definedName name="IQ_AVG_WAGES_YOY_FC" hidden="1">"c8132"</definedName>
    <definedName name="IQ_BALANCE_GOODS_APR_FC_UNUSED" hidden="1">"c8353"</definedName>
    <definedName name="IQ_BALANCE_GOODS_APR_FC_UNUSED_UNUSED_UNUSED" hidden="1">"c8353"</definedName>
    <definedName name="IQ_BALANCE_GOODS_APR_UNUSED" hidden="1">"c7473"</definedName>
    <definedName name="IQ_BALANCE_GOODS_APR_UNUSED_UNUSED_UNUSED" hidden="1">"c7473"</definedName>
    <definedName name="IQ_BALANCE_GOODS_FC_UNUSED" hidden="1">"c7693"</definedName>
    <definedName name="IQ_BALANCE_GOODS_FC_UNUSED_UNUSED_UNUSED" hidden="1">"c7693"</definedName>
    <definedName name="IQ_BALANCE_GOODS_POP_FC_UNUSED" hidden="1">"c7913"</definedName>
    <definedName name="IQ_BALANCE_GOODS_POP_FC_UNUSED_UNUSED_UNUSED" hidden="1">"c7913"</definedName>
    <definedName name="IQ_BALANCE_GOODS_POP_UNUSED" hidden="1">"c7033"</definedName>
    <definedName name="IQ_BALANCE_GOODS_POP_UNUSED_UNUSED_UNUSED" hidden="1">"c7033"</definedName>
    <definedName name="IQ_BALANCE_GOODS_REAL" hidden="1">"c6952"</definedName>
    <definedName name="IQ_BALANCE_GOODS_REAL_APR" hidden="1">"c7612"</definedName>
    <definedName name="IQ_BALANCE_GOODS_REAL_APR_FC" hidden="1">"c8492"</definedName>
    <definedName name="IQ_BALANCE_GOODS_REAL_FC" hidden="1">"c7832"</definedName>
    <definedName name="IQ_BALANCE_GOODS_REAL_POP" hidden="1">"c7172"</definedName>
    <definedName name="IQ_BALANCE_GOODS_REAL_POP_FC" hidden="1">"c8052"</definedName>
    <definedName name="IQ_BALANCE_GOODS_REAL_SAAR" hidden="1">"c6953"</definedName>
    <definedName name="IQ_BALANCE_GOODS_REAL_SAAR_APR" hidden="1">"c7613"</definedName>
    <definedName name="IQ_BALANCE_GOODS_REAL_SAAR_APR_FC" hidden="1">"c8493"</definedName>
    <definedName name="IQ_BALANCE_GOODS_REAL_SAAR_FC" hidden="1">"c7833"</definedName>
    <definedName name="IQ_BALANCE_GOODS_REAL_SAAR_POP" hidden="1">"c7173"</definedName>
    <definedName name="IQ_BALANCE_GOODS_REAL_SAAR_POP_FC" hidden="1">"c8053"</definedName>
    <definedName name="IQ_BALANCE_GOODS_REAL_SAAR_USD_APR_FC" hidden="1">"c11893"</definedName>
    <definedName name="IQ_BALANCE_GOODS_REAL_SAAR_USD_FC" hidden="1">"c11890"</definedName>
    <definedName name="IQ_BALANCE_GOODS_REAL_SAAR_USD_POP_FC" hidden="1">"c11891"</definedName>
    <definedName name="IQ_BALANCE_GOODS_REAL_SAAR_USD_YOY_FC" hidden="1">"c11892"</definedName>
    <definedName name="IQ_BALANCE_GOODS_REAL_SAAR_YOY" hidden="1">"c7393"</definedName>
    <definedName name="IQ_BALANCE_GOODS_REAL_SAAR_YOY_FC" hidden="1">"c8273"</definedName>
    <definedName name="IQ_BALANCE_GOODS_REAL_USD_APR_FC" hidden="1">"c11889"</definedName>
    <definedName name="IQ_BALANCE_GOODS_REAL_USD_FC" hidden="1">"c11886"</definedName>
    <definedName name="IQ_BALANCE_GOODS_REAL_USD_POP_FC" hidden="1">"c11887"</definedName>
    <definedName name="IQ_BALANCE_GOODS_REAL_USD_YOY_FC" hidden="1">"c11888"</definedName>
    <definedName name="IQ_BALANCE_GOODS_REAL_YOY" hidden="1">"c7392"</definedName>
    <definedName name="IQ_BALANCE_GOODS_REAL_YOY_FC" hidden="1">"c8272"</definedName>
    <definedName name="IQ_BALANCE_GOODS_SAAR" hidden="1">"c6814"</definedName>
    <definedName name="IQ_BALANCE_GOODS_SAAR_APR" hidden="1">"c7474"</definedName>
    <definedName name="IQ_BALANCE_GOODS_SAAR_APR_FC" hidden="1">"c8354"</definedName>
    <definedName name="IQ_BALANCE_GOODS_SAAR_FC" hidden="1">"c7694"</definedName>
    <definedName name="IQ_BALANCE_GOODS_SAAR_POP" hidden="1">"c7034"</definedName>
    <definedName name="IQ_BALANCE_GOODS_SAAR_POP_FC" hidden="1">"c7914"</definedName>
    <definedName name="IQ_BALANCE_GOODS_SAAR_USD_APR_FC" hidden="1">"c11762"</definedName>
    <definedName name="IQ_BALANCE_GOODS_SAAR_USD_FC" hidden="1">"c11759"</definedName>
    <definedName name="IQ_BALANCE_GOODS_SAAR_USD_POP_FC" hidden="1">"c11760"</definedName>
    <definedName name="IQ_BALANCE_GOODS_SAAR_USD_YOY_FC" hidden="1">"c11761"</definedName>
    <definedName name="IQ_BALANCE_GOODS_SAAR_YOY" hidden="1">"c7254"</definedName>
    <definedName name="IQ_BALANCE_GOODS_SAAR_YOY_FC" hidden="1">"c8134"</definedName>
    <definedName name="IQ_BALANCE_GOODS_UNUSED" hidden="1">"c6813"</definedName>
    <definedName name="IQ_BALANCE_GOODS_UNUSED_UNUSED_UNUSED" hidden="1">"c6813"</definedName>
    <definedName name="IQ_BALANCE_GOODS_USD_APR_FC" hidden="1">"c11758"</definedName>
    <definedName name="IQ_BALANCE_GOODS_USD_FC" hidden="1">"c11755"</definedName>
    <definedName name="IQ_BALANCE_GOODS_USD_POP_FC" hidden="1">"c11756"</definedName>
    <definedName name="IQ_BALANCE_GOODS_USD_YOY_FC" hidden="1">"c11757"</definedName>
    <definedName name="IQ_BALANCE_GOODS_YOY_FC_UNUSED" hidden="1">"c8133"</definedName>
    <definedName name="IQ_BALANCE_GOODS_YOY_FC_UNUSED_UNUSED_UNUSED" hidden="1">"c8133"</definedName>
    <definedName name="IQ_BALANCE_GOODS_YOY_UNUSED" hidden="1">"c7253"</definedName>
    <definedName name="IQ_BALANCE_GOODS_YOY_UNUSED_UNUSED_UNUSED" hidden="1">"c7253"</definedName>
    <definedName name="IQ_BALANCE_SERV_APR_FC_UNUSED" hidden="1">"c8355"</definedName>
    <definedName name="IQ_BALANCE_SERV_APR_FC_UNUSED_UNUSED_UNUSED" hidden="1">"c8355"</definedName>
    <definedName name="IQ_BALANCE_SERV_APR_UNUSED" hidden="1">"c7475"</definedName>
    <definedName name="IQ_BALANCE_SERV_APR_UNUSED_UNUSED_UNUSED" hidden="1">"c7475"</definedName>
    <definedName name="IQ_BALANCE_SERV_FC_UNUSED" hidden="1">"c7695"</definedName>
    <definedName name="IQ_BALANCE_SERV_FC_UNUSED_UNUSED_UNUSED" hidden="1">"c7695"</definedName>
    <definedName name="IQ_BALANCE_SERV_POP_FC_UNUSED" hidden="1">"c7915"</definedName>
    <definedName name="IQ_BALANCE_SERV_POP_FC_UNUSED_UNUSED_UNUSED" hidden="1">"c7915"</definedName>
    <definedName name="IQ_BALANCE_SERV_POP_UNUSED" hidden="1">"c7035"</definedName>
    <definedName name="IQ_BALANCE_SERV_POP_UNUSED_UNUSED_UNUSED" hidden="1">"c7035"</definedName>
    <definedName name="IQ_BALANCE_SERV_SAAR" hidden="1">"c6816"</definedName>
    <definedName name="IQ_BALANCE_SERV_SAAR_APR" hidden="1">"c7476"</definedName>
    <definedName name="IQ_BALANCE_SERV_SAAR_APR_FC" hidden="1">"c8356"</definedName>
    <definedName name="IQ_BALANCE_SERV_SAAR_FC" hidden="1">"c7696"</definedName>
    <definedName name="IQ_BALANCE_SERV_SAAR_POP" hidden="1">"c7036"</definedName>
    <definedName name="IQ_BALANCE_SERV_SAAR_POP_FC" hidden="1">"c7916"</definedName>
    <definedName name="IQ_BALANCE_SERV_SAAR_YOY" hidden="1">"c7256"</definedName>
    <definedName name="IQ_BALANCE_SERV_SAAR_YOY_FC" hidden="1">"c8136"</definedName>
    <definedName name="IQ_BALANCE_SERV_UNUSED" hidden="1">"c6815"</definedName>
    <definedName name="IQ_BALANCE_SERV_UNUSED_UNUSED_UNUSED" hidden="1">"c6815"</definedName>
    <definedName name="IQ_BALANCE_SERV_USD_APR_FC" hidden="1">"c11766"</definedName>
    <definedName name="IQ_BALANCE_SERV_USD_FC" hidden="1">"c11763"</definedName>
    <definedName name="IQ_BALANCE_SERV_USD_POP_FC" hidden="1">"c11764"</definedName>
    <definedName name="IQ_BALANCE_SERV_USD_YOY_FC" hidden="1">"c11765"</definedName>
    <definedName name="IQ_BALANCE_SERV_YOY_FC_UNUSED" hidden="1">"c8135"</definedName>
    <definedName name="IQ_BALANCE_SERV_YOY_FC_UNUSED_UNUSED_UNUSED" hidden="1">"c8135"</definedName>
    <definedName name="IQ_BALANCE_SERV_YOY_UNUSED" hidden="1">"c7255"</definedName>
    <definedName name="IQ_BALANCE_SERV_YOY_UNUSED_UNUSED_UNUSED" hidden="1">"c7255"</definedName>
    <definedName name="IQ_BALANCE_SERVICES_REAL" hidden="1">"c6954"</definedName>
    <definedName name="IQ_BALANCE_SERVICES_REAL_APR" hidden="1">"c7614"</definedName>
    <definedName name="IQ_BALANCE_SERVICES_REAL_APR_FC" hidden="1">"c8494"</definedName>
    <definedName name="IQ_BALANCE_SERVICES_REAL_FC" hidden="1">"c7834"</definedName>
    <definedName name="IQ_BALANCE_SERVICES_REAL_POP" hidden="1">"c7174"</definedName>
    <definedName name="IQ_BALANCE_SERVICES_REAL_POP_FC" hidden="1">"c8054"</definedName>
    <definedName name="IQ_BALANCE_SERVICES_REAL_SAAR" hidden="1">"c6955"</definedName>
    <definedName name="IQ_BALANCE_SERVICES_REAL_SAAR_APR" hidden="1">"c7615"</definedName>
    <definedName name="IQ_BALANCE_SERVICES_REAL_SAAR_APR_FC" hidden="1">"c8495"</definedName>
    <definedName name="IQ_BALANCE_SERVICES_REAL_SAAR_FC" hidden="1">"c7835"</definedName>
    <definedName name="IQ_BALANCE_SERVICES_REAL_SAAR_POP" hidden="1">"c7175"</definedName>
    <definedName name="IQ_BALANCE_SERVICES_REAL_SAAR_POP_FC" hidden="1">"c8055"</definedName>
    <definedName name="IQ_BALANCE_SERVICES_REAL_SAAR_YOY" hidden="1">"c7395"</definedName>
    <definedName name="IQ_BALANCE_SERVICES_REAL_SAAR_YOY_FC" hidden="1">"c8275"</definedName>
    <definedName name="IQ_BALANCE_SERVICES_REAL_USD_APR_FC" hidden="1">"c11897"</definedName>
    <definedName name="IQ_BALANCE_SERVICES_REAL_USD_FC" hidden="1">"c11894"</definedName>
    <definedName name="IQ_BALANCE_SERVICES_REAL_USD_POP_FC" hidden="1">"c11895"</definedName>
    <definedName name="IQ_BALANCE_SERVICES_REAL_USD_YOY_FC" hidden="1">"c11896"</definedName>
    <definedName name="IQ_BALANCE_SERVICES_REAL_YOY" hidden="1">"c7394"</definedName>
    <definedName name="IQ_BALANCE_SERVICES_REAL_YOY_FC" hidden="1">"c8274"</definedName>
    <definedName name="IQ_BALANCE_TRADE_APR_FC_UNUSED" hidden="1">"c8357"</definedName>
    <definedName name="IQ_BALANCE_TRADE_APR_FC_UNUSED_UNUSED_UNUSED" hidden="1">"c8357"</definedName>
    <definedName name="IQ_BALANCE_TRADE_APR_UNUSED" hidden="1">"c7477"</definedName>
    <definedName name="IQ_BALANCE_TRADE_APR_UNUSED_UNUSED_UNUSED" hidden="1">"c7477"</definedName>
    <definedName name="IQ_BALANCE_TRADE_FC_UNUSED" hidden="1">"c7697"</definedName>
    <definedName name="IQ_BALANCE_TRADE_FC_UNUSED_UNUSED_UNUSED" hidden="1">"c7697"</definedName>
    <definedName name="IQ_BALANCE_TRADE_POP_FC_UNUSED" hidden="1">"c7917"</definedName>
    <definedName name="IQ_BALANCE_TRADE_POP_FC_UNUSED_UNUSED_UNUSED" hidden="1">"c7917"</definedName>
    <definedName name="IQ_BALANCE_TRADE_POP_UNUSED" hidden="1">"c7037"</definedName>
    <definedName name="IQ_BALANCE_TRADE_POP_UNUSED_UNUSED_UNUSED" hidden="1">"c7037"</definedName>
    <definedName name="IQ_BALANCE_TRADE_REAL" hidden="1">"c6956"</definedName>
    <definedName name="IQ_BALANCE_TRADE_REAL_APR" hidden="1">"c7616"</definedName>
    <definedName name="IQ_BALANCE_TRADE_REAL_APR_FC" hidden="1">"c8496"</definedName>
    <definedName name="IQ_BALANCE_TRADE_REAL_FC" hidden="1">"c7836"</definedName>
    <definedName name="IQ_BALANCE_TRADE_REAL_POP" hidden="1">"c7176"</definedName>
    <definedName name="IQ_BALANCE_TRADE_REAL_POP_FC" hidden="1">"c8056"</definedName>
    <definedName name="IQ_BALANCE_TRADE_REAL_SAAR" hidden="1">"c6957"</definedName>
    <definedName name="IQ_BALANCE_TRADE_REAL_SAAR_APR" hidden="1">"c7617"</definedName>
    <definedName name="IQ_BALANCE_TRADE_REAL_SAAR_APR_FC" hidden="1">"c8497"</definedName>
    <definedName name="IQ_BALANCE_TRADE_REAL_SAAR_FC" hidden="1">"c7837"</definedName>
    <definedName name="IQ_BALANCE_TRADE_REAL_SAAR_POP" hidden="1">"c7177"</definedName>
    <definedName name="IQ_BALANCE_TRADE_REAL_SAAR_POP_FC" hidden="1">"c8057"</definedName>
    <definedName name="IQ_BALANCE_TRADE_REAL_SAAR_USD_APR_FC" hidden="1">"c11905"</definedName>
    <definedName name="IQ_BALANCE_TRADE_REAL_SAAR_USD_FC" hidden="1">"c11902"</definedName>
    <definedName name="IQ_BALANCE_TRADE_REAL_SAAR_USD_POP_FC" hidden="1">"c11903"</definedName>
    <definedName name="IQ_BALANCE_TRADE_REAL_SAAR_USD_YOY_FC" hidden="1">"c11904"</definedName>
    <definedName name="IQ_BALANCE_TRADE_REAL_SAAR_YOY" hidden="1">"c7397"</definedName>
    <definedName name="IQ_BALANCE_TRADE_REAL_SAAR_YOY_FC" hidden="1">"c8277"</definedName>
    <definedName name="IQ_BALANCE_TRADE_REAL_USD_APR_FC" hidden="1">"c11901"</definedName>
    <definedName name="IQ_BALANCE_TRADE_REAL_USD_FC" hidden="1">"c11898"</definedName>
    <definedName name="IQ_BALANCE_TRADE_REAL_USD_POP_FC" hidden="1">"c11899"</definedName>
    <definedName name="IQ_BALANCE_TRADE_REAL_USD_YOY_FC" hidden="1">"c11900"</definedName>
    <definedName name="IQ_BALANCE_TRADE_REAL_YOY" hidden="1">"c7396"</definedName>
    <definedName name="IQ_BALANCE_TRADE_REAL_YOY_FC" hidden="1">"c8276"</definedName>
    <definedName name="IQ_BALANCE_TRADE_SAAR" hidden="1">"c6818"</definedName>
    <definedName name="IQ_BALANCE_TRADE_SAAR_APR" hidden="1">"c7478"</definedName>
    <definedName name="IQ_BALANCE_TRADE_SAAR_APR_FC" hidden="1">"c8358"</definedName>
    <definedName name="IQ_BALANCE_TRADE_SAAR_FC" hidden="1">"c7698"</definedName>
    <definedName name="IQ_BALANCE_TRADE_SAAR_POP" hidden="1">"c7038"</definedName>
    <definedName name="IQ_BALANCE_TRADE_SAAR_POP_FC" hidden="1">"c7918"</definedName>
    <definedName name="IQ_BALANCE_TRADE_SAAR_USD_APR_FC" hidden="1">"c11774"</definedName>
    <definedName name="IQ_BALANCE_TRADE_SAAR_USD_FC" hidden="1">"c11771"</definedName>
    <definedName name="IQ_BALANCE_TRADE_SAAR_USD_POP_FC" hidden="1">"c11772"</definedName>
    <definedName name="IQ_BALANCE_TRADE_SAAR_USD_YOY_FC" hidden="1">"c11773"</definedName>
    <definedName name="IQ_BALANCE_TRADE_SAAR_YOY" hidden="1">"c7258"</definedName>
    <definedName name="IQ_BALANCE_TRADE_SAAR_YOY_FC" hidden="1">"c8138"</definedName>
    <definedName name="IQ_BALANCE_TRADE_UNUSED" hidden="1">"c6817"</definedName>
    <definedName name="IQ_BALANCE_TRADE_UNUSED_UNUSED_UNUSED" hidden="1">"c6817"</definedName>
    <definedName name="IQ_BALANCE_TRADE_USD_APR_FC" hidden="1">"c11770"</definedName>
    <definedName name="IQ_BALANCE_TRADE_USD_FC" hidden="1">"c11767"</definedName>
    <definedName name="IQ_BALANCE_TRADE_USD_POP_FC" hidden="1">"c11768"</definedName>
    <definedName name="IQ_BALANCE_TRADE_USD_YOY_FC" hidden="1">"c11769"</definedName>
    <definedName name="IQ_BALANCE_TRADE_YOY_FC_UNUSED" hidden="1">"c8137"</definedName>
    <definedName name="IQ_BALANCE_TRADE_YOY_FC_UNUSED_UNUSED_UNUSED" hidden="1">"c8137"</definedName>
    <definedName name="IQ_BALANCE_TRADE_YOY_UNUSED" hidden="1">"c7257"</definedName>
    <definedName name="IQ_BALANCE_TRADE_YOY_UNUSED_UNUSED_UNUSED" hidden="1">"c7257"</definedName>
    <definedName name="IQ_BALANCES_DUE_DEPOSITORY_INSTITUTIONS_FDIC" hidden="1">"c6389"</definedName>
    <definedName name="IQ_BALANCES_DUE_FOREIGN_FDIC" hidden="1">"c6391"</definedName>
    <definedName name="IQ_BALANCES_DUE_FRB_FDIC" hidden="1">"c6393"</definedName>
    <definedName name="IQ_BANK_BENEFICIARY_FDIC" hidden="1">"c6505"</definedName>
    <definedName name="IQ_BANK_DEBT" hidden="1">"c2544"</definedName>
    <definedName name="IQ_BANK_DEBT_PCT" hidden="1">"c2545"</definedName>
    <definedName name="IQ_BANK_GUARANTOR_FDIC" hidden="1">"c6506"</definedName>
    <definedName name="IQ_BANK_LOAN_LIST" hidden="1">"c13507"</definedName>
    <definedName name="IQ_BANK_PREMISES_FDIC" hidden="1">"c6329"</definedName>
    <definedName name="IQ_BANK_SECURITIZATION_1_4_FAMILY_LOANS_FDIC" hidden="1">"c6721"</definedName>
    <definedName name="IQ_BANK_SECURITIZATION_AUTO_LOANS_FDIC" hidden="1">"c6715"</definedName>
    <definedName name="IQ_BANK_SECURITIZATION_CL_LOANS_FDIC" hidden="1">"c6716"</definedName>
    <definedName name="IQ_BANK_SECURITIZATION_CREDIT_CARDS_RECEIVABLES_FDIC" hidden="1">"c6718"</definedName>
    <definedName name="IQ_BANK_SECURITIZATION_HOME_EQUITY_LINES_FDIC" hidden="1">"c6719"</definedName>
    <definedName name="IQ_BANK_SECURITIZATION_OTHER_CONSUMER_LOANS_FDIC" hidden="1">"c6717"</definedName>
    <definedName name="IQ_BANK_SECURITIZATION_OTHER_LOANS_FDIC" hidden="1">"c6720"</definedName>
    <definedName name="IQ_BANKING_FEES_OPERATING_INC_FFIEC" hidden="1">"c13386"</definedName>
    <definedName name="IQ_BANKS_FOREIGN_COUNTRIES_NON_TRANS_ACCTS_FFIEC" hidden="1">"c15326"</definedName>
    <definedName name="IQ_BANKS_FOREIGN_COUNTRIES_TOTAL_DEPOSITS_FDIC" hidden="1">"c6475"</definedName>
    <definedName name="IQ_BANKS_FOREIGN_COUNTRIES_TRANS_ACCTS_FFIEC" hidden="1">"c15318"</definedName>
    <definedName name="IQ_BASIC_EPS_EXCL" hidden="1">"c85"</definedName>
    <definedName name="IQ_BASIC_EPS_INCL" hidden="1">"c86"</definedName>
    <definedName name="IQ_BASIC_NORMAL_EPS" hidden="1">"c1592"</definedName>
    <definedName name="IQ_BASIC_OUTSTANDING_CURRENT_EST" hidden="1">"c4128"</definedName>
    <definedName name="IQ_BASIC_OUTSTANDING_CURRENT_EST_CIQ" hidden="1">"c4541"</definedName>
    <definedName name="IQ_BASIC_OUTSTANDING_CURRENT_HIGH_EST" hidden="1">"c4129"</definedName>
    <definedName name="IQ_BASIC_OUTSTANDING_CURRENT_HIGH_EST_CIQ" hidden="1">"c4542"</definedName>
    <definedName name="IQ_BASIC_OUTSTANDING_CURRENT_LOW_EST" hidden="1">"c4130"</definedName>
    <definedName name="IQ_BASIC_OUTSTANDING_CURRENT_LOW_EST_CIQ" hidden="1">"c4543"</definedName>
    <definedName name="IQ_BASIC_OUTSTANDING_CURRENT_MEDIAN_EST" hidden="1">"c4131"</definedName>
    <definedName name="IQ_BASIC_OUTSTANDING_CURRENT_MEDIAN_EST_CIQ" hidden="1">"c4544"</definedName>
    <definedName name="IQ_BASIC_OUTSTANDING_CURRENT_NUM_EST" hidden="1">"c4132"</definedName>
    <definedName name="IQ_BASIC_OUTSTANDING_CURRENT_NUM_EST_CIQ" hidden="1">"c4545"</definedName>
    <definedName name="IQ_BASIC_OUTSTANDING_CURRENT_STDDEV_EST" hidden="1">"c4133"</definedName>
    <definedName name="IQ_BASIC_OUTSTANDING_CURRENT_STDDEV_EST_CIQ" hidden="1">"c4546"</definedName>
    <definedName name="IQ_BASIC_OUTSTANDING_EST" hidden="1">"c4134"</definedName>
    <definedName name="IQ_BASIC_OUTSTANDING_EST_CIQ" hidden="1">"c4547"</definedName>
    <definedName name="IQ_BASIC_OUTSTANDING_HIGH_EST" hidden="1">"c4135"</definedName>
    <definedName name="IQ_BASIC_OUTSTANDING_HIGH_EST_CIQ" hidden="1">"c4548"</definedName>
    <definedName name="IQ_BASIC_OUTSTANDING_LOW_EST" hidden="1">"c4136"</definedName>
    <definedName name="IQ_BASIC_OUTSTANDING_LOW_EST_CIQ" hidden="1">"c4549"</definedName>
    <definedName name="IQ_BASIC_OUTSTANDING_MEDIAN_EST" hidden="1">"c4137"</definedName>
    <definedName name="IQ_BASIC_OUTSTANDING_MEDIAN_EST_CIQ" hidden="1">"c4550"</definedName>
    <definedName name="IQ_BASIC_OUTSTANDING_NUM_EST" hidden="1">"c4138"</definedName>
    <definedName name="IQ_BASIC_OUTSTANDING_NUM_EST_CIQ" hidden="1">"c4551"</definedName>
    <definedName name="IQ_BASIC_OUTSTANDING_STDDEV_EST" hidden="1">"c4139"</definedName>
    <definedName name="IQ_BASIC_OUTSTANDING_STDDEV_EST_CIQ" hidden="1">"c4552"</definedName>
    <definedName name="IQ_BASIC_WEIGHT" hidden="1">"c87"</definedName>
    <definedName name="IQ_BASIC_WEIGHT_EST" hidden="1">"c4140"</definedName>
    <definedName name="IQ_BASIC_WEIGHT_EST_CIQ" hidden="1">"c4553"</definedName>
    <definedName name="IQ_BASIC_WEIGHT_HIGH_EST" hidden="1">"c4142"</definedName>
    <definedName name="IQ_BASIC_WEIGHT_HIGH_EST_CIQ" hidden="1">"c4554"</definedName>
    <definedName name="IQ_BASIC_WEIGHT_LOW_EST" hidden="1">"c4143"</definedName>
    <definedName name="IQ_BASIC_WEIGHT_LOW_EST_CIQ" hidden="1">"c4555"</definedName>
    <definedName name="IQ_BASIC_WEIGHT_MEDIAN_EST" hidden="1">"c4144"</definedName>
    <definedName name="IQ_BASIC_WEIGHT_MEDIAN_EST_CIQ" hidden="1">"c4556"</definedName>
    <definedName name="IQ_BASIC_WEIGHT_NUM_EST" hidden="1">"c4145"</definedName>
    <definedName name="IQ_BASIC_WEIGHT_NUM_EST_CIQ" hidden="1">"c4557"</definedName>
    <definedName name="IQ_BASIC_WEIGHT_STDDEV_EST" hidden="1">"c4146"</definedName>
    <definedName name="IQ_BASIC_WEIGHT_STDDEV_EST_CIQ" hidden="1">"c4558"</definedName>
    <definedName name="IQ_BENCHMARK_SECURITY" hidden="1">"c2154"</definedName>
    <definedName name="IQ_BENCHMARK_SPRD" hidden="1">"c2153"</definedName>
    <definedName name="IQ_BENCHMARK_YIELD" hidden="1">"c8955"</definedName>
    <definedName name="IQ_BETA" hidden="1">"c2133"</definedName>
    <definedName name="IQ_BETA_1YR" hidden="1">"c1966"</definedName>
    <definedName name="IQ_BETA_1YR_RSQ" hidden="1">"c2132"</definedName>
    <definedName name="IQ_BETA_2YR" hidden="1">"c1965"</definedName>
    <definedName name="IQ_BETA_2YR_RSQ" hidden="1">"c2131"</definedName>
    <definedName name="IQ_BETA_5YR" hidden="1">"c88"</definedName>
    <definedName name="IQ_BETA_5YR_RSQ" hidden="1">"c2130"</definedName>
    <definedName name="IQ_BIG_INT_BEAR_CD" hidden="1">"c11749"</definedName>
    <definedName name="IQ_BOARD_MEMBER" hidden="1">"c96"</definedName>
    <definedName name="IQ_BOARD_MEMBER_BACKGROUND" hidden="1">"c2101"</definedName>
    <definedName name="IQ_BOARD_MEMBER_DIRECT_PHONE" hidden="1">"c15175"</definedName>
    <definedName name="IQ_BOARD_MEMBER_EMAIL" hidden="1">"c15177"</definedName>
    <definedName name="IQ_BOARD_MEMBER_ID" hidden="1">"c13756"</definedName>
    <definedName name="IQ_BOARD_MEMBER_MAIN_FAX" hidden="1">"c15174"</definedName>
    <definedName name="IQ_BOARD_MEMBER_MAIN_PHONE" hidden="1">"c15173"</definedName>
    <definedName name="IQ_BOARD_MEMBER_OFFICE_ADDRESS" hidden="1">"c15172"</definedName>
    <definedName name="IQ_BOARD_MEMBER_TITLE" hidden="1">"c97"</definedName>
    <definedName name="IQ_BOND_COUPON" hidden="1">"c2183"</definedName>
    <definedName name="IQ_BOND_COUPON_TYPE" hidden="1">"c2184"</definedName>
    <definedName name="IQ_BOND_LIST" hidden="1">"c13505"</definedName>
    <definedName name="IQ_BOND_PRICE" hidden="1">"c2162"</definedName>
    <definedName name="IQ_BORROWED_MONEY_QUARTERLY_AVG_FFIEC" hidden="1">"c13091"</definedName>
    <definedName name="IQ_BORROWINGS_LESS_1YR_ASSETS_TOT_FFIEC" hidden="1">"c13450"</definedName>
    <definedName name="IQ_BROK_COMISSION" hidden="1">"c98"</definedName>
    <definedName name="IQ_BROK_COMMISSION" hidden="1">"c3514"</definedName>
    <definedName name="IQ_BROKER_DEPOSIT_LESS_THAN_100000_1_YR_LESS_FFIEC" hidden="1">"c15307"</definedName>
    <definedName name="IQ_BROKER_DEPOSIT_LESS_THAN_100000_1_YR_MORE_FFIEC" hidden="1">"c15308"</definedName>
    <definedName name="IQ_BROKER_DEPOSIT_LESS_THAN_100000_FFIEC" hidden="1">"c15306"</definedName>
    <definedName name="IQ_BROKER_DEPOSIT_MORE_THAN_100000_1_YR_LESS_FFIEC" hidden="1">"c15310"</definedName>
    <definedName name="IQ_BROKER_DEPOSIT_MORE_THAN_100000_1_YR_MORE_FFIEC" hidden="1">"c15311"</definedName>
    <definedName name="IQ_BROKER_DEPOSIT_MORE_THAN_100000_FFIEC" hidden="1">"c15309"</definedName>
    <definedName name="IQ_BROKERED_DEPOSITS_FDIC" hidden="1">"c6486"</definedName>
    <definedName name="IQ_BUDGET_BALANCE_APR_FC_UNUSED" hidden="1">"c8359"</definedName>
    <definedName name="IQ_BUDGET_BALANCE_APR_FC_UNUSED_UNUSED_UNUSED" hidden="1">"c8359"</definedName>
    <definedName name="IQ_BUDGET_BALANCE_APR_UNUSED" hidden="1">"c7479"</definedName>
    <definedName name="IQ_BUDGET_BALANCE_APR_UNUSED_UNUSED_UNUSED" hidden="1">"c7479"</definedName>
    <definedName name="IQ_BUDGET_BALANCE_FC_UNUSED" hidden="1">"c7699"</definedName>
    <definedName name="IQ_BUDGET_BALANCE_FC_UNUSED_UNUSED_UNUSED" hidden="1">"c7699"</definedName>
    <definedName name="IQ_BUDGET_BALANCE_POP_FC_UNUSED" hidden="1">"c7919"</definedName>
    <definedName name="IQ_BUDGET_BALANCE_POP_FC_UNUSED_UNUSED_UNUSED" hidden="1">"c7919"</definedName>
    <definedName name="IQ_BUDGET_BALANCE_POP_UNUSED" hidden="1">"c7039"</definedName>
    <definedName name="IQ_BUDGET_BALANCE_POP_UNUSED_UNUSED_UNUSED" hidden="1">"c7039"</definedName>
    <definedName name="IQ_BUDGET_BALANCE_SAAR" hidden="1">"c6820"</definedName>
    <definedName name="IQ_BUDGET_BALANCE_SAAR_APR" hidden="1">"c7480"</definedName>
    <definedName name="IQ_BUDGET_BALANCE_SAAR_APR_FC" hidden="1">"c8360"</definedName>
    <definedName name="IQ_BUDGET_BALANCE_SAAR_FC" hidden="1">"c7700"</definedName>
    <definedName name="IQ_BUDGET_BALANCE_SAAR_POP" hidden="1">"c7040"</definedName>
    <definedName name="IQ_BUDGET_BALANCE_SAAR_POP_FC" hidden="1">"c7920"</definedName>
    <definedName name="IQ_BUDGET_BALANCE_SAAR_YOY" hidden="1">"c7260"</definedName>
    <definedName name="IQ_BUDGET_BALANCE_SAAR_YOY_FC" hidden="1">"c8140"</definedName>
    <definedName name="IQ_BUDGET_BALANCE_UNUSED" hidden="1">"c6819"</definedName>
    <definedName name="IQ_BUDGET_BALANCE_UNUSED_UNUSED_UNUSED" hidden="1">"c6819"</definedName>
    <definedName name="IQ_BUDGET_BALANCE_YOY_FC_UNUSED" hidden="1">"c8139"</definedName>
    <definedName name="IQ_BUDGET_BALANCE_YOY_FC_UNUSED_UNUSED_UNUSED" hidden="1">"c8139"</definedName>
    <definedName name="IQ_BUDGET_BALANCE_YOY_UNUSED" hidden="1">"c7259"</definedName>
    <definedName name="IQ_BUDGET_BALANCE_YOY_UNUSED_UNUSED_UNUSED" hidden="1">"c7259"</definedName>
    <definedName name="IQ_BUDGET_RECEIPTS_APR_FC_UNUSED" hidden="1">"c8361"</definedName>
    <definedName name="IQ_BUDGET_RECEIPTS_APR_FC_UNUSED_UNUSED_UNUSED" hidden="1">"c8361"</definedName>
    <definedName name="IQ_BUDGET_RECEIPTS_APR_UNUSED" hidden="1">"c7481"</definedName>
    <definedName name="IQ_BUDGET_RECEIPTS_APR_UNUSED_UNUSED_UNUSED" hidden="1">"c7481"</definedName>
    <definedName name="IQ_BUDGET_RECEIPTS_FC_UNUSED" hidden="1">"c7701"</definedName>
    <definedName name="IQ_BUDGET_RECEIPTS_FC_UNUSED_UNUSED_UNUSED" hidden="1">"c7701"</definedName>
    <definedName name="IQ_BUDGET_RECEIPTS_POP_FC_UNUSED" hidden="1">"c7921"</definedName>
    <definedName name="IQ_BUDGET_RECEIPTS_POP_FC_UNUSED_UNUSED_UNUSED" hidden="1">"c7921"</definedName>
    <definedName name="IQ_BUDGET_RECEIPTS_POP_UNUSED" hidden="1">"c7041"</definedName>
    <definedName name="IQ_BUDGET_RECEIPTS_POP_UNUSED_UNUSED_UNUSED" hidden="1">"c7041"</definedName>
    <definedName name="IQ_BUDGET_RECEIPTS_UNUSED" hidden="1">"c6821"</definedName>
    <definedName name="IQ_BUDGET_RECEIPTS_UNUSED_UNUSED_UNUSED" hidden="1">"c6821"</definedName>
    <definedName name="IQ_BUDGET_RECEIPTS_YOY_FC_UNUSED" hidden="1">"c8141"</definedName>
    <definedName name="IQ_BUDGET_RECEIPTS_YOY_FC_UNUSED_UNUSED_UNUSED" hidden="1">"c8141"</definedName>
    <definedName name="IQ_BUDGET_RECEIPTS_YOY_UNUSED" hidden="1">"c7261"</definedName>
    <definedName name="IQ_BUDGET_RECEIPTS_YOY_UNUSED_UNUSED_UNUSED" hidden="1">"c7261"</definedName>
    <definedName name="IQ_BUDGET_SPENDING" hidden="1">"c6822"</definedName>
    <definedName name="IQ_BUDGET_SPENDING_APR" hidden="1">"c7482"</definedName>
    <definedName name="IQ_BUDGET_SPENDING_APR_FC" hidden="1">"c8362"</definedName>
    <definedName name="IQ_BUDGET_SPENDING_FC" hidden="1">"c7702"</definedName>
    <definedName name="IQ_BUDGET_SPENDING_POP" hidden="1">"c7042"</definedName>
    <definedName name="IQ_BUDGET_SPENDING_POP_FC" hidden="1">"c7922"</definedName>
    <definedName name="IQ_BUDGET_SPENDING_REAL" hidden="1">"c6958"</definedName>
    <definedName name="IQ_BUDGET_SPENDING_REAL_APR" hidden="1">"c7618"</definedName>
    <definedName name="IQ_BUDGET_SPENDING_REAL_APR_FC" hidden="1">"c8498"</definedName>
    <definedName name="IQ_BUDGET_SPENDING_REAL_FC" hidden="1">"c7838"</definedName>
    <definedName name="IQ_BUDGET_SPENDING_REAL_POP" hidden="1">"c7178"</definedName>
    <definedName name="IQ_BUDGET_SPENDING_REAL_POP_FC" hidden="1">"c8058"</definedName>
    <definedName name="IQ_BUDGET_SPENDING_REAL_SAAR" hidden="1">"c6959"</definedName>
    <definedName name="IQ_BUDGET_SPENDING_REAL_SAAR_APR" hidden="1">"c7619"</definedName>
    <definedName name="IQ_BUDGET_SPENDING_REAL_SAAR_APR_FC" hidden="1">"c8499"</definedName>
    <definedName name="IQ_BUDGET_SPENDING_REAL_SAAR_FC" hidden="1">"c7839"</definedName>
    <definedName name="IQ_BUDGET_SPENDING_REAL_SAAR_POP" hidden="1">"c7179"</definedName>
    <definedName name="IQ_BUDGET_SPENDING_REAL_SAAR_POP_FC" hidden="1">"c8059"</definedName>
    <definedName name="IQ_BUDGET_SPENDING_REAL_SAAR_USD" hidden="1">"c11906"</definedName>
    <definedName name="IQ_BUDGET_SPENDING_REAL_SAAR_USD_APR" hidden="1">"c11909"</definedName>
    <definedName name="IQ_BUDGET_SPENDING_REAL_SAAR_USD_POP" hidden="1">"c11907"</definedName>
    <definedName name="IQ_BUDGET_SPENDING_REAL_SAAR_USD_YOY" hidden="1">"c11908"</definedName>
    <definedName name="IQ_BUDGET_SPENDING_REAL_SAAR_YOY" hidden="1">"c7399"</definedName>
    <definedName name="IQ_BUDGET_SPENDING_REAL_SAAR_YOY_FC" hidden="1">"c8279"</definedName>
    <definedName name="IQ_BUDGET_SPENDING_REAL_YOY" hidden="1">"c7398"</definedName>
    <definedName name="IQ_BUDGET_SPENDING_REAL_YOY_FC" hidden="1">"c8278"</definedName>
    <definedName name="IQ_BUDGET_SPENDING_SAAR" hidden="1">"c6823"</definedName>
    <definedName name="IQ_BUDGET_SPENDING_SAAR_APR" hidden="1">"c7483"</definedName>
    <definedName name="IQ_BUDGET_SPENDING_SAAR_APR_FC" hidden="1">"c8363"</definedName>
    <definedName name="IQ_BUDGET_SPENDING_SAAR_FC" hidden="1">"c7703"</definedName>
    <definedName name="IQ_BUDGET_SPENDING_SAAR_POP" hidden="1">"c7043"</definedName>
    <definedName name="IQ_BUDGET_SPENDING_SAAR_POP_FC" hidden="1">"c7923"</definedName>
    <definedName name="IQ_BUDGET_SPENDING_SAAR_USD_APR_FC" hidden="1">"c11782"</definedName>
    <definedName name="IQ_BUDGET_SPENDING_SAAR_USD_FC" hidden="1">"c11779"</definedName>
    <definedName name="IQ_BUDGET_SPENDING_SAAR_USD_POP_FC" hidden="1">"c11780"</definedName>
    <definedName name="IQ_BUDGET_SPENDING_SAAR_USD_YOY_FC" hidden="1">"c11781"</definedName>
    <definedName name="IQ_BUDGET_SPENDING_SAAR_YOY" hidden="1">"c7263"</definedName>
    <definedName name="IQ_BUDGET_SPENDING_SAAR_YOY_FC" hidden="1">"c8143"</definedName>
    <definedName name="IQ_BUDGET_SPENDING_USD_APR_FC" hidden="1">"c11778"</definedName>
    <definedName name="IQ_BUDGET_SPENDING_USD_FC" hidden="1">"c11775"</definedName>
    <definedName name="IQ_BUDGET_SPENDING_USD_POP_FC" hidden="1">"c11776"</definedName>
    <definedName name="IQ_BUDGET_SPENDING_USD_YOY_FC" hidden="1">"c11777"</definedName>
    <definedName name="IQ_BUDGET_SPENDING_YOY" hidden="1">"c7262"</definedName>
    <definedName name="IQ_BUDGET_SPENDING_YOY_FC" hidden="1">"c8142"</definedName>
    <definedName name="IQ_BUILDINGS" hidden="1">"c99"</definedName>
    <definedName name="IQ_BUS_SEG_ASSETS" hidden="1">"c4067"</definedName>
    <definedName name="IQ_BUS_SEG_ASSETS_ABS" hidden="1">"c4089"</definedName>
    <definedName name="IQ_BUS_SEG_ASSETS_TOTAL" hidden="1">"c4112"</definedName>
    <definedName name="IQ_BUS_SEG_CAPEX" hidden="1">"c4079"</definedName>
    <definedName name="IQ_BUS_SEG_CAPEX_ABS" hidden="1">"c4101"</definedName>
    <definedName name="IQ_BUS_SEG_CAPEX_TOTAL" hidden="1">"c4116"</definedName>
    <definedName name="IQ_BUS_SEG_DA" hidden="1">"c4078"</definedName>
    <definedName name="IQ_BUS_SEG_DA_ABS" hidden="1">"c4100"</definedName>
    <definedName name="IQ_BUS_SEG_DA_TOTAL" hidden="1">"c4115"</definedName>
    <definedName name="IQ_BUS_SEG_EARNINGS_OP" hidden="1">"c4063"</definedName>
    <definedName name="IQ_BUS_SEG_EARNINGS_OP_ABS" hidden="1">"c4085"</definedName>
    <definedName name="IQ_BUS_SEG_EARNINGS_OP_TOTAL" hidden="1">"c4108"</definedName>
    <definedName name="IQ_BUS_SEG_EBT" hidden="1">"c4064"</definedName>
    <definedName name="IQ_BUS_SEG_EBT_ABS" hidden="1">"c4086"</definedName>
    <definedName name="IQ_BUS_SEG_EBT_TOTAL" hidden="1">"c4110"</definedName>
    <definedName name="IQ_BUS_SEG_GP" hidden="1">"c4066"</definedName>
    <definedName name="IQ_BUS_SEG_GP_ABS" hidden="1">"c4088"</definedName>
    <definedName name="IQ_BUS_SEG_GP_TOTAL" hidden="1">"c4109"</definedName>
    <definedName name="IQ_BUS_SEG_INC_TAX" hidden="1">"c4077"</definedName>
    <definedName name="IQ_BUS_SEG_INC_TAX_ABS" hidden="1">"c4099"</definedName>
    <definedName name="IQ_BUS_SEG_INC_TAX_TOTAL" hidden="1">"c4114"</definedName>
    <definedName name="IQ_BUS_SEG_INTEREST_EXP" hidden="1">"c4076"</definedName>
    <definedName name="IQ_BUS_SEG_INTEREST_EXP_ABS" hidden="1">"c4098"</definedName>
    <definedName name="IQ_BUS_SEG_INTEREST_EXP_TOTAL" hidden="1">"c4113"</definedName>
    <definedName name="IQ_BUS_SEG_NAME" hidden="1">"c5482"</definedName>
    <definedName name="IQ_BUS_SEG_NAME_ABS" hidden="1">"c5483"</definedName>
    <definedName name="IQ_BUS_SEG_NI" hidden="1">"c4065"</definedName>
    <definedName name="IQ_BUS_SEG_NI_ABS" hidden="1">"c4087"</definedName>
    <definedName name="IQ_BUS_SEG_NI_TOTAL" hidden="1">"c4111"</definedName>
    <definedName name="IQ_BUS_SEG_OPER_INC" hidden="1">"c4062"</definedName>
    <definedName name="IQ_BUS_SEG_OPER_INC_ABS" hidden="1">"c4084"</definedName>
    <definedName name="IQ_BUS_SEG_OPER_INC_TOTAL" hidden="1">"c4107"</definedName>
    <definedName name="IQ_BUS_SEG_REV" hidden="1">"c4068"</definedName>
    <definedName name="IQ_BUS_SEG_REV_ABS" hidden="1">"c4090"</definedName>
    <definedName name="IQ_BUS_SEG_REV_TOTAL" hidden="1">"c4106"</definedName>
    <definedName name="IQ_BUSINESS_COMBINATIONS_FFIEC" hidden="1">"c12967"</definedName>
    <definedName name="IQ_BUSINESS_DESCRIPTION" hidden="1">"c322"</definedName>
    <definedName name="IQ_BV_ACT_OR_EST_CIQ" hidden="1">"c5068"</definedName>
    <definedName name="IQ_BV_EST" hidden="1">"c5624"</definedName>
    <definedName name="IQ_BV_EST_CIQ" hidden="1">"c4737"</definedName>
    <definedName name="IQ_BV_HIGH_EST" hidden="1">"c5626"</definedName>
    <definedName name="IQ_BV_HIGH_EST_CIQ" hidden="1">"c4739"</definedName>
    <definedName name="IQ_BV_LOW_EST" hidden="1">"c5627"</definedName>
    <definedName name="IQ_BV_LOW_EST_CIQ" hidden="1">"c4740"</definedName>
    <definedName name="IQ_BV_MEDIAN_EST" hidden="1">"c5625"</definedName>
    <definedName name="IQ_BV_MEDIAN_EST_CIQ" hidden="1">"c4738"</definedName>
    <definedName name="IQ_BV_NUM_EST" hidden="1">"c5628"</definedName>
    <definedName name="IQ_BV_NUM_EST_CIQ" hidden="1">"c4741"</definedName>
    <definedName name="IQ_BV_OVER_SHARES" hidden="1">"c1349"</definedName>
    <definedName name="IQ_BV_SHARE" hidden="1">"c100"</definedName>
    <definedName name="IQ_BV_SHARE_ACT_OR_EST" hidden="1">"c3587"</definedName>
    <definedName name="IQ_BV_SHARE_ACT_OR_EST_CIQ" hidden="1">"c5072"</definedName>
    <definedName name="IQ_BV_SHARE_EST" hidden="1">"c3541"</definedName>
    <definedName name="IQ_BV_SHARE_EST_CIQ" hidden="1">"c3800"</definedName>
    <definedName name="IQ_BV_SHARE_HIGH_EST" hidden="1">"c3542"</definedName>
    <definedName name="IQ_BV_SHARE_HIGH_EST_CIQ" hidden="1">"c3802"</definedName>
    <definedName name="IQ_BV_SHARE_LOW_EST" hidden="1">"c3543"</definedName>
    <definedName name="IQ_BV_SHARE_LOW_EST_CIQ" hidden="1">"c3803"</definedName>
    <definedName name="IQ_BV_SHARE_MEDIAN_EST" hidden="1">"c3544"</definedName>
    <definedName name="IQ_BV_SHARE_MEDIAN_EST_CIQ" hidden="1">"c3801"</definedName>
    <definedName name="IQ_BV_SHARE_NUM_EST" hidden="1">"c3539"</definedName>
    <definedName name="IQ_BV_SHARE_NUM_EST_CIQ" hidden="1">"c3804"</definedName>
    <definedName name="IQ_BV_SHARE_STDDEV_EST" hidden="1">"c3540"</definedName>
    <definedName name="IQ_BV_SHARE_STDDEV_EST_CIQ" hidden="1">"c3805"</definedName>
    <definedName name="IQ_BV_STDDEV_EST" hidden="1">"c5629"</definedName>
    <definedName name="IQ_BV_STDDEV_EST_CIQ" hidden="1">"c4742"</definedName>
    <definedName name="IQ_CA_AP" hidden="1">"c8881"</definedName>
    <definedName name="IQ_CA_AP_ABS" hidden="1">"c8900"</definedName>
    <definedName name="IQ_CA_NAME_AP" hidden="1">"c8919"</definedName>
    <definedName name="IQ_CA_NAME_AP_ABS" hidden="1">"c8938"</definedName>
    <definedName name="IQ_CABLE_ARPU" hidden="1">"c2869"</definedName>
    <definedName name="IQ_CABLE_ARPU_ANALOG" hidden="1">"c2864"</definedName>
    <definedName name="IQ_CABLE_ARPU_BASIC" hidden="1">"c2866"</definedName>
    <definedName name="IQ_CABLE_ARPU_BBAND" hidden="1">"c2867"</definedName>
    <definedName name="IQ_CABLE_ARPU_DIG" hidden="1">"c2865"</definedName>
    <definedName name="IQ_CABLE_ARPU_PHONE" hidden="1">"c2868"</definedName>
    <definedName name="IQ_CABLE_BASIC_PENETRATION" hidden="1">"c2850"</definedName>
    <definedName name="IQ_CABLE_BBAND_PENETRATION" hidden="1">"c2852"</definedName>
    <definedName name="IQ_CABLE_BBAND_PENETRATION_THP" hidden="1">"c2851"</definedName>
    <definedName name="IQ_CABLE_CHURN" hidden="1">"c2874"</definedName>
    <definedName name="IQ_CABLE_CHURN_BASIC" hidden="1">"c2871"</definedName>
    <definedName name="IQ_CABLE_CHURN_BBAND" hidden="1">"c2872"</definedName>
    <definedName name="IQ_CABLE_CHURN_DIG" hidden="1">"c2870"</definedName>
    <definedName name="IQ_CABLE_CHURN_PHONE" hidden="1">"c2873"</definedName>
    <definedName name="IQ_CABLE_HOMES_PER_MILE" hidden="1">"c2849"</definedName>
    <definedName name="IQ_CABLE_HP_BBAND" hidden="1">"c2845"</definedName>
    <definedName name="IQ_CABLE_HP_DIG" hidden="1">"c2844"</definedName>
    <definedName name="IQ_CABLE_HP_PHONE" hidden="1">"c2846"</definedName>
    <definedName name="IQ_CABLE_MILES_PASSED" hidden="1">"c2848"</definedName>
    <definedName name="IQ_CABLE_OTHER_REV" hidden="1">"c2882"</definedName>
    <definedName name="IQ_CABLE_PHONE_PENETRATION" hidden="1">"c2853"</definedName>
    <definedName name="IQ_CABLE_PROGRAMMING_COSTS" hidden="1">"c2884"</definedName>
    <definedName name="IQ_CABLE_REV_ADVERT" hidden="1">"c2880"</definedName>
    <definedName name="IQ_CABLE_REV_ANALOG" hidden="1">"c2875"</definedName>
    <definedName name="IQ_CABLE_REV_BASIC" hidden="1">"c2877"</definedName>
    <definedName name="IQ_CABLE_REV_BBAND" hidden="1">"c2878"</definedName>
    <definedName name="IQ_CABLE_REV_COMMERCIAL" hidden="1">"c2881"</definedName>
    <definedName name="IQ_CABLE_REV_DIG" hidden="1">"c2876"</definedName>
    <definedName name="IQ_CABLE_REV_PHONE" hidden="1">"c2879"</definedName>
    <definedName name="IQ_CABLE_RGU" hidden="1">"c2863"</definedName>
    <definedName name="IQ_CABLE_SUBS_ANALOG" hidden="1">"c2855"</definedName>
    <definedName name="IQ_CABLE_SUBS_BASIC" hidden="1">"c2857"</definedName>
    <definedName name="IQ_CABLE_SUBS_BBAND" hidden="1">"c2858"</definedName>
    <definedName name="IQ_CABLE_SUBS_BUNDLED" hidden="1">"c2861"</definedName>
    <definedName name="IQ_CABLE_SUBS_DIG" hidden="1">"c2856"</definedName>
    <definedName name="IQ_CABLE_SUBS_NON_VIDEO" hidden="1">"c2860"</definedName>
    <definedName name="IQ_CABLE_SUBS_PHONE" hidden="1">"c2859"</definedName>
    <definedName name="IQ_CABLE_SUBS_TOTAL" hidden="1">"c2862"</definedName>
    <definedName name="IQ_CABLE_THP" hidden="1">"c2847"</definedName>
    <definedName name="IQ_CABLE_TOTAL_PENETRATION" hidden="1">"c2854"</definedName>
    <definedName name="IQ_CABLE_TOTAL_REV" hidden="1">"c2883"</definedName>
    <definedName name="IQ_CAL_Q" hidden="1">"c101"</definedName>
    <definedName name="IQ_CAL_Q_EST" hidden="1">"c6796"</definedName>
    <definedName name="IQ_CAL_Q_EST_CIQ" hidden="1">"c6808"</definedName>
    <definedName name="IQ_CAL_Y" hidden="1">"c102"</definedName>
    <definedName name="IQ_CAL_Y_EST" hidden="1">"c6797"</definedName>
    <definedName name="IQ_CAL_Y_EST_CIQ" hidden="1">"c6809"</definedName>
    <definedName name="IQ_CALC_TYPE_BS" hidden="1">"c3086"</definedName>
    <definedName name="IQ_CALC_TYPE_CF" hidden="1">"c3085"</definedName>
    <definedName name="IQ_CALC_TYPE_IS" hidden="1">"c3084"</definedName>
    <definedName name="IQ_CALL_DATE_SCHEDULE" hidden="1">"c2481"</definedName>
    <definedName name="IQ_CALL_FEATURE" hidden="1">"c2197"</definedName>
    <definedName name="IQ_CALL_PRICE_SCHEDULE" hidden="1">"c2482"</definedName>
    <definedName name="IQ_CALLABLE" hidden="1">"c2196"</definedName>
    <definedName name="IQ_CAP_LOSS_CF_1YR" hidden="1">"c3474"</definedName>
    <definedName name="IQ_CAP_LOSS_CF_2YR" hidden="1">"c3475"</definedName>
    <definedName name="IQ_CAP_LOSS_CF_3YR" hidden="1">"c3476"</definedName>
    <definedName name="IQ_CAP_LOSS_CF_4YR" hidden="1">"c3477"</definedName>
    <definedName name="IQ_CAP_LOSS_CF_5YR" hidden="1">"c3478"</definedName>
    <definedName name="IQ_CAP_LOSS_CF_AFTER_FIVE" hidden="1">"c3479"</definedName>
    <definedName name="IQ_CAP_LOSS_CF_MAX_YEAR" hidden="1">"c3482"</definedName>
    <definedName name="IQ_CAP_LOSS_CF_NO_EXP" hidden="1">"c3480"</definedName>
    <definedName name="IQ_CAP_LOSS_CF_TOTAL" hidden="1">"c3481"</definedName>
    <definedName name="IQ_CAP_UTIL_RATE" hidden="1">"c6824"</definedName>
    <definedName name="IQ_CAP_UTIL_RATE_POP" hidden="1">"c7044"</definedName>
    <definedName name="IQ_CAP_UTIL_RATE_YOY" hidden="1">"c7264"</definedName>
    <definedName name="IQ_CAPEX" hidden="1">"c103"</definedName>
    <definedName name="IQ_CAPEX_10YR_ANN_CAGR" hidden="1">"c6050"</definedName>
    <definedName name="IQ_CAPEX_10YR_ANN_GROWTH" hidden="1">"c104"</definedName>
    <definedName name="IQ_CAPEX_1YR_ANN_GROWTH" hidden="1">"c105"</definedName>
    <definedName name="IQ_CAPEX_2YR_ANN_CAGR" hidden="1">"c6051"</definedName>
    <definedName name="IQ_CAPEX_2YR_ANN_GROWTH" hidden="1">"c106"</definedName>
    <definedName name="IQ_CAPEX_3YR_ANN_CAGR" hidden="1">"c6052"</definedName>
    <definedName name="IQ_CAPEX_3YR_ANN_GROWTH" hidden="1">"c107"</definedName>
    <definedName name="IQ_CAPEX_5YR_ANN_CAGR" hidden="1">"c6053"</definedName>
    <definedName name="IQ_CAPEX_5YR_ANN_GROWTH" hidden="1">"c108"</definedName>
    <definedName name="IQ_CAPEX_7YR_ANN_CAGR" hidden="1">"c6054"</definedName>
    <definedName name="IQ_CAPEX_7YR_ANN_GROWTH" hidden="1">"c109"</definedName>
    <definedName name="IQ_CAPEX_ACT_OR_EST" hidden="1">"c3584"</definedName>
    <definedName name="IQ_CAPEX_ACT_OR_EST_CIQ" hidden="1">"c5071"</definedName>
    <definedName name="IQ_CAPEX_BNK" hidden="1">"c110"</definedName>
    <definedName name="IQ_CAPEX_BR" hidden="1">"c111"</definedName>
    <definedName name="IQ_CAPEX_EST" hidden="1">"c3523"</definedName>
    <definedName name="IQ_CAPEX_EST_CIQ" hidden="1">"c3807"</definedName>
    <definedName name="IQ_CAPEX_FIN" hidden="1">"c112"</definedName>
    <definedName name="IQ_CAPEX_GUIDANCE" hidden="1">"c4150"</definedName>
    <definedName name="IQ_CAPEX_HIGH_EST" hidden="1">"c3524"</definedName>
    <definedName name="IQ_CAPEX_HIGH_EST_CIQ" hidden="1">"c3809"</definedName>
    <definedName name="IQ_CAPEX_HIGH_GUIDANCE" hidden="1">"c4180"</definedName>
    <definedName name="IQ_CAPEX_INS" hidden="1">"c113"</definedName>
    <definedName name="IQ_CAPEX_LOW_EST" hidden="1">"c3525"</definedName>
    <definedName name="IQ_CAPEX_LOW_EST_CIQ" hidden="1">"c3810"</definedName>
    <definedName name="IQ_CAPEX_LOW_GUIDANCE" hidden="1">"c4220"</definedName>
    <definedName name="IQ_CAPEX_MEDIAN_EST" hidden="1">"c3526"</definedName>
    <definedName name="IQ_CAPEX_MEDIAN_EST_CIQ" hidden="1">"c3808"</definedName>
    <definedName name="IQ_CAPEX_NUM_EST" hidden="1">"c3521"</definedName>
    <definedName name="IQ_CAPEX_NUM_EST_CIQ" hidden="1">"c3811"</definedName>
    <definedName name="IQ_CAPEX_STDDEV_EST" hidden="1">"c3522"</definedName>
    <definedName name="IQ_CAPEX_STDDEV_EST_CIQ" hidden="1">"c3812"</definedName>
    <definedName name="IQ_CAPEX_UTI" hidden="1">"c114"</definedName>
    <definedName name="IQ_CAPITAL_ALLOCATION_ADJUSTMENT_FOREIGN_FFIEC" hidden="1">"c15389"</definedName>
    <definedName name="IQ_CAPITAL_LEASE" hidden="1">"c1350"</definedName>
    <definedName name="IQ_CAPITAL_LEASES" hidden="1">"c115"</definedName>
    <definedName name="IQ_CAPITAL_LEASES_TOTAL" hidden="1">"c3031"</definedName>
    <definedName name="IQ_CAPITAL_LEASES_TOTAL_PCT" hidden="1">"c2506"</definedName>
    <definedName name="IQ_CAPITAL_RAISED_PERIOD_COVERED" hidden="1">"c9959"</definedName>
    <definedName name="IQ_CAPITAL_RAISED_PERIOD_GROUP" hidden="1">"c9945"</definedName>
    <definedName name="IQ_CAPITALIZED_INTEREST" hidden="1">"c2076"</definedName>
    <definedName name="IQ_CAPITALIZED_INTEREST_BOP" hidden="1">"c3459"</definedName>
    <definedName name="IQ_CAPITALIZED_INTEREST_EOP" hidden="1">"c3464"</definedName>
    <definedName name="IQ_CAPITALIZED_INTEREST_EXP" hidden="1">"c3461"</definedName>
    <definedName name="IQ_CAPITALIZED_INTEREST_OTHER_ADJ" hidden="1">"c3463"</definedName>
    <definedName name="IQ_CAPITALIZED_INTEREST_WRITE_OFF" hidden="1">"c3462"</definedName>
    <definedName name="IQ_CASH" hidden="1">"c1458"</definedName>
    <definedName name="IQ_CASH_ACQUIRE_CF" hidden="1">"c116"</definedName>
    <definedName name="IQ_CASH_BALANCES_DUE_FFIEC" hidden="1">"c12773"</definedName>
    <definedName name="IQ_CASH_BANKS_FOREIGN_COUNTRIES_DOM_FFIEC" hidden="1">"c15289"</definedName>
    <definedName name="IQ_CASH_COLLECTION_UNPOSTED_DEBITS_CURRENCY_FFIEC" hidden="1">"c15279"</definedName>
    <definedName name="IQ_CASH_COLLECTION_UNPOSTED_DEBITS_DOM_FFIEC" hidden="1">"c15286"</definedName>
    <definedName name="IQ_CASH_CONVERSION" hidden="1">"c117"</definedName>
    <definedName name="IQ_CASH_COST_ALUM" hidden="1">"c9252"</definedName>
    <definedName name="IQ_CASH_COST_COAL" hidden="1">"c9825"</definedName>
    <definedName name="IQ_CASH_COST_COP" hidden="1">"c9199"</definedName>
    <definedName name="IQ_CASH_COST_DIAM" hidden="1">"c9676"</definedName>
    <definedName name="IQ_CASH_COST_GOLD" hidden="1">"c9037"</definedName>
    <definedName name="IQ_CASH_COST_IRON" hidden="1">"c9411"</definedName>
    <definedName name="IQ_CASH_COST_LEAD" hidden="1">"c9464"</definedName>
    <definedName name="IQ_CASH_COST_MANG" hidden="1">"c9517"</definedName>
    <definedName name="IQ_CASH_COST_MET_COAL" hidden="1">"c9762"</definedName>
    <definedName name="IQ_CASH_COST_MOLYB" hidden="1">"c9729"</definedName>
    <definedName name="IQ_CASH_COST_NICK" hidden="1">"c9305"</definedName>
    <definedName name="IQ_CASH_COST_PLAT" hidden="1">"c9143"</definedName>
    <definedName name="IQ_CASH_COST_SILVER" hidden="1">"c9090"</definedName>
    <definedName name="IQ_CASH_COST_STEAM" hidden="1">"c9792"</definedName>
    <definedName name="IQ_CASH_COST_TITAN" hidden="1">"c9570"</definedName>
    <definedName name="IQ_CASH_COST_URAN" hidden="1">"c9623"</definedName>
    <definedName name="IQ_CASH_COST_ZINC" hidden="1">"c9358"</definedName>
    <definedName name="IQ_CASH_DEPOSITORY_INSTIT_US_DOM_FFIEC" hidden="1">"c15288"</definedName>
    <definedName name="IQ_CASH_DIVIDENDS_NET_INCOME_FDIC" hidden="1">"c6738"</definedName>
    <definedName name="IQ_CASH_DUE_BANKS" hidden="1">"c1351"</definedName>
    <definedName name="IQ_CASH_DUE_OTHER_FED_RESERVE_BANKS_DOM_FFIEC" hidden="1">"c15290"</definedName>
    <definedName name="IQ_CASH_DUE_OTHER_FED_RESERVE_BANKS_FFIEC" hidden="1">"c15284"</definedName>
    <definedName name="IQ_CASH_DUE_US_BRANCH_FOREIGN_BANK_FFIEC" hidden="1">"c15280"</definedName>
    <definedName name="IQ_CASH_EPS_ACT_OR_EST" hidden="1">"c5638"</definedName>
    <definedName name="IQ_CASH_EPS_EST" hidden="1">"c5631"</definedName>
    <definedName name="IQ_CASH_EPS_HIGH_EST" hidden="1">"c5633"</definedName>
    <definedName name="IQ_CASH_EPS_LOW_EST" hidden="1">"c5634"</definedName>
    <definedName name="IQ_CASH_EPS_MEDIAN_EST" hidden="1">"c5632"</definedName>
    <definedName name="IQ_CASH_EPS_NUM_EST" hidden="1">"c5635"</definedName>
    <definedName name="IQ_CASH_EPS_STDDEV_EST" hidden="1">"c5636"</definedName>
    <definedName name="IQ_CASH_EQUIV" hidden="1">"c118"</definedName>
    <definedName name="IQ_CASH_FINAN" hidden="1">"c119"</definedName>
    <definedName name="IQ_CASH_FINAN_AP" hidden="1">"c8890"</definedName>
    <definedName name="IQ_CASH_FINAN_AP_ABS" hidden="1">"c8909"</definedName>
    <definedName name="IQ_CASH_FINAN_NAME_AP" hidden="1">"c8928"</definedName>
    <definedName name="IQ_CASH_FINAN_NAME_AP_ABS" hidden="1">"c8947"</definedName>
    <definedName name="IQ_CASH_FINAN_SUBTOTAL_AP" hidden="1">"c10111"</definedName>
    <definedName name="IQ_CASH_FLOW_ACT_OR_EST" hidden="1">"c4154"</definedName>
    <definedName name="IQ_CASH_FLOW_ACT_OR_EST_CIQ" hidden="1">"c4566"</definedName>
    <definedName name="IQ_CASH_FLOW_EST" hidden="1">"c4153"</definedName>
    <definedName name="IQ_CASH_FLOW_EST_CIQ" hidden="1">"c4565"</definedName>
    <definedName name="IQ_CASH_FLOW_HIGH_EST" hidden="1">"c4156"</definedName>
    <definedName name="IQ_CASH_FLOW_HIGH_EST_CIQ" hidden="1">"c4568"</definedName>
    <definedName name="IQ_CASH_FLOW_LOW_EST" hidden="1">"c4157"</definedName>
    <definedName name="IQ_CASH_FLOW_LOW_EST_CIQ" hidden="1">"c4569"</definedName>
    <definedName name="IQ_CASH_FLOW_MEDIAN_EST" hidden="1">"c4158"</definedName>
    <definedName name="IQ_CASH_FLOW_MEDIAN_EST_CIQ" hidden="1">"c4570"</definedName>
    <definedName name="IQ_CASH_FLOW_NUM_EST" hidden="1">"c4159"</definedName>
    <definedName name="IQ_CASH_FLOW_NUM_EST_CIQ" hidden="1">"c4571"</definedName>
    <definedName name="IQ_CASH_FLOW_STDDEV_EST" hidden="1">"c4160"</definedName>
    <definedName name="IQ_CASH_FLOW_STDDEV_EST_CIQ" hidden="1">"c4572"</definedName>
    <definedName name="IQ_CASH_FOREIGN_BRANCH_OTHER_US_BANKS_FFIEC" hidden="1">"c15282"</definedName>
    <definedName name="IQ_CASH_IN_PROCESS_FDIC" hidden="1">"c6386"</definedName>
    <definedName name="IQ_CASH_INTEREST" hidden="1">"c120"</definedName>
    <definedName name="IQ_CASH_INTEREST_FINAN" hidden="1">"c6295"</definedName>
    <definedName name="IQ_CASH_INTEREST_INVEST" hidden="1">"c6294"</definedName>
    <definedName name="IQ_CASH_INTEREST_NET" hidden="1">"c12753"</definedName>
    <definedName name="IQ_CASH_INTEREST_OPER" hidden="1">"c6293"</definedName>
    <definedName name="IQ_CASH_INTEREST_RECEIVED" hidden="1">"c12754"</definedName>
    <definedName name="IQ_CASH_INVEST" hidden="1">"c121"</definedName>
    <definedName name="IQ_CASH_INVEST_AP" hidden="1">"c8889"</definedName>
    <definedName name="IQ_CASH_INVEST_AP_ABS" hidden="1">"c8908"</definedName>
    <definedName name="IQ_CASH_INVEST_NAME_AP" hidden="1">"c8927"</definedName>
    <definedName name="IQ_CASH_INVEST_NAME_AP_ABS" hidden="1">"c8946"</definedName>
    <definedName name="IQ_CASH_INVEST_SUBTOTAL_AP" hidden="1">"c8991"</definedName>
    <definedName name="IQ_CASH_OPER" hidden="1">"c122"</definedName>
    <definedName name="IQ_CASH_OPER_ACT_OR_EST" hidden="1">"c4164"</definedName>
    <definedName name="IQ_CASH_OPER_ACT_OR_EST_CIQ" hidden="1">"c4576"</definedName>
    <definedName name="IQ_CASH_OPER_AP" hidden="1">"c8888"</definedName>
    <definedName name="IQ_CASH_OPER_AP_ABS" hidden="1">"c8907"</definedName>
    <definedName name="IQ_CASH_OPER_EST" hidden="1">"c4163"</definedName>
    <definedName name="IQ_CASH_OPER_EST_CIQ" hidden="1">"c4575"</definedName>
    <definedName name="IQ_CASH_OPER_GUIDANCE" hidden="1">"c4165"</definedName>
    <definedName name="IQ_CASH_OPER_HIGH_EST" hidden="1">"c4166"</definedName>
    <definedName name="IQ_CASH_OPER_HIGH_EST_CIQ" hidden="1">"c4578"</definedName>
    <definedName name="IQ_CASH_OPER_HIGH_GUIDANCE" hidden="1">"c4185"</definedName>
    <definedName name="IQ_CASH_OPER_LOW_EST" hidden="1">"c4244"</definedName>
    <definedName name="IQ_CASH_OPER_LOW_EST_CIQ" hidden="1">"c4768"</definedName>
    <definedName name="IQ_CASH_OPER_LOW_GUIDANCE" hidden="1">"c4225"</definedName>
    <definedName name="IQ_CASH_OPER_MEDIAN_EST" hidden="1">"c4245"</definedName>
    <definedName name="IQ_CASH_OPER_MEDIAN_EST_CIQ" hidden="1">"c4771"</definedName>
    <definedName name="IQ_CASH_OPER_NAME_AP" hidden="1">"c8926"</definedName>
    <definedName name="IQ_CASH_OPER_NAME_AP_ABS" hidden="1">"c8945"</definedName>
    <definedName name="IQ_CASH_OPER_NUM_EST" hidden="1">"c4246"</definedName>
    <definedName name="IQ_CASH_OPER_NUM_EST_CIQ" hidden="1">"c4772"</definedName>
    <definedName name="IQ_CASH_OPER_STDDEV_EST" hidden="1">"c4247"</definedName>
    <definedName name="IQ_CASH_OPER_STDDEV_EST_CIQ" hidden="1">"c4773"</definedName>
    <definedName name="IQ_CASH_OPER_SUBTOTAL_AP" hidden="1">"c8990"</definedName>
    <definedName name="IQ_CASH_OTHER_ADJ_AP" hidden="1">"c8891"</definedName>
    <definedName name="IQ_CASH_OTHER_ADJ_AP_ABS" hidden="1">"c8910"</definedName>
    <definedName name="IQ_CASH_OTHER_ADJ_NAME_AP" hidden="1">"c8929"</definedName>
    <definedName name="IQ_CASH_OTHER_ADJ_NAME_AP_ABS" hidden="1">"c8948"</definedName>
    <definedName name="IQ_CASH_OTHER_BANKS_FOREIGN_COUNTRIES_FFIEC" hidden="1">"c15283"</definedName>
    <definedName name="IQ_CASH_OTHER_US_COMM_BANK_DEP_INSTIT_FFIEC" hidden="1">"c15281"</definedName>
    <definedName name="IQ_CASH_SEGREG" hidden="1">"c123"</definedName>
    <definedName name="IQ_CASH_SHARE" hidden="1">"c1911"</definedName>
    <definedName name="IQ_CASH_ST" hidden="1">"c1355"</definedName>
    <definedName name="IQ_CASH_ST_INVEST" hidden="1">"c124"</definedName>
    <definedName name="IQ_CASH_ST_INVEST_EST" hidden="1">"c4249"</definedName>
    <definedName name="IQ_CASH_ST_INVEST_EST_CIQ" hidden="1">"c4775"</definedName>
    <definedName name="IQ_CASH_ST_INVEST_HIGH_EST" hidden="1">"c4251"</definedName>
    <definedName name="IQ_CASH_ST_INVEST_HIGH_EST_CIQ" hidden="1">"c4777"</definedName>
    <definedName name="IQ_CASH_ST_INVEST_LOW_EST" hidden="1">"c4252"</definedName>
    <definedName name="IQ_CASH_ST_INVEST_LOW_EST_CIQ" hidden="1">"c4778"</definedName>
    <definedName name="IQ_CASH_ST_INVEST_MEDIAN_EST" hidden="1">"c4253"</definedName>
    <definedName name="IQ_CASH_ST_INVEST_MEDIAN_EST_CIQ" hidden="1">"c4779"</definedName>
    <definedName name="IQ_CASH_ST_INVEST_NUM_EST" hidden="1">"c4254"</definedName>
    <definedName name="IQ_CASH_ST_INVEST_NUM_EST_CIQ" hidden="1">"c4780"</definedName>
    <definedName name="IQ_CASH_ST_INVEST_STDDEV_EST" hidden="1">"c4255"</definedName>
    <definedName name="IQ_CASH_ST_INVEST_STDDEV_EST_CIQ" hidden="1">"c4781"</definedName>
    <definedName name="IQ_CASH_STRUCTURED_PRODUCTS_AVAIL_SALE_FFIEC" hidden="1">"c15263"</definedName>
    <definedName name="IQ_CASH_STRUCTURED_PRODUCTS_FFIEC" hidden="1">"c15260"</definedName>
    <definedName name="IQ_CASH_TAXES" hidden="1">"c125"</definedName>
    <definedName name="IQ_CASH_TAXES_FINAN" hidden="1">"c6292"</definedName>
    <definedName name="IQ_CASH_TAXES_INVEST" hidden="1">"c6291"</definedName>
    <definedName name="IQ_CASH_TAXES_OPER" hidden="1">"c6290"</definedName>
    <definedName name="IQ_CCE_FDIC" hidden="1">"c6296"</definedName>
    <definedName name="IQ_CDS_5YR_CIQID" hidden="1">"c11751"</definedName>
    <definedName name="IQ_CDS_ASK" hidden="1">"c6027"</definedName>
    <definedName name="IQ_CDS_BID" hidden="1">"c6026"</definedName>
    <definedName name="IQ_CDS_COUPON" hidden="1">"c15234"</definedName>
    <definedName name="IQ_CDS_CURRENCY" hidden="1">"c6031"</definedName>
    <definedName name="IQ_CDS_DERIVATIVES_BENEFICIARY_FFIEC" hidden="1">"c13119"</definedName>
    <definedName name="IQ_CDS_DERIVATIVES_GUARANTOR_FFIEC" hidden="1">"c13112"</definedName>
    <definedName name="IQ_CDS_EVAL_DATE" hidden="1">"c6029"</definedName>
    <definedName name="IQ_CDS_LIST" hidden="1">"c13510"</definedName>
    <definedName name="IQ_CDS_LOAN_LIST" hidden="1">"c13518"</definedName>
    <definedName name="IQ_CDS_MID" hidden="1">"c6028"</definedName>
    <definedName name="IQ_CDS_NAME" hidden="1">"c6034"</definedName>
    <definedName name="IQ_CDS_NEXT_SERIES_ID" hidden="1">"c15231"</definedName>
    <definedName name="IQ_CDS_PREV_SERIES_ID" hidden="1">"c15232"</definedName>
    <definedName name="IQ_CDS_PRICE_TYPE" hidden="1">"c15233"</definedName>
    <definedName name="IQ_CDS_SENIOR_LIST" hidden="1">"c13508"</definedName>
    <definedName name="IQ_CDS_SUB_LIST" hidden="1">"c13509"</definedName>
    <definedName name="IQ_CDS_TERM" hidden="1">"c6030"</definedName>
    <definedName name="IQ_CDS_TYPE" hidden="1">"c6025"</definedName>
    <definedName name="IQ_CEDED_AH_EARNED" hidden="1">"c2743"</definedName>
    <definedName name="IQ_CEDED_CLAIM_EXP_INCUR" hidden="1">"c2756"</definedName>
    <definedName name="IQ_CEDED_CLAIM_EXP_PAID" hidden="1">"c2759"</definedName>
    <definedName name="IQ_CEDED_CLAIM_EXP_RES" hidden="1">"c2753"</definedName>
    <definedName name="IQ_CEDED_EARNED" hidden="1">"c2733"</definedName>
    <definedName name="IQ_CEDED_LIFE_EARNED" hidden="1">"c2738"</definedName>
    <definedName name="IQ_CEDED_LIFE_IN_FORCE" hidden="1">"c2768"</definedName>
    <definedName name="IQ_CEDED_PC_EARNED" hidden="1">"c2748"</definedName>
    <definedName name="IQ_CEDED_WRITTEN" hidden="1">"c2727"</definedName>
    <definedName name="IQ_CEO_ID" hidden="1">"c15210"</definedName>
    <definedName name="IQ_CEO_NAME" hidden="1">"c15209"</definedName>
    <definedName name="IQ_CERTIFIED_OFFICIAL_CHECKS_TRANS_ACCTS_FFIEC" hidden="1">"c15320"</definedName>
    <definedName name="IQ_CFO_10YR_ANN_CAGR" hidden="1">"c6055"</definedName>
    <definedName name="IQ_CFO_10YR_ANN_GROWTH" hidden="1">"c126"</definedName>
    <definedName name="IQ_CFO_1YR_ANN_GROWTH" hidden="1">"c127"</definedName>
    <definedName name="IQ_CFO_2YR_ANN_CAGR" hidden="1">"c6056"</definedName>
    <definedName name="IQ_CFO_2YR_ANN_GROWTH" hidden="1">"c128"</definedName>
    <definedName name="IQ_CFO_3YR_ANN_CAGR" hidden="1">"c6057"</definedName>
    <definedName name="IQ_CFO_3YR_ANN_GROWTH" hidden="1">"c129"</definedName>
    <definedName name="IQ_CFO_5YR_ANN_CAGR" hidden="1">"c6058"</definedName>
    <definedName name="IQ_CFO_5YR_ANN_GROWTH" hidden="1">"c130"</definedName>
    <definedName name="IQ_CFO_7YR_ANN_CAGR" hidden="1">"c6059"</definedName>
    <definedName name="IQ_CFO_7YR_ANN_GROWTH" hidden="1">"c131"</definedName>
    <definedName name="IQ_CFO_CURRENT_LIAB" hidden="1">"c132"</definedName>
    <definedName name="IQ_CFO_ID" hidden="1">"c15212"</definedName>
    <definedName name="IQ_CFO_NAME" hidden="1">"c15211"</definedName>
    <definedName name="IQ_CFPS_ACT_OR_EST" hidden="1">"c2217"</definedName>
    <definedName name="IQ_CFPS_ACT_OR_EST_CIQ" hidden="1">"c5061"</definedName>
    <definedName name="IQ_CFPS_EST" hidden="1">"c1667"</definedName>
    <definedName name="IQ_CFPS_EST_CIQ" hidden="1">"c3675"</definedName>
    <definedName name="IQ_CFPS_GUIDANCE" hidden="1">"c4256"</definedName>
    <definedName name="IQ_CFPS_HIGH_EST" hidden="1">"c1669"</definedName>
    <definedName name="IQ_CFPS_HIGH_EST_CIQ" hidden="1">"c3677"</definedName>
    <definedName name="IQ_CFPS_HIGH_GUIDANCE" hidden="1">"c4167"</definedName>
    <definedName name="IQ_CFPS_LOW_EST" hidden="1">"c1670"</definedName>
    <definedName name="IQ_CFPS_LOW_EST_CIQ" hidden="1">"c3678"</definedName>
    <definedName name="IQ_CFPS_LOW_GUIDANCE" hidden="1">"c4207"</definedName>
    <definedName name="IQ_CFPS_MEDIAN_EST" hidden="1">"c1668"</definedName>
    <definedName name="IQ_CFPS_MEDIAN_EST_CIQ" hidden="1">"c3676"</definedName>
    <definedName name="IQ_CFPS_NUM_EST" hidden="1">"c1671"</definedName>
    <definedName name="IQ_CFPS_NUM_EST_CIQ" hidden="1">"c3679"</definedName>
    <definedName name="IQ_CFPS_STDDEV_EST" hidden="1">"c1672"</definedName>
    <definedName name="IQ_CFPS_STDDEV_EST_CIQ" hidden="1">"c3680"</definedName>
    <definedName name="IQ_CH" hidden="1">110000</definedName>
    <definedName name="IQ_CHAIRMAN_ID" hidden="1">"c15218"</definedName>
    <definedName name="IQ_CHAIRMAN_NAME" hidden="1">"c15217"</definedName>
    <definedName name="IQ_CHANGE_AP" hidden="1">"c133"</definedName>
    <definedName name="IQ_CHANGE_AP_BNK" hidden="1">"c134"</definedName>
    <definedName name="IQ_CHANGE_AP_BR" hidden="1">"c135"</definedName>
    <definedName name="IQ_CHANGE_AP_FIN" hidden="1">"c136"</definedName>
    <definedName name="IQ_CHANGE_AP_INS" hidden="1">"c137"</definedName>
    <definedName name="IQ_CHANGE_AP_RE" hidden="1">"c6200"</definedName>
    <definedName name="IQ_CHANGE_AP_REIT" hidden="1">"c138"</definedName>
    <definedName name="IQ_CHANGE_AP_UTI" hidden="1">"c139"</definedName>
    <definedName name="IQ_CHANGE_AR" hidden="1">"c140"</definedName>
    <definedName name="IQ_CHANGE_AR_BNK" hidden="1">"c141"</definedName>
    <definedName name="IQ_CHANGE_AR_BR" hidden="1">"c142"</definedName>
    <definedName name="IQ_CHANGE_AR_FIN" hidden="1">"c143"</definedName>
    <definedName name="IQ_CHANGE_AR_INS" hidden="1">"c144"</definedName>
    <definedName name="IQ_CHANGE_AR_RE" hidden="1">"c6201"</definedName>
    <definedName name="IQ_CHANGE_AR_REIT" hidden="1">"c145"</definedName>
    <definedName name="IQ_CHANGE_AR_UTI" hidden="1">"c146"</definedName>
    <definedName name="IQ_CHANGE_DEF_TAX" hidden="1">"c147"</definedName>
    <definedName name="IQ_CHANGE_DEF_TAX_TOTAL" hidden="1">"c15557"</definedName>
    <definedName name="IQ_CHANGE_DEPOSIT_ACCT" hidden="1">"c148"</definedName>
    <definedName name="IQ_CHANGE_FAIR_VALUE_FINANCIAL_LIAB_T1_FFIEC" hidden="1">"c13138"</definedName>
    <definedName name="IQ_CHANGE_FAIR_VALUE_OPTIONS_FFIEC" hidden="1">"c13045"</definedName>
    <definedName name="IQ_CHANGE_INC_TAX" hidden="1">"c149"</definedName>
    <definedName name="IQ_CHANGE_INS_RES_LIAB" hidden="1">"c150"</definedName>
    <definedName name="IQ_CHANGE_INVENT" hidden="1">"c6826"</definedName>
    <definedName name="IQ_CHANGE_INVENT_APR" hidden="1">"c7486"</definedName>
    <definedName name="IQ_CHANGE_INVENT_POP" hidden="1">"c7046"</definedName>
    <definedName name="IQ_CHANGE_INVENT_REAL_APR_FC_UNUSED" hidden="1">"c8500"</definedName>
    <definedName name="IQ_CHANGE_INVENT_REAL_APR_FC_UNUSED_UNUSED_UNUSED" hidden="1">"c8500"</definedName>
    <definedName name="IQ_CHANGE_INVENT_REAL_APR_UNUSED" hidden="1">"c7620"</definedName>
    <definedName name="IQ_CHANGE_INVENT_REAL_APR_UNUSED_UNUSED_UNUSED" hidden="1">"c7620"</definedName>
    <definedName name="IQ_CHANGE_INVENT_REAL_FC_UNUSED" hidden="1">"c7840"</definedName>
    <definedName name="IQ_CHANGE_INVENT_REAL_FC_UNUSED_UNUSED_UNUSED" hidden="1">"c7840"</definedName>
    <definedName name="IQ_CHANGE_INVENT_REAL_POP_FC_UNUSED" hidden="1">"c8060"</definedName>
    <definedName name="IQ_CHANGE_INVENT_REAL_POP_FC_UNUSED_UNUSED_UNUSED" hidden="1">"c8060"</definedName>
    <definedName name="IQ_CHANGE_INVENT_REAL_POP_UNUSED" hidden="1">"c7180"</definedName>
    <definedName name="IQ_CHANGE_INVENT_REAL_POP_UNUSED_UNUSED_UNUSED" hidden="1">"c7180"</definedName>
    <definedName name="IQ_CHANGE_INVENT_REAL_SAAR" hidden="1">"c6962"</definedName>
    <definedName name="IQ_CHANGE_INVENT_REAL_SAAR_APR" hidden="1">"c7622"</definedName>
    <definedName name="IQ_CHANGE_INVENT_REAL_SAAR_APR_FC" hidden="1">"c8502"</definedName>
    <definedName name="IQ_CHANGE_INVENT_REAL_SAAR_FC" hidden="1">"c7842"</definedName>
    <definedName name="IQ_CHANGE_INVENT_REAL_SAAR_POP" hidden="1">"c7182"</definedName>
    <definedName name="IQ_CHANGE_INVENT_REAL_SAAR_POP_FC" hidden="1">"c8062"</definedName>
    <definedName name="IQ_CHANGE_INVENT_REAL_SAAR_USD_APR_FC" hidden="1">"c11917"</definedName>
    <definedName name="IQ_CHANGE_INVENT_REAL_SAAR_USD_FC" hidden="1">"c11914"</definedName>
    <definedName name="IQ_CHANGE_INVENT_REAL_SAAR_USD_POP_FC" hidden="1">"c11915"</definedName>
    <definedName name="IQ_CHANGE_INVENT_REAL_SAAR_USD_YOY_FC" hidden="1">"c11916"</definedName>
    <definedName name="IQ_CHANGE_INVENT_REAL_SAAR_YOY" hidden="1">"c7402"</definedName>
    <definedName name="IQ_CHANGE_INVENT_REAL_SAAR_YOY_FC" hidden="1">"c8282"</definedName>
    <definedName name="IQ_CHANGE_INVENT_REAL_UNUSED" hidden="1">"c6960"</definedName>
    <definedName name="IQ_CHANGE_INVENT_REAL_UNUSED_UNUSED_UNUSED" hidden="1">"c6960"</definedName>
    <definedName name="IQ_CHANGE_INVENT_REAL_USD_APR_FC" hidden="1">"c11913"</definedName>
    <definedName name="IQ_CHANGE_INVENT_REAL_USD_FC" hidden="1">"c11910"</definedName>
    <definedName name="IQ_CHANGE_INVENT_REAL_USD_POP_FC" hidden="1">"c11911"</definedName>
    <definedName name="IQ_CHANGE_INVENT_REAL_USD_YOY_FC" hidden="1">"c11912"</definedName>
    <definedName name="IQ_CHANGE_INVENT_REAL_YOY_FC_UNUSED" hidden="1">"c8280"</definedName>
    <definedName name="IQ_CHANGE_INVENT_REAL_YOY_FC_UNUSED_UNUSED_UNUSED" hidden="1">"c8280"</definedName>
    <definedName name="IQ_CHANGE_INVENT_REAL_YOY_UNUSED" hidden="1">"c7400"</definedName>
    <definedName name="IQ_CHANGE_INVENT_REAL_YOY_UNUSED_UNUSED_UNUSED" hidden="1">"c7400"</definedName>
    <definedName name="IQ_CHANGE_INVENT_SAAR" hidden="1">"c6827"</definedName>
    <definedName name="IQ_CHANGE_INVENT_SAAR_APR" hidden="1">"c7487"</definedName>
    <definedName name="IQ_CHANGE_INVENT_SAAR_APR_FC" hidden="1">"c8367"</definedName>
    <definedName name="IQ_CHANGE_INVENT_SAAR_FC" hidden="1">"c7707"</definedName>
    <definedName name="IQ_CHANGE_INVENT_SAAR_POP" hidden="1">"c7047"</definedName>
    <definedName name="IQ_CHANGE_INVENT_SAAR_POP_FC" hidden="1">"c7927"</definedName>
    <definedName name="IQ_CHANGE_INVENT_SAAR_YOY" hidden="1">"c7267"</definedName>
    <definedName name="IQ_CHANGE_INVENT_SAAR_YOY_FC" hidden="1">"c8147"</definedName>
    <definedName name="IQ_CHANGE_INVENT_YOY" hidden="1">"c7266"</definedName>
    <definedName name="IQ_CHANGE_INVENTORY" hidden="1">"c151"</definedName>
    <definedName name="IQ_CHANGE_NET_OPER_ASSETS" hidden="1">"c3592"</definedName>
    <definedName name="IQ_CHANGE_NET_WORKING_CAPITAL" hidden="1">"c1909"</definedName>
    <definedName name="IQ_CHANGE_OTHER_NET_OPER_ASSETS" hidden="1">"c3593"</definedName>
    <definedName name="IQ_CHANGE_OTHER_NET_OPER_ASSETS_BNK" hidden="1">"c3594"</definedName>
    <definedName name="IQ_CHANGE_OTHER_NET_OPER_ASSETS_BR" hidden="1">"c3595"</definedName>
    <definedName name="IQ_CHANGE_OTHER_NET_OPER_ASSETS_FIN" hidden="1">"c3596"</definedName>
    <definedName name="IQ_CHANGE_OTHER_NET_OPER_ASSETS_INS" hidden="1">"c3597"</definedName>
    <definedName name="IQ_CHANGE_OTHER_NET_OPER_ASSETS_RE" hidden="1">"c6285"</definedName>
    <definedName name="IQ_CHANGE_OTHER_NET_OPER_ASSETS_REIT" hidden="1">"c3598"</definedName>
    <definedName name="IQ_CHANGE_OTHER_NET_OPER_ASSETS_UTI" hidden="1">"c3599"</definedName>
    <definedName name="IQ_CHANGE_OTHER_WORK_CAP" hidden="1">"c152"</definedName>
    <definedName name="IQ_CHANGE_OTHER_WORK_CAP_BNK" hidden="1">"c153"</definedName>
    <definedName name="IQ_CHANGE_OTHER_WORK_CAP_BR" hidden="1">"c154"</definedName>
    <definedName name="IQ_CHANGE_OTHER_WORK_CAP_FIN" hidden="1">"c155"</definedName>
    <definedName name="IQ_CHANGE_OTHER_WORK_CAP_INS" hidden="1">"c156"</definedName>
    <definedName name="IQ_CHANGE_OTHER_WORK_CAP_REIT" hidden="1">"c157"</definedName>
    <definedName name="IQ_CHANGE_OTHER_WORK_CAP_UTI" hidden="1">"c158"</definedName>
    <definedName name="IQ_CHANGE_PRIVATE_INVENT" hidden="1">"c6828"</definedName>
    <definedName name="IQ_CHANGE_PRIVATE_INVENT_APR" hidden="1">"c7488"</definedName>
    <definedName name="IQ_CHANGE_PRIVATE_INVENT_APR_FC" hidden="1">"c8368"</definedName>
    <definedName name="IQ_CHANGE_PRIVATE_INVENT_FC" hidden="1">"c7708"</definedName>
    <definedName name="IQ_CHANGE_PRIVATE_INVENT_POP" hidden="1">"c7048"</definedName>
    <definedName name="IQ_CHANGE_PRIVATE_INVENT_POP_FC" hidden="1">"c7928"</definedName>
    <definedName name="IQ_CHANGE_PRIVATE_INVENT_YOY" hidden="1">"c7268"</definedName>
    <definedName name="IQ_CHANGE_PRIVATE_INVENT_YOY_FC" hidden="1">"c8148"</definedName>
    <definedName name="IQ_CHANGE_TRADING_ASSETS" hidden="1">"c159"</definedName>
    <definedName name="IQ_CHANGE_UNEARN_REV" hidden="1">"c160"</definedName>
    <definedName name="IQ_CHANGE_WORK_CAP" hidden="1">"c161"</definedName>
    <definedName name="IQ_CHANGES_WORK_CAP" hidden="1">"c1357"</definedName>
    <definedName name="IQ_CHARGE_OFFS_1_4_FAMILY_FDIC" hidden="1">"c6756"</definedName>
    <definedName name="IQ_CHARGE_OFFS_1_4_FAMILY_LOANS_FDIC" hidden="1">"c6714"</definedName>
    <definedName name="IQ_CHARGE_OFFS_AUTO_LOANS_FDIC" hidden="1">"c6708"</definedName>
    <definedName name="IQ_CHARGE_OFFS_CL_LOANS_FDIC" hidden="1">"c6709"</definedName>
    <definedName name="IQ_CHARGE_OFFS_COMMERCIAL_INDUSTRIAL_FDIC" hidden="1">"c6759"</definedName>
    <definedName name="IQ_CHARGE_OFFS_COMMERCIAL_RE_FDIC" hidden="1">"c6754"</definedName>
    <definedName name="IQ_CHARGE_OFFS_COMMERCIAL_RE_NOT_SECURED_FDIC" hidden="1">"c6764"</definedName>
    <definedName name="IQ_CHARGE_OFFS_CONSTRUCTION_DEVELOPMENT_FDIC" hidden="1">"c6753"</definedName>
    <definedName name="IQ_CHARGE_OFFS_CREDIT_CARDS_FDIC" hidden="1">"c6761"</definedName>
    <definedName name="IQ_CHARGE_OFFS_CREDIT_CARDS_RECEIVABLES_FDIC" hidden="1">"c6711"</definedName>
    <definedName name="IQ_CHARGE_OFFS_GROSS" hidden="1">"c162"</definedName>
    <definedName name="IQ_CHARGE_OFFS_HOME_EQUITY_FDIC" hidden="1">"c6757"</definedName>
    <definedName name="IQ_CHARGE_OFFS_HOME_EQUITY_LINES_FDIC" hidden="1">"c6712"</definedName>
    <definedName name="IQ_CHARGE_OFFS_INDIVIDUALS_FDIC" hidden="1">"c6760"</definedName>
    <definedName name="IQ_CHARGE_OFFS_MULTI_FAMILY_FDIC" hidden="1">"c6755"</definedName>
    <definedName name="IQ_CHARGE_OFFS_NET" hidden="1">"c163"</definedName>
    <definedName name="IQ_CHARGE_OFFS_OTHER_1_4_FAMILY_FDIC" hidden="1">"c6758"</definedName>
    <definedName name="IQ_CHARGE_OFFS_OTHER_CONSUMER_LOANS_FDIC" hidden="1">"c6710"</definedName>
    <definedName name="IQ_CHARGE_OFFS_OTHER_INDIVIDUAL_FDIC" hidden="1">"c6762"</definedName>
    <definedName name="IQ_CHARGE_OFFS_OTHER_LOANS_FDIC" hidden="1">"c6763"</definedName>
    <definedName name="IQ_CHARGE_OFFS_OTHER_LOANS_OTHER_FDIC" hidden="1">"c6713"</definedName>
    <definedName name="IQ_CHARGE_OFFS_RE_LOANS_FDIC" hidden="1">"c6752"</definedName>
    <definedName name="IQ_CHARGE_OFFS_RECOVERED" hidden="1">"c164"</definedName>
    <definedName name="IQ_CHARGE_OFFS_TOTAL_AVG_LOANS" hidden="1">"c165"</definedName>
    <definedName name="IQ_CHICAGO_PMI" hidden="1">"c6829"</definedName>
    <definedName name="IQ_CHICAGO_PMI_APR" hidden="1">"c7489"</definedName>
    <definedName name="IQ_CHICAGO_PMI_APR_FC" hidden="1">"c8369"</definedName>
    <definedName name="IQ_CHICAGO_PMI_FC" hidden="1">"c7709"</definedName>
    <definedName name="IQ_CHICAGO_PMI_POP" hidden="1">"c7049"</definedName>
    <definedName name="IQ_CHICAGO_PMI_POP_FC" hidden="1">"c7929"</definedName>
    <definedName name="IQ_CHICAGO_PMI_YOY" hidden="1">"c7269"</definedName>
    <definedName name="IQ_CHICAGO_PMI_YOY_FC" hidden="1">"c8149"</definedName>
    <definedName name="IQ_CITY" hidden="1">"c166"</definedName>
    <definedName name="IQ_CL_AP" hidden="1">"c8884"</definedName>
    <definedName name="IQ_CL_AP_ABS" hidden="1">"c8903"</definedName>
    <definedName name="IQ_CL_DUE_AFTER_FIVE" hidden="1">"c167"</definedName>
    <definedName name="IQ_CL_DUE_CY" hidden="1">"c168"</definedName>
    <definedName name="IQ_CL_DUE_CY1" hidden="1">"c169"</definedName>
    <definedName name="IQ_CL_DUE_CY2" hidden="1">"c170"</definedName>
    <definedName name="IQ_CL_DUE_CY3" hidden="1">"c171"</definedName>
    <definedName name="IQ_CL_DUE_CY4" hidden="1">"c172"</definedName>
    <definedName name="IQ_CL_DUE_NEXT_FIVE" hidden="1">"c173"</definedName>
    <definedName name="IQ_CL_NAME_AP" hidden="1">"c8922"</definedName>
    <definedName name="IQ_CL_NAME_AP_ABS" hidden="1">"c8941"</definedName>
    <definedName name="IQ_CL_OBLIGATION_IMMEDIATE" hidden="1">"c2253"</definedName>
    <definedName name="IQ_CLAIMS_ADJUSTMENT_EXP_PC_FFIEC" hidden="1">"c13100"</definedName>
    <definedName name="IQ_CLASS_MARKETCAP" hidden="1">"c13512"</definedName>
    <definedName name="IQ_CLASS_SHARESOUTSTANDING" hidden="1">"c13513"</definedName>
    <definedName name="IQ_CLASSA_OPTIONS_BEG_OS" hidden="1">"c2679"</definedName>
    <definedName name="IQ_CLASSA_OPTIONS_CANCELLED" hidden="1">"c2682"</definedName>
    <definedName name="IQ_CLASSA_OPTIONS_END_OS" hidden="1">"c2683"</definedName>
    <definedName name="IQ_CLASSA_OPTIONS_EXERCISABLE_END_OS" hidden="1">"c5809"</definedName>
    <definedName name="IQ_CLASSA_OPTIONS_EXERCISED" hidden="1">"c2681"</definedName>
    <definedName name="IQ_CLASSA_OPTIONS_GRANTED" hidden="1">"c2680"</definedName>
    <definedName name="IQ_CLASSA_OPTIONS_STRIKE_PRICE_BEG_OS" hidden="1">"c5810"</definedName>
    <definedName name="IQ_CLASSA_OPTIONS_STRIKE_PRICE_CANCELLED" hidden="1">"c5812"</definedName>
    <definedName name="IQ_CLASSA_OPTIONS_STRIKE_PRICE_EXERCISABLE" hidden="1">"c5813"</definedName>
    <definedName name="IQ_CLASSA_OPTIONS_STRIKE_PRICE_EXERCISED" hidden="1">"c5811"</definedName>
    <definedName name="IQ_CLASSA_OPTIONS_STRIKE_PRICE_OS" hidden="1">"c2684"</definedName>
    <definedName name="IQ_CLASSA_OUTSTANDING_BS_DATE" hidden="1">"c1971"</definedName>
    <definedName name="IQ_CLASSA_OUTSTANDING_FILING_DATE" hidden="1">"c1973"</definedName>
    <definedName name="IQ_CLASSA_STRIKE_PRICE_GRANTED" hidden="1">"c2685"</definedName>
    <definedName name="IQ_CLASSA_WARRANTS_BEG_OS" hidden="1">"c2705"</definedName>
    <definedName name="IQ_CLASSA_WARRANTS_CANCELLED" hidden="1">"c2708"</definedName>
    <definedName name="IQ_CLASSA_WARRANTS_END_OS" hidden="1">"c2709"</definedName>
    <definedName name="IQ_CLASSA_WARRANTS_EXERCISED" hidden="1">"c2707"</definedName>
    <definedName name="IQ_CLASSA_WARRANTS_ISSUED" hidden="1">"c2706"</definedName>
    <definedName name="IQ_CLASSA_WARRANTS_STRIKE_PRICE_ISSUED" hidden="1">"c2711"</definedName>
    <definedName name="IQ_CLASSA_WARRANTS_STRIKE_PRICE_OS" hidden="1">"c2710"</definedName>
    <definedName name="IQ_CLOSED_END_1_4_FAM_LOANS_TOT_LOANS_FFIEC" hidden="1">"c13866"</definedName>
    <definedName name="IQ_CLOSED_END_1_4_FIRST_LIENS_TRADING_DOM_FFIEC" hidden="1">"c12928"</definedName>
    <definedName name="IQ_CLOSED_END_1_4_JR_LIENS_LL_REC_DOM_FFIEC" hidden="1">"c12904"</definedName>
    <definedName name="IQ_CLOSED_END_1_4_JUNIOR_LIENS_TRADING_DOM_FFIEC" hidden="1">"c12929"</definedName>
    <definedName name="IQ_CLOSED_END_SEC_1_4_1ST_LIENS_CHARGE_OFFS_FFIEC" hidden="1">"c13169"</definedName>
    <definedName name="IQ_CLOSED_END_SEC_1_4_1ST_LIENS_DUE_30_89_FFIEC" hidden="1">"c13261"</definedName>
    <definedName name="IQ_CLOSED_END_SEC_1_4_1ST_LIENS_DUE_90_FFIEC" hidden="1">"c13289"</definedName>
    <definedName name="IQ_CLOSED_END_SEC_1_4_1ST_LIENS_NON_ACCRUAL_FFIEC" hidden="1">"c13315"</definedName>
    <definedName name="IQ_CLOSED_END_SEC_1_4_1ST_LIENS_RECOV_FFIEC" hidden="1">"c13191"</definedName>
    <definedName name="IQ_CLOSED_END_SEC_1_4_JR_LIENS_CHARGE_OFFS_FFIEC" hidden="1">"c13170"</definedName>
    <definedName name="IQ_CLOSED_END_SEC_1_4_JR_LIENS_DUE_30_89_FFIEC" hidden="1">"c13262"</definedName>
    <definedName name="IQ_CLOSED_END_SEC_1_4_JR_LIENS_DUE_90_FFIEC" hidden="1">"c13290"</definedName>
    <definedName name="IQ_CLOSED_END_SEC_1_4_JR_LIENS_NON_ACCRUAL_FFIEC" hidden="1">"c13316"</definedName>
    <definedName name="IQ_CLOSED_END_SEC_1_4_JR_LIENS_RECOV_FFIEC" hidden="1">"c13192"</definedName>
    <definedName name="IQ_CLOSED_END_SEC_1_4_RESIDENT_CHARGE_OFFS_FFIEC" hidden="1">"c15397"</definedName>
    <definedName name="IQ_CLOSED_END_SEC_1_4_RESIDENT_DUE_30_89_FFIEC" hidden="1">"c15413"</definedName>
    <definedName name="IQ_CLOSED_END_SEC_1_4_RESIDENT_DUE_90_FFIEC" hidden="1">"c15417"</definedName>
    <definedName name="IQ_CLOSED_END_SEC_1_4_RESIDENT_NON_ACCRUAL_FFIEC" hidden="1">"c15460"</definedName>
    <definedName name="IQ_CLOSED_END_SEC_1_4_RESIDENT_RECOV_FFIEC" hidden="1">"c15398"</definedName>
    <definedName name="IQ_CLOSED_END_SECURED_1_4_FIRST_LIENS_LL_REC_DOM_FFIEC" hidden="1">"c12903"</definedName>
    <definedName name="IQ_CLOSED_LOANS_GROSS_LOANS_FFIEC" hidden="1">"c13399"</definedName>
    <definedName name="IQ_CLOSED_LOANS_RISK_BASED_FFIEC" hidden="1">"c13420"</definedName>
    <definedName name="IQ_CLOSEPRICE" hidden="1">"c174"</definedName>
    <definedName name="IQ_CLOSEPRICE_ADJ" hidden="1">"c2115"</definedName>
    <definedName name="IQ_CMBS_ISSUED_AVAIL_SALE_FFIEC" hidden="1">"c12800"</definedName>
    <definedName name="IQ_CMBS_ISSUED_FFIEC" hidden="1">"c12786"</definedName>
    <definedName name="IQ_CMO_FDIC" hidden="1">"c6406"</definedName>
    <definedName name="IQ_COGS" hidden="1">"c175"</definedName>
    <definedName name="IQ_COLLATERAL_TYPE" hidden="1">"c8954"</definedName>
    <definedName name="IQ_COLLECTION_DOMESTIC_FDIC" hidden="1">"c6387"</definedName>
    <definedName name="IQ_COM_TARGET_PRICE" hidden="1">"c13606"</definedName>
    <definedName name="IQ_COM_TARGET_PRICE_CIQ" hidden="1">"c13599"</definedName>
    <definedName name="IQ_COM_TARGET_PRICE_HIGH" hidden="1">"c13607"</definedName>
    <definedName name="IQ_COM_TARGET_PRICE_HIGH_CIQ" hidden="1">"c13600"</definedName>
    <definedName name="IQ_COM_TARGET_PRICE_LOW" hidden="1">"c13608"</definedName>
    <definedName name="IQ_COM_TARGET_PRICE_LOW_CIQ" hidden="1">"c13601"</definedName>
    <definedName name="IQ_COM_TARGET_PRICE_MEDIAN" hidden="1">"c13609"</definedName>
    <definedName name="IQ_COM_TARGET_PRICE_MEDIAN_CIQ" hidden="1">"c13602"</definedName>
    <definedName name="IQ_COM_TARGET_PRICE_NUM" hidden="1">"c13604"</definedName>
    <definedName name="IQ_COM_TARGET_PRICE_NUM_CIQ" hidden="1">"c13597"</definedName>
    <definedName name="IQ_COM_TARGET_PRICE_STDDEV" hidden="1">"c13605"</definedName>
    <definedName name="IQ_COM_TARGET_PRICE_STDDEV_CIQ" hidden="1">"c13598"</definedName>
    <definedName name="IQ_COMBINED_RATIO" hidden="1">"c176"</definedName>
    <definedName name="IQ_COMM_BANKS_OTHER_DEP_INST_US_TRANS_ACCTS_FFIEC" hidden="1">"c15317"</definedName>
    <definedName name="IQ_COMM_BANKS_OTHER_INST_US_NON_TRANS_ACCTS_FFIEC" hidden="1">"c15325"</definedName>
    <definedName name="IQ_COMM_IND_LOANS_TOT_LOANS_FFIEC" hidden="1">"c13874"</definedName>
    <definedName name="IQ_COMM_INDUSTRIAL_LOANS_FFIEC" hidden="1">"c12821"</definedName>
    <definedName name="IQ_COMM_INDUSTRIAL_NON_US_LL_REC_FFIEC" hidden="1">"c12888"</definedName>
    <definedName name="IQ_COMM_INDUSTRIAL_US_LL_REC_FFIEC" hidden="1">"c12887"</definedName>
    <definedName name="IQ_COMM_RE_FARM_LOANS_TOT_LOANS_FFIEC" hidden="1">"c13872"</definedName>
    <definedName name="IQ_COMM_RE_NONFARM_NONRES_TOT_LOANS_FFIEC" hidden="1">"c13871"</definedName>
    <definedName name="IQ_COMMERCIAL_BANKS_DEPOSITS_FOREIGN_FDIC" hidden="1">"c6480"</definedName>
    <definedName name="IQ_COMMERCIAL_BANKS_LOANS_FDIC" hidden="1">"c6434"</definedName>
    <definedName name="IQ_COMMERCIAL_BANKS_NONTRANSACTION_ACCOUNTS_FDIC" hidden="1">"c6548"</definedName>
    <definedName name="IQ_COMMERCIAL_BANKS_TOTAL_DEPOSITS_FDIC" hidden="1">"c6474"</definedName>
    <definedName name="IQ_COMMERCIAL_BANKS_TOTAL_LOANS_FOREIGN_FDIC" hidden="1">"c6444"</definedName>
    <definedName name="IQ_COMMERCIAL_BANKS_TRANSACTION_ACCOUNTS_FDIC" hidden="1">"c6540"</definedName>
    <definedName name="IQ_COMMERCIAL_DOM" hidden="1">"c177"</definedName>
    <definedName name="IQ_COMMERCIAL_FIRE_WRITTEN" hidden="1">"c178"</definedName>
    <definedName name="IQ_COMMERCIAL_INDUSTRIAL_CHARGE_OFFS_FDIC" hidden="1">"c6598"</definedName>
    <definedName name="IQ_COMMERCIAL_INDUSTRIAL_DOM_QUARTERLY_AVG_FFIEC" hidden="1">"c15478"</definedName>
    <definedName name="IQ_COMMERCIAL_INDUSTRIAL_GROSS_LOANS_FFIEC" hidden="1">"c13410"</definedName>
    <definedName name="IQ_COMMERCIAL_INDUSTRIAL_LOANS_DUE_30_89_FFIEC" hidden="1">"c13271"</definedName>
    <definedName name="IQ_COMMERCIAL_INDUSTRIAL_LOANS_DUE_90_FFIEC" hidden="1">"c13297"</definedName>
    <definedName name="IQ_COMMERCIAL_INDUSTRIAL_LOANS_LL_REC_DOM_FFIEC" hidden="1">"c12910"</definedName>
    <definedName name="IQ_COMMERCIAL_INDUSTRIAL_LOANS_NET_FDIC" hidden="1">"c6317"</definedName>
    <definedName name="IQ_COMMERCIAL_INDUSTRIAL_LOANS_NON_ACCRUAL_FFIEC" hidden="1">"c13323"</definedName>
    <definedName name="IQ_COMMERCIAL_INDUSTRIAL_NET_CHARGE_OFFS_FDIC" hidden="1">"c6636"</definedName>
    <definedName name="IQ_COMMERCIAL_INDUSTRIAL_NON_US_CHARGE_OFFS_FFIEC" hidden="1">"c13179"</definedName>
    <definedName name="IQ_COMMERCIAL_INDUSTRIAL_NON_US_DUE_30_89_FFIEC" hidden="1">"c15415"</definedName>
    <definedName name="IQ_COMMERCIAL_INDUSTRIAL_NON_US_DUE_90_FFIEC" hidden="1">"c15419"</definedName>
    <definedName name="IQ_COMMERCIAL_INDUSTRIAL_NON_US_NON_ACCRUAL_FFIEC" hidden="1">"c15464"</definedName>
    <definedName name="IQ_COMMERCIAL_INDUSTRIAL_NON_US_RECOV_FFIEC" hidden="1">"c13201"</definedName>
    <definedName name="IQ_COMMERCIAL_INDUSTRIAL_RECOVERIES_FDIC" hidden="1">"c6617"</definedName>
    <definedName name="IQ_COMMERCIAL_INDUSTRIAL_RISK_BASED_FFIEC" hidden="1">"c13431"</definedName>
    <definedName name="IQ_COMMERCIAL_INDUSTRIAL_TOTAL_LOANS_FOREIGN_FDIC" hidden="1">"c6451"</definedName>
    <definedName name="IQ_COMMERCIAL_INDUSTRIAL_TRADING_DOM_FFIEC" hidden="1">"c12932"</definedName>
    <definedName name="IQ_COMMERCIAL_INDUSTRIAL_US_CHARGE_OFFS_FFIEC" hidden="1">"c13178"</definedName>
    <definedName name="IQ_COMMERCIAL_INDUSTRIAL_US_DUE_30_89_FFIEC" hidden="1">"c15414"</definedName>
    <definedName name="IQ_COMMERCIAL_INDUSTRIAL_US_DUE_90_FFIEC" hidden="1">"c15418"</definedName>
    <definedName name="IQ_COMMERCIAL_INDUSTRIAL_US_NON_ACCRUAL_FFIEC" hidden="1">"c15463"</definedName>
    <definedName name="IQ_COMMERCIAL_INDUSTRIAL_US_RECOV_FFIEC" hidden="1">"c13200"</definedName>
    <definedName name="IQ_COMMERCIAL_MORT" hidden="1">"c179"</definedName>
    <definedName name="IQ_COMMERCIAL_OTHER_LOC_FFIEC" hidden="1">"c13253"</definedName>
    <definedName name="IQ_COMMERCIAL_PAPER_ASSETS_TOT_FFIEC" hidden="1">"c13449"</definedName>
    <definedName name="IQ_COMMERCIAL_PAPER_FFIEC" hidden="1">"c12863"</definedName>
    <definedName name="IQ_COMMERCIAL_RE_CONSTRUCTION_LAND_DEV_FDIC" hidden="1">"c6526"</definedName>
    <definedName name="IQ_COMMERCIAL_RE_GROSS_LOANS_FFIEC" hidden="1">"c13400"</definedName>
    <definedName name="IQ_COMMERCIAL_RE_LOANS_FDIC" hidden="1">"c6312"</definedName>
    <definedName name="IQ_COMMERCIAL_RE_RISK_BASED_FFIEC" hidden="1">"c13421"</definedName>
    <definedName name="IQ_COMMISS_FEES" hidden="1">"c180"</definedName>
    <definedName name="IQ_COMMISSION_DEF" hidden="1">"c181"</definedName>
    <definedName name="IQ_COMMITMENTS_BUY_SEC_OTHER_OFF_BS_FFIEC" hidden="1">"c13128"</definedName>
    <definedName name="IQ_COMMITMENTS_COMMERCIAL_RE_UNUSED_FFIEC" hidden="1">"c13243"</definedName>
    <definedName name="IQ_COMMITMENTS_MATURITY_EXCEEDING_1YR_FDIC" hidden="1">"c6531"</definedName>
    <definedName name="IQ_COMMITMENTS_NOT_SECURED_RE_FDIC" hidden="1">"c6528"</definedName>
    <definedName name="IQ_COMMITMENTS_SECURED_RE_FDIC" hidden="1">"c6527"</definedName>
    <definedName name="IQ_COMMITMENTS_SELL_SEC_OTHER_OFF_BS_FFIEC" hidden="1">"c13129"</definedName>
    <definedName name="IQ_COMMODITY_EXPOSURE_FFIEC" hidden="1">"c13061"</definedName>
    <definedName name="IQ_COMMODITY_EXPOSURES_FDIC" hidden="1">"c6665"</definedName>
    <definedName name="IQ_COMMON" hidden="1">"c182"</definedName>
    <definedName name="IQ_COMMON_APIC" hidden="1">"c183"</definedName>
    <definedName name="IQ_COMMON_APIC_BNK" hidden="1">"c184"</definedName>
    <definedName name="IQ_COMMON_APIC_BR" hidden="1">"c185"</definedName>
    <definedName name="IQ_COMMON_APIC_FIN" hidden="1">"c186"</definedName>
    <definedName name="IQ_COMMON_APIC_INS" hidden="1">"c187"</definedName>
    <definedName name="IQ_COMMON_APIC_RE" hidden="1">"c6202"</definedName>
    <definedName name="IQ_COMMON_APIC_REIT" hidden="1">"c188"</definedName>
    <definedName name="IQ_COMMON_APIC_UTI" hidden="1">"c189"</definedName>
    <definedName name="IQ_COMMON_DIV" hidden="1">"c3006"</definedName>
    <definedName name="IQ_COMMON_DIV_CF" hidden="1">"c190"</definedName>
    <definedName name="IQ_COMMON_EQUITY_10YR_ANN_CAGR" hidden="1">"c6060"</definedName>
    <definedName name="IQ_COMMON_EQUITY_10YR_ANN_GROWTH" hidden="1">"c191"</definedName>
    <definedName name="IQ_COMMON_EQUITY_1YR_ANN_GROWTH" hidden="1">"c192"</definedName>
    <definedName name="IQ_COMMON_EQUITY_2YR_ANN_CAGR" hidden="1">"c6061"</definedName>
    <definedName name="IQ_COMMON_EQUITY_2YR_ANN_GROWTH" hidden="1">"c193"</definedName>
    <definedName name="IQ_COMMON_EQUITY_3YR_ANN_CAGR" hidden="1">"c6062"</definedName>
    <definedName name="IQ_COMMON_EQUITY_3YR_ANN_GROWTH" hidden="1">"c194"</definedName>
    <definedName name="IQ_COMMON_EQUITY_5YR_ANN_CAGR" hidden="1">"c6063"</definedName>
    <definedName name="IQ_COMMON_EQUITY_5YR_ANN_GROWTH" hidden="1">"c195"</definedName>
    <definedName name="IQ_COMMON_EQUITY_7YR_ANN_CAGR" hidden="1">"c6064"</definedName>
    <definedName name="IQ_COMMON_EQUITY_7YR_ANN_GROWTH" hidden="1">"c196"</definedName>
    <definedName name="IQ_COMMON_FDIC" hidden="1">"c6350"</definedName>
    <definedName name="IQ_COMMON_ISSUED" hidden="1">"c197"</definedName>
    <definedName name="IQ_COMMON_ISSUED_BNK" hidden="1">"c198"</definedName>
    <definedName name="IQ_COMMON_ISSUED_BR" hidden="1">"c199"</definedName>
    <definedName name="IQ_COMMON_ISSUED_FIN" hidden="1">"c200"</definedName>
    <definedName name="IQ_COMMON_ISSUED_INS" hidden="1">"c201"</definedName>
    <definedName name="IQ_COMMON_ISSUED_RE" hidden="1">"c6203"</definedName>
    <definedName name="IQ_COMMON_ISSUED_REIT" hidden="1">"c202"</definedName>
    <definedName name="IQ_COMMON_ISSUED_UTI" hidden="1">"c203"</definedName>
    <definedName name="IQ_COMMON_PER_ADR" hidden="1">"c13596"</definedName>
    <definedName name="IQ_COMMON_PREF_DIV_CF" hidden="1">"c205"</definedName>
    <definedName name="IQ_COMMON_REP" hidden="1">"c206"</definedName>
    <definedName name="IQ_COMMON_REP_BNK" hidden="1">"c207"</definedName>
    <definedName name="IQ_COMMON_REP_BR" hidden="1">"c208"</definedName>
    <definedName name="IQ_COMMON_REP_FIN" hidden="1">"c209"</definedName>
    <definedName name="IQ_COMMON_REP_INS" hidden="1">"c210"</definedName>
    <definedName name="IQ_COMMON_REP_RE" hidden="1">"c6204"</definedName>
    <definedName name="IQ_COMMON_REP_REIT" hidden="1">"c211"</definedName>
    <definedName name="IQ_COMMON_REP_UTI" hidden="1">"c212"</definedName>
    <definedName name="IQ_COMMON_STOCK" hidden="1">"c1358"</definedName>
    <definedName name="IQ_COMMON_STOCK_FFIEC" hidden="1">"c12876"</definedName>
    <definedName name="IQ_COMP_BENEFITS" hidden="1">"c213"</definedName>
    <definedName name="IQ_COMPANY_ADDRESS" hidden="1">"c214"</definedName>
    <definedName name="IQ_COMPANY_ID" hidden="1">"c3513"</definedName>
    <definedName name="IQ_COMPANY_NAME" hidden="1">"c215"</definedName>
    <definedName name="IQ_COMPANY_NAME_LONG" hidden="1">"c1585"</definedName>
    <definedName name="IQ_COMPANY_NOTE" hidden="1">"c6792"</definedName>
    <definedName name="IQ_COMPANY_PHONE" hidden="1">"c216"</definedName>
    <definedName name="IQ_COMPANY_STATUS" hidden="1">"c2097"</definedName>
    <definedName name="IQ_COMPANY_STREET1" hidden="1">"c217"</definedName>
    <definedName name="IQ_COMPANY_STREET2" hidden="1">"c218"</definedName>
    <definedName name="IQ_COMPANY_TICKER" hidden="1">"c219"</definedName>
    <definedName name="IQ_COMPANY_TICKER_NO_EXCH" hidden="1">"c15490"</definedName>
    <definedName name="IQ_COMPANY_TYPE" hidden="1">"c2096"</definedName>
    <definedName name="IQ_COMPANY_WEBSITE" hidden="1">"c220"</definedName>
    <definedName name="IQ_COMPANY_ZIP" hidden="1">"c221"</definedName>
    <definedName name="IQ_COMPETITOR_ALL" hidden="1">"c13754"</definedName>
    <definedName name="IQ_COMPETITOR_NAMED_BY_COMPANY" hidden="1">"c13751"</definedName>
    <definedName name="IQ_COMPETITOR_NAMED_BY_COMPETITOR" hidden="1">"c13752"</definedName>
    <definedName name="IQ_COMPETITOR_NAMED_BY_THIRDPARTY" hidden="1">"c13753"</definedName>
    <definedName name="IQ_COMPOSITE_CYCLICAL_IND" hidden="1">"c6830"</definedName>
    <definedName name="IQ_COMPOSITE_CYCLICAL_IND_APR" hidden="1">"c7490"</definedName>
    <definedName name="IQ_COMPOSITE_CYCLICAL_IND_APR_FC" hidden="1">"c8370"</definedName>
    <definedName name="IQ_COMPOSITE_CYCLICAL_IND_FC" hidden="1">"c7710"</definedName>
    <definedName name="IQ_COMPOSITE_CYCLICAL_IND_POP" hidden="1">"c7050"</definedName>
    <definedName name="IQ_COMPOSITE_CYCLICAL_IND_POP_FC" hidden="1">"c7930"</definedName>
    <definedName name="IQ_COMPOSITE_CYCLICAL_IND_YOY" hidden="1">"c7270"</definedName>
    <definedName name="IQ_COMPOSITE_CYCLICAL_IND_YOY_FC" hidden="1">"c8150"</definedName>
    <definedName name="IQ_CONSOL_BEDS" hidden="1">"c8782"</definedName>
    <definedName name="IQ_CONSOL_PROP_OPERATIONAL" hidden="1">"c8758"</definedName>
    <definedName name="IQ_CONSOL_PROP_OTHER_OWNED" hidden="1">"c8760"</definedName>
    <definedName name="IQ_CONSOL_PROP_TOTAL" hidden="1">"c8761"</definedName>
    <definedName name="IQ_CONSOL_PROP_UNDEVELOPED" hidden="1">"c8759"</definedName>
    <definedName name="IQ_CONSOL_ROOMS" hidden="1">"c8786"</definedName>
    <definedName name="IQ_CONSOL_SQ_FT_OPERATIONAL" hidden="1">"c8774"</definedName>
    <definedName name="IQ_CONSOL_SQ_FT_OTHER_OWNED" hidden="1">"c8776"</definedName>
    <definedName name="IQ_CONSOL_SQ_FT_TOTAL" hidden="1">"c8777"</definedName>
    <definedName name="IQ_CONSOL_SQ_FT_UNDEVELOPED" hidden="1">"c8775"</definedName>
    <definedName name="IQ_CONSOL_UNITS_OPERATIONAL" hidden="1">"c8766"</definedName>
    <definedName name="IQ_CONSOL_UNITS_OTHER_OWNED" hidden="1">"c8768"</definedName>
    <definedName name="IQ_CONSOL_UNITS_TOTAL" hidden="1">"c8769"</definedName>
    <definedName name="IQ_CONSOL_UNITS_UNDEVELOPED" hidden="1">"c8767"</definedName>
    <definedName name="IQ_CONSOLIDATED_ASSETS_QUARTERLY_AVG_FFIEC" hidden="1">"c13087"</definedName>
    <definedName name="IQ_CONSOLIDATED_NI_FOREIGN_FFIEC" hidden="1">"c15396"</definedName>
    <definedName name="IQ_CONST_LAND_DEV_LOANS_TOT_LOANS_FFIEC" hidden="1">"c13865"</definedName>
    <definedName name="IQ_CONST_LAND_DEVELOP_OTHER_DOM_CHARGE_OFFS_FFIEC" hidden="1">"c13628"</definedName>
    <definedName name="IQ_CONST_LAND_DEVELOP_OTHER_DOM_RECOV_FFIEC" hidden="1">"c13632"</definedName>
    <definedName name="IQ_CONSTRUCTION_DEV_LOANS_FDIC" hidden="1">"c6313"</definedName>
    <definedName name="IQ_CONSTRUCTION_LAND_DEV_DOM_FFIEC" hidden="1">"c15267"</definedName>
    <definedName name="IQ_CONSTRUCTION_LAND_DEVELOPMENT_CHARGE_OFFS_FDIC" hidden="1">"c6594"</definedName>
    <definedName name="IQ_CONSTRUCTION_LAND_DEVELOPMENT_NET_CHARGE_OFFS_FDIC" hidden="1">"c6632"</definedName>
    <definedName name="IQ_CONSTRUCTION_LAND_DEVELOPMENT_RECOVERIES_FDIC" hidden="1">"c6613"</definedName>
    <definedName name="IQ_CONSTRUCTION_LL_REC_DOM_FFIEC" hidden="1">"c12900"</definedName>
    <definedName name="IQ_CONSTRUCTION_LOANS" hidden="1">"c222"</definedName>
    <definedName name="IQ_CONSTRUCTION_LOANS_DOM_DUE_30_89_FFIEC" hidden="1">"c13256"</definedName>
    <definedName name="IQ_CONSTRUCTION_LOANS_DOM_DUE_90_FFIEC" hidden="1">"c13284"</definedName>
    <definedName name="IQ_CONSTRUCTION_LOANS_DOM_NON_ACCRUAL_FFIEC" hidden="1">"c13310"</definedName>
    <definedName name="IQ_CONSTRUCTION_LOANS_GROSS_LOANS_FFIEC" hidden="1">"c13401"</definedName>
    <definedName name="IQ_CONSTRUCTION_RISK_BASED_FFIEC" hidden="1">"c13422"</definedName>
    <definedName name="IQ_CONSULTING_FFIEC" hidden="1">"c13055"</definedName>
    <definedName name="IQ_CONSUMER_COMFORT" hidden="1">"c6831"</definedName>
    <definedName name="IQ_CONSUMER_COMFORT_APR" hidden="1">"c7491"</definedName>
    <definedName name="IQ_CONSUMER_COMFORT_APR_FC" hidden="1">"c8371"</definedName>
    <definedName name="IQ_CONSUMER_COMFORT_FC" hidden="1">"c7711"</definedName>
    <definedName name="IQ_CONSUMER_COMFORT_POP" hidden="1">"c7051"</definedName>
    <definedName name="IQ_CONSUMER_COMFORT_POP_FC" hidden="1">"c7931"</definedName>
    <definedName name="IQ_CONSUMER_CONFIDENCE" hidden="1">"c6832"</definedName>
    <definedName name="IQ_CONSUMER_CONFIDENCE_APR" hidden="1">"c7492"</definedName>
    <definedName name="IQ_CONSUMER_CONFIDENCE_APR_FC" hidden="1">"c8372"</definedName>
    <definedName name="IQ_CONSUMER_CONFIDENCE_FC" hidden="1">"c7712"</definedName>
    <definedName name="IQ_CONSUMER_CONFIDENCE_POP" hidden="1">"c7052"</definedName>
    <definedName name="IQ_CONSUMER_CONFIDENCE_POP_FC" hidden="1">"c7932"</definedName>
    <definedName name="IQ_CONSUMER_CONFIDENCE_YOY" hidden="1">"c7272"</definedName>
    <definedName name="IQ_CONSUMER_CONFIDENCE_YOY_FC" hidden="1">"c8152"</definedName>
    <definedName name="IQ_CONSUMER_LEASES_LL_REC_FFIEC" hidden="1">"c12895"</definedName>
    <definedName name="IQ_CONSUMER_LENDING" hidden="1">"c6833"</definedName>
    <definedName name="IQ_CONSUMER_LENDING_APR" hidden="1">"c7493"</definedName>
    <definedName name="IQ_CONSUMER_LENDING_APR_FC" hidden="1">"c8373"</definedName>
    <definedName name="IQ_CONSUMER_LENDING_FC" hidden="1">"c7713"</definedName>
    <definedName name="IQ_CONSUMER_LENDING_GROSS" hidden="1">"c6878"</definedName>
    <definedName name="IQ_CONSUMER_LENDING_GROSS_APR" hidden="1">"c7538"</definedName>
    <definedName name="IQ_CONSUMER_LENDING_GROSS_APR_FC" hidden="1">"c8418"</definedName>
    <definedName name="IQ_CONSUMER_LENDING_GROSS_FC" hidden="1">"c7758"</definedName>
    <definedName name="IQ_CONSUMER_LENDING_GROSS_POP" hidden="1">"c7098"</definedName>
    <definedName name="IQ_CONSUMER_LENDING_GROSS_POP_FC" hidden="1">"c7978"</definedName>
    <definedName name="IQ_CONSUMER_LENDING_GROSS_YOY" hidden="1">"c7318"</definedName>
    <definedName name="IQ_CONSUMER_LENDING_GROSS_YOY_FC" hidden="1">"c8198"</definedName>
    <definedName name="IQ_CONSUMER_LENDING_NET" hidden="1">"c6922"</definedName>
    <definedName name="IQ_CONSUMER_LENDING_NET_APR" hidden="1">"c7582"</definedName>
    <definedName name="IQ_CONSUMER_LENDING_NET_APR_FC" hidden="1">"c8462"</definedName>
    <definedName name="IQ_CONSUMER_LENDING_NET_FC" hidden="1">"c7802"</definedName>
    <definedName name="IQ_CONSUMER_LENDING_NET_POP" hidden="1">"c7142"</definedName>
    <definedName name="IQ_CONSUMER_LENDING_NET_POP_FC" hidden="1">"c8022"</definedName>
    <definedName name="IQ_CONSUMER_LENDING_NET_YOY" hidden="1">"c7362"</definedName>
    <definedName name="IQ_CONSUMER_LENDING_NET_YOY_FC" hidden="1">"c8242"</definedName>
    <definedName name="IQ_CONSUMER_LENDING_POP" hidden="1">"c7053"</definedName>
    <definedName name="IQ_CONSUMER_LENDING_POP_FC" hidden="1">"c7933"</definedName>
    <definedName name="IQ_CONSUMER_LENDING_TOTAL" hidden="1">"c7018"</definedName>
    <definedName name="IQ_CONSUMER_LENDING_TOTAL_APR" hidden="1">"c7678"</definedName>
    <definedName name="IQ_CONSUMER_LENDING_TOTAL_APR_FC" hidden="1">"c8558"</definedName>
    <definedName name="IQ_CONSUMER_LENDING_TOTAL_FC" hidden="1">"c7898"</definedName>
    <definedName name="IQ_CONSUMER_LENDING_TOTAL_POP" hidden="1">"c7238"</definedName>
    <definedName name="IQ_CONSUMER_LENDING_TOTAL_POP_FC" hidden="1">"c8118"</definedName>
    <definedName name="IQ_CONSUMER_LENDING_TOTAL_YOY" hidden="1">"c7458"</definedName>
    <definedName name="IQ_CONSUMER_LENDING_TOTAL_YOY_FC" hidden="1">"c8338"</definedName>
    <definedName name="IQ_CONSUMER_LENDING_YOY" hidden="1">"c7273"</definedName>
    <definedName name="IQ_CONSUMER_LENDING_YOY_FC" hidden="1">"c8153"</definedName>
    <definedName name="IQ_CONSUMER_LOANS" hidden="1">"c223"</definedName>
    <definedName name="IQ_CONSUMER_LOANS_LL_REC_DOM_FFIEC" hidden="1">"c12911"</definedName>
    <definedName name="IQ_CONSUMER_LOANS_TOT_LOANS_FFIEC" hidden="1">"c13875"</definedName>
    <definedName name="IQ_CONSUMER_SPENDING" hidden="1">"c6834"</definedName>
    <definedName name="IQ_CONSUMER_SPENDING_APR" hidden="1">"c7494"</definedName>
    <definedName name="IQ_CONSUMER_SPENDING_APR_FC" hidden="1">"c8374"</definedName>
    <definedName name="IQ_CONSUMER_SPENDING_DURABLE" hidden="1">"c6835"</definedName>
    <definedName name="IQ_CONSUMER_SPENDING_DURABLE_APR" hidden="1">"c7495"</definedName>
    <definedName name="IQ_CONSUMER_SPENDING_DURABLE_APR_FC" hidden="1">"c8375"</definedName>
    <definedName name="IQ_CONSUMER_SPENDING_DURABLE_FC" hidden="1">"c7715"</definedName>
    <definedName name="IQ_CONSUMER_SPENDING_DURABLE_POP" hidden="1">"c7055"</definedName>
    <definedName name="IQ_CONSUMER_SPENDING_DURABLE_POP_FC" hidden="1">"c7935"</definedName>
    <definedName name="IQ_CONSUMER_SPENDING_DURABLE_REAL" hidden="1">"c6964"</definedName>
    <definedName name="IQ_CONSUMER_SPENDING_DURABLE_REAL_APR" hidden="1">"c7624"</definedName>
    <definedName name="IQ_CONSUMER_SPENDING_DURABLE_REAL_APR_FC" hidden="1">"c8504"</definedName>
    <definedName name="IQ_CONSUMER_SPENDING_DURABLE_REAL_FC" hidden="1">"c7844"</definedName>
    <definedName name="IQ_CONSUMER_SPENDING_DURABLE_REAL_POP" hidden="1">"c7184"</definedName>
    <definedName name="IQ_CONSUMER_SPENDING_DURABLE_REAL_POP_FC" hidden="1">"c8064"</definedName>
    <definedName name="IQ_CONSUMER_SPENDING_DURABLE_REAL_SAAR" hidden="1">"c6965"</definedName>
    <definedName name="IQ_CONSUMER_SPENDING_DURABLE_REAL_SAAR_APR" hidden="1">"c7625"</definedName>
    <definedName name="IQ_CONSUMER_SPENDING_DURABLE_REAL_SAAR_APR_FC" hidden="1">"c8505"</definedName>
    <definedName name="IQ_CONSUMER_SPENDING_DURABLE_REAL_SAAR_FC" hidden="1">"c7845"</definedName>
    <definedName name="IQ_CONSUMER_SPENDING_DURABLE_REAL_SAAR_POP" hidden="1">"c7185"</definedName>
    <definedName name="IQ_CONSUMER_SPENDING_DURABLE_REAL_SAAR_POP_FC" hidden="1">"c8065"</definedName>
    <definedName name="IQ_CONSUMER_SPENDING_DURABLE_REAL_SAAR_YOY" hidden="1">"c7405"</definedName>
    <definedName name="IQ_CONSUMER_SPENDING_DURABLE_REAL_SAAR_YOY_FC" hidden="1">"c8285"</definedName>
    <definedName name="IQ_CONSUMER_SPENDING_DURABLE_REAL_YOY" hidden="1">"c7404"</definedName>
    <definedName name="IQ_CONSUMER_SPENDING_DURABLE_REAL_YOY_FC" hidden="1">"c8284"</definedName>
    <definedName name="IQ_CONSUMER_SPENDING_DURABLE_YOY" hidden="1">"c7275"</definedName>
    <definedName name="IQ_CONSUMER_SPENDING_DURABLE_YOY_FC" hidden="1">"c8155"</definedName>
    <definedName name="IQ_CONSUMER_SPENDING_FC" hidden="1">"c7714"</definedName>
    <definedName name="IQ_CONSUMER_SPENDING_NONDURABLE" hidden="1">"c6836"</definedName>
    <definedName name="IQ_CONSUMER_SPENDING_NONDURABLE_APR" hidden="1">"c7496"</definedName>
    <definedName name="IQ_CONSUMER_SPENDING_NONDURABLE_APR_FC" hidden="1">"c8376"</definedName>
    <definedName name="IQ_CONSUMER_SPENDING_NONDURABLE_FC" hidden="1">"c7716"</definedName>
    <definedName name="IQ_CONSUMER_SPENDING_NONDURABLE_POP" hidden="1">"c7056"</definedName>
    <definedName name="IQ_CONSUMER_SPENDING_NONDURABLE_POP_FC" hidden="1">"c7936"</definedName>
    <definedName name="IQ_CONSUMER_SPENDING_NONDURABLE_REAL" hidden="1">"c6966"</definedName>
    <definedName name="IQ_CONSUMER_SPENDING_NONDURABLE_REAL_APR" hidden="1">"c7626"</definedName>
    <definedName name="IQ_CONSUMER_SPENDING_NONDURABLE_REAL_APR_FC" hidden="1">"c8506"</definedName>
    <definedName name="IQ_CONSUMER_SPENDING_NONDURABLE_REAL_FC" hidden="1">"c7846"</definedName>
    <definedName name="IQ_CONSUMER_SPENDING_NONDURABLE_REAL_POP" hidden="1">"c7186"</definedName>
    <definedName name="IQ_CONSUMER_SPENDING_NONDURABLE_REAL_POP_FC" hidden="1">"c8066"</definedName>
    <definedName name="IQ_CONSUMER_SPENDING_NONDURABLE_REAL_SAAR" hidden="1">"c6967"</definedName>
    <definedName name="IQ_CONSUMER_SPENDING_NONDURABLE_REAL_SAAR_APR" hidden="1">"c7627"</definedName>
    <definedName name="IQ_CONSUMER_SPENDING_NONDURABLE_REAL_SAAR_APR_FC" hidden="1">"c8507"</definedName>
    <definedName name="IQ_CONSUMER_SPENDING_NONDURABLE_REAL_SAAR_FC" hidden="1">"c7847"</definedName>
    <definedName name="IQ_CONSUMER_SPENDING_NONDURABLE_REAL_SAAR_POP" hidden="1">"c7187"</definedName>
    <definedName name="IQ_CONSUMER_SPENDING_NONDURABLE_REAL_SAAR_POP_FC" hidden="1">"c8067"</definedName>
    <definedName name="IQ_CONSUMER_SPENDING_NONDURABLE_REAL_SAAR_YOY" hidden="1">"c7407"</definedName>
    <definedName name="IQ_CONSUMER_SPENDING_NONDURABLE_REAL_SAAR_YOY_FC" hidden="1">"c8287"</definedName>
    <definedName name="IQ_CONSUMER_SPENDING_NONDURABLE_REAL_YOY" hidden="1">"c7406"</definedName>
    <definedName name="IQ_CONSUMER_SPENDING_NONDURABLE_REAL_YOY_FC" hidden="1">"c8286"</definedName>
    <definedName name="IQ_CONSUMER_SPENDING_NONDURABLE_YOY" hidden="1">"c7276"</definedName>
    <definedName name="IQ_CONSUMER_SPENDING_NONDURABLE_YOY_FC" hidden="1">"c8156"</definedName>
    <definedName name="IQ_CONSUMER_SPENDING_POP" hidden="1">"c7054"</definedName>
    <definedName name="IQ_CONSUMER_SPENDING_POP_FC" hidden="1">"c7934"</definedName>
    <definedName name="IQ_CONSUMER_SPENDING_REAL" hidden="1">"c6963"</definedName>
    <definedName name="IQ_CONSUMER_SPENDING_REAL_APR" hidden="1">"c7623"</definedName>
    <definedName name="IQ_CONSUMER_SPENDING_REAL_APR_FC" hidden="1">"c8503"</definedName>
    <definedName name="IQ_CONSUMER_SPENDING_REAL_FC" hidden="1">"c7843"</definedName>
    <definedName name="IQ_CONSUMER_SPENDING_REAL_POP" hidden="1">"c7183"</definedName>
    <definedName name="IQ_CONSUMER_SPENDING_REAL_POP_FC" hidden="1">"c8063"</definedName>
    <definedName name="IQ_CONSUMER_SPENDING_REAL_SAAR" hidden="1">"c6968"</definedName>
    <definedName name="IQ_CONSUMER_SPENDING_REAL_SAAR_APR" hidden="1">"c7628"</definedName>
    <definedName name="IQ_CONSUMER_SPENDING_REAL_SAAR_APR_FC" hidden="1">"c8508"</definedName>
    <definedName name="IQ_CONSUMER_SPENDING_REAL_SAAR_FC" hidden="1">"c7848"</definedName>
    <definedName name="IQ_CONSUMER_SPENDING_REAL_SAAR_POP" hidden="1">"c7188"</definedName>
    <definedName name="IQ_CONSUMER_SPENDING_REAL_SAAR_POP_FC" hidden="1">"c8068"</definedName>
    <definedName name="IQ_CONSUMER_SPENDING_REAL_SAAR_YOY" hidden="1">"c7408"</definedName>
    <definedName name="IQ_CONSUMER_SPENDING_REAL_SAAR_YOY_FC" hidden="1">"c8288"</definedName>
    <definedName name="IQ_CONSUMER_SPENDING_REAL_USD_APR_FC" hidden="1">"c11921"</definedName>
    <definedName name="IQ_CONSUMER_SPENDING_REAL_USD_FC" hidden="1">"c11918"</definedName>
    <definedName name="IQ_CONSUMER_SPENDING_REAL_USD_POP_FC" hidden="1">"c11919"</definedName>
    <definedName name="IQ_CONSUMER_SPENDING_REAL_USD_YOY_FC" hidden="1">"c11920"</definedName>
    <definedName name="IQ_CONSUMER_SPENDING_REAL_YOY" hidden="1">"c7403"</definedName>
    <definedName name="IQ_CONSUMER_SPENDING_REAL_YOY_FC" hidden="1">"c8283"</definedName>
    <definedName name="IQ_CONSUMER_SPENDING_SERVICES" hidden="1">"c6837"</definedName>
    <definedName name="IQ_CONSUMER_SPENDING_SERVICES_APR" hidden="1">"c7497"</definedName>
    <definedName name="IQ_CONSUMER_SPENDING_SERVICES_APR_FC" hidden="1">"c8377"</definedName>
    <definedName name="IQ_CONSUMER_SPENDING_SERVICES_FC" hidden="1">"c7717"</definedName>
    <definedName name="IQ_CONSUMER_SPENDING_SERVICES_POP" hidden="1">"c7057"</definedName>
    <definedName name="IQ_CONSUMER_SPENDING_SERVICES_POP_FC" hidden="1">"c7937"</definedName>
    <definedName name="IQ_CONSUMER_SPENDING_SERVICES_REAL" hidden="1">"c6969"</definedName>
    <definedName name="IQ_CONSUMER_SPENDING_SERVICES_REAL_APR" hidden="1">"c7629"</definedName>
    <definedName name="IQ_CONSUMER_SPENDING_SERVICES_REAL_APR_FC" hidden="1">"c8509"</definedName>
    <definedName name="IQ_CONSUMER_SPENDING_SERVICES_REAL_FC" hidden="1">"c7849"</definedName>
    <definedName name="IQ_CONSUMER_SPENDING_SERVICES_REAL_POP" hidden="1">"c7189"</definedName>
    <definedName name="IQ_CONSUMER_SPENDING_SERVICES_REAL_POP_FC" hidden="1">"c8069"</definedName>
    <definedName name="IQ_CONSUMER_SPENDING_SERVICES_REAL_SAAR" hidden="1">"c6970"</definedName>
    <definedName name="IQ_CONSUMER_SPENDING_SERVICES_REAL_SAAR_APR" hidden="1">"c7630"</definedName>
    <definedName name="IQ_CONSUMER_SPENDING_SERVICES_REAL_SAAR_APR_FC" hidden="1">"c8510"</definedName>
    <definedName name="IQ_CONSUMER_SPENDING_SERVICES_REAL_SAAR_FC" hidden="1">"c7850"</definedName>
    <definedName name="IQ_CONSUMER_SPENDING_SERVICES_REAL_SAAR_POP" hidden="1">"c7190"</definedName>
    <definedName name="IQ_CONSUMER_SPENDING_SERVICES_REAL_SAAR_POP_FC" hidden="1">"c8070"</definedName>
    <definedName name="IQ_CONSUMER_SPENDING_SERVICES_REAL_SAAR_YOY" hidden="1">"c7410"</definedName>
    <definedName name="IQ_CONSUMER_SPENDING_SERVICES_REAL_SAAR_YOY_FC" hidden="1">"c8290"</definedName>
    <definedName name="IQ_CONSUMER_SPENDING_SERVICES_REAL_YOY" hidden="1">"c7409"</definedName>
    <definedName name="IQ_CONSUMER_SPENDING_SERVICES_REAL_YOY_FC" hidden="1">"c8289"</definedName>
    <definedName name="IQ_CONSUMER_SPENDING_SERVICES_YOY" hidden="1">"c7277"</definedName>
    <definedName name="IQ_CONSUMER_SPENDING_SERVICES_YOY_FC" hidden="1">"c8157"</definedName>
    <definedName name="IQ_CONSUMER_SPENDING_YOY" hidden="1">"c7274"</definedName>
    <definedName name="IQ_CONSUMER_SPENDING_YOY_FC" hidden="1">"c8154"</definedName>
    <definedName name="IQ_CONTRACTS_OTHER_COMMODITIES_EQUITIES_FDIC" hidden="1">"c6522"</definedName>
    <definedName name="IQ_CONTRIBUTOR_CIQID" hidden="1">"c13742"</definedName>
    <definedName name="IQ_CONTRIBUTOR_NAME" hidden="1">"c13735"</definedName>
    <definedName name="IQ_CONTRIBUTOR_START_DATE" hidden="1">"c13741"</definedName>
    <definedName name="IQ_CONV_DATE" hidden="1">"c2191"</definedName>
    <definedName name="IQ_CONV_EXP_DATE" hidden="1">"c3043"</definedName>
    <definedName name="IQ_CONV_PREMIUM" hidden="1">"c2195"</definedName>
    <definedName name="IQ_CONV_PRICE" hidden="1">"c2193"</definedName>
    <definedName name="IQ_CONV_RATE" hidden="1">"c2192"</definedName>
    <definedName name="IQ_CONV_RATIO" hidden="1">"c2192"</definedName>
    <definedName name="IQ_CONV_SECURITY" hidden="1">"c2189"</definedName>
    <definedName name="IQ_CONV_SECURITY_ISSUER" hidden="1">"c2190"</definedName>
    <definedName name="IQ_CONV_SECURITY_PRICE" hidden="1">"c2194"</definedName>
    <definedName name="IQ_CONVERSION_COMMON_FFIEC" hidden="1">"c12964"</definedName>
    <definedName name="IQ_CONVERSION_PREF_FFIEC" hidden="1">"c12962"</definedName>
    <definedName name="IQ_CONVERT" hidden="1">"c2536"</definedName>
    <definedName name="IQ_CONVERT_PCT" hidden="1">"c2537"</definedName>
    <definedName name="IQ_CONVEXITY" hidden="1">"c2182"</definedName>
    <definedName name="IQ_CONVEYED_TO_OTHERS_FDIC" hidden="1">"c6534"</definedName>
    <definedName name="IQ_COO_ID" hidden="1">"c15222"</definedName>
    <definedName name="IQ_COO_NAME" hidden="1">"c15221"</definedName>
    <definedName name="IQ_CORE_CAPITAL_RATIO_FDIC" hidden="1">"c6745"</definedName>
    <definedName name="IQ_CORE_DEPOSITS_ASSETS_TOT_FFIEC" hidden="1">"c13442"</definedName>
    <definedName name="IQ_CORE_DEPOSITS_FFIEC" hidden="1">"c13862"</definedName>
    <definedName name="IQ_CORE_DEPOSITS_TOT_DEPOSITS_FFIEC" hidden="1">"c13911"</definedName>
    <definedName name="IQ_CORE_TIER_ONE_CAPITAL" hidden="1">"c15244"</definedName>
    <definedName name="IQ_CORE_TIER_ONE_CAPITAL_RATIO" hidden="1">"c15240"</definedName>
    <definedName name="IQ_CORP_GOODS_PRICE_INDEX_APR_FC_UNUSED" hidden="1">"c8381"</definedName>
    <definedName name="IQ_CORP_GOODS_PRICE_INDEX_APR_FC_UNUSED_UNUSED_UNUSED" hidden="1">"c8381"</definedName>
    <definedName name="IQ_CORP_GOODS_PRICE_INDEX_APR_UNUSED" hidden="1">"c7501"</definedName>
    <definedName name="IQ_CORP_GOODS_PRICE_INDEX_APR_UNUSED_UNUSED_UNUSED" hidden="1">"c7501"</definedName>
    <definedName name="IQ_CORP_GOODS_PRICE_INDEX_FC_UNUSED" hidden="1">"c7721"</definedName>
    <definedName name="IQ_CORP_GOODS_PRICE_INDEX_FC_UNUSED_UNUSED_UNUSED" hidden="1">"c7721"</definedName>
    <definedName name="IQ_CORP_GOODS_PRICE_INDEX_POP_FC_UNUSED" hidden="1">"c7941"</definedName>
    <definedName name="IQ_CORP_GOODS_PRICE_INDEX_POP_FC_UNUSED_UNUSED_UNUSED" hidden="1">"c7941"</definedName>
    <definedName name="IQ_CORP_GOODS_PRICE_INDEX_POP_UNUSED" hidden="1">"c7061"</definedName>
    <definedName name="IQ_CORP_GOODS_PRICE_INDEX_POP_UNUSED_UNUSED_UNUSED" hidden="1">"c7061"</definedName>
    <definedName name="IQ_CORP_GOODS_PRICE_INDEX_UNUSED" hidden="1">"c6841"</definedName>
    <definedName name="IQ_CORP_GOODS_PRICE_INDEX_UNUSED_UNUSED_UNUSED" hidden="1">"c6841"</definedName>
    <definedName name="IQ_CORP_GOODS_PRICE_INDEX_YOY_FC_UNUSED" hidden="1">"c8161"</definedName>
    <definedName name="IQ_CORP_GOODS_PRICE_INDEX_YOY_FC_UNUSED_UNUSED_UNUSED" hidden="1">"c8161"</definedName>
    <definedName name="IQ_CORP_GOODS_PRICE_INDEX_YOY_UNUSED" hidden="1">"c7281"</definedName>
    <definedName name="IQ_CORP_GOODS_PRICE_INDEX_YOY_UNUSED_UNUSED_UNUSED" hidden="1">"c7281"</definedName>
    <definedName name="IQ_CORP_PROFITS" hidden="1">"c6843"</definedName>
    <definedName name="IQ_CORP_PROFITS_AFTER_TAX_SAAR" hidden="1">"c6842"</definedName>
    <definedName name="IQ_CORP_PROFITS_AFTER_TAX_SAAR_APR" hidden="1">"c7502"</definedName>
    <definedName name="IQ_CORP_PROFITS_AFTER_TAX_SAAR_APR_FC" hidden="1">"c8382"</definedName>
    <definedName name="IQ_CORP_PROFITS_AFTER_TAX_SAAR_FC" hidden="1">"c7722"</definedName>
    <definedName name="IQ_CORP_PROFITS_AFTER_TAX_SAAR_POP" hidden="1">"c7062"</definedName>
    <definedName name="IQ_CORP_PROFITS_AFTER_TAX_SAAR_POP_FC" hidden="1">"c7942"</definedName>
    <definedName name="IQ_CORP_PROFITS_AFTER_TAX_SAAR_YOY" hidden="1">"c7282"</definedName>
    <definedName name="IQ_CORP_PROFITS_AFTER_TAX_SAAR_YOY_FC" hidden="1">"c8162"</definedName>
    <definedName name="IQ_CORP_PROFITS_APR" hidden="1">"c7503"</definedName>
    <definedName name="IQ_CORP_PROFITS_APR_FC" hidden="1">"c8383"</definedName>
    <definedName name="IQ_CORP_PROFITS_FC" hidden="1">"c7723"</definedName>
    <definedName name="IQ_CORP_PROFITS_POP" hidden="1">"c7063"</definedName>
    <definedName name="IQ_CORP_PROFITS_POP_FC" hidden="1">"c7943"</definedName>
    <definedName name="IQ_CORP_PROFITS_SAAR" hidden="1">"c6844"</definedName>
    <definedName name="IQ_CORP_PROFITS_SAAR_APR" hidden="1">"c7504"</definedName>
    <definedName name="IQ_CORP_PROFITS_SAAR_APR_FC" hidden="1">"c8384"</definedName>
    <definedName name="IQ_CORP_PROFITS_SAAR_FC" hidden="1">"c7724"</definedName>
    <definedName name="IQ_CORP_PROFITS_SAAR_POP" hidden="1">"c7064"</definedName>
    <definedName name="IQ_CORP_PROFITS_SAAR_POP_FC" hidden="1">"c7944"</definedName>
    <definedName name="IQ_CORP_PROFITS_SAAR_YOY" hidden="1">"c7284"</definedName>
    <definedName name="IQ_CORP_PROFITS_SAAR_YOY_FC" hidden="1">"c8164"</definedName>
    <definedName name="IQ_CORP_PROFITS_YOY" hidden="1">"c7283"</definedName>
    <definedName name="IQ_CORP_PROFITS_YOY_FC" hidden="1">"c8163"</definedName>
    <definedName name="IQ_CORPORATE_OVER_TOTAL" hidden="1">"c13767"</definedName>
    <definedName name="IQ_COST_BORROWED_FUNDS_FFIEC" hidden="1">"c13492"</definedName>
    <definedName name="IQ_COST_BORROWING" hidden="1">"c2936"</definedName>
    <definedName name="IQ_COST_BORROWINGS" hidden="1">"c225"</definedName>
    <definedName name="IQ_COST_CAPITAL_NEW_BUSINESS" hidden="1">"c9968"</definedName>
    <definedName name="IQ_COST_FOREIGN_DEPOSITS_FFIEC" hidden="1">"c13490"</definedName>
    <definedName name="IQ_COST_FUNDS_PURCHASED_FFIEC" hidden="1">"c13491"</definedName>
    <definedName name="IQ_COST_INT_DEPOSITS_FFIEC" hidden="1">"c13489"</definedName>
    <definedName name="IQ_COST_OF_FUNDING_ASSETS_FDIC" hidden="1">"c6725"</definedName>
    <definedName name="IQ_COST_REV" hidden="1">"c226"</definedName>
    <definedName name="IQ_COST_REVENUE" hidden="1">"c1359"</definedName>
    <definedName name="IQ_COST_SAVINGS" hidden="1">"c227"</definedName>
    <definedName name="IQ_COST_SERVICE" hidden="1">"c228"</definedName>
    <definedName name="IQ_COST_SOLVENCY_CAPITAL_COVERED" hidden="1">"c9965"</definedName>
    <definedName name="IQ_COST_SOLVENCY_CAPITAL_GROUP" hidden="1">"c9951"</definedName>
    <definedName name="IQ_COST_TOTAL_BORROWINGS" hidden="1">"c229"</definedName>
    <definedName name="IQ_COUNTRY_NAME" hidden="1">"c230"</definedName>
    <definedName name="IQ_COUNTRY_NAME_ECON" hidden="1">"c11752"</definedName>
    <definedName name="IQ_COUPON_FORMULA" hidden="1">"c8965"</definedName>
    <definedName name="IQ_COVERAGE_RATIO" hidden="1">"c15243"</definedName>
    <definedName name="IQ_COVERED_POPS" hidden="1">"c2124"</definedName>
    <definedName name="IQ_CP" hidden="1">"c2495"</definedName>
    <definedName name="IQ_CP_PCT" hidden="1">"c2496"</definedName>
    <definedName name="IQ_CPI" hidden="1">"c6845"</definedName>
    <definedName name="IQ_CPI_APR" hidden="1">"c7505"</definedName>
    <definedName name="IQ_CPI_APR_FC" hidden="1">"c8385"</definedName>
    <definedName name="IQ_CPI_CORE" hidden="1">"c6838"</definedName>
    <definedName name="IQ_CPI_CORE_APR" hidden="1">"c7498"</definedName>
    <definedName name="IQ_CPI_CORE_POP" hidden="1">"c7058"</definedName>
    <definedName name="IQ_CPI_CORE_YOY" hidden="1">"c7278"</definedName>
    <definedName name="IQ_CPI_FC" hidden="1">"c7725"</definedName>
    <definedName name="IQ_CPI_POP" hidden="1">"c7065"</definedName>
    <definedName name="IQ_CPI_POP_FC" hidden="1">"c7945"</definedName>
    <definedName name="IQ_CPI_YOY" hidden="1">"c7285"</definedName>
    <definedName name="IQ_CPI_YOY_FC" hidden="1">"c8165"</definedName>
    <definedName name="IQ_CQ" hidden="1">5000</definedName>
    <definedName name="IQ_CREDIT_CARD_CHARGE_OFFS_FDIC" hidden="1">"c6652"</definedName>
    <definedName name="IQ_CREDIT_CARD_FEE_BNK" hidden="1">"c231"</definedName>
    <definedName name="IQ_CREDIT_CARD_FEE_FIN" hidden="1">"c1583"</definedName>
    <definedName name="IQ_CREDIT_CARD_GROSS_LOANS_FFIEC" hidden="1">"c13412"</definedName>
    <definedName name="IQ_CREDIT_CARD_INTERCHANGE_FEES_FFIEC" hidden="1">"c13046"</definedName>
    <definedName name="IQ_CREDIT_CARD_LINES_FDIC" hidden="1">"c6525"</definedName>
    <definedName name="IQ_CREDIT_CARD_LINES_UNUSED_FFIEC" hidden="1">"c13242"</definedName>
    <definedName name="IQ_CREDIT_CARD_LOANS_CHARGE_OFFS_FFIEC" hidden="1">"c13180"</definedName>
    <definedName name="IQ_CREDIT_CARD_LOANS_DOM_QUARTERLY_AVG_FFIEC" hidden="1">"c15480"</definedName>
    <definedName name="IQ_CREDIT_CARD_LOANS_DUE_30_89_FFIEC" hidden="1">"c13272"</definedName>
    <definedName name="IQ_CREDIT_CARD_LOANS_DUE_90_FFIEC" hidden="1">"c13298"</definedName>
    <definedName name="IQ_CREDIT_CARD_LOANS_FDIC" hidden="1">"c6319"</definedName>
    <definedName name="IQ_CREDIT_CARD_LOANS_NON_ACCRUAL_FFIEC" hidden="1">"c13324"</definedName>
    <definedName name="IQ_CREDIT_CARD_LOANS_RECOV_FFIEC" hidden="1">"c13202"</definedName>
    <definedName name="IQ_CREDIT_CARD_NET_CHARGE_OFFS_FDIC" hidden="1">"c6654"</definedName>
    <definedName name="IQ_CREDIT_CARD_RECOVERIES_FDIC" hidden="1">"c6653"</definedName>
    <definedName name="IQ_CREDIT_CARD_RISK_BASED_FFIEC" hidden="1">"c13433"</definedName>
    <definedName name="IQ_CREDIT_CARDS_CONSUMER_LOANS_FFIEC" hidden="1">"c12822"</definedName>
    <definedName name="IQ_CREDIT_CARDS_LL_REC_FFIEC" hidden="1">"c12889"</definedName>
    <definedName name="IQ_CREDIT_CARDS_LOANS_TRADING_DOM_FFIEC" hidden="1">"c12933"</definedName>
    <definedName name="IQ_CREDIT_EXPOSURE" hidden="1">"c10038"</definedName>
    <definedName name="IQ_CREDIT_EXPOSURE_FFIEC" hidden="1">"c13062"</definedName>
    <definedName name="IQ_CREDIT_LOSS_CF" hidden="1">"c232"</definedName>
    <definedName name="IQ_CREDIT_LOSS_PROVISION_NET_CHARGE_OFFS_FDIC" hidden="1">"c6734"</definedName>
    <definedName name="IQ_CREDIT_LOSSES_DERIVATIVES_FFIEC" hidden="1">"c13068"</definedName>
    <definedName name="IQ_CREDIT_OPTIONS_DERIVATIVES_BENEFICIARY_FFIEC" hidden="1">"c13121"</definedName>
    <definedName name="IQ_CREDIT_OPTIONS_DERIVATIVES_GUARANTOR_FFIEC" hidden="1">"c13114"</definedName>
    <definedName name="IQ_CUMULATIVE_PREFERREDS_T2_FFIEC" hidden="1">"c13145"</definedName>
    <definedName name="IQ_CUMULATIVE_SPLIT_FACTOR" hidden="1">"c2094"</definedName>
    <definedName name="IQ_CURR_ACCT_BALANCE_APR_FC_UNUSED" hidden="1">"c8387"</definedName>
    <definedName name="IQ_CURR_ACCT_BALANCE_APR_FC_UNUSED_UNUSED_UNUSED" hidden="1">"c8387"</definedName>
    <definedName name="IQ_CURR_ACCT_BALANCE_APR_UNUSED" hidden="1">"c7507"</definedName>
    <definedName name="IQ_CURR_ACCT_BALANCE_APR_UNUSED_UNUSED_UNUSED" hidden="1">"c7507"</definedName>
    <definedName name="IQ_CURR_ACCT_BALANCE_FC_UNUSED" hidden="1">"c7727"</definedName>
    <definedName name="IQ_CURR_ACCT_BALANCE_FC_UNUSED_UNUSED_UNUSED" hidden="1">"c7727"</definedName>
    <definedName name="IQ_CURR_ACCT_BALANCE_PCT" hidden="1">"c6846"</definedName>
    <definedName name="IQ_CURR_ACCT_BALANCE_PCT_FC" hidden="1">"c7726"</definedName>
    <definedName name="IQ_CURR_ACCT_BALANCE_PCT_POP" hidden="1">"c7066"</definedName>
    <definedName name="IQ_CURR_ACCT_BALANCE_PCT_POP_FC" hidden="1">"c7946"</definedName>
    <definedName name="IQ_CURR_ACCT_BALANCE_PCT_YOY" hidden="1">"c7286"</definedName>
    <definedName name="IQ_CURR_ACCT_BALANCE_PCT_YOY_FC" hidden="1">"c8166"</definedName>
    <definedName name="IQ_CURR_ACCT_BALANCE_POP_FC_UNUSED" hidden="1">"c7947"</definedName>
    <definedName name="IQ_CURR_ACCT_BALANCE_POP_FC_UNUSED_UNUSED_UNUSED" hidden="1">"c7947"</definedName>
    <definedName name="IQ_CURR_ACCT_BALANCE_POP_UNUSED" hidden="1">"c7067"</definedName>
    <definedName name="IQ_CURR_ACCT_BALANCE_POP_UNUSED_UNUSED_UNUSED" hidden="1">"c7067"</definedName>
    <definedName name="IQ_CURR_ACCT_BALANCE_SAAR" hidden="1">"c6848"</definedName>
    <definedName name="IQ_CURR_ACCT_BALANCE_SAAR_APR" hidden="1">"c7508"</definedName>
    <definedName name="IQ_CURR_ACCT_BALANCE_SAAR_APR_FC" hidden="1">"c8388"</definedName>
    <definedName name="IQ_CURR_ACCT_BALANCE_SAAR_FC" hidden="1">"c7728"</definedName>
    <definedName name="IQ_CURR_ACCT_BALANCE_SAAR_POP" hidden="1">"c7068"</definedName>
    <definedName name="IQ_CURR_ACCT_BALANCE_SAAR_POP_FC" hidden="1">"c7948"</definedName>
    <definedName name="IQ_CURR_ACCT_BALANCE_SAAR_USD_APR_FC" hidden="1">"c11797"</definedName>
    <definedName name="IQ_CURR_ACCT_BALANCE_SAAR_USD_FC" hidden="1">"c11794"</definedName>
    <definedName name="IQ_CURR_ACCT_BALANCE_SAAR_USD_POP_FC" hidden="1">"c11795"</definedName>
    <definedName name="IQ_CURR_ACCT_BALANCE_SAAR_USD_YOY_FC" hidden="1">"c11796"</definedName>
    <definedName name="IQ_CURR_ACCT_BALANCE_SAAR_YOY" hidden="1">"c7288"</definedName>
    <definedName name="IQ_CURR_ACCT_BALANCE_SAAR_YOY_FC" hidden="1">"c8168"</definedName>
    <definedName name="IQ_CURR_ACCT_BALANCE_UNUSED" hidden="1">"c6847"</definedName>
    <definedName name="IQ_CURR_ACCT_BALANCE_UNUSED_UNUSED_UNUSED" hidden="1">"c6847"</definedName>
    <definedName name="IQ_CURR_ACCT_BALANCE_USD" hidden="1">"c11786"</definedName>
    <definedName name="IQ_CURR_ACCT_BALANCE_USD_APR" hidden="1">"c11789"</definedName>
    <definedName name="IQ_CURR_ACCT_BALANCE_USD_APR_FC" hidden="1">"c11793"</definedName>
    <definedName name="IQ_CURR_ACCT_BALANCE_USD_FC" hidden="1">"c11790"</definedName>
    <definedName name="IQ_CURR_ACCT_BALANCE_USD_POP" hidden="1">"c11787"</definedName>
    <definedName name="IQ_CURR_ACCT_BALANCE_USD_POP_FC" hidden="1">"c11791"</definedName>
    <definedName name="IQ_CURR_ACCT_BALANCE_USD_YOY" hidden="1">"c11788"</definedName>
    <definedName name="IQ_CURR_ACCT_BALANCE_USD_YOY_FC" hidden="1">"c11792"</definedName>
    <definedName name="IQ_CURR_ACCT_BALANCE_YOY_FC_UNUSED" hidden="1">"c8167"</definedName>
    <definedName name="IQ_CURR_ACCT_BALANCE_YOY_FC_UNUSED_UNUSED_UNUSED" hidden="1">"c8167"</definedName>
    <definedName name="IQ_CURR_ACCT_BALANCE_YOY_UNUSED" hidden="1">"c7287"</definedName>
    <definedName name="IQ_CURR_ACCT_BALANCE_YOY_UNUSED_UNUSED_UNUSED" hidden="1">"c7287"</definedName>
    <definedName name="IQ_CURR_ACCT_INC_RECEIPTS" hidden="1">"c6849"</definedName>
    <definedName name="IQ_CURR_ACCT_INC_RECEIPTS_APR" hidden="1">"c7509"</definedName>
    <definedName name="IQ_CURR_ACCT_INC_RECEIPTS_APR_FC" hidden="1">"c8389"</definedName>
    <definedName name="IQ_CURR_ACCT_INC_RECEIPTS_FC" hidden="1">"c7729"</definedName>
    <definedName name="IQ_CURR_ACCT_INC_RECEIPTS_POP" hidden="1">"c7069"</definedName>
    <definedName name="IQ_CURR_ACCT_INC_RECEIPTS_POP_FC" hidden="1">"c7949"</definedName>
    <definedName name="IQ_CURR_ACCT_INC_RECEIPTS_YOY" hidden="1">"c7289"</definedName>
    <definedName name="IQ_CURR_ACCT_INC_RECEIPTS_YOY_FC" hidden="1">"c8169"</definedName>
    <definedName name="IQ_CURR_DOMESTIC_TAXES" hidden="1">"c2074"</definedName>
    <definedName name="IQ_CURR_FOREIGN_TAXES" hidden="1">"c2075"</definedName>
    <definedName name="IQ_CURRENCY_COIN_DOM_FFIEC" hidden="1">"c15287"</definedName>
    <definedName name="IQ_CURRENCY_COIN_DOMESTIC_FDIC" hidden="1">"c6388"</definedName>
    <definedName name="IQ_CURRENCY_FACTOR_BS" hidden="1">"c233"</definedName>
    <definedName name="IQ_CURRENCY_FACTOR_IS" hidden="1">"c234"</definedName>
    <definedName name="IQ_CURRENCY_GAIN" hidden="1">"c235"</definedName>
    <definedName name="IQ_CURRENCY_GAIN_BR" hidden="1">"c236"</definedName>
    <definedName name="IQ_CURRENCY_GAIN_FIN" hidden="1">"c237"</definedName>
    <definedName name="IQ_CURRENCY_GAIN_INS" hidden="1">"c238"</definedName>
    <definedName name="IQ_CURRENCY_GAIN_RE" hidden="1">"c6205"</definedName>
    <definedName name="IQ_CURRENCY_GAIN_REIT" hidden="1">"c239"</definedName>
    <definedName name="IQ_CURRENCY_GAIN_UTI" hidden="1">"c240"</definedName>
    <definedName name="IQ_CURRENT_BENCHMARK" hidden="1">"c6780"</definedName>
    <definedName name="IQ_CURRENT_BENCHMARK_CIQID" hidden="1">"c6781"</definedName>
    <definedName name="IQ_CURRENT_BENCHMARK_MATURITY" hidden="1">"c6782"</definedName>
    <definedName name="IQ_CURRENT_PORT" hidden="1">"c241"</definedName>
    <definedName name="IQ_CURRENT_PORT_BNK" hidden="1">"c242"</definedName>
    <definedName name="IQ_CURRENT_PORT_DEBT" hidden="1">"c243"</definedName>
    <definedName name="IQ_CURRENT_PORT_DEBT_BNK" hidden="1">"c244"</definedName>
    <definedName name="IQ_CURRENT_PORT_DEBT_BR" hidden="1">"c1567"</definedName>
    <definedName name="IQ_CURRENT_PORT_DEBT_FIN" hidden="1">"c1568"</definedName>
    <definedName name="IQ_CURRENT_PORT_DEBT_INS" hidden="1">"c1569"</definedName>
    <definedName name="IQ_CURRENT_PORT_DEBT_RE" hidden="1">"c6283"</definedName>
    <definedName name="IQ_CURRENT_PORT_DEBT_REIT" hidden="1">"c1570"</definedName>
    <definedName name="IQ_CURRENT_PORT_DEBT_UTI" hidden="1">"c1571"</definedName>
    <definedName name="IQ_CURRENT_PORT_FHLB_DEBT" hidden="1">"c5657"</definedName>
    <definedName name="IQ_CURRENT_PORT_LEASES" hidden="1">"c245"</definedName>
    <definedName name="IQ_CURRENT_PORT_PCT" hidden="1">"c2541"</definedName>
    <definedName name="IQ_CURRENT_RATIO" hidden="1">"c246"</definedName>
    <definedName name="IQ_CUSIP" hidden="1">"c2245"</definedName>
    <definedName name="IQ_CUSTOMER_LIAB_ACCEPTANCES_OUT_FFIEC" hidden="1">"c12835"</definedName>
    <definedName name="IQ_CY" hidden="1">10000</definedName>
    <definedName name="IQ_DA" hidden="1">"c247"</definedName>
    <definedName name="IQ_DA_BR" hidden="1">"c248"</definedName>
    <definedName name="IQ_DA_CF" hidden="1">"c249"</definedName>
    <definedName name="IQ_DA_CF_BNK" hidden="1">"c250"</definedName>
    <definedName name="IQ_DA_CF_BR" hidden="1">"c251"</definedName>
    <definedName name="IQ_DA_CF_FIN" hidden="1">"c252"</definedName>
    <definedName name="IQ_DA_CF_INS" hidden="1">"c253"</definedName>
    <definedName name="IQ_DA_CF_RE" hidden="1">"c6206"</definedName>
    <definedName name="IQ_DA_CF_REIT" hidden="1">"c254"</definedName>
    <definedName name="IQ_DA_CF_UTI" hidden="1">"c255"</definedName>
    <definedName name="IQ_DA_EBITDA" hidden="1">"c5528"</definedName>
    <definedName name="IQ_DA_FIN" hidden="1">"c256"</definedName>
    <definedName name="IQ_DA_INS" hidden="1">"c257"</definedName>
    <definedName name="IQ_DA_RE" hidden="1">"c6207"</definedName>
    <definedName name="IQ_DA_REIT" hidden="1">"c258"</definedName>
    <definedName name="IQ_DA_SUPPL" hidden="1">"c259"</definedName>
    <definedName name="IQ_DA_SUPPL_BR" hidden="1">"c260"</definedName>
    <definedName name="IQ_DA_SUPPL_CF" hidden="1">"c261"</definedName>
    <definedName name="IQ_DA_SUPPL_CF_BNK" hidden="1">"c262"</definedName>
    <definedName name="IQ_DA_SUPPL_CF_BR" hidden="1">"c263"</definedName>
    <definedName name="IQ_DA_SUPPL_CF_FIN" hidden="1">"c264"</definedName>
    <definedName name="IQ_DA_SUPPL_CF_INS" hidden="1">"c265"</definedName>
    <definedName name="IQ_DA_SUPPL_CF_RE" hidden="1">"c6208"</definedName>
    <definedName name="IQ_DA_SUPPL_CF_REIT" hidden="1">"c266"</definedName>
    <definedName name="IQ_DA_SUPPL_CF_UTI" hidden="1">"c267"</definedName>
    <definedName name="IQ_DA_SUPPL_FIN" hidden="1">"c268"</definedName>
    <definedName name="IQ_DA_SUPPL_INS" hidden="1">"c269"</definedName>
    <definedName name="IQ_DA_SUPPL_RE" hidden="1">"c6209"</definedName>
    <definedName name="IQ_DA_SUPPL_REIT" hidden="1">"c270"</definedName>
    <definedName name="IQ_DA_SUPPL_UTI" hidden="1">"c271"</definedName>
    <definedName name="IQ_DA_UTI" hidden="1">"c272"</definedName>
    <definedName name="IQ_DAILY" hidden="1">500000</definedName>
    <definedName name="IQ_DATA_PROCESSING_EXP_FFIEC" hidden="1">"c13047"</definedName>
    <definedName name="IQ_DATED_DATE" hidden="1">"c2185"</definedName>
    <definedName name="IQ_DAY_COUNT" hidden="1">"c2161"</definedName>
    <definedName name="IQ_DAYS_COVER_SHORT" hidden="1">"c1578"</definedName>
    <definedName name="IQ_DAYS_DELAY" hidden="1">"c8963"</definedName>
    <definedName name="IQ_DAYS_INVENTORY_OUT" hidden="1">"c273"</definedName>
    <definedName name="IQ_DAYS_PAY_OUTST" hidden="1">"c1362"</definedName>
    <definedName name="IQ_DAYS_PAYABLE_OUT" hidden="1">"c274"</definedName>
    <definedName name="IQ_DAYS_SALES_OUT" hidden="1">"c275"</definedName>
    <definedName name="IQ_DAYS_SALES_OUTST" hidden="1">"c1363"</definedName>
    <definedName name="IQ_DEBT_1_5_INVEST_SECURITIES_FFIEC" hidden="1">"c13465"</definedName>
    <definedName name="IQ_DEBT_ADJ" hidden="1">"c2515"</definedName>
    <definedName name="IQ_DEBT_ADJ_PCT" hidden="1">"c2516"</definedName>
    <definedName name="IQ_DEBT_EQUITY_EST" hidden="1">"c4257"</definedName>
    <definedName name="IQ_DEBT_EQUITY_EST_CIQ" hidden="1">"c4783"</definedName>
    <definedName name="IQ_DEBT_EQUITY_HIGH_EST" hidden="1">"c4258"</definedName>
    <definedName name="IQ_DEBT_EQUITY_HIGH_EST_CIQ" hidden="1">"c4784"</definedName>
    <definedName name="IQ_DEBT_EQUITY_LOW_EST" hidden="1">"c4259"</definedName>
    <definedName name="IQ_DEBT_EQUITY_LOW_EST_CIQ" hidden="1">"c4785"</definedName>
    <definedName name="IQ_DEBT_EQUITY_MEDIAN_EST" hidden="1">"c4260"</definedName>
    <definedName name="IQ_DEBT_EQUITY_MEDIAN_EST_CIQ" hidden="1">"c4786"</definedName>
    <definedName name="IQ_DEBT_EQUITY_NUM_EST" hidden="1">"c4261"</definedName>
    <definedName name="IQ_DEBT_EQUITY_NUM_EST_CIQ" hidden="1">"c4787"</definedName>
    <definedName name="IQ_DEBT_EQUITY_STDDEV_EST" hidden="1">"c4262"</definedName>
    <definedName name="IQ_DEBT_EQUITY_STDDEV_EST_CIQ" hidden="1">"c4788"</definedName>
    <definedName name="IQ_DEBT_EQUIV_NET_PBO" hidden="1">"c2938"</definedName>
    <definedName name="IQ_DEBT_EQUIV_OPER_LEASE" hidden="1">"c2935"</definedName>
    <definedName name="IQ_DEBT_LESS_1YR_INVEST_SECURITIES_FFIEC" hidden="1">"c13464"</definedName>
    <definedName name="IQ_DEBT_MATURING_MORE_THAN_ONE_YEAR_FFIEC" hidden="1">"c13164"</definedName>
    <definedName name="IQ_DEBT_MATURING_WITHIN_ONE_YEAR_FFIEC" hidden="1">"c13163"</definedName>
    <definedName name="IQ_DEBT_SEC_OVER_5YR_INVEST_SECURITIES_FFIEC" hidden="1">"c13466"</definedName>
    <definedName name="IQ_DEBT_SECURITIES_FOREIGN_FFIEC" hidden="1">"c13484"</definedName>
    <definedName name="IQ_DEBT_SECURITIES_OTHER_ASSETS_DUE_30_89_FFIEC" hidden="1">"c13279"</definedName>
    <definedName name="IQ_DEBT_SECURITIES_OTHER_ASSETS_DUE_90_FFIEC" hidden="1">"c13305"</definedName>
    <definedName name="IQ_DEBT_SECURITIES_OTHER_ASSETS_NON_ACCRUAL_FFIEC" hidden="1">"c13331"</definedName>
    <definedName name="IQ_DECREASE_INT_EXPENSE_FFIEC" hidden="1">"c13064"</definedName>
    <definedName name="IQ_DEDUCTIONS_TOTAL_RISK_BASED_CAPITAL_FFIEC" hidden="1">"c13152"</definedName>
    <definedName name="IQ_DEF_ACQ_CST" hidden="1">"c1364"</definedName>
    <definedName name="IQ_DEF_AMORT" hidden="1">"c276"</definedName>
    <definedName name="IQ_DEF_AMORT_BNK" hidden="1">"c277"</definedName>
    <definedName name="IQ_DEF_AMORT_BR" hidden="1">"c278"</definedName>
    <definedName name="IQ_DEF_AMORT_FIN" hidden="1">"c279"</definedName>
    <definedName name="IQ_DEF_AMORT_INS" hidden="1">"c280"</definedName>
    <definedName name="IQ_DEF_AMORT_REIT" hidden="1">"c281"</definedName>
    <definedName name="IQ_DEF_AMORT_UTI" hidden="1">"c282"</definedName>
    <definedName name="IQ_DEF_BENEFIT_INTEREST_COST" hidden="1">"c283"</definedName>
    <definedName name="IQ_DEF_BENEFIT_INTEREST_COST_DOMESTIC" hidden="1">"c2652"</definedName>
    <definedName name="IQ_DEF_BENEFIT_INTEREST_COST_FOREIGN" hidden="1">"c2660"</definedName>
    <definedName name="IQ_DEF_BENEFIT_OTHER_COST" hidden="1">"c284"</definedName>
    <definedName name="IQ_DEF_BENEFIT_OTHER_COST_DOMESTIC" hidden="1">"c2654"</definedName>
    <definedName name="IQ_DEF_BENEFIT_OTHER_COST_FOREIGN" hidden="1">"c2662"</definedName>
    <definedName name="IQ_DEF_BENEFIT_ROA" hidden="1">"c285"</definedName>
    <definedName name="IQ_DEF_BENEFIT_ROA_DOMESTIC" hidden="1">"c2653"</definedName>
    <definedName name="IQ_DEF_BENEFIT_ROA_FOREIGN" hidden="1">"c2661"</definedName>
    <definedName name="IQ_DEF_BENEFIT_SERVICE_COST" hidden="1">"c286"</definedName>
    <definedName name="IQ_DEF_BENEFIT_SERVICE_COST_DOMESTIC" hidden="1">"c2651"</definedName>
    <definedName name="IQ_DEF_BENEFIT_SERVICE_COST_FOREIGN" hidden="1">"c2659"</definedName>
    <definedName name="IQ_DEF_BENEFIT_TOTAL_COST" hidden="1">"c287"</definedName>
    <definedName name="IQ_DEF_BENEFIT_TOTAL_COST_DOMESTIC" hidden="1">"c2655"</definedName>
    <definedName name="IQ_DEF_BENEFIT_TOTAL_COST_FOREIGN" hidden="1">"c2663"</definedName>
    <definedName name="IQ_DEF_CHARGES_BR" hidden="1">"c288"</definedName>
    <definedName name="IQ_DEF_CHARGES_CF" hidden="1">"c289"</definedName>
    <definedName name="IQ_DEF_CHARGES_FIN" hidden="1">"c290"</definedName>
    <definedName name="IQ_DEF_CHARGES_INS" hidden="1">"c291"</definedName>
    <definedName name="IQ_DEF_CHARGES_LT" hidden="1">"c292"</definedName>
    <definedName name="IQ_DEF_CHARGES_LT_BNK" hidden="1">"c293"</definedName>
    <definedName name="IQ_DEF_CHARGES_LT_BR" hidden="1">"c294"</definedName>
    <definedName name="IQ_DEF_CHARGES_LT_FIN" hidden="1">"c295"</definedName>
    <definedName name="IQ_DEF_CHARGES_LT_INS" hidden="1">"c296"</definedName>
    <definedName name="IQ_DEF_CHARGES_LT_RE" hidden="1">"c6210"</definedName>
    <definedName name="IQ_DEF_CHARGES_LT_REIT" hidden="1">"c297"</definedName>
    <definedName name="IQ_DEF_CHARGES_LT_UTI" hidden="1">"c298"</definedName>
    <definedName name="IQ_DEF_CHARGES_RE" hidden="1">"c6211"</definedName>
    <definedName name="IQ_DEF_CHARGES_REIT" hidden="1">"c299"</definedName>
    <definedName name="IQ_DEF_CONTRIBUTION_TOTAL_COST" hidden="1">"c300"</definedName>
    <definedName name="IQ_DEF_INC_TAX" hidden="1">"c1365"</definedName>
    <definedName name="IQ_DEF_POLICY_ACQ_COSTS" hidden="1">"c301"</definedName>
    <definedName name="IQ_DEF_POLICY_ACQ_COSTS_CF" hidden="1">"c302"</definedName>
    <definedName name="IQ_DEF_POLICY_AMORT" hidden="1">"c303"</definedName>
    <definedName name="IQ_DEF_SPENDING_REAL_SAAR" hidden="1">"c6971"</definedName>
    <definedName name="IQ_DEF_SPENDING_REAL_SAAR_APR" hidden="1">"c7631"</definedName>
    <definedName name="IQ_DEF_SPENDING_REAL_SAAR_APR_FC" hidden="1">"c8511"</definedName>
    <definedName name="IQ_DEF_SPENDING_REAL_SAAR_FC" hidden="1">"c7851"</definedName>
    <definedName name="IQ_DEF_SPENDING_REAL_SAAR_POP" hidden="1">"c7191"</definedName>
    <definedName name="IQ_DEF_SPENDING_REAL_SAAR_POP_FC" hidden="1">"c8071"</definedName>
    <definedName name="IQ_DEF_SPENDING_REAL_SAAR_YOY" hidden="1">"c7411"</definedName>
    <definedName name="IQ_DEF_SPENDING_REAL_SAAR_YOY_FC" hidden="1">"c8291"</definedName>
    <definedName name="IQ_DEF_TAX_ASSET_LT_BR" hidden="1">"c304"</definedName>
    <definedName name="IQ_DEF_TAX_ASSET_LT_FIN" hidden="1">"c305"</definedName>
    <definedName name="IQ_DEF_TAX_ASSET_LT_INS" hidden="1">"c306"</definedName>
    <definedName name="IQ_DEF_TAX_ASSET_LT_RE" hidden="1">"c6212"</definedName>
    <definedName name="IQ_DEF_TAX_ASSET_LT_REIT" hidden="1">"c307"</definedName>
    <definedName name="IQ_DEF_TAX_ASSET_LT_UTI" hidden="1">"c308"</definedName>
    <definedName name="IQ_DEF_TAX_ASSETS_CURRENT" hidden="1">"c309"</definedName>
    <definedName name="IQ_DEF_TAX_ASSETS_LT" hidden="1">"c310"</definedName>
    <definedName name="IQ_DEF_TAX_ASSETS_LT_BNK" hidden="1">"c311"</definedName>
    <definedName name="IQ_DEF_TAX_LIAB_CURRENT" hidden="1">"c312"</definedName>
    <definedName name="IQ_DEF_TAX_LIAB_LT" hidden="1">"c313"</definedName>
    <definedName name="IQ_DEF_TAX_LIAB_LT_BNK" hidden="1">"c314"</definedName>
    <definedName name="IQ_DEF_TAX_LIAB_LT_BR" hidden="1">"c315"</definedName>
    <definedName name="IQ_DEF_TAX_LIAB_LT_FIN" hidden="1">"c316"</definedName>
    <definedName name="IQ_DEF_TAX_LIAB_LT_INS" hidden="1">"c317"</definedName>
    <definedName name="IQ_DEF_TAX_LIAB_LT_RE" hidden="1">"c6213"</definedName>
    <definedName name="IQ_DEF_TAX_LIAB_LT_REIT" hidden="1">"c318"</definedName>
    <definedName name="IQ_DEF_TAX_LIAB_LT_UTI" hidden="1">"c319"</definedName>
    <definedName name="IQ_DEFERRED_DOMESTIC_TAXES" hidden="1">"c2077"</definedName>
    <definedName name="IQ_DEFERRED_FOREIGN_TAXES" hidden="1">"c2078"</definedName>
    <definedName name="IQ_DEFERRED_INC_TAX" hidden="1">"c1447"</definedName>
    <definedName name="IQ_DEFERRED_TAX_ASSETS_FFIEC" hidden="1">"c12843"</definedName>
    <definedName name="IQ_DEFERRED_TAX_ASSETS_T1_FFIEC" hidden="1">"c13141"</definedName>
    <definedName name="IQ_DEFERRED_TAX_LIAB_FFIEC" hidden="1">"c12870"</definedName>
    <definedName name="IQ_DEFERRED_TAXES" hidden="1">"c1356"</definedName>
    <definedName name="IQ_DEMAND_DEP" hidden="1">"c320"</definedName>
    <definedName name="IQ_DEMAND_DEPOSITS_COMMERCIAL_BANK_SUBS_FFIEC" hidden="1">"c12945"</definedName>
    <definedName name="IQ_DEMAND_DEPOSITS_FDIC" hidden="1">"c6489"</definedName>
    <definedName name="IQ_DEMAND_DEPOSITS_TOT_DEPOSITS_FFIEC" hidden="1">"c13902"</definedName>
    <definedName name="IQ_DEPOSIT_ACCOUNTS_LESS_THAN_100K_FDIC" hidden="1">"c6494"</definedName>
    <definedName name="IQ_DEPOSIT_ACCOUNTS_MORE_THAN_100K_FDIC" hidden="1">"c6492"</definedName>
    <definedName name="IQ_DEPOSITORY_INST_ACCEPTANCES_LL_REC_DOM_FFIEC" hidden="1">"c12908"</definedName>
    <definedName name="IQ_DEPOSITORY_INST_GROSS_LOANS_FFIEC" hidden="1">"c13409"</definedName>
    <definedName name="IQ_DEPOSITORY_INST_RISK_BASED_FFIEC" hidden="1">"c13430"</definedName>
    <definedName name="IQ_DEPOSITORY_INSTITUTIONS_CHARGE_OFFS_FDIC" hidden="1">"c6596"</definedName>
    <definedName name="IQ_DEPOSITORY_INSTITUTIONS_NET_CHARGE_OFFS_FDIC" hidden="1">"c6634"</definedName>
    <definedName name="IQ_DEPOSITORY_INSTITUTIONS_RECOVERIES_FDIC" hidden="1">"c6615"</definedName>
    <definedName name="IQ_DEPOSITS_100K_MORE_ASSETS_TOT_FFIEC" hidden="1">"c13444"</definedName>
    <definedName name="IQ_DEPOSITS_DOM_FFIEC" hidden="1">"c12850"</definedName>
    <definedName name="IQ_DEPOSITS_FAIR_VALUE_TOT_FFIEC" hidden="1">"c13213"</definedName>
    <definedName name="IQ_DEPOSITS_FIN" hidden="1">"c321"</definedName>
    <definedName name="IQ_DEPOSITS_FOREIGN_BANKS_FOREIGN_AGENCIES_FFIEC" hidden="1">"c15344"</definedName>
    <definedName name="IQ_DEPOSITS_FOREIGN_FFIEC" hidden="1">"c12853"</definedName>
    <definedName name="IQ_DEPOSITS_HELD_DOMESTIC_FDIC" hidden="1">"c6340"</definedName>
    <definedName name="IQ_DEPOSITS_HELD_FOREIGN_FDIC" hidden="1">"c6341"</definedName>
    <definedName name="IQ_DEPOSITS_INTEREST_SECURITIES" hidden="1">"c5509"</definedName>
    <definedName name="IQ_DEPOSITS_LESS_100K_COMMERCIAL_BANK_SUBS_FFIEC" hidden="1">"c12948"</definedName>
    <definedName name="IQ_DEPOSITS_LESS_THAN_100K_AFTER_THREE_YEARS_FDIC" hidden="1">"c6464"</definedName>
    <definedName name="IQ_DEPOSITS_LESS_THAN_100K_THREE_MONTHS_FDIC" hidden="1">"c6461"</definedName>
    <definedName name="IQ_DEPOSITS_LESS_THAN_100K_THREE_YEARS_FDIC" hidden="1">"c6463"</definedName>
    <definedName name="IQ_DEPOSITS_LESS_THAN_100K_TWELVE_MONTHS_FDIC" hidden="1">"c6462"</definedName>
    <definedName name="IQ_DEPOSITS_LEVEL_1_FFIEC" hidden="1">"c13221"</definedName>
    <definedName name="IQ_DEPOSITS_LEVEL_2_FFIEC" hidden="1">"c13229"</definedName>
    <definedName name="IQ_DEPOSITS_LEVEL_3_FFIEC" hidden="1">"c13237"</definedName>
    <definedName name="IQ_DEPOSITS_MORE_100K_COMMERCIAL_BANK_SUBS_FFIEC" hidden="1">"c12949"</definedName>
    <definedName name="IQ_DEPOSITS_MORE_THAN_100K_AFTER_THREE_YEARS_FDIC" hidden="1">"c6469"</definedName>
    <definedName name="IQ_DEPOSITS_MORE_THAN_100K_THREE_MONTHS_FDIC" hidden="1">"c6466"</definedName>
    <definedName name="IQ_DEPOSITS_MORE_THAN_100K_THREE_YEARS_FDIC" hidden="1">"c6468"</definedName>
    <definedName name="IQ_DEPOSITS_MORE_THAN_100K_TWELVE_MONTHS_FDIC" hidden="1">"c6467"</definedName>
    <definedName name="IQ_DEPRE_AMORT" hidden="1">"c1360"</definedName>
    <definedName name="IQ_DEPRE_AMORT_SUPPL" hidden="1">"c1593"</definedName>
    <definedName name="IQ_DEPRE_DEPLE" hidden="1">"c1361"</definedName>
    <definedName name="IQ_DEPRE_SUPP" hidden="1">"c1443"</definedName>
    <definedName name="IQ_DERIVATIVE_ASSETS_FAIR_VALUE_TOT_FFIEC" hidden="1">"c15403"</definedName>
    <definedName name="IQ_DERIVATIVE_ASSETS_LEVEL_1_FFIEC" hidden="1">"c15425"</definedName>
    <definedName name="IQ_DERIVATIVE_ASSETS_LEVEL_2_FFIEC" hidden="1">"c15438"</definedName>
    <definedName name="IQ_DERIVATIVE_ASSETS_LEVEL_3_FFIEC" hidden="1">"c15451"</definedName>
    <definedName name="IQ_DERIVATIVE_LIABILITIES_FAIR_VALUE_TOT_FFIEC" hidden="1">"c15407"</definedName>
    <definedName name="IQ_DERIVATIVE_LIABILITIES_LEVEL_1_FFIEC" hidden="1">"c15429"</definedName>
    <definedName name="IQ_DERIVATIVE_LIABILITIES_LEVEL_2_FFIEC" hidden="1">"c15442"</definedName>
    <definedName name="IQ_DERIVATIVE_LIABILITIES_LEVEL_3_FFIEC" hidden="1">"c15455"</definedName>
    <definedName name="IQ_DERIVATIVES_FDIC" hidden="1">"c6523"</definedName>
    <definedName name="IQ_DERIVATIVES_NEGATIVE_FAIR_VALUE_DOM_FFIEC" hidden="1">"c12943"</definedName>
    <definedName name="IQ_DERIVATIVES_NEGATIVE_VALUE_FFIEC" hidden="1">"c12861"</definedName>
    <definedName name="IQ_DERIVATIVES_POS_FAIR_VALUE_FFIEC" hidden="1">"c12827"</definedName>
    <definedName name="IQ_DERIVATIVES_POSITIVE_FAIR_VALUE_TRADING_DOM_FFIEC" hidden="1">"c12938"</definedName>
    <definedName name="IQ_DESCRIPTION_LONG" hidden="1">"c1520"</definedName>
    <definedName name="IQ_DEVELOP_LAND" hidden="1">"c323"</definedName>
    <definedName name="IQ_DIC" hidden="1">"c13834"</definedName>
    <definedName name="IQ_DIFF_LASTCLOSE_TARGET_PRICE" hidden="1">"c1854"</definedName>
    <definedName name="IQ_DIFF_LASTCLOSE_TARGET_PRICE_CIQ" hidden="1">"c4767"</definedName>
    <definedName name="IQ_DILUT_ADJUST" hidden="1">"c1621"</definedName>
    <definedName name="IQ_DILUT_EPS_EXCL" hidden="1">"c324"</definedName>
    <definedName name="IQ_DILUT_EPS_INCL" hidden="1">"c325"</definedName>
    <definedName name="IQ_DILUT_EPS_NORM" hidden="1">"c1903"</definedName>
    <definedName name="IQ_DILUT_NI" hidden="1">"c2079"</definedName>
    <definedName name="IQ_DILUT_NORMAL_EPS" hidden="1">"c1594"</definedName>
    <definedName name="IQ_DILUT_OUTSTANDING_CURRENT_EST" hidden="1">"c4263"</definedName>
    <definedName name="IQ_DILUT_OUTSTANDING_CURRENT_EST_CIQ" hidden="1">"c4789"</definedName>
    <definedName name="IQ_DILUT_OUTSTANDING_CURRENT_HIGH_EST" hidden="1">"c4264"</definedName>
    <definedName name="IQ_DILUT_OUTSTANDING_CURRENT_HIGH_EST_CIQ" hidden="1">"c4790"</definedName>
    <definedName name="IQ_DILUT_OUTSTANDING_CURRENT_LOW_EST" hidden="1">"c4265"</definedName>
    <definedName name="IQ_DILUT_OUTSTANDING_CURRENT_LOW_EST_CIQ" hidden="1">"c4791"</definedName>
    <definedName name="IQ_DILUT_OUTSTANDING_CURRENT_MEDIAN_EST" hidden="1">"c4266"</definedName>
    <definedName name="IQ_DILUT_OUTSTANDING_CURRENT_MEDIAN_EST_CIQ" hidden="1">"c4792"</definedName>
    <definedName name="IQ_DILUT_OUTSTANDING_CURRENT_NUM_EST" hidden="1">"c4267"</definedName>
    <definedName name="IQ_DILUT_OUTSTANDING_CURRENT_NUM_EST_CIQ" hidden="1">"c4793"</definedName>
    <definedName name="IQ_DILUT_OUTSTANDING_CURRENT_STDDEV_EST" hidden="1">"c4268"</definedName>
    <definedName name="IQ_DILUT_OUTSTANDING_CURRENT_STDDEV_EST_CIQ" hidden="1">"c4794"</definedName>
    <definedName name="IQ_DILUT_WEIGHT" hidden="1">"c326"</definedName>
    <definedName name="IQ_DILUT_WEIGHT_EST" hidden="1">"c4269"</definedName>
    <definedName name="IQ_DILUT_WEIGHT_EST_CIQ" hidden="1">"c4795"</definedName>
    <definedName name="IQ_DILUT_WEIGHT_HIGH_EST" hidden="1">"c4271"</definedName>
    <definedName name="IQ_DILUT_WEIGHT_HIGH_EST_CIQ" hidden="1">"c4796"</definedName>
    <definedName name="IQ_DILUT_WEIGHT_LOW_EST" hidden="1">"c4272"</definedName>
    <definedName name="IQ_DILUT_WEIGHT_LOW_EST_CIQ" hidden="1">"c4797"</definedName>
    <definedName name="IQ_DILUT_WEIGHT_MEDIAN_EST" hidden="1">"c4273"</definedName>
    <definedName name="IQ_DILUT_WEIGHT_MEDIAN_EST_CIQ" hidden="1">"c4798"</definedName>
    <definedName name="IQ_DILUT_WEIGHT_NUM_EST" hidden="1">"c4274"</definedName>
    <definedName name="IQ_DILUT_WEIGHT_NUM_EST_CIQ" hidden="1">"c4799"</definedName>
    <definedName name="IQ_DILUT_WEIGHT_STDDEV_EST" hidden="1">"c4275"</definedName>
    <definedName name="IQ_DILUT_WEIGHT_STDDEV_EST_CIQ" hidden="1">"c4800"</definedName>
    <definedName name="IQ_DIRECT_AH_EARNED" hidden="1">"c2740"</definedName>
    <definedName name="IQ_DIRECT_EARNED" hidden="1">"c2730"</definedName>
    <definedName name="IQ_DIRECT_INDIRECT_RE_VENTURES_FFIEC" hidden="1">"c15266"</definedName>
    <definedName name="IQ_DIRECT_INDIRECT_RE_VENTURES_UNCONSOL_FFIEC" hidden="1">"c15274"</definedName>
    <definedName name="IQ_DIRECT_LIFE_EARNED" hidden="1">"c2735"</definedName>
    <definedName name="IQ_DIRECT_LIFE_IN_FORCE" hidden="1">"c2765"</definedName>
    <definedName name="IQ_DIRECT_PC_EARNED" hidden="1">"c2745"</definedName>
    <definedName name="IQ_DIRECT_WRITTEN" hidden="1">"c2724"</definedName>
    <definedName name="IQ_DIRECTORS_FEES_FFIEC" hidden="1">"c13049"</definedName>
    <definedName name="IQ_DISALLOWED_DEFERRED_TAX_ASSETS_FFIEC" hidden="1">"c13157"</definedName>
    <definedName name="IQ_DISALLOWED_GOODWILL_INTANGIBLE_ASSETS_FFIEC" hidden="1">"c13155"</definedName>
    <definedName name="IQ_DISALLOWED_GOODWILL_INTANGIBLES_T1_FFIEC" hidden="1">"c13137"</definedName>
    <definedName name="IQ_DISALLOWED_SERVICING_ASSETS_FFIEC" hidden="1">"c13156"</definedName>
    <definedName name="IQ_DISALLOWED_SERVICING_ASSETS_T1_FFIEC" hidden="1">"c13140"</definedName>
    <definedName name="IQ_DISCONT_OPER" hidden="1">"c1367"</definedName>
    <definedName name="IQ_DISCOUNT_RATE_PENSION_DOMESTIC" hidden="1">"c327"</definedName>
    <definedName name="IQ_DISCOUNT_RATE_PENSION_FOREIGN" hidden="1">"c328"</definedName>
    <definedName name="IQ_DISPOSABLE_PERSONAL_INC" hidden="1">"c6850"</definedName>
    <definedName name="IQ_DISPOSABLE_PERSONAL_INC_APR" hidden="1">"c7510"</definedName>
    <definedName name="IQ_DISPOSABLE_PERSONAL_INC_APR_FC" hidden="1">"c8390"</definedName>
    <definedName name="IQ_DISPOSABLE_PERSONAL_INC_FC" hidden="1">"c7730"</definedName>
    <definedName name="IQ_DISPOSABLE_PERSONAL_INC_POP" hidden="1">"c7070"</definedName>
    <definedName name="IQ_DISPOSABLE_PERSONAL_INC_POP_FC" hidden="1">"c7950"</definedName>
    <definedName name="IQ_DISPOSABLE_PERSONAL_INC_REAL" hidden="1">"c11922"</definedName>
    <definedName name="IQ_DISPOSABLE_PERSONAL_INC_REAL_APR" hidden="1">"c11925"</definedName>
    <definedName name="IQ_DISPOSABLE_PERSONAL_INC_REAL_POP" hidden="1">"c11923"</definedName>
    <definedName name="IQ_DISPOSABLE_PERSONAL_INC_REAL_YOY" hidden="1">"c11924"</definedName>
    <definedName name="IQ_DISPOSABLE_PERSONAL_INC_SAAR" hidden="1">"c6851"</definedName>
    <definedName name="IQ_DISPOSABLE_PERSONAL_INC_SAAR_APR" hidden="1">"c7511"</definedName>
    <definedName name="IQ_DISPOSABLE_PERSONAL_INC_SAAR_APR_FC" hidden="1">"c8391"</definedName>
    <definedName name="IQ_DISPOSABLE_PERSONAL_INC_SAAR_FC" hidden="1">"c7731"</definedName>
    <definedName name="IQ_DISPOSABLE_PERSONAL_INC_SAAR_POP" hidden="1">"c7071"</definedName>
    <definedName name="IQ_DISPOSABLE_PERSONAL_INC_SAAR_POP_FC" hidden="1">"c7951"</definedName>
    <definedName name="IQ_DISPOSABLE_PERSONAL_INC_SAAR_USD_APR_FC" hidden="1">"c11805"</definedName>
    <definedName name="IQ_DISPOSABLE_PERSONAL_INC_SAAR_USD_FC" hidden="1">"c11802"</definedName>
    <definedName name="IQ_DISPOSABLE_PERSONAL_INC_SAAR_USD_POP_FC" hidden="1">"c11803"</definedName>
    <definedName name="IQ_DISPOSABLE_PERSONAL_INC_SAAR_USD_YOY_FC" hidden="1">"c11804"</definedName>
    <definedName name="IQ_DISPOSABLE_PERSONAL_INC_SAAR_YOY" hidden="1">"c7291"</definedName>
    <definedName name="IQ_DISPOSABLE_PERSONAL_INC_SAAR_YOY_FC" hidden="1">"c8171"</definedName>
    <definedName name="IQ_DISPOSABLE_PERSONAL_INC_USD_APR_FC" hidden="1">"c11801"</definedName>
    <definedName name="IQ_DISPOSABLE_PERSONAL_INC_USD_FC" hidden="1">"c11798"</definedName>
    <definedName name="IQ_DISPOSABLE_PERSONAL_INC_USD_POP_FC" hidden="1">"c11799"</definedName>
    <definedName name="IQ_DISPOSABLE_PERSONAL_INC_USD_YOY_FC" hidden="1">"c11800"</definedName>
    <definedName name="IQ_DISPOSABLE_PERSONAL_INC_YOY" hidden="1">"c7290"</definedName>
    <definedName name="IQ_DISPOSABLE_PERSONAL_INC_YOY_FC" hidden="1">"c8170"</definedName>
    <definedName name="IQ_DISTR_EXCESS_EARN" hidden="1">"c329"</definedName>
    <definedName name="IQ_DISTRIBUTABLE_CASH" hidden="1">"c3002"</definedName>
    <definedName name="IQ_DISTRIBUTABLE_CASH_ACT_OR_EST" hidden="1">"c4278"</definedName>
    <definedName name="IQ_DISTRIBUTABLE_CASH_ACT_OR_EST_CIQ" hidden="1">"c4803"</definedName>
    <definedName name="IQ_DISTRIBUTABLE_CASH_EST" hidden="1">"c4277"</definedName>
    <definedName name="IQ_DISTRIBUTABLE_CASH_EST_CIQ" hidden="1">"c4802"</definedName>
    <definedName name="IQ_DISTRIBUTABLE_CASH_GUIDANCE" hidden="1">"c4279"</definedName>
    <definedName name="IQ_DISTRIBUTABLE_CASH_HIGH_EST" hidden="1">"c4280"</definedName>
    <definedName name="IQ_DISTRIBUTABLE_CASH_HIGH_EST_CIQ" hidden="1">"c4805"</definedName>
    <definedName name="IQ_DISTRIBUTABLE_CASH_HIGH_GUIDANCE" hidden="1">"c4198"</definedName>
    <definedName name="IQ_DISTRIBUTABLE_CASH_LOW_EST" hidden="1">"c4281"</definedName>
    <definedName name="IQ_DISTRIBUTABLE_CASH_LOW_EST_CIQ" hidden="1">"c4806"</definedName>
    <definedName name="IQ_DISTRIBUTABLE_CASH_LOW_GUIDANCE" hidden="1">"c4238"</definedName>
    <definedName name="IQ_DISTRIBUTABLE_CASH_MEDIAN_EST" hidden="1">"c4282"</definedName>
    <definedName name="IQ_DISTRIBUTABLE_CASH_MEDIAN_EST_CIQ" hidden="1">"c4807"</definedName>
    <definedName name="IQ_DISTRIBUTABLE_CASH_NUM_EST" hidden="1">"c4283"</definedName>
    <definedName name="IQ_DISTRIBUTABLE_CASH_NUM_EST_CIQ" hidden="1">"c4808"</definedName>
    <definedName name="IQ_DISTRIBUTABLE_CASH_PAYOUT" hidden="1">"c3005"</definedName>
    <definedName name="IQ_DISTRIBUTABLE_CASH_SHARE" hidden="1">"c3003"</definedName>
    <definedName name="IQ_DISTRIBUTABLE_CASH_SHARE_ACT_OR_EST" hidden="1">"c4286"</definedName>
    <definedName name="IQ_DISTRIBUTABLE_CASH_SHARE_ACT_OR_EST_CIQ" hidden="1">"c4811"</definedName>
    <definedName name="IQ_DISTRIBUTABLE_CASH_SHARE_EST" hidden="1">"c4285"</definedName>
    <definedName name="IQ_DISTRIBUTABLE_CASH_SHARE_EST_CIQ" hidden="1">"c4810"</definedName>
    <definedName name="IQ_DISTRIBUTABLE_CASH_SHARE_GUIDANCE" hidden="1">"c4287"</definedName>
    <definedName name="IQ_DISTRIBUTABLE_CASH_SHARE_HIGH_EST" hidden="1">"c4288"</definedName>
    <definedName name="IQ_DISTRIBUTABLE_CASH_SHARE_HIGH_EST_CIQ" hidden="1">"c4813"</definedName>
    <definedName name="IQ_DISTRIBUTABLE_CASH_SHARE_HIGH_GUIDANCE" hidden="1">"c4199"</definedName>
    <definedName name="IQ_DISTRIBUTABLE_CASH_SHARE_LOW_EST" hidden="1">"c4289"</definedName>
    <definedName name="IQ_DISTRIBUTABLE_CASH_SHARE_LOW_EST_CIQ" hidden="1">"c4814"</definedName>
    <definedName name="IQ_DISTRIBUTABLE_CASH_SHARE_LOW_GUIDANCE" hidden="1">"c4239"</definedName>
    <definedName name="IQ_DISTRIBUTABLE_CASH_SHARE_MEDIAN_EST" hidden="1">"c4290"</definedName>
    <definedName name="IQ_DISTRIBUTABLE_CASH_SHARE_MEDIAN_EST_CIQ" hidden="1">"c4815"</definedName>
    <definedName name="IQ_DISTRIBUTABLE_CASH_SHARE_NUM_EST" hidden="1">"c4291"</definedName>
    <definedName name="IQ_DISTRIBUTABLE_CASH_SHARE_NUM_EST_CIQ" hidden="1">"c4816"</definedName>
    <definedName name="IQ_DISTRIBUTABLE_CASH_SHARE_STDDEV_EST" hidden="1">"c4292"</definedName>
    <definedName name="IQ_DISTRIBUTABLE_CASH_SHARE_STDDEV_EST_CIQ" hidden="1">"c4817"</definedName>
    <definedName name="IQ_DISTRIBUTABLE_CASH_STDDEV_EST" hidden="1">"c4294"</definedName>
    <definedName name="IQ_DISTRIBUTABLE_CASH_STDDEV_EST_CIQ" hidden="1">"c4819"</definedName>
    <definedName name="IQ_DIV_AMOUNT" hidden="1">"c3041"</definedName>
    <definedName name="IQ_DIV_PAYMENT_DATE" hidden="1">"c2205"</definedName>
    <definedName name="IQ_DIV_PAYMENT_TYPE" hidden="1">"c12752"</definedName>
    <definedName name="IQ_DIV_RECORD_DATE" hidden="1">"c2204"</definedName>
    <definedName name="IQ_DIV_SHARE" hidden="1">"c330"</definedName>
    <definedName name="IQ_DIVEST_CF" hidden="1">"c331"</definedName>
    <definedName name="IQ_DIVID_SHARE" hidden="1">"c1366"</definedName>
    <definedName name="IQ_DIVIDEND_EST" hidden="1">"c4296"</definedName>
    <definedName name="IQ_DIVIDEND_EST_CIQ" hidden="1">"c4821"</definedName>
    <definedName name="IQ_DIVIDEND_HIGH_EST" hidden="1">"c4297"</definedName>
    <definedName name="IQ_DIVIDEND_HIGH_EST_CIQ" hidden="1">"c4822"</definedName>
    <definedName name="IQ_DIVIDEND_LOW_EST" hidden="1">"c4298"</definedName>
    <definedName name="IQ_DIVIDEND_LOW_EST_CIQ" hidden="1">"c4823"</definedName>
    <definedName name="IQ_DIVIDEND_MEDIAN_EST" hidden="1">"c4299"</definedName>
    <definedName name="IQ_DIVIDEND_MEDIAN_EST_CIQ" hidden="1">"c4824"</definedName>
    <definedName name="IQ_DIVIDEND_NUM_EST" hidden="1">"c4300"</definedName>
    <definedName name="IQ_DIVIDEND_NUM_EST_CIQ" hidden="1">"c4825"</definedName>
    <definedName name="IQ_DIVIDEND_STDDEV_EST" hidden="1">"c4301"</definedName>
    <definedName name="IQ_DIVIDEND_STDDEV_EST_CIQ" hidden="1">"c4826"</definedName>
    <definedName name="IQ_DIVIDEND_YIELD" hidden="1">"c332"</definedName>
    <definedName name="IQ_DIVIDENDS_DECLARED_COMMON_FDIC" hidden="1">"c6659"</definedName>
    <definedName name="IQ_DIVIDENDS_DECLARED_COMMON_FFIEC" hidden="1">"c12969"</definedName>
    <definedName name="IQ_DIVIDENDS_DECLARED_PREFERRED_FDIC" hidden="1">"c6658"</definedName>
    <definedName name="IQ_DIVIDENDS_DECLARED_PREFERRED_FFIEC" hidden="1">"c12968"</definedName>
    <definedName name="IQ_DIVIDENDS_FDIC" hidden="1">"c6660"</definedName>
    <definedName name="IQ_DIVIDENDS_NET_INCOME_FFIEC" hidden="1">"c13349"</definedName>
    <definedName name="IQ_DIVIDENDS_PAID_DECLARED_PERIOD_COVERED" hidden="1">"c9960"</definedName>
    <definedName name="IQ_DIVIDENDS_PAID_DECLARED_PERIOD_GROUP" hidden="1">"c9946"</definedName>
    <definedName name="IQ_DNB_OTHER_EXP_INC_TAX_US" hidden="1">"c6787"</definedName>
    <definedName name="IQ_DNTM" hidden="1">700000</definedName>
    <definedName name="IQ_DO" hidden="1">"c333"</definedName>
    <definedName name="IQ_DO_ASSETS_CURRENT" hidden="1">"c334"</definedName>
    <definedName name="IQ_DO_ASSETS_LT" hidden="1">"c335"</definedName>
    <definedName name="IQ_DO_CF" hidden="1">"c336"</definedName>
    <definedName name="IQ_DOC_CLAUSE" hidden="1">"c6032"</definedName>
    <definedName name="IQ_DOM_OFFICE_DEPOSITS_TOT_DEPOSITS_FFIEC" hidden="1">"c13910"</definedName>
    <definedName name="IQ_DPAC_ACC" hidden="1">"c2799"</definedName>
    <definedName name="IQ_DPAC_AMORT" hidden="1">"c2795"</definedName>
    <definedName name="IQ_DPAC_BEG" hidden="1">"c2791"</definedName>
    <definedName name="IQ_DPAC_COMMISSIONS" hidden="1">"c2792"</definedName>
    <definedName name="IQ_DPAC_END" hidden="1">"c2801"</definedName>
    <definedName name="IQ_DPAC_FX" hidden="1">"c2798"</definedName>
    <definedName name="IQ_DPAC_OTHER_ADJ" hidden="1">"c2800"</definedName>
    <definedName name="IQ_DPAC_OTHERS" hidden="1">"c2793"</definedName>
    <definedName name="IQ_DPAC_PERIOD" hidden="1">"c2794"</definedName>
    <definedName name="IQ_DPAC_REAL_GAIN" hidden="1">"c2797"</definedName>
    <definedName name="IQ_DPAC_UNREAL_GAIN" hidden="1">"c2796"</definedName>
    <definedName name="IQ_DPS_10YR_ANN_CAGR" hidden="1">"c6065"</definedName>
    <definedName name="IQ_DPS_10YR_ANN_GROWTH" hidden="1">"c337"</definedName>
    <definedName name="IQ_DPS_1YR_ANN_GROWTH" hidden="1">"c338"</definedName>
    <definedName name="IQ_DPS_2YR_ANN_CAGR" hidden="1">"c6066"</definedName>
    <definedName name="IQ_DPS_2YR_ANN_GROWTH" hidden="1">"c339"</definedName>
    <definedName name="IQ_DPS_3YR_ANN_CAGR" hidden="1">"c6067"</definedName>
    <definedName name="IQ_DPS_3YR_ANN_GROWTH" hidden="1">"c340"</definedName>
    <definedName name="IQ_DPS_5YR_ANN_CAGR" hidden="1">"c6068"</definedName>
    <definedName name="IQ_DPS_5YR_ANN_GROWTH" hidden="1">"c341"</definedName>
    <definedName name="IQ_DPS_7YR_ANN_CAGR" hidden="1">"c6069"</definedName>
    <definedName name="IQ_DPS_7YR_ANN_GROWTH" hidden="1">"c342"</definedName>
    <definedName name="IQ_DPS_ACT_OR_EST" hidden="1">"c2218"</definedName>
    <definedName name="IQ_DPS_ACT_OR_EST_CIQ" hidden="1">"c5062"</definedName>
    <definedName name="IQ_DPS_EST" hidden="1">"c1674"</definedName>
    <definedName name="IQ_DPS_EST_BOTTOM_UP" hidden="1">"c5493"</definedName>
    <definedName name="IQ_DPS_EST_BOTTOM_UP_CIQ" hidden="1">"c12030"</definedName>
    <definedName name="IQ_DPS_EST_CIQ" hidden="1">"c3682"</definedName>
    <definedName name="IQ_DPS_GUIDANCE" hidden="1">"c4302"</definedName>
    <definedName name="IQ_DPS_HIGH_EST" hidden="1">"c1676"</definedName>
    <definedName name="IQ_DPS_HIGH_EST_CIQ" hidden="1">"c3684"</definedName>
    <definedName name="IQ_DPS_HIGH_GUIDANCE" hidden="1">"c4168"</definedName>
    <definedName name="IQ_DPS_LOW_EST" hidden="1">"c1677"</definedName>
    <definedName name="IQ_DPS_LOW_EST_CIQ" hidden="1">"c3685"</definedName>
    <definedName name="IQ_DPS_LOW_GUIDANCE" hidden="1">"c4208"</definedName>
    <definedName name="IQ_DPS_MEDIAN_EST" hidden="1">"c1675"</definedName>
    <definedName name="IQ_DPS_MEDIAN_EST_CIQ" hidden="1">"c3683"</definedName>
    <definedName name="IQ_DPS_NUM_EST" hidden="1">"c1678"</definedName>
    <definedName name="IQ_DPS_NUM_EST_CIQ" hidden="1">"c3686"</definedName>
    <definedName name="IQ_DPS_STDDEV_EST" hidden="1">"c1679"</definedName>
    <definedName name="IQ_DPS_STDDEV_EST_CIQ" hidden="1">"c3687"</definedName>
    <definedName name="IQ_DURABLE_INVENTORIES" hidden="1">"c6853"</definedName>
    <definedName name="IQ_DURABLE_INVENTORIES_APR" hidden="1">"c7513"</definedName>
    <definedName name="IQ_DURABLE_INVENTORIES_APR_FC" hidden="1">"c8393"</definedName>
    <definedName name="IQ_DURABLE_INVENTORIES_FC" hidden="1">"c7733"</definedName>
    <definedName name="IQ_DURABLE_INVENTORIES_POP" hidden="1">"c7073"</definedName>
    <definedName name="IQ_DURABLE_INVENTORIES_POP_FC" hidden="1">"c7953"</definedName>
    <definedName name="IQ_DURABLE_INVENTORIES_YOY" hidden="1">"c7293"</definedName>
    <definedName name="IQ_DURABLE_INVENTORIES_YOY_FC" hidden="1">"c8173"</definedName>
    <definedName name="IQ_DURABLE_ORDERS" hidden="1">"c6854"</definedName>
    <definedName name="IQ_DURABLE_ORDERS_APR" hidden="1">"c7514"</definedName>
    <definedName name="IQ_DURABLE_ORDERS_APR_FC" hidden="1">"c8394"</definedName>
    <definedName name="IQ_DURABLE_ORDERS_FC" hidden="1">"c7734"</definedName>
    <definedName name="IQ_DURABLE_ORDERS_POP" hidden="1">"c7074"</definedName>
    <definedName name="IQ_DURABLE_ORDERS_POP_FC" hidden="1">"c7954"</definedName>
    <definedName name="IQ_DURABLE_ORDERS_YOY" hidden="1">"c7294"</definedName>
    <definedName name="IQ_DURABLE_ORDERS_YOY_FC" hidden="1">"c8174"</definedName>
    <definedName name="IQ_DURABLE_SHIPMENTS" hidden="1">"c6855"</definedName>
    <definedName name="IQ_DURABLE_SHIPMENTS_APR" hidden="1">"c7515"</definedName>
    <definedName name="IQ_DURABLE_SHIPMENTS_APR_FC" hidden="1">"c8395"</definedName>
    <definedName name="IQ_DURABLE_SHIPMENTS_FC" hidden="1">"c7735"</definedName>
    <definedName name="IQ_DURABLE_SHIPMENTS_POP" hidden="1">"c7075"</definedName>
    <definedName name="IQ_DURABLE_SHIPMENTS_POP_FC" hidden="1">"c7955"</definedName>
    <definedName name="IQ_DURABLE_SHIPMENTS_YOY" hidden="1">"c7295"</definedName>
    <definedName name="IQ_DURABLE_SHIPMENTS_YOY_FC" hidden="1">"c8175"</definedName>
    <definedName name="IQ_DURATION" hidden="1">"c2181"</definedName>
    <definedName name="IQ_EARNING_ASSET_YIELD" hidden="1">"c343"</definedName>
    <definedName name="IQ_EARNING_ASSETS_AVG_ASSETS_FFIEC" hidden="1">"c13354"</definedName>
    <definedName name="IQ_EARNING_ASSETS_FDIC" hidden="1">"c6360"</definedName>
    <definedName name="IQ_EARNING_ASSETS_QUARTERLY_AVG_FFIEC" hidden="1">"c13086"</definedName>
    <definedName name="IQ_EARNING_ASSETS_REPRICE_ASSETS_TOT_FFIEC" hidden="1">"c13451"</definedName>
    <definedName name="IQ_EARNING_ASSETS_YIELD_FDIC" hidden="1">"c6724"</definedName>
    <definedName name="IQ_EARNING_CO" hidden="1">"c344"</definedName>
    <definedName name="IQ_EARNING_CO_10YR_ANN_CAGR" hidden="1">"c6070"</definedName>
    <definedName name="IQ_EARNING_CO_10YR_ANN_GROWTH" hidden="1">"c345"</definedName>
    <definedName name="IQ_EARNING_CO_1YR_ANN_GROWTH" hidden="1">"c346"</definedName>
    <definedName name="IQ_EARNING_CO_2YR_ANN_CAGR" hidden="1">"c6071"</definedName>
    <definedName name="IQ_EARNING_CO_2YR_ANN_GROWTH" hidden="1">"c347"</definedName>
    <definedName name="IQ_EARNING_CO_3YR_ANN_CAGR" hidden="1">"c6072"</definedName>
    <definedName name="IQ_EARNING_CO_3YR_ANN_GROWTH" hidden="1">"c348"</definedName>
    <definedName name="IQ_EARNING_CO_5YR_ANN_CAGR" hidden="1">"c6073"</definedName>
    <definedName name="IQ_EARNING_CO_5YR_ANN_GROWTH" hidden="1">"c349"</definedName>
    <definedName name="IQ_EARNING_CO_7YR_ANN_CAGR" hidden="1">"c6074"</definedName>
    <definedName name="IQ_EARNING_CO_7YR_ANN_GROWTH" hidden="1">"c350"</definedName>
    <definedName name="IQ_EARNING_CO_MARGIN" hidden="1">"c351"</definedName>
    <definedName name="IQ_EARNINGS_ANNOUNCE_DATE" hidden="1">"c1649"</definedName>
    <definedName name="IQ_EARNINGS_ANNOUNCE_DATE_CIQ" hidden="1">"c4656"</definedName>
    <definedName name="IQ_EARNINGS_CO_FFIEC" hidden="1">"c13032"</definedName>
    <definedName name="IQ_EARNINGS_COVERAGE_LOSSES_FFIEC" hidden="1">"c13351"</definedName>
    <definedName name="IQ_EARNINGS_COVERAGE_NET_CHARGE_OFFS_FDIC" hidden="1">"c6735"</definedName>
    <definedName name="IQ_EARNINGS_LIFE_INSURANCE_FFIEC" hidden="1">"c13041"</definedName>
    <definedName name="IQ_EARNINGS_PERIOD_COVERED" hidden="1">"c9958"</definedName>
    <definedName name="IQ_EARNINGS_PERIOD_GROUP" hidden="1">"c9944"</definedName>
    <definedName name="IQ_EBIT" hidden="1">"c352"</definedName>
    <definedName name="IQ_EBIT_10YR_ANN_CAGR" hidden="1">"c6075"</definedName>
    <definedName name="IQ_EBIT_10YR_ANN_GROWTH" hidden="1">"c353"</definedName>
    <definedName name="IQ_EBIT_1YR_ANN_GROWTH" hidden="1">"c354"</definedName>
    <definedName name="IQ_EBIT_2YR_ANN_CAGR" hidden="1">"c6076"</definedName>
    <definedName name="IQ_EBIT_2YR_ANN_GROWTH" hidden="1">"c355"</definedName>
    <definedName name="IQ_EBIT_3YR_ANN_CAGR" hidden="1">"c6077"</definedName>
    <definedName name="IQ_EBIT_3YR_ANN_GROWTH" hidden="1">"c356"</definedName>
    <definedName name="IQ_EBIT_5YR_ANN_CAGR" hidden="1">"c6078"</definedName>
    <definedName name="IQ_EBIT_5YR_ANN_GROWTH" hidden="1">"c357"</definedName>
    <definedName name="IQ_EBIT_7YR_ANN_CAGR" hidden="1">"c6079"</definedName>
    <definedName name="IQ_EBIT_7YR_ANN_GROWTH" hidden="1">"c358"</definedName>
    <definedName name="IQ_EBIT_ACT_OR_EST" hidden="1">"c2219"</definedName>
    <definedName name="IQ_EBIT_ACT_OR_EST_CIQ" hidden="1">"c5063"</definedName>
    <definedName name="IQ_EBIT_EQ_INC" hidden="1">"c3498"</definedName>
    <definedName name="IQ_EBIT_EQ_INC_EXCL_SBC" hidden="1">"c3502"</definedName>
    <definedName name="IQ_EBIT_EST" hidden="1">"c1681"</definedName>
    <definedName name="IQ_EBIT_EST_CIQ" hidden="1">"c4674"</definedName>
    <definedName name="IQ_EBIT_EXCL_SBC" hidden="1">"c3082"</definedName>
    <definedName name="IQ_EBIT_GUIDANCE" hidden="1">"c4303"</definedName>
    <definedName name="IQ_EBIT_GW_ACT_OR_EST" hidden="1">"c4306"</definedName>
    <definedName name="IQ_EBIT_GW_ACT_OR_EST_CIQ" hidden="1">"c4831"</definedName>
    <definedName name="IQ_EBIT_GW_EST" hidden="1">"c4305"</definedName>
    <definedName name="IQ_EBIT_GW_EST_CIQ" hidden="1">"c4830"</definedName>
    <definedName name="IQ_EBIT_GW_HIGH_EST" hidden="1">"c4308"</definedName>
    <definedName name="IQ_EBIT_GW_HIGH_EST_CIQ" hidden="1">"c4833"</definedName>
    <definedName name="IQ_EBIT_GW_LOW_EST" hidden="1">"c4309"</definedName>
    <definedName name="IQ_EBIT_GW_LOW_EST_CIQ" hidden="1">"c4834"</definedName>
    <definedName name="IQ_EBIT_GW_MEDIAN_EST" hidden="1">"c4310"</definedName>
    <definedName name="IQ_EBIT_GW_MEDIAN_EST_CIQ" hidden="1">"c4835"</definedName>
    <definedName name="IQ_EBIT_GW_NUM_EST" hidden="1">"c4311"</definedName>
    <definedName name="IQ_EBIT_GW_NUM_EST_CIQ" hidden="1">"c4836"</definedName>
    <definedName name="IQ_EBIT_GW_STDDEV_EST" hidden="1">"c4312"</definedName>
    <definedName name="IQ_EBIT_GW_STDDEV_EST_CIQ" hidden="1">"c4837"</definedName>
    <definedName name="IQ_EBIT_HIGH_EST" hidden="1">"c1683"</definedName>
    <definedName name="IQ_EBIT_HIGH_EST_CIQ" hidden="1">"c4676"</definedName>
    <definedName name="IQ_EBIT_HIGH_GUIDANCE" hidden="1">"c4172"</definedName>
    <definedName name="IQ_EBIT_INT" hidden="1">"c360"</definedName>
    <definedName name="IQ_EBIT_LOW_EST" hidden="1">"c1684"</definedName>
    <definedName name="IQ_EBIT_LOW_EST_CIQ" hidden="1">"c4677"</definedName>
    <definedName name="IQ_EBIT_LOW_GUIDANCE" hidden="1">"c4212"</definedName>
    <definedName name="IQ_EBIT_MARGIN" hidden="1">"c359"</definedName>
    <definedName name="IQ_EBIT_MEDIAN_EST" hidden="1">"c1682"</definedName>
    <definedName name="IQ_EBIT_MEDIAN_EST_CIQ" hidden="1">"c4675"</definedName>
    <definedName name="IQ_EBIT_NUM_EST" hidden="1">"c1685"</definedName>
    <definedName name="IQ_EBIT_NUM_EST_CIQ" hidden="1">"c4678"</definedName>
    <definedName name="IQ_EBIT_OVER_IE" hidden="1">"c1369"</definedName>
    <definedName name="IQ_EBIT_SBC_ACT_OR_EST" hidden="1">"c4316"</definedName>
    <definedName name="IQ_EBIT_SBC_ACT_OR_EST_CIQ" hidden="1">"c4841"</definedName>
    <definedName name="IQ_EBIT_SBC_EST" hidden="1">"c4315"</definedName>
    <definedName name="IQ_EBIT_SBC_EST_CIQ" hidden="1">"c4840"</definedName>
    <definedName name="IQ_EBIT_SBC_GW_ACT_OR_EST" hidden="1">"c4320"</definedName>
    <definedName name="IQ_EBIT_SBC_GW_ACT_OR_EST_CIQ" hidden="1">"c4845"</definedName>
    <definedName name="IQ_EBIT_SBC_GW_EST" hidden="1">"c4319"</definedName>
    <definedName name="IQ_EBIT_SBC_GW_EST_CIQ" hidden="1">"c4844"</definedName>
    <definedName name="IQ_EBIT_SBC_GW_HIGH_EST" hidden="1">"c4322"</definedName>
    <definedName name="IQ_EBIT_SBC_GW_HIGH_EST_CIQ" hidden="1">"c4847"</definedName>
    <definedName name="IQ_EBIT_SBC_GW_LOW_EST" hidden="1">"c4323"</definedName>
    <definedName name="IQ_EBIT_SBC_GW_LOW_EST_CIQ" hidden="1">"c4848"</definedName>
    <definedName name="IQ_EBIT_SBC_GW_MEDIAN_EST" hidden="1">"c4324"</definedName>
    <definedName name="IQ_EBIT_SBC_GW_MEDIAN_EST_CIQ" hidden="1">"c4849"</definedName>
    <definedName name="IQ_EBIT_SBC_GW_NUM_EST" hidden="1">"c4325"</definedName>
    <definedName name="IQ_EBIT_SBC_GW_NUM_EST_CIQ" hidden="1">"c4850"</definedName>
    <definedName name="IQ_EBIT_SBC_GW_STDDEV_EST" hidden="1">"c4326"</definedName>
    <definedName name="IQ_EBIT_SBC_GW_STDDEV_EST_CIQ" hidden="1">"c4851"</definedName>
    <definedName name="IQ_EBIT_SBC_HIGH_EST" hidden="1">"c4328"</definedName>
    <definedName name="IQ_EBIT_SBC_HIGH_EST_CIQ" hidden="1">"c4853"</definedName>
    <definedName name="IQ_EBIT_SBC_LOW_EST" hidden="1">"c4329"</definedName>
    <definedName name="IQ_EBIT_SBC_LOW_EST_CIQ" hidden="1">"c4854"</definedName>
    <definedName name="IQ_EBIT_SBC_MEDIAN_EST" hidden="1">"c4330"</definedName>
    <definedName name="IQ_EBIT_SBC_MEDIAN_EST_CIQ" hidden="1">"c4855"</definedName>
    <definedName name="IQ_EBIT_SBC_NUM_EST" hidden="1">"c4331"</definedName>
    <definedName name="IQ_EBIT_SBC_NUM_EST_CIQ" hidden="1">"c4856"</definedName>
    <definedName name="IQ_EBIT_SBC_STDDEV_EST" hidden="1">"c4332"</definedName>
    <definedName name="IQ_EBIT_SBC_STDDEV_EST_CIQ" hidden="1">"c4857"</definedName>
    <definedName name="IQ_EBIT_STDDEV_EST" hidden="1">"c1686"</definedName>
    <definedName name="IQ_EBIT_STDDEV_EST_CIQ" hidden="1">"c4679"</definedName>
    <definedName name="IQ_EBITA" hidden="1">"c1910"</definedName>
    <definedName name="IQ_EBITA_10YR_ANN_CAGR" hidden="1">"c6184"</definedName>
    <definedName name="IQ_EBITA_10YR_ANN_GROWTH" hidden="1">"c1954"</definedName>
    <definedName name="IQ_EBITA_1YR_ANN_GROWTH" hidden="1">"c1949"</definedName>
    <definedName name="IQ_EBITA_2YR_ANN_CAGR" hidden="1">"c6180"</definedName>
    <definedName name="IQ_EBITA_2YR_ANN_GROWTH" hidden="1">"c1950"</definedName>
    <definedName name="IQ_EBITA_3YR_ANN_CAGR" hidden="1">"c6181"</definedName>
    <definedName name="IQ_EBITA_3YR_ANN_GROWTH" hidden="1">"c1951"</definedName>
    <definedName name="IQ_EBITA_5YR_ANN_CAGR" hidden="1">"c6182"</definedName>
    <definedName name="IQ_EBITA_5YR_ANN_GROWTH" hidden="1">"c1952"</definedName>
    <definedName name="IQ_EBITA_7YR_ANN_CAGR" hidden="1">"c6183"</definedName>
    <definedName name="IQ_EBITA_7YR_ANN_GROWTH" hidden="1">"c1953"</definedName>
    <definedName name="IQ_EBITA_EQ_INC" hidden="1">"c3497"</definedName>
    <definedName name="IQ_EBITA_EQ_INC_EXCL_SBC" hidden="1">"c3501"</definedName>
    <definedName name="IQ_EBITA_EXCL_SBC" hidden="1">"c3080"</definedName>
    <definedName name="IQ_EBITA_MARGIN" hidden="1">"c1963"</definedName>
    <definedName name="IQ_EBITDA" hidden="1">"c361"</definedName>
    <definedName name="IQ_EBITDA_10YR_ANN_CAGR" hidden="1">"c6080"</definedName>
    <definedName name="IQ_EBITDA_10YR_ANN_GROWTH" hidden="1">"c362"</definedName>
    <definedName name="IQ_EBITDA_1YR_ANN_GROWTH" hidden="1">"c363"</definedName>
    <definedName name="IQ_EBITDA_2YR_ANN_CAGR" hidden="1">"c6081"</definedName>
    <definedName name="IQ_EBITDA_2YR_ANN_GROWTH" hidden="1">"c364"</definedName>
    <definedName name="IQ_EBITDA_3YR_ANN_CAGR" hidden="1">"c6082"</definedName>
    <definedName name="IQ_EBITDA_3YR_ANN_GROWTH" hidden="1">"c365"</definedName>
    <definedName name="IQ_EBITDA_5YR_ANN_CAGR" hidden="1">"c6083"</definedName>
    <definedName name="IQ_EBITDA_5YR_ANN_GROWTH" hidden="1">"c366"</definedName>
    <definedName name="IQ_EBITDA_7YR_ANN_CAGR" hidden="1">"c6084"</definedName>
    <definedName name="IQ_EBITDA_7YR_ANN_GROWTH" hidden="1">"c367"</definedName>
    <definedName name="IQ_EBITDA_ACT_OR_EST" hidden="1">"c2215"</definedName>
    <definedName name="IQ_EBITDA_ACT_OR_EST_CIQ" hidden="1">"c5060"</definedName>
    <definedName name="IQ_EBITDA_CAPEX_INT" hidden="1">"c368"</definedName>
    <definedName name="IQ_EBITDA_CAPEX_OVER_TOTAL_IE" hidden="1">"c1370"</definedName>
    <definedName name="IQ_EBITDA_EQ_INC" hidden="1">"c3496"</definedName>
    <definedName name="IQ_EBITDA_EQ_INC_EXCL_SBC" hidden="1">"c3500"</definedName>
    <definedName name="IQ_EBITDA_EST" hidden="1">"c369"</definedName>
    <definedName name="IQ_EBITDA_EST_CIQ" hidden="1">"c3622"</definedName>
    <definedName name="IQ_EBITDA_EXCL_SBC" hidden="1">"c3081"</definedName>
    <definedName name="IQ_EBITDA_GUIDANCE" hidden="1">"c4334"</definedName>
    <definedName name="IQ_EBITDA_HIGH_EST" hidden="1">"c370"</definedName>
    <definedName name="IQ_EBITDA_HIGH_EST_CIQ" hidden="1">"c3624"</definedName>
    <definedName name="IQ_EBITDA_HIGH_GUIDANCE" hidden="1">"c4170"</definedName>
    <definedName name="IQ_EBITDA_INT" hidden="1">"c373"</definedName>
    <definedName name="IQ_EBITDA_LOW_EST" hidden="1">"c371"</definedName>
    <definedName name="IQ_EBITDA_LOW_EST_CIQ" hidden="1">"c3625"</definedName>
    <definedName name="IQ_EBITDA_LOW_GUIDANCE" hidden="1">"c4210"</definedName>
    <definedName name="IQ_EBITDA_MARGIN" hidden="1">"c372"</definedName>
    <definedName name="IQ_EBITDA_MEDIAN_EST" hidden="1">"c1663"</definedName>
    <definedName name="IQ_EBITDA_MEDIAN_EST_CIQ" hidden="1">"c3623"</definedName>
    <definedName name="IQ_EBITDA_NUM_EST" hidden="1">"c374"</definedName>
    <definedName name="IQ_EBITDA_NUM_EST_CIQ" hidden="1">"c3626"</definedName>
    <definedName name="IQ_EBITDA_OVER_TOTAL_IE" hidden="1">"c1371"</definedName>
    <definedName name="IQ_EBITDA_SBC_ACT_OR_EST" hidden="1">"c4337"</definedName>
    <definedName name="IQ_EBITDA_SBC_ACT_OR_EST_CIQ" hidden="1">"c4862"</definedName>
    <definedName name="IQ_EBITDA_SBC_EST" hidden="1">"c4336"</definedName>
    <definedName name="IQ_EBITDA_SBC_EST_CIQ" hidden="1">"c4861"</definedName>
    <definedName name="IQ_EBITDA_SBC_HIGH_EST" hidden="1">"c4339"</definedName>
    <definedName name="IQ_EBITDA_SBC_HIGH_EST_CIQ" hidden="1">"c4864"</definedName>
    <definedName name="IQ_EBITDA_SBC_LOW_EST" hidden="1">"c4340"</definedName>
    <definedName name="IQ_EBITDA_SBC_LOW_EST_CIQ" hidden="1">"c4865"</definedName>
    <definedName name="IQ_EBITDA_SBC_MEDIAN_EST" hidden="1">"c4341"</definedName>
    <definedName name="IQ_EBITDA_SBC_MEDIAN_EST_CIQ" hidden="1">"c4866"</definedName>
    <definedName name="IQ_EBITDA_SBC_NUM_EST" hidden="1">"c4342"</definedName>
    <definedName name="IQ_EBITDA_SBC_NUM_EST_CIQ" hidden="1">"c4867"</definedName>
    <definedName name="IQ_EBITDA_SBC_STDDEV_EST" hidden="1">"c4343"</definedName>
    <definedName name="IQ_EBITDA_SBC_STDDEV_EST_CIQ" hidden="1">"c4868"</definedName>
    <definedName name="IQ_EBITDA_STDDEV_EST" hidden="1">"c375"</definedName>
    <definedName name="IQ_EBITDA_STDDEV_EST_CIQ" hidden="1">"c3627"</definedName>
    <definedName name="IQ_EBITDAR" hidden="1">"c2989"</definedName>
    <definedName name="IQ_EBITDAR_EQ_INC" hidden="1">"c3499"</definedName>
    <definedName name="IQ_EBITDAR_EQ_INC_EXCL_SBC" hidden="1">"c3503"</definedName>
    <definedName name="IQ_EBITDAR_EXCL_SBC" hidden="1">"c3083"</definedName>
    <definedName name="IQ_EBT" hidden="1">"c376"</definedName>
    <definedName name="IQ_EBT_BNK" hidden="1">"c377"</definedName>
    <definedName name="IQ_EBT_BR" hidden="1">"c378"</definedName>
    <definedName name="IQ_EBT_EXCL" hidden="1">"c379"</definedName>
    <definedName name="IQ_EBT_EXCL_BNK" hidden="1">"c380"</definedName>
    <definedName name="IQ_EBT_EXCL_BR" hidden="1">"c381"</definedName>
    <definedName name="IQ_EBT_EXCL_FIN" hidden="1">"c382"</definedName>
    <definedName name="IQ_EBT_EXCL_INS" hidden="1">"c383"</definedName>
    <definedName name="IQ_EBT_EXCL_MARGIN" hidden="1">"c1462"</definedName>
    <definedName name="IQ_EBT_EXCL_RE" hidden="1">"c6214"</definedName>
    <definedName name="IQ_EBT_EXCL_REIT" hidden="1">"c384"</definedName>
    <definedName name="IQ_EBT_EXCL_UTI" hidden="1">"c385"</definedName>
    <definedName name="IQ_EBT_FFIEC" hidden="1">"c13029"</definedName>
    <definedName name="IQ_EBT_FIN" hidden="1">"c386"</definedName>
    <definedName name="IQ_EBT_FTE_FFIEC" hidden="1">"c13037"</definedName>
    <definedName name="IQ_EBT_GAAP_GUIDANCE" hidden="1">"c4345"</definedName>
    <definedName name="IQ_EBT_GAAP_HIGH_GUIDANCE" hidden="1">"c4174"</definedName>
    <definedName name="IQ_EBT_GAAP_LOW_GUIDANCE" hidden="1">"c4214"</definedName>
    <definedName name="IQ_EBT_GUIDANCE" hidden="1">"c4346"</definedName>
    <definedName name="IQ_EBT_GW_GUIDANCE" hidden="1">"c4347"</definedName>
    <definedName name="IQ_EBT_GW_HIGH_GUIDANCE" hidden="1">"c4175"</definedName>
    <definedName name="IQ_EBT_GW_LOW_GUIDANCE" hidden="1">"c4215"</definedName>
    <definedName name="IQ_EBT_HIGH_GUIDANCE" hidden="1">"c4173"</definedName>
    <definedName name="IQ_EBT_INCL_MARGIN" hidden="1">"c387"</definedName>
    <definedName name="IQ_EBT_INS" hidden="1">"c388"</definedName>
    <definedName name="IQ_EBT_LOW_GUIDANCE" hidden="1">"c4213"</definedName>
    <definedName name="IQ_EBT_RE" hidden="1">"c6215"</definedName>
    <definedName name="IQ_EBT_REIT" hidden="1">"c389"</definedName>
    <definedName name="IQ_EBT_SBC_ACT_OR_EST" hidden="1">"c4350"</definedName>
    <definedName name="IQ_EBT_SBC_ACT_OR_EST_CIQ" hidden="1">"c4875"</definedName>
    <definedName name="IQ_EBT_SBC_EST" hidden="1">"c4349"</definedName>
    <definedName name="IQ_EBT_SBC_EST_CIQ" hidden="1">"c4874"</definedName>
    <definedName name="IQ_EBT_SBC_GW_ACT_OR_EST" hidden="1">"c4354"</definedName>
    <definedName name="IQ_EBT_SBC_GW_ACT_OR_EST_CIQ" hidden="1">"c4879"</definedName>
    <definedName name="IQ_EBT_SBC_GW_EST" hidden="1">"c4353"</definedName>
    <definedName name="IQ_EBT_SBC_GW_EST_CIQ" hidden="1">"c4878"</definedName>
    <definedName name="IQ_EBT_SBC_GW_HIGH_EST" hidden="1">"c4356"</definedName>
    <definedName name="IQ_EBT_SBC_GW_HIGH_EST_CIQ" hidden="1">"c4881"</definedName>
    <definedName name="IQ_EBT_SBC_GW_LOW_EST" hidden="1">"c4357"</definedName>
    <definedName name="IQ_EBT_SBC_GW_LOW_EST_CIQ" hidden="1">"c4882"</definedName>
    <definedName name="IQ_EBT_SBC_GW_MEDIAN_EST" hidden="1">"c4358"</definedName>
    <definedName name="IQ_EBT_SBC_GW_MEDIAN_EST_CIQ" hidden="1">"c4883"</definedName>
    <definedName name="IQ_EBT_SBC_GW_NUM_EST" hidden="1">"c4359"</definedName>
    <definedName name="IQ_EBT_SBC_GW_NUM_EST_CIQ" hidden="1">"c4884"</definedName>
    <definedName name="IQ_EBT_SBC_GW_STDDEV_EST" hidden="1">"c4360"</definedName>
    <definedName name="IQ_EBT_SBC_GW_STDDEV_EST_CIQ" hidden="1">"c4885"</definedName>
    <definedName name="IQ_EBT_SBC_HIGH_EST" hidden="1">"c4362"</definedName>
    <definedName name="IQ_EBT_SBC_HIGH_EST_CIQ" hidden="1">"c4887"</definedName>
    <definedName name="IQ_EBT_SBC_LOW_EST" hidden="1">"c4363"</definedName>
    <definedName name="IQ_EBT_SBC_LOW_EST_CIQ" hidden="1">"c4888"</definedName>
    <definedName name="IQ_EBT_SBC_MEDIAN_EST" hidden="1">"c4364"</definedName>
    <definedName name="IQ_EBT_SBC_MEDIAN_EST_CIQ" hidden="1">"c4889"</definedName>
    <definedName name="IQ_EBT_SBC_NUM_EST" hidden="1">"c4365"</definedName>
    <definedName name="IQ_EBT_SBC_NUM_EST_CIQ" hidden="1">"c4890"</definedName>
    <definedName name="IQ_EBT_SBC_STDDEV_EST" hidden="1">"c4366"</definedName>
    <definedName name="IQ_EBT_SBC_STDDEV_EST_CIQ" hidden="1">"c4891"</definedName>
    <definedName name="IQ_EBT_SUBTOTAL_AP" hidden="1">"c8982"</definedName>
    <definedName name="IQ_EBT_UTI" hidden="1">"c390"</definedName>
    <definedName name="IQ_ECO_METRIC_6825_UNUSED" hidden="1">"c6825"</definedName>
    <definedName name="IQ_ECO_METRIC_6825_UNUSED_UNUSED_UNUSED" hidden="1">"c6825"</definedName>
    <definedName name="IQ_ECO_METRIC_6839_UNUSED" hidden="1">"c6839"</definedName>
    <definedName name="IQ_ECO_METRIC_6839_UNUSED_UNUSED_UNUSED" hidden="1">"c6839"</definedName>
    <definedName name="IQ_ECO_METRIC_6896_UNUSED" hidden="1">"c6896"</definedName>
    <definedName name="IQ_ECO_METRIC_6896_UNUSED_UNUSED_UNUSED" hidden="1">"c6896"</definedName>
    <definedName name="IQ_ECO_METRIC_6897_UNUSED" hidden="1">"c6897"</definedName>
    <definedName name="IQ_ECO_METRIC_6897_UNUSED_UNUSED_UNUSED" hidden="1">"c6897"</definedName>
    <definedName name="IQ_ECO_METRIC_6927" hidden="1">"c6927"</definedName>
    <definedName name="IQ_ECO_METRIC_6988_UNUSED" hidden="1">"c6988"</definedName>
    <definedName name="IQ_ECO_METRIC_6988_UNUSED_UNUSED_UNUSED" hidden="1">"c6988"</definedName>
    <definedName name="IQ_ECO_METRIC_7045_UNUSED" hidden="1">"c7045"</definedName>
    <definedName name="IQ_ECO_METRIC_7045_UNUSED_UNUSED_UNUSED" hidden="1">"c7045"</definedName>
    <definedName name="IQ_ECO_METRIC_7059_UNUSED" hidden="1">"c7059"</definedName>
    <definedName name="IQ_ECO_METRIC_7059_UNUSED_UNUSED_UNUSED" hidden="1">"c7059"</definedName>
    <definedName name="IQ_ECO_METRIC_7116_UNUSED" hidden="1">"c7116"</definedName>
    <definedName name="IQ_ECO_METRIC_7116_UNUSED_UNUSED_UNUSED" hidden="1">"c7116"</definedName>
    <definedName name="IQ_ECO_METRIC_7117_UNUSED" hidden="1">"c7117"</definedName>
    <definedName name="IQ_ECO_METRIC_7117_UNUSED_UNUSED_UNUSED" hidden="1">"c7117"</definedName>
    <definedName name="IQ_ECO_METRIC_7147" hidden="1">"c7147"</definedName>
    <definedName name="IQ_ECO_METRIC_7208_UNUSED" hidden="1">"c7208"</definedName>
    <definedName name="IQ_ECO_METRIC_7208_UNUSED_UNUSED_UNUSED" hidden="1">"c7208"</definedName>
    <definedName name="IQ_ECO_METRIC_7265_UNUSED" hidden="1">"c7265"</definedName>
    <definedName name="IQ_ECO_METRIC_7265_UNUSED_UNUSED_UNUSED" hidden="1">"c7265"</definedName>
    <definedName name="IQ_ECO_METRIC_7279_UNUSED" hidden="1">"c7279"</definedName>
    <definedName name="IQ_ECO_METRIC_7279_UNUSED_UNUSED_UNUSED" hidden="1">"c7279"</definedName>
    <definedName name="IQ_ECO_METRIC_7336_UNUSED" hidden="1">"c7336"</definedName>
    <definedName name="IQ_ECO_METRIC_7336_UNUSED_UNUSED_UNUSED" hidden="1">"c7336"</definedName>
    <definedName name="IQ_ECO_METRIC_7337_UNUSED" hidden="1">"c7337"</definedName>
    <definedName name="IQ_ECO_METRIC_7337_UNUSED_UNUSED_UNUSED" hidden="1">"c7337"</definedName>
    <definedName name="IQ_ECO_METRIC_7367" hidden="1">"c7367"</definedName>
    <definedName name="IQ_ECO_METRIC_7428_UNUSED" hidden="1">"c7428"</definedName>
    <definedName name="IQ_ECO_METRIC_7428_UNUSED_UNUSED_UNUSED" hidden="1">"c7428"</definedName>
    <definedName name="IQ_ECO_METRIC_7556_UNUSED" hidden="1">"c7556"</definedName>
    <definedName name="IQ_ECO_METRIC_7556_UNUSED_UNUSED_UNUSED" hidden="1">"c7556"</definedName>
    <definedName name="IQ_ECO_METRIC_7557_UNUSED" hidden="1">"c7557"</definedName>
    <definedName name="IQ_ECO_METRIC_7557_UNUSED_UNUSED_UNUSED" hidden="1">"c7557"</definedName>
    <definedName name="IQ_ECO_METRIC_7587" hidden="1">"c7587"</definedName>
    <definedName name="IQ_ECO_METRIC_7648_UNUSED" hidden="1">"c7648"</definedName>
    <definedName name="IQ_ECO_METRIC_7648_UNUSED_UNUSED_UNUSED" hidden="1">"c7648"</definedName>
    <definedName name="IQ_ECO_METRIC_7704" hidden="1">"c7704"</definedName>
    <definedName name="IQ_ECO_METRIC_7705_UNUSED" hidden="1">"c7705"</definedName>
    <definedName name="IQ_ECO_METRIC_7705_UNUSED_UNUSED_UNUSED" hidden="1">"c7705"</definedName>
    <definedName name="IQ_ECO_METRIC_7706" hidden="1">"c7706"</definedName>
    <definedName name="IQ_ECO_METRIC_7718" hidden="1">"c7718"</definedName>
    <definedName name="IQ_ECO_METRIC_7719_UNUSED" hidden="1">"c7719"</definedName>
    <definedName name="IQ_ECO_METRIC_7719_UNUSED_UNUSED_UNUSED" hidden="1">"c7719"</definedName>
    <definedName name="IQ_ECO_METRIC_7776_UNUSED" hidden="1">"c7776"</definedName>
    <definedName name="IQ_ECO_METRIC_7776_UNUSED_UNUSED_UNUSED" hidden="1">"c7776"</definedName>
    <definedName name="IQ_ECO_METRIC_7777_UNUSED" hidden="1">"c7777"</definedName>
    <definedName name="IQ_ECO_METRIC_7777_UNUSED_UNUSED_UNUSED" hidden="1">"c7777"</definedName>
    <definedName name="IQ_ECO_METRIC_7807" hidden="1">"c7807"</definedName>
    <definedName name="IQ_ECO_METRIC_7811" hidden="1">"c7811"</definedName>
    <definedName name="IQ_ECO_METRIC_7868_UNUSED" hidden="1">"c7868"</definedName>
    <definedName name="IQ_ECO_METRIC_7868_UNUSED_UNUSED_UNUSED" hidden="1">"c7868"</definedName>
    <definedName name="IQ_ECO_METRIC_7873" hidden="1">"c7873"</definedName>
    <definedName name="IQ_ECO_METRIC_7924" hidden="1">"c7924"</definedName>
    <definedName name="IQ_ECO_METRIC_7925_UNUSED" hidden="1">"c7925"</definedName>
    <definedName name="IQ_ECO_METRIC_7925_UNUSED_UNUSED_UNUSED" hidden="1">"c7925"</definedName>
    <definedName name="IQ_ECO_METRIC_7926" hidden="1">"c7926"</definedName>
    <definedName name="IQ_ECO_METRIC_7938" hidden="1">"c7938"</definedName>
    <definedName name="IQ_ECO_METRIC_7939_UNUSED" hidden="1">"c7939"</definedName>
    <definedName name="IQ_ECO_METRIC_7939_UNUSED_UNUSED_UNUSED" hidden="1">"c7939"</definedName>
    <definedName name="IQ_ECO_METRIC_7996_UNUSED" hidden="1">"c7996"</definedName>
    <definedName name="IQ_ECO_METRIC_7996_UNUSED_UNUSED_UNUSED" hidden="1">"c7996"</definedName>
    <definedName name="IQ_ECO_METRIC_7997_UNUSED" hidden="1">"c7997"</definedName>
    <definedName name="IQ_ECO_METRIC_7997_UNUSED_UNUSED_UNUSED" hidden="1">"c7997"</definedName>
    <definedName name="IQ_ECO_METRIC_8027" hidden="1">"c8027"</definedName>
    <definedName name="IQ_ECO_METRIC_8031" hidden="1">"c8031"</definedName>
    <definedName name="IQ_ECO_METRIC_8088_UNUSED" hidden="1">"c8088"</definedName>
    <definedName name="IQ_ECO_METRIC_8088_UNUSED_UNUSED_UNUSED" hidden="1">"c8088"</definedName>
    <definedName name="IQ_ECO_METRIC_8093" hidden="1">"c8093"</definedName>
    <definedName name="IQ_ECO_METRIC_8144" hidden="1">"c8144"</definedName>
    <definedName name="IQ_ECO_METRIC_8145_UNUSED" hidden="1">"c8145"</definedName>
    <definedName name="IQ_ECO_METRIC_8145_UNUSED_UNUSED_UNUSED" hidden="1">"c8145"</definedName>
    <definedName name="IQ_ECO_METRIC_8146" hidden="1">"c8146"</definedName>
    <definedName name="IQ_ECO_METRIC_8158" hidden="1">"c8158"</definedName>
    <definedName name="IQ_ECO_METRIC_8159_UNUSED" hidden="1">"c8159"</definedName>
    <definedName name="IQ_ECO_METRIC_8159_UNUSED_UNUSED_UNUSED" hidden="1">"c8159"</definedName>
    <definedName name="IQ_ECO_METRIC_8216_UNUSED" hidden="1">"c8216"</definedName>
    <definedName name="IQ_ECO_METRIC_8216_UNUSED_UNUSED_UNUSED" hidden="1">"c8216"</definedName>
    <definedName name="IQ_ECO_METRIC_8217_UNUSED" hidden="1">"c8217"</definedName>
    <definedName name="IQ_ECO_METRIC_8217_UNUSED_UNUSED_UNUSED" hidden="1">"c8217"</definedName>
    <definedName name="IQ_ECO_METRIC_8247" hidden="1">"c8247"</definedName>
    <definedName name="IQ_ECO_METRIC_8251" hidden="1">"c8251"</definedName>
    <definedName name="IQ_ECO_METRIC_8308_UNUSED" hidden="1">"c8308"</definedName>
    <definedName name="IQ_ECO_METRIC_8308_UNUSED_UNUSED_UNUSED" hidden="1">"c8308"</definedName>
    <definedName name="IQ_ECO_METRIC_8313" hidden="1">"c8313"</definedName>
    <definedName name="IQ_ECO_METRIC_8366" hidden="1">"c8366"</definedName>
    <definedName name="IQ_ECO_METRIC_8378" hidden="1">"c8378"</definedName>
    <definedName name="IQ_ECO_METRIC_8436_UNUSED" hidden="1">"c8436"</definedName>
    <definedName name="IQ_ECO_METRIC_8436_UNUSED_UNUSED_UNUSED" hidden="1">"c8436"</definedName>
    <definedName name="IQ_ECO_METRIC_8437_UNUSED" hidden="1">"c8437"</definedName>
    <definedName name="IQ_ECO_METRIC_8437_UNUSED_UNUSED_UNUSED" hidden="1">"c8437"</definedName>
    <definedName name="IQ_ECO_METRIC_8467" hidden="1">"c8467"</definedName>
    <definedName name="IQ_ECO_METRIC_8471" hidden="1">"c8471"</definedName>
    <definedName name="IQ_ECO_METRIC_8528_UNUSED" hidden="1">"c8528"</definedName>
    <definedName name="IQ_ECO_METRIC_8528_UNUSED_UNUSED_UNUSED" hidden="1">"c8528"</definedName>
    <definedName name="IQ_ECO_METRIC_8533" hidden="1">"c8533"</definedName>
    <definedName name="IQ_ECS_AUTHORIZED_SHARES" hidden="1">"c5583"</definedName>
    <definedName name="IQ_ECS_AUTHORIZED_SHARES_ABS" hidden="1">"c5597"</definedName>
    <definedName name="IQ_ECS_CONVERT_FACTOR" hidden="1">"c5581"</definedName>
    <definedName name="IQ_ECS_CONVERT_FACTOR_ABS" hidden="1">"c5595"</definedName>
    <definedName name="IQ_ECS_CONVERT_INTO" hidden="1">"c5580"</definedName>
    <definedName name="IQ_ECS_CONVERT_INTO_ABS" hidden="1">"c5594"</definedName>
    <definedName name="IQ_ECS_CONVERT_TYPE" hidden="1">"c5579"</definedName>
    <definedName name="IQ_ECS_CONVERT_TYPE_ABS" hidden="1">"c5593"</definedName>
    <definedName name="IQ_ECS_INACTIVE_DATE" hidden="1">"c5576"</definedName>
    <definedName name="IQ_ECS_INACTIVE_DATE_ABS" hidden="1">"c5590"</definedName>
    <definedName name="IQ_ECS_NAME" hidden="1">"c5571"</definedName>
    <definedName name="IQ_ECS_NAME_ABS" hidden="1">"c5585"</definedName>
    <definedName name="IQ_ECS_NUM_SHAREHOLDERS" hidden="1">"c5584"</definedName>
    <definedName name="IQ_ECS_NUM_SHAREHOLDERS_ABS" hidden="1">"c5598"</definedName>
    <definedName name="IQ_ECS_PAR_VALUE" hidden="1">"c5577"</definedName>
    <definedName name="IQ_ECS_PAR_VALUE_ABS" hidden="1">"c5591"</definedName>
    <definedName name="IQ_ECS_PAR_VALUE_CURRENCY" hidden="1">"c5578"</definedName>
    <definedName name="IQ_ECS_PAR_VALUE_CURRENCY_ABS" hidden="1">"c5592"</definedName>
    <definedName name="IQ_ECS_SHARES_OUT_BS_DATE" hidden="1">"c5572"</definedName>
    <definedName name="IQ_ECS_SHARES_OUT_BS_DATE_ABS" hidden="1">"c5586"</definedName>
    <definedName name="IQ_ECS_SHARES_OUT_FILING_DATE" hidden="1">"c5573"</definedName>
    <definedName name="IQ_ECS_SHARES_OUT_FILING_DATE_ABS" hidden="1">"c5587"</definedName>
    <definedName name="IQ_ECS_START_DATE" hidden="1">"c5575"</definedName>
    <definedName name="IQ_ECS_START_DATE_ABS" hidden="1">"c5589"</definedName>
    <definedName name="IQ_ECS_TYPE" hidden="1">"c5574"</definedName>
    <definedName name="IQ_ECS_TYPE_ABS" hidden="1">"c5588"</definedName>
    <definedName name="IQ_ECS_VOTING" hidden="1">"c5582"</definedName>
    <definedName name="IQ_ECS_VOTING_ABS" hidden="1">"c5596"</definedName>
    <definedName name="IQ_EFFECT_SPECIAL_CHARGE" hidden="1">"c1595"</definedName>
    <definedName name="IQ_EFFECT_TAX_RATE" hidden="1">"c1899"</definedName>
    <definedName name="IQ_EFFECTIVE_DATE" hidden="1">"c8966"</definedName>
    <definedName name="IQ_EFFICIENCY_RATIO" hidden="1">"c391"</definedName>
    <definedName name="IQ_EFFICIENCY_RATIO_FDIC" hidden="1">"c6736"</definedName>
    <definedName name="IQ_ELIMINATIONS_CONSOL_OFFICES_FOREIGN_FFIEC" hidden="1">"c15395"</definedName>
    <definedName name="IQ_EMBEDDED_VAL_COVERED" hidden="1">"c9962"</definedName>
    <definedName name="IQ_EMBEDDED_VAL_COVERED_BEG" hidden="1">"c9957"</definedName>
    <definedName name="IQ_EMBEDDED_VAL_GROUP" hidden="1">"c9948"</definedName>
    <definedName name="IQ_EMBEDDED_VAL_GROUP_BEG" hidden="1">"c9943"</definedName>
    <definedName name="IQ_EMPLOY_COST_INDEX_BENEFITS" hidden="1">"c6857"</definedName>
    <definedName name="IQ_EMPLOY_COST_INDEX_BENEFITS_APR" hidden="1">"c7517"</definedName>
    <definedName name="IQ_EMPLOY_COST_INDEX_BENEFITS_APR_FC" hidden="1">"c8397"</definedName>
    <definedName name="IQ_EMPLOY_COST_INDEX_BENEFITS_FC" hidden="1">"c7737"</definedName>
    <definedName name="IQ_EMPLOY_COST_INDEX_BENEFITS_POP" hidden="1">"c7077"</definedName>
    <definedName name="IQ_EMPLOY_COST_INDEX_BENEFITS_POP_FC" hidden="1">"c7957"</definedName>
    <definedName name="IQ_EMPLOY_COST_INDEX_BENEFITS_YOY" hidden="1">"c7297"</definedName>
    <definedName name="IQ_EMPLOY_COST_INDEX_BENEFITS_YOY_FC" hidden="1">"c8177"</definedName>
    <definedName name="IQ_EMPLOY_COST_INDEX_COMP" hidden="1">"c6856"</definedName>
    <definedName name="IQ_EMPLOY_COST_INDEX_COMP_APR" hidden="1">"c7516"</definedName>
    <definedName name="IQ_EMPLOY_COST_INDEX_COMP_APR_FC" hidden="1">"c8396"</definedName>
    <definedName name="IQ_EMPLOY_COST_INDEX_COMP_FC" hidden="1">"c7736"</definedName>
    <definedName name="IQ_EMPLOY_COST_INDEX_COMP_POP" hidden="1">"c7076"</definedName>
    <definedName name="IQ_EMPLOY_COST_INDEX_COMP_POP_FC" hidden="1">"c7956"</definedName>
    <definedName name="IQ_EMPLOY_COST_INDEX_COMP_YOY" hidden="1">"c7296"</definedName>
    <definedName name="IQ_EMPLOY_COST_INDEX_COMP_YOY_FC" hidden="1">"c8176"</definedName>
    <definedName name="IQ_EMPLOY_COST_INDEX_WAGE_SALARY" hidden="1">"c6858"</definedName>
    <definedName name="IQ_EMPLOY_COST_INDEX_WAGE_SALARY_APR" hidden="1">"c7518"</definedName>
    <definedName name="IQ_EMPLOY_COST_INDEX_WAGE_SALARY_APR_FC" hidden="1">"c8398"</definedName>
    <definedName name="IQ_EMPLOY_COST_INDEX_WAGE_SALARY_FC" hidden="1">"c7738"</definedName>
    <definedName name="IQ_EMPLOY_COST_INDEX_WAGE_SALARY_POP" hidden="1">"c7078"</definedName>
    <definedName name="IQ_EMPLOY_COST_INDEX_WAGE_SALARY_POP_FC" hidden="1">"c7958"</definedName>
    <definedName name="IQ_EMPLOY_COST_INDEX_WAGE_SALARY_YOY" hidden="1">"c7298"</definedName>
    <definedName name="IQ_EMPLOY_COST_INDEX_WAGE_SALARY_YOY_FC" hidden="1">"c8178"</definedName>
    <definedName name="IQ_EMPLOYEES" hidden="1">"c392"</definedName>
    <definedName name="IQ_EMPLOYEES_FFIEC" hidden="1">"c13035"</definedName>
    <definedName name="IQ_ENTERPRISE_VALUE" hidden="1">"c1348"</definedName>
    <definedName name="IQ_ENTREPRENEURAL_PROPERTY_INC" hidden="1">"c6859"</definedName>
    <definedName name="IQ_ENTREPRENEURAL_PROPERTY_INC_APR" hidden="1">"c7519"</definedName>
    <definedName name="IQ_ENTREPRENEURAL_PROPERTY_INC_APR_FC" hidden="1">"c8399"</definedName>
    <definedName name="IQ_ENTREPRENEURAL_PROPERTY_INC_FC" hidden="1">"c7739"</definedName>
    <definedName name="IQ_ENTREPRENEURAL_PROPERTY_INC_POP" hidden="1">"c7079"</definedName>
    <definedName name="IQ_ENTREPRENEURAL_PROPERTY_INC_POP_FC" hidden="1">"c7959"</definedName>
    <definedName name="IQ_ENTREPRENEURAL_PROPERTY_INC_YOY" hidden="1">"c7299"</definedName>
    <definedName name="IQ_ENTREPRENEURAL_PROPERTY_INC_YOY_FC" hidden="1">"c8179"</definedName>
    <definedName name="IQ_EPS_10YR_ANN_CAGR" hidden="1">"c6085"</definedName>
    <definedName name="IQ_EPS_10YR_ANN_GROWTH" hidden="1">"c393"</definedName>
    <definedName name="IQ_EPS_1YR_ANN_GROWTH" hidden="1">"c394"</definedName>
    <definedName name="IQ_EPS_2YR_ANN_CAGR" hidden="1">"c6086"</definedName>
    <definedName name="IQ_EPS_2YR_ANN_GROWTH" hidden="1">"c395"</definedName>
    <definedName name="IQ_EPS_3YR_ANN_CAGR" hidden="1">"c6087"</definedName>
    <definedName name="IQ_EPS_3YR_ANN_GROWTH" hidden="1">"c396"</definedName>
    <definedName name="IQ_EPS_5YR_ANN_CAGR" hidden="1">"c6088"</definedName>
    <definedName name="IQ_EPS_5YR_ANN_GROWTH" hidden="1">"c397"</definedName>
    <definedName name="IQ_EPS_7YR_ANN_CAGR" hidden="1">"c6089"</definedName>
    <definedName name="IQ_EPS_7YR_ANN_GROWTH" hidden="1">"c398"</definedName>
    <definedName name="IQ_EPS_ACT_OR_EST" hidden="1">"c2213"</definedName>
    <definedName name="IQ_EPS_ACT_OR_EST_CIQ" hidden="1">"c5058"</definedName>
    <definedName name="IQ_EPS_AP" hidden="1">"c8880"</definedName>
    <definedName name="IQ_EPS_AP_ABS" hidden="1">"c8899"</definedName>
    <definedName name="IQ_EPS_EST" hidden="1">"c399"</definedName>
    <definedName name="IQ_EPS_EST_BOTTOM_UP" hidden="1">"c5489"</definedName>
    <definedName name="IQ_EPS_EST_BOTTOM_UP_CIQ" hidden="1">"c12026"</definedName>
    <definedName name="IQ_EPS_EST_CIQ" hidden="1">"c4994"</definedName>
    <definedName name="IQ_EPS_EXCL_GUIDANCE" hidden="1">"c4368"</definedName>
    <definedName name="IQ_EPS_EXCL_HIGH_GUIDANCE" hidden="1">"c4369"</definedName>
    <definedName name="IQ_EPS_EXCL_LOW_GUIDANCE" hidden="1">"c4204"</definedName>
    <definedName name="IQ_EPS_GAAP_GUIDANCE" hidden="1">"c4370"</definedName>
    <definedName name="IQ_EPS_GAAP_HIGH_GUIDANCE" hidden="1">"c4371"</definedName>
    <definedName name="IQ_EPS_GAAP_LOW_GUIDANCE" hidden="1">"c4205"</definedName>
    <definedName name="IQ_EPS_GROWTH_GUIDANCE" hidden="1">"c13495"</definedName>
    <definedName name="IQ_EPS_GROWTH_HIGH_GUIDANCE" hidden="1">"c13496"</definedName>
    <definedName name="IQ_EPS_GROWTH_LOW_GUIDANCE" hidden="1">"c13497"</definedName>
    <definedName name="IQ_EPS_GW_ACT_OR_EST" hidden="1">"c2223"</definedName>
    <definedName name="IQ_EPS_GW_ACT_OR_EST_CIQ" hidden="1">"c5066"</definedName>
    <definedName name="IQ_EPS_GW_EST" hidden="1">"c1737"</definedName>
    <definedName name="IQ_EPS_GW_EST_BOTTOM_UP" hidden="1">"c5491"</definedName>
    <definedName name="IQ_EPS_GW_EST_BOTTOM_UP_CIQ" hidden="1">"c12028"</definedName>
    <definedName name="IQ_EPS_GW_EST_CIQ" hidden="1">"c4723"</definedName>
    <definedName name="IQ_EPS_GW_GUIDANCE" hidden="1">"c4372"</definedName>
    <definedName name="IQ_EPS_GW_HIGH_EST" hidden="1">"c1739"</definedName>
    <definedName name="IQ_EPS_GW_HIGH_EST_CIQ" hidden="1">"c4725"</definedName>
    <definedName name="IQ_EPS_GW_HIGH_GUIDANCE" hidden="1">"c4373"</definedName>
    <definedName name="IQ_EPS_GW_LOW_EST" hidden="1">"c1740"</definedName>
    <definedName name="IQ_EPS_GW_LOW_EST_CIQ" hidden="1">"c4726"</definedName>
    <definedName name="IQ_EPS_GW_LOW_GUIDANCE" hidden="1">"c4206"</definedName>
    <definedName name="IQ_EPS_GW_MEDIAN_EST" hidden="1">"c1738"</definedName>
    <definedName name="IQ_EPS_GW_MEDIAN_EST_CIQ" hidden="1">"c4724"</definedName>
    <definedName name="IQ_EPS_GW_NUM_EST" hidden="1">"c1741"</definedName>
    <definedName name="IQ_EPS_GW_NUM_EST_CIQ" hidden="1">"c4727"</definedName>
    <definedName name="IQ_EPS_GW_STDDEV_EST" hidden="1">"c1742"</definedName>
    <definedName name="IQ_EPS_GW_STDDEV_EST_CIQ" hidden="1">"c4728"</definedName>
    <definedName name="IQ_EPS_HIGH_EST" hidden="1">"c400"</definedName>
    <definedName name="IQ_EPS_HIGH_EST_CIQ" hidden="1">"c4995"</definedName>
    <definedName name="IQ_EPS_LOW_EST" hidden="1">"c401"</definedName>
    <definedName name="IQ_EPS_LOW_EST_CIQ" hidden="1">"c4996"</definedName>
    <definedName name="IQ_EPS_MEDIAN_EST" hidden="1">"c1661"</definedName>
    <definedName name="IQ_EPS_MEDIAN_EST_CIQ" hidden="1">"c4997"</definedName>
    <definedName name="IQ_EPS_NAME_AP" hidden="1">"c8918"</definedName>
    <definedName name="IQ_EPS_NAME_AP_ABS" hidden="1">"c8937"</definedName>
    <definedName name="IQ_EPS_NORM" hidden="1">"c1902"</definedName>
    <definedName name="IQ_EPS_NORM_EST" hidden="1">"c2226"</definedName>
    <definedName name="IQ_EPS_NORM_EST_BOTTOM_UP" hidden="1">"c5490"</definedName>
    <definedName name="IQ_EPS_NORM_EST_BOTTOM_UP_CIQ" hidden="1">"c12027"</definedName>
    <definedName name="IQ_EPS_NORM_EST_CIQ" hidden="1">"c4667"</definedName>
    <definedName name="IQ_EPS_NORM_HIGH_EST" hidden="1">"c2228"</definedName>
    <definedName name="IQ_EPS_NORM_HIGH_EST_CIQ" hidden="1">"c4669"</definedName>
    <definedName name="IQ_EPS_NORM_LOW_EST" hidden="1">"c2229"</definedName>
    <definedName name="IQ_EPS_NORM_LOW_EST_CIQ" hidden="1">"c4670"</definedName>
    <definedName name="IQ_EPS_NORM_MEDIAN_EST" hidden="1">"c2227"</definedName>
    <definedName name="IQ_EPS_NORM_MEDIAN_EST_CIQ" hidden="1">"c4668"</definedName>
    <definedName name="IQ_EPS_NORM_NUM_EST" hidden="1">"c2230"</definedName>
    <definedName name="IQ_EPS_NORM_NUM_EST_CIQ" hidden="1">"c4671"</definedName>
    <definedName name="IQ_EPS_NORM_STDDEV_EST" hidden="1">"c2231"</definedName>
    <definedName name="IQ_EPS_NORM_STDDEV_EST_CIQ" hidden="1">"c4672"</definedName>
    <definedName name="IQ_EPS_NUM_EST" hidden="1">"c402"</definedName>
    <definedName name="IQ_EPS_NUM_EST_CIQ" hidden="1">"c4992"</definedName>
    <definedName name="IQ_EPS_REPORT_ACT_OR_EST" hidden="1">"c2224"</definedName>
    <definedName name="IQ_EPS_REPORT_ACT_OR_EST_CIQ" hidden="1">"c5067"</definedName>
    <definedName name="IQ_EPS_REPORTED_EST" hidden="1">"c1744"</definedName>
    <definedName name="IQ_EPS_REPORTED_EST_BOTTOM_UP" hidden="1">"c5492"</definedName>
    <definedName name="IQ_EPS_REPORTED_EST_BOTTOM_UP_CIQ" hidden="1">"c12029"</definedName>
    <definedName name="IQ_EPS_REPORTED_EST_CIQ" hidden="1">"c4730"</definedName>
    <definedName name="IQ_EPS_REPORTED_HIGH_EST" hidden="1">"c1746"</definedName>
    <definedName name="IQ_EPS_REPORTED_HIGH_EST_CIQ" hidden="1">"c4732"</definedName>
    <definedName name="IQ_EPS_REPORTED_LOW_EST" hidden="1">"c1747"</definedName>
    <definedName name="IQ_EPS_REPORTED_LOW_EST_CIQ" hidden="1">"c4733"</definedName>
    <definedName name="IQ_EPS_REPORTED_MEDIAN_EST" hidden="1">"c1745"</definedName>
    <definedName name="IQ_EPS_REPORTED_MEDIAN_EST_CIQ" hidden="1">"c4731"</definedName>
    <definedName name="IQ_EPS_REPORTED_NUM_EST" hidden="1">"c1748"</definedName>
    <definedName name="IQ_EPS_REPORTED_NUM_EST_CIQ" hidden="1">"c4734"</definedName>
    <definedName name="IQ_EPS_REPORTED_STDDEV_EST" hidden="1">"c1749"</definedName>
    <definedName name="IQ_EPS_REPORTED_STDDEV_EST_CIQ" hidden="1">"c4735"</definedName>
    <definedName name="IQ_EPS_SBC_ACT_OR_EST" hidden="1">"c4376"</definedName>
    <definedName name="IQ_EPS_SBC_ACT_OR_EST_CIQ" hidden="1">"c4901"</definedName>
    <definedName name="IQ_EPS_SBC_EST" hidden="1">"c4375"</definedName>
    <definedName name="IQ_EPS_SBC_EST_CIQ" hidden="1">"c4900"</definedName>
    <definedName name="IQ_EPS_SBC_GW_ACT_OR_EST" hidden="1">"c4380"</definedName>
    <definedName name="IQ_EPS_SBC_GW_ACT_OR_EST_CIQ" hidden="1">"c4905"</definedName>
    <definedName name="IQ_EPS_SBC_GW_EST" hidden="1">"c4379"</definedName>
    <definedName name="IQ_EPS_SBC_GW_EST_CIQ" hidden="1">"c4904"</definedName>
    <definedName name="IQ_EPS_SBC_GW_HIGH_EST" hidden="1">"c4382"</definedName>
    <definedName name="IQ_EPS_SBC_GW_HIGH_EST_CIQ" hidden="1">"c4907"</definedName>
    <definedName name="IQ_EPS_SBC_GW_LOW_EST" hidden="1">"c4383"</definedName>
    <definedName name="IQ_EPS_SBC_GW_LOW_EST_CIQ" hidden="1">"c4908"</definedName>
    <definedName name="IQ_EPS_SBC_GW_MEDIAN_EST" hidden="1">"c4384"</definedName>
    <definedName name="IQ_EPS_SBC_GW_MEDIAN_EST_CIQ" hidden="1">"c4909"</definedName>
    <definedName name="IQ_EPS_SBC_GW_NUM_EST" hidden="1">"c4385"</definedName>
    <definedName name="IQ_EPS_SBC_GW_NUM_EST_CIQ" hidden="1">"c4910"</definedName>
    <definedName name="IQ_EPS_SBC_GW_STDDEV_EST" hidden="1">"c4386"</definedName>
    <definedName name="IQ_EPS_SBC_GW_STDDEV_EST_CIQ" hidden="1">"c4911"</definedName>
    <definedName name="IQ_EPS_SBC_HIGH_EST" hidden="1">"c4388"</definedName>
    <definedName name="IQ_EPS_SBC_HIGH_EST_CIQ" hidden="1">"c4913"</definedName>
    <definedName name="IQ_EPS_SBC_LOW_EST" hidden="1">"c4389"</definedName>
    <definedName name="IQ_EPS_SBC_LOW_EST_CIQ" hidden="1">"c4914"</definedName>
    <definedName name="IQ_EPS_SBC_MEDIAN_EST" hidden="1">"c4390"</definedName>
    <definedName name="IQ_EPS_SBC_MEDIAN_EST_CIQ" hidden="1">"c4915"</definedName>
    <definedName name="IQ_EPS_SBC_NUM_EST" hidden="1">"c4391"</definedName>
    <definedName name="IQ_EPS_SBC_NUM_EST_CIQ" hidden="1">"c4916"</definedName>
    <definedName name="IQ_EPS_SBC_STDDEV_EST" hidden="1">"c4392"</definedName>
    <definedName name="IQ_EPS_SBC_STDDEV_EST_CIQ" hidden="1">"c4917"</definedName>
    <definedName name="IQ_EPS_STDDEV_EST" hidden="1">"c403"</definedName>
    <definedName name="IQ_EPS_STDDEV_EST_CIQ" hidden="1">"c4993"</definedName>
    <definedName name="IQ_EQUITY_AFFIL" hidden="1">"c1451"</definedName>
    <definedName name="IQ_EQUITY_AP" hidden="1">"c8887"</definedName>
    <definedName name="IQ_EQUITY_AP_ABS" hidden="1">"c8906"</definedName>
    <definedName name="IQ_EQUITY_ASSETS_TOT_FFIEC" hidden="1">"c13436"</definedName>
    <definedName name="IQ_EQUITY_BEG_EXCL_FFIEC" hidden="1">"c12957"</definedName>
    <definedName name="IQ_EQUITY_BEG_FFIEC" hidden="1">"c12959"</definedName>
    <definedName name="IQ_EQUITY_CAPITAL_ASSETS_FDIC" hidden="1">"c6744"</definedName>
    <definedName name="IQ_EQUITY_CAPITAL_QUARTERLY_AVG_FFIEC" hidden="1">"c13092"</definedName>
    <definedName name="IQ_EQUITY_ENDING_FFIEC" hidden="1">"c12973"</definedName>
    <definedName name="IQ_EQUITY_FDIC" hidden="1">"c6353"</definedName>
    <definedName name="IQ_EQUITY_INDEX_EXPOSURE_FFIEC" hidden="1">"c13060"</definedName>
    <definedName name="IQ_EQUITY_LIST" hidden="1">"c15158"</definedName>
    <definedName name="IQ_EQUITY_METHOD" hidden="1">"c404"</definedName>
    <definedName name="IQ_EQUITY_NAME_AP" hidden="1">"c8925"</definedName>
    <definedName name="IQ_EQUITY_NAME_AP_ABS" hidden="1">"c8944"</definedName>
    <definedName name="IQ_EQUITY_SEC_FAIR_VALUE_FFIEC" hidden="1">"c12805"</definedName>
    <definedName name="IQ_EQUITY_SEC_INVEST_SECURITIES_FFIEC" hidden="1">"c13463"</definedName>
    <definedName name="IQ_EQUITY_SECURITIES_FDIC" hidden="1">"c6304"</definedName>
    <definedName name="IQ_EQUITY_SECURITIES_QUARTERLY_AVG_FFIEC" hidden="1">"c15474"</definedName>
    <definedName name="IQ_EQUITY_SECURITIES_WITHOUT_FAIR_VALUES_FFIEC" hidden="1">"c12846"</definedName>
    <definedName name="IQ_EQUITY_SECURITY_EXPOSURES_FDIC" hidden="1">"c6664"</definedName>
    <definedName name="IQ_EQUITY_TIER_ONE_CAPITAL" hidden="1">"c15246"</definedName>
    <definedName name="IQ_EQUITY_TIER_ONE_CAPITAL_RATIO" hidden="1">"c15242"</definedName>
    <definedName name="IQ_EQV_OVER_BV" hidden="1">"c1596"</definedName>
    <definedName name="IQ_EQV_OVER_LTM_PRETAX_INC" hidden="1">"c1390"</definedName>
    <definedName name="IQ_ESOP_DEBT" hidden="1">"c1597"</definedName>
    <definedName name="IQ_ESOP_DEBT_GUARANTEED_FFIEC" hidden="1">"c12971"</definedName>
    <definedName name="IQ_ESOP_OVER_TOTAL" hidden="1">"c13768"</definedName>
    <definedName name="IQ_EST_ACT_BV" hidden="1">"c5630"</definedName>
    <definedName name="IQ_EST_ACT_BV_CIQ" hidden="1">"c4743"</definedName>
    <definedName name="IQ_EST_ACT_BV_SHARE" hidden="1">"c3549"</definedName>
    <definedName name="IQ_EST_ACT_BV_SHARE_CIQ" hidden="1">"c3806"</definedName>
    <definedName name="IQ_EST_ACT_CAPEX" hidden="1">"c3546"</definedName>
    <definedName name="IQ_EST_ACT_CAPEX_CIQ" hidden="1">"c3813"</definedName>
    <definedName name="IQ_EST_ACT_CASH_EPS" hidden="1">"c5637"</definedName>
    <definedName name="IQ_EST_ACT_CASH_FLOW" hidden="1">"c4394"</definedName>
    <definedName name="IQ_EST_ACT_CASH_FLOW_CIQ" hidden="1">"c4919"</definedName>
    <definedName name="IQ_EST_ACT_CASH_OPER" hidden="1">"c4395"</definedName>
    <definedName name="IQ_EST_ACT_CASH_OPER_CIQ" hidden="1">"c4920"</definedName>
    <definedName name="IQ_EST_ACT_CFPS" hidden="1">"c1673"</definedName>
    <definedName name="IQ_EST_ACT_CFPS_CIQ" hidden="1">"c3681"</definedName>
    <definedName name="IQ_EST_ACT_DISTRIBUTABLE_CASH" hidden="1">"c4396"</definedName>
    <definedName name="IQ_EST_ACT_DISTRIBUTABLE_CASH_CIQ" hidden="1">"c4921"</definedName>
    <definedName name="IQ_EST_ACT_DISTRIBUTABLE_CASH_SHARE" hidden="1">"c4397"</definedName>
    <definedName name="IQ_EST_ACT_DISTRIBUTABLE_CASH_SHARE_CIQ" hidden="1">"c4922"</definedName>
    <definedName name="IQ_EST_ACT_DPS" hidden="1">"c1680"</definedName>
    <definedName name="IQ_EST_ACT_DPS_CIQ" hidden="1">"c3688"</definedName>
    <definedName name="IQ_EST_ACT_EBIT" hidden="1">"c1687"</definedName>
    <definedName name="IQ_EST_ACT_EBIT_CIQ" hidden="1">"c4680"</definedName>
    <definedName name="IQ_EST_ACT_EBIT_GW" hidden="1">"c4398"</definedName>
    <definedName name="IQ_EST_ACT_EBIT_GW_CIQ" hidden="1">"c4923"</definedName>
    <definedName name="IQ_EST_ACT_EBIT_SBC" hidden="1">"c4399"</definedName>
    <definedName name="IQ_EST_ACT_EBIT_SBC_CIQ" hidden="1">"c4924"</definedName>
    <definedName name="IQ_EST_ACT_EBIT_SBC_GW" hidden="1">"c4400"</definedName>
    <definedName name="IQ_EST_ACT_EBIT_SBC_GW_CIQ" hidden="1">"c4925"</definedName>
    <definedName name="IQ_EST_ACT_EBITDA" hidden="1">"c1664"</definedName>
    <definedName name="IQ_EST_ACT_EBITDA_CIQ" hidden="1">"c3667"</definedName>
    <definedName name="IQ_EST_ACT_EBITDA_SBC" hidden="1">"c4401"</definedName>
    <definedName name="IQ_EST_ACT_EBITDA_SBC_CIQ" hidden="1">"c4926"</definedName>
    <definedName name="IQ_EST_ACT_EBT_SBC" hidden="1">"c4402"</definedName>
    <definedName name="IQ_EST_ACT_EBT_SBC_CIQ" hidden="1">"c4927"</definedName>
    <definedName name="IQ_EST_ACT_EBT_SBC_GW" hidden="1">"c4403"</definedName>
    <definedName name="IQ_EST_ACT_EBT_SBC_GW_CIQ" hidden="1">"c4928"</definedName>
    <definedName name="IQ_EST_ACT_EPS" hidden="1">"c1648"</definedName>
    <definedName name="IQ_EST_ACT_EPS_CIQ" hidden="1">"c4998"</definedName>
    <definedName name="IQ_EST_ACT_EPS_GW" hidden="1">"c1743"</definedName>
    <definedName name="IQ_EST_ACT_EPS_GW_CIQ" hidden="1">"c4729"</definedName>
    <definedName name="IQ_EST_ACT_EPS_NORM" hidden="1">"c2232"</definedName>
    <definedName name="IQ_EST_ACT_EPS_NORM_CIQ" hidden="1">"c4673"</definedName>
    <definedName name="IQ_EST_ACT_EPS_REPORTED" hidden="1">"c1750"</definedName>
    <definedName name="IQ_EST_ACT_EPS_REPORTED_CIQ" hidden="1">"c4736"</definedName>
    <definedName name="IQ_EST_ACT_EPS_SBC" hidden="1">"c4404"</definedName>
    <definedName name="IQ_EST_ACT_EPS_SBC_CIQ" hidden="1">"c4929"</definedName>
    <definedName name="IQ_EST_ACT_EPS_SBC_GW" hidden="1">"c4405"</definedName>
    <definedName name="IQ_EST_ACT_EPS_SBC_GW_CIQ" hidden="1">"c4930"</definedName>
    <definedName name="IQ_EST_ACT_FFO" hidden="1">"c4407"</definedName>
    <definedName name="IQ_EST_ACT_FFO_ADJ" hidden="1">"c4406"</definedName>
    <definedName name="IQ_EST_ACT_FFO_ADJ_CIQ" hidden="1">"c4931"</definedName>
    <definedName name="IQ_EST_ACT_FFO_CIQ" hidden="1">"c4932"</definedName>
    <definedName name="IQ_EST_ACT_FFO_SHARE" hidden="1">"c1666"</definedName>
    <definedName name="IQ_EST_ACT_FFO_SHARE_CIQ" hidden="1">"c3674"</definedName>
    <definedName name="IQ_EST_ACT_GROSS_MARGIN" hidden="1">"c5553"</definedName>
    <definedName name="IQ_EST_ACT_MAINT_CAPEX" hidden="1">"c4408"</definedName>
    <definedName name="IQ_EST_ACT_MAINT_CAPEX_CIQ" hidden="1">"c4933"</definedName>
    <definedName name="IQ_EST_ACT_NAV" hidden="1">"c1757"</definedName>
    <definedName name="IQ_EST_ACT_NAV_SHARE" hidden="1">"c5608"</definedName>
    <definedName name="IQ_EST_ACT_NAV_SHARE_CIQ" hidden="1">"c12031"</definedName>
    <definedName name="IQ_EST_ACT_NET_DEBT" hidden="1">"c3545"</definedName>
    <definedName name="IQ_EST_ACT_NET_DEBT_CIQ" hidden="1">"c3820"</definedName>
    <definedName name="IQ_EST_ACT_NI" hidden="1">"c1722"</definedName>
    <definedName name="IQ_EST_ACT_NI_CIQ" hidden="1">"c4708"</definedName>
    <definedName name="IQ_EST_ACT_NI_GW_CIQ" hidden="1">"c4715"</definedName>
    <definedName name="IQ_EST_ACT_NI_REPORTED" hidden="1">"c1736"</definedName>
    <definedName name="IQ_EST_ACT_NI_REPORTED_CIQ" hidden="1">"c4722"</definedName>
    <definedName name="IQ_EST_ACT_NI_SBC" hidden="1">"c4409"</definedName>
    <definedName name="IQ_EST_ACT_NI_SBC_CIQ" hidden="1">"c4934"</definedName>
    <definedName name="IQ_EST_ACT_NI_SBC_GW" hidden="1">"c4410"</definedName>
    <definedName name="IQ_EST_ACT_NI_SBC_GW_CIQ" hidden="1">"c4935"</definedName>
    <definedName name="IQ_EST_ACT_OPER_INC" hidden="1">"c1694"</definedName>
    <definedName name="IQ_EST_ACT_OPER_INC_CIQ" hidden="1">"c12016"</definedName>
    <definedName name="IQ_EST_ACT_PRETAX_GW_INC" hidden="1">"c1708"</definedName>
    <definedName name="IQ_EST_ACT_PRETAX_GW_INC_CIQ" hidden="1">"c4694"</definedName>
    <definedName name="IQ_EST_ACT_PRETAX_INC" hidden="1">"c1701"</definedName>
    <definedName name="IQ_EST_ACT_PRETAX_INC_CIQ" hidden="1">"c4687"</definedName>
    <definedName name="IQ_EST_ACT_PRETAX_REPORT_INC" hidden="1">"c1715"</definedName>
    <definedName name="IQ_EST_ACT_PRETAX_REPORT_INC_CIQ" hidden="1">"c4701"</definedName>
    <definedName name="IQ_EST_ACT_RECURRING_PROFIT" hidden="1">"c4411"</definedName>
    <definedName name="IQ_EST_ACT_RECURRING_PROFIT_CIQ" hidden="1">"c4936"</definedName>
    <definedName name="IQ_EST_ACT_RECURRING_PROFIT_SHARE" hidden="1">"c4412"</definedName>
    <definedName name="IQ_EST_ACT_RECURRING_PROFIT_SHARE_CIQ" hidden="1">"c4937"</definedName>
    <definedName name="IQ_EST_ACT_RETURN_ASSETS" hidden="1">"c3547"</definedName>
    <definedName name="IQ_EST_ACT_RETURN_EQUITY" hidden="1">"c3548"</definedName>
    <definedName name="IQ_EST_ACT_REV" hidden="1">"c2113"</definedName>
    <definedName name="IQ_EST_ACT_REV_CIQ" hidden="1">"c3666"</definedName>
    <definedName name="IQ_EST_BV_SHARE_DIFF" hidden="1">"c4147"</definedName>
    <definedName name="IQ_EST_BV_SHARE_DIFF_CIQ" hidden="1">"c4559"</definedName>
    <definedName name="IQ_EST_BV_SHARE_SURPRISE_PERCENT" hidden="1">"c4148"</definedName>
    <definedName name="IQ_EST_BV_SHARE_SURPRISE_PERCENT_CIQ" hidden="1">"c4560"</definedName>
    <definedName name="IQ_EST_CAPEX_DIFF" hidden="1">"c4149"</definedName>
    <definedName name="IQ_EST_CAPEX_DIFF_CIQ" hidden="1">"c4561"</definedName>
    <definedName name="IQ_EST_CAPEX_GROWTH_1YR" hidden="1">"c3588"</definedName>
    <definedName name="IQ_EST_CAPEX_GROWTH_1YR_CIQ" hidden="1">"c4972"</definedName>
    <definedName name="IQ_EST_CAPEX_GROWTH_2YR" hidden="1">"c3589"</definedName>
    <definedName name="IQ_EST_CAPEX_GROWTH_2YR_CIQ" hidden="1">"c4973"</definedName>
    <definedName name="IQ_EST_CAPEX_GROWTH_Q_1YR" hidden="1">"c3590"</definedName>
    <definedName name="IQ_EST_CAPEX_GROWTH_Q_1YR_CIQ" hidden="1">"c4974"</definedName>
    <definedName name="IQ_EST_CAPEX_SEQ_GROWTH_Q" hidden="1">"c3591"</definedName>
    <definedName name="IQ_EST_CAPEX_SEQ_GROWTH_Q_CIQ" hidden="1">"c4975"</definedName>
    <definedName name="IQ_EST_CAPEX_SURPRISE_PERCENT" hidden="1">"c4151"</definedName>
    <definedName name="IQ_EST_CAPEX_SURPRISE_PERCENT_CIQ" hidden="1">"c4563"</definedName>
    <definedName name="IQ_EST_CASH_FLOW_DIFF" hidden="1">"c4152"</definedName>
    <definedName name="IQ_EST_CASH_FLOW_DIFF_CIQ" hidden="1">"c4564"</definedName>
    <definedName name="IQ_EST_CASH_FLOW_SURPRISE_PERCENT" hidden="1">"c4161"</definedName>
    <definedName name="IQ_EST_CASH_FLOW_SURPRISE_PERCENT_CIQ" hidden="1">"c4573"</definedName>
    <definedName name="IQ_EST_CASH_OPER_DIFF" hidden="1">"c4162"</definedName>
    <definedName name="IQ_EST_CASH_OPER_DIFF_CIQ" hidden="1">"c4574"</definedName>
    <definedName name="IQ_EST_CASH_OPER_SURPRISE_PERCENT" hidden="1">"c4248"</definedName>
    <definedName name="IQ_EST_CASH_OPER_SURPRISE_PERCENT_CIQ" hidden="1">"c4774"</definedName>
    <definedName name="IQ_EST_CFPS_DIFF" hidden="1">"c1871"</definedName>
    <definedName name="IQ_EST_CFPS_DIFF_CIQ" hidden="1">"c3723"</definedName>
    <definedName name="IQ_EST_CFPS_GROWTH_1YR" hidden="1">"c1774"</definedName>
    <definedName name="IQ_EST_CFPS_GROWTH_1YR_CIQ" hidden="1">"c3709"</definedName>
    <definedName name="IQ_EST_CFPS_GROWTH_2YR" hidden="1">"c1775"</definedName>
    <definedName name="IQ_EST_CFPS_GROWTH_2YR_CIQ" hidden="1">"c3710"</definedName>
    <definedName name="IQ_EST_CFPS_GROWTH_Q_1YR" hidden="1">"c1776"</definedName>
    <definedName name="IQ_EST_CFPS_GROWTH_Q_1YR_CIQ" hidden="1">"c3711"</definedName>
    <definedName name="IQ_EST_CFPS_SEQ_GROWTH_Q" hidden="1">"c1777"</definedName>
    <definedName name="IQ_EST_CFPS_SEQ_GROWTH_Q_CIQ" hidden="1">"c3712"</definedName>
    <definedName name="IQ_EST_CFPS_SURPRISE_PERCENT" hidden="1">"c1872"</definedName>
    <definedName name="IQ_EST_CFPS_SURPRISE_PERCENT_CIQ" hidden="1">"c3724"</definedName>
    <definedName name="IQ_EST_CURRENCY" hidden="1">"c2140"</definedName>
    <definedName name="IQ_EST_CURRENCY_CIQ" hidden="1">"c4769"</definedName>
    <definedName name="IQ_EST_DATE" hidden="1">"c1634"</definedName>
    <definedName name="IQ_EST_DATE_CIQ" hidden="1">"c4770"</definedName>
    <definedName name="IQ_EST_DISTRIBUTABLE_CASH_DIFF" hidden="1">"c4276"</definedName>
    <definedName name="IQ_EST_DISTRIBUTABLE_CASH_DIFF_CIQ" hidden="1">"c4801"</definedName>
    <definedName name="IQ_EST_DISTRIBUTABLE_CASH_GROWTH_1YR" hidden="1">"c4413"</definedName>
    <definedName name="IQ_EST_DISTRIBUTABLE_CASH_GROWTH_1YR_CIQ" hidden="1">"c4938"</definedName>
    <definedName name="IQ_EST_DISTRIBUTABLE_CASH_GROWTH_2YR" hidden="1">"c4414"</definedName>
    <definedName name="IQ_EST_DISTRIBUTABLE_CASH_GROWTH_2YR_CIQ" hidden="1">"c4939"</definedName>
    <definedName name="IQ_EST_DISTRIBUTABLE_CASH_GROWTH_Q_1YR" hidden="1">"c4415"</definedName>
    <definedName name="IQ_EST_DISTRIBUTABLE_CASH_GROWTH_Q_1YR_CIQ" hidden="1">"c4940"</definedName>
    <definedName name="IQ_EST_DISTRIBUTABLE_CASH_SEQ_GROWTH_Q" hidden="1">"c4416"</definedName>
    <definedName name="IQ_EST_DISTRIBUTABLE_CASH_SEQ_GROWTH_Q_CIQ" hidden="1">"c4941"</definedName>
    <definedName name="IQ_EST_DISTRIBUTABLE_CASH_SHARE_DIFF" hidden="1">"c4284"</definedName>
    <definedName name="IQ_EST_DISTRIBUTABLE_CASH_SHARE_DIFF_CIQ" hidden="1">"c4809"</definedName>
    <definedName name="IQ_EST_DISTRIBUTABLE_CASH_SHARE_GROWTH_1YR" hidden="1">"c4417"</definedName>
    <definedName name="IQ_EST_DISTRIBUTABLE_CASH_SHARE_GROWTH_1YR_CIQ" hidden="1">"c4942"</definedName>
    <definedName name="IQ_EST_DISTRIBUTABLE_CASH_SHARE_GROWTH_2YR" hidden="1">"c4418"</definedName>
    <definedName name="IQ_EST_DISTRIBUTABLE_CASH_SHARE_GROWTH_2YR_CIQ" hidden="1">"c4943"</definedName>
    <definedName name="IQ_EST_DISTRIBUTABLE_CASH_SHARE_GROWTH_Q_1YR" hidden="1">"c4419"</definedName>
    <definedName name="IQ_EST_DISTRIBUTABLE_CASH_SHARE_GROWTH_Q_1YR_CIQ" hidden="1">"c4944"</definedName>
    <definedName name="IQ_EST_DISTRIBUTABLE_CASH_SHARE_SEQ_GROWTH_Q" hidden="1">"c4420"</definedName>
    <definedName name="IQ_EST_DISTRIBUTABLE_CASH_SHARE_SEQ_GROWTH_Q_CIQ" hidden="1">"c4945"</definedName>
    <definedName name="IQ_EST_DISTRIBUTABLE_CASH_SHARE_SURPRISE_PERCENT" hidden="1">"c4293"</definedName>
    <definedName name="IQ_EST_DISTRIBUTABLE_CASH_SHARE_SURPRISE_PERCENT_CIQ" hidden="1">"c4818"</definedName>
    <definedName name="IQ_EST_DISTRIBUTABLE_CASH_SURPRISE_PERCENT" hidden="1">"c4295"</definedName>
    <definedName name="IQ_EST_DISTRIBUTABLE_CASH_SURPRISE_PERCENT_CIQ" hidden="1">"c4820"</definedName>
    <definedName name="IQ_EST_DPS_DIFF" hidden="1">"c1873"</definedName>
    <definedName name="IQ_EST_DPS_DIFF_CIQ" hidden="1">"c3725"</definedName>
    <definedName name="IQ_EST_DPS_GROWTH_1YR" hidden="1">"c1778"</definedName>
    <definedName name="IQ_EST_DPS_GROWTH_1YR_CIQ" hidden="1">"c3713"</definedName>
    <definedName name="IQ_EST_DPS_GROWTH_2YR" hidden="1">"c1779"</definedName>
    <definedName name="IQ_EST_DPS_GROWTH_2YR_CIQ" hidden="1">"c3714"</definedName>
    <definedName name="IQ_EST_DPS_GROWTH_Q_1YR" hidden="1">"c1780"</definedName>
    <definedName name="IQ_EST_DPS_GROWTH_Q_1YR_CIQ" hidden="1">"c3715"</definedName>
    <definedName name="IQ_EST_DPS_SEQ_GROWTH_Q" hidden="1">"c1781"</definedName>
    <definedName name="IQ_EST_DPS_SEQ_GROWTH_Q_CIQ" hidden="1">"c3716"</definedName>
    <definedName name="IQ_EST_DPS_SURPRISE_PERCENT" hidden="1">"c1874"</definedName>
    <definedName name="IQ_EST_DPS_SURPRISE_PERCENT_CIQ" hidden="1">"c3726"</definedName>
    <definedName name="IQ_EST_EBIT_DIFF" hidden="1">"c1875"</definedName>
    <definedName name="IQ_EST_EBIT_DIFF_CIQ" hidden="1">"c4747"</definedName>
    <definedName name="IQ_EST_EBIT_GW_DIFF" hidden="1">"c4304"</definedName>
    <definedName name="IQ_EST_EBIT_GW_DIFF_CIQ" hidden="1">"c4829"</definedName>
    <definedName name="IQ_EST_EBIT_GW_SURPRISE_PERCENT" hidden="1">"c4313"</definedName>
    <definedName name="IQ_EST_EBIT_GW_SURPRISE_PERCENT_CIQ" hidden="1">"c4838"</definedName>
    <definedName name="IQ_EST_EBIT_SBC_DIFF" hidden="1">"c4314"</definedName>
    <definedName name="IQ_EST_EBIT_SBC_DIFF_CIQ" hidden="1">"c4839"</definedName>
    <definedName name="IQ_EST_EBIT_SBC_GW_DIFF" hidden="1">"c4318"</definedName>
    <definedName name="IQ_EST_EBIT_SBC_GW_DIFF_CIQ" hidden="1">"c4843"</definedName>
    <definedName name="IQ_EST_EBIT_SBC_GW_SURPRISE_PERCENT" hidden="1">"c4327"</definedName>
    <definedName name="IQ_EST_EBIT_SBC_GW_SURPRISE_PERCENT_CIQ" hidden="1">"c4852"</definedName>
    <definedName name="IQ_EST_EBIT_SBC_SURPRISE_PERCENT" hidden="1">"c4333"</definedName>
    <definedName name="IQ_EST_EBIT_SBC_SURPRISE_PERCENT_CIQ" hidden="1">"c4858"</definedName>
    <definedName name="IQ_EST_EBIT_SURPRISE_PERCENT" hidden="1">"c1876"</definedName>
    <definedName name="IQ_EST_EBIT_SURPRISE_PERCENT_CIQ" hidden="1">"c4748"</definedName>
    <definedName name="IQ_EST_EBITDA_DIFF" hidden="1">"c1867"</definedName>
    <definedName name="IQ_EST_EBITDA_DIFF_CIQ" hidden="1">"c3719"</definedName>
    <definedName name="IQ_EST_EBITDA_GROWTH_1YR" hidden="1">"c1766"</definedName>
    <definedName name="IQ_EST_EBITDA_GROWTH_1YR_CIQ" hidden="1">"c3695"</definedName>
    <definedName name="IQ_EST_EBITDA_GROWTH_2YR" hidden="1">"c1767"</definedName>
    <definedName name="IQ_EST_EBITDA_GROWTH_2YR_CIQ" hidden="1">"c3696"</definedName>
    <definedName name="IQ_EST_EBITDA_GROWTH_Q_1YR" hidden="1">"c1768"</definedName>
    <definedName name="IQ_EST_EBITDA_GROWTH_Q_1YR_CIQ" hidden="1">"c3697"</definedName>
    <definedName name="IQ_EST_EBITDA_SBC_DIFF" hidden="1">"c4335"</definedName>
    <definedName name="IQ_EST_EBITDA_SBC_DIFF_CIQ" hidden="1">"c4860"</definedName>
    <definedName name="IQ_EST_EBITDA_SBC_SURPRISE_PERCENT" hidden="1">"c4344"</definedName>
    <definedName name="IQ_EST_EBITDA_SBC_SURPRISE_PERCENT_CIQ" hidden="1">"c4869"</definedName>
    <definedName name="IQ_EST_EBITDA_SEQ_GROWTH_Q" hidden="1">"c1769"</definedName>
    <definedName name="IQ_EST_EBITDA_SEQ_GROWTH_Q_CIQ" hidden="1">"c3698"</definedName>
    <definedName name="IQ_EST_EBITDA_SURPRISE_PERCENT" hidden="1">"c1868"</definedName>
    <definedName name="IQ_EST_EBITDA_SURPRISE_PERCENT_CIQ" hidden="1">"c3720"</definedName>
    <definedName name="IQ_EST_EBT_SBC_DIFF" hidden="1">"c4348"</definedName>
    <definedName name="IQ_EST_EBT_SBC_DIFF_CIQ" hidden="1">"c4873"</definedName>
    <definedName name="IQ_EST_EBT_SBC_GW_DIFF" hidden="1">"c4352"</definedName>
    <definedName name="IQ_EST_EBT_SBC_GW_DIFF_CIQ" hidden="1">"c4877"</definedName>
    <definedName name="IQ_EST_EBT_SBC_GW_SURPRISE_PERCENT" hidden="1">"c4361"</definedName>
    <definedName name="IQ_EST_EBT_SBC_GW_SURPRISE_PERCENT_CIQ" hidden="1">"c4886"</definedName>
    <definedName name="IQ_EST_EBT_SBC_SURPRISE_PERCENT" hidden="1">"c4367"</definedName>
    <definedName name="IQ_EST_EBT_SBC_SURPRISE_PERCENT_CIQ" hidden="1">"c4892"</definedName>
    <definedName name="IQ_EST_EPS_DIFF" hidden="1">"c1864"</definedName>
    <definedName name="IQ_EST_EPS_DIFF_CIQ" hidden="1">"c4999"</definedName>
    <definedName name="IQ_EST_EPS_GROWTH_1YR" hidden="1">"c1636"</definedName>
    <definedName name="IQ_EST_EPS_GROWTH_1YR_CIQ" hidden="1">"c3628"</definedName>
    <definedName name="IQ_EST_EPS_GROWTH_2YR" hidden="1">"c1637"</definedName>
    <definedName name="IQ_EST_EPS_GROWTH_2YR_CIQ" hidden="1">"c3689"</definedName>
    <definedName name="IQ_EST_EPS_GROWTH_5YR" hidden="1">"c1655"</definedName>
    <definedName name="IQ_EST_EPS_GROWTH_5YR_BOTTOM_UP" hidden="1">"c5487"</definedName>
    <definedName name="IQ_EST_EPS_GROWTH_5YR_BOTTOM_UP_CIQ" hidden="1">"c12024"</definedName>
    <definedName name="IQ_EST_EPS_GROWTH_5YR_CIQ" hidden="1">"c3615"</definedName>
    <definedName name="IQ_EST_EPS_GROWTH_5YR_HIGH" hidden="1">"c1657"</definedName>
    <definedName name="IQ_EST_EPS_GROWTH_5YR_HIGH_CIQ" hidden="1">"c4663"</definedName>
    <definedName name="IQ_EST_EPS_GROWTH_5YR_LOW" hidden="1">"c1658"</definedName>
    <definedName name="IQ_EST_EPS_GROWTH_5YR_LOW_CIQ" hidden="1">"c4664"</definedName>
    <definedName name="IQ_EST_EPS_GROWTH_5YR_MEDIAN" hidden="1">"c1656"</definedName>
    <definedName name="IQ_EST_EPS_GROWTH_5YR_MEDIAN_CIQ" hidden="1">"c5480"</definedName>
    <definedName name="IQ_EST_EPS_GROWTH_5YR_NUM" hidden="1">"c1659"</definedName>
    <definedName name="IQ_EST_EPS_GROWTH_5YR_NUM_CIQ" hidden="1">"c4665"</definedName>
    <definedName name="IQ_EST_EPS_GROWTH_5YR_STDDEV" hidden="1">"c1660"</definedName>
    <definedName name="IQ_EST_EPS_GROWTH_5YR_STDDEV_CIQ" hidden="1">"c4666"</definedName>
    <definedName name="IQ_EST_EPS_GROWTH_Q_1YR" hidden="1">"c1641"</definedName>
    <definedName name="IQ_EST_EPS_GROWTH_Q_1YR_CIQ" hidden="1">"c4744"</definedName>
    <definedName name="IQ_EST_EPS_GW_DIFF" hidden="1">"c1891"</definedName>
    <definedName name="IQ_EST_EPS_GW_DIFF_CIQ" hidden="1">"c4761"</definedName>
    <definedName name="IQ_EST_EPS_GW_SURPRISE_PERCENT" hidden="1">"c1892"</definedName>
    <definedName name="IQ_EST_EPS_GW_SURPRISE_PERCENT_CIQ" hidden="1">"c4762"</definedName>
    <definedName name="IQ_EST_EPS_NORM_DIFF" hidden="1">"c2247"</definedName>
    <definedName name="IQ_EST_EPS_NORM_DIFF_CIQ" hidden="1">"c4745"</definedName>
    <definedName name="IQ_EST_EPS_NORM_SURPRISE_PERCENT" hidden="1">"c2248"</definedName>
    <definedName name="IQ_EST_EPS_NORM_SURPRISE_PERCENT_CIQ" hidden="1">"c4746"</definedName>
    <definedName name="IQ_EST_EPS_REPORT_DIFF" hidden="1">"c1893"</definedName>
    <definedName name="IQ_EST_EPS_REPORT_DIFF_CIQ" hidden="1">"c4763"</definedName>
    <definedName name="IQ_EST_EPS_REPORT_SURPRISE_PERCENT" hidden="1">"c1894"</definedName>
    <definedName name="IQ_EST_EPS_REPORT_SURPRISE_PERCENT_CIQ" hidden="1">"c4764"</definedName>
    <definedName name="IQ_EST_EPS_SBC_DIFF" hidden="1">"c4374"</definedName>
    <definedName name="IQ_EST_EPS_SBC_DIFF_CIQ" hidden="1">"c4899"</definedName>
    <definedName name="IQ_EST_EPS_SBC_GW_DIFF" hidden="1">"c4378"</definedName>
    <definedName name="IQ_EST_EPS_SBC_GW_DIFF_CIQ" hidden="1">"c4903"</definedName>
    <definedName name="IQ_EST_EPS_SBC_GW_SURPRISE_PERCENT" hidden="1">"c4387"</definedName>
    <definedName name="IQ_EST_EPS_SBC_GW_SURPRISE_PERCENT_CIQ" hidden="1">"c4912"</definedName>
    <definedName name="IQ_EST_EPS_SBC_SURPRISE_PERCENT" hidden="1">"c4393"</definedName>
    <definedName name="IQ_EST_EPS_SBC_SURPRISE_PERCENT_CIQ" hidden="1">"c4918"</definedName>
    <definedName name="IQ_EST_EPS_SEQ_GROWTH_Q" hidden="1">"c1764"</definedName>
    <definedName name="IQ_EST_EPS_SEQ_GROWTH_Q_CIQ" hidden="1">"c3690"</definedName>
    <definedName name="IQ_EST_EPS_SURPRISE_PERCENT" hidden="1">"c1635"</definedName>
    <definedName name="IQ_EST_EPS_SURPRISE_PERCENT_CIQ" hidden="1">"c5000"</definedName>
    <definedName name="IQ_EST_FAIR_VALUE_MORT_SERVICING_ASSETS_FFIEC" hidden="1">"c12956"</definedName>
    <definedName name="IQ_EST_FFO_ADJ_DIFF" hidden="1">"c4433"</definedName>
    <definedName name="IQ_EST_FFO_ADJ_DIFF_CIQ" hidden="1">"c4958"</definedName>
    <definedName name="IQ_EST_FFO_ADJ_GROWTH_1YR" hidden="1">"c4421"</definedName>
    <definedName name="IQ_EST_FFO_ADJ_GROWTH_1YR_CIQ" hidden="1">"c4946"</definedName>
    <definedName name="IQ_EST_FFO_ADJ_GROWTH_2YR" hidden="1">"c4422"</definedName>
    <definedName name="IQ_EST_FFO_ADJ_GROWTH_2YR_CIQ" hidden="1">"c4947"</definedName>
    <definedName name="IQ_EST_FFO_ADJ_GROWTH_Q_1YR" hidden="1">"c4423"</definedName>
    <definedName name="IQ_EST_FFO_ADJ_GROWTH_Q_1YR_CIQ" hidden="1">"c4948"</definedName>
    <definedName name="IQ_EST_FFO_ADJ_SEQ_GROWTH_Q" hidden="1">"c4424"</definedName>
    <definedName name="IQ_EST_FFO_ADJ_SEQ_GROWTH_Q_CIQ" hidden="1">"c4949"</definedName>
    <definedName name="IQ_EST_FFO_ADJ_SURPRISE_PERCENT" hidden="1">"c4442"</definedName>
    <definedName name="IQ_EST_FFO_ADJ_SURPRISE_PERCENT_CIQ" hidden="1">"c4967"</definedName>
    <definedName name="IQ_EST_FFO_DIFF" hidden="1">"c4444"</definedName>
    <definedName name="IQ_EST_FFO_DIFF_CIQ" hidden="1">"c4969"</definedName>
    <definedName name="IQ_EST_FFO_GROWTH_1YR" hidden="1">"c4425"</definedName>
    <definedName name="IQ_EST_FFO_GROWTH_1YR_CIQ" hidden="1">"c4950"</definedName>
    <definedName name="IQ_EST_FFO_GROWTH_2YR" hidden="1">"c4426"</definedName>
    <definedName name="IQ_EST_FFO_GROWTH_2YR_CIQ" hidden="1">"c4951"</definedName>
    <definedName name="IQ_EST_FFO_GROWTH_Q_1YR" hidden="1">"c4427"</definedName>
    <definedName name="IQ_EST_FFO_GROWTH_Q_1YR_CIQ" hidden="1">"c4952"</definedName>
    <definedName name="IQ_EST_FFO_SEQ_GROWTH_Q" hidden="1">"c4428"</definedName>
    <definedName name="IQ_EST_FFO_SEQ_GROWTH_Q_CIQ" hidden="1">"c4953"</definedName>
    <definedName name="IQ_EST_FFO_SHARE_DIFF" hidden="1">"c1869"</definedName>
    <definedName name="IQ_EST_FFO_SHARE_DIFF_CIQ" hidden="1">"c3721"</definedName>
    <definedName name="IQ_EST_FFO_SHARE_GROWTH_1YR" hidden="1">"c1770"</definedName>
    <definedName name="IQ_EST_FFO_SHARE_GROWTH_1YR_CIQ" hidden="1">"c3705"</definedName>
    <definedName name="IQ_EST_FFO_SHARE_GROWTH_2YR" hidden="1">"c1771"</definedName>
    <definedName name="IQ_EST_FFO_SHARE_GROWTH_2YR_CIQ" hidden="1">"c3706"</definedName>
    <definedName name="IQ_EST_FFO_SHARE_GROWTH_Q_1YR" hidden="1">"c1772"</definedName>
    <definedName name="IQ_EST_FFO_SHARE_GROWTH_Q_1YR_CIQ" hidden="1">"c3707"</definedName>
    <definedName name="IQ_EST_FFO_SHARE_SEQ_GROWTH_Q" hidden="1">"c1773"</definedName>
    <definedName name="IQ_EST_FFO_SHARE_SEQ_GROWTH_Q_CIQ" hidden="1">"c3708"</definedName>
    <definedName name="IQ_EST_FFO_SHARE_SURPRISE_PERCENT" hidden="1">"c1870"</definedName>
    <definedName name="IQ_EST_FFO_SHARE_SURPRISE_PERCENT_CIQ" hidden="1">"c3722"</definedName>
    <definedName name="IQ_EST_FFO_SURPRISE_PERCENT" hidden="1">"c4453"</definedName>
    <definedName name="IQ_EST_FFO_SURPRISE_PERCENT_CIQ" hidden="1">"c4982"</definedName>
    <definedName name="IQ_EST_FOOTNOTE" hidden="1">"c4540"</definedName>
    <definedName name="IQ_EST_FOOTNOTE_CIQ" hidden="1">"c12022"</definedName>
    <definedName name="IQ_EST_MAINT_CAPEX_DIFF" hidden="1">"c4456"</definedName>
    <definedName name="IQ_EST_MAINT_CAPEX_DIFF_CIQ" hidden="1">"c4985"</definedName>
    <definedName name="IQ_EST_MAINT_CAPEX_GROWTH_1YR" hidden="1">"c4429"</definedName>
    <definedName name="IQ_EST_MAINT_CAPEX_GROWTH_1YR_CIQ" hidden="1">"c4954"</definedName>
    <definedName name="IQ_EST_MAINT_CAPEX_GROWTH_2YR" hidden="1">"c4430"</definedName>
    <definedName name="IQ_EST_MAINT_CAPEX_GROWTH_2YR_CIQ" hidden="1">"c4955"</definedName>
    <definedName name="IQ_EST_MAINT_CAPEX_GROWTH_Q_1YR" hidden="1">"c4431"</definedName>
    <definedName name="IQ_EST_MAINT_CAPEX_GROWTH_Q_1YR_CIQ" hidden="1">"c4956"</definedName>
    <definedName name="IQ_EST_MAINT_CAPEX_SEQ_GROWTH_Q" hidden="1">"c4432"</definedName>
    <definedName name="IQ_EST_MAINT_CAPEX_SEQ_GROWTH_Q_CIQ" hidden="1">"c4957"</definedName>
    <definedName name="IQ_EST_MAINT_CAPEX_SURPRISE_PERCENT" hidden="1">"c4465"</definedName>
    <definedName name="IQ_EST_MAINT_CAPEX_SURPRISE_PERCENT_CIQ" hidden="1">"c5003"</definedName>
    <definedName name="IQ_EST_NAV_DIFF" hidden="1">"c1895"</definedName>
    <definedName name="IQ_EST_NAV_SHARE_SURPRISE_PERCENT" hidden="1">"c1896"</definedName>
    <definedName name="IQ_EST_NAV_SURPRISE_PERCENT" hidden="1">"c12040"</definedName>
    <definedName name="IQ_EST_NET_DEBT_DIFF" hidden="1">"c4466"</definedName>
    <definedName name="IQ_EST_NET_DEBT_DIFF_CIQ" hidden="1">"c5004"</definedName>
    <definedName name="IQ_EST_NET_DEBT_SURPRISE_PERCENT" hidden="1">"c4468"</definedName>
    <definedName name="IQ_EST_NET_DEBT_SURPRISE_PERCENT_CIQ" hidden="1">"c5006"</definedName>
    <definedName name="IQ_EST_NEXT_EARNINGS_DATE" hidden="1">"c13591"</definedName>
    <definedName name="IQ_EST_NI_DIFF" hidden="1">"c1885"</definedName>
    <definedName name="IQ_EST_NI_DIFF_CIQ" hidden="1">"c4755"</definedName>
    <definedName name="IQ_EST_NI_GW_DIFF_CIQ" hidden="1">"c4757"</definedName>
    <definedName name="IQ_EST_NI_GW_SURPRISE_PERCENT_CIQ" hidden="1">"c4758"</definedName>
    <definedName name="IQ_EST_NI_REPORT_DIFF" hidden="1">"c1889"</definedName>
    <definedName name="IQ_EST_NI_REPORT_DIFF_CIQ" hidden="1">"c4759"</definedName>
    <definedName name="IQ_EST_NI_REPORT_SURPRISE_PERCENT" hidden="1">"c1890"</definedName>
    <definedName name="IQ_EST_NI_REPORT_SURPRISE_PERCENT_CIQ" hidden="1">"c4760"</definedName>
    <definedName name="IQ_EST_NI_SBC_DIFF" hidden="1">"c4472"</definedName>
    <definedName name="IQ_EST_NI_SBC_DIFF_CIQ" hidden="1">"c5010"</definedName>
    <definedName name="IQ_EST_NI_SBC_GW_DIFF" hidden="1">"c4476"</definedName>
    <definedName name="IQ_EST_NI_SBC_GW_DIFF_CIQ" hidden="1">"c5014"</definedName>
    <definedName name="IQ_EST_NI_SBC_GW_SURPRISE_PERCENT" hidden="1">"c4485"</definedName>
    <definedName name="IQ_EST_NI_SBC_GW_SURPRISE_PERCENT_CIQ" hidden="1">"c5023"</definedName>
    <definedName name="IQ_EST_NI_SBC_SURPRISE_PERCENT" hidden="1">"c4491"</definedName>
    <definedName name="IQ_EST_NI_SBC_SURPRISE_PERCENT_CIQ" hidden="1">"c5029"</definedName>
    <definedName name="IQ_EST_NI_SURPRISE_PERCENT" hidden="1">"c1886"</definedName>
    <definedName name="IQ_EST_NI_SURPRISE_PERCENT_CIQ" hidden="1">"c4756"</definedName>
    <definedName name="IQ_EST_NUM_BUY" hidden="1">"c1759"</definedName>
    <definedName name="IQ_EST_NUM_HIGH_REC" hidden="1">"c5649"</definedName>
    <definedName name="IQ_EST_NUM_HIGH_REC_CIQ" hidden="1">"c3701"</definedName>
    <definedName name="IQ_EST_NUM_HIGHEST_REC" hidden="1">"c5648"</definedName>
    <definedName name="IQ_EST_NUM_HIGHEST_REC_CIQ" hidden="1">"c3700"</definedName>
    <definedName name="IQ_EST_NUM_HOLD" hidden="1">"c1761"</definedName>
    <definedName name="IQ_EST_NUM_LOW_REC" hidden="1">"c5651"</definedName>
    <definedName name="IQ_EST_NUM_LOW_REC_CIQ" hidden="1">"c3703"</definedName>
    <definedName name="IQ_EST_NUM_LOWEST_REC" hidden="1">"c5652"</definedName>
    <definedName name="IQ_EST_NUM_LOWEST_REC_CIQ" hidden="1">"c3704"</definedName>
    <definedName name="IQ_EST_NUM_NEUTRAL_REC" hidden="1">"c5650"</definedName>
    <definedName name="IQ_EST_NUM_NEUTRAL_REC_CIQ" hidden="1">"c3702"</definedName>
    <definedName name="IQ_EST_NUM_NO_OPINION" hidden="1">"c1758"</definedName>
    <definedName name="IQ_EST_NUM_NO_OPINION_CIQ" hidden="1">"c3699"</definedName>
    <definedName name="IQ_EST_NUM_OUTPERFORM" hidden="1">"c1760"</definedName>
    <definedName name="IQ_EST_NUM_SELL" hidden="1">"c1763"</definedName>
    <definedName name="IQ_EST_NUM_UNDERPERFORM" hidden="1">"c1762"</definedName>
    <definedName name="IQ_EST_OPER_INC_DIFF" hidden="1">"c1877"</definedName>
    <definedName name="IQ_EST_OPER_INC_DIFF_CIQ" hidden="1">"c12017"</definedName>
    <definedName name="IQ_EST_OPER_INC_SURPRISE_PERCENT" hidden="1">"c1878"</definedName>
    <definedName name="IQ_EST_OPER_INC_SURPRISE_PERCENT_CIQ" hidden="1">"c12018"</definedName>
    <definedName name="IQ_EST_PRE_TAX_DIFF" hidden="1">"c1879"</definedName>
    <definedName name="IQ_EST_PRE_TAX_DIFF_CIQ" hidden="1">"c4749"</definedName>
    <definedName name="IQ_EST_PRE_TAX_GW_DIFF" hidden="1">"c1881"</definedName>
    <definedName name="IQ_EST_PRE_TAX_GW_DIFF_CIQ" hidden="1">"c4751"</definedName>
    <definedName name="IQ_EST_PRE_TAX_GW_SURPRISE_PERCENT" hidden="1">"c1882"</definedName>
    <definedName name="IQ_EST_PRE_TAX_GW_SURPRISE_PERCENT_CIQ" hidden="1">"c4752"</definedName>
    <definedName name="IQ_EST_PRE_TAX_REPORT_DIFF" hidden="1">"c1883"</definedName>
    <definedName name="IQ_EST_PRE_TAX_REPORT_DIFF_CIQ" hidden="1">"c4753"</definedName>
    <definedName name="IQ_EST_PRE_TAX_REPORT_SURPRISE_PERCENT" hidden="1">"c1884"</definedName>
    <definedName name="IQ_EST_PRE_TAX_REPORT_SURPRISE_PERCENT_CIQ" hidden="1">"c4754"</definedName>
    <definedName name="IQ_EST_PRE_TAX_SURPRISE_PERCENT" hidden="1">"c1880"</definedName>
    <definedName name="IQ_EST_PRE_TAX_SURPRISE_PERCENT_CIQ" hidden="1">"c4750"</definedName>
    <definedName name="IQ_EST_RECURRING_PROFIT_SHARE_DIFF" hidden="1">"c4505"</definedName>
    <definedName name="IQ_EST_RECURRING_PROFIT_SHARE_DIFF_CIQ" hidden="1">"c5043"</definedName>
    <definedName name="IQ_EST_RECURRING_PROFIT_SHARE_SURPRISE_PERCENT" hidden="1">"c4515"</definedName>
    <definedName name="IQ_EST_RECURRING_PROFIT_SHARE_SURPRISE_PERCENT_CIQ" hidden="1">"c5053"</definedName>
    <definedName name="IQ_EST_REV_DIFF" hidden="1">"c1865"</definedName>
    <definedName name="IQ_EST_REV_DIFF_CIQ" hidden="1">"c3717"</definedName>
    <definedName name="IQ_EST_REV_GROWTH_1YR" hidden="1">"c1638"</definedName>
    <definedName name="IQ_EST_REV_GROWTH_1YR_CIQ" hidden="1">"c3691"</definedName>
    <definedName name="IQ_EST_REV_GROWTH_2YR" hidden="1">"c1639"</definedName>
    <definedName name="IQ_EST_REV_GROWTH_2YR_CIQ" hidden="1">"c3692"</definedName>
    <definedName name="IQ_EST_REV_GROWTH_Q_1YR" hidden="1">"c1640"</definedName>
    <definedName name="IQ_EST_REV_GROWTH_Q_1YR_CIQ" hidden="1">"c3693"</definedName>
    <definedName name="IQ_EST_REV_SEQ_GROWTH_Q" hidden="1">"c1765"</definedName>
    <definedName name="IQ_EST_REV_SEQ_GROWTH_Q_CIQ" hidden="1">"c3694"</definedName>
    <definedName name="IQ_EST_REV_SURPRISE_PERCENT" hidden="1">"c1866"</definedName>
    <definedName name="IQ_EST_REV_SURPRISE_PERCENT_CIQ" hidden="1">"c3718"</definedName>
    <definedName name="IQ_EST_VENDOR" hidden="1">"c5564"</definedName>
    <definedName name="IQ_ESTIMATED_ASSESSABLE_DEPOSITS_FDIC" hidden="1">"c6490"</definedName>
    <definedName name="IQ_ESTIMATED_INSURED_DEPOSITS_FDIC" hidden="1">"c6491"</definedName>
    <definedName name="IQ_EV_OVER_EMPLOYEE" hidden="1">"c1428"</definedName>
    <definedName name="IQ_EV_OVER_LTM_EBIT" hidden="1">"c1426"</definedName>
    <definedName name="IQ_EV_OVER_LTM_EBITDA" hidden="1">"c1427"</definedName>
    <definedName name="IQ_EV_OVER_LTM_REVENUE" hidden="1">"c1429"</definedName>
    <definedName name="IQ_EVAL_DATE" hidden="1">"c2180"</definedName>
    <definedName name="IQ_EVENT_DATE" hidden="1">"c13819"</definedName>
    <definedName name="IQ_EVENT_ID" hidden="1">"c13818"</definedName>
    <definedName name="IQ_EVENT_TIME" hidden="1">"c13820"</definedName>
    <definedName name="IQ_EVENT_TYPE" hidden="1">"c13821"</definedName>
    <definedName name="IQ_EXCHANGE" hidden="1">"c405"</definedName>
    <definedName name="IQ_EXCISE_TAXES_EXCL_SALES" hidden="1">"c5515"</definedName>
    <definedName name="IQ_EXCISE_TAXES_INCL_SALES" hidden="1">"c5514"</definedName>
    <definedName name="IQ_EXERCISE_PRICE" hidden="1">"c1897"</definedName>
    <definedName name="IQ_EXERCISED" hidden="1">"c406"</definedName>
    <definedName name="IQ_EXP_RETURN_PENSION_DOMESTIC" hidden="1">"c407"</definedName>
    <definedName name="IQ_EXP_RETURN_PENSION_FOREIGN" hidden="1">"c408"</definedName>
    <definedName name="IQ_EXPENSES_AP" hidden="1">"c8875"</definedName>
    <definedName name="IQ_EXPENSES_AP_ABS" hidden="1">"c8894"</definedName>
    <definedName name="IQ_EXPENSES_FIXED_ASSETS_FFIEC" hidden="1">"c13024"</definedName>
    <definedName name="IQ_EXPENSES_NAME_AP" hidden="1">"c8913"</definedName>
    <definedName name="IQ_EXPENSES_NAME_AP_ABS" hidden="1">"c8932"</definedName>
    <definedName name="IQ_EXPLORATION_EXPENDITURE_ALUM" hidden="1">"c9255"</definedName>
    <definedName name="IQ_EXPLORATION_EXPENDITURE_COAL" hidden="1">"c9827"</definedName>
    <definedName name="IQ_EXPLORATION_EXPENDITURE_COP" hidden="1">"c9202"</definedName>
    <definedName name="IQ_EXPLORATION_EXPENDITURE_DIAM" hidden="1">"c9679"</definedName>
    <definedName name="IQ_EXPLORATION_EXPENDITURE_GOLD" hidden="1">"c9040"</definedName>
    <definedName name="IQ_EXPLORATION_EXPENDITURE_IRON" hidden="1">"c9414"</definedName>
    <definedName name="IQ_EXPLORATION_EXPENDITURE_LEAD" hidden="1">"c9467"</definedName>
    <definedName name="IQ_EXPLORATION_EXPENDITURE_MANG" hidden="1">"c9520"</definedName>
    <definedName name="IQ_EXPLORATION_EXPENDITURE_MOLYB" hidden="1">"c9732"</definedName>
    <definedName name="IQ_EXPLORATION_EXPENDITURE_NICK" hidden="1">"c9308"</definedName>
    <definedName name="IQ_EXPLORATION_EXPENDITURE_PLAT" hidden="1">"c9146"</definedName>
    <definedName name="IQ_EXPLORATION_EXPENDITURE_SILVER" hidden="1">"c9093"</definedName>
    <definedName name="IQ_EXPLORATION_EXPENDITURE_TITAN" hidden="1">"c9573"</definedName>
    <definedName name="IQ_EXPLORATION_EXPENDITURE_URAN" hidden="1">"c9626"</definedName>
    <definedName name="IQ_EXPLORATION_EXPENDITURE_ZINC" hidden="1">"c9361"</definedName>
    <definedName name="IQ_EXPLORE_DRILL" hidden="1">"c409"</definedName>
    <definedName name="IQ_EXPLORE_DRILL_EXP_TOTAL" hidden="1">"c13850"</definedName>
    <definedName name="IQ_EXPORT_PRICE_INDEX" hidden="1">"c6860"</definedName>
    <definedName name="IQ_EXPORT_PRICE_INDEX_APR" hidden="1">"c7520"</definedName>
    <definedName name="IQ_EXPORT_PRICE_INDEX_APR_FC" hidden="1">"c8400"</definedName>
    <definedName name="IQ_EXPORT_PRICE_INDEX_FC" hidden="1">"c7740"</definedName>
    <definedName name="IQ_EXPORT_PRICE_INDEX_POP" hidden="1">"c7080"</definedName>
    <definedName name="IQ_EXPORT_PRICE_INDEX_POP_FC" hidden="1">"c7960"</definedName>
    <definedName name="IQ_EXPORT_PRICE_INDEX_YOY" hidden="1">"c7300"</definedName>
    <definedName name="IQ_EXPORT_PRICE_INDEX_YOY_FC" hidden="1">"c8180"</definedName>
    <definedName name="IQ_EXPORTS_APR_FC_UNUSED" hidden="1">"c8401"</definedName>
    <definedName name="IQ_EXPORTS_APR_FC_UNUSED_UNUSED_UNUSED" hidden="1">"c8401"</definedName>
    <definedName name="IQ_EXPORTS_APR_UNUSED" hidden="1">"c7521"</definedName>
    <definedName name="IQ_EXPORTS_APR_UNUSED_UNUSED_UNUSED" hidden="1">"c7521"</definedName>
    <definedName name="IQ_EXPORTS_FACTOR_SERVICES" hidden="1">"c6862"</definedName>
    <definedName name="IQ_EXPORTS_FACTOR_SERVICES_APR" hidden="1">"c7522"</definedName>
    <definedName name="IQ_EXPORTS_FACTOR_SERVICES_APR_FC" hidden="1">"c8402"</definedName>
    <definedName name="IQ_EXPORTS_FACTOR_SERVICES_FC" hidden="1">"c7742"</definedName>
    <definedName name="IQ_EXPORTS_FACTOR_SERVICES_POP" hidden="1">"c7082"</definedName>
    <definedName name="IQ_EXPORTS_FACTOR_SERVICES_POP_FC" hidden="1">"c7962"</definedName>
    <definedName name="IQ_EXPORTS_FACTOR_SERVICES_SAAR" hidden="1">"c6863"</definedName>
    <definedName name="IQ_EXPORTS_FACTOR_SERVICES_SAAR_APR" hidden="1">"c7523"</definedName>
    <definedName name="IQ_EXPORTS_FACTOR_SERVICES_SAAR_APR_FC" hidden="1">"c8403"</definedName>
    <definedName name="IQ_EXPORTS_FACTOR_SERVICES_SAAR_FC" hidden="1">"c7743"</definedName>
    <definedName name="IQ_EXPORTS_FACTOR_SERVICES_SAAR_POP" hidden="1">"c7083"</definedName>
    <definedName name="IQ_EXPORTS_FACTOR_SERVICES_SAAR_POP_FC" hidden="1">"c7963"</definedName>
    <definedName name="IQ_EXPORTS_FACTOR_SERVICES_SAAR_USD_APR_FC" hidden="1">"c11817"</definedName>
    <definedName name="IQ_EXPORTS_FACTOR_SERVICES_SAAR_USD_FC" hidden="1">"c11814"</definedName>
    <definedName name="IQ_EXPORTS_FACTOR_SERVICES_SAAR_USD_POP_FC" hidden="1">"c11815"</definedName>
    <definedName name="IQ_EXPORTS_FACTOR_SERVICES_SAAR_USD_YOY_FC" hidden="1">"c11816"</definedName>
    <definedName name="IQ_EXPORTS_FACTOR_SERVICES_SAAR_YOY" hidden="1">"c7303"</definedName>
    <definedName name="IQ_EXPORTS_FACTOR_SERVICES_SAAR_YOY_FC" hidden="1">"c8183"</definedName>
    <definedName name="IQ_EXPORTS_FACTOR_SERVICES_USD_APR_FC" hidden="1">"c11813"</definedName>
    <definedName name="IQ_EXPORTS_FACTOR_SERVICES_USD_FC" hidden="1">"c11810"</definedName>
    <definedName name="IQ_EXPORTS_FACTOR_SERVICES_USD_POP_FC" hidden="1">"c11811"</definedName>
    <definedName name="IQ_EXPORTS_FACTOR_SERVICES_USD_YOY_FC" hidden="1">"c11812"</definedName>
    <definedName name="IQ_EXPORTS_FACTOR_SERVICES_YOY" hidden="1">"c7302"</definedName>
    <definedName name="IQ_EXPORTS_FACTOR_SERVICES_YOY_FC" hidden="1">"c8182"</definedName>
    <definedName name="IQ_EXPORTS_FC_UNUSED" hidden="1">"c7741"</definedName>
    <definedName name="IQ_EXPORTS_FC_UNUSED_UNUSED_UNUSED" hidden="1">"c7741"</definedName>
    <definedName name="IQ_EXPORTS_GOODS" hidden="1">"c6864"</definedName>
    <definedName name="IQ_EXPORTS_GOODS_APR" hidden="1">"c7524"</definedName>
    <definedName name="IQ_EXPORTS_GOODS_APR_FC" hidden="1">"c8404"</definedName>
    <definedName name="IQ_EXPORTS_GOODS_FC" hidden="1">"c7744"</definedName>
    <definedName name="IQ_EXPORTS_GOODS_NONFACTOR_SERVICES" hidden="1">"c6865"</definedName>
    <definedName name="IQ_EXPORTS_GOODS_NONFACTOR_SERVICES_APR" hidden="1">"c7525"</definedName>
    <definedName name="IQ_EXPORTS_GOODS_NONFACTOR_SERVICES_APR_FC" hidden="1">"c8405"</definedName>
    <definedName name="IQ_EXPORTS_GOODS_NONFACTOR_SERVICES_FC" hidden="1">"c7745"</definedName>
    <definedName name="IQ_EXPORTS_GOODS_NONFACTOR_SERVICES_POP" hidden="1">"c7085"</definedName>
    <definedName name="IQ_EXPORTS_GOODS_NONFACTOR_SERVICES_POP_FC" hidden="1">"c7965"</definedName>
    <definedName name="IQ_EXPORTS_GOODS_NONFACTOR_SERVICES_YOY" hidden="1">"c7305"</definedName>
    <definedName name="IQ_EXPORTS_GOODS_NONFACTOR_SERVICES_YOY_FC" hidden="1">"c8185"</definedName>
    <definedName name="IQ_EXPORTS_GOODS_POP" hidden="1">"c7084"</definedName>
    <definedName name="IQ_EXPORTS_GOODS_POP_FC" hidden="1">"c7964"</definedName>
    <definedName name="IQ_EXPORTS_GOODS_REAL" hidden="1">"c6973"</definedName>
    <definedName name="IQ_EXPORTS_GOODS_REAL_APR" hidden="1">"c7633"</definedName>
    <definedName name="IQ_EXPORTS_GOODS_REAL_APR_FC" hidden="1">"c8513"</definedName>
    <definedName name="IQ_EXPORTS_GOODS_REAL_FC" hidden="1">"c7853"</definedName>
    <definedName name="IQ_EXPORTS_GOODS_REAL_POP" hidden="1">"c7193"</definedName>
    <definedName name="IQ_EXPORTS_GOODS_REAL_POP_FC" hidden="1">"c8073"</definedName>
    <definedName name="IQ_EXPORTS_GOODS_REAL_SAAR" hidden="1">"c11930"</definedName>
    <definedName name="IQ_EXPORTS_GOODS_REAL_SAAR_APR" hidden="1">"c11933"</definedName>
    <definedName name="IQ_EXPORTS_GOODS_REAL_SAAR_APR_FC_UNUSED" hidden="1">"c8512"</definedName>
    <definedName name="IQ_EXPORTS_GOODS_REAL_SAAR_APR_FC_UNUSED_UNUSED_UNUSED" hidden="1">"c8512"</definedName>
    <definedName name="IQ_EXPORTS_GOODS_REAL_SAAR_APR_UNUSED" hidden="1">"c7632"</definedName>
    <definedName name="IQ_EXPORTS_GOODS_REAL_SAAR_APR_UNUSED_UNUSED_UNUSED" hidden="1">"c7632"</definedName>
    <definedName name="IQ_EXPORTS_GOODS_REAL_SAAR_FC_UNUSED" hidden="1">"c7852"</definedName>
    <definedName name="IQ_EXPORTS_GOODS_REAL_SAAR_FC_UNUSED_UNUSED_UNUSED" hidden="1">"c7852"</definedName>
    <definedName name="IQ_EXPORTS_GOODS_REAL_SAAR_POP" hidden="1">"c11931"</definedName>
    <definedName name="IQ_EXPORTS_GOODS_REAL_SAAR_POP_FC_UNUSED" hidden="1">"c8072"</definedName>
    <definedName name="IQ_EXPORTS_GOODS_REAL_SAAR_POP_FC_UNUSED_UNUSED_UNUSED" hidden="1">"c8072"</definedName>
    <definedName name="IQ_EXPORTS_GOODS_REAL_SAAR_POP_UNUSED" hidden="1">"c7192"</definedName>
    <definedName name="IQ_EXPORTS_GOODS_REAL_SAAR_POP_UNUSED_UNUSED_UNUSED" hidden="1">"c7192"</definedName>
    <definedName name="IQ_EXPORTS_GOODS_REAL_SAAR_UNUSED" hidden="1">"c6972"</definedName>
    <definedName name="IQ_EXPORTS_GOODS_REAL_SAAR_UNUSED_UNUSED_UNUSED" hidden="1">"c6972"</definedName>
    <definedName name="IQ_EXPORTS_GOODS_REAL_SAAR_YOY" hidden="1">"c11932"</definedName>
    <definedName name="IQ_EXPORTS_GOODS_REAL_SAAR_YOY_FC_UNUSED" hidden="1">"c8292"</definedName>
    <definedName name="IQ_EXPORTS_GOODS_REAL_SAAR_YOY_FC_UNUSED_UNUSED_UNUSED" hidden="1">"c8292"</definedName>
    <definedName name="IQ_EXPORTS_GOODS_REAL_SAAR_YOY_UNUSED" hidden="1">"c7412"</definedName>
    <definedName name="IQ_EXPORTS_GOODS_REAL_SAAR_YOY_UNUSED_UNUSED_UNUSED" hidden="1">"c7412"</definedName>
    <definedName name="IQ_EXPORTS_GOODS_REAL_YOY" hidden="1">"c7413"</definedName>
    <definedName name="IQ_EXPORTS_GOODS_REAL_YOY_FC" hidden="1">"c8293"</definedName>
    <definedName name="IQ_EXPORTS_GOODS_SERVICES" hidden="1">"c6866"</definedName>
    <definedName name="IQ_EXPORTS_GOODS_SERVICES_APR" hidden="1">"c7526"</definedName>
    <definedName name="IQ_EXPORTS_GOODS_SERVICES_APR_FC" hidden="1">"c8406"</definedName>
    <definedName name="IQ_EXPORTS_GOODS_SERVICES_FC" hidden="1">"c7746"</definedName>
    <definedName name="IQ_EXPORTS_GOODS_SERVICES_POP" hidden="1">"c7086"</definedName>
    <definedName name="IQ_EXPORTS_GOODS_SERVICES_POP_FC" hidden="1">"c7966"</definedName>
    <definedName name="IQ_EXPORTS_GOODS_SERVICES_REAL" hidden="1">"c6974"</definedName>
    <definedName name="IQ_EXPORTS_GOODS_SERVICES_REAL_APR" hidden="1">"c7634"</definedName>
    <definedName name="IQ_EXPORTS_GOODS_SERVICES_REAL_APR_FC" hidden="1">"c8514"</definedName>
    <definedName name="IQ_EXPORTS_GOODS_SERVICES_REAL_FC" hidden="1">"c7854"</definedName>
    <definedName name="IQ_EXPORTS_GOODS_SERVICES_REAL_POP" hidden="1">"c7194"</definedName>
    <definedName name="IQ_EXPORTS_GOODS_SERVICES_REAL_POP_FC" hidden="1">"c8074"</definedName>
    <definedName name="IQ_EXPORTS_GOODS_SERVICES_REAL_SAAR" hidden="1">"c6975"</definedName>
    <definedName name="IQ_EXPORTS_GOODS_SERVICES_REAL_SAAR_APR" hidden="1">"c7635"</definedName>
    <definedName name="IQ_EXPORTS_GOODS_SERVICES_REAL_SAAR_APR_FC" hidden="1">"c8515"</definedName>
    <definedName name="IQ_EXPORTS_GOODS_SERVICES_REAL_SAAR_FC" hidden="1">"c7855"</definedName>
    <definedName name="IQ_EXPORTS_GOODS_SERVICES_REAL_SAAR_POP" hidden="1">"c7195"</definedName>
    <definedName name="IQ_EXPORTS_GOODS_SERVICES_REAL_SAAR_POP_FC" hidden="1">"c8075"</definedName>
    <definedName name="IQ_EXPORTS_GOODS_SERVICES_REAL_SAAR_YOY" hidden="1">"c7415"</definedName>
    <definedName name="IQ_EXPORTS_GOODS_SERVICES_REAL_SAAR_YOY_FC" hidden="1">"c8295"</definedName>
    <definedName name="IQ_EXPORTS_GOODS_SERVICES_REAL_USD" hidden="1">"c11926"</definedName>
    <definedName name="IQ_EXPORTS_GOODS_SERVICES_REAL_USD_APR" hidden="1">"c11929"</definedName>
    <definedName name="IQ_EXPORTS_GOODS_SERVICES_REAL_USD_POP" hidden="1">"c11927"</definedName>
    <definedName name="IQ_EXPORTS_GOODS_SERVICES_REAL_USD_YOY" hidden="1">"c11928"</definedName>
    <definedName name="IQ_EXPORTS_GOODS_SERVICES_REAL_YOY" hidden="1">"c7414"</definedName>
    <definedName name="IQ_EXPORTS_GOODS_SERVICES_REAL_YOY_FC" hidden="1">"c8294"</definedName>
    <definedName name="IQ_EXPORTS_GOODS_SERVICES_SAAR" hidden="1">"c6867"</definedName>
    <definedName name="IQ_EXPORTS_GOODS_SERVICES_SAAR_APR" hidden="1">"c7527"</definedName>
    <definedName name="IQ_EXPORTS_GOODS_SERVICES_SAAR_APR_FC" hidden="1">"c8407"</definedName>
    <definedName name="IQ_EXPORTS_GOODS_SERVICES_SAAR_FC" hidden="1">"c7747"</definedName>
    <definedName name="IQ_EXPORTS_GOODS_SERVICES_SAAR_POP" hidden="1">"c7087"</definedName>
    <definedName name="IQ_EXPORTS_GOODS_SERVICES_SAAR_POP_FC" hidden="1">"c7967"</definedName>
    <definedName name="IQ_EXPORTS_GOODS_SERVICES_SAAR_YOY" hidden="1">"c7307"</definedName>
    <definedName name="IQ_EXPORTS_GOODS_SERVICES_SAAR_YOY_FC" hidden="1">"c8187"</definedName>
    <definedName name="IQ_EXPORTS_GOODS_SERVICES_USD" hidden="1">"c11822"</definedName>
    <definedName name="IQ_EXPORTS_GOODS_SERVICES_USD_APR" hidden="1">"c11825"</definedName>
    <definedName name="IQ_EXPORTS_GOODS_SERVICES_USD_POP" hidden="1">"c11823"</definedName>
    <definedName name="IQ_EXPORTS_GOODS_SERVICES_USD_YOY" hidden="1">"c11824"</definedName>
    <definedName name="IQ_EXPORTS_GOODS_SERVICES_YOY" hidden="1">"c7306"</definedName>
    <definedName name="IQ_EXPORTS_GOODS_SERVICES_YOY_FC" hidden="1">"c8186"</definedName>
    <definedName name="IQ_EXPORTS_GOODS_USD" hidden="1">"c11818"</definedName>
    <definedName name="IQ_EXPORTS_GOODS_USD_APR" hidden="1">"c11821"</definedName>
    <definedName name="IQ_EXPORTS_GOODS_USD_POP" hidden="1">"c11819"</definedName>
    <definedName name="IQ_EXPORTS_GOODS_USD_YOY" hidden="1">"c11820"</definedName>
    <definedName name="IQ_EXPORTS_GOODS_YOY" hidden="1">"c7304"</definedName>
    <definedName name="IQ_EXPORTS_GOODS_YOY_FC" hidden="1">"c8184"</definedName>
    <definedName name="IQ_EXPORTS_NONFACTOR_SERVICES" hidden="1">"c6868"</definedName>
    <definedName name="IQ_EXPORTS_NONFACTOR_SERVICES_APR" hidden="1">"c7528"</definedName>
    <definedName name="IQ_EXPORTS_NONFACTOR_SERVICES_APR_FC" hidden="1">"c8408"</definedName>
    <definedName name="IQ_EXPORTS_NONFACTOR_SERVICES_FC" hidden="1">"c7748"</definedName>
    <definedName name="IQ_EXPORTS_NONFACTOR_SERVICES_POP" hidden="1">"c7088"</definedName>
    <definedName name="IQ_EXPORTS_NONFACTOR_SERVICES_POP_FC" hidden="1">"c7968"</definedName>
    <definedName name="IQ_EXPORTS_NONFACTOR_SERVICES_YOY" hidden="1">"c7308"</definedName>
    <definedName name="IQ_EXPORTS_NONFACTOR_SERVICES_YOY_FC" hidden="1">"c8188"</definedName>
    <definedName name="IQ_EXPORTS_POP_FC_UNUSED" hidden="1">"c7961"</definedName>
    <definedName name="IQ_EXPORTS_POP_FC_UNUSED_UNUSED_UNUSED" hidden="1">"c7961"</definedName>
    <definedName name="IQ_EXPORTS_POP_UNUSED" hidden="1">"c7081"</definedName>
    <definedName name="IQ_EXPORTS_POP_UNUSED_UNUSED_UNUSED" hidden="1">"c7081"</definedName>
    <definedName name="IQ_EXPORTS_SERVICES_REAL" hidden="1">"c6977"</definedName>
    <definedName name="IQ_EXPORTS_SERVICES_REAL_APR" hidden="1">"c7637"</definedName>
    <definedName name="IQ_EXPORTS_SERVICES_REAL_APR_FC" hidden="1">"c8517"</definedName>
    <definedName name="IQ_EXPORTS_SERVICES_REAL_FC" hidden="1">"c7857"</definedName>
    <definedName name="IQ_EXPORTS_SERVICES_REAL_POP" hidden="1">"c7197"</definedName>
    <definedName name="IQ_EXPORTS_SERVICES_REAL_POP_FC" hidden="1">"c8077"</definedName>
    <definedName name="IQ_EXPORTS_SERVICES_REAL_SAAR" hidden="1">"c11934"</definedName>
    <definedName name="IQ_EXPORTS_SERVICES_REAL_SAAR_APR" hidden="1">"c11937"</definedName>
    <definedName name="IQ_EXPORTS_SERVICES_REAL_SAAR_APR_FC_UNUSED" hidden="1">"c8516"</definedName>
    <definedName name="IQ_EXPORTS_SERVICES_REAL_SAAR_APR_FC_UNUSED_UNUSED_UNUSED" hidden="1">"c8516"</definedName>
    <definedName name="IQ_EXPORTS_SERVICES_REAL_SAAR_APR_UNUSED" hidden="1">"c7636"</definedName>
    <definedName name="IQ_EXPORTS_SERVICES_REAL_SAAR_APR_UNUSED_UNUSED_UNUSED" hidden="1">"c7636"</definedName>
    <definedName name="IQ_EXPORTS_SERVICES_REAL_SAAR_FC_UNUSED" hidden="1">"c7856"</definedName>
    <definedName name="IQ_EXPORTS_SERVICES_REAL_SAAR_FC_UNUSED_UNUSED_UNUSED" hidden="1">"c7856"</definedName>
    <definedName name="IQ_EXPORTS_SERVICES_REAL_SAAR_POP" hidden="1">"c11935"</definedName>
    <definedName name="IQ_EXPORTS_SERVICES_REAL_SAAR_POP_FC_UNUSED" hidden="1">"c8076"</definedName>
    <definedName name="IQ_EXPORTS_SERVICES_REAL_SAAR_POP_FC_UNUSED_UNUSED_UNUSED" hidden="1">"c8076"</definedName>
    <definedName name="IQ_EXPORTS_SERVICES_REAL_SAAR_POP_UNUSED" hidden="1">"c7196"</definedName>
    <definedName name="IQ_EXPORTS_SERVICES_REAL_SAAR_POP_UNUSED_UNUSED_UNUSED" hidden="1">"c7196"</definedName>
    <definedName name="IQ_EXPORTS_SERVICES_REAL_SAAR_UNUSED" hidden="1">"c6976"</definedName>
    <definedName name="IQ_EXPORTS_SERVICES_REAL_SAAR_UNUSED_UNUSED_UNUSED" hidden="1">"c6976"</definedName>
    <definedName name="IQ_EXPORTS_SERVICES_REAL_SAAR_YOY" hidden="1">"c11936"</definedName>
    <definedName name="IQ_EXPORTS_SERVICES_REAL_SAAR_YOY_FC_UNUSED" hidden="1">"c8296"</definedName>
    <definedName name="IQ_EXPORTS_SERVICES_REAL_SAAR_YOY_FC_UNUSED_UNUSED_UNUSED" hidden="1">"c8296"</definedName>
    <definedName name="IQ_EXPORTS_SERVICES_REAL_SAAR_YOY_UNUSED" hidden="1">"c7416"</definedName>
    <definedName name="IQ_EXPORTS_SERVICES_REAL_SAAR_YOY_UNUSED_UNUSED_UNUSED" hidden="1">"c7416"</definedName>
    <definedName name="IQ_EXPORTS_SERVICES_REAL_YOY" hidden="1">"c7417"</definedName>
    <definedName name="IQ_EXPORTS_SERVICES_REAL_YOY_FC" hidden="1">"c8297"</definedName>
    <definedName name="IQ_EXPORTS_UNUSED" hidden="1">"c6861"</definedName>
    <definedName name="IQ_EXPORTS_UNUSED_UNUSED_UNUSED" hidden="1">"c6861"</definedName>
    <definedName name="IQ_EXPORTS_USD" hidden="1">"c11806"</definedName>
    <definedName name="IQ_EXPORTS_USD_APR" hidden="1">"c11809"</definedName>
    <definedName name="IQ_EXPORTS_USD_POP" hidden="1">"c11807"</definedName>
    <definedName name="IQ_EXPORTS_USD_YOY" hidden="1">"c11808"</definedName>
    <definedName name="IQ_EXPORTS_YOY_FC_UNUSED" hidden="1">"c8181"</definedName>
    <definedName name="IQ_EXPORTS_YOY_FC_UNUSED_UNUSED_UNUSED" hidden="1">"c8181"</definedName>
    <definedName name="IQ_EXPORTS_YOY_UNUSED" hidden="1">"c7301"</definedName>
    <definedName name="IQ_EXPORTS_YOY_UNUSED_UNUSED_UNUSED" hidden="1">"c7301"</definedName>
    <definedName name="IQ_EXTRA_ACC_ITEMS" hidden="1">"c410"</definedName>
    <definedName name="IQ_EXTRA_ACC_ITEMS_BNK" hidden="1">"c411"</definedName>
    <definedName name="IQ_EXTRA_ACC_ITEMS_BR" hidden="1">"c412"</definedName>
    <definedName name="IQ_EXTRA_ACC_ITEMS_FIN" hidden="1">"c413"</definedName>
    <definedName name="IQ_EXTRA_ACC_ITEMS_INS" hidden="1">"c414"</definedName>
    <definedName name="IQ_EXTRA_ACC_ITEMS_RE" hidden="1">"c6216"</definedName>
    <definedName name="IQ_EXTRA_ACC_ITEMS_REIT" hidden="1">"c415"</definedName>
    <definedName name="IQ_EXTRA_ACC_ITEMS_UTI" hidden="1">"c416"</definedName>
    <definedName name="IQ_EXTRA_AVG_ASSETS_FFIEC" hidden="1">"c13369"</definedName>
    <definedName name="IQ_EXTRA_ITEMS" hidden="1">"c1459"</definedName>
    <definedName name="IQ_EXTRA_ITEMS_OTHER_ADJUSTMENTS_FOREIGN_FFIEC" hidden="1">"c15392"</definedName>
    <definedName name="IQ_EXTRAORDINARY_GAINS_FDIC" hidden="1">"c6586"</definedName>
    <definedName name="IQ_EXTRAORDINARY_ITEMS_FFIEC" hidden="1">"c13033"</definedName>
    <definedName name="IQ_FAD" hidden="1">"c8757"</definedName>
    <definedName name="IQ_FAD_PAYOUT_RATIO" hidden="1">"c8872"</definedName>
    <definedName name="IQ_FAIR_VALUE_CHANGE_INCL_EARNINGS" hidden="1">"c13849"</definedName>
    <definedName name="IQ_FAIR_VALUE_FDIC" hidden="1">"c6427"</definedName>
    <definedName name="IQ_FARM_LOANS_NET_FDIC" hidden="1">"c6316"</definedName>
    <definedName name="IQ_FARM_LOANS_TOT_LOANS_FFIEC" hidden="1">"c13870"</definedName>
    <definedName name="IQ_FARM_LOANS_TOTAL_LOANS_FOREIGN_FDIC" hidden="1">"c6450"</definedName>
    <definedName name="IQ_FARMLAND_DOM_FFIEC" hidden="1">"c15268"</definedName>
    <definedName name="IQ_FARMLAND_LOANS_FDIC" hidden="1">"c6314"</definedName>
    <definedName name="IQ_FDIC" hidden="1">"c417"</definedName>
    <definedName name="IQ_FDIC_DEPOSIT_INSURANCE_FFIEC" hidden="1">"c13053"</definedName>
    <definedName name="IQ_FED_BUDGET_RECEIPTS" hidden="1">"c6869"</definedName>
    <definedName name="IQ_FED_BUDGET_RECEIPTS_APR" hidden="1">"c7529"</definedName>
    <definedName name="IQ_FED_BUDGET_RECEIPTS_APR_FC" hidden="1">"c8409"</definedName>
    <definedName name="IQ_FED_BUDGET_RECEIPTS_FC" hidden="1">"c7749"</definedName>
    <definedName name="IQ_FED_BUDGET_RECEIPTS_POP" hidden="1">"c7089"</definedName>
    <definedName name="IQ_FED_BUDGET_RECEIPTS_POP_FC" hidden="1">"c7969"</definedName>
    <definedName name="IQ_FED_BUDGET_RECEIPTS_YOY" hidden="1">"c7309"</definedName>
    <definedName name="IQ_FED_BUDGET_RECEIPTS_YOY_FC" hidden="1">"c8189"</definedName>
    <definedName name="IQ_FED_FUND_PURCHASED_SEC_SOLD_REPURCHASE_FFIEC" hidden="1">"c15489"</definedName>
    <definedName name="IQ_FED_FUND_SOLD_SEC_PURCHASED_RESELL_FFIEC" hidden="1">"c15488"</definedName>
    <definedName name="IQ_FED_FUNDS_PURCH_SEC_SOLD_FAIR_VALUE_TOT_FFIEC" hidden="1">"c15406"</definedName>
    <definedName name="IQ_FED_FUNDS_PURCH_SEC_SOLD_LEVEL_1_FFIEC" hidden="1">"c15428"</definedName>
    <definedName name="IQ_FED_FUNDS_PURCH_SEC_SOLD_LEVEL_2_FFIEC" hidden="1">"c15441"</definedName>
    <definedName name="IQ_FED_FUNDS_PURCH_SEC_SOLD_LEVEL_3_FFIEC" hidden="1">"c15454"</definedName>
    <definedName name="IQ_FED_FUNDS_PURCHASED_DOM_FFIEC" hidden="1">"c12856"</definedName>
    <definedName name="IQ_FED_FUNDS_PURCHASED_FDIC" hidden="1">"c6343"</definedName>
    <definedName name="IQ_FED_FUNDS_PURCHASED_QUARTERLY_AVG_FFIEC" hidden="1">"c13090"</definedName>
    <definedName name="IQ_FED_FUNDS_SOLD_DOM_FFIEC" hidden="1">"c12806"</definedName>
    <definedName name="IQ_FED_FUNDS_SOLD_FDIC" hidden="1">"c6307"</definedName>
    <definedName name="IQ_FED_FUNDS_SOLD_QUARTERLY_AVG_FFIEC" hidden="1">"c13080"</definedName>
    <definedName name="IQ_FED_FUNDS_SOLD_SEC_PURCH_FAIR_VALUE_TOT_FFIEC" hidden="1">"c15402"</definedName>
    <definedName name="IQ_FED_FUNDS_SOLD_SEC_PURCH_LEVEL_1_FFIEC" hidden="1">"c15424"</definedName>
    <definedName name="IQ_FED_FUNDS_SOLD_SEC_PURCH_LEVEL_2_FFIEC" hidden="1">"c15437"</definedName>
    <definedName name="IQ_FED_FUNDS_SOLD_SEC_PURCH_LEVEL_3_FFIEC" hidden="1">"c15450"</definedName>
    <definedName name="IQ_FEDFUNDS_SOLD" hidden="1">"c2256"</definedName>
    <definedName name="IQ_FEES_COMMISSIONS_BROKERAGE_FFIEC" hidden="1">"c13005"</definedName>
    <definedName name="IQ_FEES_OTHER_INCOME" hidden="1">"c15257"</definedName>
    <definedName name="IQ_FFO" hidden="1">"c1574"</definedName>
    <definedName name="IQ_FFO_ACT_OR_EST" hidden="1">"c4446"</definedName>
    <definedName name="IQ_FFO_ADJ_ACT_OR_EST" hidden="1">"c4435"</definedName>
    <definedName name="IQ_FFO_ADJ_ACT_OR_EST_CIQ" hidden="1">"c4960"</definedName>
    <definedName name="IQ_FFO_ADJ_EST" hidden="1">"c4434"</definedName>
    <definedName name="IQ_FFO_ADJ_EST_CIQ" hidden="1">"c4959"</definedName>
    <definedName name="IQ_FFO_ADJ_GUIDANCE" hidden="1">"c4436"</definedName>
    <definedName name="IQ_FFO_ADJ_HIGH_EST" hidden="1">"c4437"</definedName>
    <definedName name="IQ_FFO_ADJ_HIGH_EST_CIQ" hidden="1">"c4962"</definedName>
    <definedName name="IQ_FFO_ADJ_HIGH_GUIDANCE" hidden="1">"c4202"</definedName>
    <definedName name="IQ_FFO_ADJ_LOW_EST" hidden="1">"c4438"</definedName>
    <definedName name="IQ_FFO_ADJ_LOW_EST_CIQ" hidden="1">"c4963"</definedName>
    <definedName name="IQ_FFO_ADJ_LOW_GUIDANCE" hidden="1">"c4242"</definedName>
    <definedName name="IQ_FFO_ADJ_MEDIAN_EST" hidden="1">"c4439"</definedName>
    <definedName name="IQ_FFO_ADJ_MEDIAN_EST_CIQ" hidden="1">"c4964"</definedName>
    <definedName name="IQ_FFO_ADJ_NUM_EST" hidden="1">"c4440"</definedName>
    <definedName name="IQ_FFO_ADJ_NUM_EST_CIQ" hidden="1">"c4965"</definedName>
    <definedName name="IQ_FFO_ADJ_STDDEV_EST" hidden="1">"c4441"</definedName>
    <definedName name="IQ_FFO_ADJ_STDDEV_EST_CIQ" hidden="1">"c4966"</definedName>
    <definedName name="IQ_FFO_EST" hidden="1">"c4445"</definedName>
    <definedName name="IQ_FFO_EST_CIQ" hidden="1">"c4970"</definedName>
    <definedName name="IQ_FFO_GUIDANCE" hidden="1">"c4443"</definedName>
    <definedName name="IQ_FFO_HIGH_EST" hidden="1">"c4448"</definedName>
    <definedName name="IQ_FFO_HIGH_EST_CIQ" hidden="1">"c4977"</definedName>
    <definedName name="IQ_FFO_HIGH_GUIDANCE" hidden="1">"c4184"</definedName>
    <definedName name="IQ_FFO_LOW_EST" hidden="1">"c4449"</definedName>
    <definedName name="IQ_FFO_LOW_EST_CIQ" hidden="1">"c4978"</definedName>
    <definedName name="IQ_FFO_LOW_GUIDANCE" hidden="1">"c4224"</definedName>
    <definedName name="IQ_FFO_MEDIAN_EST" hidden="1">"c4450"</definedName>
    <definedName name="IQ_FFO_MEDIAN_EST_CIQ" hidden="1">"c4979"</definedName>
    <definedName name="IQ_FFO_NUM_EST" hidden="1">"c4451"</definedName>
    <definedName name="IQ_FFO_NUM_EST_CIQ" hidden="1">"c4980"</definedName>
    <definedName name="IQ_FFO_PAYOUT_RATIO" hidden="1">"c3492"</definedName>
    <definedName name="IQ_FFO_PER_SHARE_BASIC" hidden="1">"c8867"</definedName>
    <definedName name="IQ_FFO_PER_SHARE_DILUTED" hidden="1">"c8868"</definedName>
    <definedName name="IQ_FFO_SHARE_ACT_OR_EST" hidden="1">"c2216"</definedName>
    <definedName name="IQ_FFO_SHARE_ACT_OR_EST_CIQ" hidden="1">"c4971"</definedName>
    <definedName name="IQ_FFO_SHARE_EST" hidden="1">"c418"</definedName>
    <definedName name="IQ_FFO_SHARE_EST_CIQ" hidden="1">"c3668"</definedName>
    <definedName name="IQ_FFO_SHARE_GUIDANCE" hidden="1">"c4447"</definedName>
    <definedName name="IQ_FFO_SHARE_HIGH_EST" hidden="1">"c419"</definedName>
    <definedName name="IQ_FFO_SHARE_HIGH_EST_CIQ" hidden="1">"c3670"</definedName>
    <definedName name="IQ_FFO_SHARE_HIGH_GUIDANCE" hidden="1">"c4203"</definedName>
    <definedName name="IQ_FFO_SHARE_LOW_EST" hidden="1">"c420"</definedName>
    <definedName name="IQ_FFO_SHARE_LOW_EST_CIQ" hidden="1">"c3671"</definedName>
    <definedName name="IQ_FFO_SHARE_LOW_GUIDANCE" hidden="1">"c4243"</definedName>
    <definedName name="IQ_FFO_SHARE_MEDIAN_EST" hidden="1">"c1665"</definedName>
    <definedName name="IQ_FFO_SHARE_MEDIAN_EST_CIQ" hidden="1">"c3669"</definedName>
    <definedName name="IQ_FFO_SHARE_NUM_EST" hidden="1">"c421"</definedName>
    <definedName name="IQ_FFO_SHARE_NUM_EST_CIQ" hidden="1">"c3672"</definedName>
    <definedName name="IQ_FFO_SHARE_STDDEV_EST" hidden="1">"c422"</definedName>
    <definedName name="IQ_FFO_SHARE_STDDEV_EST_CIQ" hidden="1">"c3673"</definedName>
    <definedName name="IQ_FFO_STDDEV_EST" hidden="1">"c4452"</definedName>
    <definedName name="IQ_FFO_STDDEV_EST_CIQ" hidden="1">"c4981"</definedName>
    <definedName name="IQ_FH" hidden="1">100000</definedName>
    <definedName name="IQ_FHLB_ADVANCES_FDIC" hidden="1">"c6366"</definedName>
    <definedName name="IQ_FHLB_DEBT" hidden="1">"c423"</definedName>
    <definedName name="IQ_FHLB_DUE_CY" hidden="1">"c2080"</definedName>
    <definedName name="IQ_FHLB_DUE_CY1" hidden="1">"c2081"</definedName>
    <definedName name="IQ_FHLB_DUE_CY2" hidden="1">"c2082"</definedName>
    <definedName name="IQ_FHLB_DUE_CY3" hidden="1">"c2083"</definedName>
    <definedName name="IQ_FHLB_DUE_CY4" hidden="1">"c2084"</definedName>
    <definedName name="IQ_FHLB_DUE_NEXT_FIVE" hidden="1">"c2085"</definedName>
    <definedName name="IQ_FIDUCIARY_ACTIVITIES_FDIC" hidden="1">"c6571"</definedName>
    <definedName name="IQ_FIDUCIARY_INCOME_OPERATING_INC_FFIEC" hidden="1">"c13383"</definedName>
    <definedName name="IQ_FIFETEEN_YEAR_FIXED_AND_FLOATING_RATE_FDIC" hidden="1">"c6423"</definedName>
    <definedName name="IQ_FIFETEEN_YEAR_MORTGAGE_PASS_THROUGHS_FDIC" hidden="1">"c6415"</definedName>
    <definedName name="IQ_FILING_CURRENCY" hidden="1">"c2129"</definedName>
    <definedName name="IQ_FILING_CURRENCY_AP" hidden="1">"c11747"</definedName>
    <definedName name="IQ_FILINGDATE_BS" hidden="1">"c424"</definedName>
    <definedName name="IQ_FILINGDATE_CF" hidden="1">"c425"</definedName>
    <definedName name="IQ_FILINGDATE_IS" hidden="1">"c426"</definedName>
    <definedName name="IQ_FILM_RIGHTS" hidden="1">"c2254"</definedName>
    <definedName name="IQ_FIN_DATA_SOURCE" hidden="1">"c6788"</definedName>
    <definedName name="IQ_FIN_DIV_ASSETS_CURRENT" hidden="1">"c427"</definedName>
    <definedName name="IQ_FIN_DIV_ASSETS_LT" hidden="1">"c428"</definedName>
    <definedName name="IQ_FIN_DIV_CASH_EQUIV" hidden="1">"c6289"</definedName>
    <definedName name="IQ_FIN_DIV_DEBT_CURRENT" hidden="1">"c429"</definedName>
    <definedName name="IQ_FIN_DIV_DEBT_LT" hidden="1">"c430"</definedName>
    <definedName name="IQ_FIN_DIV_DEBT_TOTAL" hidden="1">"c5656"</definedName>
    <definedName name="IQ_FIN_DIV_EXP" hidden="1">"c431"</definedName>
    <definedName name="IQ_FIN_DIV_INT_EXP" hidden="1">"c432"</definedName>
    <definedName name="IQ_FIN_DIV_LIAB_CURRENT" hidden="1">"c433"</definedName>
    <definedName name="IQ_FIN_DIV_LIAB_LT" hidden="1">"c434"</definedName>
    <definedName name="IQ_FIN_DIV_LOANS_CURRENT" hidden="1">"c435"</definedName>
    <definedName name="IQ_FIN_DIV_LOANS_LT" hidden="1">"c436"</definedName>
    <definedName name="IQ_FIN_DIV_LT_DEBT_TOTAL" hidden="1">"c5655"</definedName>
    <definedName name="IQ_FIN_DIV_REV" hidden="1">"c437"</definedName>
    <definedName name="IQ_FIN_DIV_ST_DEBT_TOTAL" hidden="1">"c5527"</definedName>
    <definedName name="IQ_FIN_DIV_ST_INVEST" hidden="1">"c6288"</definedName>
    <definedName name="IQ_FINANCIAL_LOC_FOREIGN_GUARANTEES_FFIEC" hidden="1">"c13249"</definedName>
    <definedName name="IQ_FINANCIAL_SERVICING_ASSETS_FAIR_VALUE_TOT_FFIEC" hidden="1">"c13212"</definedName>
    <definedName name="IQ_FINANCIAL_SERVICING_ASSETS_LEVEL_1_FFIEC" hidden="1">"c13220"</definedName>
    <definedName name="IQ_FINANCIAL_SERVICING_ASSETS_LEVEL_2_FFIEC" hidden="1">"c13228"</definedName>
    <definedName name="IQ_FINANCIAL_SERVICING_ASSETS_LEVEL_3_FFIEC" hidden="1">"c13236"</definedName>
    <definedName name="IQ_FINANCIAL_SERVICING_LIAB_FAIR_VALUE_TOT_FFIEC" hidden="1">"c13215"</definedName>
    <definedName name="IQ_FINANCIAL_SERVICING_LIAB_LEVEL_1_FFIEC" hidden="1">"c13223"</definedName>
    <definedName name="IQ_FINANCIAL_SERVICING_LIAB_LEVEL_2_FFIEC" hidden="1">"c13231"</definedName>
    <definedName name="IQ_FINANCIAL_SERVICING_LIAB_LEVEL_3_FFIEC" hidden="1">"c13239"</definedName>
    <definedName name="IQ_FINANCING_CASH" hidden="1">"c1405"</definedName>
    <definedName name="IQ_FINANCING_CASH_SUPPL" hidden="1">"c1406"</definedName>
    <definedName name="IQ_FINANCING_OBLIG_CURRENT" hidden="1">"c11753"</definedName>
    <definedName name="IQ_FINANCING_OBLIG_NON_CURRENT" hidden="1">"c11754"</definedName>
    <definedName name="IQ_FINISHED_INV" hidden="1">"c438"</definedName>
    <definedName name="IQ_FIRST_INT_DATE" hidden="1">"c2186"</definedName>
    <definedName name="IQ_FIRST_YEAR_LIFE" hidden="1">"c439"</definedName>
    <definedName name="IQ_FIRST_YEAR_LIFE_PREM" hidden="1">"c2787"</definedName>
    <definedName name="IQ_FIRST_YEAR_PREM" hidden="1">"c2786"</definedName>
    <definedName name="IQ_FIRSTPRICINGDATE" hidden="1">"c3050"</definedName>
    <definedName name="IQ_FISCAL_Q" hidden="1">"c440"</definedName>
    <definedName name="IQ_FISCAL_Q_EST" hidden="1">"c6794"</definedName>
    <definedName name="IQ_FISCAL_Q_EST_CIQ" hidden="1">"c6806"</definedName>
    <definedName name="IQ_FISCAL_Y" hidden="1">"c441"</definedName>
    <definedName name="IQ_FISCAL_Y_EST" hidden="1">"c6795"</definedName>
    <definedName name="IQ_FISCAL_Y_EST_CIQ" hidden="1">"c6807"</definedName>
    <definedName name="IQ_FIVE_PERCENT_OWNER" hidden="1">"c442"</definedName>
    <definedName name="IQ_FIVE_YEAR_FIXED_AND_FLOATING_RATE_FDIC" hidden="1">"c6422"</definedName>
    <definedName name="IQ_FIVE_YEAR_MORTGAGE_PASS_THROUGHS_FDIC" hidden="1">"c6414"</definedName>
    <definedName name="IQ_FIVEPERCENT_PERCENT" hidden="1">"c443"</definedName>
    <definedName name="IQ_FIVEPERCENT_SHARES" hidden="1">"c444"</definedName>
    <definedName name="IQ_FIX_FREQUENCY" hidden="1">"c8964"</definedName>
    <definedName name="IQ_FIXED_ASSET_TURNS" hidden="1">"c445"</definedName>
    <definedName name="IQ_FIXED_INCOME_LIST" hidden="1">"c13504"</definedName>
    <definedName name="IQ_FIXED_INVEST_APR_FC_UNUSED" hidden="1">"c8410"</definedName>
    <definedName name="IQ_FIXED_INVEST_APR_FC_UNUSED_UNUSED_UNUSED" hidden="1">"c8410"</definedName>
    <definedName name="IQ_FIXED_INVEST_APR_UNUSED" hidden="1">"c7530"</definedName>
    <definedName name="IQ_FIXED_INVEST_APR_UNUSED_UNUSED_UNUSED" hidden="1">"c7530"</definedName>
    <definedName name="IQ_FIXED_INVEST_FC_UNUSED" hidden="1">"c7750"</definedName>
    <definedName name="IQ_FIXED_INVEST_FC_UNUSED_UNUSED_UNUSED" hidden="1">"c7750"</definedName>
    <definedName name="IQ_FIXED_INVEST_MACH_EQUIP" hidden="1">"c6871"</definedName>
    <definedName name="IQ_FIXED_INVEST_MACH_EQUIP_APR" hidden="1">"c7531"</definedName>
    <definedName name="IQ_FIXED_INVEST_MACH_EQUIP_APR_FC" hidden="1">"c8411"</definedName>
    <definedName name="IQ_FIXED_INVEST_MACH_EQUIP_FC" hidden="1">"c7751"</definedName>
    <definedName name="IQ_FIXED_INVEST_MACH_EQUIP_POP" hidden="1">"c7091"</definedName>
    <definedName name="IQ_FIXED_INVEST_MACH_EQUIP_POP_FC" hidden="1">"c7971"</definedName>
    <definedName name="IQ_FIXED_INVEST_MACH_EQUIP_REAL" hidden="1">"c6979"</definedName>
    <definedName name="IQ_FIXED_INVEST_MACH_EQUIP_REAL_APR" hidden="1">"c7639"</definedName>
    <definedName name="IQ_FIXED_INVEST_MACH_EQUIP_REAL_APR_FC" hidden="1">"c8519"</definedName>
    <definedName name="IQ_FIXED_INVEST_MACH_EQUIP_REAL_FC" hidden="1">"c7859"</definedName>
    <definedName name="IQ_FIXED_INVEST_MACH_EQUIP_REAL_POP" hidden="1">"c7199"</definedName>
    <definedName name="IQ_FIXED_INVEST_MACH_EQUIP_REAL_POP_FC" hidden="1">"c8079"</definedName>
    <definedName name="IQ_FIXED_INVEST_MACH_EQUIP_REAL_YOY" hidden="1">"c7419"</definedName>
    <definedName name="IQ_FIXED_INVEST_MACH_EQUIP_REAL_YOY_FC" hidden="1">"c8299"</definedName>
    <definedName name="IQ_FIXED_INVEST_MACH_EQUIP_YOY" hidden="1">"c7311"</definedName>
    <definedName name="IQ_FIXED_INVEST_MACH_EQUIP_YOY_FC" hidden="1">"c8191"</definedName>
    <definedName name="IQ_FIXED_INVEST_POP_FC_UNUSED" hidden="1">"c7970"</definedName>
    <definedName name="IQ_FIXED_INVEST_POP_FC_UNUSED_UNUSED_UNUSED" hidden="1">"c7970"</definedName>
    <definedName name="IQ_FIXED_INVEST_POP_UNUSED" hidden="1">"c7090"</definedName>
    <definedName name="IQ_FIXED_INVEST_POP_UNUSED_UNUSED_UNUSED" hidden="1">"c7090"</definedName>
    <definedName name="IQ_FIXED_INVEST_REAL_APR_FC_UNUSED" hidden="1">"c8518"</definedName>
    <definedName name="IQ_FIXED_INVEST_REAL_APR_FC_UNUSED_UNUSED_UNUSED" hidden="1">"c8518"</definedName>
    <definedName name="IQ_FIXED_INVEST_REAL_APR_UNUSED" hidden="1">"c7638"</definedName>
    <definedName name="IQ_FIXED_INVEST_REAL_APR_UNUSED_UNUSED_UNUSED" hidden="1">"c7638"</definedName>
    <definedName name="IQ_FIXED_INVEST_REAL_FC_UNUSED" hidden="1">"c7858"</definedName>
    <definedName name="IQ_FIXED_INVEST_REAL_FC_UNUSED_UNUSED_UNUSED" hidden="1">"c7858"</definedName>
    <definedName name="IQ_FIXED_INVEST_REAL_POP_FC_UNUSED" hidden="1">"c8078"</definedName>
    <definedName name="IQ_FIXED_INVEST_REAL_POP_FC_UNUSED_UNUSED_UNUSED" hidden="1">"c8078"</definedName>
    <definedName name="IQ_FIXED_INVEST_REAL_POP_UNUSED" hidden="1">"c7198"</definedName>
    <definedName name="IQ_FIXED_INVEST_REAL_POP_UNUSED_UNUSED_UNUSED" hidden="1">"c7198"</definedName>
    <definedName name="IQ_FIXED_INVEST_REAL_SAAR" hidden="1">"c6980"</definedName>
    <definedName name="IQ_FIXED_INVEST_REAL_SAAR_APR" hidden="1">"c7640"</definedName>
    <definedName name="IQ_FIXED_INVEST_REAL_SAAR_APR_FC" hidden="1">"c8520"</definedName>
    <definedName name="IQ_FIXED_INVEST_REAL_SAAR_FC" hidden="1">"c7860"</definedName>
    <definedName name="IQ_FIXED_INVEST_REAL_SAAR_POP" hidden="1">"c7200"</definedName>
    <definedName name="IQ_FIXED_INVEST_REAL_SAAR_POP_FC" hidden="1">"c8080"</definedName>
    <definedName name="IQ_FIXED_INVEST_REAL_SAAR_USD_APR_FC" hidden="1">"c11945"</definedName>
    <definedName name="IQ_FIXED_INVEST_REAL_SAAR_USD_FC" hidden="1">"c11942"</definedName>
    <definedName name="IQ_FIXED_INVEST_REAL_SAAR_USD_POP_FC" hidden="1">"c11943"</definedName>
    <definedName name="IQ_FIXED_INVEST_REAL_SAAR_USD_YOY_FC" hidden="1">"c11944"</definedName>
    <definedName name="IQ_FIXED_INVEST_REAL_SAAR_YOY" hidden="1">"c7420"</definedName>
    <definedName name="IQ_FIXED_INVEST_REAL_SAAR_YOY_FC" hidden="1">"c8300"</definedName>
    <definedName name="IQ_FIXED_INVEST_REAL_UNUSED" hidden="1">"c6978"</definedName>
    <definedName name="IQ_FIXED_INVEST_REAL_UNUSED_UNUSED_UNUSED" hidden="1">"c6978"</definedName>
    <definedName name="IQ_FIXED_INVEST_REAL_USD_APR_FC" hidden="1">"c11941"</definedName>
    <definedName name="IQ_FIXED_INVEST_REAL_USD_FC" hidden="1">"c11938"</definedName>
    <definedName name="IQ_FIXED_INVEST_REAL_USD_POP_FC" hidden="1">"c11939"</definedName>
    <definedName name="IQ_FIXED_INVEST_REAL_USD_YOY_FC" hidden="1">"c11940"</definedName>
    <definedName name="IQ_FIXED_INVEST_REAL_YOY_FC_UNUSED" hidden="1">"c8298"</definedName>
    <definedName name="IQ_FIXED_INVEST_REAL_YOY_FC_UNUSED_UNUSED_UNUSED" hidden="1">"c8298"</definedName>
    <definedName name="IQ_FIXED_INVEST_REAL_YOY_UNUSED" hidden="1">"c7418"</definedName>
    <definedName name="IQ_FIXED_INVEST_REAL_YOY_UNUSED_UNUSED_UNUSED" hidden="1">"c7418"</definedName>
    <definedName name="IQ_FIXED_INVEST_SAAR" hidden="1">"c6872"</definedName>
    <definedName name="IQ_FIXED_INVEST_SAAR_APR" hidden="1">"c7532"</definedName>
    <definedName name="IQ_FIXED_INVEST_SAAR_APR_FC" hidden="1">"c8412"</definedName>
    <definedName name="IQ_FIXED_INVEST_SAAR_FC" hidden="1">"c7752"</definedName>
    <definedName name="IQ_FIXED_INVEST_SAAR_POP" hidden="1">"c7092"</definedName>
    <definedName name="IQ_FIXED_INVEST_SAAR_POP_FC" hidden="1">"c7972"</definedName>
    <definedName name="IQ_FIXED_INVEST_SAAR_USD_APR_FC" hidden="1">"c11833"</definedName>
    <definedName name="IQ_FIXED_INVEST_SAAR_USD_FC" hidden="1">"c11830"</definedName>
    <definedName name="IQ_FIXED_INVEST_SAAR_USD_POP_FC" hidden="1">"c11831"</definedName>
    <definedName name="IQ_FIXED_INVEST_SAAR_USD_YOY_FC" hidden="1">"c11832"</definedName>
    <definedName name="IQ_FIXED_INVEST_SAAR_YOY" hidden="1">"c7312"</definedName>
    <definedName name="IQ_FIXED_INVEST_SAAR_YOY_FC" hidden="1">"c8192"</definedName>
    <definedName name="IQ_FIXED_INVEST_UNUSED" hidden="1">"c6870"</definedName>
    <definedName name="IQ_FIXED_INVEST_UNUSED_UNUSED_UNUSED" hidden="1">"c6870"</definedName>
    <definedName name="IQ_FIXED_INVEST_USD_APR_FC" hidden="1">"c11829"</definedName>
    <definedName name="IQ_FIXED_INVEST_USD_FC" hidden="1">"c11826"</definedName>
    <definedName name="IQ_FIXED_INVEST_USD_POP_FC" hidden="1">"c11827"</definedName>
    <definedName name="IQ_FIXED_INVEST_USD_YOY_FC" hidden="1">"c11828"</definedName>
    <definedName name="IQ_FIXED_INVEST_YOY_FC_UNUSED" hidden="1">"c8190"</definedName>
    <definedName name="IQ_FIXED_INVEST_YOY_FC_UNUSED_UNUSED_UNUSED" hidden="1">"c8190"</definedName>
    <definedName name="IQ_FIXED_INVEST_YOY_UNUSED" hidden="1">"c7310"</definedName>
    <definedName name="IQ_FIXED_INVEST_YOY_UNUSED_UNUSED_UNUSED" hidden="1">"c7310"</definedName>
    <definedName name="IQ_FLOAT_PERCENT" hidden="1">"c1575"</definedName>
    <definedName name="IQ_FNMA_FHLMC_FDIC" hidden="1">"c6397"</definedName>
    <definedName name="IQ_FNMA_FHLMC_GNMA_FDIC" hidden="1">"c6399"</definedName>
    <definedName name="IQ_FORECLOSED_PROP_GNMA_LOANS_FFIEC" hidden="1">"c15272"</definedName>
    <definedName name="IQ_FORECLOSED_PROPERTIES_FDIC" hidden="1">"c6459"</definedName>
    <definedName name="IQ_FOREIGN_BANK_LOANS_FDIC" hidden="1">"c6437"</definedName>
    <definedName name="IQ_FOREIGN_BANKS_DEPOSITS_FOREIGN_FDIC" hidden="1">"c6481"</definedName>
    <definedName name="IQ_FOREIGN_BANKS_DUE_30_89_FFIEC" hidden="1">"c13269"</definedName>
    <definedName name="IQ_FOREIGN_BANKS_DUE_90_FFIEC" hidden="1">"c13295"</definedName>
    <definedName name="IQ_FOREIGN_BANKS_LOAN_CHARG_OFFS_FDIC" hidden="1">"c6645"</definedName>
    <definedName name="IQ_FOREIGN_BANKS_NET_CHARGE_OFFS_FDIC" hidden="1">"c6647"</definedName>
    <definedName name="IQ_FOREIGN_BANKS_NON_ACCRUAL_FFIEC" hidden="1">"c13321"</definedName>
    <definedName name="IQ_FOREIGN_BANKS_NONTRANSACTION_ACCOUNTS_FDIC" hidden="1">"c6550"</definedName>
    <definedName name="IQ_FOREIGN_BANKS_RECOVERIES_FDIC" hidden="1">"c6646"</definedName>
    <definedName name="IQ_FOREIGN_BANKS_TRANSACTION_ACCOUNTS_FDIC" hidden="1">"c6542"</definedName>
    <definedName name="IQ_FOREIGN_BRANCHES_US_BANKS_FDIC" hidden="1">"c6392"</definedName>
    <definedName name="IQ_FOREIGN_BRANCHES_US_BANKS_LOANS_FDIC" hidden="1">"c6438"</definedName>
    <definedName name="IQ_FOREIGN_COUNTRIES_BANKS_TOTAL_LOANS_FOREIGN_FDIC" hidden="1">"c6445"</definedName>
    <definedName name="IQ_FOREIGN_DEBT_SECURITIES_FDIC" hidden="1">"c6303"</definedName>
    <definedName name="IQ_FOREIGN_DEP_IB" hidden="1">"c446"</definedName>
    <definedName name="IQ_FOREIGN_DEP_NON_IB" hidden="1">"c447"</definedName>
    <definedName name="IQ_FOREIGN_DEPOSITS_ASSETS_TOT_FFIEC" hidden="1">"c13445"</definedName>
    <definedName name="IQ_FOREIGN_DEPOSITS_NONTRANSACTION_ACCOUNTS_FDIC" hidden="1">"c6549"</definedName>
    <definedName name="IQ_FOREIGN_DEPOSITS_TOT_FFIEC" hidden="1">"c13486"</definedName>
    <definedName name="IQ_FOREIGN_DEPOSITS_TRANSACTION_ACCOUNTS_FDIC" hidden="1">"c6541"</definedName>
    <definedName name="IQ_FOREIGN_EXCHANGE" hidden="1">"c1376"</definedName>
    <definedName name="IQ_FOREIGN_EXCHANGE_EXPOSURES_FDIC" hidden="1">"c6663"</definedName>
    <definedName name="IQ_FOREIGN_GOVERNMENT_LOANS_FDIC" hidden="1">"c6430"</definedName>
    <definedName name="IQ_FOREIGN_GOVERNMENTS_CHARGE_OFFS_FDIC" hidden="1">"c6600"</definedName>
    <definedName name="IQ_FOREIGN_GOVERNMENTS_DEPOSITS_FOREIGN_FDIC" hidden="1">"c6482"</definedName>
    <definedName name="IQ_FOREIGN_GOVERNMENTS_NET_CHARGE_OFFS_FDIC" hidden="1">"c6638"</definedName>
    <definedName name="IQ_FOREIGN_GOVERNMENTS_NONTRANSACTION_ACCOUNTS_FDIC" hidden="1">"c6551"</definedName>
    <definedName name="IQ_FOREIGN_GOVERNMENTS_RECOVERIES_FDIC" hidden="1">"c6619"</definedName>
    <definedName name="IQ_FOREIGN_GOVERNMENTS_TOTAL_DEPOSITS_FDIC" hidden="1">"c6476"</definedName>
    <definedName name="IQ_FOREIGN_GOVERNMENTS_TRANSACTION_ACCOUNTS_FDIC" hidden="1">"c6543"</definedName>
    <definedName name="IQ_FOREIGN_GOVT_OFFICIAL_INST_FOREIGN_DEP_FFIEC" hidden="1">"c15345"</definedName>
    <definedName name="IQ_FOREIGN_GOVT_OFFICIAL_INST_NON_TRANS_ACCTS_FFIEC" hidden="1">"c15327"</definedName>
    <definedName name="IQ_FOREIGN_GOVT_OFFICIAL_INST_TRANS_ACCTS_FFIEC" hidden="1">"c15319"</definedName>
    <definedName name="IQ_FOREIGN_LL_REC_FFIEC" hidden="1">"c12892"</definedName>
    <definedName name="IQ_FOREIGN_LOANS" hidden="1">"c448"</definedName>
    <definedName name="IQ_FOREIGN_LOANS_LEASES_FOREIGN_FFIEC" hidden="1">"c13478"</definedName>
    <definedName name="IQ_FOUNDATION_OVER_TOTAL" hidden="1">"c13769"</definedName>
    <definedName name="IQ_FQ" hidden="1">500</definedName>
    <definedName name="IQ_FUEL" hidden="1">"c449"</definedName>
    <definedName name="IQ_FULL_TIME" hidden="1">"c450"</definedName>
    <definedName name="IQ_FULLY_INSURED_BROKERED_DEPOSITS_FFIEC" hidden="1">"c15305"</definedName>
    <definedName name="IQ_FULLY_INSURED_DEPOSITS_FDIC" hidden="1">"c6487"</definedName>
    <definedName name="IQ_FUND_FEE_INC_NON_INT_INC_FFIEC" hidden="1">"c13493"</definedName>
    <definedName name="IQ_FUND_NAV" hidden="1">"c15225"</definedName>
    <definedName name="IQ_FUNDING_DEPENDENCE_FFIEC" hidden="1">"c13336"</definedName>
    <definedName name="IQ_FUNDING_DEPENDENCE_ST_FFIEC" hidden="1">"c13337"</definedName>
    <definedName name="IQ_FUNDS_PURCHASED_ASSETS_TOT_FFIEC" hidden="1">"c13446"</definedName>
    <definedName name="IQ_FUTURES_FORWARD_CONTRACTS_NOTIONAL_AMOUNT_FDIC" hidden="1">"c6518"</definedName>
    <definedName name="IQ_FUTURES_FORWARD_CONTRACTS_RATE_RISK_FDIC" hidden="1">"c6508"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X" hidden="1">"c451"</definedName>
    <definedName name="IQ_FX_CONTRACTS_FDIC" hidden="1">"c6517"</definedName>
    <definedName name="IQ_FX_CONTRACTS_FFIEC" hidden="1">"c13125"</definedName>
    <definedName name="IQ_FX_CONTRACTS_SPOT_FDIC" hidden="1">"c6356"</definedName>
    <definedName name="IQ_FX_EXPOSURE_FFIEC" hidden="1">"c13059"</definedName>
    <definedName name="IQ_FY" hidden="1">1000</definedName>
    <definedName name="IQ_GA_EXP" hidden="1">"c2241"</definedName>
    <definedName name="IQ_GAAP_BS" hidden="1">"c6789"</definedName>
    <definedName name="IQ_GAAP_CF" hidden="1">"c6790"</definedName>
    <definedName name="IQ_GAAP_EST_CIQ" hidden="1">"c13924"</definedName>
    <definedName name="IQ_GAAP_IS" hidden="1">"c6194"</definedName>
    <definedName name="IQ_GAIN_ASSETS" hidden="1">"c452"</definedName>
    <definedName name="IQ_GAIN_ASSETS_BNK" hidden="1">"c453"</definedName>
    <definedName name="IQ_GAIN_ASSETS_BR" hidden="1">"c454"</definedName>
    <definedName name="IQ_GAIN_ASSETS_CF" hidden="1">"c455"</definedName>
    <definedName name="IQ_GAIN_ASSETS_CF_BNK" hidden="1">"c456"</definedName>
    <definedName name="IQ_GAIN_ASSETS_CF_BR" hidden="1">"c457"</definedName>
    <definedName name="IQ_GAIN_ASSETS_CF_FIN" hidden="1">"c458"</definedName>
    <definedName name="IQ_GAIN_ASSETS_CF_INS" hidden="1">"c459"</definedName>
    <definedName name="IQ_GAIN_ASSETS_CF_RE" hidden="1">"c6217"</definedName>
    <definedName name="IQ_GAIN_ASSETS_CF_REIT" hidden="1">"c460"</definedName>
    <definedName name="IQ_GAIN_ASSETS_CF_UTI" hidden="1">"c461"</definedName>
    <definedName name="IQ_GAIN_ASSETS_FIN" hidden="1">"c462"</definedName>
    <definedName name="IQ_GAIN_ASSETS_INS" hidden="1">"c463"</definedName>
    <definedName name="IQ_GAIN_ASSETS_RE" hidden="1">"c6218"</definedName>
    <definedName name="IQ_GAIN_ASSETS_REIT" hidden="1">"c471"</definedName>
    <definedName name="IQ_GAIN_ASSETS_REV" hidden="1">"c472"</definedName>
    <definedName name="IQ_GAIN_ASSETS_REV_BNK" hidden="1">"c473"</definedName>
    <definedName name="IQ_GAIN_ASSETS_REV_BR" hidden="1">"c474"</definedName>
    <definedName name="IQ_GAIN_ASSETS_REV_FIN" hidden="1">"c475"</definedName>
    <definedName name="IQ_GAIN_ASSETS_REV_INS" hidden="1">"c476"</definedName>
    <definedName name="IQ_GAIN_ASSETS_REV_RE" hidden="1">"c6219"</definedName>
    <definedName name="IQ_GAIN_ASSETS_REV_REIT" hidden="1">"c477"</definedName>
    <definedName name="IQ_GAIN_ASSETS_REV_UTI" hidden="1">"c478"</definedName>
    <definedName name="IQ_GAIN_ASSETS_UTI" hidden="1">"c479"</definedName>
    <definedName name="IQ_GAIN_CREDIT_DERIVATIVES_FFIEC" hidden="1">"c13066"</definedName>
    <definedName name="IQ_GAIN_CREDIT_DERIVATIVES_NON_TRADING_FFIEC" hidden="1">"c13067"</definedName>
    <definedName name="IQ_GAIN_INVEST" hidden="1">"c1463"</definedName>
    <definedName name="IQ_GAIN_INVEST_BNK" hidden="1">"c1582"</definedName>
    <definedName name="IQ_GAIN_INVEST_BR" hidden="1">"c1464"</definedName>
    <definedName name="IQ_GAIN_INVEST_CF" hidden="1">"c480"</definedName>
    <definedName name="IQ_GAIN_INVEST_CF_BNK" hidden="1">"c481"</definedName>
    <definedName name="IQ_GAIN_INVEST_CF_BR" hidden="1">"c482"</definedName>
    <definedName name="IQ_GAIN_INVEST_CF_FIN" hidden="1">"c483"</definedName>
    <definedName name="IQ_GAIN_INVEST_CF_INS" hidden="1">"c484"</definedName>
    <definedName name="IQ_GAIN_INVEST_CF_RE" hidden="1">"c6220"</definedName>
    <definedName name="IQ_GAIN_INVEST_CF_REIT" hidden="1">"c485"</definedName>
    <definedName name="IQ_GAIN_INVEST_CF_UTI" hidden="1">"c486"</definedName>
    <definedName name="IQ_GAIN_INVEST_FIN" hidden="1">"c1465"</definedName>
    <definedName name="IQ_GAIN_INVEST_INS" hidden="1">"c1466"</definedName>
    <definedName name="IQ_GAIN_INVEST_RE" hidden="1">"c6278"</definedName>
    <definedName name="IQ_GAIN_INVEST_REIT" hidden="1">"c1467"</definedName>
    <definedName name="IQ_GAIN_INVEST_REV" hidden="1">"c494"</definedName>
    <definedName name="IQ_GAIN_INVEST_REV_BNK" hidden="1">"c495"</definedName>
    <definedName name="IQ_GAIN_INVEST_REV_BR" hidden="1">"c496"</definedName>
    <definedName name="IQ_GAIN_INVEST_REV_FIN" hidden="1">"c497"</definedName>
    <definedName name="IQ_GAIN_INVEST_REV_INS" hidden="1">"c498"</definedName>
    <definedName name="IQ_GAIN_INVEST_REV_RE" hidden="1">"c6221"</definedName>
    <definedName name="IQ_GAIN_INVEST_REV_REIT" hidden="1">"c499"</definedName>
    <definedName name="IQ_GAIN_INVEST_REV_UTI" hidden="1">"c500"</definedName>
    <definedName name="IQ_GAIN_INVEST_UTI" hidden="1">"c1468"</definedName>
    <definedName name="IQ_GAIN_LOANS_REC" hidden="1">"c501"</definedName>
    <definedName name="IQ_GAIN_LOANS_RECEIV" hidden="1">"c502"</definedName>
    <definedName name="IQ_GAIN_LOANS_RECEIV_REV_FIN" hidden="1">"c503"</definedName>
    <definedName name="IQ_GAIN_LOANS_REV" hidden="1">"c504"</definedName>
    <definedName name="IQ_GAIN_LOSS_HTM_AFS_SECURITIES_FOREIGN_FFIEC" hidden="1">"c15384"</definedName>
    <definedName name="IQ_GAIN_SALE_ASSETS" hidden="1">"c1377"</definedName>
    <definedName name="IQ_GAIN_SALE_LOANS_FDIC" hidden="1">"c6673"</definedName>
    <definedName name="IQ_GAIN_SALE_RE_FDIC" hidden="1">"c6674"</definedName>
    <definedName name="IQ_GAINS_AFS_AVG_ASSETS_FFIEC" hidden="1">"c13364"</definedName>
    <definedName name="IQ_GAINS_ASSETS_TOT_FFIEC" hidden="1">"c13073"</definedName>
    <definedName name="IQ_GAINS_AVAIL_SALE_EQUITY_SEC_T2_FFIEC" hidden="1">"c13147"</definedName>
    <definedName name="IQ_GAINS_AVAIL_SALE_SEC_T1_FFIEC" hidden="1">"c13131"</definedName>
    <definedName name="IQ_GAINS_CASH_FLOW_HEDGES_T1_FFIEC" hidden="1">"c13133"</definedName>
    <definedName name="IQ_GAINS_HTM_AVG_ASSETS_FFIEC" hidden="1">"c13363"</definedName>
    <definedName name="IQ_GAINS_INSTRUMENT_SPECIFIC_CREDIT_RISK_LIAB_FFIEC" hidden="1">"c13076"</definedName>
    <definedName name="IQ_GAINS_INSTRUMENT_SPECIFIC_RISK_FFIEC" hidden="1">"c13074"</definedName>
    <definedName name="IQ_GAINS_INSURANCE_ACTIVITIES_FFIEC" hidden="1">"c13072"</definedName>
    <definedName name="IQ_GAINS_LIABILITIES_FFIEC" hidden="1">"c13075"</definedName>
    <definedName name="IQ_GAINS_SALE_ASSETS_FDIC" hidden="1">"c6675"</definedName>
    <definedName name="IQ_GAINS_SALE_LOANS_LEASES_FFIEC" hidden="1">"c13013"</definedName>
    <definedName name="IQ_GAINS_SALE_OTHER_ASSETS_FFIEC" hidden="1">"c13015"</definedName>
    <definedName name="IQ_GAINS_SALE_OTHER_RE_OWNED_FFIEC" hidden="1">"c13014"</definedName>
    <definedName name="IQ_GAINS_SECURITIZATION_OPERATING_INC_FFIEC" hidden="1">"c13391"</definedName>
    <definedName name="IQ_GDP" hidden="1">"c6874"</definedName>
    <definedName name="IQ_GDP_APR" hidden="1">"c7534"</definedName>
    <definedName name="IQ_GDP_APR_FC" hidden="1">"c8414"</definedName>
    <definedName name="IQ_GDP_FC" hidden="1">"c7754"</definedName>
    <definedName name="IQ_GDP_POP" hidden="1">"c7094"</definedName>
    <definedName name="IQ_GDP_POP_FC" hidden="1">"c7974"</definedName>
    <definedName name="IQ_GDP_REAL" hidden="1">"c6981"</definedName>
    <definedName name="IQ_GDP_REAL_APR" hidden="1">"c7641"</definedName>
    <definedName name="IQ_GDP_REAL_APR_FC" hidden="1">"c8521"</definedName>
    <definedName name="IQ_GDP_REAL_FC" hidden="1">"c7861"</definedName>
    <definedName name="IQ_GDP_REAL_POP" hidden="1">"c7201"</definedName>
    <definedName name="IQ_GDP_REAL_POP_FC" hidden="1">"c8081"</definedName>
    <definedName name="IQ_GDP_REAL_SAAR" hidden="1">"c6982"</definedName>
    <definedName name="IQ_GDP_REAL_SAAR_APR" hidden="1">"c7642"</definedName>
    <definedName name="IQ_GDP_REAL_SAAR_APR_FC" hidden="1">"c8522"</definedName>
    <definedName name="IQ_GDP_REAL_SAAR_FC" hidden="1">"c7862"</definedName>
    <definedName name="IQ_GDP_REAL_SAAR_POP" hidden="1">"c7202"</definedName>
    <definedName name="IQ_GDP_REAL_SAAR_POP_FC" hidden="1">"c8082"</definedName>
    <definedName name="IQ_GDP_REAL_SAAR_YOY" hidden="1">"c7422"</definedName>
    <definedName name="IQ_GDP_REAL_SAAR_YOY_FC" hidden="1">"c8302"</definedName>
    <definedName name="IQ_GDP_REAL_USD" hidden="1">"c11946"</definedName>
    <definedName name="IQ_GDP_REAL_USD_APR" hidden="1">"c11949"</definedName>
    <definedName name="IQ_GDP_REAL_USD_POP" hidden="1">"c11947"</definedName>
    <definedName name="IQ_GDP_REAL_USD_YOY" hidden="1">"c11948"</definedName>
    <definedName name="IQ_GDP_REAL_YOY" hidden="1">"c7421"</definedName>
    <definedName name="IQ_GDP_REAL_YOY_FC" hidden="1">"c8301"</definedName>
    <definedName name="IQ_GDP_SAAR" hidden="1">"c6875"</definedName>
    <definedName name="IQ_GDP_SAAR_APR" hidden="1">"c7535"</definedName>
    <definedName name="IQ_GDP_SAAR_APR_FC" hidden="1">"c8415"</definedName>
    <definedName name="IQ_GDP_SAAR_FC" hidden="1">"c7755"</definedName>
    <definedName name="IQ_GDP_SAAR_POP" hidden="1">"c7095"</definedName>
    <definedName name="IQ_GDP_SAAR_POP_FC" hidden="1">"c7975"</definedName>
    <definedName name="IQ_GDP_SAAR_YOY" hidden="1">"c7315"</definedName>
    <definedName name="IQ_GDP_SAAR_YOY_FC" hidden="1">"c8195"</definedName>
    <definedName name="IQ_GDP_USD" hidden="1">"c11834"</definedName>
    <definedName name="IQ_GDP_USD_APR" hidden="1">"c11837"</definedName>
    <definedName name="IQ_GDP_USD_POP" hidden="1">"c11835"</definedName>
    <definedName name="IQ_GDP_USD_YOY" hidden="1">"c11836"</definedName>
    <definedName name="IQ_GDP_YOY" hidden="1">"c7314"</definedName>
    <definedName name="IQ_GDP_YOY_FC" hidden="1">"c8194"</definedName>
    <definedName name="IQ_GENERAL_ALLOWANCE" hidden="1">"c15248"</definedName>
    <definedName name="IQ_GEO_SEG_ASSETS" hidden="1">"c4069"</definedName>
    <definedName name="IQ_GEO_SEG_ASSETS_ABS" hidden="1">"c4091"</definedName>
    <definedName name="IQ_GEO_SEG_ASSETS_TOTAL" hidden="1">"c4123"</definedName>
    <definedName name="IQ_GEO_SEG_CAPEX" hidden="1">"c4083"</definedName>
    <definedName name="IQ_GEO_SEG_CAPEX_ABS" hidden="1">"c4105"</definedName>
    <definedName name="IQ_GEO_SEG_CAPEX_TOTAL" hidden="1">"c4127"</definedName>
    <definedName name="IQ_GEO_SEG_DA" hidden="1">"c4082"</definedName>
    <definedName name="IQ_GEO_SEG_DA_ABS" hidden="1">"c4104"</definedName>
    <definedName name="IQ_GEO_SEG_DA_TOTAL" hidden="1">"c4126"</definedName>
    <definedName name="IQ_GEO_SEG_EARNINGS_OP" hidden="1">"c4073"</definedName>
    <definedName name="IQ_GEO_SEG_EARNINGS_OP_ABS" hidden="1">"c4095"</definedName>
    <definedName name="IQ_GEO_SEG_EARNINGS_OP_TOTAL" hidden="1">"c4119"</definedName>
    <definedName name="IQ_GEO_SEG_EBT" hidden="1">"c4072"</definedName>
    <definedName name="IQ_GEO_SEG_EBT_ABS" hidden="1">"c4094"</definedName>
    <definedName name="IQ_GEO_SEG_EBT_TOTAL" hidden="1">"c4121"</definedName>
    <definedName name="IQ_GEO_SEG_GP" hidden="1">"c4070"</definedName>
    <definedName name="IQ_GEO_SEG_GP_ABS" hidden="1">"c4092"</definedName>
    <definedName name="IQ_GEO_SEG_GP_TOTAL" hidden="1">"c4120"</definedName>
    <definedName name="IQ_GEO_SEG_INC_TAX" hidden="1">"c4081"</definedName>
    <definedName name="IQ_GEO_SEG_INC_TAX_ABS" hidden="1">"c4103"</definedName>
    <definedName name="IQ_GEO_SEG_INC_TAX_TOTAL" hidden="1">"c4125"</definedName>
    <definedName name="IQ_GEO_SEG_INTEREST_EXP" hidden="1">"c4080"</definedName>
    <definedName name="IQ_GEO_SEG_INTEREST_EXP_ABS" hidden="1">"c4102"</definedName>
    <definedName name="IQ_GEO_SEG_INTEREST_EXP_TOTAL" hidden="1">"c4124"</definedName>
    <definedName name="IQ_GEO_SEG_NAME" hidden="1">"c5484"</definedName>
    <definedName name="IQ_GEO_SEG_NAME_ABS" hidden="1">"c5485"</definedName>
    <definedName name="IQ_GEO_SEG_NI" hidden="1">"c4071"</definedName>
    <definedName name="IQ_GEO_SEG_NI_ABS" hidden="1">"c4093"</definedName>
    <definedName name="IQ_GEO_SEG_NI_TOTAL" hidden="1">"c4122"</definedName>
    <definedName name="IQ_GEO_SEG_OPER_INC" hidden="1">"c4075"</definedName>
    <definedName name="IQ_GEO_SEG_OPER_INC_ABS" hidden="1">"c4097"</definedName>
    <definedName name="IQ_GEO_SEG_OPER_INC_TOTAL" hidden="1">"c4118"</definedName>
    <definedName name="IQ_GEO_SEG_REV" hidden="1">"c4074"</definedName>
    <definedName name="IQ_GEO_SEG_REV_ABS" hidden="1">"c4096"</definedName>
    <definedName name="IQ_GEO_SEG_REV_TOTAL" hidden="1">"c4117"</definedName>
    <definedName name="IQ_GLA_PCT_LEASED_CONSOL" hidden="1">"c8810"</definedName>
    <definedName name="IQ_GLA_PCT_LEASED_MANAGED" hidden="1">"c8812"</definedName>
    <definedName name="IQ_GLA_PCT_LEASED_OTHER" hidden="1">"c8813"</definedName>
    <definedName name="IQ_GLA_PCT_LEASED_TOTAL" hidden="1">"c8814"</definedName>
    <definedName name="IQ_GLA_PCT_LEASED_UNCONSOL" hidden="1">"c8811"</definedName>
    <definedName name="IQ_GLA_SQ_FT_CONSOL" hidden="1">"c8790"</definedName>
    <definedName name="IQ_GLA_SQ_FT_MANAGED" hidden="1">"c8792"</definedName>
    <definedName name="IQ_GLA_SQ_FT_OTHER" hidden="1">"c8793"</definedName>
    <definedName name="IQ_GLA_SQ_FT_TOTAL" hidden="1">"c8794"</definedName>
    <definedName name="IQ_GLA_SQ_FT_UNCONSOL" hidden="1">"c8791"</definedName>
    <definedName name="IQ_GLA_SQ_METER_CONSOL" hidden="1">"c8795"</definedName>
    <definedName name="IQ_GLA_SQ_METER_MANAGED" hidden="1">"c8797"</definedName>
    <definedName name="IQ_GLA_SQ_METER_OTHER" hidden="1">"c8798"</definedName>
    <definedName name="IQ_GLA_SQ_METER_TOTAL" hidden="1">"c8799"</definedName>
    <definedName name="IQ_GLA_SQ_METER_UNCONSOL" hidden="1">"c8796"</definedName>
    <definedName name="IQ_GNMA_FDIC" hidden="1">"c6398"</definedName>
    <definedName name="IQ_GOODWILL_FDIC" hidden="1">"c6334"</definedName>
    <definedName name="IQ_GOODWILL_FFIEC" hidden="1">"c12836"</definedName>
    <definedName name="IQ_GOODWILL_IMPAIRMENT_FDIC" hidden="1">"c6678"</definedName>
    <definedName name="IQ_GOODWILL_IMPAIRMENT_FFIEC" hidden="1">"c13025"</definedName>
    <definedName name="IQ_GOODWILL_INTAN_FDIC" hidden="1">"c6333"</definedName>
    <definedName name="IQ_GOODWILL_NET" hidden="1">"c1380"</definedName>
    <definedName name="IQ_GOVT_PERSONAL_TAXES_RECEIPTS" hidden="1">"c6876"</definedName>
    <definedName name="IQ_GOVT_PERSONAL_TAXES_RECEIPTS_APR" hidden="1">"c7536"</definedName>
    <definedName name="IQ_GOVT_PERSONAL_TAXES_RECEIPTS_APR_FC" hidden="1">"c8416"</definedName>
    <definedName name="IQ_GOVT_PERSONAL_TAXES_RECEIPTS_FC" hidden="1">"c7756"</definedName>
    <definedName name="IQ_GOVT_PERSONAL_TAXES_RECEIPTS_POP" hidden="1">"c7096"</definedName>
    <definedName name="IQ_GOVT_PERSONAL_TAXES_RECEIPTS_POP_FC" hidden="1">"c7976"</definedName>
    <definedName name="IQ_GOVT_PERSONAL_TAXES_RECEIPTS_YOY" hidden="1">"c7316"</definedName>
    <definedName name="IQ_GOVT_PERSONAL_TAXES_RECEIPTS_YOY_FC" hidden="1">"c8196"</definedName>
    <definedName name="IQ_GOVT_RECEIPTS" hidden="1">"c6877"</definedName>
    <definedName name="IQ_GOVT_RECEIPTS_APR" hidden="1">"c7537"</definedName>
    <definedName name="IQ_GOVT_RECEIPTS_APR_FC" hidden="1">"c8417"</definedName>
    <definedName name="IQ_GOVT_RECEIPTS_FC" hidden="1">"c7757"</definedName>
    <definedName name="IQ_GOVT_RECEIPTS_POP" hidden="1">"c7097"</definedName>
    <definedName name="IQ_GOVT_RECEIPTS_POP_FC" hidden="1">"c7977"</definedName>
    <definedName name="IQ_GOVT_RECEIPTS_YOY" hidden="1">"c7317"</definedName>
    <definedName name="IQ_GOVT_RECEIPTS_YOY_FC" hidden="1">"c8197"</definedName>
    <definedName name="IQ_GP" hidden="1">"c511"</definedName>
    <definedName name="IQ_GP_10YR_ANN_CAGR" hidden="1">"c6090"</definedName>
    <definedName name="IQ_GP_10YR_ANN_GROWTH" hidden="1">"c512"</definedName>
    <definedName name="IQ_GP_1YR_ANN_GROWTH" hidden="1">"c513"</definedName>
    <definedName name="IQ_GP_2YR_ANN_CAGR" hidden="1">"c6091"</definedName>
    <definedName name="IQ_GP_2YR_ANN_GROWTH" hidden="1">"c514"</definedName>
    <definedName name="IQ_GP_3YR_ANN_CAGR" hidden="1">"c6092"</definedName>
    <definedName name="IQ_GP_3YR_ANN_GROWTH" hidden="1">"c515"</definedName>
    <definedName name="IQ_GP_5YR_ANN_CAGR" hidden="1">"c6093"</definedName>
    <definedName name="IQ_GP_5YR_ANN_GROWTH" hidden="1">"c516"</definedName>
    <definedName name="IQ_GP_7YR_ANN_CAGR" hidden="1">"c6094"</definedName>
    <definedName name="IQ_GP_7YR_ANN_GROWTH" hidden="1">"c517"</definedName>
    <definedName name="IQ_GPPE" hidden="1">"c518"</definedName>
    <definedName name="IQ_GROSS_AH_EARNED" hidden="1">"c2742"</definedName>
    <definedName name="IQ_GROSS_CLAIM_EXP_INCUR" hidden="1">"c2755"</definedName>
    <definedName name="IQ_GROSS_CLAIM_EXP_PAID" hidden="1">"c2758"</definedName>
    <definedName name="IQ_GROSS_CLAIM_EXP_RES" hidden="1">"c2752"</definedName>
    <definedName name="IQ_GROSS_DIVID" hidden="1">"c1446"</definedName>
    <definedName name="IQ_GROSS_EARNED" hidden="1">"c2732"</definedName>
    <definedName name="IQ_GROSS_LIFE_EARNED" hidden="1">"c2737"</definedName>
    <definedName name="IQ_GROSS_LIFE_IN_FORCE" hidden="1">"c2767"</definedName>
    <definedName name="IQ_GROSS_LOANS" hidden="1">"c521"</definedName>
    <definedName name="IQ_GROSS_LOANS_10YR_ANN_CAGR" hidden="1">"c6095"</definedName>
    <definedName name="IQ_GROSS_LOANS_10YR_ANN_GROWTH" hidden="1">"c522"</definedName>
    <definedName name="IQ_GROSS_LOANS_1YR_ANN_GROWTH" hidden="1">"c523"</definedName>
    <definedName name="IQ_GROSS_LOANS_2YR_ANN_CAGR" hidden="1">"c6096"</definedName>
    <definedName name="IQ_GROSS_LOANS_2YR_ANN_GROWTH" hidden="1">"c524"</definedName>
    <definedName name="IQ_GROSS_LOANS_3YR_ANN_CAGR" hidden="1">"c6097"</definedName>
    <definedName name="IQ_GROSS_LOANS_3YR_ANN_GROWTH" hidden="1">"c525"</definedName>
    <definedName name="IQ_GROSS_LOANS_5YR_ANN_CAGR" hidden="1">"c6098"</definedName>
    <definedName name="IQ_GROSS_LOANS_5YR_ANN_GROWTH" hidden="1">"c526"</definedName>
    <definedName name="IQ_GROSS_LOANS_7YR_ANN_CAGR" hidden="1">"c6099"</definedName>
    <definedName name="IQ_GROSS_LOANS_7YR_ANN_GROWTH" hidden="1">"c527"</definedName>
    <definedName name="IQ_GROSS_LOANS_TOTAL_DEPOSITS" hidden="1">"c528"</definedName>
    <definedName name="IQ_GROSS_LOSSES_AVG_LOANS_FFIEC" hidden="1">"c13475"</definedName>
    <definedName name="IQ_GROSS_MARGIN" hidden="1">"c529"</definedName>
    <definedName name="IQ_GROSS_MARGIN_ACT_OR_EST" hidden="1">"c5554"</definedName>
    <definedName name="IQ_GROSS_MARGIN_EST" hidden="1">"c5547"</definedName>
    <definedName name="IQ_GROSS_MARGIN_HIGH_EST" hidden="1">"c5549"</definedName>
    <definedName name="IQ_GROSS_MARGIN_LOW_EST" hidden="1">"c5550"</definedName>
    <definedName name="IQ_GROSS_MARGIN_MEDIAN_EST" hidden="1">"c5548"</definedName>
    <definedName name="IQ_GROSS_MARGIN_NUM_EST" hidden="1">"c5551"</definedName>
    <definedName name="IQ_GROSS_MARGIN_STDDEV_EST" hidden="1">"c5552"</definedName>
    <definedName name="IQ_GROSS_PC_EARNED" hidden="1">"c2747"</definedName>
    <definedName name="IQ_GROSS_PROFIT" hidden="1">"c1378"</definedName>
    <definedName name="IQ_GROSS_SPRD" hidden="1">"c2155"</definedName>
    <definedName name="IQ_GROSS_WRITTEN" hidden="1">"c2726"</definedName>
    <definedName name="IQ_GROUP_EMBEDDED_VALUE_ASSET_MANAGEMENT" hidden="1">"c9955"</definedName>
    <definedName name="IQ_GROUP_EMBEDDED_VALUE_HEALTH" hidden="1">"c9954"</definedName>
    <definedName name="IQ_GROUP_EMBEDDED_VALUE_LIFE" hidden="1">"c9953"</definedName>
    <definedName name="IQ_GROUP_EMBEDDED_VALUE_LIFE_OTHER" hidden="1">"c9956"</definedName>
    <definedName name="IQ_GW" hidden="1">"c530"</definedName>
    <definedName name="IQ_GW_AMORT_BR" hidden="1">"c532"</definedName>
    <definedName name="IQ_GW_AMORT_FIN" hidden="1">"c540"</definedName>
    <definedName name="IQ_GW_AMORT_INS" hidden="1">"c541"</definedName>
    <definedName name="IQ_GW_AMORT_REIT" hidden="1">"c542"</definedName>
    <definedName name="IQ_GW_AMORT_UTI" hidden="1">"c543"</definedName>
    <definedName name="IQ_GW_INTAN_AMORT" hidden="1">"c1469"</definedName>
    <definedName name="IQ_GW_INTAN_AMORT_BNK" hidden="1">"c544"</definedName>
    <definedName name="IQ_GW_INTAN_AMORT_BR" hidden="1">"c1470"</definedName>
    <definedName name="IQ_GW_INTAN_AMORT_CF" hidden="1">"c1471"</definedName>
    <definedName name="IQ_GW_INTAN_AMORT_CF_BNK" hidden="1">"c1472"</definedName>
    <definedName name="IQ_GW_INTAN_AMORT_CF_BR" hidden="1">"c1473"</definedName>
    <definedName name="IQ_GW_INTAN_AMORT_CF_FIN" hidden="1">"c1474"</definedName>
    <definedName name="IQ_GW_INTAN_AMORT_CF_INS" hidden="1">"c1475"</definedName>
    <definedName name="IQ_GW_INTAN_AMORT_CF_RE" hidden="1">"c6279"</definedName>
    <definedName name="IQ_GW_INTAN_AMORT_CF_REIT" hidden="1">"c1476"</definedName>
    <definedName name="IQ_GW_INTAN_AMORT_CF_UTI" hidden="1">"c1477"</definedName>
    <definedName name="IQ_GW_INTAN_AMORT_FIN" hidden="1">"c1478"</definedName>
    <definedName name="IQ_GW_INTAN_AMORT_INS" hidden="1">"c1479"</definedName>
    <definedName name="IQ_GW_INTAN_AMORT_RE" hidden="1">"c6280"</definedName>
    <definedName name="IQ_GW_INTAN_AMORT_REIT" hidden="1">"c1480"</definedName>
    <definedName name="IQ_GW_INTAN_AMORT_UTI" hidden="1">"c1481"</definedName>
    <definedName name="IQ_HC_ADJUSTED_DISCHARGES" hidden="1">"c9977"</definedName>
    <definedName name="IQ_HC_ADMISSIONS" hidden="1">"c5953"</definedName>
    <definedName name="IQ_HC_ADMISSIONS_GROWTH" hidden="1">"c5997"</definedName>
    <definedName name="IQ_HC_ADMISSIONS_MANAGED_CARE" hidden="1">"c5956"</definedName>
    <definedName name="IQ_HC_ADMISSIONS_MEDICAID" hidden="1">"c5955"</definedName>
    <definedName name="IQ_HC_ADMISSIONS_MEDICARE" hidden="1">"c5954"</definedName>
    <definedName name="IQ_HC_ADMISSIONS_OTHER" hidden="1">"c5957"</definedName>
    <definedName name="IQ_HC_ADMISSIONS_SF" hidden="1">"c6006"</definedName>
    <definedName name="IQ_HC_ALFS" hidden="1">"c5952"</definedName>
    <definedName name="IQ_HC_ASO_COVERED_LIVES" hidden="1">"c9982"</definedName>
    <definedName name="IQ_HC_ASO_MEMBERSHIP" hidden="1">"c9985"</definedName>
    <definedName name="IQ_HC_AVG_BEDS_SVC" hidden="1">"c5951"</definedName>
    <definedName name="IQ_HC_AVG_DAILY_CENSUS" hidden="1">"c5965"</definedName>
    <definedName name="IQ_HC_AVG_LICENSED_BEDS" hidden="1">"c5949"</definedName>
    <definedName name="IQ_HC_AVG_LICENSED_BEDS_SF" hidden="1">"c6004"</definedName>
    <definedName name="IQ_HC_AVG_STAY" hidden="1">"c5966"</definedName>
    <definedName name="IQ_HC_AVG_STAY_SF" hidden="1">"c6016"</definedName>
    <definedName name="IQ_HC_BEDS_SVC" hidden="1">"c5950"</definedName>
    <definedName name="IQ_HC_CASES" hidden="1">"c9978"</definedName>
    <definedName name="IQ_HC_CLAIMS_RESERVES" hidden="1">"c9989"</definedName>
    <definedName name="IQ_HC_DAYS_REV_OUT" hidden="1">"c5993"</definedName>
    <definedName name="IQ_HC_DISCHARGES" hidden="1">"c9976"</definedName>
    <definedName name="IQ_HC_EQUIV_ADMISSIONS_GROWTH" hidden="1">"c5998"</definedName>
    <definedName name="IQ_HC_EQUIVALENT_ADMISSIONS" hidden="1">"c5958"</definedName>
    <definedName name="IQ_HC_EQUIVALENT_ADMISSIONS_SF" hidden="1">"c6007"</definedName>
    <definedName name="IQ_HC_EQUIVALENT_PATIENT_DAYS" hidden="1">"c9980"</definedName>
    <definedName name="IQ_HC_ER_VISITS" hidden="1">"c5964"</definedName>
    <definedName name="IQ_HC_ER_VISITS_SF" hidden="1">"c6017"</definedName>
    <definedName name="IQ_HC_GROSS_INPATIENT_REV" hidden="1">"c5987"</definedName>
    <definedName name="IQ_HC_GROSS_OUTPATIENT_REV" hidden="1">"c5988"</definedName>
    <definedName name="IQ_HC_GROSS_PATIENT_REV" hidden="1">"c5989"</definedName>
    <definedName name="IQ_HC_HOSP_FACILITIES_CONSOL" hidden="1">"c5945"</definedName>
    <definedName name="IQ_HC_HOSP_FACILITIES_CONSOL_SF" hidden="1">"c6000"</definedName>
    <definedName name="IQ_HC_HOSP_FACILITIES_NON_CONSOL" hidden="1">"c5946"</definedName>
    <definedName name="IQ_HC_HOSP_FACILITIES_NON_CONSOL_SF" hidden="1">"c6001"</definedName>
    <definedName name="IQ_HC_HOSP_FACILITIES_TOTAL" hidden="1">"c5947"</definedName>
    <definedName name="IQ_HC_HOSP_FACILITIES_TOTAL_SF" hidden="1">"c6002"</definedName>
    <definedName name="IQ_HC_INPATIENT_PROCEDURES" hidden="1">"c5961"</definedName>
    <definedName name="IQ_HC_INPATIENT_PROCEDURES_SF" hidden="1">"c6011"</definedName>
    <definedName name="IQ_HC_INPATIENT_REV_PER_ADMISSION" hidden="1">"c5994"</definedName>
    <definedName name="IQ_HC_INTPATIENT_SVCS_PCT_REV" hidden="1">"c5975"</definedName>
    <definedName name="IQ_HC_INTPATIENT_SVCS_PCT_REV_SF" hidden="1">"c6015"</definedName>
    <definedName name="IQ_HC_LICENSED_BEDS" hidden="1">"c5948"</definedName>
    <definedName name="IQ_HC_LICENSED_BEDS_SF" hidden="1">"c6003"</definedName>
    <definedName name="IQ_HC_MANAGED_CARE_PCT_ADMISSIONS" hidden="1">"c5982"</definedName>
    <definedName name="IQ_HC_MANAGED_CARE_PCT_REV" hidden="1">"c5978"</definedName>
    <definedName name="IQ_HC_MEDICAID_PCT_ADMISSIONS" hidden="1">"c5981"</definedName>
    <definedName name="IQ_HC_MEDICAID_PCT_REV" hidden="1">"c5977"</definedName>
    <definedName name="IQ_HC_MEDICAL_EXPENSE_RATIO" hidden="1">"c9987"</definedName>
    <definedName name="IQ_HC_MEDICARE_PCT_ADMISSIONS" hidden="1">"c5980"</definedName>
    <definedName name="IQ_HC_MEDICARE_PCT_REV" hidden="1">"c5976"</definedName>
    <definedName name="IQ_HC_NET_INPATIENT_REV" hidden="1">"c5984"</definedName>
    <definedName name="IQ_HC_NET_OUTPATIENT_REV" hidden="1">"c5985"</definedName>
    <definedName name="IQ_HC_NET_PATIENT_REV" hidden="1">"c5986"</definedName>
    <definedName name="IQ_HC_NET_PATIENT_REV_SF" hidden="1">"c6005"</definedName>
    <definedName name="IQ_HC_OCC_RATE" hidden="1">"c5967"</definedName>
    <definedName name="IQ_HC_OCC_RATE_LICENSED_BEDS" hidden="1">"c5968"</definedName>
    <definedName name="IQ_HC_OCC_RATE_SF" hidden="1">"c6009"</definedName>
    <definedName name="IQ_HC_OPEX_SUPPLIES" hidden="1">"c5990"</definedName>
    <definedName name="IQ_HC_OTHER_OPEX_PCT_REV" hidden="1">"c5973"</definedName>
    <definedName name="IQ_HC_OUTPATIENT_PROCEDURES" hidden="1">"c5962"</definedName>
    <definedName name="IQ_HC_OUTPATIENT_PROCEDURES_SF" hidden="1">"c6012"</definedName>
    <definedName name="IQ_HC_OUTPATIENT_REV_PER_ADMISSION" hidden="1">"c5995"</definedName>
    <definedName name="IQ_HC_OUTPATIENT_SVCS_PCT_REV" hidden="1">"c5974"</definedName>
    <definedName name="IQ_HC_OUTPATIENT_SVCS_PCT_REV_SF" hidden="1">"c6014"</definedName>
    <definedName name="IQ_HC_PATIENT_DAYS" hidden="1">"c5960"</definedName>
    <definedName name="IQ_HC_PATIENT_DAYS_SF" hidden="1">"c6010"</definedName>
    <definedName name="IQ_HC_PROF_GEN_LIAB_CLAIM_PAID" hidden="1">"c5991"</definedName>
    <definedName name="IQ_HC_PROF_GEN_LIAB_EXP_BENEFIT" hidden="1">"c5992"</definedName>
    <definedName name="IQ_HC_PROVISION_DOUBTFUL_PCT_REV" hidden="1">"c5972"</definedName>
    <definedName name="IQ_HC_REV_GROWTH" hidden="1">"c5996"</definedName>
    <definedName name="IQ_HC_REV_PER_CASE" hidden="1">"c9979"</definedName>
    <definedName name="IQ_HC_REV_PER_DISCHARGE" hidden="1">"c9990"</definedName>
    <definedName name="IQ_HC_REV_PER_EQUIV_ADMISSION" hidden="1">"c5959"</definedName>
    <definedName name="IQ_HC_REV_PER_EQUIV_ADMISSION_SF" hidden="1">"c6008"</definedName>
    <definedName name="IQ_HC_REV_PER_EQUIV_ADMISSIONS_GROWTH" hidden="1">"c5999"</definedName>
    <definedName name="IQ_HC_REV_PER_PATIENT_DAY" hidden="1">"c5969"</definedName>
    <definedName name="IQ_HC_REV_PER_PATIENT_DAY_SF" hidden="1">"c6018"</definedName>
    <definedName name="IQ_HC_RISK_COVERED_LIVES" hidden="1">"c9981"</definedName>
    <definedName name="IQ_HC_RISK_MEMBERSHIP" hidden="1">"c9984"</definedName>
    <definedName name="IQ_HC_SALARIES_PCT_REV" hidden="1">"c5970"</definedName>
    <definedName name="IQ_HC_SGA_MARGIN" hidden="1">"c9988"</definedName>
    <definedName name="IQ_HC_SUPPLIES_PCT_REV" hidden="1">"c5971"</definedName>
    <definedName name="IQ_HC_TOTAL_COVERED_LIVES" hidden="1">"c9983"</definedName>
    <definedName name="IQ_HC_TOTAL_MEMBERSHIP" hidden="1">"c9986"</definedName>
    <definedName name="IQ_HC_TOTAL_PROCEDURES" hidden="1">"c5963"</definedName>
    <definedName name="IQ_HC_TOTAL_PROCEDURES_SF" hidden="1">"c6013"</definedName>
    <definedName name="IQ_HC_UNINSURED_PCT_ADMISSIONS" hidden="1">"c5983"</definedName>
    <definedName name="IQ_HC_UNINSURED_PCT_REV" hidden="1">"c5979"</definedName>
    <definedName name="IQ_HEDGEFUND_OVER_TOTAL" hidden="1">"c13771"</definedName>
    <definedName name="IQ_HELD_MATURITY_FDIC" hidden="1">"c6408"</definedName>
    <definedName name="IQ_HG_ACQUIRED_FRANCHISE_HOTEL_PROPERTIES" hidden="1">"c8584"</definedName>
    <definedName name="IQ_HG_ACQUIRED_FRANCHISE_ROOMS" hidden="1">"c8614"</definedName>
    <definedName name="IQ_HG_ACQUIRED_HOTEL_PROPERTIES" hidden="1">"c8572"</definedName>
    <definedName name="IQ_HG_ACQUIRED_MANAGED_HOTEL_PROPERTIES" hidden="1">"c8590"</definedName>
    <definedName name="IQ_HG_ACQUIRED_MANAGED_ROOMS" hidden="1">"c8620"</definedName>
    <definedName name="IQ_HG_ACQUIRED_OTHER_HOTEL_PROPERTIES" hidden="1">"c8596"</definedName>
    <definedName name="IQ_HG_ACQUIRED_OTHER_ROOMS" hidden="1">"c8626"</definedName>
    <definedName name="IQ_HG_ACQUIRED_OWNED_HOTEL_PROPERTIES" hidden="1">"c8578"</definedName>
    <definedName name="IQ_HG_ACQUIRED_OWNED_ROOMS" hidden="1">"c8608"</definedName>
    <definedName name="IQ_HG_ACQUIRED_ROOMS" hidden="1">"c8602"</definedName>
    <definedName name="IQ_HG_ADR_CHANGE_FRANCHISE" hidden="1">"c8684"</definedName>
    <definedName name="IQ_HG_ADR_CHANGE_MANAGED" hidden="1">"c8685"</definedName>
    <definedName name="IQ_HG_ADR_CHANGE_OTHER" hidden="1">"c8686"</definedName>
    <definedName name="IQ_HG_ADR_CHANGE_OWNED" hidden="1">"c8683"</definedName>
    <definedName name="IQ_HG_ADR_CHANGE_OWNED_COMP" hidden="1">"c8709"</definedName>
    <definedName name="IQ_HG_ADR_CHANGE_TOTAL" hidden="1">"c8687"</definedName>
    <definedName name="IQ_HG_ADR_CHANGE_TOTAL_COMP" hidden="1">"c8710"</definedName>
    <definedName name="IQ_HG_ADR_FRANCHISE" hidden="1">"c8664"</definedName>
    <definedName name="IQ_HG_ADR_MANAGED" hidden="1">"c8665"</definedName>
    <definedName name="IQ_HG_ADR_OTHER" hidden="1">"c8666"</definedName>
    <definedName name="IQ_HG_ADR_OWNED" hidden="1">"c8663"</definedName>
    <definedName name="IQ_HG_ADR_OWNED_COMP" hidden="1">"c8701"</definedName>
    <definedName name="IQ_HG_ADR_TOTAL" hidden="1">"c8667"</definedName>
    <definedName name="IQ_HG_ADR_TOTAL_COMP" hidden="1">"c8702"</definedName>
    <definedName name="IQ_HG_CASINOS_JV" hidden="1">"c8631"</definedName>
    <definedName name="IQ_HG_CASINOS_MANAGED" hidden="1">"c8632"</definedName>
    <definedName name="IQ_HG_CASINOS_OWNED" hidden="1">"c8630"</definedName>
    <definedName name="IQ_HG_CASINOS_TOTAL" hidden="1">"c8633"</definedName>
    <definedName name="IQ_HG_CLOSED_FRANCHISE_HOTEL_PROPERTIES" hidden="1">"c8586"</definedName>
    <definedName name="IQ_HG_CLOSED_FRANCHISE_ROOMS" hidden="1">"c8616"</definedName>
    <definedName name="IQ_HG_CLOSED_HOTEL_PROPERTIES" hidden="1">"c8574"</definedName>
    <definedName name="IQ_HG_CLOSED_MANAGED_HOTEL_PROPERTIES" hidden="1">"c8592"</definedName>
    <definedName name="IQ_HG_CLOSED_MANAGED_ROOMS" hidden="1">"c8622"</definedName>
    <definedName name="IQ_HG_CLOSED_OTHER_HOTEL_PROPERTIES" hidden="1">"c8598"</definedName>
    <definedName name="IQ_HG_CLOSED_OTHER_ROOMS" hidden="1">"c8628"</definedName>
    <definedName name="IQ_HG_CLOSED_OWNED_HOTEL_PROPERTIES" hidden="1">"c8580"</definedName>
    <definedName name="IQ_HG_CLOSED_OWNED_ROOMS" hidden="1">"c8610"</definedName>
    <definedName name="IQ_HG_CLOSED_ROOMS" hidden="1">"c8604"</definedName>
    <definedName name="IQ_HG_EXP_CASINO" hidden="1">"c8733"</definedName>
    <definedName name="IQ_HG_EXP_DEVELOPMENT" hidden="1">"c8738"</definedName>
    <definedName name="IQ_HG_EXP_ENTERTAINMENT" hidden="1">"c8736"</definedName>
    <definedName name="IQ_HG_EXP_FOOD_BEV" hidden="1">"c8734"</definedName>
    <definedName name="IQ_HG_EXP_FRANCHISE_MANAGEMENT" hidden="1">"c8744"</definedName>
    <definedName name="IQ_HG_EXP_OTHER_MNGD_FRANCHISE_PROP" hidden="1">"c8742"</definedName>
    <definedName name="IQ_HG_EXP_OWNED_LEASED_CONSOL_JV" hidden="1">"c8740"</definedName>
    <definedName name="IQ_HG_EXP_REIMBURSEMENTS" hidden="1">"c8743"</definedName>
    <definedName name="IQ_HG_EXP_RETAIL" hidden="1">"c8737"</definedName>
    <definedName name="IQ_HG_EXP_ROOMS" hidden="1">"c8735"</definedName>
    <definedName name="IQ_HG_EXP_THEATRE_CONCESSION" hidden="1">"c8739"</definedName>
    <definedName name="IQ_HG_EXP_VACA_OWNERSHIP_RES" hidden="1">"c8741"</definedName>
    <definedName name="IQ_HG_FOOD_PROM_COSTS" hidden="1">"c8746"</definedName>
    <definedName name="IQ_HG_FRANCHISE_HOTEL_PROPERTIES_BEG" hidden="1">"c8582"</definedName>
    <definedName name="IQ_HG_FRANCHISE_ROOMS_BEG" hidden="1">"c8612"</definedName>
    <definedName name="IQ_HG_GAMING_SPACE_JV" hidden="1">"c8635"</definedName>
    <definedName name="IQ_HG_GAMING_SPACE_MANAGED" hidden="1">"c8636"</definedName>
    <definedName name="IQ_HG_GAMING_SPACE_OWNED" hidden="1">"c8634"</definedName>
    <definedName name="IQ_HG_GAMING_SPACE_TOTAL" hidden="1">"c8637"</definedName>
    <definedName name="IQ_HG_HOTEL_PROPERTIES_BEG" hidden="1">"c8570"</definedName>
    <definedName name="IQ_HG_LAND_AVAIL_JV" hidden="1">"c8647"</definedName>
    <definedName name="IQ_HG_LAND_AVAIL_MANAGED" hidden="1">"c8648"</definedName>
    <definedName name="IQ_HG_LAND_AVAIL_OWNED" hidden="1">"c8646"</definedName>
    <definedName name="IQ_HG_LAND_AVAIL_TOTAL" hidden="1">"c8649"</definedName>
    <definedName name="IQ_HG_LAND_JV" hidden="1">"c8651"</definedName>
    <definedName name="IQ_HG_LAND_MANAGED" hidden="1">"c8652"</definedName>
    <definedName name="IQ_HG_LAND_OWNED" hidden="1">"c8650"</definedName>
    <definedName name="IQ_HG_LAND_TOTAL" hidden="1">"c8653"</definedName>
    <definedName name="IQ_HG_MANAGED_HOTEL_PROPERTIES_BEG" hidden="1">"c8588"</definedName>
    <definedName name="IQ_HG_MANAGED_ROOMS_BEG" hidden="1">"c8618"</definedName>
    <definedName name="IQ_HG_OCCUPANCY_CHANGE_FRANCHISE" hidden="1">"c8675"</definedName>
    <definedName name="IQ_HG_OCCUPANCY_CHANGE_MANAGED" hidden="1">"c8677"</definedName>
    <definedName name="IQ_HG_OCCUPANCY_CHANGE_OTHER" hidden="1">"c8679"</definedName>
    <definedName name="IQ_HG_OCCUPANCY_CHANGE_OWNED" hidden="1">"c8673"</definedName>
    <definedName name="IQ_HG_OCCUPANCY_CHANGE_OWNED_COMP" hidden="1">"c8705"</definedName>
    <definedName name="IQ_HG_OCCUPANCY_CHANGE_TOTAL" hidden="1">"c8681"</definedName>
    <definedName name="IQ_HG_OCCUPANCY_CHANGE_TOTAL_COMP" hidden="1">"c8707"</definedName>
    <definedName name="IQ_HG_OCCUPANCY_FRANCHISE" hidden="1">"c8659"</definedName>
    <definedName name="IQ_HG_OCCUPANCY_INCDEC_FRANCHISE" hidden="1">"c8676"</definedName>
    <definedName name="IQ_HG_OCCUPANCY_INCDEC_MANAGED" hidden="1">"c8678"</definedName>
    <definedName name="IQ_HG_OCCUPANCY_INCDEC_OTHER" hidden="1">"c8680"</definedName>
    <definedName name="IQ_HG_OCCUPANCY_INCDEC_OWNED" hidden="1">"c8674"</definedName>
    <definedName name="IQ_HG_OCCUPANCY_INCDEC_OWNED_COMP" hidden="1">"c8706"</definedName>
    <definedName name="IQ_HG_OCCUPANCY_INCDEC_TOTAL" hidden="1">"c8682"</definedName>
    <definedName name="IQ_HG_OCCUPANCY_INCDEC_TOTAL_COMP" hidden="1">"c8708"</definedName>
    <definedName name="IQ_HG_OCCUPANCY_MANAGED" hidden="1">"c8660"</definedName>
    <definedName name="IQ_HG_OCCUPANCY_OTHER" hidden="1">"c8661"</definedName>
    <definedName name="IQ_HG_OCCUPANCY_OWNED" hidden="1">"c8658"</definedName>
    <definedName name="IQ_HG_OCCUPANCY_OWNED_COMP" hidden="1">"c8699"</definedName>
    <definedName name="IQ_HG_OCCUPANCY_TOTAL" hidden="1">"c8662"</definedName>
    <definedName name="IQ_HG_OCCUPANCY_TOTAL_COMP" hidden="1">"c8700"</definedName>
    <definedName name="IQ_HG_OPENED_FRANCHISE_HOTEL_PROPERTIES" hidden="1">"c8583"</definedName>
    <definedName name="IQ_HG_OPENED_FRANCHISE_ROOMS" hidden="1">"c8613"</definedName>
    <definedName name="IQ_HG_OPENED_HOTEL_PROPERTIES" hidden="1">"c8571"</definedName>
    <definedName name="IQ_HG_OPENED_MANAGED_HOTEL_PROPERTIES" hidden="1">"c8589"</definedName>
    <definedName name="IQ_HG_OPENED_MANAGED_ROOMS" hidden="1">"c8619"</definedName>
    <definedName name="IQ_HG_OPENED_OTHER_HOTEL_PROPERTIES" hidden="1">"c8595"</definedName>
    <definedName name="IQ_HG_OPENED_OTHER_ROOMS" hidden="1">"c8625"</definedName>
    <definedName name="IQ_HG_OPENED_OWNED_HOTEL_PROPERTIES" hidden="1">"c8577"</definedName>
    <definedName name="IQ_HG_OPENED_OWNED_ROOMS" hidden="1">"c8607"</definedName>
    <definedName name="IQ_HG_OPENED_ROOMS" hidden="1">"c8601"</definedName>
    <definedName name="IQ_HG_OTHER_HOTEL_PROPERTIES_BEG" hidden="1">"c8594"</definedName>
    <definedName name="IQ_HG_OTHER_PROM_COSTS" hidden="1">"c8747"</definedName>
    <definedName name="IQ_HG_OTHER_ROOMS_BEG" hidden="1">"c8624"</definedName>
    <definedName name="IQ_HG_OWNED_HOTEL_PROPERTIES_BEG" hidden="1">"c8576"</definedName>
    <definedName name="IQ_HG_OWNED_ROOMS_BEG" hidden="1">"c8606"</definedName>
    <definedName name="IQ_HG_PARKING_SPACES_JV" hidden="1">"c8655"</definedName>
    <definedName name="IQ_HG_PARKING_SPACES_MANAGED" hidden="1">"c8656"</definedName>
    <definedName name="IQ_HG_PARKING_SPACES_OWNED" hidden="1">"c8654"</definedName>
    <definedName name="IQ_HG_PARKING_SPACES_TOTAL" hidden="1">"c8657"</definedName>
    <definedName name="IQ_HG_REV_BASE_MANAGEMENT_FEES" hidden="1">"c8726"</definedName>
    <definedName name="IQ_HG_REV_CASINO" hidden="1">"c8713"</definedName>
    <definedName name="IQ_HG_REV_COST_REIMBURSEMENT" hidden="1">"c8728"</definedName>
    <definedName name="IQ_HG_REV_ENTERTAINMENT" hidden="1">"c8716"</definedName>
    <definedName name="IQ_HG_REV_FOOD_BEV" hidden="1">"c8714"</definedName>
    <definedName name="IQ_HG_REV_FRANCHISE" hidden="1">"c8725"</definedName>
    <definedName name="IQ_HG_REV_INCENTIVE_MANAGEMENT_FEES" hidden="1">"c8727"</definedName>
    <definedName name="IQ_HG_REV_MANAGEMENT_FEES" hidden="1">"c8718"</definedName>
    <definedName name="IQ_HG_REV_OTHER_MNGD_FRANCHISE_PROP" hidden="1">"c8730"</definedName>
    <definedName name="IQ_HG_REV_OTHER_OP_SEGMENT" hidden="1">"c8721"</definedName>
    <definedName name="IQ_HG_REV_OTHER_OWNERSHIP_MIX" hidden="1">"c8731"</definedName>
    <definedName name="IQ_HG_REV_OWNED_LEASED_CONSOL_JV_HOTELS" hidden="1">"c8724"</definedName>
    <definedName name="IQ_HG_REV_PROMOTIONAL_ALLOWANCE" hidden="1">"c8722"</definedName>
    <definedName name="IQ_HG_REV_RACING" hidden="1">"c8719"</definedName>
    <definedName name="IQ_HG_REV_RETAIL" hidden="1">"c8717"</definedName>
    <definedName name="IQ_HG_REV_ROOMS" hidden="1">"c8715"</definedName>
    <definedName name="IQ_HG_REV_THEATRE_CONCESSION" hidden="1">"c8720"</definedName>
    <definedName name="IQ_HG_REV_TOTAL_OP_SEGMENT" hidden="1">"c8723"</definedName>
    <definedName name="IQ_HG_REV_TOTAL_OWNERSHIP_MIX" hidden="1">"c8732"</definedName>
    <definedName name="IQ_HG_REV_VACA_OWNERSHIP_RES_SALES_SVCS" hidden="1">"c8729"</definedName>
    <definedName name="IQ_HG_REVENUES_CHANGE_OWNED_COMP" hidden="1">"c8697"</definedName>
    <definedName name="IQ_HG_REVENUES_CHANGE_TOTAL_COMP" hidden="1">"c8698"</definedName>
    <definedName name="IQ_HG_REVPAR_CHANGE_MANAGED" hidden="1">"c8690"</definedName>
    <definedName name="IQ_HG_REVPAR_CHANGE_OTHER" hidden="1">"c8691"</definedName>
    <definedName name="IQ_HG_REVPAR_CHANGE_OWNED" hidden="1">"c8688"</definedName>
    <definedName name="IQ_HG_REVPAR_CHANGE_OWNED_COMP" hidden="1">"c8711"</definedName>
    <definedName name="IQ_HG_REVPAR_CHANGE_TOTAL" hidden="1">"c8692"</definedName>
    <definedName name="IQ_HG_REVPAR_CHANGE_TOTAL_COMP" hidden="1">"c8712"</definedName>
    <definedName name="IQ_HG_REVPAR_CHNAGE_FRANCHISE" hidden="1">"c8689"</definedName>
    <definedName name="IQ_HG_REVPAR_FRANCHISE" hidden="1">"c8669"</definedName>
    <definedName name="IQ_HG_REVPAR_MANAGED" hidden="1">"c8670"</definedName>
    <definedName name="IQ_HG_REVPAR_OTHER" hidden="1">"c8671"</definedName>
    <definedName name="IQ_HG_REVPAR_OWNED" hidden="1">"c8668"</definedName>
    <definedName name="IQ_HG_REVPAR_OWNED_COMP" hidden="1">"c8703"</definedName>
    <definedName name="IQ_HG_REVPAR_TOTAL" hidden="1">"c8672"</definedName>
    <definedName name="IQ_HG_REVPAR_TOTAL_COMP" hidden="1">"c8704"</definedName>
    <definedName name="IQ_HG_ROOM_PROM_COSTS" hidden="1">"c8745"</definedName>
    <definedName name="IQ_HG_ROOMS_BEG" hidden="1">"c8600"</definedName>
    <definedName name="IQ_HG_SLOT_MACHINES_JV" hidden="1">"c8639"</definedName>
    <definedName name="IQ_HG_SLOT_MACHINES_MANAGED" hidden="1">"c8640"</definedName>
    <definedName name="IQ_HG_SLOT_MACHINES_OWNED" hidden="1">"c8638"</definedName>
    <definedName name="IQ_HG_SLOT_MACHINES_TOTAL" hidden="1">"c8641"</definedName>
    <definedName name="IQ_HG_SOLD_FRANCHISE_HOTEL_PROPERTIES" hidden="1">"c8585"</definedName>
    <definedName name="IQ_HG_SOLD_FRANCHISE_ROOMS" hidden="1">"c8615"</definedName>
    <definedName name="IQ_HG_SOLD_HOTEL_PROPERTIES" hidden="1">"c8573"</definedName>
    <definedName name="IQ_HG_SOLD_MANAGED_HOTEL_PROPERTIES" hidden="1">"c8591"</definedName>
    <definedName name="IQ_HG_SOLD_MANAGED_ROOMS" hidden="1">"c8621"</definedName>
    <definedName name="IQ_HG_SOLD_OTHER_HOTEL_PROPERTIES" hidden="1">"c8597"</definedName>
    <definedName name="IQ_HG_SOLD_OTHER_ROOMS" hidden="1">"c8627"</definedName>
    <definedName name="IQ_HG_SOLD_OWNED_HOTEL_PROPERTIES" hidden="1">"c8579"</definedName>
    <definedName name="IQ_HG_SOLD_OWNED_ROOMS" hidden="1">"c8609"</definedName>
    <definedName name="IQ_HG_SOLD_ROOMS" hidden="1">"c8603"</definedName>
    <definedName name="IQ_HG_TABLE_GAMES_JV" hidden="1">"c8643"</definedName>
    <definedName name="IQ_HG_TABLE_GAMES_MANAGED" hidden="1">"c8644"</definedName>
    <definedName name="IQ_HG_TABLE_GAMES_OWNED" hidden="1">"c8642"</definedName>
    <definedName name="IQ_HG_TABLE_GAMES_TOTAL" hidden="1">"c8645"</definedName>
    <definedName name="IQ_HG_TOTAL_FRANCHISE_HOTEL_PROPERTIES" hidden="1">"c8587"</definedName>
    <definedName name="IQ_HG_TOTAL_FRANCHISE_ROOMS" hidden="1">"c8617"</definedName>
    <definedName name="IQ_HG_TOTAL_HOTEL_PROPERTIES" hidden="1">"c8575"</definedName>
    <definedName name="IQ_HG_TOTAL_MANAGED_HOTEL_PROPERTIES" hidden="1">"c8593"</definedName>
    <definedName name="IQ_HG_TOTAL_MANAGED_ROOMS" hidden="1">"c8623"</definedName>
    <definedName name="IQ_HG_TOTAL_OTHER_HOTEL_PROPERTIES" hidden="1">"c8599"</definedName>
    <definedName name="IQ_HG_TOTAL_OTHER_ROOMS" hidden="1">"c8629"</definedName>
    <definedName name="IQ_HG_TOTAL_OWNED_HOTEL_PROPERTIES" hidden="1">"c8581"</definedName>
    <definedName name="IQ_HG_TOTAL_OWNED_PROPERTIES_COMP" hidden="1">"c8693"</definedName>
    <definedName name="IQ_HG_TOTAL_OWNED_ROOMS" hidden="1">"c8611"</definedName>
    <definedName name="IQ_HG_TOTAL_OWNED_ROOMS_COMP" hidden="1">"c8695"</definedName>
    <definedName name="IQ_HG_TOTAL_PROM_COSTS" hidden="1">"c8748"</definedName>
    <definedName name="IQ_HG_TOTAL_PROPERTIES_COMP" hidden="1">"c8694"</definedName>
    <definedName name="IQ_HG_TOTAL_ROOMS" hidden="1">"c8605"</definedName>
    <definedName name="IQ_HG_TOTAL_ROOMS_COMP" hidden="1">"c8696"</definedName>
    <definedName name="IQ_HIGH_LOW_CLOSEPRICE_DATE" hidden="1">"c1204"</definedName>
    <definedName name="IQ_HIGH_TARGET_PRICE" hidden="1">"c1651"</definedName>
    <definedName name="IQ_HIGH_TARGET_PRICE_CIQ" hidden="1">"c4659"</definedName>
    <definedName name="IQ_HIGHPRICE" hidden="1">"c545"</definedName>
    <definedName name="IQ_HOLDER_CIQID" hidden="1">"c13787"</definedName>
    <definedName name="IQ_HOLDER_CIQID_SECURITY" hidden="1">"c13794"</definedName>
    <definedName name="IQ_HOLDER_DERIVATIVES" hidden="1">"c13789"</definedName>
    <definedName name="IQ_HOLDER_DERIVATIVES_SECURITY" hidden="1">"c13796"</definedName>
    <definedName name="IQ_HOLDER_NAME" hidden="1">"c13786"</definedName>
    <definedName name="IQ_HOLDER_NAME_SECURITY" hidden="1">"c13793"</definedName>
    <definedName name="IQ_HOLDER_PERCENT" hidden="1">"c13790"</definedName>
    <definedName name="IQ_HOLDER_PERCENT_SECURITY" hidden="1">"c13831"</definedName>
    <definedName name="IQ_HOLDER_POSITION_DATE" hidden="1">"c13792"</definedName>
    <definedName name="IQ_HOLDER_POSITION_DATE_SECURITY" hidden="1">"c13798"</definedName>
    <definedName name="IQ_HOLDER_SHARES" hidden="1">"c13788"</definedName>
    <definedName name="IQ_HOLDER_SHARES_SECURITY" hidden="1">"c13795"</definedName>
    <definedName name="IQ_HOLDER_VALUE" hidden="1">"c13791"</definedName>
    <definedName name="IQ_HOLDER_VALUE_SECURITY" hidden="1">"c13797"</definedName>
    <definedName name="IQ_HOLDING_CIQID" hidden="1">"c13802"</definedName>
    <definedName name="IQ_HOLDING_NAME" hidden="1">"c13799"</definedName>
    <definedName name="IQ_HOLDING_PERCENT" hidden="1">"c13805"</definedName>
    <definedName name="IQ_HOLDING_PERCENT_PORTFOLIO" hidden="1">"c13806"</definedName>
    <definedName name="IQ_HOLDING_POSITION_DATE" hidden="1">"c13808"</definedName>
    <definedName name="IQ_HOLDING_SECURITY_TYPE" hidden="1">"c13803"</definedName>
    <definedName name="IQ_HOLDING_SHARES" hidden="1">"c13804"</definedName>
    <definedName name="IQ_HOLDING_TICKER" hidden="1">"c13800"</definedName>
    <definedName name="IQ_HOLDING_TRADING_ITEM_CIQID" hidden="1">"c13801"</definedName>
    <definedName name="IQ_HOLDING_VALUE" hidden="1">"c13807"</definedName>
    <definedName name="IQ_HOME_AVG_LOAN_SIZE" hidden="1">"c5911"</definedName>
    <definedName name="IQ_HOME_BACKLOG" hidden="1">"c5844"</definedName>
    <definedName name="IQ_HOME_BACKLOG_AVG_JV" hidden="1">"c5848"</definedName>
    <definedName name="IQ_HOME_BACKLOG_AVG_JV_GROWTH" hidden="1">"c5928"</definedName>
    <definedName name="IQ_HOME_BACKLOG_AVG_JV_INC" hidden="1">"c5851"</definedName>
    <definedName name="IQ_HOME_BACKLOG_AVG_JV_INC_GROWTH" hidden="1">"c5931"</definedName>
    <definedName name="IQ_HOME_BACKLOG_AVG_PRICE" hidden="1">"c5845"</definedName>
    <definedName name="IQ_HOME_BACKLOG_AVG_PRICE_GROWTH" hidden="1">"c5925"</definedName>
    <definedName name="IQ_HOME_BACKLOG_GROWTH" hidden="1">"c5924"</definedName>
    <definedName name="IQ_HOME_BACKLOG_JV" hidden="1">"c5847"</definedName>
    <definedName name="IQ_HOME_BACKLOG_JV_GROWTH" hidden="1">"c5927"</definedName>
    <definedName name="IQ_HOME_BACKLOG_JV_INC" hidden="1">"c5850"</definedName>
    <definedName name="IQ_HOME_BACKLOG_JV_INC_GROWTH" hidden="1">"c5930"</definedName>
    <definedName name="IQ_HOME_BACKLOG_VALUE" hidden="1">"c5846"</definedName>
    <definedName name="IQ_HOME_BACKLOG_VALUE_GROWTH" hidden="1">"c5926"</definedName>
    <definedName name="IQ_HOME_BACKLOG_VALUE_JV" hidden="1">"c5849"</definedName>
    <definedName name="IQ_HOME_BACKLOG_VALUE_JV_GROWTH" hidden="1">"c5929"</definedName>
    <definedName name="IQ_HOME_BACKLOG_VALUE_JV_INC" hidden="1">"c5852"</definedName>
    <definedName name="IQ_HOME_BACKLOG_VALUE_JV_INC_GROWTH" hidden="1">"c5932"</definedName>
    <definedName name="IQ_HOME_COMMUNITIES_ACTIVE" hidden="1">"c5862"</definedName>
    <definedName name="IQ_HOME_COMMUNITIES_ACTIVE_GROWTH" hidden="1">"c5942"</definedName>
    <definedName name="IQ_HOME_COMMUNITIES_ACTIVE_JV" hidden="1">"c5863"</definedName>
    <definedName name="IQ_HOME_COMMUNITIES_ACTIVE_JV_GROWTH" hidden="1">"c5943"</definedName>
    <definedName name="IQ_HOME_COMMUNITIES_ACTIVE_JV_INC" hidden="1">"c5864"</definedName>
    <definedName name="IQ_HOME_COMMUNITIES_ACTIVE_JV_INC_GROWTH" hidden="1">"c5944"</definedName>
    <definedName name="IQ_HOME_COST_CONSTRUCTION_SVCS" hidden="1">"c5882"</definedName>
    <definedName name="IQ_HOME_COST_ELIMINATIONS_OTHER" hidden="1">"c5883"</definedName>
    <definedName name="IQ_HOME_COST_FINANCIAL_SVCS" hidden="1">"c5881"</definedName>
    <definedName name="IQ_HOME_COST_HOUSING" hidden="1">"c5877"</definedName>
    <definedName name="IQ_HOME_COST_LAND_LOT" hidden="1">"c5878"</definedName>
    <definedName name="IQ_HOME_COST_OTHER_HOMEBUILDING" hidden="1">"c5879"</definedName>
    <definedName name="IQ_HOME_COST_TOTAL" hidden="1">"c5884"</definedName>
    <definedName name="IQ_HOME_COST_TOTAL_HOMEBUILDING" hidden="1">"c5880"</definedName>
    <definedName name="IQ_HOME_DELIVERED" hidden="1">"c5835"</definedName>
    <definedName name="IQ_HOME_DELIVERED_AVG_PRICE" hidden="1">"c5836"</definedName>
    <definedName name="IQ_HOME_DELIVERED_AVG_PRICE_GROWTH" hidden="1">"c5916"</definedName>
    <definedName name="IQ_HOME_DELIVERED_AVG_PRICE_JV" hidden="1">"c5839"</definedName>
    <definedName name="IQ_HOME_DELIVERED_AVG_PRICE_JV_GROWTH" hidden="1">"c5919"</definedName>
    <definedName name="IQ_HOME_DELIVERED_AVG_PRICE_JV_INC" hidden="1">"c5842"</definedName>
    <definedName name="IQ_HOME_DELIVERED_AVG_PRICE_JV_INC_GROWTH" hidden="1">"c5922"</definedName>
    <definedName name="IQ_HOME_DELIVERED_GROWTH" hidden="1">"c5915"</definedName>
    <definedName name="IQ_HOME_DELIVERED_JV" hidden="1">"c5838"</definedName>
    <definedName name="IQ_HOME_DELIVERED_JV_GROWTH" hidden="1">"c5918"</definedName>
    <definedName name="IQ_HOME_DELIVERED_JV_INC" hidden="1">"c5841"</definedName>
    <definedName name="IQ_HOME_DELIVERED_JV_INC_GROWTH" hidden="1">"c5921"</definedName>
    <definedName name="IQ_HOME_DELIVERED_VALUE" hidden="1">"c5837"</definedName>
    <definedName name="IQ_HOME_DELIVERED_VALUE_GROWTH" hidden="1">"c5917"</definedName>
    <definedName name="IQ_HOME_DELIVERED_VALUE_JV" hidden="1">"c5840"</definedName>
    <definedName name="IQ_HOME_DELIVERED_VALUE_JV_GROWTH" hidden="1">"c5920"</definedName>
    <definedName name="IQ_HOME_DELIVERED_VALUE_JV_INC" hidden="1">"c5843"</definedName>
    <definedName name="IQ_HOME_DELIVERED_VALUE_JV_INC_GROWTH" hidden="1">"c5923"</definedName>
    <definedName name="IQ_HOME_EQUITY_LOANS_TOT_LOANS_FFIEC" hidden="1">"c13867"</definedName>
    <definedName name="IQ_HOME_EQUITY_LOC_NET_CHARGE_OFFS_FDIC" hidden="1">"c6644"</definedName>
    <definedName name="IQ_HOME_EQUITY_LOC_TOTAL_CHARGE_OFFS_FDIC" hidden="1">"c6606"</definedName>
    <definedName name="IQ_HOME_EQUITY_LOC_TOTAL_RECOVERIES_FDIC" hidden="1">"c6625"</definedName>
    <definedName name="IQ_HOME_FINISHED_HOMES_CIP" hidden="1">"c5865"</definedName>
    <definedName name="IQ_HOME_FIRSTLIEN_MORT_ORIGINATED" hidden="1">"c5905"</definedName>
    <definedName name="IQ_HOME_FIRSTLIEN_MORT_ORIGINATED_VOL" hidden="1">"c5908"</definedName>
    <definedName name="IQ_HOME_HUC" hidden="1">"c5822"</definedName>
    <definedName name="IQ_HOME_HUC_JV" hidden="1">"c5823"</definedName>
    <definedName name="IQ_HOME_HUC_JV_INC" hidden="1">"c5824"</definedName>
    <definedName name="IQ_HOME_INV_NOT_OWNED" hidden="1">"c5868"</definedName>
    <definedName name="IQ_HOME_LAND_DEVELOPMENT" hidden="1">"c5866"</definedName>
    <definedName name="IQ_HOME_LAND_FUTURE_DEVELOPMENT" hidden="1">"c5867"</definedName>
    <definedName name="IQ_HOME_LOAN_APPLICATIONS" hidden="1">"c5910"</definedName>
    <definedName name="IQ_HOME_LOANS_SOLD_COUNT" hidden="1">"c5912"</definedName>
    <definedName name="IQ_HOME_LOANS_SOLD_VALUE" hidden="1">"c5913"</definedName>
    <definedName name="IQ_HOME_LOTS_CONTROLLED" hidden="1">"c5831"</definedName>
    <definedName name="IQ_HOME_LOTS_FINISHED" hidden="1">"c5827"</definedName>
    <definedName name="IQ_HOME_LOTS_HELD_SALE" hidden="1">"c5830"</definedName>
    <definedName name="IQ_HOME_LOTS_JV" hidden="1">"c5833"</definedName>
    <definedName name="IQ_HOME_LOTS_JV_INC" hidden="1">"c5834"</definedName>
    <definedName name="IQ_HOME_LOTS_OTHER" hidden="1">"c5832"</definedName>
    <definedName name="IQ_HOME_LOTS_OWNED" hidden="1">"c5828"</definedName>
    <definedName name="IQ_HOME_LOTS_UNDER_DEVELOPMENT" hidden="1">"c5826"</definedName>
    <definedName name="IQ_HOME_LOTS_UNDER_OPTION" hidden="1">"c5829"</definedName>
    <definedName name="IQ_HOME_LOTS_UNDEVELOPED" hidden="1">"c5825"</definedName>
    <definedName name="IQ_HOME_MORT_CAPTURE_RATE" hidden="1">"c5906"</definedName>
    <definedName name="IQ_HOME_MORT_ORIGINATED" hidden="1">"c5907"</definedName>
    <definedName name="IQ_HOME_OBLIGATIONS_INV_NOT_OWNED" hidden="1">"c5914"</definedName>
    <definedName name="IQ_HOME_ORDERS" hidden="1">"c5853"</definedName>
    <definedName name="IQ_HOME_ORDERS_AVG_PRICE" hidden="1">"c5854"</definedName>
    <definedName name="IQ_HOME_ORDERS_AVG_PRICE_GROWTH" hidden="1">"c5934"</definedName>
    <definedName name="IQ_HOME_ORDERS_AVG_PRICE_JV" hidden="1">"c5857"</definedName>
    <definedName name="IQ_HOME_ORDERS_AVG_PRICE_JV_GROWTH" hidden="1">"c5937"</definedName>
    <definedName name="IQ_HOME_ORDERS_AVG_PRICE_JV_INC" hidden="1">"c5860"</definedName>
    <definedName name="IQ_HOME_ORDERS_AVG_PRICE_JV_INC_GROWTH" hidden="1">"c5940"</definedName>
    <definedName name="IQ_HOME_ORDERS_GROWTH" hidden="1">"c5933"</definedName>
    <definedName name="IQ_HOME_ORDERS_JV" hidden="1">"c5856"</definedName>
    <definedName name="IQ_HOME_ORDERS_JV_GROWTH" hidden="1">"c5936"</definedName>
    <definedName name="IQ_HOME_ORDERS_JV_INC" hidden="1">"c5859"</definedName>
    <definedName name="IQ_HOME_ORDERS_JV_INC_GROWTH" hidden="1">"c5939"</definedName>
    <definedName name="IQ_HOME_ORDERS_VALUE" hidden="1">"c5855"</definedName>
    <definedName name="IQ_HOME_ORDERS_VALUE_GROWTH" hidden="1">"c5935"</definedName>
    <definedName name="IQ_HOME_ORDERS_VALUE_JV" hidden="1">"c5858"</definedName>
    <definedName name="IQ_HOME_ORDERS_VALUE_JV_GROWTH" hidden="1">"c5938"</definedName>
    <definedName name="IQ_HOME_ORDERS_VALUE_JV_INC" hidden="1">"c5861"</definedName>
    <definedName name="IQ_HOME_ORDERS_VALUE_JV_INC_GROWTH" hidden="1">"c5941"</definedName>
    <definedName name="IQ_HOME_ORIGINATION_TOTAL" hidden="1">"c5909"</definedName>
    <definedName name="IQ_HOME_PRETAX_INC_CONSTRUCTION_SVCS" hidden="1">"c5890"</definedName>
    <definedName name="IQ_HOME_PRETAX_INC_ELIMINATIONS_OTHER" hidden="1">"c5891"</definedName>
    <definedName name="IQ_HOME_PRETAX_INC_FINANCIAL_SVCS" hidden="1">"c5889"</definedName>
    <definedName name="IQ_HOME_PRETAX_INC_HOUSING" hidden="1">"c5885"</definedName>
    <definedName name="IQ_HOME_PRETAX_INC_LAND_LOT" hidden="1">"c5886"</definedName>
    <definedName name="IQ_HOME_PRETAX_INC_OTHER_HOMEBUILDING" hidden="1">"c5887"</definedName>
    <definedName name="IQ_HOME_PRETAX_INC_TOTAL" hidden="1">"c5892"</definedName>
    <definedName name="IQ_HOME_PRETAX_INC_TOTAL_HOMEBUILDING" hidden="1">"c5888"</definedName>
    <definedName name="IQ_HOME_PURCH_OBLIGATION_1YR" hidden="1">"c5898"</definedName>
    <definedName name="IQ_HOME_PURCH_OBLIGATION_2YR" hidden="1">"c5899"</definedName>
    <definedName name="IQ_HOME_PURCH_OBLIGATION_3YR" hidden="1">"c5900"</definedName>
    <definedName name="IQ_HOME_PURCH_OBLIGATION_4YR" hidden="1">"c5901"</definedName>
    <definedName name="IQ_HOME_PURCH_OBLIGATION_5YR" hidden="1">"c5902"</definedName>
    <definedName name="IQ_HOME_PURCH_OBLIGATION_AFTER5" hidden="1">"c5903"</definedName>
    <definedName name="IQ_HOME_PURCH_OBLIGATION_TOTAL" hidden="1">"c5904"</definedName>
    <definedName name="IQ_HOME_REV_CONSTRUCTION_SERVICES" hidden="1">"c5874"</definedName>
    <definedName name="IQ_HOME_REV_ELIMINATIONS_OTHER" hidden="1">"c5875"</definedName>
    <definedName name="IQ_HOME_REV_FINANCIAL_SERVICES" hidden="1">"c5873"</definedName>
    <definedName name="IQ_HOME_REV_HOUSING" hidden="1">"c5872"</definedName>
    <definedName name="IQ_HOME_REV_LAND_LOT" hidden="1">"c5870"</definedName>
    <definedName name="IQ_HOME_REV_OTHER_HOMEBUILDING" hidden="1">"c5871"</definedName>
    <definedName name="IQ_HOME_REV_TOTAL" hidden="1">"c5876"</definedName>
    <definedName name="IQ_HOME_SALES_NEW" hidden="1">"c6924"</definedName>
    <definedName name="IQ_HOME_SALES_NEW_APR" hidden="1">"c7584"</definedName>
    <definedName name="IQ_HOME_SALES_NEW_APR_FC" hidden="1">"c8464"</definedName>
    <definedName name="IQ_HOME_SALES_NEW_FC" hidden="1">"c7804"</definedName>
    <definedName name="IQ_HOME_SALES_NEW_POP" hidden="1">"c7144"</definedName>
    <definedName name="IQ_HOME_SALES_NEW_POP_FC" hidden="1">"c8024"</definedName>
    <definedName name="IQ_HOME_SALES_NEW_YOY" hidden="1">"c7364"</definedName>
    <definedName name="IQ_HOME_SALES_NEW_YOY_FC" hidden="1">"c8244"</definedName>
    <definedName name="IQ_HOME_TOTAL_INV" hidden="1">"c5869"</definedName>
    <definedName name="IQ_HOME_WARRANTY_RES_BEG" hidden="1">"c5893"</definedName>
    <definedName name="IQ_HOME_WARRANTY_RES_END" hidden="1">"c5897"</definedName>
    <definedName name="IQ_HOME_WARRANTY_RES_ISS" hidden="1">"c5894"</definedName>
    <definedName name="IQ_HOME_WARRANTY_RES_OTHER" hidden="1">"c5896"</definedName>
    <definedName name="IQ_HOME_WARRANTY_RES_PAY" hidden="1">"c5895"</definedName>
    <definedName name="IQ_HOMEOWNERS_WRITTEN" hidden="1">"c546"</definedName>
    <definedName name="IQ_HOURLY_COMP" hidden="1">"c6879"</definedName>
    <definedName name="IQ_HOURLY_COMP_APR" hidden="1">"c7539"</definedName>
    <definedName name="IQ_HOURLY_COMP_APR_FC" hidden="1">"c8419"</definedName>
    <definedName name="IQ_HOURLY_COMP_FC" hidden="1">"c7759"</definedName>
    <definedName name="IQ_HOURLY_COMP_POP" hidden="1">"c7099"</definedName>
    <definedName name="IQ_HOURLY_COMP_POP_FC" hidden="1">"c7979"</definedName>
    <definedName name="IQ_HOURLY_COMP_YOY" hidden="1">"c7319"</definedName>
    <definedName name="IQ_HOURLY_COMP_YOY_FC" hidden="1">"c8199"</definedName>
    <definedName name="IQ_HOUSING_COMPLETIONS" hidden="1">"c6881"</definedName>
    <definedName name="IQ_HOUSING_COMPLETIONS_APR" hidden="1">"c7541"</definedName>
    <definedName name="IQ_HOUSING_COMPLETIONS_APR_FC" hidden="1">"c8421"</definedName>
    <definedName name="IQ_HOUSING_COMPLETIONS_FC" hidden="1">"c7761"</definedName>
    <definedName name="IQ_HOUSING_COMPLETIONS_POP" hidden="1">"c7101"</definedName>
    <definedName name="IQ_HOUSING_COMPLETIONS_POP_FC" hidden="1">"c7981"</definedName>
    <definedName name="IQ_HOUSING_COMPLETIONS_SINGLE_FAM_APR_FC_UNUSED" hidden="1">"c8422"</definedName>
    <definedName name="IQ_HOUSING_COMPLETIONS_SINGLE_FAM_APR_FC_UNUSED_UNUSED_UNUSED" hidden="1">"c8422"</definedName>
    <definedName name="IQ_HOUSING_COMPLETIONS_SINGLE_FAM_APR_UNUSED" hidden="1">"c7542"</definedName>
    <definedName name="IQ_HOUSING_COMPLETIONS_SINGLE_FAM_APR_UNUSED_UNUSED_UNUSED" hidden="1">"c7542"</definedName>
    <definedName name="IQ_HOUSING_COMPLETIONS_SINGLE_FAM_FC_UNUSED" hidden="1">"c7762"</definedName>
    <definedName name="IQ_HOUSING_COMPLETIONS_SINGLE_FAM_FC_UNUSED_UNUSED_UNUSED" hidden="1">"c7762"</definedName>
    <definedName name="IQ_HOUSING_COMPLETIONS_SINGLE_FAM_POP_FC_UNUSED" hidden="1">"c7982"</definedName>
    <definedName name="IQ_HOUSING_COMPLETIONS_SINGLE_FAM_POP_FC_UNUSED_UNUSED_UNUSED" hidden="1">"c7982"</definedName>
    <definedName name="IQ_HOUSING_COMPLETIONS_SINGLE_FAM_POP_UNUSED" hidden="1">"c7102"</definedName>
    <definedName name="IQ_HOUSING_COMPLETIONS_SINGLE_FAM_POP_UNUSED_UNUSED_UNUSED" hidden="1">"c7102"</definedName>
    <definedName name="IQ_HOUSING_COMPLETIONS_SINGLE_FAM_UNUSED" hidden="1">"c6882"</definedName>
    <definedName name="IQ_HOUSING_COMPLETIONS_SINGLE_FAM_UNUSED_UNUSED_UNUSED" hidden="1">"c6882"</definedName>
    <definedName name="IQ_HOUSING_COMPLETIONS_SINGLE_FAM_YOY_FC_UNUSED" hidden="1">"c8202"</definedName>
    <definedName name="IQ_HOUSING_COMPLETIONS_SINGLE_FAM_YOY_FC_UNUSED_UNUSED_UNUSED" hidden="1">"c8202"</definedName>
    <definedName name="IQ_HOUSING_COMPLETIONS_SINGLE_FAM_YOY_UNUSED" hidden="1">"c7322"</definedName>
    <definedName name="IQ_HOUSING_COMPLETIONS_SINGLE_FAM_YOY_UNUSED_UNUSED_UNUSED" hidden="1">"c7322"</definedName>
    <definedName name="IQ_HOUSING_COMPLETIONS_YOY" hidden="1">"c7321"</definedName>
    <definedName name="IQ_HOUSING_COMPLETIONS_YOY_FC" hidden="1">"c8201"</definedName>
    <definedName name="IQ_HOUSING_PERMITS" hidden="1">"c6883"</definedName>
    <definedName name="IQ_HOUSING_PERMITS_APR" hidden="1">"c7543"</definedName>
    <definedName name="IQ_HOUSING_PERMITS_APR_FC" hidden="1">"c8423"</definedName>
    <definedName name="IQ_HOUSING_PERMITS_FC" hidden="1">"c7763"</definedName>
    <definedName name="IQ_HOUSING_PERMITS_POP" hidden="1">"c7103"</definedName>
    <definedName name="IQ_HOUSING_PERMITS_POP_FC" hidden="1">"c7983"</definedName>
    <definedName name="IQ_HOUSING_PERMITS_YOY" hidden="1">"c7323"</definedName>
    <definedName name="IQ_HOUSING_PERMITS_YOY_FC" hidden="1">"c8203"</definedName>
    <definedName name="IQ_HOUSING_STARTS" hidden="1">"c6884"</definedName>
    <definedName name="IQ_HOUSING_STARTS_APR" hidden="1">"c7544"</definedName>
    <definedName name="IQ_HOUSING_STARTS_APR_FC" hidden="1">"c8424"</definedName>
    <definedName name="IQ_HOUSING_STARTS_FC" hidden="1">"c7764"</definedName>
    <definedName name="IQ_HOUSING_STARTS_POP" hidden="1">"c7104"</definedName>
    <definedName name="IQ_HOUSING_STARTS_POP_FC" hidden="1">"c7984"</definedName>
    <definedName name="IQ_HOUSING_STARTS_SAAR" hidden="1">"c6885"</definedName>
    <definedName name="IQ_HOUSING_STARTS_SAAR_APR" hidden="1">"c7545"</definedName>
    <definedName name="IQ_HOUSING_STARTS_SAAR_APR_FC" hidden="1">"c8425"</definedName>
    <definedName name="IQ_HOUSING_STARTS_SAAR_FC" hidden="1">"c7765"</definedName>
    <definedName name="IQ_HOUSING_STARTS_SAAR_POP" hidden="1">"c7105"</definedName>
    <definedName name="IQ_HOUSING_STARTS_SAAR_POP_FC" hidden="1">"c7985"</definedName>
    <definedName name="IQ_HOUSING_STARTS_SAAR_YOY" hidden="1">"c7325"</definedName>
    <definedName name="IQ_HOUSING_STARTS_SAAR_YOY_FC" hidden="1">"c8205"</definedName>
    <definedName name="IQ_HOUSING_STARTS_YOY" hidden="1">"c7324"</definedName>
    <definedName name="IQ_HOUSING_STARTS_YOY_FC" hidden="1">"c8204"</definedName>
    <definedName name="IQ_HRS_WORKED_FULL_PT" hidden="1">"c6880"</definedName>
    <definedName name="IQ_HRS_WORKED_FULL_PT_APR" hidden="1">"c7540"</definedName>
    <definedName name="IQ_HRS_WORKED_FULL_PT_APR_FC" hidden="1">"c8420"</definedName>
    <definedName name="IQ_HRS_WORKED_FULL_PT_FC" hidden="1">"c7760"</definedName>
    <definedName name="IQ_HRS_WORKED_FULL_PT_POP" hidden="1">"c7100"</definedName>
    <definedName name="IQ_HRS_WORKED_FULL_PT_POP_FC" hidden="1">"c7980"</definedName>
    <definedName name="IQ_HRS_WORKED_FULL_PT_YOY" hidden="1">"c7320"</definedName>
    <definedName name="IQ_HRS_WORKED_FULL_PT_YOY_FC" hidden="1">"c8200"</definedName>
    <definedName name="IQ_HTM_INVEST_SECURITIES_FFIEC" hidden="1">"c13455"</definedName>
    <definedName name="IQ_HTM_SECURITIES_TIER_1_FFIEC" hidden="1">"c13342"</definedName>
    <definedName name="IQ_HYBRID_CAPITAL" hidden="1">"c15245"</definedName>
    <definedName name="IQ_HYBRID_STRUCTURED_PRODUCTS_AVAIL_SALE_FFIEC" hidden="1">"c15265"</definedName>
    <definedName name="IQ_HYBRID_STRUCTURED_PRODUCTS_FFIEC" hidden="1">"c15262"</definedName>
    <definedName name="IQ_IB_ADVISORY_UNDERWRITING_FEES_FOREIGN_FFIEC" hidden="1">"c15378"</definedName>
    <definedName name="IQ_IBF_COMM_INDUST_LOANS_FFIEC" hidden="1">"c15298"</definedName>
    <definedName name="IQ_IBF_DEPOSIT_LIABILITIES_DUE_TO_BANKS_FFIEC" hidden="1">"c15300"</definedName>
    <definedName name="IQ_IM_AVG_REV_PER_CLICK" hidden="1">"c9991"</definedName>
    <definedName name="IQ_IM_NUMBER_PAGE_VIEWS" hidden="1">"c9993"</definedName>
    <definedName name="IQ_IM_NUMBER_PAID_CLICKS" hidden="1">"c9995"</definedName>
    <definedName name="IQ_IM_NUMBER_PAID_CLICKS_GROWTH" hidden="1">"c9996"</definedName>
    <definedName name="IQ_IM_PAGE_VIEWS_GROWTH" hidden="1">"c9994"</definedName>
    <definedName name="IQ_IM_REV_PER_PAGE_VIEW_GROWTH" hidden="1">"c9992"</definedName>
    <definedName name="IQ_IM_TRAFFIC_ACQUISITION_CHANGE" hidden="1">"c9998"</definedName>
    <definedName name="IQ_IM_TRAFFIC_ACQUISITION_COST_TO_AD_REV_RATIO" hidden="1">"c10000"</definedName>
    <definedName name="IQ_IM_TRAFFIC_ACQUISITION_COST_TO_TOTAL_REV_RATIO" hidden="1">"c9999"</definedName>
    <definedName name="IQ_IM_TRAFFIC_ACQUISITION_COSTS" hidden="1">"c9997"</definedName>
    <definedName name="IQ_IMPAIR_OIL" hidden="1">"c547"</definedName>
    <definedName name="IQ_IMPAIRED_LOANS" hidden="1">"c15250"</definedName>
    <definedName name="IQ_IMPAIRMENT_GW" hidden="1">"c548"</definedName>
    <definedName name="IQ_IMPAIRMENT_GW_SUPPLE" hidden="1">"c13811"</definedName>
    <definedName name="IQ_IMPORT_PRICE_INDEX" hidden="1">"c6886"</definedName>
    <definedName name="IQ_IMPORT_PRICE_INDEX_APR" hidden="1">"c7546"</definedName>
    <definedName name="IQ_IMPORT_PRICE_INDEX_APR_FC" hidden="1">"c8426"</definedName>
    <definedName name="IQ_IMPORT_PRICE_INDEX_FC" hidden="1">"c7766"</definedName>
    <definedName name="IQ_IMPORT_PRICE_INDEX_POP" hidden="1">"c7106"</definedName>
    <definedName name="IQ_IMPORT_PRICE_INDEX_POP_FC" hidden="1">"c7986"</definedName>
    <definedName name="IQ_IMPORT_PRICE_INDEX_YOY" hidden="1">"c7326"</definedName>
    <definedName name="IQ_IMPORT_PRICE_INDEX_YOY_FC" hidden="1">"c8206"</definedName>
    <definedName name="IQ_IMPORTS_GOODS" hidden="1">"c6887"</definedName>
    <definedName name="IQ_IMPORTS_GOODS_APR" hidden="1">"c7547"</definedName>
    <definedName name="IQ_IMPORTS_GOODS_APR_FC" hidden="1">"c8427"</definedName>
    <definedName name="IQ_IMPORTS_GOODS_FC" hidden="1">"c7767"</definedName>
    <definedName name="IQ_IMPORTS_GOODS_NONFACTOR_SERVICES" hidden="1">"c6888"</definedName>
    <definedName name="IQ_IMPORTS_GOODS_NONFACTOR_SERVICES_APR" hidden="1">"c7548"</definedName>
    <definedName name="IQ_IMPORTS_GOODS_NONFACTOR_SERVICES_APR_FC" hidden="1">"c8428"</definedName>
    <definedName name="IQ_IMPORTS_GOODS_NONFACTOR_SERVICES_FC" hidden="1">"c7768"</definedName>
    <definedName name="IQ_IMPORTS_GOODS_NONFACTOR_SERVICES_POP" hidden="1">"c7108"</definedName>
    <definedName name="IQ_IMPORTS_GOODS_NONFACTOR_SERVICES_POP_FC" hidden="1">"c7988"</definedName>
    <definedName name="IQ_IMPORTS_GOODS_NONFACTOR_SERVICES_YOY" hidden="1">"c7328"</definedName>
    <definedName name="IQ_IMPORTS_GOODS_NONFACTOR_SERVICES_YOY_FC" hidden="1">"c8208"</definedName>
    <definedName name="IQ_IMPORTS_GOODS_POP" hidden="1">"c7107"</definedName>
    <definedName name="IQ_IMPORTS_GOODS_POP_FC" hidden="1">"c7987"</definedName>
    <definedName name="IQ_IMPORTS_GOODS_REAL" hidden="1">"c11950"</definedName>
    <definedName name="IQ_IMPORTS_GOODS_REAL_APR" hidden="1">"c11953"</definedName>
    <definedName name="IQ_IMPORTS_GOODS_REAL_POP" hidden="1">"c11951"</definedName>
    <definedName name="IQ_IMPORTS_GOODS_REAL_SAAR_APR_FC_UNUSED" hidden="1">"c8523"</definedName>
    <definedName name="IQ_IMPORTS_GOODS_REAL_SAAR_APR_FC_UNUSED_UNUSED_UNUSED" hidden="1">"c8523"</definedName>
    <definedName name="IQ_IMPORTS_GOODS_REAL_SAAR_APR_UNUSED" hidden="1">"c7643"</definedName>
    <definedName name="IQ_IMPORTS_GOODS_REAL_SAAR_APR_UNUSED_UNUSED_UNUSED" hidden="1">"c7643"</definedName>
    <definedName name="IQ_IMPORTS_GOODS_REAL_SAAR_FC_UNUSED" hidden="1">"c7863"</definedName>
    <definedName name="IQ_IMPORTS_GOODS_REAL_SAAR_FC_UNUSED_UNUSED_UNUSED" hidden="1">"c7863"</definedName>
    <definedName name="IQ_IMPORTS_GOODS_REAL_SAAR_POP_FC_UNUSED" hidden="1">"c8083"</definedName>
    <definedName name="IQ_IMPORTS_GOODS_REAL_SAAR_POP_FC_UNUSED_UNUSED_UNUSED" hidden="1">"c8083"</definedName>
    <definedName name="IQ_IMPORTS_GOODS_REAL_SAAR_POP_UNUSED" hidden="1">"c7203"</definedName>
    <definedName name="IQ_IMPORTS_GOODS_REAL_SAAR_POP_UNUSED_UNUSED_UNUSED" hidden="1">"c7203"</definedName>
    <definedName name="IQ_IMPORTS_GOODS_REAL_SAAR_UNUSED" hidden="1">"c6983"</definedName>
    <definedName name="IQ_IMPORTS_GOODS_REAL_SAAR_UNUSED_UNUSED_UNUSED" hidden="1">"c6983"</definedName>
    <definedName name="IQ_IMPORTS_GOODS_REAL_SAAR_YOY_FC_UNUSED" hidden="1">"c8303"</definedName>
    <definedName name="IQ_IMPORTS_GOODS_REAL_SAAR_YOY_FC_UNUSED_UNUSED_UNUSED" hidden="1">"c8303"</definedName>
    <definedName name="IQ_IMPORTS_GOODS_REAL_SAAR_YOY_UNUSED" hidden="1">"c7423"</definedName>
    <definedName name="IQ_IMPORTS_GOODS_REAL_SAAR_YOY_UNUSED_UNUSED_UNUSED" hidden="1">"c7423"</definedName>
    <definedName name="IQ_IMPORTS_GOODS_REAL_YOY" hidden="1">"c11952"</definedName>
    <definedName name="IQ_IMPORTS_GOODS_SAAR" hidden="1">"c6891"</definedName>
    <definedName name="IQ_IMPORTS_GOODS_SAAR_APR" hidden="1">"c7551"</definedName>
    <definedName name="IQ_IMPORTS_GOODS_SAAR_APR_FC" hidden="1">"c8431"</definedName>
    <definedName name="IQ_IMPORTS_GOODS_SAAR_FC" hidden="1">"c7771"</definedName>
    <definedName name="IQ_IMPORTS_GOODS_SAAR_POP" hidden="1">"c7111"</definedName>
    <definedName name="IQ_IMPORTS_GOODS_SAAR_POP_FC" hidden="1">"c7991"</definedName>
    <definedName name="IQ_IMPORTS_GOODS_SAAR_USD_APR_FC" hidden="1">"c11849"</definedName>
    <definedName name="IQ_IMPORTS_GOODS_SAAR_USD_FC" hidden="1">"c11846"</definedName>
    <definedName name="IQ_IMPORTS_GOODS_SAAR_USD_POP_FC" hidden="1">"c11847"</definedName>
    <definedName name="IQ_IMPORTS_GOODS_SAAR_USD_YOY_FC" hidden="1">"c11848"</definedName>
    <definedName name="IQ_IMPORTS_GOODS_SAAR_YOY" hidden="1">"c7331"</definedName>
    <definedName name="IQ_IMPORTS_GOODS_SAAR_YOY_FC" hidden="1">"c8211"</definedName>
    <definedName name="IQ_IMPORTS_GOODS_SERVICES_APR_FC_UNUSED" hidden="1">"c8429"</definedName>
    <definedName name="IQ_IMPORTS_GOODS_SERVICES_APR_FC_UNUSED_UNUSED_UNUSED" hidden="1">"c8429"</definedName>
    <definedName name="IQ_IMPORTS_GOODS_SERVICES_APR_UNUSED" hidden="1">"c7549"</definedName>
    <definedName name="IQ_IMPORTS_GOODS_SERVICES_APR_UNUSED_UNUSED_UNUSED" hidden="1">"c7549"</definedName>
    <definedName name="IQ_IMPORTS_GOODS_SERVICES_FC_UNUSED" hidden="1">"c7769"</definedName>
    <definedName name="IQ_IMPORTS_GOODS_SERVICES_FC_UNUSED_UNUSED_UNUSED" hidden="1">"c7769"</definedName>
    <definedName name="IQ_IMPORTS_GOODS_SERVICES_POP_FC_UNUSED" hidden="1">"c7989"</definedName>
    <definedName name="IQ_IMPORTS_GOODS_SERVICES_POP_FC_UNUSED_UNUSED_UNUSED" hidden="1">"c7989"</definedName>
    <definedName name="IQ_IMPORTS_GOODS_SERVICES_POP_UNUSED" hidden="1">"c7109"</definedName>
    <definedName name="IQ_IMPORTS_GOODS_SERVICES_POP_UNUSED_UNUSED_UNUSED" hidden="1">"c7109"</definedName>
    <definedName name="IQ_IMPORTS_GOODS_SERVICES_REAL" hidden="1">"c6985"</definedName>
    <definedName name="IQ_IMPORTS_GOODS_SERVICES_REAL_APR" hidden="1">"c7645"</definedName>
    <definedName name="IQ_IMPORTS_GOODS_SERVICES_REAL_APR_FC" hidden="1">"c8525"</definedName>
    <definedName name="IQ_IMPORTS_GOODS_SERVICES_REAL_FC" hidden="1">"c7865"</definedName>
    <definedName name="IQ_IMPORTS_GOODS_SERVICES_REAL_POP" hidden="1">"c7205"</definedName>
    <definedName name="IQ_IMPORTS_GOODS_SERVICES_REAL_POP_FC" hidden="1">"c8085"</definedName>
    <definedName name="IQ_IMPORTS_GOODS_SERVICES_REAL_SAAR" hidden="1">"c11958"</definedName>
    <definedName name="IQ_IMPORTS_GOODS_SERVICES_REAL_SAAR_APR" hidden="1">"c11961"</definedName>
    <definedName name="IQ_IMPORTS_GOODS_SERVICES_REAL_SAAR_APR_FC_UNUSED" hidden="1">"c8524"</definedName>
    <definedName name="IQ_IMPORTS_GOODS_SERVICES_REAL_SAAR_APR_FC_UNUSED_UNUSED_UNUSED" hidden="1">"c8524"</definedName>
    <definedName name="IQ_IMPORTS_GOODS_SERVICES_REAL_SAAR_APR_UNUSED" hidden="1">"c7644"</definedName>
    <definedName name="IQ_IMPORTS_GOODS_SERVICES_REAL_SAAR_APR_UNUSED_UNUSED_UNUSED" hidden="1">"c7644"</definedName>
    <definedName name="IQ_IMPORTS_GOODS_SERVICES_REAL_SAAR_FC_UNUSED" hidden="1">"c7864"</definedName>
    <definedName name="IQ_IMPORTS_GOODS_SERVICES_REAL_SAAR_FC_UNUSED_UNUSED_UNUSED" hidden="1">"c7864"</definedName>
    <definedName name="IQ_IMPORTS_GOODS_SERVICES_REAL_SAAR_POP" hidden="1">"c11959"</definedName>
    <definedName name="IQ_IMPORTS_GOODS_SERVICES_REAL_SAAR_POP_FC_UNUSED" hidden="1">"c8084"</definedName>
    <definedName name="IQ_IMPORTS_GOODS_SERVICES_REAL_SAAR_POP_FC_UNUSED_UNUSED_UNUSED" hidden="1">"c8084"</definedName>
    <definedName name="IQ_IMPORTS_GOODS_SERVICES_REAL_SAAR_POP_UNUSED" hidden="1">"c7204"</definedName>
    <definedName name="IQ_IMPORTS_GOODS_SERVICES_REAL_SAAR_POP_UNUSED_UNUSED_UNUSED" hidden="1">"c7204"</definedName>
    <definedName name="IQ_IMPORTS_GOODS_SERVICES_REAL_SAAR_UNUSED" hidden="1">"c6984"</definedName>
    <definedName name="IQ_IMPORTS_GOODS_SERVICES_REAL_SAAR_UNUSED_UNUSED_UNUSED" hidden="1">"c6984"</definedName>
    <definedName name="IQ_IMPORTS_GOODS_SERVICES_REAL_SAAR_USD" hidden="1">"c11962"</definedName>
    <definedName name="IQ_IMPORTS_GOODS_SERVICES_REAL_SAAR_USD_APR" hidden="1">"c11965"</definedName>
    <definedName name="IQ_IMPORTS_GOODS_SERVICES_REAL_SAAR_USD_APR_FC" hidden="1">"c11969"</definedName>
    <definedName name="IQ_IMPORTS_GOODS_SERVICES_REAL_SAAR_USD_FC" hidden="1">"c11966"</definedName>
    <definedName name="IQ_IMPORTS_GOODS_SERVICES_REAL_SAAR_USD_POP" hidden="1">"c11963"</definedName>
    <definedName name="IQ_IMPORTS_GOODS_SERVICES_REAL_SAAR_USD_POP_FC" hidden="1">"c11967"</definedName>
    <definedName name="IQ_IMPORTS_GOODS_SERVICES_REAL_SAAR_USD_YOY" hidden="1">"c11964"</definedName>
    <definedName name="IQ_IMPORTS_GOODS_SERVICES_REAL_SAAR_USD_YOY_FC" hidden="1">"c11968"</definedName>
    <definedName name="IQ_IMPORTS_GOODS_SERVICES_REAL_SAAR_YOY" hidden="1">"c11960"</definedName>
    <definedName name="IQ_IMPORTS_GOODS_SERVICES_REAL_SAAR_YOY_FC_UNUSED" hidden="1">"c8304"</definedName>
    <definedName name="IQ_IMPORTS_GOODS_SERVICES_REAL_SAAR_YOY_FC_UNUSED_UNUSED_UNUSED" hidden="1">"c8304"</definedName>
    <definedName name="IQ_IMPORTS_GOODS_SERVICES_REAL_SAAR_YOY_UNUSED" hidden="1">"c7424"</definedName>
    <definedName name="IQ_IMPORTS_GOODS_SERVICES_REAL_SAAR_YOY_UNUSED_UNUSED_UNUSED" hidden="1">"c7424"</definedName>
    <definedName name="IQ_IMPORTS_GOODS_SERVICES_REAL_USD" hidden="1">"c11954"</definedName>
    <definedName name="IQ_IMPORTS_GOODS_SERVICES_REAL_USD_APR" hidden="1">"c11957"</definedName>
    <definedName name="IQ_IMPORTS_GOODS_SERVICES_REAL_USD_POP" hidden="1">"c11955"</definedName>
    <definedName name="IQ_IMPORTS_GOODS_SERVICES_REAL_USD_YOY" hidden="1">"c11956"</definedName>
    <definedName name="IQ_IMPORTS_GOODS_SERVICES_REAL_YOY" hidden="1">"c7425"</definedName>
    <definedName name="IQ_IMPORTS_GOODS_SERVICES_REAL_YOY_FC" hidden="1">"c8305"</definedName>
    <definedName name="IQ_IMPORTS_GOODS_SERVICES_SAAR" hidden="1">"c6890"</definedName>
    <definedName name="IQ_IMPORTS_GOODS_SERVICES_SAAR_APR" hidden="1">"c7550"</definedName>
    <definedName name="IQ_IMPORTS_GOODS_SERVICES_SAAR_APR_FC" hidden="1">"c8430"</definedName>
    <definedName name="IQ_IMPORTS_GOODS_SERVICES_SAAR_FC" hidden="1">"c7770"</definedName>
    <definedName name="IQ_IMPORTS_GOODS_SERVICES_SAAR_POP" hidden="1">"c7110"</definedName>
    <definedName name="IQ_IMPORTS_GOODS_SERVICES_SAAR_POP_FC" hidden="1">"c7990"</definedName>
    <definedName name="IQ_IMPORTS_GOODS_SERVICES_SAAR_YOY" hidden="1">"c7330"</definedName>
    <definedName name="IQ_IMPORTS_GOODS_SERVICES_SAAR_YOY_FC" hidden="1">"c8210"</definedName>
    <definedName name="IQ_IMPORTS_GOODS_SERVICES_UNUSED" hidden="1">"c6889"</definedName>
    <definedName name="IQ_IMPORTS_GOODS_SERVICES_UNUSED_UNUSED_UNUSED" hidden="1">"c6889"</definedName>
    <definedName name="IQ_IMPORTS_GOODS_SERVICES_USD" hidden="1">"c11842"</definedName>
    <definedName name="IQ_IMPORTS_GOODS_SERVICES_USD_APR" hidden="1">"c11845"</definedName>
    <definedName name="IQ_IMPORTS_GOODS_SERVICES_USD_POP" hidden="1">"c11843"</definedName>
    <definedName name="IQ_IMPORTS_GOODS_SERVICES_USD_YOY" hidden="1">"c11844"</definedName>
    <definedName name="IQ_IMPORTS_GOODS_SERVICES_YOY_FC_UNUSED" hidden="1">"c8209"</definedName>
    <definedName name="IQ_IMPORTS_GOODS_SERVICES_YOY_FC_UNUSED_UNUSED_UNUSED" hidden="1">"c8209"</definedName>
    <definedName name="IQ_IMPORTS_GOODS_SERVICES_YOY_UNUSED" hidden="1">"c7329"</definedName>
    <definedName name="IQ_IMPORTS_GOODS_SERVICES_YOY_UNUSED_UNUSED_UNUSED" hidden="1">"c7329"</definedName>
    <definedName name="IQ_IMPORTS_GOODS_USD_APR_FC" hidden="1">"c11841"</definedName>
    <definedName name="IQ_IMPORTS_GOODS_USD_FC" hidden="1">"c11838"</definedName>
    <definedName name="IQ_IMPORTS_GOODS_USD_POP_FC" hidden="1">"c11839"</definedName>
    <definedName name="IQ_IMPORTS_GOODS_USD_YOY_FC" hidden="1">"c11840"</definedName>
    <definedName name="IQ_IMPORTS_GOODS_YOY" hidden="1">"c7327"</definedName>
    <definedName name="IQ_IMPORTS_GOODS_YOY_FC" hidden="1">"c8207"</definedName>
    <definedName name="IQ_IMPORTS_NONFACTOR_SERVICES" hidden="1">"c6892"</definedName>
    <definedName name="IQ_IMPORTS_NONFACTOR_SERVICES_APR" hidden="1">"c7552"</definedName>
    <definedName name="IQ_IMPORTS_NONFACTOR_SERVICES_APR_FC" hidden="1">"c8432"</definedName>
    <definedName name="IQ_IMPORTS_NONFACTOR_SERVICES_FC" hidden="1">"c7772"</definedName>
    <definedName name="IQ_IMPORTS_NONFACTOR_SERVICES_POP" hidden="1">"c7112"</definedName>
    <definedName name="IQ_IMPORTS_NONFACTOR_SERVICES_POP_FC" hidden="1">"c7992"</definedName>
    <definedName name="IQ_IMPORTS_NONFACTOR_SERVICES_SAAR" hidden="1">"c6893"</definedName>
    <definedName name="IQ_IMPORTS_NONFACTOR_SERVICES_SAAR_APR" hidden="1">"c7553"</definedName>
    <definedName name="IQ_IMPORTS_NONFACTOR_SERVICES_SAAR_APR_FC" hidden="1">"c8433"</definedName>
    <definedName name="IQ_IMPORTS_NONFACTOR_SERVICES_SAAR_FC" hidden="1">"c7773"</definedName>
    <definedName name="IQ_IMPORTS_NONFACTOR_SERVICES_SAAR_POP" hidden="1">"c7113"</definedName>
    <definedName name="IQ_IMPORTS_NONFACTOR_SERVICES_SAAR_POP_FC" hidden="1">"c7993"</definedName>
    <definedName name="IQ_IMPORTS_NONFACTOR_SERVICES_SAAR_USD_APR_FC" hidden="1">"c11857"</definedName>
    <definedName name="IQ_IMPORTS_NONFACTOR_SERVICES_SAAR_USD_FC" hidden="1">"c11854"</definedName>
    <definedName name="IQ_IMPORTS_NONFACTOR_SERVICES_SAAR_USD_POP_FC" hidden="1">"c11855"</definedName>
    <definedName name="IQ_IMPORTS_NONFACTOR_SERVICES_SAAR_USD_YOY_FC" hidden="1">"c11856"</definedName>
    <definedName name="IQ_IMPORTS_NONFACTOR_SERVICES_SAAR_YOY" hidden="1">"c7333"</definedName>
    <definedName name="IQ_IMPORTS_NONFACTOR_SERVICES_SAAR_YOY_FC" hidden="1">"c8213"</definedName>
    <definedName name="IQ_IMPORTS_NONFACTOR_SERVICES_USD_APR_FC" hidden="1">"c11853"</definedName>
    <definedName name="IQ_IMPORTS_NONFACTOR_SERVICES_USD_FC" hidden="1">"c11850"</definedName>
    <definedName name="IQ_IMPORTS_NONFACTOR_SERVICES_USD_POP_FC" hidden="1">"c11851"</definedName>
    <definedName name="IQ_IMPORTS_NONFACTOR_SERVICES_USD_YOY_FC" hidden="1">"c11852"</definedName>
    <definedName name="IQ_IMPORTS_NONFACTOR_SERVICES_YOY" hidden="1">"c7332"</definedName>
    <definedName name="IQ_IMPORTS_NONFACTOR_SERVICES_YOY_FC" hidden="1">"c8212"</definedName>
    <definedName name="IQ_IMPORTS_SERVICES" hidden="1">"c11858"</definedName>
    <definedName name="IQ_IMPORTS_SERVICES_APR" hidden="1">"c11861"</definedName>
    <definedName name="IQ_IMPORTS_SERVICES_POP" hidden="1">"c11859"</definedName>
    <definedName name="IQ_IMPORTS_SERVICES_REAL" hidden="1">"c6986"</definedName>
    <definedName name="IQ_IMPORTS_SERVICES_REAL_APR" hidden="1">"c7646"</definedName>
    <definedName name="IQ_IMPORTS_SERVICES_REAL_APR_FC" hidden="1">"c8526"</definedName>
    <definedName name="IQ_IMPORTS_SERVICES_REAL_FC" hidden="1">"c7866"</definedName>
    <definedName name="IQ_IMPORTS_SERVICES_REAL_POP" hidden="1">"c7206"</definedName>
    <definedName name="IQ_IMPORTS_SERVICES_REAL_POP_FC" hidden="1">"c8086"</definedName>
    <definedName name="IQ_IMPORTS_SERVICES_REAL_YOY" hidden="1">"c7426"</definedName>
    <definedName name="IQ_IMPORTS_SERVICES_REAL_YOY_FC" hidden="1">"c8306"</definedName>
    <definedName name="IQ_IMPORTS_SERVICES_YOY" hidden="1">"c11860"</definedName>
    <definedName name="IQ_IMPUT_OPER_LEASE_DEPR" hidden="1">"c2987"</definedName>
    <definedName name="IQ_IMPUT_OPER_LEASE_INT_EXP" hidden="1">"c2986"</definedName>
    <definedName name="IQ_INC_AFTER_TAX" hidden="1">"c1598"</definedName>
    <definedName name="IQ_INC_AVAIL_EXCL" hidden="1">"c1395"</definedName>
    <definedName name="IQ_INC_AVAIL_INCL" hidden="1">"c1396"</definedName>
    <definedName name="IQ_INC_BEFORE_TAX" hidden="1">"c1375"</definedName>
    <definedName name="IQ_INC_DOM_LOANS_FFIEC" hidden="1">"c12975"</definedName>
    <definedName name="IQ_INC_EQUITY" hidden="1">"c549"</definedName>
    <definedName name="IQ_INC_EQUITY_BR" hidden="1">"c550"</definedName>
    <definedName name="IQ_INC_EQUITY_CF" hidden="1">"c551"</definedName>
    <definedName name="IQ_INC_EQUITY_FIN" hidden="1">"c552"</definedName>
    <definedName name="IQ_INC_EQUITY_INS" hidden="1">"c553"</definedName>
    <definedName name="IQ_INC_EQUITY_RE" hidden="1">"c6222"</definedName>
    <definedName name="IQ_INC_EQUITY_REC_BNK" hidden="1">"c554"</definedName>
    <definedName name="IQ_INC_EQUITY_REIT" hidden="1">"c555"</definedName>
    <definedName name="IQ_INC_EQUITY_REV_BNK" hidden="1">"c556"</definedName>
    <definedName name="IQ_INC_EQUITY_UTI" hidden="1">"c557"</definedName>
    <definedName name="IQ_INC_REAL_ESTATE_REC" hidden="1">"c558"</definedName>
    <definedName name="IQ_INC_REAL_ESTATE_REV" hidden="1">"c559"</definedName>
    <definedName name="IQ_INC_TAX" hidden="1">"c560"</definedName>
    <definedName name="IQ_INC_TAX_EXCL" hidden="1">"c1599"</definedName>
    <definedName name="IQ_INC_TAX_PAY_CURRENT" hidden="1">"c561"</definedName>
    <definedName name="IQ_INC_TRADE_ACT" hidden="1">"c562"</definedName>
    <definedName name="IQ_INCIDENTAL_CHANGES_BUSINESS_COMBINATIONS_FDIC" hidden="1">"c6502"</definedName>
    <definedName name="IQ_INCOME_BEFORE_EXTRA_FDIC" hidden="1">"c6585"</definedName>
    <definedName name="IQ_INCOME_CHECKS_FFIEC" hidden="1">"c13040"</definedName>
    <definedName name="IQ_INCOME_EARNED_FDIC" hidden="1">"c6359"</definedName>
    <definedName name="IQ_INCOME_FIDUCIARY_ACTIVITIES_FFIEC" hidden="1">"c13002"</definedName>
    <definedName name="IQ_INCOME_LEASE_FINANCING_REC_FFIEC" hidden="1">"c12980"</definedName>
    <definedName name="IQ_INCOME_LOANS_LEASES_TAX_EXEMPT_FFIEC" hidden="1">"c13038"</definedName>
    <definedName name="IQ_INCOME_OTHER_INSURANCE_ACTIVITIES_FFIEC" hidden="1">"c13009"</definedName>
    <definedName name="IQ_INCOME_SALE_MUTUAL_FUNDS_DOM_FFIEC" hidden="1">"c13069"</definedName>
    <definedName name="IQ_INCOME_SECURITIES_TAX_EXEMPT_FFIEC" hidden="1">"c13039"</definedName>
    <definedName name="IQ_INCOME_TAX_FOREIGN_FFIEC" hidden="1">"c15391"</definedName>
    <definedName name="IQ_INCOME_TAXES_FDIC" hidden="1">"c6582"</definedName>
    <definedName name="IQ_INCOME_TAXES_FFIEC" hidden="1">"c13030"</definedName>
    <definedName name="IQ_INCREASE_INT_INCOME_FFIEC" hidden="1">"c13063"</definedName>
    <definedName name="IQ_INDEX_CURRENCY" hidden="1">"c15224"</definedName>
    <definedName name="IQ_INDEX_LEADING_IND" hidden="1">"c6894"</definedName>
    <definedName name="IQ_INDEX_LEADING_IND_APR" hidden="1">"c7554"</definedName>
    <definedName name="IQ_INDEX_LEADING_IND_APR_FC" hidden="1">"c8434"</definedName>
    <definedName name="IQ_INDEX_LEADING_IND_FC" hidden="1">"c7774"</definedName>
    <definedName name="IQ_INDEX_LEADING_IND_POP" hidden="1">"c7114"</definedName>
    <definedName name="IQ_INDEX_LEADING_IND_POP_FC" hidden="1">"c7994"</definedName>
    <definedName name="IQ_INDEX_LEADING_IND_YOY" hidden="1">"c7334"</definedName>
    <definedName name="IQ_INDEX_LEADING_IND_YOY_FC" hidden="1">"c8214"</definedName>
    <definedName name="IQ_INDEX_TYPE" hidden="1">"c15223"</definedName>
    <definedName name="IQ_INDICATED_ATTRIB_ORE_RESOURCES_ALUM" hidden="1">"c9238"</definedName>
    <definedName name="IQ_INDICATED_ATTRIB_ORE_RESOURCES_COP" hidden="1">"c9182"</definedName>
    <definedName name="IQ_INDICATED_ATTRIB_ORE_RESOURCES_DIAM" hidden="1">"c9662"</definedName>
    <definedName name="IQ_INDICATED_ATTRIB_ORE_RESOURCES_GOLD" hidden="1">"c9023"</definedName>
    <definedName name="IQ_INDICATED_ATTRIB_ORE_RESOURCES_IRON" hidden="1">"c9397"</definedName>
    <definedName name="IQ_INDICATED_ATTRIB_ORE_RESOURCES_LEAD" hidden="1">"c9450"</definedName>
    <definedName name="IQ_INDICATED_ATTRIB_ORE_RESOURCES_MANG" hidden="1">"c9503"</definedName>
    <definedName name="IQ_INDICATED_ATTRIB_ORE_RESOURCES_MOLYB" hidden="1">"c9715"</definedName>
    <definedName name="IQ_INDICATED_ATTRIB_ORE_RESOURCES_NICK" hidden="1">"c9291"</definedName>
    <definedName name="IQ_INDICATED_ATTRIB_ORE_RESOURCES_PLAT" hidden="1">"c9129"</definedName>
    <definedName name="IQ_INDICATED_ATTRIB_ORE_RESOURCES_SILVER" hidden="1">"c9076"</definedName>
    <definedName name="IQ_INDICATED_ATTRIB_ORE_RESOURCES_TITAN" hidden="1">"c9556"</definedName>
    <definedName name="IQ_INDICATED_ATTRIB_ORE_RESOURCES_URAN" hidden="1">"c9609"</definedName>
    <definedName name="IQ_INDICATED_ATTRIB_ORE_RESOURCES_ZINC" hidden="1">"c9344"</definedName>
    <definedName name="IQ_INDICATED_ORE_RESOURCES_ALUM" hidden="1">"c9224"</definedName>
    <definedName name="IQ_INDICATED_ORE_RESOURCES_COP" hidden="1">"c9168"</definedName>
    <definedName name="IQ_INDICATED_ORE_RESOURCES_DIAM" hidden="1">"c9648"</definedName>
    <definedName name="IQ_INDICATED_ORE_RESOURCES_GOLD" hidden="1">"c9009"</definedName>
    <definedName name="IQ_INDICATED_ORE_RESOURCES_IRON" hidden="1">"c9383"</definedName>
    <definedName name="IQ_INDICATED_ORE_RESOURCES_LEAD" hidden="1">"c9436"</definedName>
    <definedName name="IQ_INDICATED_ORE_RESOURCES_MANG" hidden="1">"c9489"</definedName>
    <definedName name="IQ_INDICATED_ORE_RESOURCES_MOLYB" hidden="1">"c9701"</definedName>
    <definedName name="IQ_INDICATED_ORE_RESOURCES_NICK" hidden="1">"c9277"</definedName>
    <definedName name="IQ_INDICATED_ORE_RESOURCES_PLAT" hidden="1">"c9115"</definedName>
    <definedName name="IQ_INDICATED_ORE_RESOURCES_SILVER" hidden="1">"c9062"</definedName>
    <definedName name="IQ_INDICATED_ORE_RESOURCES_TITAN" hidden="1">"c9542"</definedName>
    <definedName name="IQ_INDICATED_ORE_RESOURCES_URAN" hidden="1">"c9595"</definedName>
    <definedName name="IQ_INDICATED_ORE_RESOURCES_ZINC" hidden="1">"c9330"</definedName>
    <definedName name="IQ_INDICATED_RECOV_ATTRIB_RESOURCES_ALUM" hidden="1">"c9243"</definedName>
    <definedName name="IQ_INDICATED_RECOV_ATTRIB_RESOURCES_COAL" hidden="1">"c9817"</definedName>
    <definedName name="IQ_INDICATED_RECOV_ATTRIB_RESOURCES_COP" hidden="1">"c9187"</definedName>
    <definedName name="IQ_INDICATED_RECOV_ATTRIB_RESOURCES_DIAM" hidden="1">"c9667"</definedName>
    <definedName name="IQ_INDICATED_RECOV_ATTRIB_RESOURCES_GOLD" hidden="1">"c9028"</definedName>
    <definedName name="IQ_INDICATED_RECOV_ATTRIB_RESOURCES_IRON" hidden="1">"c9402"</definedName>
    <definedName name="IQ_INDICATED_RECOV_ATTRIB_RESOURCES_LEAD" hidden="1">"c9455"</definedName>
    <definedName name="IQ_INDICATED_RECOV_ATTRIB_RESOURCES_MANG" hidden="1">"c9508"</definedName>
    <definedName name="IQ_INDICATED_RECOV_ATTRIB_RESOURCES_MET_COAL" hidden="1">"c9757"</definedName>
    <definedName name="IQ_INDICATED_RECOV_ATTRIB_RESOURCES_MOLYB" hidden="1">"c9720"</definedName>
    <definedName name="IQ_INDICATED_RECOV_ATTRIB_RESOURCES_NICK" hidden="1">"c9296"</definedName>
    <definedName name="IQ_INDICATED_RECOV_ATTRIB_RESOURCES_PLAT" hidden="1">"c9134"</definedName>
    <definedName name="IQ_INDICATED_RECOV_ATTRIB_RESOURCES_SILVER" hidden="1">"c9081"</definedName>
    <definedName name="IQ_INDICATED_RECOV_ATTRIB_RESOURCES_STEAM" hidden="1">"c9787"</definedName>
    <definedName name="IQ_INDICATED_RECOV_ATTRIB_RESOURCES_TITAN" hidden="1">"c9561"</definedName>
    <definedName name="IQ_INDICATED_RECOV_ATTRIB_RESOURCES_URAN" hidden="1">"c9614"</definedName>
    <definedName name="IQ_INDICATED_RECOV_ATTRIB_RESOURCES_ZINC" hidden="1">"c9349"</definedName>
    <definedName name="IQ_INDICATED_RECOV_RESOURCES_ALUM" hidden="1">"c9233"</definedName>
    <definedName name="IQ_INDICATED_RECOV_RESOURCES_COAL" hidden="1">"c9812"</definedName>
    <definedName name="IQ_INDICATED_RECOV_RESOURCES_COP" hidden="1">"c9177"</definedName>
    <definedName name="IQ_INDICATED_RECOV_RESOURCES_DIAM" hidden="1">"c9657"</definedName>
    <definedName name="IQ_INDICATED_RECOV_RESOURCES_GOLD" hidden="1">"c9018"</definedName>
    <definedName name="IQ_INDICATED_RECOV_RESOURCES_IRON" hidden="1">"c9392"</definedName>
    <definedName name="IQ_INDICATED_RECOV_RESOURCES_LEAD" hidden="1">"c9445"</definedName>
    <definedName name="IQ_INDICATED_RECOV_RESOURCES_MANG" hidden="1">"c9498"</definedName>
    <definedName name="IQ_INDICATED_RECOV_RESOURCES_MET_COAL" hidden="1">"c9752"</definedName>
    <definedName name="IQ_INDICATED_RECOV_RESOURCES_MOLYB" hidden="1">"c9710"</definedName>
    <definedName name="IQ_INDICATED_RECOV_RESOURCES_NICK" hidden="1">"c9286"</definedName>
    <definedName name="IQ_INDICATED_RECOV_RESOURCES_PLAT" hidden="1">"c9124"</definedName>
    <definedName name="IQ_INDICATED_RECOV_RESOURCES_SILVER" hidden="1">"c9071"</definedName>
    <definedName name="IQ_INDICATED_RECOV_RESOURCES_STEAM" hidden="1">"c9782"</definedName>
    <definedName name="IQ_INDICATED_RECOV_RESOURCES_TITAN" hidden="1">"c9551"</definedName>
    <definedName name="IQ_INDICATED_RECOV_RESOURCES_URAN" hidden="1">"c9604"</definedName>
    <definedName name="IQ_INDICATED_RECOV_RESOURCES_ZINC" hidden="1">"c9339"</definedName>
    <definedName name="IQ_INDICATED_RESOURCES_CALORIFIC_VALUE_COAL" hidden="1">"c9807"</definedName>
    <definedName name="IQ_INDICATED_RESOURCES_CALORIFIC_VALUE_MET_COAL" hidden="1">"c9747"</definedName>
    <definedName name="IQ_INDICATED_RESOURCES_CALORIFIC_VALUE_STEAM" hidden="1">"c9777"</definedName>
    <definedName name="IQ_INDICATED_RESOURCES_GRADE_ALUM" hidden="1">"c9225"</definedName>
    <definedName name="IQ_INDICATED_RESOURCES_GRADE_COP" hidden="1">"c9169"</definedName>
    <definedName name="IQ_INDICATED_RESOURCES_GRADE_DIAM" hidden="1">"c9649"</definedName>
    <definedName name="IQ_INDICATED_RESOURCES_GRADE_GOLD" hidden="1">"c9010"</definedName>
    <definedName name="IQ_INDICATED_RESOURCES_GRADE_IRON" hidden="1">"c9384"</definedName>
    <definedName name="IQ_INDICATED_RESOURCES_GRADE_LEAD" hidden="1">"c9437"</definedName>
    <definedName name="IQ_INDICATED_RESOURCES_GRADE_MANG" hidden="1">"c9490"</definedName>
    <definedName name="IQ_INDICATED_RESOURCES_GRADE_MOLYB" hidden="1">"c9702"</definedName>
    <definedName name="IQ_INDICATED_RESOURCES_GRADE_NICK" hidden="1">"c9278"</definedName>
    <definedName name="IQ_INDICATED_RESOURCES_GRADE_PLAT" hidden="1">"c9116"</definedName>
    <definedName name="IQ_INDICATED_RESOURCES_GRADE_SILVER" hidden="1">"c9063"</definedName>
    <definedName name="IQ_INDICATED_RESOURCES_GRADE_TITAN" hidden="1">"c9543"</definedName>
    <definedName name="IQ_INDICATED_RESOURCES_GRADE_URAN" hidden="1">"c9596"</definedName>
    <definedName name="IQ_INDICATED_RESOURCES_GRADE_ZINC" hidden="1">"c9331"</definedName>
    <definedName name="IQ_INDIVIDUAL" hidden="1">"c15182"</definedName>
    <definedName name="IQ_INDIVIDUAL_ACTIVE_BOARD_MEMBERSHIPS" hidden="1">"c15201"</definedName>
    <definedName name="IQ_INDIVIDUAL_ACTIVE_PRO_AFFILIATIONS" hidden="1">"c15199"</definedName>
    <definedName name="IQ_INDIVIDUAL_AGE" hidden="1">"c15191"</definedName>
    <definedName name="IQ_INDIVIDUAL_ASSISTANT_EMAIL" hidden="1">"c15206"</definedName>
    <definedName name="IQ_INDIVIDUAL_ASSISTANT_FAX" hidden="1">"c15208"</definedName>
    <definedName name="IQ_INDIVIDUAL_ASSISTANT_NAME" hidden="1">"c15205"</definedName>
    <definedName name="IQ_INDIVIDUAL_ASSISTANT_PHONE" hidden="1">"c15207"</definedName>
    <definedName name="IQ_INDIVIDUAL_BACKGROUND" hidden="1">"c15184"</definedName>
    <definedName name="IQ_INDIVIDUAL_DIRECT_FAX" hidden="1">"c15189"</definedName>
    <definedName name="IQ_INDIVIDUAL_DIRECT_PHONE" hidden="1">"c15188"</definedName>
    <definedName name="IQ_INDIVIDUAL_EDUCATION" hidden="1">"c15203"</definedName>
    <definedName name="IQ_INDIVIDUAL_EMAIL" hidden="1">"c15193"</definedName>
    <definedName name="IQ_INDIVIDUAL_FAMILY_LOAN_DOM_QUARTERLY_AVG_FFIEC" hidden="1">"c15479"</definedName>
    <definedName name="IQ_INDIVIDUAL_HOME_ADDRESS" hidden="1">"c15194"</definedName>
    <definedName name="IQ_INDIVIDUAL_HOME_FAX" hidden="1">"c15196"</definedName>
    <definedName name="IQ_INDIVIDUAL_HOME_PHONE" hidden="1">"c15195"</definedName>
    <definedName name="IQ_INDIVIDUAL_MAIN_FAX" hidden="1">"c15187"</definedName>
    <definedName name="IQ_INDIVIDUAL_MAIN_PHONE" hidden="1">"c15186"</definedName>
    <definedName name="IQ_INDIVIDUAL_MOBILE" hidden="1">"c15198"</definedName>
    <definedName name="IQ_INDIVIDUAL_NICKNAME" hidden="1">"c15192"</definedName>
    <definedName name="IQ_INDIVIDUAL_NOTES" hidden="1">"c15204"</definedName>
    <definedName name="IQ_INDIVIDUAL_OFFICE_ADDRESS" hidden="1">"c15185"</definedName>
    <definedName name="IQ_INDIVIDUAL_OTHER_PHONE" hidden="1">"c15197"</definedName>
    <definedName name="IQ_INDIVIDUAL_PARTNER_CORP_NON_TRANS_ACCTS_FFIEC" hidden="1">"c15322"</definedName>
    <definedName name="IQ_INDIVIDUAL_PARTNER_CORP_TRANS_ACCTS_FFIEC" hidden="1">"c15314"</definedName>
    <definedName name="IQ_INDIVIDUAL_PARTNER_CORPS_FOREIGN_DEP_FFIEC" hidden="1">"c15342"</definedName>
    <definedName name="IQ_INDIVIDUAL_PRIOR_BOARD_MEMBERSHIPS" hidden="1">"c15202"</definedName>
    <definedName name="IQ_INDIVIDUAL_PRIOR_PRO_AFFILIATIONS" hidden="1">"c15200"</definedName>
    <definedName name="IQ_INDIVIDUAL_SPECIALTY" hidden="1">"c15190"</definedName>
    <definedName name="IQ_INDIVIDUAL_TITLE" hidden="1">"c15183"</definedName>
    <definedName name="IQ_INDIVIDUALS_CHARGE_OFFS_FDIC" hidden="1">"c6599"</definedName>
    <definedName name="IQ_INDIVIDUALS_GROSS_LOANS_FFIEC" hidden="1">"c13411"</definedName>
    <definedName name="IQ_INDIVIDUALS_LOANS_FDIC" hidden="1">"c6318"</definedName>
    <definedName name="IQ_INDIVIDUALS_NET_CHARGE_OFFS_FDIC" hidden="1">"c6637"</definedName>
    <definedName name="IQ_INDIVIDUALS_OTHER_LOANS_FDIC" hidden="1">"c6321"</definedName>
    <definedName name="IQ_INDIVIDUALS_PARTNERSHIPS_CORP_DEPOSITS_FOREIGN_FDIC" hidden="1">"c6479"</definedName>
    <definedName name="IQ_INDIVIDUALS_PARTNERSHIPS_CORP_NONTRANSACTION_ACCOUNTS_FDIC" hidden="1">"c6545"</definedName>
    <definedName name="IQ_INDIVIDUALS_PARTNERSHIPS_CORP_TOTAL_DEPOSITS_FDIC" hidden="1">"c6471"</definedName>
    <definedName name="IQ_INDIVIDUALS_PARTNERSHIPS_CORP_TRANSACTION_ACCOUNTS_FDIC" hidden="1">"c6537"</definedName>
    <definedName name="IQ_INDIVIDUALS_RECOVERIES_FDIC" hidden="1">"c6618"</definedName>
    <definedName name="IQ_INDIVIDUALS_RISK_BASED_FFIEC" hidden="1">"c13432"</definedName>
    <definedName name="IQ_INDUSTRIAL_PROD" hidden="1">"c6895"</definedName>
    <definedName name="IQ_INDUSTRIAL_PROD_APR" hidden="1">"c7555"</definedName>
    <definedName name="IQ_INDUSTRIAL_PROD_APR_FC" hidden="1">"c8435"</definedName>
    <definedName name="IQ_INDUSTRIAL_PROD_FC" hidden="1">"c7775"</definedName>
    <definedName name="IQ_INDUSTRIAL_PROD_POP" hidden="1">"c7115"</definedName>
    <definedName name="IQ_INDUSTRIAL_PROD_POP_FC" hidden="1">"c7995"</definedName>
    <definedName name="IQ_INDUSTRIAL_PROD_YOY" hidden="1">"c7335"</definedName>
    <definedName name="IQ_INDUSTRIAL_PROD_YOY_FC" hidden="1">"c8215"</definedName>
    <definedName name="IQ_INDUSTRY" hidden="1">"c3601"</definedName>
    <definedName name="IQ_INDUSTRY_GROUP" hidden="1">"c3602"</definedName>
    <definedName name="IQ_INDUSTRY_SECTOR" hidden="1">"c3603"</definedName>
    <definedName name="IQ_INFERRED_ATTRIB_ORE_RESOURCES_ALUM" hidden="1">"c9240"</definedName>
    <definedName name="IQ_INFERRED_ATTRIB_ORE_RESOURCES_COP" hidden="1">"c9184"</definedName>
    <definedName name="IQ_INFERRED_ATTRIB_ORE_RESOURCES_DIAM" hidden="1">"c9664"</definedName>
    <definedName name="IQ_INFERRED_ATTRIB_ORE_RESOURCES_GOLD" hidden="1">"c9025"</definedName>
    <definedName name="IQ_INFERRED_ATTRIB_ORE_RESOURCES_IRON" hidden="1">"c9399"</definedName>
    <definedName name="IQ_INFERRED_ATTRIB_ORE_RESOURCES_LEAD" hidden="1">"c9452"</definedName>
    <definedName name="IQ_INFERRED_ATTRIB_ORE_RESOURCES_MANG" hidden="1">"c9505"</definedName>
    <definedName name="IQ_INFERRED_ATTRIB_ORE_RESOURCES_MOLYB" hidden="1">"c9717"</definedName>
    <definedName name="IQ_INFERRED_ATTRIB_ORE_RESOURCES_NICK" hidden="1">"c9293"</definedName>
    <definedName name="IQ_INFERRED_ATTRIB_ORE_RESOURCES_PLAT" hidden="1">"c9131"</definedName>
    <definedName name="IQ_INFERRED_ATTRIB_ORE_RESOURCES_SILVER" hidden="1">"c9078"</definedName>
    <definedName name="IQ_INFERRED_ATTRIB_ORE_RESOURCES_TITAN" hidden="1">"c9558"</definedName>
    <definedName name="IQ_INFERRED_ATTRIB_ORE_RESOURCES_URAN" hidden="1">"c9611"</definedName>
    <definedName name="IQ_INFERRED_ATTRIB_ORE_RESOURCES_ZINC" hidden="1">"c9346"</definedName>
    <definedName name="IQ_INFERRED_ORE_RESOURCES_ALUM" hidden="1">"c9228"</definedName>
    <definedName name="IQ_INFERRED_ORE_RESOURCES_COP" hidden="1">"c9172"</definedName>
    <definedName name="IQ_INFERRED_ORE_RESOURCES_DIAM" hidden="1">"c9652"</definedName>
    <definedName name="IQ_INFERRED_ORE_RESOURCES_GOLD" hidden="1">"c9013"</definedName>
    <definedName name="IQ_INFERRED_ORE_RESOURCES_IRON" hidden="1">"c9387"</definedName>
    <definedName name="IQ_INFERRED_ORE_RESOURCES_LEAD" hidden="1">"c9440"</definedName>
    <definedName name="IQ_INFERRED_ORE_RESOURCES_MANG" hidden="1">"c9493"</definedName>
    <definedName name="IQ_INFERRED_ORE_RESOURCES_MOLYB" hidden="1">"c9705"</definedName>
    <definedName name="IQ_INFERRED_ORE_RESOURCES_NICK" hidden="1">"c9281"</definedName>
    <definedName name="IQ_INFERRED_ORE_RESOURCES_PLAT" hidden="1">"c9119"</definedName>
    <definedName name="IQ_INFERRED_ORE_RESOURCES_SILVER" hidden="1">"c9066"</definedName>
    <definedName name="IQ_INFERRED_ORE_RESOURCES_TITAN" hidden="1">"c9546"</definedName>
    <definedName name="IQ_INFERRED_ORE_RESOURCES_URAN" hidden="1">"c9599"</definedName>
    <definedName name="IQ_INFERRED_ORE_RESOURCES_ZINC" hidden="1">"c9334"</definedName>
    <definedName name="IQ_INFERRED_RECOV_ATTRIB_RESOURCES_ALUM" hidden="1">"c9245"</definedName>
    <definedName name="IQ_INFERRED_RECOV_ATTRIB_RESOURCES_COAL" hidden="1">"c9819"</definedName>
    <definedName name="IQ_INFERRED_RECOV_ATTRIB_RESOURCES_COP" hidden="1">"c9189"</definedName>
    <definedName name="IQ_INFERRED_RECOV_ATTRIB_RESOURCES_DIAM" hidden="1">"c9669"</definedName>
    <definedName name="IQ_INFERRED_RECOV_ATTRIB_RESOURCES_GOLD" hidden="1">"c9030"</definedName>
    <definedName name="IQ_INFERRED_RECOV_ATTRIB_RESOURCES_IRON" hidden="1">"c9404"</definedName>
    <definedName name="IQ_INFERRED_RECOV_ATTRIB_RESOURCES_LEAD" hidden="1">"c9457"</definedName>
    <definedName name="IQ_INFERRED_RECOV_ATTRIB_RESOURCES_MANG" hidden="1">"c9510"</definedName>
    <definedName name="IQ_INFERRED_RECOV_ATTRIB_RESOURCES_MET_COAL" hidden="1">"c9759"</definedName>
    <definedName name="IQ_INFERRED_RECOV_ATTRIB_RESOURCES_MOLYB" hidden="1">"c9722"</definedName>
    <definedName name="IQ_INFERRED_RECOV_ATTRIB_RESOURCES_NICK" hidden="1">"c9298"</definedName>
    <definedName name="IQ_INFERRED_RECOV_ATTRIB_RESOURCES_PLAT" hidden="1">"c9136"</definedName>
    <definedName name="IQ_INFERRED_RECOV_ATTRIB_RESOURCES_SILVER" hidden="1">"c9083"</definedName>
    <definedName name="IQ_INFERRED_RECOV_ATTRIB_RESOURCES_STEAM" hidden="1">"c9789"</definedName>
    <definedName name="IQ_INFERRED_RECOV_ATTRIB_RESOURCES_TITAN" hidden="1">"c9563"</definedName>
    <definedName name="IQ_INFERRED_RECOV_ATTRIB_RESOURCES_URAN" hidden="1">"c9616"</definedName>
    <definedName name="IQ_INFERRED_RECOV_ATTRIB_RESOURCES_ZINC" hidden="1">"c9351"</definedName>
    <definedName name="IQ_INFERRED_RECOV_RESOURCES_ALUM" hidden="1">"c9235"</definedName>
    <definedName name="IQ_INFERRED_RECOV_RESOURCES_COAL" hidden="1">"c9814"</definedName>
    <definedName name="IQ_INFERRED_RECOV_RESOURCES_COP" hidden="1">"c9179"</definedName>
    <definedName name="IQ_INFERRED_RECOV_RESOURCES_DIAM" hidden="1">"c9659"</definedName>
    <definedName name="IQ_INFERRED_RECOV_RESOURCES_GOLD" hidden="1">"c9020"</definedName>
    <definedName name="IQ_INFERRED_RECOV_RESOURCES_IRON" hidden="1">"c9394"</definedName>
    <definedName name="IQ_INFERRED_RECOV_RESOURCES_LEAD" hidden="1">"c9447"</definedName>
    <definedName name="IQ_INFERRED_RECOV_RESOURCES_MANG" hidden="1">"c9500"</definedName>
    <definedName name="IQ_INFERRED_RECOV_RESOURCES_MET_COAL" hidden="1">"c9754"</definedName>
    <definedName name="IQ_INFERRED_RECOV_RESOURCES_MOLYB" hidden="1">"c9712"</definedName>
    <definedName name="IQ_INFERRED_RECOV_RESOURCES_NICK" hidden="1">"c9288"</definedName>
    <definedName name="IQ_INFERRED_RECOV_RESOURCES_PLAT" hidden="1">"c9126"</definedName>
    <definedName name="IQ_INFERRED_RECOV_RESOURCES_SILVER" hidden="1">"c9073"</definedName>
    <definedName name="IQ_INFERRED_RECOV_RESOURCES_STEAM" hidden="1">"c9784"</definedName>
    <definedName name="IQ_INFERRED_RECOV_RESOURCES_TITAN" hidden="1">"c9553"</definedName>
    <definedName name="IQ_INFERRED_RECOV_RESOURCES_URAN" hidden="1">"c9606"</definedName>
    <definedName name="IQ_INFERRED_RECOV_RESOURCES_ZINC" hidden="1">"c9341"</definedName>
    <definedName name="IQ_INFERRED_RESOURCES_CALORIFIC_VALUE_COAL" hidden="1">"c9809"</definedName>
    <definedName name="IQ_INFERRED_RESOURCES_CALORIFIC_VALUE_MET_COAL" hidden="1">"c9749"</definedName>
    <definedName name="IQ_INFERRED_RESOURCES_CALORIFIC_VALUE_STEAM" hidden="1">"c9779"</definedName>
    <definedName name="IQ_INFERRED_RESOURCES_GRADE_ALUM" hidden="1">"c9229"</definedName>
    <definedName name="IQ_INFERRED_RESOURCES_GRADE_COP" hidden="1">"c9173"</definedName>
    <definedName name="IQ_INFERRED_RESOURCES_GRADE_DIAM" hidden="1">"c9653"</definedName>
    <definedName name="IQ_INFERRED_RESOURCES_GRADE_GOLD" hidden="1">"c9014"</definedName>
    <definedName name="IQ_INFERRED_RESOURCES_GRADE_IRON" hidden="1">"c9388"</definedName>
    <definedName name="IQ_INFERRED_RESOURCES_GRADE_LEAD" hidden="1">"c9441"</definedName>
    <definedName name="IQ_INFERRED_RESOURCES_GRADE_MANG" hidden="1">"c9494"</definedName>
    <definedName name="IQ_INFERRED_RESOURCES_GRADE_MOLYB" hidden="1">"c9706"</definedName>
    <definedName name="IQ_INFERRED_RESOURCES_GRADE_NICK" hidden="1">"c9282"</definedName>
    <definedName name="IQ_INFERRED_RESOURCES_GRADE_PLAT" hidden="1">"c9120"</definedName>
    <definedName name="IQ_INFERRED_RESOURCES_GRADE_SILVER" hidden="1">"c9067"</definedName>
    <definedName name="IQ_INFERRED_RESOURCES_GRADE_TITAN" hidden="1">"c9547"</definedName>
    <definedName name="IQ_INFERRED_RESOURCES_GRADE_URAN" hidden="1">"c9600"</definedName>
    <definedName name="IQ_INFERRED_RESOURCES_GRADE_ZINC" hidden="1">"c9335"</definedName>
    <definedName name="IQ_INFLATION_RATE" hidden="1">"c6899"</definedName>
    <definedName name="IQ_INFLATION_RATE_CORE" hidden="1">"c11783"</definedName>
    <definedName name="IQ_INFLATION_RATE_CORE_POP" hidden="1">"c11784"</definedName>
    <definedName name="IQ_INFLATION_RATE_CORE_YOY" hidden="1">"c11785"</definedName>
    <definedName name="IQ_INFLATION_RATE_FC" hidden="1">"c7779"</definedName>
    <definedName name="IQ_INFLATION_RATE_POP" hidden="1">"c7119"</definedName>
    <definedName name="IQ_INFLATION_RATE_POP_FC" hidden="1">"c7999"</definedName>
    <definedName name="IQ_INFLATION_RATE_YOY" hidden="1">"c7339"</definedName>
    <definedName name="IQ_INFLATION_RATE_YOY_FC" hidden="1">"c8219"</definedName>
    <definedName name="IQ_INITIAL_CLAIMS" hidden="1">"c6900"</definedName>
    <definedName name="IQ_INITIAL_CLAIMS_APR" hidden="1">"c7560"</definedName>
    <definedName name="IQ_INITIAL_CLAIMS_APR_FC" hidden="1">"c8440"</definedName>
    <definedName name="IQ_INITIAL_CLAIMS_FC" hidden="1">"c7780"</definedName>
    <definedName name="IQ_INITIAL_CLAIMS_POP" hidden="1">"c7120"</definedName>
    <definedName name="IQ_INITIAL_CLAIMS_POP_FC" hidden="1">"c8000"</definedName>
    <definedName name="IQ_INS_ANNUITY_LIAB" hidden="1">"c563"</definedName>
    <definedName name="IQ_INS_ANNUITY_REV" hidden="1">"c2788"</definedName>
    <definedName name="IQ_INS_DIV_EXP" hidden="1">"c564"</definedName>
    <definedName name="IQ_INS_DIV_REV" hidden="1">"c565"</definedName>
    <definedName name="IQ_INS_IN_FORCE" hidden="1">"c566"</definedName>
    <definedName name="IQ_INS_LIAB" hidden="1">"c567"</definedName>
    <definedName name="IQ_INS_POLICY_EXP" hidden="1">"c568"</definedName>
    <definedName name="IQ_INS_REV" hidden="1">"c569"</definedName>
    <definedName name="IQ_INS_SETTLE" hidden="1">"c570"</definedName>
    <definedName name="IQ_INS_SETTLE_BNK" hidden="1">"c571"</definedName>
    <definedName name="IQ_INS_SETTLE_BR" hidden="1">"c572"</definedName>
    <definedName name="IQ_INS_SETTLE_FIN" hidden="1">"c573"</definedName>
    <definedName name="IQ_INS_SETTLE_INS" hidden="1">"c574"</definedName>
    <definedName name="IQ_INS_SETTLE_RE" hidden="1">"c6223"</definedName>
    <definedName name="IQ_INS_SETTLE_REIT" hidden="1">"c575"</definedName>
    <definedName name="IQ_INS_SETTLE_SUPPLE" hidden="1">"c13814"</definedName>
    <definedName name="IQ_INS_SETTLE_UTI" hidden="1">"c576"</definedName>
    <definedName name="IQ_INSIDER_3MTH_BOUGHT_PCT" hidden="1">"c1534"</definedName>
    <definedName name="IQ_INSIDER_3MTH_NET_PCT" hidden="1">"c1535"</definedName>
    <definedName name="IQ_INSIDER_3MTH_SOLD_PCT" hidden="1">"c1533"</definedName>
    <definedName name="IQ_INSIDER_6MTH_BOUGHT_PCT" hidden="1">"c1537"</definedName>
    <definedName name="IQ_INSIDER_6MTH_NET_PCT" hidden="1">"c1538"</definedName>
    <definedName name="IQ_INSIDER_6MTH_SOLD_PCT" hidden="1">"c1536"</definedName>
    <definedName name="IQ_INSIDER_LOANS_FDIC" hidden="1">"c6365"</definedName>
    <definedName name="IQ_INSIDER_OVER_TOTAL" hidden="1">"c1581"</definedName>
    <definedName name="IQ_INSIDER_OWNER" hidden="1">"c577"</definedName>
    <definedName name="IQ_INSIDER_PERCENT" hidden="1">"c578"</definedName>
    <definedName name="IQ_INSIDER_SHARES" hidden="1">"c579"</definedName>
    <definedName name="IQ_INST_DEPOSITS" hidden="1">"c89"</definedName>
    <definedName name="IQ_INSTITUTIONAL_OVER_TOTAL" hidden="1">"c1580"</definedName>
    <definedName name="IQ_INSTITUTIONAL_OWNER" hidden="1">"c580"</definedName>
    <definedName name="IQ_INSTITUTIONAL_PERCENT" hidden="1">"c581"</definedName>
    <definedName name="IQ_INSTITUTIONAL_SHARES" hidden="1">"c582"</definedName>
    <definedName name="IQ_INSTITUTIONS_EARNINGS_GAINS_FDIC" hidden="1">"c6723"</definedName>
    <definedName name="IQ_INSUR_RECEIV" hidden="1">"c1600"</definedName>
    <definedName name="IQ_INSURANCE_COMMISSION_FEES_FDIC" hidden="1">"c6670"</definedName>
    <definedName name="IQ_INSURANCE_REINSURANCE_UNDERWRITING_INCOME_FFIEC" hidden="1">"c13008"</definedName>
    <definedName name="IQ_INSURANCE_REV_OPERATING_INC_FFIEC" hidden="1">"c13387"</definedName>
    <definedName name="IQ_INSURANCE_UNDERWRITING_INCOME_FDIC" hidden="1">"c6671"</definedName>
    <definedName name="IQ_INT_BEARING_DEPOSITS" hidden="1">"c1166"</definedName>
    <definedName name="IQ_INT_BEARING_FUNDS_AVG_ASSETS_FFIEC" hidden="1">"c13355"</definedName>
    <definedName name="IQ_INT_BEARING_LIABILITIES_REPRICE_ASSETS_TOT_FFIEC" hidden="1">"c13452"</definedName>
    <definedName name="IQ_INT_BORROW" hidden="1">"c583"</definedName>
    <definedName name="IQ_INT_DEMAND_NOTES_FDIC" hidden="1">"c6567"</definedName>
    <definedName name="IQ_INT_DEPOSITS" hidden="1">"c584"</definedName>
    <definedName name="IQ_INT_DEPOSITS_DOM_FFIEC" hidden="1">"c12852"</definedName>
    <definedName name="IQ_INT_DEPOSITS_DOM_QUARTERLY_AVG_FFIEC" hidden="1">"c13088"</definedName>
    <definedName name="IQ_INT_DEPOSITS_FOREIGN_FFIEC" hidden="1">"c12855"</definedName>
    <definedName name="IQ_INT_DEPOSITS_FOREIGN_QUARTERLY_AVG_FFIEC" hidden="1">"c13089"</definedName>
    <definedName name="IQ_INT_DIV_INC" hidden="1">"c585"</definedName>
    <definedName name="IQ_INT_DIV_INC_MBS_FFIEC" hidden="1">"c12984"</definedName>
    <definedName name="IQ_INT_DIV_INC_SECURITIES_FFIEC" hidden="1">"c12982"</definedName>
    <definedName name="IQ_INT_DIV_INC_SECURITIES_OTHER_FFIEC" hidden="1">"c12985"</definedName>
    <definedName name="IQ_INT_DIV_INC_TREASURY_SECURITIES_FFIEC" hidden="1">"c12983"</definedName>
    <definedName name="IQ_INT_DOMESTIC_DEPOSITS_FDIC" hidden="1">"c6564"</definedName>
    <definedName name="IQ_INT_EXP_AVG_ASSETS_FFIEC" hidden="1">"c13357"</definedName>
    <definedName name="IQ_INT_EXP_BR" hidden="1">"c586"</definedName>
    <definedName name="IQ_INT_EXP_COVERAGE" hidden="1">"c587"</definedName>
    <definedName name="IQ_INT_EXP_EARNING_ASSETS_FFIEC" hidden="1">"c13376"</definedName>
    <definedName name="IQ_INT_EXP_FED_FUNDS_PURCHASED_FFIEC" hidden="1">"c12996"</definedName>
    <definedName name="IQ_INT_EXP_FIN" hidden="1">"c588"</definedName>
    <definedName name="IQ_INT_EXP_INCL_CAP" hidden="1">"c2988"</definedName>
    <definedName name="IQ_INT_EXP_INS" hidden="1">"c589"</definedName>
    <definedName name="IQ_INT_EXP_LTD" hidden="1">"c2086"</definedName>
    <definedName name="IQ_INT_EXP_RE" hidden="1">"c6224"</definedName>
    <definedName name="IQ_INT_EXP_REIT" hidden="1">"c590"</definedName>
    <definedName name="IQ_INT_EXP_TOTAL" hidden="1">"c591"</definedName>
    <definedName name="IQ_INT_EXP_TOTAL_BNK_SUBTOTAL_AP" hidden="1">"c8977"</definedName>
    <definedName name="IQ_INT_EXP_TOTAL_FDIC" hidden="1">"c6569"</definedName>
    <definedName name="IQ_INT_EXP_UTI" hidden="1">"c592"</definedName>
    <definedName name="IQ_INT_FED_FUNDS_FDIC" hidden="1">"c6566"</definedName>
    <definedName name="IQ_INT_FEE_INC_ACCEPTANCE_OTHER_BANKS_DOM_FFIEC" hidden="1">"c15357"</definedName>
    <definedName name="IQ_INT_FEE_INC_AGRICULTURE_LOANS_FARMERS_DOM_FFIEC" hidden="1">"c15355"</definedName>
    <definedName name="IQ_INT_FEE_INC_COMM_IND_LOANS_DOM_FFIEC" hidden="1">"c15356"</definedName>
    <definedName name="IQ_INT_FEE_INC_CREDIT_CARDS_DOM_FFIEC" hidden="1">"c15358"</definedName>
    <definedName name="IQ_INT_FEE_INC_DEPOSITORY_LOANS_DOM_FFIEC" hidden="1">"c15354"</definedName>
    <definedName name="IQ_INT_FEE_INC_FOREIGN_GOVT_LOANS_DOM_FFIEC" hidden="1">"c15360"</definedName>
    <definedName name="IQ_INT_FEE_INC_INDIVIDUAL_LOANS_DOM_FFIEC" hidden="1">"c15359"</definedName>
    <definedName name="IQ_INT_FEE_INC_LOANS_1_4_DOM_FFIEC" hidden="1">"c12976"</definedName>
    <definedName name="IQ_INT_FEE_INC_LOANS_DOM_FFIEC" hidden="1">"c13335"</definedName>
    <definedName name="IQ_INT_FEE_INC_LOANS_FOREIGN_FFIEC" hidden="1">"c12979"</definedName>
    <definedName name="IQ_INT_FEE_INC_LOANS_OTHER_DOM_FFIEC" hidden="1">"c12978"</definedName>
    <definedName name="IQ_INT_FEE_INC_RE_LOANS_DOM_FFIEC" hidden="1">"c15353"</definedName>
    <definedName name="IQ_INT_FEE_INC_SECURED_RE_DOM_FFIEC" hidden="1">"c12977"</definedName>
    <definedName name="IQ_INT_FEE_INC_TAX_EXEMPT_OBLIGATIONS_DOM_FFIEC" hidden="1">"c15362"</definedName>
    <definedName name="IQ_INT_FEE_INC_TAXABLE_OBLIGATIONS_DOM_FFIEC" hidden="1">"c15361"</definedName>
    <definedName name="IQ_INT_FEE_INCOME_FFIEC" hidden="1">"c12974"</definedName>
    <definedName name="IQ_INT_FOREIGN_DEPOSITS_FDIC" hidden="1">"c6565"</definedName>
    <definedName name="IQ_INT_INC_AVG_ASSETS_FFIEC" hidden="1">"c13356"</definedName>
    <definedName name="IQ_INT_INC_BR" hidden="1">"c593"</definedName>
    <definedName name="IQ_INT_INC_DEPOSITORY_INST_FDIC" hidden="1">"c6558"</definedName>
    <definedName name="IQ_INT_INC_DOM_LOANS_FDIC" hidden="1">"c6555"</definedName>
    <definedName name="IQ_INT_INC_DUE_DEPOSITORY_INSTITUTIONS_FFIEC" hidden="1">"c12981"</definedName>
    <definedName name="IQ_INT_INC_EARNING_ASSETS_FFIEC" hidden="1">"c13375"</definedName>
    <definedName name="IQ_INT_INC_FED_FUNDS_FDIC" hidden="1">"c6561"</definedName>
    <definedName name="IQ_INT_INC_FED_FUNDS_SOLD_FFIEC" hidden="1">"c12987"</definedName>
    <definedName name="IQ_INT_INC_FIN" hidden="1">"c594"</definedName>
    <definedName name="IQ_INT_INC_FOREIGN_LOANS_FDIC" hidden="1">"c6556"</definedName>
    <definedName name="IQ_INT_INC_INVEST" hidden="1">"c595"</definedName>
    <definedName name="IQ_INT_INC_LEASE_RECEIVABLES_FDIC" hidden="1">"c6557"</definedName>
    <definedName name="IQ_INT_INC_LOANS" hidden="1">"c596"</definedName>
    <definedName name="IQ_INT_INC_OTHER_FDIC" hidden="1">"c6562"</definedName>
    <definedName name="IQ_INT_INC_RE" hidden="1">"c6225"</definedName>
    <definedName name="IQ_INT_INC_REIT" hidden="1">"c597"</definedName>
    <definedName name="IQ_INT_INC_SECURITIES_FDIC" hidden="1">"c6559"</definedName>
    <definedName name="IQ_INT_INC_TE_AVG_ASSETS_FFIEC" hidden="1">"c13358"</definedName>
    <definedName name="IQ_INT_INC_TE_EARNING_ASSETS_FFIEC" hidden="1">"c13377"</definedName>
    <definedName name="IQ_INT_INC_TOTAL" hidden="1">"c598"</definedName>
    <definedName name="IQ_INT_INC_TOTAL_BNK_SUBTOTAL_AP" hidden="1">"c8976"</definedName>
    <definedName name="IQ_INT_INC_TOTAL_FDIC" hidden="1">"c6563"</definedName>
    <definedName name="IQ_INT_INC_TRADING_ACCOUNTS_FDIC" hidden="1">"c6560"</definedName>
    <definedName name="IQ_INT_INC_TRADING_ASSETS_FFIEC" hidden="1">"c12986"</definedName>
    <definedName name="IQ_INT_INC_UTI" hidden="1">"c599"</definedName>
    <definedName name="IQ_INT_INCOME_FTE_AVG_ASSETS_FFIEC" hidden="1">"c13856"</definedName>
    <definedName name="IQ_INT_INCOME_FTE_AVG_EARNING_ASSETS_FFIEC" hidden="1">"c13857"</definedName>
    <definedName name="IQ_INT_INCOME_FTE_FFIEC" hidden="1">"c13852"</definedName>
    <definedName name="IQ_INT_INV_INC" hidden="1">"c600"</definedName>
    <definedName name="IQ_INT_INV_INC_RE" hidden="1">"c6226"</definedName>
    <definedName name="IQ_INT_INV_INC_REIT" hidden="1">"c601"</definedName>
    <definedName name="IQ_INT_INV_INC_UTI" hidden="1">"c602"</definedName>
    <definedName name="IQ_INT_ON_BORROWING_COVERAGE" hidden="1">"c603"</definedName>
    <definedName name="IQ_INT_ON_DEPOSITS_DOM_FFIEC" hidden="1">"c12991"</definedName>
    <definedName name="IQ_INT_ON_DEPOSITS_FFIEC" hidden="1">"c12990"</definedName>
    <definedName name="IQ_INT_ON_DEPOSITS_FOREIGN_FFIEC" hidden="1">"c12995"</definedName>
    <definedName name="IQ_INT_RATE_EXPOSURE_FFIEC" hidden="1">"c13058"</definedName>
    <definedName name="IQ_INT_RATE_SPREAD" hidden="1">"c604"</definedName>
    <definedName name="IQ_INT_SAVINGS_DEPOSITS_MMDA_DOM_FFIEC" hidden="1">"c15364"</definedName>
    <definedName name="IQ_INT_SUB_NOTES_FDIC" hidden="1">"c6568"</definedName>
    <definedName name="IQ_INT_SUB_NOTES_FFIEC" hidden="1">"c12998"</definedName>
    <definedName name="IQ_INT_TIME_DEPOSITS_LESS_THAN_100K_DOM_FFIEC" hidden="1">"c12993"</definedName>
    <definedName name="IQ_INT_TIME_DEPOSITS_MORE_THAN_100K_DOM_FFIEC" hidden="1">"c12992"</definedName>
    <definedName name="IQ_INT_TRADING_LIABILITIES_FFIEC" hidden="1">"c12997"</definedName>
    <definedName name="IQ_INT_TRANSACTION_ACCOUNTS_DOM_FFIEC" hidden="1">"c15363"</definedName>
    <definedName name="IQ_INTANGIBLES_NET" hidden="1">"c1407"</definedName>
    <definedName name="IQ_INTEREST_ACCRUED_ON_DEPOSITS_DOM_FFIEC" hidden="1">"c15277"</definedName>
    <definedName name="IQ_INTEREST_BEARING_BALANCES_FDIC" hidden="1">"c6371"</definedName>
    <definedName name="IQ_INTEREST_BEARING_BALANCES_QUARTERLY_AVG_FFIEC" hidden="1">"c15467"</definedName>
    <definedName name="IQ_INTEREST_BEARING_CASH_FFIEC" hidden="1">"c15259"</definedName>
    <definedName name="IQ_INTEREST_BEARING_CASH_FOREIGN_FFIEC" hidden="1">"c12776"</definedName>
    <definedName name="IQ_INTEREST_BEARING_CASH_US_FFIEC" hidden="1">"c12775"</definedName>
    <definedName name="IQ_INTEREST_BEARING_DEPOSITS_DOMESTIC_FDIC" hidden="1">"c6478"</definedName>
    <definedName name="IQ_INTEREST_BEARING_DEPOSITS_FDIC" hidden="1">"c6373"</definedName>
    <definedName name="IQ_INTEREST_BEARING_DEPOSITS_FOREIGN_FDIC" hidden="1">"c6485"</definedName>
    <definedName name="IQ_INTEREST_BEARING_TRANS_DOM_QUARTERLY_AVG_FFIEC" hidden="1">"c15484"</definedName>
    <definedName name="IQ_INTEREST_CASH_DEPOSITS" hidden="1">"c2255"</definedName>
    <definedName name="IQ_INTEREST_EXP" hidden="1">"c618"</definedName>
    <definedName name="IQ_INTEREST_EXP_NET" hidden="1">"c1450"</definedName>
    <definedName name="IQ_INTEREST_EXP_NON" hidden="1">"c1383"</definedName>
    <definedName name="IQ_INTEREST_EXP_SUPPL" hidden="1">"c1460"</definedName>
    <definedName name="IQ_INTEREST_INC" hidden="1">"c1393"</definedName>
    <definedName name="IQ_INTEREST_INC_NON" hidden="1">"c1384"</definedName>
    <definedName name="IQ_INTEREST_INVEST_INC" hidden="1">"c619"</definedName>
    <definedName name="IQ_INTEREST_RATE_CONTRACTS_FDIC" hidden="1">"c6512"</definedName>
    <definedName name="IQ_INTEREST_RATE_EXPOSURES_FDIC" hidden="1">"c6662"</definedName>
    <definedName name="IQ_INTERNAL_ALLOCATIONS_INC_EXP_FOREIGN_FFIEC" hidden="1">"c15394"</definedName>
    <definedName name="IQ_INV_10YR_ANN_CAGR" hidden="1">"c6164"</definedName>
    <definedName name="IQ_INV_10YR_ANN_GROWTH" hidden="1">"c1930"</definedName>
    <definedName name="IQ_INV_1YR_ANN_GROWTH" hidden="1">"c1925"</definedName>
    <definedName name="IQ_INV_2YR_ANN_CAGR" hidden="1">"c6160"</definedName>
    <definedName name="IQ_INV_2YR_ANN_GROWTH" hidden="1">"c1926"</definedName>
    <definedName name="IQ_INV_3YR_ANN_CAGR" hidden="1">"c6161"</definedName>
    <definedName name="IQ_INV_3YR_ANN_GROWTH" hidden="1">"c1927"</definedName>
    <definedName name="IQ_INV_5YR_ANN_CAGR" hidden="1">"c6162"</definedName>
    <definedName name="IQ_INV_5YR_ANN_GROWTH" hidden="1">"c1928"</definedName>
    <definedName name="IQ_INV_7YR_ANN_CAGR" hidden="1">"c6163"</definedName>
    <definedName name="IQ_INV_7YR_ANN_GROWTH" hidden="1">"c1929"</definedName>
    <definedName name="IQ_INV_BANKING_FEE" hidden="1">"c620"</definedName>
    <definedName name="IQ_INV_METHOD" hidden="1">"c621"</definedName>
    <definedName name="IQ_INV_REL_ID" hidden="1">"c15220"</definedName>
    <definedName name="IQ_INV_REL_NAME" hidden="1">"c15219"</definedName>
    <definedName name="IQ_INVENTORIES" hidden="1">"c6901"</definedName>
    <definedName name="IQ_INVENTORIES_APR" hidden="1">"c7561"</definedName>
    <definedName name="IQ_INVENTORIES_APR_FC" hidden="1">"c8441"</definedName>
    <definedName name="IQ_INVENTORIES_FC" hidden="1">"c7781"</definedName>
    <definedName name="IQ_INVENTORIES_POP" hidden="1">"c7121"</definedName>
    <definedName name="IQ_INVENTORIES_POP_FC" hidden="1">"c8001"</definedName>
    <definedName name="IQ_INVENTORIES_YOY" hidden="1">"c7341"</definedName>
    <definedName name="IQ_INVENTORIES_YOY_FC" hidden="1">"c8221"</definedName>
    <definedName name="IQ_INVENTORY" hidden="1">"c622"</definedName>
    <definedName name="IQ_INVENTORY_TURNS" hidden="1">"c623"</definedName>
    <definedName name="IQ_INVENTORY_UTI" hidden="1">"c624"</definedName>
    <definedName name="IQ_INVEST_DEBT" hidden="1">"c625"</definedName>
    <definedName name="IQ_INVEST_EQUITY_PREF" hidden="1">"c626"</definedName>
    <definedName name="IQ_INVEST_FHLB" hidden="1">"c627"</definedName>
    <definedName name="IQ_INVEST_GOV_SECURITY" hidden="1">"c5510"</definedName>
    <definedName name="IQ_INVEST_LOANS_CF" hidden="1">"c628"</definedName>
    <definedName name="IQ_INVEST_LOANS_CF_BNK" hidden="1">"c629"</definedName>
    <definedName name="IQ_INVEST_LOANS_CF_BR" hidden="1">"c630"</definedName>
    <definedName name="IQ_INVEST_LOANS_CF_FIN" hidden="1">"c631"</definedName>
    <definedName name="IQ_INVEST_LOANS_CF_INS" hidden="1">"c632"</definedName>
    <definedName name="IQ_INVEST_LOANS_CF_RE" hidden="1">"c6227"</definedName>
    <definedName name="IQ_INVEST_LOANS_CF_REIT" hidden="1">"c633"</definedName>
    <definedName name="IQ_INVEST_LOANS_CF_UTI" hidden="1">"c634"</definedName>
    <definedName name="IQ_INVEST_MUNI_SECURITY" hidden="1">"c5512"</definedName>
    <definedName name="IQ_INVEST_REAL_ESTATE" hidden="1">"c635"</definedName>
    <definedName name="IQ_INVEST_SECURITIES_ASSETS_TOT_FFIEC" hidden="1">"c13440"</definedName>
    <definedName name="IQ_INVEST_SECURITY" hidden="1">"c636"</definedName>
    <definedName name="IQ_INVEST_SECURITY_CF" hidden="1">"c637"</definedName>
    <definedName name="IQ_INVEST_SECURITY_CF_BNK" hidden="1">"c638"</definedName>
    <definedName name="IQ_INVEST_SECURITY_CF_BR" hidden="1">"c639"</definedName>
    <definedName name="IQ_INVEST_SECURITY_CF_FIN" hidden="1">"c640"</definedName>
    <definedName name="IQ_INVEST_SECURITY_CF_INS" hidden="1">"c641"</definedName>
    <definedName name="IQ_INVEST_SECURITY_CF_RE" hidden="1">"c6228"</definedName>
    <definedName name="IQ_INVEST_SECURITY_CF_REIT" hidden="1">"c642"</definedName>
    <definedName name="IQ_INVEST_SECURITY_CF_UTI" hidden="1">"c643"</definedName>
    <definedName name="IQ_INVEST_SECURITY_SUPPL" hidden="1">"c5511"</definedName>
    <definedName name="IQ_INVEST_UNCONSOLIDATED_SUBS_FFIEC" hidden="1">"c12834"</definedName>
    <definedName name="IQ_INVESTMENT_BANKING_BROKERAGE_FEES_FFIEC" hidden="1">"c13627"</definedName>
    <definedName name="IQ_INVESTMENT_BANKING_FEES_COMMISSIONS_FFIEC" hidden="1">"c13006"</definedName>
    <definedName name="IQ_INVESTMENT_BANKING_OTHER_FEES_FDIC" hidden="1">"c6666"</definedName>
    <definedName name="IQ_IPRD" hidden="1">"c644"</definedName>
    <definedName name="IQ_IPRD_SUPPLE" hidden="1">"c13813"</definedName>
    <definedName name="IQ_IRA_KEOGH_ACCOUNTS_FDIC" hidden="1">"c6496"</definedName>
    <definedName name="IQ_ISIN" hidden="1">"c12041"</definedName>
    <definedName name="IQ_ISM_INDEX" hidden="1">"c6902"</definedName>
    <definedName name="IQ_ISM_INDEX_APR" hidden="1">"c7562"</definedName>
    <definedName name="IQ_ISM_INDEX_APR_FC" hidden="1">"c8442"</definedName>
    <definedName name="IQ_ISM_INDEX_FC" hidden="1">"c7782"</definedName>
    <definedName name="IQ_ISM_INDEX_POP" hidden="1">"c7122"</definedName>
    <definedName name="IQ_ISM_INDEX_POP_FC" hidden="1">"c8002"</definedName>
    <definedName name="IQ_ISM_INDEX_YOY" hidden="1">"c7342"</definedName>
    <definedName name="IQ_ISM_INDEX_YOY_FC" hidden="1">"c8222"</definedName>
    <definedName name="IQ_ISM_SERVICES_APR_FC_UNUSED" hidden="1">"c8443"</definedName>
    <definedName name="IQ_ISM_SERVICES_APR_FC_UNUSED_UNUSED_UNUSED" hidden="1">"c8443"</definedName>
    <definedName name="IQ_ISM_SERVICES_APR_UNUSED" hidden="1">"c7563"</definedName>
    <definedName name="IQ_ISM_SERVICES_APR_UNUSED_UNUSED_UNUSED" hidden="1">"c7563"</definedName>
    <definedName name="IQ_ISM_SERVICES_FC_UNUSED" hidden="1">"c7783"</definedName>
    <definedName name="IQ_ISM_SERVICES_FC_UNUSED_UNUSED_UNUSED" hidden="1">"c7783"</definedName>
    <definedName name="IQ_ISM_SERVICES_INDEX" hidden="1">"c11862"</definedName>
    <definedName name="IQ_ISM_SERVICES_INDEX_APR" hidden="1">"c11865"</definedName>
    <definedName name="IQ_ISM_SERVICES_INDEX_POP" hidden="1">"c11863"</definedName>
    <definedName name="IQ_ISM_SERVICES_INDEX_YOY" hidden="1">"c11864"</definedName>
    <definedName name="IQ_ISM_SERVICES_POP_FC_UNUSED" hidden="1">"c8003"</definedName>
    <definedName name="IQ_ISM_SERVICES_POP_FC_UNUSED_UNUSED_UNUSED" hidden="1">"c8003"</definedName>
    <definedName name="IQ_ISM_SERVICES_POP_UNUSED" hidden="1">"c7123"</definedName>
    <definedName name="IQ_ISM_SERVICES_POP_UNUSED_UNUSED_UNUSED" hidden="1">"c7123"</definedName>
    <definedName name="IQ_ISM_SERVICES_UNUSED" hidden="1">"c6903"</definedName>
    <definedName name="IQ_ISM_SERVICES_UNUSED_UNUSED_UNUSED" hidden="1">"c6903"</definedName>
    <definedName name="IQ_ISM_SERVICES_YOY_FC_UNUSED" hidden="1">"c8223"</definedName>
    <definedName name="IQ_ISM_SERVICES_YOY_FC_UNUSED_UNUSED_UNUSED" hidden="1">"c8223"</definedName>
    <definedName name="IQ_ISM_SERVICES_YOY_UNUSED" hidden="1">"c7343"</definedName>
    <definedName name="IQ_ISM_SERVICES_YOY_UNUSED_UNUSED_UNUSED" hidden="1">"c7343"</definedName>
    <definedName name="IQ_ISS_DEBT_NET" hidden="1">"c1391"</definedName>
    <definedName name="IQ_ISS_STOCK_NET" hidden="1">"c1601"</definedName>
    <definedName name="IQ_ISSUE_CURRENCY" hidden="1">"c2156"</definedName>
    <definedName name="IQ_ISSUE_NAME" hidden="1">"c2142"</definedName>
    <definedName name="IQ_ISSUED_GUARANTEED_US_FDIC" hidden="1">"c6404"</definedName>
    <definedName name="IQ_ISSUER" hidden="1">"c2143"</definedName>
    <definedName name="IQ_ISSUER_CIQID" hidden="1">"c2258"</definedName>
    <definedName name="IQ_ISSUER_PARENT" hidden="1">"c2144"</definedName>
    <definedName name="IQ_ISSUER_PARENT_CIQID" hidden="1">"c2260"</definedName>
    <definedName name="IQ_ISSUER_PARENT_TICKER" hidden="1">"c2259"</definedName>
    <definedName name="IQ_ISSUER_TICKER" hidden="1">"c2252"</definedName>
    <definedName name="IQ_JR_SUB_DEBT" hidden="1">"c2534"</definedName>
    <definedName name="IQ_JR_SUB_DEBT_EBITDA" hidden="1">"c2560"</definedName>
    <definedName name="IQ_JR_SUB_DEBT_EBITDA_CAPEX" hidden="1">"c2561"</definedName>
    <definedName name="IQ_JR_SUB_DEBT_PCT" hidden="1">"c2535"</definedName>
    <definedName name="IQ_KEY_DEV_COMPANY_ID" hidden="1">"c13830"</definedName>
    <definedName name="IQ_KEY_DEV_COMPANY_NAME" hidden="1">"c13829"</definedName>
    <definedName name="IQ_KEY_DEV_DATE" hidden="1">"c13763"</definedName>
    <definedName name="IQ_KEY_DEV_HEADLINE" hidden="1">"c13761"</definedName>
    <definedName name="IQ_KEY_DEV_ID" hidden="1">"c13760"</definedName>
    <definedName name="IQ_KEY_DEV_ID_INCL_SUBS" hidden="1">"c13832"</definedName>
    <definedName name="IQ_KEY_DEV_SITUATION" hidden="1">"c13762"</definedName>
    <definedName name="IQ_KEY_DEV_SOURCE" hidden="1">"c13765"</definedName>
    <definedName name="IQ_KEY_DEV_TIME" hidden="1">"c13833"</definedName>
    <definedName name="IQ_KEY_DEV_TRANSACTION_ID" hidden="1">"c13766"</definedName>
    <definedName name="IQ_KEY_DEV_TYPE" hidden="1">"c13764"</definedName>
    <definedName name="IQ_LAND" hidden="1">"c645"</definedName>
    <definedName name="IQ_LARGE_CAP_LABOR_COST_INDEX" hidden="1">"c6904"</definedName>
    <definedName name="IQ_LARGE_CAP_LABOR_COST_INDEX_APR" hidden="1">"c7564"</definedName>
    <definedName name="IQ_LARGE_CAP_LABOR_COST_INDEX_APR_FC" hidden="1">"c8444"</definedName>
    <definedName name="IQ_LARGE_CAP_LABOR_COST_INDEX_FC" hidden="1">"c7784"</definedName>
    <definedName name="IQ_LARGE_CAP_LABOR_COST_INDEX_POP" hidden="1">"c7124"</definedName>
    <definedName name="IQ_LARGE_CAP_LABOR_COST_INDEX_POP_FC" hidden="1">"c8004"</definedName>
    <definedName name="IQ_LARGE_CAP_LABOR_COST_INDEX_YOY" hidden="1">"c7344"</definedName>
    <definedName name="IQ_LARGE_CAP_LABOR_COST_INDEX_YOY_FC" hidden="1">"c8224"</definedName>
    <definedName name="IQ_LAST_PMT_DATE" hidden="1">"c2188"</definedName>
    <definedName name="IQ_LAST_SPLIT_DATE" hidden="1">"c2095"</definedName>
    <definedName name="IQ_LAST_SPLIT_FACTOR" hidden="1">"c2093"</definedName>
    <definedName name="IQ_LASTPRICINGDATE" hidden="1">"c3051"</definedName>
    <definedName name="IQ_LASTSALEPRICE" hidden="1">"c646"</definedName>
    <definedName name="IQ_LASTSALEPRICE_DATE" hidden="1">"c2109"</definedName>
    <definedName name="IQ_LATEST_MONTHLY_FACTOR" hidden="1">"c8971"</definedName>
    <definedName name="IQ_LATEST_MONTHLY_FACTOR_DATE" hidden="1">"c8972"</definedName>
    <definedName name="IQ_LATESTK" hidden="1">1000</definedName>
    <definedName name="IQ_LATESTQ" hidden="1">500</definedName>
    <definedName name="IQ_LEAD_UNDERWRITER" hidden="1">"c8957"</definedName>
    <definedName name="IQ_LEASE_FIN_RECEIVABLES_NON_US_CHARGE_OFFS_FFIEC" hidden="1">"c13631"</definedName>
    <definedName name="IQ_LEASE_FIN_RECEIVABLES_NON_US_RECOV_FFIEC" hidden="1">"c13635"</definedName>
    <definedName name="IQ_LEASE_FIN_RECEIVABLES_US_CHARGE_OFFS_FFIEC" hidden="1">"c13630"</definedName>
    <definedName name="IQ_LEASE_FIN_RECEIVABLES_US_RECOV_FFIEC" hidden="1">"c13634"</definedName>
    <definedName name="IQ_LEASE_FINANCE" hidden="1">"c5654"</definedName>
    <definedName name="IQ_LEASE_FINANCING_REC_DUE_30_89_FFIEC" hidden="1">"c13276"</definedName>
    <definedName name="IQ_LEASE_FINANCING_REC_DUE_90_FFIEC" hidden="1">"c13302"</definedName>
    <definedName name="IQ_LEASE_FINANCING_REC_NON_ACCRUAL_FFIEC" hidden="1">"c13328"</definedName>
    <definedName name="IQ_LEASE_FINANCING_RECEIVABLES_CHARGE_OFFS_FDIC" hidden="1">"c6602"</definedName>
    <definedName name="IQ_LEASE_FINANCING_RECEIVABLES_DOM_FFIEC" hidden="1">"c12915"</definedName>
    <definedName name="IQ_LEASE_FINANCING_RECEIVABLES_FDIC" hidden="1">"c6433"</definedName>
    <definedName name="IQ_LEASE_FINANCING_RECEIVABLES_NET_CHARGE_OFFS_FDIC" hidden="1">"c6640"</definedName>
    <definedName name="IQ_LEASE_FINANCING_RECEIVABLES_QUARTERLY_AVG_FFIEC" hidden="1">"c15483"</definedName>
    <definedName name="IQ_LEASE_FINANCING_RECEIVABLES_RECOVERIES_FDIC" hidden="1">"c6621"</definedName>
    <definedName name="IQ_LEASE_FINANCING_RECEIVABLES_TOTAL_LOANS_FOREIGN_FDIC" hidden="1">"c6449"</definedName>
    <definedName name="IQ_LEASE_RECEIVABLES_FOREIGN_FFIEC" hidden="1">"c13483"</definedName>
    <definedName name="IQ_LEASES_INDIVIDUALS_CHARGE_OFFS_FFIEC" hidden="1">"c13184"</definedName>
    <definedName name="IQ_LEASES_INDIVIDUALS_RECOV_FFIEC" hidden="1">"c13206"</definedName>
    <definedName name="IQ_LEASES_PERSONAL_EXP_DUE_30_89_FFIEC" hidden="1">"c13277"</definedName>
    <definedName name="IQ_LEASES_PERSONAL_EXP_DUE_90_FFIEC" hidden="1">"c13303"</definedName>
    <definedName name="IQ_LEASES_PERSONAL_EXP_NON_ACCRUAL_FFIEC" hidden="1">"c13329"</definedName>
    <definedName name="IQ_LEGAL_FEES_FFIEC" hidden="1">"c13052"</definedName>
    <definedName name="IQ_LEGAL_SETTLE" hidden="1">"c647"</definedName>
    <definedName name="IQ_LEGAL_SETTLE_BNK" hidden="1">"c648"</definedName>
    <definedName name="IQ_LEGAL_SETTLE_BR" hidden="1">"c649"</definedName>
    <definedName name="IQ_LEGAL_SETTLE_FIN" hidden="1">"c650"</definedName>
    <definedName name="IQ_LEGAL_SETTLE_INS" hidden="1">"c651"</definedName>
    <definedName name="IQ_LEGAL_SETTLE_RE" hidden="1">"c6229"</definedName>
    <definedName name="IQ_LEGAL_SETTLE_REIT" hidden="1">"c652"</definedName>
    <definedName name="IQ_LEGAL_SETTLE_SUPPLE" hidden="1">"c13815"</definedName>
    <definedName name="IQ_LEGAL_SETTLE_UTI" hidden="1">"c653"</definedName>
    <definedName name="IQ_LEVERAGE_RATIO" hidden="1">"c654"</definedName>
    <definedName name="IQ_LEVERED_FCF" hidden="1">"c1907"</definedName>
    <definedName name="IQ_LFCF_10YR_ANN_CAGR" hidden="1">"c6174"</definedName>
    <definedName name="IQ_LFCF_10YR_ANN_GROWTH" hidden="1">"c1942"</definedName>
    <definedName name="IQ_LFCF_1YR_ANN_GROWTH" hidden="1">"c1937"</definedName>
    <definedName name="IQ_LFCF_2YR_ANN_CAGR" hidden="1">"c6170"</definedName>
    <definedName name="IQ_LFCF_2YR_ANN_GROWTH" hidden="1">"c1938"</definedName>
    <definedName name="IQ_LFCF_3YR_ANN_CAGR" hidden="1">"c6171"</definedName>
    <definedName name="IQ_LFCF_3YR_ANN_GROWTH" hidden="1">"c1939"</definedName>
    <definedName name="IQ_LFCF_5YR_ANN_CAGR" hidden="1">"c6172"</definedName>
    <definedName name="IQ_LFCF_5YR_ANN_GROWTH" hidden="1">"c1940"</definedName>
    <definedName name="IQ_LFCF_7YR_ANN_CAGR" hidden="1">"c6173"</definedName>
    <definedName name="IQ_LFCF_7YR_ANN_GROWTH" hidden="1">"c1941"</definedName>
    <definedName name="IQ_LFCF_MARGIN" hidden="1">"c1961"</definedName>
    <definedName name="IQ_LH_STATUTORY_SURPLUS" hidden="1">"c2771"</definedName>
    <definedName name="IQ_LIAB_AP" hidden="1">"c8886"</definedName>
    <definedName name="IQ_LIAB_AP_ABS" hidden="1">"c8905"</definedName>
    <definedName name="IQ_LIAB_NAME_AP" hidden="1">"c8924"</definedName>
    <definedName name="IQ_LIAB_NAME_AP_ABS" hidden="1">"c8943"</definedName>
    <definedName name="IQ_LIABILITIES_FAIR_VALUE" hidden="1">"c13848"</definedName>
    <definedName name="IQ_LIABILITIES_LEVEL_1" hidden="1">"c13844"</definedName>
    <definedName name="IQ_LIABILITIES_LEVEL_2" hidden="1">"c13845"</definedName>
    <definedName name="IQ_LIABILITIES_LEVEL_3" hidden="1">"c13846"</definedName>
    <definedName name="IQ_LIABILITIES_NETTING_OTHER_ADJUSTMENTS" hidden="1">"c13847"</definedName>
    <definedName name="IQ_LIABILITY_ACCEPTANCES_OUT_FFIEC" hidden="1">"c12866"</definedName>
    <definedName name="IQ_LIABILITY_SHORT_POSITIONS_DOM_FFIEC" hidden="1">"c12941"</definedName>
    <definedName name="IQ_LICENSED_POPS" hidden="1">"c2123"</definedName>
    <definedName name="IQ_LIFE_EARNED" hidden="1">"c2739"</definedName>
    <definedName name="IQ_LIFE_INSURANCE_ASSETS_FDIC" hidden="1">"c6372"</definedName>
    <definedName name="IQ_LIFE_INSURANCE_ASSETS_FFIEC" hidden="1">"c12847"</definedName>
    <definedName name="IQ_LIFOR" hidden="1">"c655"</definedName>
    <definedName name="IQ_LIQUID_ASSETS_ASSETS_TOT_FFIEC" hidden="1">"c13439"</definedName>
    <definedName name="IQ_LIQUID_ASSETS_NONCORE_FUNDING_FFIEC" hidden="1">"c13339"</definedName>
    <definedName name="IQ_LIQUIDATION_VALUE_PREFERRED_CONVERT" hidden="1">"c13835"</definedName>
    <definedName name="IQ_LIQUIDATION_VALUE_PREFERRED_NON_REDEEM" hidden="1">"c13836"</definedName>
    <definedName name="IQ_LIQUIDATION_VALUE_PREFERRED_REDEEM" hidden="1">"c13837"</definedName>
    <definedName name="IQ_LL" hidden="1">"c656"</definedName>
    <definedName name="IQ_LOAN_ALLOW_GROSS_LOANS_FFIEC" hidden="1">"c13415"</definedName>
    <definedName name="IQ_LOAN_ALLOWANCE_GROSS_LOSSES_FFIEC" hidden="1">"c13352"</definedName>
    <definedName name="IQ_LOAN_ALLOWANCE_NET_LOANS_FFIEC" hidden="1">"c13472"</definedName>
    <definedName name="IQ_LOAN_ALLOWANCE_NONACCRUAL_ASSETS_FFIEC" hidden="1">"c13473"</definedName>
    <definedName name="IQ_LOAN_ALLOWANCE_PAST_DUE_NONACCRUAL_FFIEC" hidden="1">"c13474"</definedName>
    <definedName name="IQ_LOAN_COMMITMENTS_FAIR_VALUE_TOT_FFIEC" hidden="1">"c13216"</definedName>
    <definedName name="IQ_LOAN_COMMITMENTS_LEVEL_1_FFIEC" hidden="1">"c13224"</definedName>
    <definedName name="IQ_LOAN_COMMITMENTS_LEVEL_2_FFIEC" hidden="1">"c13232"</definedName>
    <definedName name="IQ_LOAN_COMMITMENTS_LEVEL_3_FFIEC" hidden="1">"c13240"</definedName>
    <definedName name="IQ_LOAN_COMMITMENTS_REVOLVING_FDIC" hidden="1">"c6524"</definedName>
    <definedName name="IQ_LOAN_LEASE_RECEIV" hidden="1">"c657"</definedName>
    <definedName name="IQ_LOAN_LOSS" hidden="1">"c1386"</definedName>
    <definedName name="IQ_LOAN_LOSS_ALLOW_FDIC" hidden="1">"c6326"</definedName>
    <definedName name="IQ_LOAN_LOSS_ALLOWANCE_NON_PERF_ASSETS_FFIEC" hidden="1">"c13912"</definedName>
    <definedName name="IQ_LOAN_LOSS_ALLOWANCE_NONCURRENT_LOANS_FDIC" hidden="1">"c6740"</definedName>
    <definedName name="IQ_LOAN_LOSS_PROVISION_FOREIGN_FFIEC" hidden="1">"c15382"</definedName>
    <definedName name="IQ_LOAN_LOSSES_AVERAGE_LOANS_FFIEC" hidden="1">"c13350"</definedName>
    <definedName name="IQ_LOAN_LOSSES_FDIC" hidden="1">"c6580"</definedName>
    <definedName name="IQ_LOAN_SERVICE_REV" hidden="1">"c658"</definedName>
    <definedName name="IQ_LOANS_AGRICULTURAL_PROD_LL_REC_FFIEC" hidden="1">"c12886"</definedName>
    <definedName name="IQ_LOANS_AND_LEASES_HELD_FDIC" hidden="1">"c6367"</definedName>
    <definedName name="IQ_LOANS_CF" hidden="1">"c659"</definedName>
    <definedName name="IQ_LOANS_CF_BNK" hidden="1">"c660"</definedName>
    <definedName name="IQ_LOANS_CF_BR" hidden="1">"c661"</definedName>
    <definedName name="IQ_LOANS_CF_FIN" hidden="1">"c662"</definedName>
    <definedName name="IQ_LOANS_CF_INS" hidden="1">"c663"</definedName>
    <definedName name="IQ_LOANS_CF_RE" hidden="1">"c6230"</definedName>
    <definedName name="IQ_LOANS_CF_REIT" hidden="1">"c664"</definedName>
    <definedName name="IQ_LOANS_CF_UTI" hidden="1">"c665"</definedName>
    <definedName name="IQ_LOANS_DEPOSITORY_INST_US_LL_REC_FFIEC" hidden="1">"c12884"</definedName>
    <definedName name="IQ_LOANS_DEPOSITORY_INSTITUTIONS_FDIC" hidden="1">"c6382"</definedName>
    <definedName name="IQ_LOANS_DOM_QUARTERLY_AVG_FFIEC" hidden="1">"c13084"</definedName>
    <definedName name="IQ_LOANS_FARMERS_CHARGE_OFFS_FFIEC" hidden="1">"c13177"</definedName>
    <definedName name="IQ_LOANS_FARMERS_RECOV_FFIEC" hidden="1">"c13199"</definedName>
    <definedName name="IQ_LOANS_FINANCE_AGRICULTURAL_DUE_30_89_FFIEC" hidden="1">"c13270"</definedName>
    <definedName name="IQ_LOANS_FINANCE_AGRICULTURAL_DUE_90_FFIEC" hidden="1">"c13296"</definedName>
    <definedName name="IQ_LOANS_FINANCE_AGRICULTURAL_NON_ACCRUAL_FFIEC" hidden="1">"c13322"</definedName>
    <definedName name="IQ_LOANS_FINANCE_AGRICULTURAL_PROD_LL_REC_DOM_FFIEC" hidden="1">"c12909"</definedName>
    <definedName name="IQ_LOANS_FOR_SALE" hidden="1">"c666"</definedName>
    <definedName name="IQ_LOANS_FOREIGN_GOV_CHARGE_OFFS_FFIEC" hidden="1">"c13182"</definedName>
    <definedName name="IQ_LOANS_FOREIGN_GOV_DUE_30_89_FFIEC" hidden="1">"c13274"</definedName>
    <definedName name="IQ_LOANS_FOREIGN_GOV_DUE_90_FFIEC" hidden="1">"c13300"</definedName>
    <definedName name="IQ_LOANS_FOREIGN_GOV_LL_REC_DOM_FFIEC" hidden="1">"c12912"</definedName>
    <definedName name="IQ_LOANS_FOREIGN_GOV_NON_ACCRUAL_FFIEC" hidden="1">"c13326"</definedName>
    <definedName name="IQ_LOANS_FOREIGN_GOV_RECOV_FFIEC" hidden="1">"c13204"</definedName>
    <definedName name="IQ_LOANS_FOREIGN_INST_CHARGE_OFFS_FFIEC" hidden="1">"c13176"</definedName>
    <definedName name="IQ_LOANS_FOREIGN_INST_RECOV_FFIEC" hidden="1">"c13198"</definedName>
    <definedName name="IQ_LOANS_FOREIGN_LL_REC_FFIEC" hidden="1">"c12885"</definedName>
    <definedName name="IQ_LOANS_GOV_GUARANTEED_DUE_30_89_FFIEC" hidden="1">"c13281"</definedName>
    <definedName name="IQ_LOANS_GOV_GUARANTEED_DUE_90_FFIEC" hidden="1">"c13307"</definedName>
    <definedName name="IQ_LOANS_GOV_GUARANTEED_EXCL_GNMA_DUE_30_89_FFIEC" hidden="1">"c13282"</definedName>
    <definedName name="IQ_LOANS_GOV_GUARANTEED_EXCL_GNMA_DUE_90_FFIEC" hidden="1">"c13308"</definedName>
    <definedName name="IQ_LOANS_GOV_GUARANTEED_EXCL_GNMA_NON_ACCRUAL_FFIEC" hidden="1">"c13333"</definedName>
    <definedName name="IQ_LOANS_GOV_GUARANTEED_NON_ACCRUAL_FFIEC" hidden="1">"c13332"</definedName>
    <definedName name="IQ_LOANS_HELD_FOREIGN_FDIC" hidden="1">"c6315"</definedName>
    <definedName name="IQ_LOANS_INDIVIDUALS_FOREIGN_FFIEC" hidden="1">"c13480"</definedName>
    <definedName name="IQ_LOANS_LEASES_ASSETS_TOT_FFIEC" hidden="1">"c13437"</definedName>
    <definedName name="IQ_LOANS_LEASES_FAIR_VALUE_TOT_FFIEC" hidden="1">"c13209"</definedName>
    <definedName name="IQ_LOANS_LEASES_FOREIGN_FDIC" hidden="1">"c6383"</definedName>
    <definedName name="IQ_LOANS_LEASES_GROSS_FDIC" hidden="1">"c6323"</definedName>
    <definedName name="IQ_LOANS_LEASES_GROSS_FOREIGN_FDIC" hidden="1">"c6384"</definedName>
    <definedName name="IQ_LOANS_LEASES_HELD_SALE_FFIEC" hidden="1">"c12808"</definedName>
    <definedName name="IQ_LOANS_LEASES_HFI_FAIR_VALUE_TOT_FFIEC" hidden="1">"c15401"</definedName>
    <definedName name="IQ_LOANS_LEASES_HFI_LEVEL_1_FFIEC" hidden="1">"c15423"</definedName>
    <definedName name="IQ_LOANS_LEASES_HFI_LEVEL_2_FFIEC" hidden="1">"c15436"</definedName>
    <definedName name="IQ_LOANS_LEASES_HFI_LEVEL_3_FFIEC" hidden="1">"c15449"</definedName>
    <definedName name="IQ_LOANS_LEASES_HFS_FAIR_VALUE_TOT_FFIEC" hidden="1">"c15400"</definedName>
    <definedName name="IQ_LOANS_LEASES_HFS_LEVEL_1_FFIEC" hidden="1">"c15422"</definedName>
    <definedName name="IQ_LOANS_LEASES_HFS_LEVEL_2_FFIEC" hidden="1">"c15435"</definedName>
    <definedName name="IQ_LOANS_LEASES_HFS_LEVEL_3_FFIEC" hidden="1">"c15448"</definedName>
    <definedName name="IQ_LOANS_LEASES_LEVEL_1_FFIEC" hidden="1">"c13217"</definedName>
    <definedName name="IQ_LOANS_LEASES_LEVEL_2_FFIEC" hidden="1">"c13225"</definedName>
    <definedName name="IQ_LOANS_LEASES_LEVEL_3_FFIEC" hidden="1">"c13233"</definedName>
    <definedName name="IQ_LOANS_LEASES_NET_FDIC" hidden="1">"c6327"</definedName>
    <definedName name="IQ_LOANS_LEASES_NET_UNEARNED_FDIC" hidden="1">"c6325"</definedName>
    <definedName name="IQ_LOANS_LEASES_NET_UNEARNED_INC_ALLOWANCE_FFIEC" hidden="1">"c12811"</definedName>
    <definedName name="IQ_LOANS_LEASES_NET_UNEARNED_INCOME_FFIEC" hidden="1">"c12809"</definedName>
    <definedName name="IQ_LOANS_LEASES_QUARTERLY_AVG_FFIEC" hidden="1">"c13081"</definedName>
    <definedName name="IQ_LOANS_LOC_ASSETS_TOT_FFIEC" hidden="1">"c13441"</definedName>
    <definedName name="IQ_LOANS_NOT_SECURED_RE_FDIC" hidden="1">"c6381"</definedName>
    <definedName name="IQ_LOANS_PAST_DUE" hidden="1">"c667"</definedName>
    <definedName name="IQ_LOANS_PURCHASING_CARRYING_SECURITIES_LL_REC_DOM_FFIEC" hidden="1">"c12913"</definedName>
    <definedName name="IQ_LOANS_RECEIV_CURRENT" hidden="1">"c668"</definedName>
    <definedName name="IQ_LOANS_RECEIV_LT" hidden="1">"c669"</definedName>
    <definedName name="IQ_LOANS_RECEIV_LT_UTI" hidden="1">"c670"</definedName>
    <definedName name="IQ_LOANS_SEC_RE_FOREIGN_CHARGE_OFFS_FFIEC" hidden="1">"c13174"</definedName>
    <definedName name="IQ_LOANS_SEC_RE_FOREIGN_RECOV_FFIEC" hidden="1">"c13196"</definedName>
    <definedName name="IQ_LOANS_SECURED_1_4_DOM_QUARTERLY_AVG_FFIEC" hidden="1">"c13082"</definedName>
    <definedName name="IQ_LOANS_SECURED_BY_RE_CHARGE_OFFS_FDIC" hidden="1">"c6588"</definedName>
    <definedName name="IQ_LOANS_SECURED_BY_RE_RECOVERIES_FDIC" hidden="1">"c6607"</definedName>
    <definedName name="IQ_LOANS_SECURED_CONSTRUCTION_TRADING_DOM_FFIEC" hidden="1">"c12925"</definedName>
    <definedName name="IQ_LOANS_SECURED_FARMLAND_TRADING_DOM_FFIEC" hidden="1">"c12926"</definedName>
    <definedName name="IQ_LOANS_SECURED_NON_US_FDIC" hidden="1">"c6380"</definedName>
    <definedName name="IQ_LOANS_SECURED_RE_DOM_QUARTERLY_AVG_FFIEC" hidden="1">"c13083"</definedName>
    <definedName name="IQ_LOANS_SECURED_RE_FFIEC" hidden="1">"c12820"</definedName>
    <definedName name="IQ_LOANS_SECURED_RE_LL_REC_FFIEC" hidden="1">"c12883"</definedName>
    <definedName name="IQ_LOANS_SECURED_RE_NET_CHARGE_OFFS_FDIC" hidden="1">"c6626"</definedName>
    <definedName name="IQ_LOANS_TO_DEPOSITORY_INSTITUTIONS_FOREIGN_FDIC" hidden="1">"c6453"</definedName>
    <definedName name="IQ_LOANS_TO_FOREIGN_GOVERNMENTS_FDIC" hidden="1">"c6448"</definedName>
    <definedName name="IQ_LOANS_TO_INDIVIDUALS_FOREIGN_FDIC" hidden="1">"c6452"</definedName>
    <definedName name="IQ_LOANS_US_INST_CHARGE_OFFS_FFIEC" hidden="1">"c13175"</definedName>
    <definedName name="IQ_LOANS_US_INST_RECOV_FFIEC" hidden="1">"c13197"</definedName>
    <definedName name="IQ_LONG_TERM_ASSETS_FDIC" hidden="1">"c6361"</definedName>
    <definedName name="IQ_LONG_TERM_DEBT" hidden="1">"c1387"</definedName>
    <definedName name="IQ_LONG_TERM_DEBT_OVER_TOTAL_CAP" hidden="1">"c1388"</definedName>
    <definedName name="IQ_LONG_TERM_GROWTH" hidden="1">"c671"</definedName>
    <definedName name="IQ_LONG_TERM_INV" hidden="1">"c1389"</definedName>
    <definedName name="IQ_LOSS_ALLOWANCE_LOANS_FDIC" hidden="1">"c6739"</definedName>
    <definedName name="IQ_LOSS_AVAIL_SALE_EQUITY_SEC_T1_FFIEC" hidden="1">"c13132"</definedName>
    <definedName name="IQ_LOSS_LOSS_EXP" hidden="1">"c672"</definedName>
    <definedName name="IQ_LOSS_TO_NET_EARNED" hidden="1">"c2751"</definedName>
    <definedName name="IQ_LOW_TARGET_PRICE" hidden="1">"c1652"</definedName>
    <definedName name="IQ_LOW_TARGET_PRICE_CIQ" hidden="1">"c4660"</definedName>
    <definedName name="IQ_LOWPRICE" hidden="1">"c673"</definedName>
    <definedName name="IQ_LT_ASSETS_AP" hidden="1">"c8882"</definedName>
    <definedName name="IQ_LT_ASSETS_AP_ABS" hidden="1">"c8901"</definedName>
    <definedName name="IQ_LT_ASSETS_NAME_AP" hidden="1">"c8920"</definedName>
    <definedName name="IQ_LT_ASSETS_NAME_AP_ABS" hidden="1">"c8939"</definedName>
    <definedName name="IQ_LT_DEBT" hidden="1">"c674"</definedName>
    <definedName name="IQ_LT_DEBT_BNK" hidden="1">"c675"</definedName>
    <definedName name="IQ_LT_DEBT_BR" hidden="1">"c676"</definedName>
    <definedName name="IQ_LT_DEBT_CAPITAL" hidden="1">"c677"</definedName>
    <definedName name="IQ_LT_DEBT_CAPITAL_LEASES" hidden="1">"c2542"</definedName>
    <definedName name="IQ_LT_DEBT_CAPITAL_LEASES_PCT" hidden="1">"c2543"</definedName>
    <definedName name="IQ_LT_DEBT_EQUITY" hidden="1">"c678"</definedName>
    <definedName name="IQ_LT_DEBT_FIN" hidden="1">"c679"</definedName>
    <definedName name="IQ_LT_DEBT_INS" hidden="1">"c680"</definedName>
    <definedName name="IQ_LT_DEBT_ISSUED" hidden="1">"c681"</definedName>
    <definedName name="IQ_LT_DEBT_ISSUED_BNK" hidden="1">"c682"</definedName>
    <definedName name="IQ_LT_DEBT_ISSUED_BR" hidden="1">"c683"</definedName>
    <definedName name="IQ_LT_DEBT_ISSUED_FIN" hidden="1">"c684"</definedName>
    <definedName name="IQ_LT_DEBT_ISSUED_INS" hidden="1">"c685"</definedName>
    <definedName name="IQ_LT_DEBT_ISSUED_RE" hidden="1">"c6231"</definedName>
    <definedName name="IQ_LT_DEBT_ISSUED_REIT" hidden="1">"c686"</definedName>
    <definedName name="IQ_LT_DEBT_ISSUED_UTI" hidden="1">"c687"</definedName>
    <definedName name="IQ_LT_DEBT_MATURING_1YR_INT_SENSITIVITY_FFIEC" hidden="1">"c13097"</definedName>
    <definedName name="IQ_LT_DEBT_RE" hidden="1">"c6232"</definedName>
    <definedName name="IQ_LT_DEBT_REIT" hidden="1">"c688"</definedName>
    <definedName name="IQ_LT_DEBT_REPAID" hidden="1">"c689"</definedName>
    <definedName name="IQ_LT_DEBT_REPAID_BNK" hidden="1">"c690"</definedName>
    <definedName name="IQ_LT_DEBT_REPAID_BR" hidden="1">"c691"</definedName>
    <definedName name="IQ_LT_DEBT_REPAID_FIN" hidden="1">"c692"</definedName>
    <definedName name="IQ_LT_DEBT_REPAID_INS" hidden="1">"c693"</definedName>
    <definedName name="IQ_LT_DEBT_REPAID_RE" hidden="1">"c6233"</definedName>
    <definedName name="IQ_LT_DEBT_REPAID_REIT" hidden="1">"c694"</definedName>
    <definedName name="IQ_LT_DEBT_REPAID_UTI" hidden="1">"c695"</definedName>
    <definedName name="IQ_LT_DEBT_REPRICE_ASSETS_TOT_FFIEC" hidden="1">"c13453"</definedName>
    <definedName name="IQ_LT_DEBT_REPRICING_WITHIN_1_YR_INT_SENSITIVITY_FFIEC" hidden="1">"c13095"</definedName>
    <definedName name="IQ_LT_DEBT_UTI" hidden="1">"c696"</definedName>
    <definedName name="IQ_LT_INVEST" hidden="1">"c697"</definedName>
    <definedName name="IQ_LT_INVEST_BR" hidden="1">"c698"</definedName>
    <definedName name="IQ_LT_INVEST_FIN" hidden="1">"c699"</definedName>
    <definedName name="IQ_LT_INVEST_RE" hidden="1">"c6234"</definedName>
    <definedName name="IQ_LT_INVEST_REIT" hidden="1">"c700"</definedName>
    <definedName name="IQ_LT_INVEST_UTI" hidden="1">"c701"</definedName>
    <definedName name="IQ_LT_LIAB_AP" hidden="1">"c8885"</definedName>
    <definedName name="IQ_LT_LIAB_AP_ABS" hidden="1">"c8904"</definedName>
    <definedName name="IQ_LT_LIAB_NAME_AP" hidden="1">"c8923"</definedName>
    <definedName name="IQ_LT_LIAB_NAME_AP_ABS" hidden="1">"c8942"</definedName>
    <definedName name="IQ_LT_NOTE_RECEIV" hidden="1">"c1602"</definedName>
    <definedName name="IQ_LTD_DUE_AFTER_FIVE" hidden="1">"c704"</definedName>
    <definedName name="IQ_LTD_DUE_CY" hidden="1">"c705"</definedName>
    <definedName name="IQ_LTD_DUE_CY1" hidden="1">"c706"</definedName>
    <definedName name="IQ_LTD_DUE_CY2" hidden="1">"c707"</definedName>
    <definedName name="IQ_LTD_DUE_CY3" hidden="1">"c708"</definedName>
    <definedName name="IQ_LTD_DUE_CY4" hidden="1">"c709"</definedName>
    <definedName name="IQ_LTD_DUE_NEXT_FIVE" hidden="1">"c710"</definedName>
    <definedName name="IQ_LTM" hidden="1">2000</definedName>
    <definedName name="IQ_LTM_REVENUE_OVER_EMPLOYEES" hidden="1">"c1437"</definedName>
    <definedName name="IQ_LTMMONTH" hidden="1">120000</definedName>
    <definedName name="IQ_M1" hidden="1">"c6906"</definedName>
    <definedName name="IQ_M1_APR" hidden="1">"c7566"</definedName>
    <definedName name="IQ_M1_APR_FC" hidden="1">"c8446"</definedName>
    <definedName name="IQ_M1_FC" hidden="1">"c7786"</definedName>
    <definedName name="IQ_M1_POP" hidden="1">"c7126"</definedName>
    <definedName name="IQ_M1_POP_FC" hidden="1">"c8006"</definedName>
    <definedName name="IQ_M1_YOY" hidden="1">"c7346"</definedName>
    <definedName name="IQ_M1_YOY_FC" hidden="1">"c8226"</definedName>
    <definedName name="IQ_M2" hidden="1">"c6907"</definedName>
    <definedName name="IQ_M2_APR" hidden="1">"c7567"</definedName>
    <definedName name="IQ_M2_APR_FC" hidden="1">"c8447"</definedName>
    <definedName name="IQ_M2_FC" hidden="1">"c7787"</definedName>
    <definedName name="IQ_M2_POP" hidden="1">"c7127"</definedName>
    <definedName name="IQ_M2_POP_FC" hidden="1">"c8007"</definedName>
    <definedName name="IQ_M2_YOY" hidden="1">"c7347"</definedName>
    <definedName name="IQ_M2_YOY_FC" hidden="1">"c8227"</definedName>
    <definedName name="IQ_M3" hidden="1">"c6908"</definedName>
    <definedName name="IQ_M3_APR" hidden="1">"c7568"</definedName>
    <definedName name="IQ_M3_APR_FC" hidden="1">"c8448"</definedName>
    <definedName name="IQ_M3_FC" hidden="1">"c7788"</definedName>
    <definedName name="IQ_M3_POP" hidden="1">"c7128"</definedName>
    <definedName name="IQ_M3_POP_FC" hidden="1">"c8008"</definedName>
    <definedName name="IQ_M3_YOY" hidden="1">"c7348"</definedName>
    <definedName name="IQ_M3_YOY_FC" hidden="1">"c8228"</definedName>
    <definedName name="IQ_MACHINERY" hidden="1">"c711"</definedName>
    <definedName name="IQ_MAINT_CAPEX" hidden="1">"c2947"</definedName>
    <definedName name="IQ_MAINT_CAPEX_ACT_OR_EST" hidden="1">"c4458"</definedName>
    <definedName name="IQ_MAINT_CAPEX_ACT_OR_EST_CIQ" hidden="1">"c4987"</definedName>
    <definedName name="IQ_MAINT_CAPEX_EST" hidden="1">"c4457"</definedName>
    <definedName name="IQ_MAINT_CAPEX_EST_CIQ" hidden="1">"c4986"</definedName>
    <definedName name="IQ_MAINT_CAPEX_GUIDANCE" hidden="1">"c4459"</definedName>
    <definedName name="IQ_MAINT_CAPEX_HIGH_EST" hidden="1">"c4460"</definedName>
    <definedName name="IQ_MAINT_CAPEX_HIGH_EST_CIQ" hidden="1">"c4989"</definedName>
    <definedName name="IQ_MAINT_CAPEX_HIGH_GUIDANCE" hidden="1">"c4197"</definedName>
    <definedName name="IQ_MAINT_CAPEX_LOW_EST" hidden="1">"c4461"</definedName>
    <definedName name="IQ_MAINT_CAPEX_LOW_EST_CIQ" hidden="1">"c4990"</definedName>
    <definedName name="IQ_MAINT_CAPEX_LOW_GUIDANCE" hidden="1">"c4237"</definedName>
    <definedName name="IQ_MAINT_CAPEX_MEDIAN_EST" hidden="1">"c4462"</definedName>
    <definedName name="IQ_MAINT_CAPEX_MEDIAN_EST_CIQ" hidden="1">"c4991"</definedName>
    <definedName name="IQ_MAINT_CAPEX_NUM_EST" hidden="1">"c4463"</definedName>
    <definedName name="IQ_MAINT_CAPEX_NUM_EST_CIQ" hidden="1">"c5001"</definedName>
    <definedName name="IQ_MAINT_CAPEX_STDDEV_EST" hidden="1">"c4464"</definedName>
    <definedName name="IQ_MAINT_CAPEX_STDDEV_EST_CIQ" hidden="1">"c5002"</definedName>
    <definedName name="IQ_MAINT_REPAIR" hidden="1">"c2087"</definedName>
    <definedName name="IQ_MAKE_WHOLE_END_DATE" hidden="1">"c2493"</definedName>
    <definedName name="IQ_MAKE_WHOLE_SPREAD" hidden="1">"c2494"</definedName>
    <definedName name="IQ_MAKE_WHOLE_START_DATE" hidden="1">"c2492"</definedName>
    <definedName name="IQ_MAN_INVENTORIES" hidden="1">"c6913"</definedName>
    <definedName name="IQ_MAN_INVENTORIES_APR" hidden="1">"c7573"</definedName>
    <definedName name="IQ_MAN_INVENTORIES_APR_FC" hidden="1">"c8453"</definedName>
    <definedName name="IQ_MAN_INVENTORIES_FC" hidden="1">"c7793"</definedName>
    <definedName name="IQ_MAN_INVENTORIES_POP" hidden="1">"c7133"</definedName>
    <definedName name="IQ_MAN_INVENTORIES_POP_FC" hidden="1">"c8013"</definedName>
    <definedName name="IQ_MAN_INVENTORIES_YOY" hidden="1">"c7353"</definedName>
    <definedName name="IQ_MAN_INVENTORIES_YOY_FC" hidden="1">"c8233"</definedName>
    <definedName name="IQ_MAN_IS_RATIO" hidden="1">"c6912"</definedName>
    <definedName name="IQ_MAN_IS_RATIO_APR" hidden="1">"c7572"</definedName>
    <definedName name="IQ_MAN_IS_RATIO_APR_FC" hidden="1">"c8452"</definedName>
    <definedName name="IQ_MAN_IS_RATIO_FC" hidden="1">"c7792"</definedName>
    <definedName name="IQ_MAN_IS_RATIO_POP" hidden="1">"c7132"</definedName>
    <definedName name="IQ_MAN_IS_RATIO_POP_FC" hidden="1">"c8012"</definedName>
    <definedName name="IQ_MAN_IS_RATIO_YOY" hidden="1">"c7352"</definedName>
    <definedName name="IQ_MAN_IS_RATIO_YOY_FC" hidden="1">"c8232"</definedName>
    <definedName name="IQ_MAN_ORDERS" hidden="1">"c6914"</definedName>
    <definedName name="IQ_MAN_ORDERS_APR" hidden="1">"c7574"</definedName>
    <definedName name="IQ_MAN_ORDERS_APR_FC" hidden="1">"c8454"</definedName>
    <definedName name="IQ_MAN_ORDERS_FC" hidden="1">"c7794"</definedName>
    <definedName name="IQ_MAN_ORDERS_POP" hidden="1">"c7134"</definedName>
    <definedName name="IQ_MAN_ORDERS_POP_FC" hidden="1">"c8014"</definedName>
    <definedName name="IQ_MAN_ORDERS_YOY" hidden="1">"c7354"</definedName>
    <definedName name="IQ_MAN_ORDERS_YOY_FC" hidden="1">"c8234"</definedName>
    <definedName name="IQ_MAN_OUTPUT_HR" hidden="1">"c6915"</definedName>
    <definedName name="IQ_MAN_OUTPUT_HR_APR" hidden="1">"c7575"</definedName>
    <definedName name="IQ_MAN_OUTPUT_HR_APR_FC" hidden="1">"c8455"</definedName>
    <definedName name="IQ_MAN_OUTPUT_HR_FC" hidden="1">"c7795"</definedName>
    <definedName name="IQ_MAN_OUTPUT_HR_POP" hidden="1">"c7135"</definedName>
    <definedName name="IQ_MAN_OUTPUT_HR_POP_FC" hidden="1">"c8015"</definedName>
    <definedName name="IQ_MAN_OUTPUT_HR_YOY" hidden="1">"c7355"</definedName>
    <definedName name="IQ_MAN_OUTPUT_HR_YOY_FC" hidden="1">"c8235"</definedName>
    <definedName name="IQ_MAN_PAYROLLS" hidden="1">"c6916"</definedName>
    <definedName name="IQ_MAN_PAYROLLS_APR" hidden="1">"c7576"</definedName>
    <definedName name="IQ_MAN_PAYROLLS_APR_FC" hidden="1">"c8456"</definedName>
    <definedName name="IQ_MAN_PAYROLLS_FC" hidden="1">"c7796"</definedName>
    <definedName name="IQ_MAN_PAYROLLS_POP" hidden="1">"c7136"</definedName>
    <definedName name="IQ_MAN_PAYROLLS_POP_FC" hidden="1">"c8016"</definedName>
    <definedName name="IQ_MAN_PAYROLLS_YOY" hidden="1">"c7356"</definedName>
    <definedName name="IQ_MAN_PAYROLLS_YOY_FC" hidden="1">"c8236"</definedName>
    <definedName name="IQ_MAN_SHIPMENTS" hidden="1">"c6917"</definedName>
    <definedName name="IQ_MAN_SHIPMENTS_APR" hidden="1">"c7577"</definedName>
    <definedName name="IQ_MAN_SHIPMENTS_APR_FC" hidden="1">"c8457"</definedName>
    <definedName name="IQ_MAN_SHIPMENTS_FC" hidden="1">"c7797"</definedName>
    <definedName name="IQ_MAN_SHIPMENTS_POP" hidden="1">"c7137"</definedName>
    <definedName name="IQ_MAN_SHIPMENTS_POP_FC" hidden="1">"c8017"</definedName>
    <definedName name="IQ_MAN_SHIPMENTS_YOY" hidden="1">"c7357"</definedName>
    <definedName name="IQ_MAN_SHIPMENTS_YOY_FC" hidden="1">"c8237"</definedName>
    <definedName name="IQ_MAN_TOTAL_HR" hidden="1">"c6918"</definedName>
    <definedName name="IQ_MAN_TOTAL_HR_APR" hidden="1">"c7578"</definedName>
    <definedName name="IQ_MAN_TOTAL_HR_APR_FC" hidden="1">"c8458"</definedName>
    <definedName name="IQ_MAN_TOTAL_HR_FC" hidden="1">"c7798"</definedName>
    <definedName name="IQ_MAN_TOTAL_HR_POP" hidden="1">"c7138"</definedName>
    <definedName name="IQ_MAN_TOTAL_HR_POP_FC" hidden="1">"c8018"</definedName>
    <definedName name="IQ_MAN_TOTAL_HR_YOY" hidden="1">"c7358"</definedName>
    <definedName name="IQ_MAN_TOTAL_HR_YOY_FC" hidden="1">"c8238"</definedName>
    <definedName name="IQ_MAN_TRADE_INVENTORIES" hidden="1">"c6910"</definedName>
    <definedName name="IQ_MAN_TRADE_INVENTORIES_APR" hidden="1">"c7570"</definedName>
    <definedName name="IQ_MAN_TRADE_INVENTORIES_APR_FC" hidden="1">"c8450"</definedName>
    <definedName name="IQ_MAN_TRADE_INVENTORIES_FC" hidden="1">"c7790"</definedName>
    <definedName name="IQ_MAN_TRADE_INVENTORIES_POP" hidden="1">"c7130"</definedName>
    <definedName name="IQ_MAN_TRADE_INVENTORIES_POP_FC" hidden="1">"c8010"</definedName>
    <definedName name="IQ_MAN_TRADE_INVENTORIES_YOY" hidden="1">"c7350"</definedName>
    <definedName name="IQ_MAN_TRADE_INVENTORIES_YOY_FC" hidden="1">"c8230"</definedName>
    <definedName name="IQ_MAN_TRADE_IS_RATIO" hidden="1">"c6909"</definedName>
    <definedName name="IQ_MAN_TRADE_IS_RATIO_FC" hidden="1">"c7789"</definedName>
    <definedName name="IQ_MAN_TRADE_IS_RATIO_POP" hidden="1">"c7129"</definedName>
    <definedName name="IQ_MAN_TRADE_IS_RATIO_POP_FC" hidden="1">"c8009"</definedName>
    <definedName name="IQ_MAN_TRADE_IS_RATIO_YOY" hidden="1">"c7349"</definedName>
    <definedName name="IQ_MAN_TRADE_IS_RATIO_YOY_FC" hidden="1">"c8229"</definedName>
    <definedName name="IQ_MAN_TRADE_SALES" hidden="1">"c6911"</definedName>
    <definedName name="IQ_MAN_TRADE_SALES_APR" hidden="1">"c7571"</definedName>
    <definedName name="IQ_MAN_TRADE_SALES_APR_FC" hidden="1">"c8451"</definedName>
    <definedName name="IQ_MAN_TRADE_SALES_FC" hidden="1">"c7791"</definedName>
    <definedName name="IQ_MAN_TRADE_SALES_POP" hidden="1">"c7131"</definedName>
    <definedName name="IQ_MAN_TRADE_SALES_POP_FC" hidden="1">"c8011"</definedName>
    <definedName name="IQ_MAN_TRADE_SALES_YOY" hidden="1">"c7351"</definedName>
    <definedName name="IQ_MAN_TRADE_SALES_YOY_FC" hidden="1">"c8231"</definedName>
    <definedName name="IQ_MAN_WAGES" hidden="1">"c6919"</definedName>
    <definedName name="IQ_MAN_WAGES_APR" hidden="1">"c7579"</definedName>
    <definedName name="IQ_MAN_WAGES_APR_FC" hidden="1">"c8459"</definedName>
    <definedName name="IQ_MAN_WAGES_FC" hidden="1">"c7799"</definedName>
    <definedName name="IQ_MAN_WAGES_POP" hidden="1">"c7139"</definedName>
    <definedName name="IQ_MAN_WAGES_POP_FC" hidden="1">"c8019"</definedName>
    <definedName name="IQ_MAN_WAGES_YOY" hidden="1">"c7359"</definedName>
    <definedName name="IQ_MAN_WAGES_YOY_FC" hidden="1">"c8239"</definedName>
    <definedName name="IQ_MANAGED_PROP" hidden="1">"c8763"</definedName>
    <definedName name="IQ_MANAGED_SQ_FT" hidden="1">"c8779"</definedName>
    <definedName name="IQ_MANAGED_UNITS" hidden="1">"c8771"</definedName>
    <definedName name="IQ_MARGIN_ANNUAL_PREMIUM_EQUIVALENT_NEW_BUSINESS" hidden="1">"c9970"</definedName>
    <definedName name="IQ_MARGIN_PV_PREMIUMS_NEW_BUSINESS" hidden="1">"c9971"</definedName>
    <definedName name="IQ_MARKET_CAP_LFCF" hidden="1">"c2209"</definedName>
    <definedName name="IQ_MARKETCAP" hidden="1">"c712"</definedName>
    <definedName name="IQ_MARKETING" hidden="1">"c2239"</definedName>
    <definedName name="IQ_MATURITY_DATE" hidden="1">"c2146"</definedName>
    <definedName name="IQ_MATURITY_ONE_YEAR_LESS_FDIC" hidden="1">"c6425"</definedName>
    <definedName name="IQ_MBS_INVEST_SECURITIES_FFIEC" hidden="1">"c13460"</definedName>
    <definedName name="IQ_MBS_OTHER_ISSUED_FNMA_OTHERS_AVAIL_SALE_FFIEC" hidden="1">"c12799"</definedName>
    <definedName name="IQ_MBS_OTHER_ISSUED_FNMA_OTHERS_FFIEC" hidden="1">"c12785"</definedName>
    <definedName name="IQ_MBS_PASS_THROUGH_FNMA_AVAIL_SALE_FFIEC" hidden="1">"c12797"</definedName>
    <definedName name="IQ_MBS_PASS_THROUGH_FNMA_FFIEC" hidden="1">"c12783"</definedName>
    <definedName name="IQ_MBS_PASS_THROUGH_GNMA_AVAIL_SALE_FFIEC" hidden="1">"c12796"</definedName>
    <definedName name="IQ_MBS_PASS_THROUGH_GNMA_FFIEC" hidden="1">"c12782"</definedName>
    <definedName name="IQ_MBS_PASS_THROUGH_ISSUED_FNMA_GNMA_TRADING_DOM_FFIEC" hidden="1">"c12921"</definedName>
    <definedName name="IQ_MBS_PASS_THROUGH_OTHER_AVAIL_SALE_FFIEC" hidden="1">"c12798"</definedName>
    <definedName name="IQ_MBS_PASS_THROUGH_OTHER_FFIEC" hidden="1">"c12784"</definedName>
    <definedName name="IQ_MBS_QUARTERLY_AVG_FFIEC" hidden="1">"c15471"</definedName>
    <definedName name="IQ_MC_ASO_COVERED_LIVES" hidden="1">"c9918"</definedName>
    <definedName name="IQ_MC_ASO_MEMBERSHIP" hidden="1">"c9921"</definedName>
    <definedName name="IQ_MC_CLAIMS_RESERVES" hidden="1">"c9941"</definedName>
    <definedName name="IQ_MC_COMBINED_RATIO" hidden="1">"c9933"</definedName>
    <definedName name="IQ_MC_DAYS_CLAIMS_PAYABLE" hidden="1">"c9937"</definedName>
    <definedName name="IQ_MC_DAYS_CLAIMS_PAYABLE_EXCL_CAPITATION" hidden="1">"c9938"</definedName>
    <definedName name="IQ_MC_MEDICAL_COSTS_PMPM" hidden="1">"c9925"</definedName>
    <definedName name="IQ_MC_PARENT_CASH" hidden="1">"c9942"</definedName>
    <definedName name="IQ_MC_PREMIUMS_PMPM" hidden="1">"c9924"</definedName>
    <definedName name="IQ_MC_RATIO" hidden="1">"c2783"</definedName>
    <definedName name="IQ_MC_RECEIPT_CYCLE_TIME_DAYS" hidden="1">"c9939"</definedName>
    <definedName name="IQ_MC_RECEIPT_CYCLE_TIME_MONTHS" hidden="1">"c9940"</definedName>
    <definedName name="IQ_MC_RISK_COVERED_LIVES" hidden="1">"c9917"</definedName>
    <definedName name="IQ_MC_RISK_MEMBERSHIP" hidden="1">"c9920"</definedName>
    <definedName name="IQ_MC_SELLILNG_COSTS_RATIO" hidden="1">"c9928"</definedName>
    <definedName name="IQ_MC_SGA_PMPM" hidden="1">"c9926"</definedName>
    <definedName name="IQ_MC_STATUTORY_SURPLUS" hidden="1">"c2772"</definedName>
    <definedName name="IQ_MC_TOTAL_COVERED_LIVES" hidden="1">"c9919"</definedName>
    <definedName name="IQ_MC_TOTAL_MEMBERSHIP" hidden="1">"c9922"</definedName>
    <definedName name="IQ_MC_TOTAL_MEMBERSHIP_CAPITATION" hidden="1">"c9923"</definedName>
    <definedName name="IQ_MC_UNPROCESSED_CLAIMS_INVENTORY_DAYS" hidden="1">"c9936"</definedName>
    <definedName name="IQ_MC_UNPROCESSED_CLAIMS_INVENTORY_NUMBER" hidden="1">"c9934"</definedName>
    <definedName name="IQ_MC_UNPROCESSED_CLAIMS_INVENTORY_VALUE" hidden="1">"c9935"</definedName>
    <definedName name="IQ_MEASURED_ATTRIB_ORE_RESOURCES_ALUM" hidden="1">"c9237"</definedName>
    <definedName name="IQ_MEASURED_ATTRIB_ORE_RESOURCES_COP" hidden="1">"c9181"</definedName>
    <definedName name="IQ_MEASURED_ATTRIB_ORE_RESOURCES_DIAM" hidden="1">"c9661"</definedName>
    <definedName name="IQ_MEASURED_ATTRIB_ORE_RESOURCES_GOLD" hidden="1">"c9022"</definedName>
    <definedName name="IQ_MEASURED_ATTRIB_ORE_RESOURCES_IRON" hidden="1">"c9396"</definedName>
    <definedName name="IQ_MEASURED_ATTRIB_ORE_RESOURCES_LEAD" hidden="1">"c9449"</definedName>
    <definedName name="IQ_MEASURED_ATTRIB_ORE_RESOURCES_MANG" hidden="1">"c9502"</definedName>
    <definedName name="IQ_MEASURED_ATTRIB_ORE_RESOURCES_MOLYB" hidden="1">"c9714"</definedName>
    <definedName name="IQ_MEASURED_ATTRIB_ORE_RESOURCES_NICK" hidden="1">"c9290"</definedName>
    <definedName name="IQ_MEASURED_ATTRIB_ORE_RESOURCES_PLAT" hidden="1">"c9128"</definedName>
    <definedName name="IQ_MEASURED_ATTRIB_ORE_RESOURCES_SILVER" hidden="1">"c9075"</definedName>
    <definedName name="IQ_MEASURED_ATTRIB_ORE_RESOURCES_TITAN" hidden="1">"c9555"</definedName>
    <definedName name="IQ_MEASURED_ATTRIB_ORE_RESOURCES_URAN" hidden="1">"c9608"</definedName>
    <definedName name="IQ_MEASURED_ATTRIB_ORE_RESOURCES_ZINC" hidden="1">"c9343"</definedName>
    <definedName name="IQ_MEASURED_INDICATED_ATTRIB_ORE_RESOURCES_ALUM" hidden="1">"c9239"</definedName>
    <definedName name="IQ_MEASURED_INDICATED_ATTRIB_ORE_RESOURCES_COP" hidden="1">"c9183"</definedName>
    <definedName name="IQ_MEASURED_INDICATED_ATTRIB_ORE_RESOURCES_DIAM" hidden="1">"c9663"</definedName>
    <definedName name="IQ_MEASURED_INDICATED_ATTRIB_ORE_RESOURCES_GOLD" hidden="1">"c9024"</definedName>
    <definedName name="IQ_MEASURED_INDICATED_ATTRIB_ORE_RESOURCES_IRON" hidden="1">"c9398"</definedName>
    <definedName name="IQ_MEASURED_INDICATED_ATTRIB_ORE_RESOURCES_LEAD" hidden="1">"c9451"</definedName>
    <definedName name="IQ_MEASURED_INDICATED_ATTRIB_ORE_RESOURCES_MANG" hidden="1">"c9504"</definedName>
    <definedName name="IQ_MEASURED_INDICATED_ATTRIB_ORE_RESOURCES_MOLYB" hidden="1">"c9716"</definedName>
    <definedName name="IQ_MEASURED_INDICATED_ATTRIB_ORE_RESOURCES_NICK" hidden="1">"c9292"</definedName>
    <definedName name="IQ_MEASURED_INDICATED_ATTRIB_ORE_RESOURCES_PLAT" hidden="1">"c9130"</definedName>
    <definedName name="IQ_MEASURED_INDICATED_ATTRIB_ORE_RESOURCES_SILVER" hidden="1">"c9077"</definedName>
    <definedName name="IQ_MEASURED_INDICATED_ATTRIB_ORE_RESOURCES_TITAN" hidden="1">"c9557"</definedName>
    <definedName name="IQ_MEASURED_INDICATED_ATTRIB_ORE_RESOURCES_URAN" hidden="1">"c9610"</definedName>
    <definedName name="IQ_MEASURED_INDICATED_ATTRIB_ORE_RESOURCES_ZINC" hidden="1">"c9345"</definedName>
    <definedName name="IQ_MEASURED_INDICATED_ORE_RESOURCES_ALUM" hidden="1">"c9226"</definedName>
    <definedName name="IQ_MEASURED_INDICATED_ORE_RESOURCES_COP" hidden="1">"c9170"</definedName>
    <definedName name="IQ_MEASURED_INDICATED_ORE_RESOURCES_DIAM" hidden="1">"c9650"</definedName>
    <definedName name="IQ_MEASURED_INDICATED_ORE_RESOURCES_GOLD" hidden="1">"c9011"</definedName>
    <definedName name="IQ_MEASURED_INDICATED_ORE_RESOURCES_IRON" hidden="1">"c9385"</definedName>
    <definedName name="IQ_MEASURED_INDICATED_ORE_RESOURCES_LEAD" hidden="1">"c9438"</definedName>
    <definedName name="IQ_MEASURED_INDICATED_ORE_RESOURCES_MANG" hidden="1">"c9491"</definedName>
    <definedName name="IQ_MEASURED_INDICATED_ORE_RESOURCES_MOLYB" hidden="1">"c9703"</definedName>
    <definedName name="IQ_MEASURED_INDICATED_ORE_RESOURCES_NICK" hidden="1">"c9279"</definedName>
    <definedName name="IQ_MEASURED_INDICATED_ORE_RESOURCES_PLAT" hidden="1">"c9117"</definedName>
    <definedName name="IQ_MEASURED_INDICATED_ORE_RESOURCES_SILVER" hidden="1">"c9064"</definedName>
    <definedName name="IQ_MEASURED_INDICATED_ORE_RESOURCES_TITAN" hidden="1">"c9544"</definedName>
    <definedName name="IQ_MEASURED_INDICATED_ORE_RESOURCES_URAN" hidden="1">"c9597"</definedName>
    <definedName name="IQ_MEASURED_INDICATED_ORE_RESOURCES_ZINC" hidden="1">"c9332"</definedName>
    <definedName name="IQ_MEASURED_INDICATED_RECOV_RESOURCES_ALUM" hidden="1">"c9234"</definedName>
    <definedName name="IQ_MEASURED_INDICATED_RECOV_RESOURCES_COAL" hidden="1">"c9813"</definedName>
    <definedName name="IQ_MEASURED_INDICATED_RECOV_RESOURCES_COP" hidden="1">"c9178"</definedName>
    <definedName name="IQ_MEASURED_INDICATED_RECOV_RESOURCES_DIAM" hidden="1">"c9658"</definedName>
    <definedName name="IQ_MEASURED_INDICATED_RECOV_RESOURCES_GOLD" hidden="1">"c9019"</definedName>
    <definedName name="IQ_MEASURED_INDICATED_RECOV_RESOURCES_IRON" hidden="1">"c9393"</definedName>
    <definedName name="IQ_MEASURED_INDICATED_RECOV_RESOURCES_LEAD" hidden="1">"c9446"</definedName>
    <definedName name="IQ_MEASURED_INDICATED_RECOV_RESOURCES_MANG" hidden="1">"c9499"</definedName>
    <definedName name="IQ_MEASURED_INDICATED_RECOV_RESOURCES_MET_COAL" hidden="1">"c9753"</definedName>
    <definedName name="IQ_MEASURED_INDICATED_RECOV_RESOURCES_MOLYB" hidden="1">"c9711"</definedName>
    <definedName name="IQ_MEASURED_INDICATED_RECOV_RESOURCES_NICK" hidden="1">"c9287"</definedName>
    <definedName name="IQ_MEASURED_INDICATED_RECOV_RESOURCES_PLAT" hidden="1">"c9125"</definedName>
    <definedName name="IQ_MEASURED_INDICATED_RECOV_RESOURCES_SILVER" hidden="1">"c9072"</definedName>
    <definedName name="IQ_MEASURED_INDICATED_RECOV_RESOURCES_STEAM" hidden="1">"c9783"</definedName>
    <definedName name="IQ_MEASURED_INDICATED_RECOV_RESOURCES_TITAN" hidden="1">"c9552"</definedName>
    <definedName name="IQ_MEASURED_INDICATED_RECOV_RESOURCES_URAN" hidden="1">"c9605"</definedName>
    <definedName name="IQ_MEASURED_INDICATED_RECOV_RESOURCES_ZINC" hidden="1">"c9340"</definedName>
    <definedName name="IQ_MEASURED_INDICATED_RESOURCES_GRADE_ALUM" hidden="1">"c9227"</definedName>
    <definedName name="IQ_MEASURED_INDICATED_RESOURCES_GRADE_COP" hidden="1">"c9171"</definedName>
    <definedName name="IQ_MEASURED_INDICATED_RESOURCES_GRADE_DIAM" hidden="1">"c9651"</definedName>
    <definedName name="IQ_MEASURED_INDICATED_RESOURCES_GRADE_GOLD" hidden="1">"c9012"</definedName>
    <definedName name="IQ_MEASURED_INDICATED_RESOURCES_GRADE_IRON" hidden="1">"c9386"</definedName>
    <definedName name="IQ_MEASURED_INDICATED_RESOURCES_GRADE_LEAD" hidden="1">"c9439"</definedName>
    <definedName name="IQ_MEASURED_INDICATED_RESOURCES_GRADE_MANG" hidden="1">"c9492"</definedName>
    <definedName name="IQ_MEASURED_INDICATED_RESOURCES_GRADE_MOLYB" hidden="1">"c9704"</definedName>
    <definedName name="IQ_MEASURED_INDICATED_RESOURCES_GRADE_NICK" hidden="1">"c9280"</definedName>
    <definedName name="IQ_MEASURED_INDICATED_RESOURCES_GRADE_PLAT" hidden="1">"c9118"</definedName>
    <definedName name="IQ_MEASURED_INDICATED_RESOURCES_GRADE_SILVER" hidden="1">"c9065"</definedName>
    <definedName name="IQ_MEASURED_INDICATED_RESOURCES_GRADE_TITAN" hidden="1">"c9545"</definedName>
    <definedName name="IQ_MEASURED_INDICATED_RESOURCES_GRADE_URAN" hidden="1">"c9598"</definedName>
    <definedName name="IQ_MEASURED_INDICATED_RESOURCES_GRADE_ZINC" hidden="1">"c9333"</definedName>
    <definedName name="IQ_MEASURED_ORE_RESOURCES_ALUM" hidden="1">"c9222"</definedName>
    <definedName name="IQ_MEASURED_ORE_RESOURCES_COP" hidden="1">"c9166"</definedName>
    <definedName name="IQ_MEASURED_ORE_RESOURCES_DIAM" hidden="1">"c9646"</definedName>
    <definedName name="IQ_MEASURED_ORE_RESOURCES_GOLD" hidden="1">"c9007"</definedName>
    <definedName name="IQ_MEASURED_ORE_RESOURCES_IRON" hidden="1">"c9381"</definedName>
    <definedName name="IQ_MEASURED_ORE_RESOURCES_LEAD" hidden="1">"c9434"</definedName>
    <definedName name="IQ_MEASURED_ORE_RESOURCES_MANG" hidden="1">"c9487"</definedName>
    <definedName name="IQ_MEASURED_ORE_RESOURCES_MOLYB" hidden="1">"c9699"</definedName>
    <definedName name="IQ_MEASURED_ORE_RESOURCES_NICK" hidden="1">"c9275"</definedName>
    <definedName name="IQ_MEASURED_ORE_RESOURCES_PLAT" hidden="1">"c9113"</definedName>
    <definedName name="IQ_MEASURED_ORE_RESOURCES_SILVER" hidden="1">"c9060"</definedName>
    <definedName name="IQ_MEASURED_ORE_RESOURCES_TITAN" hidden="1">"c9540"</definedName>
    <definedName name="IQ_MEASURED_ORE_RESOURCES_URAN" hidden="1">"c9593"</definedName>
    <definedName name="IQ_MEASURED_ORE_RESOURCES_ZINC" hidden="1">"c9328"</definedName>
    <definedName name="IQ_MEASURED_RECOV_ATTRIB_RESOURCES_ALUM" hidden="1">"c9242"</definedName>
    <definedName name="IQ_MEASURED_RECOV_ATTRIB_RESOURCES_COAL" hidden="1">"c9816"</definedName>
    <definedName name="IQ_MEASURED_RECOV_ATTRIB_RESOURCES_COP" hidden="1">"c9186"</definedName>
    <definedName name="IQ_MEASURED_RECOV_ATTRIB_RESOURCES_DIAM" hidden="1">"c9666"</definedName>
    <definedName name="IQ_MEASURED_RECOV_ATTRIB_RESOURCES_GOLD" hidden="1">"c9027"</definedName>
    <definedName name="IQ_MEASURED_RECOV_ATTRIB_RESOURCES_IRON" hidden="1">"c9401"</definedName>
    <definedName name="IQ_MEASURED_RECOV_ATTRIB_RESOURCES_LEAD" hidden="1">"c9454"</definedName>
    <definedName name="IQ_MEASURED_RECOV_ATTRIB_RESOURCES_MANG" hidden="1">"c9507"</definedName>
    <definedName name="IQ_MEASURED_RECOV_ATTRIB_RESOURCES_MET_COAL" hidden="1">"c9756"</definedName>
    <definedName name="IQ_MEASURED_RECOV_ATTRIB_RESOURCES_MOLYB" hidden="1">"c9719"</definedName>
    <definedName name="IQ_MEASURED_RECOV_ATTRIB_RESOURCES_NICK" hidden="1">"c9295"</definedName>
    <definedName name="IQ_MEASURED_RECOV_ATTRIB_RESOURCES_PLAT" hidden="1">"c9133"</definedName>
    <definedName name="IQ_MEASURED_RECOV_ATTRIB_RESOURCES_SILVER" hidden="1">"c9080"</definedName>
    <definedName name="IQ_MEASURED_RECOV_ATTRIB_RESOURCES_STEAM" hidden="1">"c9786"</definedName>
    <definedName name="IQ_MEASURED_RECOV_ATTRIB_RESOURCES_TITAN" hidden="1">"c9560"</definedName>
    <definedName name="IQ_MEASURED_RECOV_ATTRIB_RESOURCES_URAN" hidden="1">"c9613"</definedName>
    <definedName name="IQ_MEASURED_RECOV_ATTRIB_RESOURCES_ZINC" hidden="1">"c9348"</definedName>
    <definedName name="IQ_MEASURED_RECOV_RESOURCES_ALUM" hidden="1">"c9232"</definedName>
    <definedName name="IQ_MEASURED_RECOV_RESOURCES_COAL" hidden="1">"c9811"</definedName>
    <definedName name="IQ_MEASURED_RECOV_RESOURCES_COP" hidden="1">"c9176"</definedName>
    <definedName name="IQ_MEASURED_RECOV_RESOURCES_DIAM" hidden="1">"c9656"</definedName>
    <definedName name="IQ_MEASURED_RECOV_RESOURCES_GOLD" hidden="1">"c9017"</definedName>
    <definedName name="IQ_MEASURED_RECOV_RESOURCES_IRON" hidden="1">"c9391"</definedName>
    <definedName name="IQ_MEASURED_RECOV_RESOURCES_LEAD" hidden="1">"c9444"</definedName>
    <definedName name="IQ_MEASURED_RECOV_RESOURCES_MANG" hidden="1">"c9497"</definedName>
    <definedName name="IQ_MEASURED_RECOV_RESOURCES_MET_COAL" hidden="1">"c9751"</definedName>
    <definedName name="IQ_MEASURED_RECOV_RESOURCES_MOLYB" hidden="1">"c9709"</definedName>
    <definedName name="IQ_MEASURED_RECOV_RESOURCES_NICK" hidden="1">"c9285"</definedName>
    <definedName name="IQ_MEASURED_RECOV_RESOURCES_PLAT" hidden="1">"c9123"</definedName>
    <definedName name="IQ_MEASURED_RECOV_RESOURCES_SILVER" hidden="1">"c9070"</definedName>
    <definedName name="IQ_MEASURED_RECOV_RESOURCES_STEAM" hidden="1">"c9781"</definedName>
    <definedName name="IQ_MEASURED_RECOV_RESOURCES_TITAN" hidden="1">"c9550"</definedName>
    <definedName name="IQ_MEASURED_RECOV_RESOURCES_URAN" hidden="1">"c9603"</definedName>
    <definedName name="IQ_MEASURED_RECOV_RESOURCES_ZINC" hidden="1">"c9338"</definedName>
    <definedName name="IQ_MEASURED_RESOURCES_CALORIFIC_VALUE_COAL" hidden="1">"c9806"</definedName>
    <definedName name="IQ_MEASURED_RESOURCES_CALORIFIC_VALUE_MET_COAL" hidden="1">"c9746"</definedName>
    <definedName name="IQ_MEASURED_RESOURCES_CALORIFIC_VALUE_STEAM" hidden="1">"c9776"</definedName>
    <definedName name="IQ_MEASURED_RESOURCES_GRADE_ALUM" hidden="1">"c9223"</definedName>
    <definedName name="IQ_MEASURED_RESOURCES_GRADE_COP" hidden="1">"c9167"</definedName>
    <definedName name="IQ_MEASURED_RESOURCES_GRADE_DIAM" hidden="1">"c9647"</definedName>
    <definedName name="IQ_MEASURED_RESOURCES_GRADE_GOLD" hidden="1">"c9008"</definedName>
    <definedName name="IQ_MEASURED_RESOURCES_GRADE_IRON" hidden="1">"c9382"</definedName>
    <definedName name="IQ_MEASURED_RESOURCES_GRADE_LEAD" hidden="1">"c9435"</definedName>
    <definedName name="IQ_MEASURED_RESOURCES_GRADE_MANG" hidden="1">"c9488"</definedName>
    <definedName name="IQ_MEASURED_RESOURCES_GRADE_MOLYB" hidden="1">"c9700"</definedName>
    <definedName name="IQ_MEASURED_RESOURCES_GRADE_NICK" hidden="1">"c9276"</definedName>
    <definedName name="IQ_MEASURED_RESOURCES_GRADE_PLAT" hidden="1">"c9114"</definedName>
    <definedName name="IQ_MEASURED_RESOURCES_GRADE_SILVER" hidden="1">"c9061"</definedName>
    <definedName name="IQ_MEASURED_RESOURCES_GRADE_TITAN" hidden="1">"c9541"</definedName>
    <definedName name="IQ_MEASURED_RESOURCES_GRADE_URAN" hidden="1">"c9594"</definedName>
    <definedName name="IQ_MEASURED_RESOURCES_GRADE_ZINC" hidden="1">"c9329"</definedName>
    <definedName name="IQ_MEDIAN_NEW_HOME_SALES_APR_FC_UNUSED" hidden="1">"c8460"</definedName>
    <definedName name="IQ_MEDIAN_NEW_HOME_SALES_APR_FC_UNUSED_UNUSED_UNUSED" hidden="1">"c8460"</definedName>
    <definedName name="IQ_MEDIAN_NEW_HOME_SALES_APR_UNUSED" hidden="1">"c7580"</definedName>
    <definedName name="IQ_MEDIAN_NEW_HOME_SALES_APR_UNUSED_UNUSED_UNUSED" hidden="1">"c7580"</definedName>
    <definedName name="IQ_MEDIAN_NEW_HOME_SALES_FC_UNUSED" hidden="1">"c7800"</definedName>
    <definedName name="IQ_MEDIAN_NEW_HOME_SALES_FC_UNUSED_UNUSED_UNUSED" hidden="1">"c7800"</definedName>
    <definedName name="IQ_MEDIAN_NEW_HOME_SALES_POP_FC_UNUSED" hidden="1">"c8020"</definedName>
    <definedName name="IQ_MEDIAN_NEW_HOME_SALES_POP_FC_UNUSED_UNUSED_UNUSED" hidden="1">"c8020"</definedName>
    <definedName name="IQ_MEDIAN_NEW_HOME_SALES_POP_UNUSED" hidden="1">"c7140"</definedName>
    <definedName name="IQ_MEDIAN_NEW_HOME_SALES_POP_UNUSED_UNUSED_UNUSED" hidden="1">"c7140"</definedName>
    <definedName name="IQ_MEDIAN_NEW_HOME_SALES_UNUSED" hidden="1">"c6920"</definedName>
    <definedName name="IQ_MEDIAN_NEW_HOME_SALES_UNUSED_UNUSED_UNUSED" hidden="1">"c6920"</definedName>
    <definedName name="IQ_MEDIAN_NEW_HOME_SALES_YOY_FC_UNUSED" hidden="1">"c8240"</definedName>
    <definedName name="IQ_MEDIAN_NEW_HOME_SALES_YOY_FC_UNUSED_UNUSED_UNUSED" hidden="1">"c8240"</definedName>
    <definedName name="IQ_MEDIAN_NEW_HOME_SALES_YOY_UNUSED" hidden="1">"c7360"</definedName>
    <definedName name="IQ_MEDIAN_NEW_HOME_SALES_YOY_UNUSED_UNUSED_UNUSED" hidden="1">"c7360"</definedName>
    <definedName name="IQ_MEDIAN_TARGET_PRICE" hidden="1">"c1650"</definedName>
    <definedName name="IQ_MEDIAN_TARGET_PRICE_CIQ" hidden="1">"c4658"</definedName>
    <definedName name="IQ_MERGER" hidden="1">"c713"</definedName>
    <definedName name="IQ_MERGER_BNK" hidden="1">"c714"</definedName>
    <definedName name="IQ_MERGER_BR" hidden="1">"c715"</definedName>
    <definedName name="IQ_MERGER_FIN" hidden="1">"c716"</definedName>
    <definedName name="IQ_MERGER_INS" hidden="1">"c717"</definedName>
    <definedName name="IQ_MERGER_RE" hidden="1">"c6235"</definedName>
    <definedName name="IQ_MERGER_REIT" hidden="1">"c718"</definedName>
    <definedName name="IQ_MERGER_RESTRUCTURE" hidden="1">"c719"</definedName>
    <definedName name="IQ_MERGER_RESTRUCTURE_BNK" hidden="1">"c720"</definedName>
    <definedName name="IQ_MERGER_RESTRUCTURE_BR" hidden="1">"c721"</definedName>
    <definedName name="IQ_MERGER_RESTRUCTURE_FIN" hidden="1">"c722"</definedName>
    <definedName name="IQ_MERGER_RESTRUCTURE_INS" hidden="1">"c723"</definedName>
    <definedName name="IQ_MERGER_RESTRUCTURE_RE" hidden="1">"c6236"</definedName>
    <definedName name="IQ_MERGER_RESTRUCTURE_REIT" hidden="1">"c724"</definedName>
    <definedName name="IQ_MERGER_RESTRUCTURE_UTI" hidden="1">"c725"</definedName>
    <definedName name="IQ_MERGER_SUPPLE" hidden="1">"c13810"</definedName>
    <definedName name="IQ_MERGER_UTI" hidden="1">"c726"</definedName>
    <definedName name="IQ_MI_RECOV_ATTRIB_RESOURCES_ALUM" hidden="1">"c9244"</definedName>
    <definedName name="IQ_MI_RECOV_ATTRIB_RESOURCES_COAL" hidden="1">"c9818"</definedName>
    <definedName name="IQ_MI_RECOV_ATTRIB_RESOURCES_COP" hidden="1">"c9188"</definedName>
    <definedName name="IQ_MI_RECOV_ATTRIB_RESOURCES_DIAM" hidden="1">"c9668"</definedName>
    <definedName name="IQ_MI_RECOV_ATTRIB_RESOURCES_GOLD" hidden="1">"c9029"</definedName>
    <definedName name="IQ_MI_RECOV_ATTRIB_RESOURCES_IRON" hidden="1">"c9403"</definedName>
    <definedName name="IQ_MI_RECOV_ATTRIB_RESOURCES_LEAD" hidden="1">"c9456"</definedName>
    <definedName name="IQ_MI_RECOV_ATTRIB_RESOURCES_MANG" hidden="1">"c9509"</definedName>
    <definedName name="IQ_MI_RECOV_ATTRIB_RESOURCES_MET_COAL" hidden="1">"c9758"</definedName>
    <definedName name="IQ_MI_RECOV_ATTRIB_RESOURCES_MOLYB" hidden="1">"c9721"</definedName>
    <definedName name="IQ_MI_RECOV_ATTRIB_RESOURCES_NICK" hidden="1">"c9297"</definedName>
    <definedName name="IQ_MI_RECOV_ATTRIB_RESOURCES_PLAT" hidden="1">"c9135"</definedName>
    <definedName name="IQ_MI_RECOV_ATTRIB_RESOURCES_SILVER" hidden="1">"c9082"</definedName>
    <definedName name="IQ_MI_RECOV_ATTRIB_RESOURCES_STEAM" hidden="1">"c9788"</definedName>
    <definedName name="IQ_MI_RECOV_ATTRIB_RESOURCES_TITAN" hidden="1">"c9562"</definedName>
    <definedName name="IQ_MI_RECOV_ATTRIB_RESOURCES_URAN" hidden="1">"c9615"</definedName>
    <definedName name="IQ_MI_RECOV_ATTRIB_RESOURCES_ZINC" hidden="1">"c9350"</definedName>
    <definedName name="IQ_MI_RESOURCES_CALORIFIC_VALUE_COAL" hidden="1">"c9808"</definedName>
    <definedName name="IQ_MI_RESOURCES_CALORIFIC_VALUE_MET_COAL" hidden="1">"c9748"</definedName>
    <definedName name="IQ_MI_RESOURCES_CALORIFIC_VALUE_STEAM" hidden="1">"c9778"</definedName>
    <definedName name="IQ_MINORITY_INT_AVG_ASSETS_FFIEC" hidden="1">"c13367"</definedName>
    <definedName name="IQ_MINORITY_INT_BS_FFIEC" hidden="1">"c12874"</definedName>
    <definedName name="IQ_MINORITY_INT_FFIEC" hidden="1">"c13031"</definedName>
    <definedName name="IQ_MINORITY_INTEREST" hidden="1">"c727"</definedName>
    <definedName name="IQ_MINORITY_INTEREST_BNK" hidden="1">"c728"</definedName>
    <definedName name="IQ_MINORITY_INTEREST_BR" hidden="1">"c729"</definedName>
    <definedName name="IQ_MINORITY_INTEREST_CF" hidden="1">"c730"</definedName>
    <definedName name="IQ_MINORITY_INTEREST_FIN" hidden="1">"c731"</definedName>
    <definedName name="IQ_MINORITY_INTEREST_INS" hidden="1">"c732"</definedName>
    <definedName name="IQ_MINORITY_INTEREST_IS" hidden="1">"c733"</definedName>
    <definedName name="IQ_MINORITY_INTEREST_RE" hidden="1">"c6237"</definedName>
    <definedName name="IQ_MINORITY_INTEREST_REIT" hidden="1">"c734"</definedName>
    <definedName name="IQ_MINORITY_INTEREST_TOTAL" hidden="1">"c1905"</definedName>
    <definedName name="IQ_MINORITY_INTEREST_UTI" hidden="1">"c735"</definedName>
    <definedName name="IQ_MISC_ADJUST_CF" hidden="1">"c736"</definedName>
    <definedName name="IQ_MISC_EARN_ADJ" hidden="1">"c1603"</definedName>
    <definedName name="IQ_MKTCAP_EBT_EXCL" hidden="1">"c737"</definedName>
    <definedName name="IQ_MKTCAP_EBT_EXCL_AVG" hidden="1">"c738"</definedName>
    <definedName name="IQ_MKTCAP_EBT_INCL_AVG" hidden="1">"c739"</definedName>
    <definedName name="IQ_MKTCAP_TOTAL_REV" hidden="1">"c740"</definedName>
    <definedName name="IQ_MKTCAP_TOTAL_REV_AVG" hidden="1">"c741"</definedName>
    <definedName name="IQ_MKTCAP_TOTAL_REV_FWD" hidden="1">"c742"</definedName>
    <definedName name="IQ_MKTCAP_TOTAL_REV_FWD_CIQ" hidden="1">"c4041"</definedName>
    <definedName name="IQ_MM_ACCOUNT" hidden="1">"c743"</definedName>
    <definedName name="IQ_MM_ACCRETION_EXPENSE" hidden="1">"c9845"</definedName>
    <definedName name="IQ_MM_ARO_BEG" hidden="1">"c9842"</definedName>
    <definedName name="IQ_MM_ARO_TOTAL" hidden="1">"c9850"</definedName>
    <definedName name="IQ_MM_CURRENT_PORT_ARO" hidden="1">"c9851"</definedName>
    <definedName name="IQ_MM_DEVELOPED_ACREAGE" hidden="1">"c9832"</definedName>
    <definedName name="IQ_MM_DEVELOPED_SQ_KMS" hidden="1">"c9831"</definedName>
    <definedName name="IQ_MM_DEVELOPED_SQ_MILES" hidden="1">"c9833"</definedName>
    <definedName name="IQ_MM_EXPLORATION_EXPENDITURE_TOT" hidden="1">"c9840"</definedName>
    <definedName name="IQ_MM_FX_ADJUSTMENT" hidden="1">"c9847"</definedName>
    <definedName name="IQ_MM_LIABILITIES_INCURRED_ACQUIRED" hidden="1">"c9843"</definedName>
    <definedName name="IQ_MM_LIABILITIES_REL_SPIN_OFFS" hidden="1">"c9848"</definedName>
    <definedName name="IQ_MM_LIABILITIES_SETTLED_DISPOSED" hidden="1">"c9844"</definedName>
    <definedName name="IQ_MM_NON_CURRENT_PORT_ARO" hidden="1">"c9852"</definedName>
    <definedName name="IQ_MM_NUMBER_MINES" hidden="1">"c9839"</definedName>
    <definedName name="IQ_MM_OTHER_ADJUSTMENTS_ARO" hidden="1">"c9849"</definedName>
    <definedName name="IQ_MM_REMAINING_MINE_LIFE" hidden="1">"c9838"</definedName>
    <definedName name="IQ_MM_RESOURCES_INCL_EXCL_RESERVES" hidden="1">"c9841"</definedName>
    <definedName name="IQ_MM_REVISIONS_ESTIMATE" hidden="1">"c9846"</definedName>
    <definedName name="IQ_MM_STRIPPING_RATIO" hidden="1">"c9837"</definedName>
    <definedName name="IQ_MM_UNDEVELOPED_ACREAGE" hidden="1">"c9835"</definedName>
    <definedName name="IQ_MM_UNDEVELOPED_SQ_KMS" hidden="1">"c9834"</definedName>
    <definedName name="IQ_MM_UNDEVELOPED_SQ_MILES" hidden="1">"c9836"</definedName>
    <definedName name="IQ_MMDA_NON_TRANS_ACCTS_FFIEC" hidden="1">"c15330"</definedName>
    <definedName name="IQ_MMDA_SAVINGS_TOT_DEPOSITS_FFIEC" hidden="1">"c13905"</definedName>
    <definedName name="IQ_MONEY_MARKET_ACCOUNTS_COMMERCIAL_BANK_SUBS_FFIEC" hidden="1">"c12947"</definedName>
    <definedName name="IQ_MONEY_MARKET_ACCOUNTS_OTHER_INSTITUTIONS_FFIEC" hidden="1">"c12952"</definedName>
    <definedName name="IQ_MONEY_MARKET_DEPOSIT_ACCOUNTS_FDIC" hidden="1">"c6553"</definedName>
    <definedName name="IQ_MONTH" hidden="1">15000</definedName>
    <definedName name="IQ_MORT_BANK_ACT" hidden="1">"c744"</definedName>
    <definedName name="IQ_MORT_BANKING_FEE" hidden="1">"c745"</definedName>
    <definedName name="IQ_MORT_INT_INC" hidden="1">"c746"</definedName>
    <definedName name="IQ_MORT_LOANS" hidden="1">"c747"</definedName>
    <definedName name="IQ_MORT_SECURITY" hidden="1">"c748"</definedName>
    <definedName name="IQ_MORTGAGE_BACKED_SECURITIES_FDIC" hidden="1">"c6402"</definedName>
    <definedName name="IQ_MORTGAGE_DEBT_UNDER_CAPITAL_LEASES_FFIEC" hidden="1">"c15276"</definedName>
    <definedName name="IQ_MORTGAGE_SERV_RIGHTS" hidden="1">"c2242"</definedName>
    <definedName name="IQ_MORTGAGE_SERVICING_ASSETS_FFIEC" hidden="1">"c12838"</definedName>
    <definedName name="IQ_MORTGAGE_SERVICING_FDIC" hidden="1">"c6335"</definedName>
    <definedName name="IQ_MTD" hidden="1">800000</definedName>
    <definedName name="IQ_MULTI_RES_PROPERTIES_TRADING_DOM_FFIEC" hidden="1">"c12930"</definedName>
    <definedName name="IQ_MULTIFAM_5_LOANS_TOT_LOANS_FFIEC" hidden="1">"c13869"</definedName>
    <definedName name="IQ_MULTIFAMILY_LOANS_GROSS_LOANS_FFIEC" hidden="1">"c13404"</definedName>
    <definedName name="IQ_MULTIFAMILY_LOANS_RISK_BASED_FFIEC" hidden="1">"c13425"</definedName>
    <definedName name="IQ_MULTIFAMILY_RES_DOM_FFIEC" hidden="1">"c15270"</definedName>
    <definedName name="IQ_MULTIFAMILY_RESIDENTIAL_LOANS_FDIC" hidden="1">"c6311"</definedName>
    <definedName name="IQ_MUNI_ADVALOREM_TAX" hidden="1">"c15144"</definedName>
    <definedName name="IQ_MUNI_AMT_TAX" hidden="1">"c15146"</definedName>
    <definedName name="IQ_MUNI_BANK_QUALIFIED" hidden="1">"c15148"</definedName>
    <definedName name="IQ_MUNI_DEP_TRUST_ELIGIBLE" hidden="1">"c15149"</definedName>
    <definedName name="IQ_MUNI_ECONOMIC_DEFEASANCE" hidden="1">"c15151"</definedName>
    <definedName name="IQ_MUNI_ESCROW" hidden="1">"c15228"</definedName>
    <definedName name="IQ_MUNI_FED_TAX" hidden="1">"c15147"</definedName>
    <definedName name="IQ_MUNI_LEGAL_DEFEASANCE" hidden="1">"c15150"</definedName>
    <definedName name="IQ_MUNI_OFFERING_TYPE" hidden="1">"c15143"</definedName>
    <definedName name="IQ_MUNI_OPTIONAL_REDEMPTION_DEFEASANCE" hidden="1">"c15152"</definedName>
    <definedName name="IQ_MUNI_PRE_REFUNDED_DATE" hidden="1">"c15154"</definedName>
    <definedName name="IQ_MUNI_PRE_REFUNDED_DATED_DATE" hidden="1">"c15156"</definedName>
    <definedName name="IQ_MUNI_PRE_REFUNDED_PRICE" hidden="1">"c15155"</definedName>
    <definedName name="IQ_MUNI_PRE_REFUNDED_TYPE" hidden="1">"c15153"</definedName>
    <definedName name="IQ_MUNI_PURPOSE" hidden="1">"c15226"</definedName>
    <definedName name="IQ_MUNI_STATE_TAX" hidden="1">"c15145"</definedName>
    <definedName name="IQ_MUNI_TERRITORY" hidden="1">"c15142"</definedName>
    <definedName name="IQ_MUNI_TYPE" hidden="1">"c15227"</definedName>
    <definedName name="IQ_MUNICIPAL_INVEST_SECURITIES_FFIEC" hidden="1">"c13459"</definedName>
    <definedName name="IQ_NAMES_REVISION_DATE_" hidden="1">41015.6619791667</definedName>
    <definedName name="IQ_NAPM_BUS_CONDITIONS" hidden="1">"c6921"</definedName>
    <definedName name="IQ_NAPM_BUS_CONDITIONS_APR" hidden="1">"c7581"</definedName>
    <definedName name="IQ_NAPM_BUS_CONDITIONS_APR_FC" hidden="1">"c8461"</definedName>
    <definedName name="IQ_NAPM_BUS_CONDITIONS_FC" hidden="1">"c7801"</definedName>
    <definedName name="IQ_NAPM_BUS_CONDITIONS_POP" hidden="1">"c7141"</definedName>
    <definedName name="IQ_NAPM_BUS_CONDITIONS_POP_FC" hidden="1">"c8021"</definedName>
    <definedName name="IQ_NAPM_BUS_CONDITIONS_YOY" hidden="1">"c7361"</definedName>
    <definedName name="IQ_NAPM_BUS_CONDITIONS_YOY_FC" hidden="1">"c8241"</definedName>
    <definedName name="IQ_NATIVE_COMPANY_NAME" hidden="1">"c13822"</definedName>
    <definedName name="IQ_NAV_EST" hidden="1">"c1751"</definedName>
    <definedName name="IQ_NAV_HIGH_EST" hidden="1">"c1753"</definedName>
    <definedName name="IQ_NAV_LOW_EST" hidden="1">"c1754"</definedName>
    <definedName name="IQ_NAV_MEDIAN_EST" hidden="1">"c1752"</definedName>
    <definedName name="IQ_NAV_NUM_EST" hidden="1">"c1755"</definedName>
    <definedName name="IQ_NAV_SHARE_ACT_OR_EST" hidden="1">"c2225"</definedName>
    <definedName name="IQ_NAV_SHARE_ACT_OR_EST_CIQ" hidden="1">"c12038"</definedName>
    <definedName name="IQ_NAV_SHARE_EST" hidden="1">"c5609"</definedName>
    <definedName name="IQ_NAV_SHARE_EST_CIQ" hidden="1">"c12032"</definedName>
    <definedName name="IQ_NAV_SHARE_HIGH_EST" hidden="1">"c5612"</definedName>
    <definedName name="IQ_NAV_SHARE_HIGH_EST_CIQ" hidden="1">"c12035"</definedName>
    <definedName name="IQ_NAV_SHARE_LOW_EST" hidden="1">"c5613"</definedName>
    <definedName name="IQ_NAV_SHARE_LOW_EST_CIQ" hidden="1">"c12036"</definedName>
    <definedName name="IQ_NAV_SHARE_MEDIAN_EST" hidden="1">"c5610"</definedName>
    <definedName name="IQ_NAV_SHARE_MEDIAN_EST_CIQ" hidden="1">"c12033"</definedName>
    <definedName name="IQ_NAV_SHARE_NUM_EST" hidden="1">"c5614"</definedName>
    <definedName name="IQ_NAV_SHARE_NUM_EST_CIQ" hidden="1">"c12037"</definedName>
    <definedName name="IQ_NAV_SHARE_STDDEV_EST" hidden="1">"c5611"</definedName>
    <definedName name="IQ_NAV_SHARE_STDDEV_EST_CIQ" hidden="1">"c12034"</definedName>
    <definedName name="IQ_NAV_STDDEV_EST" hidden="1">"c1756"</definedName>
    <definedName name="IQ_NCLS_CLOSED_END_1_4_FAM_LOANS_TOT_LOANS_FFIEC" hidden="1">"c13891"</definedName>
    <definedName name="IQ_NCLS_COMM_IND_LOANS_TOT_LOANS_FFIEC" hidden="1">"c13898"</definedName>
    <definedName name="IQ_NCLS_COMM_RE_FARM_LOANS_TOT_LOANS_FFIEC" hidden="1">"c13897"</definedName>
    <definedName name="IQ_NCLS_COMM_RE_NONFARM_NONRES_TOT_LOANS_FFIEC" hidden="1">"c13896"</definedName>
    <definedName name="IQ_NCLS_CONST_LAND_DEV_LOANS_TOT_LOANS_FFIEC" hidden="1">"c13890"</definedName>
    <definedName name="IQ_NCLS_CONSUMER_LOANS_TOT_LOANS_FFIEC" hidden="1">"c13899"</definedName>
    <definedName name="IQ_NCLS_FARM_LOANS_TOT_LOANS_FFIEC" hidden="1">"c13895"</definedName>
    <definedName name="IQ_NCLS_HOME_EQUITY_LOANS_TOT_LOANS_FFIEC" hidden="1">"c13892"</definedName>
    <definedName name="IQ_NCLS_MULTIFAM_5_LOANS_TOT_LOANS_FFIEC" hidden="1">"c13894"</definedName>
    <definedName name="IQ_NCLS_TOT_1_4_FAM_LOANS_TOT_LOANS_FFIEC" hidden="1">"c13893"</definedName>
    <definedName name="IQ_NCLS_TOT_LEASES_TOT_LOANS_FFIEC" hidden="1">"c13900"</definedName>
    <definedName name="IQ_NCLS_TOT_LOANS_TOT_LOANS_FFIEC" hidden="1">"c13901"</definedName>
    <definedName name="IQ_NCOS_CLOSED_END_1_4_FAM_LOANS_TOT_LOANS_FFIEC" hidden="1">"c13879"</definedName>
    <definedName name="IQ_NCOS_COMM_IND_LOANS_TOT_LOANS_FFIEC" hidden="1">"c13886"</definedName>
    <definedName name="IQ_NCOS_COMM_RE_FARM_LOANS_TOT_LOANS_FFIEC" hidden="1">"c13885"</definedName>
    <definedName name="IQ_NCOS_COMM_RE_NONFARM_NONRES_TOT_LOANS_FFIEC" hidden="1">"c13884"</definedName>
    <definedName name="IQ_NCOS_CONST_LAND_DEV_LOANS_TOT_LOANS_FFIEC" hidden="1">"c13878"</definedName>
    <definedName name="IQ_NCOS_CONSUMER_LOANS_TOT_LOANS_FFIEC" hidden="1">"c13887"</definedName>
    <definedName name="IQ_NCOS_FARM_LOANS_TOT_LOANS_FFIEC" hidden="1">"c13883"</definedName>
    <definedName name="IQ_NCOS_HOME_EQUITY_LOANS_TOT_LOANS_FFIEC" hidden="1">"c13880"</definedName>
    <definedName name="IQ_NCOS_MULTIFAM_5_LOANS_TOT_LOANS_FFIEC" hidden="1">"c13882"</definedName>
    <definedName name="IQ_NCOS_TOT_1_4_FAM_LOANS_TOT_LOANS_FFIEC" hidden="1">"c13881"</definedName>
    <definedName name="IQ_NCOS_TOT_LEASES_TOT_LOANS_FFIEC" hidden="1">"c13888"</definedName>
    <definedName name="IQ_NCOS_TOT_LOANS_TOT_LOANS_FFIEC" hidden="1">"c13889"</definedName>
    <definedName name="IQ_NEGATIVE_FAIR_VALUE_DERIVATIVES_BENEFICIARY_FFIEC" hidden="1">"c13124"</definedName>
    <definedName name="IQ_NEGATIVE_FAIR_VALUE_DERIVATIVES_GUARANTOR_FFIEC" hidden="1">"c13117"</definedName>
    <definedName name="IQ_NET_BOOKING_LOCATION_ADJUSTMENT_FOREIGN_FFIEC" hidden="1">"c15385"</definedName>
    <definedName name="IQ_NET_CHANGE" hidden="1">"c749"</definedName>
    <definedName name="IQ_NET_CHARGE_OFFS_FDIC" hidden="1">"c6641"</definedName>
    <definedName name="IQ_NET_CHARGE_OFFS_LOANS_FDIC" hidden="1">"c6751"</definedName>
    <definedName name="IQ_NET_CLAIM_EXP_INCUR" hidden="1">"c2757"</definedName>
    <definedName name="IQ_NET_CLAIM_EXP_INCUR_CY" hidden="1">"c2761"</definedName>
    <definedName name="IQ_NET_CLAIM_EXP_INCUR_PY" hidden="1">"c2762"</definedName>
    <definedName name="IQ_NET_CLAIM_EXP_PAID" hidden="1">"c2760"</definedName>
    <definedName name="IQ_NET_CLAIM_EXP_PAID_CY" hidden="1">"c2763"</definedName>
    <definedName name="IQ_NET_CLAIM_EXP_PAID_PY" hidden="1">"c2764"</definedName>
    <definedName name="IQ_NET_CLAIM_EXP_RES" hidden="1">"c2754"</definedName>
    <definedName name="IQ_NET_DEBT" hidden="1">"c1584"</definedName>
    <definedName name="IQ_NET_DEBT_ACT_OR_EST" hidden="1">"c3583"</definedName>
    <definedName name="IQ_NET_DEBT_ACT_OR_EST_CIQ" hidden="1">"c5070"</definedName>
    <definedName name="IQ_NET_DEBT_EBITDA" hidden="1">"c750"</definedName>
    <definedName name="IQ_NET_DEBT_EBITDA_CAPEX" hidden="1">"c2949"</definedName>
    <definedName name="IQ_NET_DEBT_EST" hidden="1">"c3517"</definedName>
    <definedName name="IQ_NET_DEBT_EST_CIQ" hidden="1">"c3814"</definedName>
    <definedName name="IQ_NET_DEBT_GUIDANCE" hidden="1">"c4467"</definedName>
    <definedName name="IQ_NET_DEBT_HIGH_EST" hidden="1">"c3518"</definedName>
    <definedName name="IQ_NET_DEBT_HIGH_EST_CIQ" hidden="1">"c3816"</definedName>
    <definedName name="IQ_NET_DEBT_HIGH_GUIDANCE" hidden="1">"c4181"</definedName>
    <definedName name="IQ_NET_DEBT_ISSUED" hidden="1">"c751"</definedName>
    <definedName name="IQ_NET_DEBT_ISSUED_BNK" hidden="1">"c752"</definedName>
    <definedName name="IQ_NET_DEBT_ISSUED_BR" hidden="1">"c753"</definedName>
    <definedName name="IQ_NET_DEBT_ISSUED_FIN" hidden="1">"c754"</definedName>
    <definedName name="IQ_NET_DEBT_ISSUED_INS" hidden="1">"c755"</definedName>
    <definedName name="IQ_NET_DEBT_ISSUED_RE" hidden="1">"c6238"</definedName>
    <definedName name="IQ_NET_DEBT_ISSUED_REIT" hidden="1">"c756"</definedName>
    <definedName name="IQ_NET_DEBT_ISSUED_UTI" hidden="1">"c757"</definedName>
    <definedName name="IQ_NET_DEBT_LOW_EST" hidden="1">"c3519"</definedName>
    <definedName name="IQ_NET_DEBT_LOW_EST_CIQ" hidden="1">"c3817"</definedName>
    <definedName name="IQ_NET_DEBT_LOW_GUIDANCE" hidden="1">"c4221"</definedName>
    <definedName name="IQ_NET_DEBT_MEDIAN_EST" hidden="1">"c3520"</definedName>
    <definedName name="IQ_NET_DEBT_MEDIAN_EST_CIQ" hidden="1">"c3815"</definedName>
    <definedName name="IQ_NET_DEBT_NUM_EST" hidden="1">"c3515"</definedName>
    <definedName name="IQ_NET_DEBT_NUM_EST_CIQ" hidden="1">"c3818"</definedName>
    <definedName name="IQ_NET_DEBT_STDDEV_EST" hidden="1">"c3516"</definedName>
    <definedName name="IQ_NET_DEBT_STDDEV_EST_CIQ" hidden="1">"c3819"</definedName>
    <definedName name="IQ_NET_EARNED" hidden="1">"c2734"</definedName>
    <definedName name="IQ_NET_FUNDS_PURCHASED_ASSETS_TOT_FFIEC" hidden="1">"c13448"</definedName>
    <definedName name="IQ_NET_GAIN_LOSS_OREO_EXP_FFIEC" hidden="1">"c15370"</definedName>
    <definedName name="IQ_NET_GAIN_LOSS_OREO_INC_FFIEC" hidden="1">"c15367"</definedName>
    <definedName name="IQ_NET_GAIN_LOSS_SALES_LOANS_EXP_FFIEC" hidden="1">"c15371"</definedName>
    <definedName name="IQ_NET_GAIN_LOSS_SALES_LOANS_INC_FFIEC" hidden="1">"c15368"</definedName>
    <definedName name="IQ_NET_GAIN_SALE_PREMISES_FIXED_ASSETS_EXP_FFIEC" hidden="1">"c15372"</definedName>
    <definedName name="IQ_NET_GAIN_SALE_PREMISES_FIXED_ASSETS_INC_FFIEC" hidden="1">"c15369"</definedName>
    <definedName name="IQ_NET_INC" hidden="1">"c1394"</definedName>
    <definedName name="IQ_NET_INC_BEFORE" hidden="1">"c1368"</definedName>
    <definedName name="IQ_NET_INC_CF" hidden="1">"c1397"</definedName>
    <definedName name="IQ_NET_INC_MARGIN" hidden="1">"c1398"</definedName>
    <definedName name="IQ_NET_INCOME_FDIC" hidden="1">"c6587"</definedName>
    <definedName name="IQ_NET_INCOME_LH_FFIEC" hidden="1">"c13110"</definedName>
    <definedName name="IQ_NET_INCOME_PC_FFIEC" hidden="1">"c13103"</definedName>
    <definedName name="IQ_NET_INCOME_SHE_FFIEC" hidden="1">"c12960"</definedName>
    <definedName name="IQ_NET_INT_INC_10YR_ANN_CAGR" hidden="1">"c6100"</definedName>
    <definedName name="IQ_NET_INT_INC_10YR_ANN_GROWTH" hidden="1">"c758"</definedName>
    <definedName name="IQ_NET_INT_INC_1YR_ANN_GROWTH" hidden="1">"c759"</definedName>
    <definedName name="IQ_NET_INT_INC_2YR_ANN_CAGR" hidden="1">"c6101"</definedName>
    <definedName name="IQ_NET_INT_INC_2YR_ANN_GROWTH" hidden="1">"c760"</definedName>
    <definedName name="IQ_NET_INT_INC_3YR_ANN_CAGR" hidden="1">"c6102"</definedName>
    <definedName name="IQ_NET_INT_INC_3YR_ANN_GROWTH" hidden="1">"c761"</definedName>
    <definedName name="IQ_NET_INT_INC_5YR_ANN_CAGR" hidden="1">"c6103"</definedName>
    <definedName name="IQ_NET_INT_INC_5YR_ANN_GROWTH" hidden="1">"c762"</definedName>
    <definedName name="IQ_NET_INT_INC_7YR_ANN_CAGR" hidden="1">"c6104"</definedName>
    <definedName name="IQ_NET_INT_INC_7YR_ANN_GROWTH" hidden="1">"c763"</definedName>
    <definedName name="IQ_NET_INT_INC_AFTER_LL_BNK_SUBTOTAL_AP" hidden="1">"c8979"</definedName>
    <definedName name="IQ_NET_INT_INC_BNK" hidden="1">"c764"</definedName>
    <definedName name="IQ_NET_INT_INC_BNK_AP" hidden="1">"c8874"</definedName>
    <definedName name="IQ_NET_INT_INC_BNK_AP_ABS" hidden="1">"c8893"</definedName>
    <definedName name="IQ_NET_INT_INC_BNK_FDIC" hidden="1">"c6570"</definedName>
    <definedName name="IQ_NET_INT_INC_BNK_NAME_AP" hidden="1">"c8912"</definedName>
    <definedName name="IQ_NET_INT_INC_BNK_NAME_AP_ABS" hidden="1">"c8931"</definedName>
    <definedName name="IQ_NET_INT_INC_BNK_SUBTOTAL_AP" hidden="1">"c8978"</definedName>
    <definedName name="IQ_NET_INT_INC_BR" hidden="1">"c765"</definedName>
    <definedName name="IQ_NET_INT_INC_FIN" hidden="1">"c766"</definedName>
    <definedName name="IQ_NET_INT_INC_TOTAL_REV" hidden="1">"c767"</definedName>
    <definedName name="IQ_NET_INT_INCOME_FFIEC" hidden="1">"c13001"</definedName>
    <definedName name="IQ_NET_INT_INCOME_FTE_FFIEC" hidden="1">"c13036"</definedName>
    <definedName name="IQ_NET_INT_MARGIN" hidden="1">"c768"</definedName>
    <definedName name="IQ_NET_INTEREST_EXP" hidden="1">"c769"</definedName>
    <definedName name="IQ_NET_INTEREST_EXP_RE" hidden="1">"c6239"</definedName>
    <definedName name="IQ_NET_INTEREST_EXP_REIT" hidden="1">"c770"</definedName>
    <definedName name="IQ_NET_INTEREST_EXP_UTI" hidden="1">"c771"</definedName>
    <definedName name="IQ_NET_INTEREST_INC" hidden="1">"c1392"</definedName>
    <definedName name="IQ_NET_INTEREST_INC_AFTER_LL" hidden="1">"c1604"</definedName>
    <definedName name="IQ_NET_INTEREST_INC_INTERNATIONAL_OPS_FFIEC" hidden="1">"c15375"</definedName>
    <definedName name="IQ_NET_INTEREST_MARGIN_FDIC" hidden="1">"c6726"</definedName>
    <definedName name="IQ_NET_LIFE_INS_IN_FORCE" hidden="1">"c2769"</definedName>
    <definedName name="IQ_NET_LOANS" hidden="1">"c772"</definedName>
    <definedName name="IQ_NET_LOANS_10YR_ANN_CAGR" hidden="1">"c6105"</definedName>
    <definedName name="IQ_NET_LOANS_10YR_ANN_GROWTH" hidden="1">"c773"</definedName>
    <definedName name="IQ_NET_LOANS_1YR_ANN_GROWTH" hidden="1">"c774"</definedName>
    <definedName name="IQ_NET_LOANS_2YR_ANN_CAGR" hidden="1">"c6106"</definedName>
    <definedName name="IQ_NET_LOANS_2YR_ANN_GROWTH" hidden="1">"c775"</definedName>
    <definedName name="IQ_NET_LOANS_3YR_ANN_CAGR" hidden="1">"c6107"</definedName>
    <definedName name="IQ_NET_LOANS_3YR_ANN_GROWTH" hidden="1">"c776"</definedName>
    <definedName name="IQ_NET_LOANS_5YR_ANN_CAGR" hidden="1">"c6108"</definedName>
    <definedName name="IQ_NET_LOANS_5YR_ANN_GROWTH" hidden="1">"c777"</definedName>
    <definedName name="IQ_NET_LOANS_7YR_ANN_CAGR" hidden="1">"c6109"</definedName>
    <definedName name="IQ_NET_LOANS_7YR_ANN_GROWTH" hidden="1">"c778"</definedName>
    <definedName name="IQ_NET_LOANS_CORE_DEPOSITS_FFIEC" hidden="1">"c13341"</definedName>
    <definedName name="IQ_NET_LOANS_DEPOSITS_FFIEC" hidden="1">"c13340"</definedName>
    <definedName name="IQ_NET_LOANS_EQUITY_FFIEC" hidden="1">"c13347"</definedName>
    <definedName name="IQ_NET_LOANS_LEASES_CORE_DEPOSITS_FDIC" hidden="1">"c6743"</definedName>
    <definedName name="IQ_NET_LOANS_LEASES_DEPOSITS_FDIC" hidden="1">"c6742"</definedName>
    <definedName name="IQ_NET_LOANS_TOTAL_DEPOSITS" hidden="1">"c779"</definedName>
    <definedName name="IQ_NET_NONINTEREST_INC_EXP_INTERNATIONAL_OPS_FFIEC" hidden="1">"c15387"</definedName>
    <definedName name="IQ_NET_OPERATING_INCOME_ASSETS_FDIC" hidden="1">"c6729"</definedName>
    <definedName name="IQ_NET_RENTAL_EXP_FN" hidden="1">"c780"</definedName>
    <definedName name="IQ_NET_SECURITIZATION_INC_FOREIGN_FFIEC" hidden="1">"c15379"</definedName>
    <definedName name="IQ_NET_SECURITIZATION_INCOME_FDIC" hidden="1">"c6669"</definedName>
    <definedName name="IQ_NET_SERVICING_FEES_FDIC" hidden="1">"c6668"</definedName>
    <definedName name="IQ_NET_TO_GROSS_EARNED" hidden="1">"c2750"</definedName>
    <definedName name="IQ_NET_TO_GROSS_WRITTEN" hidden="1">"c2729"</definedName>
    <definedName name="IQ_NET_WORKING_CAP" hidden="1">"c3493"</definedName>
    <definedName name="IQ_NET_WRITTEN" hidden="1">"c2728"</definedName>
    <definedName name="IQ_NEW_PREM" hidden="1">"c2785"</definedName>
    <definedName name="IQ_NEWS" hidden="1">"c13743"</definedName>
    <definedName name="IQ_NEWS_DATE" hidden="1">"c13746"</definedName>
    <definedName name="IQ_NEWS_SOURCE" hidden="1">"c13745"</definedName>
    <definedName name="IQ_NEWS_TIME" hidden="1">"c13759"</definedName>
    <definedName name="IQ_NEWS_URL" hidden="1">"c13744"</definedName>
    <definedName name="IQ_NEXT_CALL_DATE" hidden="1">"c2198"</definedName>
    <definedName name="IQ_NEXT_CALL_PRICE" hidden="1">"c2199"</definedName>
    <definedName name="IQ_NEXT_EARNINGS_DATE" hidden="1">"c13592"</definedName>
    <definedName name="IQ_NEXT_INT_DATE" hidden="1">"c2187"</definedName>
    <definedName name="IQ_NEXT_PUT_DATE" hidden="1">"c2200"</definedName>
    <definedName name="IQ_NEXT_PUT_PRICE" hidden="1">"c2201"</definedName>
    <definedName name="IQ_NEXT_SINK_FUND_AMOUNT" hidden="1">"c2490"</definedName>
    <definedName name="IQ_NEXT_SINK_FUND_DATE" hidden="1">"c2489"</definedName>
    <definedName name="IQ_NEXT_SINK_FUND_PRICE" hidden="1">"c2491"</definedName>
    <definedName name="IQ_NEXT_YR_PROD_EST_MAX_ALUM" hidden="1">"c9251"</definedName>
    <definedName name="IQ_NEXT_YR_PROD_EST_MAX_CATHODE_COP" hidden="1">"c9198"</definedName>
    <definedName name="IQ_NEXT_YR_PROD_EST_MAX_COP" hidden="1">"c9196"</definedName>
    <definedName name="IQ_NEXT_YR_PROD_EST_MAX_DIAM" hidden="1">"c9675"</definedName>
    <definedName name="IQ_NEXT_YR_PROD_EST_MAX_GOLD" hidden="1">"c9036"</definedName>
    <definedName name="IQ_NEXT_YR_PROD_EST_MAX_IRON" hidden="1">"c9410"</definedName>
    <definedName name="IQ_NEXT_YR_PROD_EST_MAX_LEAD" hidden="1">"c9463"</definedName>
    <definedName name="IQ_NEXT_YR_PROD_EST_MAX_MANG" hidden="1">"c9516"</definedName>
    <definedName name="IQ_NEXT_YR_PROD_EST_MAX_MOLYB" hidden="1">"c9728"</definedName>
    <definedName name="IQ_NEXT_YR_PROD_EST_MAX_NICK" hidden="1">"c9304"</definedName>
    <definedName name="IQ_NEXT_YR_PROD_EST_MAX_PLAT" hidden="1">"c9142"</definedName>
    <definedName name="IQ_NEXT_YR_PROD_EST_MAX_SILVER" hidden="1">"c9089"</definedName>
    <definedName name="IQ_NEXT_YR_PROD_EST_MAX_TITAN" hidden="1">"c9569"</definedName>
    <definedName name="IQ_NEXT_YR_PROD_EST_MAX_URAN" hidden="1">"c9622"</definedName>
    <definedName name="IQ_NEXT_YR_PROD_EST_MAX_ZINC" hidden="1">"c9357"</definedName>
    <definedName name="IQ_NEXT_YR_PROD_EST_MIN_ALUM" hidden="1">"c9250"</definedName>
    <definedName name="IQ_NEXT_YR_PROD_EST_MIN_CATHODE_COP" hidden="1">"c9197"</definedName>
    <definedName name="IQ_NEXT_YR_PROD_EST_MIN_COP" hidden="1">"c9195"</definedName>
    <definedName name="IQ_NEXT_YR_PROD_EST_MIN_DIAM" hidden="1">"c9674"</definedName>
    <definedName name="IQ_NEXT_YR_PROD_EST_MIN_GOLD" hidden="1">"c9035"</definedName>
    <definedName name="IQ_NEXT_YR_PROD_EST_MIN_IRON" hidden="1">"c9409"</definedName>
    <definedName name="IQ_NEXT_YR_PROD_EST_MIN_LEAD" hidden="1">"c9462"</definedName>
    <definedName name="IQ_NEXT_YR_PROD_EST_MIN_MANG" hidden="1">"c9515"</definedName>
    <definedName name="IQ_NEXT_YR_PROD_EST_MIN_MOLYB" hidden="1">"c9727"</definedName>
    <definedName name="IQ_NEXT_YR_PROD_EST_MIN_NICK" hidden="1">"c9303"</definedName>
    <definedName name="IQ_NEXT_YR_PROD_EST_MIN_PLAT" hidden="1">"c9141"</definedName>
    <definedName name="IQ_NEXT_YR_PROD_EST_MIN_SILVER" hidden="1">"c9088"</definedName>
    <definedName name="IQ_NEXT_YR_PROD_EST_MIN_TITAN" hidden="1">"c9568"</definedName>
    <definedName name="IQ_NEXT_YR_PROD_EST_MIN_URAN" hidden="1">"c9621"</definedName>
    <definedName name="IQ_NEXT_YR_PROD_EST_MIN_ZINC" hidden="1">"c9356"</definedName>
    <definedName name="IQ_NI" hidden="1">"c781"</definedName>
    <definedName name="IQ_NI_10YR_ANN_CAGR" hidden="1">"c6110"</definedName>
    <definedName name="IQ_NI_10YR_ANN_GROWTH" hidden="1">"c782"</definedName>
    <definedName name="IQ_NI_1YR_ANN_GROWTH" hidden="1">"c783"</definedName>
    <definedName name="IQ_NI_2YR_ANN_CAGR" hidden="1">"c6111"</definedName>
    <definedName name="IQ_NI_2YR_ANN_GROWTH" hidden="1">"c784"</definedName>
    <definedName name="IQ_NI_3YR_ANN_CAGR" hidden="1">"c6112"</definedName>
    <definedName name="IQ_NI_3YR_ANN_GROWTH" hidden="1">"c785"</definedName>
    <definedName name="IQ_NI_5YR_ANN_CAGR" hidden="1">"c6113"</definedName>
    <definedName name="IQ_NI_5YR_ANN_GROWTH" hidden="1">"c786"</definedName>
    <definedName name="IQ_NI_7YR_ANN_CAGR" hidden="1">"c6114"</definedName>
    <definedName name="IQ_NI_7YR_ANN_GROWTH" hidden="1">"c787"</definedName>
    <definedName name="IQ_NI_ACT_OR_EST" hidden="1">"c2222"</definedName>
    <definedName name="IQ_NI_ACT_OR_EST_CIQ" hidden="1">"c5065"</definedName>
    <definedName name="IQ_NI_AFTER_CAPITALIZED" hidden="1">"c788"</definedName>
    <definedName name="IQ_NI_AVAIL_EXCL" hidden="1">"c789"</definedName>
    <definedName name="IQ_NI_AVAIL_EXCL_MARGIN" hidden="1">"c790"</definedName>
    <definedName name="IQ_NI_AVAIL_INCL" hidden="1">"c791"</definedName>
    <definedName name="IQ_NI_AVAIL_SUBTOTAL_AP" hidden="1">"c8984"</definedName>
    <definedName name="IQ_NI_AVG_ASSETS_FFIEC" hidden="1">"c13370"</definedName>
    <definedName name="IQ_NI_BANK_AND_NONCONTROLLING_INTEREST_FFIEC" hidden="1">"c15365"</definedName>
    <definedName name="IQ_NI_BEFORE_CAPITALIZED" hidden="1">"c792"</definedName>
    <definedName name="IQ_NI_BEFORE_INTERNAL_ALLOCATIONS_FOREIGN_FFIEC" hidden="1">"c15393"</definedName>
    <definedName name="IQ_NI_CF" hidden="1">"c793"</definedName>
    <definedName name="IQ_NI_CHARGES_AP" hidden="1">"c8879"</definedName>
    <definedName name="IQ_NI_CHARGES_AP_ABS" hidden="1">"c8898"</definedName>
    <definedName name="IQ_NI_CHARGES_NAME_AP" hidden="1">"c8917"</definedName>
    <definedName name="IQ_NI_CHARGES_NAME_AP_ABS" hidden="1">"c8936"</definedName>
    <definedName name="IQ_NI_EST" hidden="1">"c1716"</definedName>
    <definedName name="IQ_NI_EST_CIQ" hidden="1">"c4702"</definedName>
    <definedName name="IQ_NI_FFIEC" hidden="1">"c13034"</definedName>
    <definedName name="IQ_NI_GAAP_GUIDANCE" hidden="1">"c4470"</definedName>
    <definedName name="IQ_NI_GAAP_HIGH_GUIDANCE" hidden="1">"c4177"</definedName>
    <definedName name="IQ_NI_GAAP_LOW_GUIDANCE" hidden="1">"c4217"</definedName>
    <definedName name="IQ_NI_GUIDANCE" hidden="1">"c4469"</definedName>
    <definedName name="IQ_NI_GW_EST_CIQ" hidden="1">"c4709"</definedName>
    <definedName name="IQ_NI_GW_GUIDANCE" hidden="1">"c4471"</definedName>
    <definedName name="IQ_NI_GW_HIGH_EST_CIQ" hidden="1">"c4711"</definedName>
    <definedName name="IQ_NI_GW_HIGH_GUIDANCE" hidden="1">"c4178"</definedName>
    <definedName name="IQ_NI_GW_LOW_EST_CIQ" hidden="1">"c4712"</definedName>
    <definedName name="IQ_NI_GW_LOW_GUIDANCE" hidden="1">"c4218"</definedName>
    <definedName name="IQ_NI_GW_MEDIAN_EST_CIQ" hidden="1">"c4710"</definedName>
    <definedName name="IQ_NI_GW_NUM_EST_CIQ" hidden="1">"c4713"</definedName>
    <definedName name="IQ_NI_GW_STDDEV_EST_CIQ" hidden="1">"c4714"</definedName>
    <definedName name="IQ_NI_HIGH_EST" hidden="1">"c1718"</definedName>
    <definedName name="IQ_NI_HIGH_EST_CIQ" hidden="1">"c4704"</definedName>
    <definedName name="IQ_NI_HIGH_GUIDANCE" hidden="1">"c4176"</definedName>
    <definedName name="IQ_NI_LOW_EST" hidden="1">"c1719"</definedName>
    <definedName name="IQ_NI_LOW_EST_CIQ" hidden="1">"c4705"</definedName>
    <definedName name="IQ_NI_LOW_GUIDANCE" hidden="1">"c4216"</definedName>
    <definedName name="IQ_NI_MARGIN" hidden="1">"c794"</definedName>
    <definedName name="IQ_NI_MEDIAN_EST" hidden="1">"c1717"</definedName>
    <definedName name="IQ_NI_MEDIAN_EST_CIQ" hidden="1">"c4703"</definedName>
    <definedName name="IQ_NI_NON_CONTROLLING_INTERESTS_FFIEC" hidden="1">"c15366"</definedName>
    <definedName name="IQ_NI_NORM" hidden="1">"c1901"</definedName>
    <definedName name="IQ_NI_NORM_10YR_ANN_CAGR" hidden="1">"c6189"</definedName>
    <definedName name="IQ_NI_NORM_10YR_ANN_GROWTH" hidden="1">"c1960"</definedName>
    <definedName name="IQ_NI_NORM_1YR_ANN_GROWTH" hidden="1">"c1955"</definedName>
    <definedName name="IQ_NI_NORM_2YR_ANN_CAGR" hidden="1">"c6185"</definedName>
    <definedName name="IQ_NI_NORM_2YR_ANN_GROWTH" hidden="1">"c1956"</definedName>
    <definedName name="IQ_NI_NORM_3YR_ANN_CAGR" hidden="1">"c6186"</definedName>
    <definedName name="IQ_NI_NORM_3YR_ANN_GROWTH" hidden="1">"c1957"</definedName>
    <definedName name="IQ_NI_NORM_5YR_ANN_CAGR" hidden="1">"c6187"</definedName>
    <definedName name="IQ_NI_NORM_5YR_ANN_GROWTH" hidden="1">"c1958"</definedName>
    <definedName name="IQ_NI_NORM_7YR_ANN_CAGR" hidden="1">"c6188"</definedName>
    <definedName name="IQ_NI_NORM_7YR_ANN_GROWTH" hidden="1">"c1959"</definedName>
    <definedName name="IQ_NI_NORM_MARGIN" hidden="1">"c1964"</definedName>
    <definedName name="IQ_NI_NUM_EST" hidden="1">"c1720"</definedName>
    <definedName name="IQ_NI_NUM_EST_CIQ" hidden="1">"c4706"</definedName>
    <definedName name="IQ_NI_REPORTED_EST" hidden="1">"c1730"</definedName>
    <definedName name="IQ_NI_REPORTED_EST_CIQ" hidden="1">"c4716"</definedName>
    <definedName name="IQ_NI_REPORTED_HIGH_EST" hidden="1">"c1732"</definedName>
    <definedName name="IQ_NI_REPORTED_HIGH_EST_CIQ" hidden="1">"c4718"</definedName>
    <definedName name="IQ_NI_REPORTED_LOW_EST" hidden="1">"c1733"</definedName>
    <definedName name="IQ_NI_REPORTED_LOW_EST_CIQ" hidden="1">"c4719"</definedName>
    <definedName name="IQ_NI_REPORTED_MEDIAN_EST" hidden="1">"c1731"</definedName>
    <definedName name="IQ_NI_REPORTED_MEDIAN_EST_CIQ" hidden="1">"c4717"</definedName>
    <definedName name="IQ_NI_REPORTED_NUM_EST" hidden="1">"c1734"</definedName>
    <definedName name="IQ_NI_REPORTED_NUM_EST_CIQ" hidden="1">"c4720"</definedName>
    <definedName name="IQ_NI_REPORTED_STDDEV_EST" hidden="1">"c1735"</definedName>
    <definedName name="IQ_NI_REPORTED_STDDEV_EST_CIQ" hidden="1">"c4721"</definedName>
    <definedName name="IQ_NI_SBC_ACT_OR_EST" hidden="1">"c4474"</definedName>
    <definedName name="IQ_NI_SBC_ACT_OR_EST_CIQ" hidden="1">"c5012"</definedName>
    <definedName name="IQ_NI_SBC_EST" hidden="1">"c4473"</definedName>
    <definedName name="IQ_NI_SBC_EST_CIQ" hidden="1">"c5011"</definedName>
    <definedName name="IQ_NI_SBC_GW_ACT_OR_EST" hidden="1">"c4478"</definedName>
    <definedName name="IQ_NI_SBC_GW_ACT_OR_EST_CIQ" hidden="1">"c5016"</definedName>
    <definedName name="IQ_NI_SBC_GW_EST" hidden="1">"c4477"</definedName>
    <definedName name="IQ_NI_SBC_GW_EST_CIQ" hidden="1">"c5015"</definedName>
    <definedName name="IQ_NI_SBC_GW_HIGH_EST" hidden="1">"c4480"</definedName>
    <definedName name="IQ_NI_SBC_GW_HIGH_EST_CIQ" hidden="1">"c5018"</definedName>
    <definedName name="IQ_NI_SBC_GW_LOW_EST" hidden="1">"c4481"</definedName>
    <definedName name="IQ_NI_SBC_GW_LOW_EST_CIQ" hidden="1">"c5019"</definedName>
    <definedName name="IQ_NI_SBC_GW_MEDIAN_EST" hidden="1">"c4482"</definedName>
    <definedName name="IQ_NI_SBC_GW_MEDIAN_EST_CIQ" hidden="1">"c5020"</definedName>
    <definedName name="IQ_NI_SBC_GW_NUM_EST" hidden="1">"c4483"</definedName>
    <definedName name="IQ_NI_SBC_GW_NUM_EST_CIQ" hidden="1">"c5021"</definedName>
    <definedName name="IQ_NI_SBC_GW_STDDEV_EST" hidden="1">"c4484"</definedName>
    <definedName name="IQ_NI_SBC_GW_STDDEV_EST_CIQ" hidden="1">"c5022"</definedName>
    <definedName name="IQ_NI_SBC_HIGH_EST" hidden="1">"c4486"</definedName>
    <definedName name="IQ_NI_SBC_HIGH_EST_CIQ" hidden="1">"c5024"</definedName>
    <definedName name="IQ_NI_SBC_LOW_EST" hidden="1">"c4487"</definedName>
    <definedName name="IQ_NI_SBC_LOW_EST_CIQ" hidden="1">"c5025"</definedName>
    <definedName name="IQ_NI_SBC_MEDIAN_EST" hidden="1">"c4488"</definedName>
    <definedName name="IQ_NI_SBC_MEDIAN_EST_CIQ" hidden="1">"c5026"</definedName>
    <definedName name="IQ_NI_SBC_NUM_EST" hidden="1">"c4489"</definedName>
    <definedName name="IQ_NI_SBC_NUM_EST_CIQ" hidden="1">"c5027"</definedName>
    <definedName name="IQ_NI_SBC_STDDEV_EST" hidden="1">"c4490"</definedName>
    <definedName name="IQ_NI_SBC_STDDEV_EST_CIQ" hidden="1">"c5028"</definedName>
    <definedName name="IQ_NI_SFAS" hidden="1">"c795"</definedName>
    <definedName name="IQ_NI_STDDEV_EST" hidden="1">"c1721"</definedName>
    <definedName name="IQ_NI_STDDEV_EST_CIQ" hidden="1">"c4707"</definedName>
    <definedName name="IQ_NI_SUBTOTAL_AP" hidden="1">"c8983"</definedName>
    <definedName name="IQ_NLA_PCT_LEASED_CONSOL" hidden="1">"c8815"</definedName>
    <definedName name="IQ_NLA_PCT_LEASED_MANAGED" hidden="1">"c8817"</definedName>
    <definedName name="IQ_NLA_PCT_LEASED_OTHER" hidden="1">"c8818"</definedName>
    <definedName name="IQ_NLA_PCT_LEASED_TOTAL" hidden="1">"c8819"</definedName>
    <definedName name="IQ_NLA_PCT_LEASED_UNCONSOL" hidden="1">"c8816"</definedName>
    <definedName name="IQ_NLA_SQ_FT_CONSOL" hidden="1">"c8800"</definedName>
    <definedName name="IQ_NLA_SQ_FT_MANAGED" hidden="1">"c8802"</definedName>
    <definedName name="IQ_NLA_SQ_FT_OTHER" hidden="1">"c8803"</definedName>
    <definedName name="IQ_NLA_SQ_FT_TOTAL" hidden="1">"c8804"</definedName>
    <definedName name="IQ_NLA_SQ_FT_UNCONSOL" hidden="1">"c8801"</definedName>
    <definedName name="IQ_NLA_SQ_METER_CONSOL" hidden="1">"c8805"</definedName>
    <definedName name="IQ_NLA_SQ_METER_MANAGED" hidden="1">"c8807"</definedName>
    <definedName name="IQ_NLA_SQ_METER_OTHER" hidden="1">"c8808"</definedName>
    <definedName name="IQ_NLA_SQ_METER_TOTAL" hidden="1">"c8809"</definedName>
    <definedName name="IQ_NLA_SQ_METER_UNCONSOL" hidden="1">"c8806"</definedName>
    <definedName name="IQ_NOL_CF_1YR" hidden="1">"c3465"</definedName>
    <definedName name="IQ_NOL_CF_2YR" hidden="1">"c3466"</definedName>
    <definedName name="IQ_NOL_CF_3YR" hidden="1">"c3467"</definedName>
    <definedName name="IQ_NOL_CF_4YR" hidden="1">"c3468"</definedName>
    <definedName name="IQ_NOL_CF_5YR" hidden="1">"c3469"</definedName>
    <definedName name="IQ_NOL_CF_AFTER_FIVE" hidden="1">"c3470"</definedName>
    <definedName name="IQ_NOL_CF_MAX_YEAR" hidden="1">"c3473"</definedName>
    <definedName name="IQ_NOL_CF_NO_EXP" hidden="1">"c3471"</definedName>
    <definedName name="IQ_NOL_CF_TOTAL" hidden="1">"c3472"</definedName>
    <definedName name="IQ_NON_ACCRU_ALLOW_RECEIVABLES_FFIEC" hidden="1">"c13353"</definedName>
    <definedName name="IQ_NON_ACCRUAL_ASSET_SOLD_DURING_QTR_FFIEC" hidden="1">"c15350"</definedName>
    <definedName name="IQ_NON_ACCRUAL_LOANS" hidden="1">"c796"</definedName>
    <definedName name="IQ_NON_CASH" hidden="1">"c1399"</definedName>
    <definedName name="IQ_NON_CASH_ITEMS" hidden="1">"c797"</definedName>
    <definedName name="IQ_NON_CURRENT_LOANS_FFIEC" hidden="1">"c13860"</definedName>
    <definedName name="IQ_NON_FARM_NONRES_PROPERTIES_TRADING_DOM_FFIEC" hidden="1">"c12931"</definedName>
    <definedName name="IQ_NON_INS_EXP" hidden="1">"c798"</definedName>
    <definedName name="IQ_NON_INS_REV" hidden="1">"c799"</definedName>
    <definedName name="IQ_NON_INT_BAL_OTHER_INSTITUTIONS_FFIEC" hidden="1">"c12950"</definedName>
    <definedName name="IQ_NON_INT_BEAR_CD" hidden="1">"c11750"</definedName>
    <definedName name="IQ_NON_INT_BEARING_DEPOSITS" hidden="1">"c800"</definedName>
    <definedName name="IQ_NON_INT_DEPOSITS_DOM_FFIEC" hidden="1">"c12851"</definedName>
    <definedName name="IQ_NON_INT_DEPOSITS_FOREIGN_FFIEC" hidden="1">"c12854"</definedName>
    <definedName name="IQ_NON_INT_EXP" hidden="1">"c801"</definedName>
    <definedName name="IQ_NON_INT_EXP_BNK_AP" hidden="1">"c8877"</definedName>
    <definedName name="IQ_NON_INT_EXP_BNK_AP_ABS" hidden="1">"c8896"</definedName>
    <definedName name="IQ_NON_INT_EXP_BNK_NAME_AP" hidden="1">"c8915"</definedName>
    <definedName name="IQ_NON_INT_EXP_BNK_NAME_AP_ABS" hidden="1">"c8934"</definedName>
    <definedName name="IQ_NON_INT_EXP_BNK_SUBTOTAL_AP" hidden="1">"c8981"</definedName>
    <definedName name="IQ_NON_INT_EXP_FDIC" hidden="1">"c6579"</definedName>
    <definedName name="IQ_NON_INT_EXPENSE_FFIEC" hidden="1">"c13028"</definedName>
    <definedName name="IQ_NON_INT_INC" hidden="1">"c802"</definedName>
    <definedName name="IQ_NON_INT_INC_10YR_ANN_CAGR" hidden="1">"c6115"</definedName>
    <definedName name="IQ_NON_INT_INC_10YR_ANN_GROWTH" hidden="1">"c803"</definedName>
    <definedName name="IQ_NON_INT_INC_1YR_ANN_GROWTH" hidden="1">"c804"</definedName>
    <definedName name="IQ_NON_INT_INC_2YR_ANN_CAGR" hidden="1">"c6116"</definedName>
    <definedName name="IQ_NON_INT_INC_2YR_ANN_GROWTH" hidden="1">"c805"</definedName>
    <definedName name="IQ_NON_INT_INC_3YR_ANN_CAGR" hidden="1">"c6117"</definedName>
    <definedName name="IQ_NON_INT_INC_3YR_ANN_GROWTH" hidden="1">"c806"</definedName>
    <definedName name="IQ_NON_INT_INC_5YR_ANN_CAGR" hidden="1">"c6118"</definedName>
    <definedName name="IQ_NON_INT_INC_5YR_ANN_GROWTH" hidden="1">"c807"</definedName>
    <definedName name="IQ_NON_INT_INC_7YR_ANN_CAGR" hidden="1">"c6119"</definedName>
    <definedName name="IQ_NON_INT_INC_7YR_ANN_GROWTH" hidden="1">"c808"</definedName>
    <definedName name="IQ_NON_INT_INC_AVG_ASSETS_FFIEC" hidden="1">"c13359"</definedName>
    <definedName name="IQ_NON_INT_INC_BNK_AP" hidden="1">"c8876"</definedName>
    <definedName name="IQ_NON_INT_INC_BNK_AP_ABS" hidden="1">"c8895"</definedName>
    <definedName name="IQ_NON_INT_INC_BNK_NAME_AP" hidden="1">"c8914"</definedName>
    <definedName name="IQ_NON_INT_INC_BNK_NAME_AP_ABS" hidden="1">"c8933"</definedName>
    <definedName name="IQ_NON_INT_INC_BNK_SUBTOTAL_AP" hidden="1">"c8980"</definedName>
    <definedName name="IQ_NON_INT_INC_FDIC" hidden="1">"c6575"</definedName>
    <definedName name="IQ_NON_INT_INC_OPERATING_INC_FFIEC" hidden="1">"c13382"</definedName>
    <definedName name="IQ_NON_INT_INCOME_FFIEC" hidden="1">"c13017"</definedName>
    <definedName name="IQ_NON_INTEREST_EXP" hidden="1">"c1400"</definedName>
    <definedName name="IQ_NON_INTEREST_INC" hidden="1">"c1401"</definedName>
    <definedName name="IQ_NON_OPER_EXP" hidden="1">"c809"</definedName>
    <definedName name="IQ_NON_OPER_INC" hidden="1">"c810"</definedName>
    <definedName name="IQ_NON_PERF_ASSETS_10YR_ANN_CAGR" hidden="1">"c6120"</definedName>
    <definedName name="IQ_NON_PERF_ASSETS_10YR_ANN_GROWTH" hidden="1">"c811"</definedName>
    <definedName name="IQ_NON_PERF_ASSETS_1YR_ANN_GROWTH" hidden="1">"c812"</definedName>
    <definedName name="IQ_NON_PERF_ASSETS_2YR_ANN_CAGR" hidden="1">"c6121"</definedName>
    <definedName name="IQ_NON_PERF_ASSETS_2YR_ANN_GROWTH" hidden="1">"c813"</definedName>
    <definedName name="IQ_NON_PERF_ASSETS_3YR_ANN_CAGR" hidden="1">"c6122"</definedName>
    <definedName name="IQ_NON_PERF_ASSETS_3YR_ANN_GROWTH" hidden="1">"c814"</definedName>
    <definedName name="IQ_NON_PERF_ASSETS_5YR_ANN_CAGR" hidden="1">"c6123"</definedName>
    <definedName name="IQ_NON_PERF_ASSETS_5YR_ANN_GROWTH" hidden="1">"c815"</definedName>
    <definedName name="IQ_NON_PERF_ASSETS_7YR_ANN_CAGR" hidden="1">"c6124"</definedName>
    <definedName name="IQ_NON_PERF_ASSETS_7YR_ANN_GROWTH" hidden="1">"c816"</definedName>
    <definedName name="IQ_NON_PERF_ASSETS_TOTAL_ASSETS" hidden="1">"c817"</definedName>
    <definedName name="IQ_NON_PERF_LOANS_10YR_ANN_CAGR" hidden="1">"c6125"</definedName>
    <definedName name="IQ_NON_PERF_LOANS_10YR_ANN_GROWTH" hidden="1">"c818"</definedName>
    <definedName name="IQ_NON_PERF_LOANS_1YR_ANN_GROWTH" hidden="1">"c819"</definedName>
    <definedName name="IQ_NON_PERF_LOANS_2YR_ANN_CAGR" hidden="1">"c6126"</definedName>
    <definedName name="IQ_NON_PERF_LOANS_2YR_ANN_GROWTH" hidden="1">"c820"</definedName>
    <definedName name="IQ_NON_PERF_LOANS_3YR_ANN_CAGR" hidden="1">"c6127"</definedName>
    <definedName name="IQ_NON_PERF_LOANS_3YR_ANN_GROWTH" hidden="1">"c821"</definedName>
    <definedName name="IQ_NON_PERF_LOANS_5YR_ANN_CAGR" hidden="1">"c6128"</definedName>
    <definedName name="IQ_NON_PERF_LOANS_5YR_ANN_GROWTH" hidden="1">"c822"</definedName>
    <definedName name="IQ_NON_PERF_LOANS_7YR_ANN_CAGR" hidden="1">"c6129"</definedName>
    <definedName name="IQ_NON_PERF_LOANS_7YR_ANN_GROWTH" hidden="1">"c823"</definedName>
    <definedName name="IQ_NON_PERF_LOANS_TOTAL_ASSETS" hidden="1">"c824"</definedName>
    <definedName name="IQ_NON_PERF_LOANS_TOTAL_LOANS" hidden="1">"c825"</definedName>
    <definedName name="IQ_NON_PERFORMING_ASSETS" hidden="1">"c826"</definedName>
    <definedName name="IQ_NON_PERFORMING_ASSETS_FFIEC" hidden="1">"c13859"</definedName>
    <definedName name="IQ_NON_PERFORMING_LOANS" hidden="1">"c827"</definedName>
    <definedName name="IQ_NON_PERFORMING_LOANS_FFIEC" hidden="1">"c13861"</definedName>
    <definedName name="IQ_NON_US_ADDRESS_LEASE_FIN_REC_FFIEC" hidden="1">"c13625"</definedName>
    <definedName name="IQ_NON_US_ADDRESSEES_TOTAL_LOANS_FOREIGN_FDIC" hidden="1">"c6443"</definedName>
    <definedName name="IQ_NON_US_CHARGE_OFFS_AND_RECOVERIES_FDIC" hidden="1">"c6650"</definedName>
    <definedName name="IQ_NON_US_CHARGE_OFFS_FDIC" hidden="1">"c6648"</definedName>
    <definedName name="IQ_NON_US_COMMERCIAL_INDUSTRIAL_CHARGE_OFFS_FDIC" hidden="1">"c6651"</definedName>
    <definedName name="IQ_NON_US_NET_LOANS_FDIC" hidden="1">"c6376"</definedName>
    <definedName name="IQ_NON_US_RECOVERIES_FDIC" hidden="1">"c6649"</definedName>
    <definedName name="IQ_NONCASH_INCOME_AMORT_CLOSED_END_LOANS_FFIEC" hidden="1">"c13078"</definedName>
    <definedName name="IQ_NONCASH_PENSION_EXP" hidden="1">"c3000"</definedName>
    <definedName name="IQ_NONCORE_ASSETS_TOT_FFIEC" hidden="1">"c13443"</definedName>
    <definedName name="IQ_NONCURRENT_LOANS_1_4_FAMILY_FDIC" hidden="1">"c6770"</definedName>
    <definedName name="IQ_NONCURRENT_LOANS_COMMERCIAL_INDUSTRIAL_FDIC" hidden="1">"c6773"</definedName>
    <definedName name="IQ_NONCURRENT_LOANS_COMMERCIAL_RE_FDIC" hidden="1">"c6768"</definedName>
    <definedName name="IQ_NONCURRENT_LOANS_COMMERCIAL_RE_NOT_SECURED_FDIC" hidden="1">"c6778"</definedName>
    <definedName name="IQ_NONCURRENT_LOANS_CONSTRUCTION_LAND_DEV_FDIC" hidden="1">"c6767"</definedName>
    <definedName name="IQ_NONCURRENT_LOANS_CREDIT_CARD_FDIC" hidden="1">"c6775"</definedName>
    <definedName name="IQ_NONCURRENT_LOANS_GUARANTEED_FDIC" hidden="1">"c6358"</definedName>
    <definedName name="IQ_NONCURRENT_LOANS_HOME_EQUITY_FDIC" hidden="1">"c6771"</definedName>
    <definedName name="IQ_NONCURRENT_LOANS_INDIVIDUALS_FDIC" hidden="1">"c6774"</definedName>
    <definedName name="IQ_NONCURRENT_LOANS_LEASES_FDIC" hidden="1">"c6357"</definedName>
    <definedName name="IQ_NONCURRENT_LOANS_MULTIFAMILY_FDIC" hidden="1">"c6769"</definedName>
    <definedName name="IQ_NONCURRENT_LOANS_OTHER_FAMILY_FDIC" hidden="1">"c6772"</definedName>
    <definedName name="IQ_NONCURRENT_LOANS_OTHER_INDIVIDUAL_FDIC" hidden="1">"c6776"</definedName>
    <definedName name="IQ_NONCURRENT_LOANS_OTHER_LOANS_FDIC" hidden="1">"c6777"</definedName>
    <definedName name="IQ_NONCURRENT_LOANS_RE_FDIC" hidden="1">"c6766"</definedName>
    <definedName name="IQ_NONCURRENT_LOANS_TOTAL_LOANS_FDIC" hidden="1">"c6765"</definedName>
    <definedName name="IQ_NONCURRENT_OREO_ASSETS_FDIC" hidden="1">"c6741"</definedName>
    <definedName name="IQ_NONDEF_CAPITAL_GOODS_ORDERS" hidden="1">"c6932"</definedName>
    <definedName name="IQ_NONDEF_CAPITAL_GOODS_ORDERS_APR" hidden="1">"c7592"</definedName>
    <definedName name="IQ_NONDEF_CAPITAL_GOODS_ORDERS_APR_FC" hidden="1">"c8472"</definedName>
    <definedName name="IQ_NONDEF_CAPITAL_GOODS_ORDERS_FC" hidden="1">"c7812"</definedName>
    <definedName name="IQ_NONDEF_CAPITAL_GOODS_ORDERS_POP" hidden="1">"c7152"</definedName>
    <definedName name="IQ_NONDEF_CAPITAL_GOODS_ORDERS_POP_FC" hidden="1">"c8032"</definedName>
    <definedName name="IQ_NONDEF_CAPITAL_GOODS_ORDERS_YOY" hidden="1">"c7372"</definedName>
    <definedName name="IQ_NONDEF_CAPITAL_GOODS_ORDERS_YOY_FC" hidden="1">"c8252"</definedName>
    <definedName name="IQ_NONDEF_CAPITAL_GOODS_SHIPMENTS" hidden="1">"c6933"</definedName>
    <definedName name="IQ_NONDEF_CAPITAL_GOODS_SHIPMENTS_APR" hidden="1">"c7593"</definedName>
    <definedName name="IQ_NONDEF_CAPITAL_GOODS_SHIPMENTS_APR_FC" hidden="1">"c8473"</definedName>
    <definedName name="IQ_NONDEF_CAPITAL_GOODS_SHIPMENTS_FC" hidden="1">"c7813"</definedName>
    <definedName name="IQ_NONDEF_CAPITAL_GOODS_SHIPMENTS_POP" hidden="1">"c7153"</definedName>
    <definedName name="IQ_NONDEF_CAPITAL_GOODS_SHIPMENTS_POP_FC" hidden="1">"c8033"</definedName>
    <definedName name="IQ_NONDEF_CAPITAL_GOODS_SHIPMENTS_YOY" hidden="1">"c7373"</definedName>
    <definedName name="IQ_NONDEF_CAPITAL_GOODS_SHIPMENTS_YOY_FC" hidden="1">"c8253"</definedName>
    <definedName name="IQ_NONDEF_SPENDING_SAAR" hidden="1">"c6934"</definedName>
    <definedName name="IQ_NONDEF_SPENDING_SAAR_APR" hidden="1">"c7594"</definedName>
    <definedName name="IQ_NONDEF_SPENDING_SAAR_APR_FC" hidden="1">"c8474"</definedName>
    <definedName name="IQ_NONDEF_SPENDING_SAAR_FC" hidden="1">"c7814"</definedName>
    <definedName name="IQ_NONDEF_SPENDING_SAAR_POP" hidden="1">"c7154"</definedName>
    <definedName name="IQ_NONDEF_SPENDING_SAAR_POP_FC" hidden="1">"c8034"</definedName>
    <definedName name="IQ_NONDEF_SPENDING_SAAR_YOY" hidden="1">"c7374"</definedName>
    <definedName name="IQ_NONDEF_SPENDING_SAAR_YOY_FC" hidden="1">"c8254"</definedName>
    <definedName name="IQ_NONFARM_EMP_HRS_PCT_CHANGE" hidden="1">"c6935"</definedName>
    <definedName name="IQ_NONFARM_EMP_HRS_PCT_CHANGE_FC" hidden="1">"c7815"</definedName>
    <definedName name="IQ_NONFARM_EMP_HRS_PCT_CHANGE_POP" hidden="1">"c7155"</definedName>
    <definedName name="IQ_NONFARM_EMP_HRS_PCT_CHANGE_POP_FC" hidden="1">"c8035"</definedName>
    <definedName name="IQ_NONFARM_EMP_HRS_PCT_CHANGE_YOY" hidden="1">"c7375"</definedName>
    <definedName name="IQ_NONFARM_EMP_HRS_PCT_CHANGE_YOY_FC" hidden="1">"c8255"</definedName>
    <definedName name="IQ_NONFARM_NONRES_DOM_FFIEC" hidden="1">"c15271"</definedName>
    <definedName name="IQ_NONFARM_NONRES_GROSS_LOANS_FFIEC" hidden="1">"c13405"</definedName>
    <definedName name="IQ_NONFARM_NONRES_LL_REC_DOM_FFIEC" hidden="1">"c13626"</definedName>
    <definedName name="IQ_NONFARM_NONRES_RISK_BASED_FFIEC" hidden="1">"c13426"</definedName>
    <definedName name="IQ_NONFARM_OUTPUT_PER_HR" hidden="1">"c6936"</definedName>
    <definedName name="IQ_NONFARM_OUTPUT_PER_HR_APR" hidden="1">"c7596"</definedName>
    <definedName name="IQ_NONFARM_OUTPUT_PER_HR_APR_FC" hidden="1">"c8476"</definedName>
    <definedName name="IQ_NONFARM_OUTPUT_PER_HR_FC" hidden="1">"c7816"</definedName>
    <definedName name="IQ_NONFARM_OUTPUT_PER_HR_POP" hidden="1">"c7156"</definedName>
    <definedName name="IQ_NONFARM_OUTPUT_PER_HR_POP_FC" hidden="1">"c8036"</definedName>
    <definedName name="IQ_NONFARM_OUTPUT_PER_HR_YOY" hidden="1">"c7376"</definedName>
    <definedName name="IQ_NONFARM_OUTPUT_PER_HR_YOY_FC" hidden="1">"c8256"</definedName>
    <definedName name="IQ_NONFARM_PAYROLLS" hidden="1">"c6926"</definedName>
    <definedName name="IQ_NONFARM_PAYROLLS_APR" hidden="1">"c7586"</definedName>
    <definedName name="IQ_NONFARM_PAYROLLS_APR_FC" hidden="1">"c8466"</definedName>
    <definedName name="IQ_NONFARM_PAYROLLS_FC" hidden="1">"c7806"</definedName>
    <definedName name="IQ_NONFARM_PAYROLLS_POP" hidden="1">"c7146"</definedName>
    <definedName name="IQ_NONFARM_PAYROLLS_POP_FC" hidden="1">"c8026"</definedName>
    <definedName name="IQ_NONFARM_PAYROLLS_YOY" hidden="1">"c7366"</definedName>
    <definedName name="IQ_NONFARM_PAYROLLS_YOY_FC" hidden="1">"c8246"</definedName>
    <definedName name="IQ_NONFARM_TOTAL_HR_INDEX" hidden="1">"c6937"</definedName>
    <definedName name="IQ_NONFARM_TOTAL_HR_INDEX_APR" hidden="1">"c7597"</definedName>
    <definedName name="IQ_NONFARM_TOTAL_HR_INDEX_APR_FC" hidden="1">"c8477"</definedName>
    <definedName name="IQ_NONFARM_TOTAL_HR_INDEX_FC" hidden="1">"c7817"</definedName>
    <definedName name="IQ_NONFARM_TOTAL_HR_INDEX_POP" hidden="1">"c7157"</definedName>
    <definedName name="IQ_NONFARM_TOTAL_HR_INDEX_POP_FC" hidden="1">"c8037"</definedName>
    <definedName name="IQ_NONFARM_TOTAL_HR_INDEX_YOY" hidden="1">"c7377"</definedName>
    <definedName name="IQ_NONFARM_TOTAL_HR_INDEX_YOY_FC" hidden="1">"c8257"</definedName>
    <definedName name="IQ_NONFARM_WAGES" hidden="1">"c6938"</definedName>
    <definedName name="IQ_NONFARM_WAGES_APR" hidden="1">"c7598"</definedName>
    <definedName name="IQ_NONFARM_WAGES_APR_FC" hidden="1">"c8478"</definedName>
    <definedName name="IQ_NONFARM_WAGES_FC" hidden="1">"c7818"</definedName>
    <definedName name="IQ_NONFARM_WAGES_INDEX" hidden="1">"c6939"</definedName>
    <definedName name="IQ_NONFARM_WAGES_INDEX_APR" hidden="1">"c7599"</definedName>
    <definedName name="IQ_NONFARM_WAGES_INDEX_APR_FC" hidden="1">"c8479"</definedName>
    <definedName name="IQ_NONFARM_WAGES_INDEX_FC" hidden="1">"c7819"</definedName>
    <definedName name="IQ_NONFARM_WAGES_INDEX_POP" hidden="1">"c7159"</definedName>
    <definedName name="IQ_NONFARM_WAGES_INDEX_POP_FC" hidden="1">"c8039"</definedName>
    <definedName name="IQ_NONFARM_WAGES_INDEX_YOY" hidden="1">"c7379"</definedName>
    <definedName name="IQ_NONFARM_WAGES_INDEX_YOY_FC" hidden="1">"c8259"</definedName>
    <definedName name="IQ_NONFARM_WAGES_POP" hidden="1">"c7158"</definedName>
    <definedName name="IQ_NONFARM_WAGES_POP_FC" hidden="1">"c8038"</definedName>
    <definedName name="IQ_NONFARM_WAGES_YOY" hidden="1">"c7378"</definedName>
    <definedName name="IQ_NONFARM_WAGES_YOY_FC" hidden="1">"c8258"</definedName>
    <definedName name="IQ_NONINTEREST_BEARING_BALANCES_FDIC" hidden="1">"c6394"</definedName>
    <definedName name="IQ_NONINTEREST_BEARING_CASH_FFIEC" hidden="1">"c12774"</definedName>
    <definedName name="IQ_NONINTEREST_BEARING_DEPOSITS_DOMESTIC_FDIC" hidden="1">"c6477"</definedName>
    <definedName name="IQ_NONINTEREST_BEARING_DEPOSITS_FOREIGN_FDIC" hidden="1">"c6484"</definedName>
    <definedName name="IQ_NONINTEREST_EXPENSE_EARNING_ASSETS_FDIC" hidden="1">"c6728"</definedName>
    <definedName name="IQ_NONINTEREST_INC_FOREIGN_FFIEC" hidden="1">"c15376"</definedName>
    <definedName name="IQ_NONINTEREST_INCOME_EARNING_ASSETS_FDIC" hidden="1">"c6727"</definedName>
    <definedName name="IQ_NONMORTGAGE_SERVICING_FDIC" hidden="1">"c6336"</definedName>
    <definedName name="IQ_NONQUALIFYING_PREFERRED_T1_FFIEC" hidden="1">"c13134"</definedName>
    <definedName name="IQ_NONRECOURSE_DEBT" hidden="1">"c2550"</definedName>
    <definedName name="IQ_NONRECOURSE_DEBT_PCT" hidden="1">"c2551"</definedName>
    <definedName name="IQ_NONRES_FIXED_INVEST" hidden="1">"c6931"</definedName>
    <definedName name="IQ_NONRES_FIXED_INVEST_APR" hidden="1">"c7591"</definedName>
    <definedName name="IQ_NONRES_FIXED_INVEST_POP" hidden="1">"c7151"</definedName>
    <definedName name="IQ_NONRES_FIXED_INVEST_PRIV_APR_FC_UNUSED" hidden="1">"c8468"</definedName>
    <definedName name="IQ_NONRES_FIXED_INVEST_PRIV_APR_FC_UNUSED_UNUSED_UNUSED" hidden="1">"c8468"</definedName>
    <definedName name="IQ_NONRES_FIXED_INVEST_PRIV_APR_UNUSED" hidden="1">"c7588"</definedName>
    <definedName name="IQ_NONRES_FIXED_INVEST_PRIV_APR_UNUSED_UNUSED_UNUSED" hidden="1">"c7588"</definedName>
    <definedName name="IQ_NONRES_FIXED_INVEST_PRIV_FC_UNUSED" hidden="1">"c7808"</definedName>
    <definedName name="IQ_NONRES_FIXED_INVEST_PRIV_FC_UNUSED_UNUSED_UNUSED" hidden="1">"c7808"</definedName>
    <definedName name="IQ_NONRES_FIXED_INVEST_PRIV_POP_FC_UNUSED" hidden="1">"c8028"</definedName>
    <definedName name="IQ_NONRES_FIXED_INVEST_PRIV_POP_FC_UNUSED_UNUSED_UNUSED" hidden="1">"c8028"</definedName>
    <definedName name="IQ_NONRES_FIXED_INVEST_PRIV_POP_UNUSED" hidden="1">"c7148"</definedName>
    <definedName name="IQ_NONRES_FIXED_INVEST_PRIV_POP_UNUSED_UNUSED_UNUSED" hidden="1">"c7148"</definedName>
    <definedName name="IQ_NONRES_FIXED_INVEST_PRIV_REAL" hidden="1">"c6989"</definedName>
    <definedName name="IQ_NONRES_FIXED_INVEST_PRIV_REAL_APR" hidden="1">"c7649"</definedName>
    <definedName name="IQ_NONRES_FIXED_INVEST_PRIV_REAL_APR_FC" hidden="1">"c8529"</definedName>
    <definedName name="IQ_NONRES_FIXED_INVEST_PRIV_REAL_FC" hidden="1">"c7869"</definedName>
    <definedName name="IQ_NONRES_FIXED_INVEST_PRIV_REAL_POP" hidden="1">"c7209"</definedName>
    <definedName name="IQ_NONRES_FIXED_INVEST_PRIV_REAL_POP_FC" hidden="1">"c8089"</definedName>
    <definedName name="IQ_NONRES_FIXED_INVEST_PRIV_REAL_SAAR" hidden="1">"c6990"</definedName>
    <definedName name="IQ_NONRES_FIXED_INVEST_PRIV_REAL_SAAR_APR" hidden="1">"c7650"</definedName>
    <definedName name="IQ_NONRES_FIXED_INVEST_PRIV_REAL_SAAR_APR_FC" hidden="1">"c8530"</definedName>
    <definedName name="IQ_NONRES_FIXED_INVEST_PRIV_REAL_SAAR_FC" hidden="1">"c7870"</definedName>
    <definedName name="IQ_NONRES_FIXED_INVEST_PRIV_REAL_SAAR_POP" hidden="1">"c7210"</definedName>
    <definedName name="IQ_NONRES_FIXED_INVEST_PRIV_REAL_SAAR_POP_FC" hidden="1">"c8090"</definedName>
    <definedName name="IQ_NONRES_FIXED_INVEST_PRIV_REAL_SAAR_USD_APR_FC" hidden="1">"c11981"</definedName>
    <definedName name="IQ_NONRES_FIXED_INVEST_PRIV_REAL_SAAR_USD_FC" hidden="1">"c11978"</definedName>
    <definedName name="IQ_NONRES_FIXED_INVEST_PRIV_REAL_SAAR_USD_POP_FC" hidden="1">"c11979"</definedName>
    <definedName name="IQ_NONRES_FIXED_INVEST_PRIV_REAL_SAAR_USD_YOY_FC" hidden="1">"c11980"</definedName>
    <definedName name="IQ_NONRES_FIXED_INVEST_PRIV_REAL_SAAR_YOY" hidden="1">"c7430"</definedName>
    <definedName name="IQ_NONRES_FIXED_INVEST_PRIV_REAL_SAAR_YOY_FC" hidden="1">"c8310"</definedName>
    <definedName name="IQ_NONRES_FIXED_INVEST_PRIV_REAL_USD_APR_FC" hidden="1">"c11977"</definedName>
    <definedName name="IQ_NONRES_FIXED_INVEST_PRIV_REAL_USD_FC" hidden="1">"c11974"</definedName>
    <definedName name="IQ_NONRES_FIXED_INVEST_PRIV_REAL_USD_POP_FC" hidden="1">"c11975"</definedName>
    <definedName name="IQ_NONRES_FIXED_INVEST_PRIV_REAL_USD_YOY_FC" hidden="1">"c11976"</definedName>
    <definedName name="IQ_NONRES_FIXED_INVEST_PRIV_REAL_YOY" hidden="1">"c7429"</definedName>
    <definedName name="IQ_NONRES_FIXED_INVEST_PRIV_REAL_YOY_FC" hidden="1">"c8309"</definedName>
    <definedName name="IQ_NONRES_FIXED_INVEST_PRIV_SAAR" hidden="1">"c6929"</definedName>
    <definedName name="IQ_NONRES_FIXED_INVEST_PRIV_SAAR_APR" hidden="1">"c7589"</definedName>
    <definedName name="IQ_NONRES_FIXED_INVEST_PRIV_SAAR_APR_FC" hidden="1">"c8469"</definedName>
    <definedName name="IQ_NONRES_FIXED_INVEST_PRIV_SAAR_FC" hidden="1">"c7809"</definedName>
    <definedName name="IQ_NONRES_FIXED_INVEST_PRIV_SAAR_POP" hidden="1">"c7149"</definedName>
    <definedName name="IQ_NONRES_FIXED_INVEST_PRIV_SAAR_POP_FC" hidden="1">"c8029"</definedName>
    <definedName name="IQ_NONRES_FIXED_INVEST_PRIV_SAAR_USD_APR_FC" hidden="1">"c11877"</definedName>
    <definedName name="IQ_NONRES_FIXED_INVEST_PRIV_SAAR_USD_FC" hidden="1">"c11874"</definedName>
    <definedName name="IQ_NONRES_FIXED_INVEST_PRIV_SAAR_USD_POP_FC" hidden="1">"c11875"</definedName>
    <definedName name="IQ_NONRES_FIXED_INVEST_PRIV_SAAR_USD_YOY_FC" hidden="1">"c11876"</definedName>
    <definedName name="IQ_NONRES_FIXED_INVEST_PRIV_SAAR_YOY" hidden="1">"c7369"</definedName>
    <definedName name="IQ_NONRES_FIXED_INVEST_PRIV_SAAR_YOY_FC" hidden="1">"c8249"</definedName>
    <definedName name="IQ_NONRES_FIXED_INVEST_PRIV_UNUSED" hidden="1">"c6928"</definedName>
    <definedName name="IQ_NONRES_FIXED_INVEST_PRIV_UNUSED_UNUSED_UNUSED" hidden="1">"c6928"</definedName>
    <definedName name="IQ_NONRES_FIXED_INVEST_PRIV_USD_APR_FC" hidden="1">"c11873"</definedName>
    <definedName name="IQ_NONRES_FIXED_INVEST_PRIV_USD_FC" hidden="1">"c11870"</definedName>
    <definedName name="IQ_NONRES_FIXED_INVEST_PRIV_USD_POP_FC" hidden="1">"c11871"</definedName>
    <definedName name="IQ_NONRES_FIXED_INVEST_PRIV_USD_YOY_FC" hidden="1">"c11872"</definedName>
    <definedName name="IQ_NONRES_FIXED_INVEST_PRIV_YOY_FC_UNUSED" hidden="1">"c8248"</definedName>
    <definedName name="IQ_NONRES_FIXED_INVEST_PRIV_YOY_FC_UNUSED_UNUSED_UNUSED" hidden="1">"c8248"</definedName>
    <definedName name="IQ_NONRES_FIXED_INVEST_PRIV_YOY_UNUSED" hidden="1">"c7368"</definedName>
    <definedName name="IQ_NONRES_FIXED_INVEST_PRIV_YOY_UNUSED_UNUSED_UNUSED" hidden="1">"c7368"</definedName>
    <definedName name="IQ_NONRES_FIXED_INVEST_REAL" hidden="1">"c6993"</definedName>
    <definedName name="IQ_NONRES_FIXED_INVEST_REAL_APR" hidden="1">"c7653"</definedName>
    <definedName name="IQ_NONRES_FIXED_INVEST_REAL_POP" hidden="1">"c7213"</definedName>
    <definedName name="IQ_NONRES_FIXED_INVEST_REAL_SAAR" hidden="1">"c6987"</definedName>
    <definedName name="IQ_NONRES_FIXED_INVEST_REAL_SAAR_APR" hidden="1">"c7647"</definedName>
    <definedName name="IQ_NONRES_FIXED_INVEST_REAL_SAAR_APR_FC" hidden="1">"c8527"</definedName>
    <definedName name="IQ_NONRES_FIXED_INVEST_REAL_SAAR_FC" hidden="1">"c7867"</definedName>
    <definedName name="IQ_NONRES_FIXED_INVEST_REAL_SAAR_POP" hidden="1">"c7207"</definedName>
    <definedName name="IQ_NONRES_FIXED_INVEST_REAL_SAAR_POP_FC" hidden="1">"c8087"</definedName>
    <definedName name="IQ_NONRES_FIXED_INVEST_REAL_SAAR_YOY" hidden="1">"c7427"</definedName>
    <definedName name="IQ_NONRES_FIXED_INVEST_REAL_SAAR_YOY_FC" hidden="1">"c8307"</definedName>
    <definedName name="IQ_NONRES_FIXED_INVEST_REAL_USD_APR_FC" hidden="1">"c11973"</definedName>
    <definedName name="IQ_NONRES_FIXED_INVEST_REAL_USD_FC" hidden="1">"c11970"</definedName>
    <definedName name="IQ_NONRES_FIXED_INVEST_REAL_USD_POP_FC" hidden="1">"c11971"</definedName>
    <definedName name="IQ_NONRES_FIXED_INVEST_REAL_USD_YOY_FC" hidden="1">"c11972"</definedName>
    <definedName name="IQ_NONRES_FIXED_INVEST_REAL_YOY" hidden="1">"c7433"</definedName>
    <definedName name="IQ_NONRES_FIXED_INVEST_STRUCT" hidden="1">"c6930"</definedName>
    <definedName name="IQ_NONRES_FIXED_INVEST_STRUCT_APR" hidden="1">"c7590"</definedName>
    <definedName name="IQ_NONRES_FIXED_INVEST_STRUCT_APR_FC" hidden="1">"c8470"</definedName>
    <definedName name="IQ_NONRES_FIXED_INVEST_STRUCT_FC" hidden="1">"c7810"</definedName>
    <definedName name="IQ_NONRES_FIXED_INVEST_STRUCT_POP" hidden="1">"c7150"</definedName>
    <definedName name="IQ_NONRES_FIXED_INVEST_STRUCT_POP_FC" hidden="1">"c8030"</definedName>
    <definedName name="IQ_NONRES_FIXED_INVEST_STRUCT_REAL" hidden="1">"c6992"</definedName>
    <definedName name="IQ_NONRES_FIXED_INVEST_STRUCT_REAL_APR" hidden="1">"c7652"</definedName>
    <definedName name="IQ_NONRES_FIXED_INVEST_STRUCT_REAL_APR_FC" hidden="1">"c8532"</definedName>
    <definedName name="IQ_NONRES_FIXED_INVEST_STRUCT_REAL_FC" hidden="1">"c7872"</definedName>
    <definedName name="IQ_NONRES_FIXED_INVEST_STRUCT_REAL_POP" hidden="1">"c7212"</definedName>
    <definedName name="IQ_NONRES_FIXED_INVEST_STRUCT_REAL_POP_FC" hidden="1">"c8092"</definedName>
    <definedName name="IQ_NONRES_FIXED_INVEST_STRUCT_REAL_SAAR" hidden="1">"c6991"</definedName>
    <definedName name="IQ_NONRES_FIXED_INVEST_STRUCT_REAL_SAAR_APR" hidden="1">"c7651"</definedName>
    <definedName name="IQ_NONRES_FIXED_INVEST_STRUCT_REAL_SAAR_APR_FC" hidden="1">"c8531"</definedName>
    <definedName name="IQ_NONRES_FIXED_INVEST_STRUCT_REAL_SAAR_FC" hidden="1">"c7871"</definedName>
    <definedName name="IQ_NONRES_FIXED_INVEST_STRUCT_REAL_SAAR_POP" hidden="1">"c7211"</definedName>
    <definedName name="IQ_NONRES_FIXED_INVEST_STRUCT_REAL_SAAR_POP_FC" hidden="1">"c8091"</definedName>
    <definedName name="IQ_NONRES_FIXED_INVEST_STRUCT_REAL_SAAR_YOY" hidden="1">"c7431"</definedName>
    <definedName name="IQ_NONRES_FIXED_INVEST_STRUCT_REAL_SAAR_YOY_FC" hidden="1">"c8311"</definedName>
    <definedName name="IQ_NONRES_FIXED_INVEST_STRUCT_REAL_USD_APR_FC" hidden="1">"c11985"</definedName>
    <definedName name="IQ_NONRES_FIXED_INVEST_STRUCT_REAL_USD_FC" hidden="1">"c11982"</definedName>
    <definedName name="IQ_NONRES_FIXED_INVEST_STRUCT_REAL_USD_POP_FC" hidden="1">"c11983"</definedName>
    <definedName name="IQ_NONRES_FIXED_INVEST_STRUCT_REAL_USD_YOY_FC" hidden="1">"c11984"</definedName>
    <definedName name="IQ_NONRES_FIXED_INVEST_STRUCT_REAL_YOY" hidden="1">"c7432"</definedName>
    <definedName name="IQ_NONRES_FIXED_INVEST_STRUCT_REAL_YOY_FC" hidden="1">"c8312"</definedName>
    <definedName name="IQ_NONRES_FIXED_INVEST_STRUCT_USD_APR_FC" hidden="1">"c11881"</definedName>
    <definedName name="IQ_NONRES_FIXED_INVEST_STRUCT_USD_FC" hidden="1">"c11878"</definedName>
    <definedName name="IQ_NONRES_FIXED_INVEST_STRUCT_USD_POP_FC" hidden="1">"c11879"</definedName>
    <definedName name="IQ_NONRES_FIXED_INVEST_STRUCT_USD_YOY_FC" hidden="1">"c11880"</definedName>
    <definedName name="IQ_NONRES_FIXED_INVEST_STRUCT_YOY" hidden="1">"c7370"</definedName>
    <definedName name="IQ_NONRES_FIXED_INVEST_STRUCT_YOY_FC" hidden="1">"c8250"</definedName>
    <definedName name="IQ_NONRES_FIXED_INVEST_USD_APR_FC" hidden="1">"c11869"</definedName>
    <definedName name="IQ_NONRES_FIXED_INVEST_USD_FC" hidden="1">"c11866"</definedName>
    <definedName name="IQ_NONRES_FIXED_INVEST_USD_POP_FC" hidden="1">"c11867"</definedName>
    <definedName name="IQ_NONRES_FIXED_INVEST_USD_YOY_FC" hidden="1">"c11868"</definedName>
    <definedName name="IQ_NONRES_FIXED_INVEST_YOY" hidden="1">"c7371"</definedName>
    <definedName name="IQ_NONTRADING_SECURITIES_FAIR_VALUE_TOT_FFIEC" hidden="1">"c13211"</definedName>
    <definedName name="IQ_NONTRADING_SECURITIES_LEVEL_1_FFIEC" hidden="1">"c13219"</definedName>
    <definedName name="IQ_NONTRADING_SECURITIES_LEVEL_2_FFIEC" hidden="1">"c13227"</definedName>
    <definedName name="IQ_NONTRADING_SECURITIES_LEVEL_3_FFIEC" hidden="1">"c13235"</definedName>
    <definedName name="IQ_NONTRANSACTION_ACCOUNTS_FDIC" hidden="1">"c6552"</definedName>
    <definedName name="IQ_NONUTIL_REV" hidden="1">"c2089"</definedName>
    <definedName name="IQ_NORM_EPS_ACT_OR_EST" hidden="1">"c2249"</definedName>
    <definedName name="IQ_NORM_EPS_ACT_OR_EST_CIQ" hidden="1">"c5069"</definedName>
    <definedName name="IQ_NORMAL_INC_AFTER" hidden="1">"c1605"</definedName>
    <definedName name="IQ_NORMAL_INC_AVAIL" hidden="1">"c1606"</definedName>
    <definedName name="IQ_NORMAL_INC_BEFORE" hidden="1">"c1607"</definedName>
    <definedName name="IQ_NOTES_PAY" hidden="1">"c1423"</definedName>
    <definedName name="IQ_NOTIONAL_AMOUNT_CREDIT_DERIVATIVES_FDIC" hidden="1">"c6507"</definedName>
    <definedName name="IQ_NOTIONAL_AMT_DERIVATIVES_BENEFICIARY_FFIEC" hidden="1">"c13118"</definedName>
    <definedName name="IQ_NOTIONAL_AMT_DERIVATIVES_GUARANTOR_FFIEC" hidden="1">"c13111"</definedName>
    <definedName name="IQ_NOTIONAL_VALUE_EXCHANGE_SWAPS_FDIC" hidden="1">"c6516"</definedName>
    <definedName name="IQ_NOTIONAL_VALUE_OTHER_SWAPS_FDIC" hidden="1">"c6521"</definedName>
    <definedName name="IQ_NOTIONAL_VALUE_RATE_SWAPS_FDIC" hidden="1">"c6511"</definedName>
    <definedName name="IQ_NOW_ACCOUNT" hidden="1">"c828"</definedName>
    <definedName name="IQ_NOW_ATS_ACCOUNTS_COMMERCIAL_BANK_SUBS_FFIEC" hidden="1">"c12946"</definedName>
    <definedName name="IQ_NOW_ATS_ACCOUNTS_OTHER_INSTITUTIONS_FFIEC" hidden="1">"c12951"</definedName>
    <definedName name="IQ_NOW_OTHER_TRANS_ACCTS_TOT_DEPOSITS_FFIEC" hidden="1">"c13903"</definedName>
    <definedName name="IQ_NPPE" hidden="1">"c829"</definedName>
    <definedName name="IQ_NPPE_10YR_ANN_CAGR" hidden="1">"c6130"</definedName>
    <definedName name="IQ_NPPE_10YR_ANN_GROWTH" hidden="1">"c830"</definedName>
    <definedName name="IQ_NPPE_1YR_ANN_GROWTH" hidden="1">"c831"</definedName>
    <definedName name="IQ_NPPE_2YR_ANN_CAGR" hidden="1">"c6131"</definedName>
    <definedName name="IQ_NPPE_2YR_ANN_GROWTH" hidden="1">"c832"</definedName>
    <definedName name="IQ_NPPE_3YR_ANN_CAGR" hidden="1">"c6132"</definedName>
    <definedName name="IQ_NPPE_3YR_ANN_GROWTH" hidden="1">"c833"</definedName>
    <definedName name="IQ_NPPE_5YR_ANN_CAGR" hidden="1">"c6133"</definedName>
    <definedName name="IQ_NPPE_5YR_ANN_GROWTH" hidden="1">"c834"</definedName>
    <definedName name="IQ_NPPE_7YR_ANN_CAGR" hidden="1">"c6134"</definedName>
    <definedName name="IQ_NPPE_7YR_ANN_GROWTH" hidden="1">"c835"</definedName>
    <definedName name="IQ_NTM" hidden="1">6000</definedName>
    <definedName name="IQ_NUKE" hidden="1">"c836"</definedName>
    <definedName name="IQ_NUKE_CF" hidden="1">"c837"</definedName>
    <definedName name="IQ_NUKE_CONTR" hidden="1">"c838"</definedName>
    <definedName name="IQ_NUM_BRANCHES" hidden="1">"c2088"</definedName>
    <definedName name="IQ_NUM_CONTRIBUTORS" hidden="1">"c13739"</definedName>
    <definedName name="IQ_NUMBER_ADRHOLDERS" hidden="1">"c1970"</definedName>
    <definedName name="IQ_NUMBER_DAYS" hidden="1">"c1904"</definedName>
    <definedName name="IQ_NUMBER_DEPOSITS_LESS_THAN_100K_FDIC" hidden="1">"c6495"</definedName>
    <definedName name="IQ_NUMBER_DEPOSITS_MORE_THAN_100K_FDIC" hidden="1">"c6493"</definedName>
    <definedName name="IQ_NUMBER_MINES_ALUM" hidden="1">"c9248"</definedName>
    <definedName name="IQ_NUMBER_MINES_COAL" hidden="1">"c9822"</definedName>
    <definedName name="IQ_NUMBER_MINES_COP" hidden="1">"c9193"</definedName>
    <definedName name="IQ_NUMBER_MINES_DIAM" hidden="1">"c9672"</definedName>
    <definedName name="IQ_NUMBER_MINES_GOLD" hidden="1">"c9033"</definedName>
    <definedName name="IQ_NUMBER_MINES_IRON" hidden="1">"c9407"</definedName>
    <definedName name="IQ_NUMBER_MINES_LEAD" hidden="1">"c9460"</definedName>
    <definedName name="IQ_NUMBER_MINES_MANG" hidden="1">"c9513"</definedName>
    <definedName name="IQ_NUMBER_MINES_MOLYB" hidden="1">"c9725"</definedName>
    <definedName name="IQ_NUMBER_MINES_NICK" hidden="1">"c9301"</definedName>
    <definedName name="IQ_NUMBER_MINES_PLAT" hidden="1">"c9139"</definedName>
    <definedName name="IQ_NUMBER_MINES_SILVER" hidden="1">"c9086"</definedName>
    <definedName name="IQ_NUMBER_MINES_TITAN" hidden="1">"c9566"</definedName>
    <definedName name="IQ_NUMBER_MINES_URAN" hidden="1">"c9619"</definedName>
    <definedName name="IQ_NUMBER_MINES_ZINC" hidden="1">"c9354"</definedName>
    <definedName name="IQ_NUMBER_SHAREHOLDERS" hidden="1">"c1967"</definedName>
    <definedName name="IQ_NUMBER_SHAREHOLDERS_CLASSA" hidden="1">"c1968"</definedName>
    <definedName name="IQ_NUMBER_SHAREHOLDERS_OTHER" hidden="1">"c1969"</definedName>
    <definedName name="IQ_OBLIGATION_STATES_POLI_SUBD_US_LL_REC_DOM_FFIEC" hidden="1">"c15295"</definedName>
    <definedName name="IQ_OBLIGATION_STATES_POLI_SUBD_US_LL_REC_FFIEC" hidden="1">"c15294"</definedName>
    <definedName name="IQ_OBLIGATIONS_OF_STATES_TOTAL_LOANS_FOREIGN_FDIC" hidden="1">"c6447"</definedName>
    <definedName name="IQ_OBLIGATIONS_STATES_FDIC" hidden="1">"c6431"</definedName>
    <definedName name="IQ_OCCUPANCY_CONSOL" hidden="1">"c8840"</definedName>
    <definedName name="IQ_OCCUPANCY_EXP_AVG_ASSETS_FFIEC" hidden="1">"c13372"</definedName>
    <definedName name="IQ_OCCUPANCY_EXP_OPERATING_INC_FFIEC" hidden="1">"c13380"</definedName>
    <definedName name="IQ_OCCUPANCY_MANAGED" hidden="1">"c8842"</definedName>
    <definedName name="IQ_OCCUPANCY_OTHER" hidden="1">"c8843"</definedName>
    <definedName name="IQ_OCCUPANCY_SAME_PROP" hidden="1">"c8845"</definedName>
    <definedName name="IQ_OCCUPANCY_TOTAL" hidden="1">"c8844"</definedName>
    <definedName name="IQ_OCCUPANCY_UNCONSOL" hidden="1">"c8841"</definedName>
    <definedName name="IQ_OCCUPY_EXP" hidden="1">"c839"</definedName>
    <definedName name="IQ_OFFER_AMOUNT" hidden="1">"c2152"</definedName>
    <definedName name="IQ_OFFER_COUPON" hidden="1">"c2147"</definedName>
    <definedName name="IQ_OFFER_COUPON_TYPE" hidden="1">"c2148"</definedName>
    <definedName name="IQ_OFFER_DATE" hidden="1">"c2149"</definedName>
    <definedName name="IQ_OFFER_PRICE" hidden="1">"c2150"</definedName>
    <definedName name="IQ_OFFER_YIELD" hidden="1">"c2151"</definedName>
    <definedName name="IQ_OG_10DISC" hidden="1">"c1998"</definedName>
    <definedName name="IQ_OG_10DISC_GAS" hidden="1">"c2018"</definedName>
    <definedName name="IQ_OG_10DISC_OIL" hidden="1">"c2008"</definedName>
    <definedName name="IQ_OG_ACQ_COST_PROVED" hidden="1">"c1975"</definedName>
    <definedName name="IQ_OG_ACQ_COST_PROVED_GAS" hidden="1">"c1987"</definedName>
    <definedName name="IQ_OG_ACQ_COST_PROVED_OIL" hidden="1">"c1981"</definedName>
    <definedName name="IQ_OG_ACQ_COST_UNPROVED" hidden="1">"c1976"</definedName>
    <definedName name="IQ_OG_ACQ_COST_UNPROVED_GAS" hidden="1">"c1988"</definedName>
    <definedName name="IQ_OG_ACQ_COST_UNPROVED_OIL" hidden="1">"c1982"</definedName>
    <definedName name="IQ_OG_AVG_DAILY_GAS_EQUIV_PRODUCTION_MMCFE" hidden="1">"c10061"</definedName>
    <definedName name="IQ_OG_AVG_DAILY_OIL_EQUIV_PRODUCTION_KBOE" hidden="1">"c10060"</definedName>
    <definedName name="IQ_OG_AVG_DAILY_PROD_GAS" hidden="1">"c2910"</definedName>
    <definedName name="IQ_OG_AVG_DAILY_PROD_NGL" hidden="1">"c2911"</definedName>
    <definedName name="IQ_OG_AVG_DAILY_PROD_OIL" hidden="1">"c2909"</definedName>
    <definedName name="IQ_OG_AVG_DAILY_PRODUCTION_GAS_MMCM" hidden="1">"c10059"</definedName>
    <definedName name="IQ_OG_AVG_DAILY_SALES_VOL_EQ_INC_GAS" hidden="1">"c5797"</definedName>
    <definedName name="IQ_OG_AVG_DAILY_SALES_VOL_EQ_INC_NGL" hidden="1">"c5798"</definedName>
    <definedName name="IQ_OG_AVG_DAILY_SALES_VOL_EQ_INC_OIL" hidden="1">"c5796"</definedName>
    <definedName name="IQ_OG_AVG_GAS_PRICE_CBM_HEDGED" hidden="1">"c10054"</definedName>
    <definedName name="IQ_OG_AVG_GAS_PRICE_CBM_UNHEDGED" hidden="1">"c10055"</definedName>
    <definedName name="IQ_OG_AVG_PRODUCTION_COST_BBL" hidden="1">"c10062"</definedName>
    <definedName name="IQ_OG_AVG_PRODUCTION_COST_BOE" hidden="1">"c10064"</definedName>
    <definedName name="IQ_OG_AVG_PRODUCTION_COST_MCF" hidden="1">"c10063"</definedName>
    <definedName name="IQ_OG_AVG_PRODUCTION_COST_MCFE" hidden="1">"c10065"</definedName>
    <definedName name="IQ_OG_CLOSE_BALANCE_GAS" hidden="1">"c2049"</definedName>
    <definedName name="IQ_OG_CLOSE_BALANCE_NGL" hidden="1">"c2920"</definedName>
    <definedName name="IQ_OG_CLOSE_BALANCE_OIL" hidden="1">"c2037"</definedName>
    <definedName name="IQ_OG_DAILY_PRDUCTION_GROWTH_GAS" hidden="1">"c12732"</definedName>
    <definedName name="IQ_OG_DAILY_PRDUCTION_GROWTH_GAS_EQUIVALENT" hidden="1">"c12733"</definedName>
    <definedName name="IQ_OG_DAILY_PRDUCTION_GROWTH_NGL" hidden="1">"c12734"</definedName>
    <definedName name="IQ_OG_DAILY_PRDUCTION_GROWTH_OIL" hidden="1">"c12735"</definedName>
    <definedName name="IQ_OG_DAILY_PRDUCTION_GROWTH_OIL_EQUIVALENT" hidden="1">"c12736"</definedName>
    <definedName name="IQ_OG_DAILY_PRODUCTION_GROWTH_GAS" hidden="1">"c10073"</definedName>
    <definedName name="IQ_OG_DAILY_PRODUCTION_GROWTH_GAS_EQUIVALENT" hidden="1">"c10076"</definedName>
    <definedName name="IQ_OG_DAILY_PRODUCTION_GROWTH_NGL" hidden="1">"c10074"</definedName>
    <definedName name="IQ_OG_DAILY_PRODUCTION_GROWTH_OIL" hidden="1">"c10072"</definedName>
    <definedName name="IQ_OG_DAILY_PRODUCTION_GROWTH_OIL_EQUIVALENT" hidden="1">"c10075"</definedName>
    <definedName name="IQ_OG_DCF_BEFORE_TAXES" hidden="1">"c2023"</definedName>
    <definedName name="IQ_OG_DCF_BEFORE_TAXES_GAS" hidden="1">"c2025"</definedName>
    <definedName name="IQ_OG_DCF_BEFORE_TAXES_OIL" hidden="1">"c2024"</definedName>
    <definedName name="IQ_OG_DEVELOPED_ACRE_GROSS_EQ_INC" hidden="1">"c5802"</definedName>
    <definedName name="IQ_OG_DEVELOPED_ACRE_NET_EQ_INC" hidden="1">"c5803"</definedName>
    <definedName name="IQ_OG_DEVELOPED_RESERVES_GAS" hidden="1">"c2053"</definedName>
    <definedName name="IQ_OG_DEVELOPED_RESERVES_GAS_BCM" hidden="1">"c10045"</definedName>
    <definedName name="IQ_OG_DEVELOPED_RESERVES_NGL" hidden="1">"c2922"</definedName>
    <definedName name="IQ_OG_DEVELOPED_RESERVES_OIL" hidden="1">"c2054"</definedName>
    <definedName name="IQ_OG_DEVELOPMENT_COSTS" hidden="1">"c1978"</definedName>
    <definedName name="IQ_OG_DEVELOPMENT_COSTS_GAS" hidden="1">"c1990"</definedName>
    <definedName name="IQ_OG_DEVELOPMENT_COSTS_OIL" hidden="1">"c1984"</definedName>
    <definedName name="IQ_OG_EQUITY_AFFILIATES_RESERVES_GAS_BCM" hidden="1">"c10047"</definedName>
    <definedName name="IQ_OG_EQUITY_DCF" hidden="1">"c2002"</definedName>
    <definedName name="IQ_OG_EQUITY_DCF_GAS" hidden="1">"c2022"</definedName>
    <definedName name="IQ_OG_EQUITY_DCF_OIL" hidden="1">"c2012"</definedName>
    <definedName name="IQ_OG_EQUTY_RESERVES_GAS" hidden="1">"c2050"</definedName>
    <definedName name="IQ_OG_EQUTY_RESERVES_NGL" hidden="1">"c2921"</definedName>
    <definedName name="IQ_OG_EQUTY_RESERVES_OIL" hidden="1">"c2038"</definedName>
    <definedName name="IQ_OG_EXPLORATION_COSTS" hidden="1">"c1977"</definedName>
    <definedName name="IQ_OG_EXPLORATION_COSTS_GAS" hidden="1">"c1989"</definedName>
    <definedName name="IQ_OG_EXPLORATION_COSTS_OIL" hidden="1">"c1983"</definedName>
    <definedName name="IQ_OG_EXPLORATION_DEVELOPMENT_COST" hidden="1">"c10081"</definedName>
    <definedName name="IQ_OG_EXT_DISC_GAS" hidden="1">"c2043"</definedName>
    <definedName name="IQ_OG_EXT_DISC_NGL" hidden="1">"c2914"</definedName>
    <definedName name="IQ_OG_EXT_DISC_OIL" hidden="1">"c2031"</definedName>
    <definedName name="IQ_OG_FUTURE_CASH_INFLOWS" hidden="1">"c1993"</definedName>
    <definedName name="IQ_OG_FUTURE_CASH_INFLOWS_GAS" hidden="1">"c2013"</definedName>
    <definedName name="IQ_OG_FUTURE_CASH_INFLOWS_OIL" hidden="1">"c2003"</definedName>
    <definedName name="IQ_OG_FUTURE_DEVELOPMENT_COSTS" hidden="1">"c1995"</definedName>
    <definedName name="IQ_OG_FUTURE_DEVELOPMENT_COSTS_GAS" hidden="1">"c2015"</definedName>
    <definedName name="IQ_OG_FUTURE_DEVELOPMENT_COSTS_OIL" hidden="1">"c2005"</definedName>
    <definedName name="IQ_OG_FUTURE_INC_TAXES" hidden="1">"c1997"</definedName>
    <definedName name="IQ_OG_FUTURE_INC_TAXES_GAS" hidden="1">"c2017"</definedName>
    <definedName name="IQ_OG_FUTURE_INC_TAXES_OIL" hidden="1">"c2007"</definedName>
    <definedName name="IQ_OG_FUTURE_PRODUCTION_COSTS" hidden="1">"c1994"</definedName>
    <definedName name="IQ_OG_FUTURE_PRODUCTION_COSTS_GAS" hidden="1">"c2014"</definedName>
    <definedName name="IQ_OG_FUTURE_PRODUCTION_COSTS_OIL" hidden="1">"c2004"</definedName>
    <definedName name="IQ_OG_GAS_PRICE_HEDGED" hidden="1">"c2056"</definedName>
    <definedName name="IQ_OG_GAS_PRICE_UNHEDGED" hidden="1">"c2058"</definedName>
    <definedName name="IQ_OG_GROSS_DEVELOPED_AREA_SQ_KM" hidden="1">"c10079"</definedName>
    <definedName name="IQ_OG_GROSS_DEVELOPMENT_DRY_WELLS_DRILLED" hidden="1">"c10098"</definedName>
    <definedName name="IQ_OG_GROSS_DEVELOPMENT_PRODUCTIVE_WELLS_DRILLED" hidden="1">"c10097"</definedName>
    <definedName name="IQ_OG_GROSS_DEVELOPMENT_TOTAL_WELLS_DRILLED" hidden="1">"c10099"</definedName>
    <definedName name="IQ_OG_GROSS_EXPLORATORY_DRY_WELLS_DRILLED" hidden="1">"c10095"</definedName>
    <definedName name="IQ_OG_GROSS_EXPLORATORY_PRODUCTIVE_WELLS_DRILLED" hidden="1">"c10094"</definedName>
    <definedName name="IQ_OG_GROSS_EXPLORATORY_TOTAL_WELLS_DRILLED" hidden="1">"c10096"</definedName>
    <definedName name="IQ_OG_GROSS_OPERATED_WELLS" hidden="1">"c10092"</definedName>
    <definedName name="IQ_OG_GROSS_PRODUCTIVE_WELLS_GAS" hidden="1">"c10087"</definedName>
    <definedName name="IQ_OG_GROSS_PRODUCTIVE_WELLS_OIL" hidden="1">"c10086"</definedName>
    <definedName name="IQ_OG_GROSS_PRODUCTIVE_WELLS_TOTAL" hidden="1">"c10088"</definedName>
    <definedName name="IQ_OG_GROSS_TOTAL_WELLS_DRILLED" hidden="1">"c10100"</definedName>
    <definedName name="IQ_OG_GROSS_UNDEVELOPED_AREA_SQ_KM" hidden="1">"c10077"</definedName>
    <definedName name="IQ_OG_GROSS_WELLS_DRILLING" hidden="1">"c10108"</definedName>
    <definedName name="IQ_OG_IMPROVED_RECOVERY_GAS" hidden="1">"c2044"</definedName>
    <definedName name="IQ_OG_IMPROVED_RECOVERY_NGL" hidden="1">"c2915"</definedName>
    <definedName name="IQ_OG_IMPROVED_RECOVERY_OIL" hidden="1">"c2032"</definedName>
    <definedName name="IQ_OG_LIQUID_GAS_PRICE_HEDGED" hidden="1">"c2233"</definedName>
    <definedName name="IQ_OG_LIQUID_GAS_PRICE_UNHEDGED" hidden="1">"c2234"</definedName>
    <definedName name="IQ_OG_NET_DEVELOPED_AREA_SQ_KM" hidden="1">"c10080"</definedName>
    <definedName name="IQ_OG_NET_DEVELOPMENT_DRY_WELLS_DRILLED" hidden="1">"c10105"</definedName>
    <definedName name="IQ_OG_NET_DEVELOPMENT_PRODUCTIVE_WELLS_DRILLED" hidden="1">"c10104"</definedName>
    <definedName name="IQ_OG_NET_DEVELOPMENT_TOTAL_WELLS_DRILLED" hidden="1">"c10106"</definedName>
    <definedName name="IQ_OG_NET_EXPLORATORY_DRY_WELLS_DRILLED" hidden="1">"c10102"</definedName>
    <definedName name="IQ_OG_NET_EXPLORATORY_PRODUCTIVE_WELLS_DRILLED" hidden="1">"c10101"</definedName>
    <definedName name="IQ_OG_NET_EXPLORATORY_TOTAL_WELLS_DRILLED" hidden="1">"c10103"</definedName>
    <definedName name="IQ_OG_NET_FUTURE_CASH_FLOWS" hidden="1">"c1996"</definedName>
    <definedName name="IQ_OG_NET_FUTURE_CASH_FLOWS_GAS" hidden="1">"c2016"</definedName>
    <definedName name="IQ_OG_NET_FUTURE_CASH_FLOWS_OIL" hidden="1">"c2006"</definedName>
    <definedName name="IQ_OG_NET_OPERATED_WELLS" hidden="1">"c10093"</definedName>
    <definedName name="IQ_OG_NET_PRODUCTIVE_WELLS_GAS" hidden="1">"c10090"</definedName>
    <definedName name="IQ_OG_NET_PRODUCTIVE_WELLS_OIL" hidden="1">"c10089"</definedName>
    <definedName name="IQ_OG_NET_PRODUCTIVE_WELLS_TOTAL" hidden="1">"c10091"</definedName>
    <definedName name="IQ_OG_NET_TOTAL_WELLS_DRILLED" hidden="1">"c10107"</definedName>
    <definedName name="IQ_OG_NET_UNDEVELOPED_AREA_SQ_KM" hidden="1">"c10078"</definedName>
    <definedName name="IQ_OG_NET_WELLS_DRILLING" hidden="1">"c10109"</definedName>
    <definedName name="IQ_OG_NUMBER_WELLS_NEW" hidden="1">"c10085"</definedName>
    <definedName name="IQ_OG_OIL_PRICE_HEDGED" hidden="1">"c2055"</definedName>
    <definedName name="IQ_OG_OIL_PRICE_UNHEDGED" hidden="1">"c2057"</definedName>
    <definedName name="IQ_OG_OPEN_BALANCE_GAS" hidden="1">"c2041"</definedName>
    <definedName name="IQ_OG_OPEN_BALANCE_NGL" hidden="1">"c2912"</definedName>
    <definedName name="IQ_OG_OPEN_BALANCE_OIL" hidden="1">"c2029"</definedName>
    <definedName name="IQ_OG_OTHER_ADJ_FCF" hidden="1">"c1999"</definedName>
    <definedName name="IQ_OG_OTHER_ADJ_FCF_GAS" hidden="1">"c2019"</definedName>
    <definedName name="IQ_OG_OTHER_ADJ_FCF_OIL" hidden="1">"c2009"</definedName>
    <definedName name="IQ_OG_OTHER_ADJ_GAS" hidden="1">"c2048"</definedName>
    <definedName name="IQ_OG_OTHER_ADJ_NGL" hidden="1">"c2919"</definedName>
    <definedName name="IQ_OG_OTHER_ADJ_OIL" hidden="1">"c2036"</definedName>
    <definedName name="IQ_OG_OTHER_COSTS" hidden="1">"c1979"</definedName>
    <definedName name="IQ_OG_OTHER_COSTS_GAS" hidden="1">"c1991"</definedName>
    <definedName name="IQ_OG_OTHER_COSTS_OIL" hidden="1">"c1985"</definedName>
    <definedName name="IQ_OG_PRDUCTION_GROWTH_GAS" hidden="1">"c12737"</definedName>
    <definedName name="IQ_OG_PRDUCTION_GROWTH_GAS_EQUIVALENT" hidden="1">"c12738"</definedName>
    <definedName name="IQ_OG_PRDUCTION_GROWTH_NGL" hidden="1">"c12739"</definedName>
    <definedName name="IQ_OG_PRDUCTION_GROWTH_OIL" hidden="1">"c12740"</definedName>
    <definedName name="IQ_OG_PRDUCTION_GROWTH_OIL_EQUIVALENT" hidden="1">"c12741"</definedName>
    <definedName name="IQ_OG_PRDUCTION_GROWTH_TOAL" hidden="1">"c12742"</definedName>
    <definedName name="IQ_OG_PRODUCTION_GAS" hidden="1">"c2047"</definedName>
    <definedName name="IQ_OG_PRODUCTION_GROWTH_GAS" hidden="1">"c10067"</definedName>
    <definedName name="IQ_OG_PRODUCTION_GROWTH_GAS_EQUIVALENT" hidden="1">"c10070"</definedName>
    <definedName name="IQ_OG_PRODUCTION_GROWTH_NGL" hidden="1">"c10068"</definedName>
    <definedName name="IQ_OG_PRODUCTION_GROWTH_OIL" hidden="1">"c10066"</definedName>
    <definedName name="IQ_OG_PRODUCTION_GROWTH_OIL_EQUIVALENT" hidden="1">"c10069"</definedName>
    <definedName name="IQ_OG_PRODUCTION_GROWTH_TOTAL" hidden="1">"c10071"</definedName>
    <definedName name="IQ_OG_PRODUCTION_NGL" hidden="1">"c2918"</definedName>
    <definedName name="IQ_OG_PRODUCTION_OIL" hidden="1">"c2035"</definedName>
    <definedName name="IQ_OG_PURCHASES_GAS" hidden="1">"c2045"</definedName>
    <definedName name="IQ_OG_PURCHASES_NGL" hidden="1">"c2916"</definedName>
    <definedName name="IQ_OG_PURCHASES_OIL" hidden="1">"c2033"</definedName>
    <definedName name="IQ_OG_RESERVE_REPLACEMENT_RATIO" hidden="1">"c5799"</definedName>
    <definedName name="IQ_OG_REVISIONS_GAS" hidden="1">"c2042"</definedName>
    <definedName name="IQ_OG_REVISIONS_NGL" hidden="1">"c2913"</definedName>
    <definedName name="IQ_OG_REVISIONS_OIL" hidden="1">"c2030"</definedName>
    <definedName name="IQ_OG_RIGS_NON_OPERATED" hidden="1">"c10083"</definedName>
    <definedName name="IQ_OG_RIGS_OPERATED" hidden="1">"c10082"</definedName>
    <definedName name="IQ_OG_RIGS_TOTAL" hidden="1">"c10084"</definedName>
    <definedName name="IQ_OG_SALES_IN_PLACE_GAS" hidden="1">"c2046"</definedName>
    <definedName name="IQ_OG_SALES_IN_PLACE_NGL" hidden="1">"c2917"</definedName>
    <definedName name="IQ_OG_SALES_IN_PLACE_OIL" hidden="1">"c2034"</definedName>
    <definedName name="IQ_OG_SALES_VOL_EQ_INC_GAS" hidden="1">"c5794"</definedName>
    <definedName name="IQ_OG_SALES_VOL_EQ_INC_NGL" hidden="1">"c5795"</definedName>
    <definedName name="IQ_OG_SALES_VOL_EQ_INC_OIL" hidden="1">"c5793"</definedName>
    <definedName name="IQ_OG_STANDARDIZED_DCF" hidden="1">"c2000"</definedName>
    <definedName name="IQ_OG_STANDARDIZED_DCF_GAS" hidden="1">"c2020"</definedName>
    <definedName name="IQ_OG_STANDARDIZED_DCF_HEDGED" hidden="1">"c2001"</definedName>
    <definedName name="IQ_OG_STANDARDIZED_DCF_HEDGED_GAS" hidden="1">"c2021"</definedName>
    <definedName name="IQ_OG_STANDARDIZED_DCF_HEDGED_OIL" hidden="1">"c2011"</definedName>
    <definedName name="IQ_OG_STANDARDIZED_DCF_OIL" hidden="1">"c2010"</definedName>
    <definedName name="IQ_OG_TAXES" hidden="1">"c2026"</definedName>
    <definedName name="IQ_OG_TAXES_GAS" hidden="1">"c2028"</definedName>
    <definedName name="IQ_OG_TAXES_OIL" hidden="1">"c2027"</definedName>
    <definedName name="IQ_OG_TOTAL_COSTS" hidden="1">"c1980"</definedName>
    <definedName name="IQ_OG_TOTAL_COSTS_GAS" hidden="1">"c1992"</definedName>
    <definedName name="IQ_OG_TOTAL_COSTS_OIL" hidden="1">"c1986"</definedName>
    <definedName name="IQ_OG_TOTAL_EST_PROVED_RESERVES_GAS" hidden="1">"c2052"</definedName>
    <definedName name="IQ_OG_TOTAL_GAS_EQUIV_PRODUCTION_BCFE" hidden="1">"c10058"</definedName>
    <definedName name="IQ_OG_TOTAL_GAS_PRODUCTION" hidden="1">"c2060"</definedName>
    <definedName name="IQ_OG_TOTAL_LIQUID_GAS_PRODUCTION" hidden="1">"c2235"</definedName>
    <definedName name="IQ_OG_TOTAL_OIL_EQUIV_PRODUCTION_MMBOE" hidden="1">"c10057"</definedName>
    <definedName name="IQ_OG_TOTAL_OIL_PRODUCTION" hidden="1">"c2059"</definedName>
    <definedName name="IQ_OG_TOTAL_OIL_PRODUCTON" hidden="1">"c2059"</definedName>
    <definedName name="IQ_OG_TOTAL_POSSIBLE_RESERVES_GAS_BCF" hidden="1">"c10050"</definedName>
    <definedName name="IQ_OG_TOTAL_POSSIBLE_RESERVES_GAS_BCM" hidden="1">"c10051"</definedName>
    <definedName name="IQ_OG_TOTAL_POSSIBLE_RESERVES_OIL_MMBBLS" hidden="1">"c10053"</definedName>
    <definedName name="IQ_OG_TOTAL_PROBABLE_RESERVES_GAS_BCF" hidden="1">"c10048"</definedName>
    <definedName name="IQ_OG_TOTAL_PROBABLE_RESERVES_GAS_BCM" hidden="1">"c10049"</definedName>
    <definedName name="IQ_OG_TOTAL_PROBABLE_RESERVES_OIL_MMBBLS" hidden="1">"c10052"</definedName>
    <definedName name="IQ_OG_TOTAL_PRODUCTION_GAS_BCM" hidden="1">"c10056"</definedName>
    <definedName name="IQ_OG_TOTAL_PROVED_RESERVES_GAS_BCM" hidden="1">"c10046"</definedName>
    <definedName name="IQ_OG_UNDEVELOPED_ACRE_GROSS_EQ_INC" hidden="1">"c5800"</definedName>
    <definedName name="IQ_OG_UNDEVELOPED_ACRE_NET_EQ_INC" hidden="1">"c5801"</definedName>
    <definedName name="IQ_OG_UNDEVELOPED_RESERVES_GAS" hidden="1">"c2051"</definedName>
    <definedName name="IQ_OG_UNDEVELOPED_RESERVES_GAS_BCM" hidden="1">"c10044"</definedName>
    <definedName name="IQ_OG_UNDEVELOPED_RESERVES_NGL" hidden="1">"c2923"</definedName>
    <definedName name="IQ_OG_UNDEVELOPED_RESERVES_OIL" hidden="1">"c2039"</definedName>
    <definedName name="IQ_OIL_IMPAIR" hidden="1">"c840"</definedName>
    <definedName name="IQ_OL_COMM_AFTER_FIVE" hidden="1">"c841"</definedName>
    <definedName name="IQ_OL_COMM_CY" hidden="1">"c842"</definedName>
    <definedName name="IQ_OL_COMM_CY1" hidden="1">"c843"</definedName>
    <definedName name="IQ_OL_COMM_CY2" hidden="1">"c844"</definedName>
    <definedName name="IQ_OL_COMM_CY3" hidden="1">"c845"</definedName>
    <definedName name="IQ_OL_COMM_CY4" hidden="1">"c846"</definedName>
    <definedName name="IQ_OL_COMM_NEXT_FIVE" hidden="1">"c847"</definedName>
    <definedName name="IQ_OPEB_ACCRUED_LIAB" hidden="1">"c3308"</definedName>
    <definedName name="IQ_OPEB_ACCRUED_LIAB_DOM" hidden="1">"c3306"</definedName>
    <definedName name="IQ_OPEB_ACCRUED_LIAB_FOREIGN" hidden="1">"c3307"</definedName>
    <definedName name="IQ_OPEB_ACCUM_OTHER_CI" hidden="1">"c3314"</definedName>
    <definedName name="IQ_OPEB_ACCUM_OTHER_CI_DOM" hidden="1">"c3312"</definedName>
    <definedName name="IQ_OPEB_ACCUM_OTHER_CI_FOREIGN" hidden="1">"c3313"</definedName>
    <definedName name="IQ_OPEB_ACT_NEXT" hidden="1">"c5774"</definedName>
    <definedName name="IQ_OPEB_ACT_NEXT_DOM" hidden="1">"c5772"</definedName>
    <definedName name="IQ_OPEB_ACT_NEXT_FOREIGN" hidden="1">"c5773"</definedName>
    <definedName name="IQ_OPEB_AMT_RECOG_NEXT" hidden="1">"c5783"</definedName>
    <definedName name="IQ_OPEB_AMT_RECOG_NEXT_DOM" hidden="1">"c5781"</definedName>
    <definedName name="IQ_OPEB_AMT_RECOG_NEXT_FOREIGN" hidden="1">"c5782"</definedName>
    <definedName name="IQ_OPEB_ASSETS" hidden="1">"c3356"</definedName>
    <definedName name="IQ_OPEB_ASSETS_ACQ" hidden="1">"c3347"</definedName>
    <definedName name="IQ_OPEB_ASSETS_ACQ_DOM" hidden="1">"c3345"</definedName>
    <definedName name="IQ_OPEB_ASSETS_ACQ_FOREIGN" hidden="1">"c3346"</definedName>
    <definedName name="IQ_OPEB_ASSETS_ACTUAL_RETURN" hidden="1">"c3332"</definedName>
    <definedName name="IQ_OPEB_ASSETS_ACTUAL_RETURN_DOM" hidden="1">"c3330"</definedName>
    <definedName name="IQ_OPEB_ASSETS_ACTUAL_RETURN_FOREIGN" hidden="1">"c3331"</definedName>
    <definedName name="IQ_OPEB_ASSETS_BEG" hidden="1">"c3329"</definedName>
    <definedName name="IQ_OPEB_ASSETS_BEG_DOM" hidden="1">"c3327"</definedName>
    <definedName name="IQ_OPEB_ASSETS_BEG_FOREIGN" hidden="1">"c3328"</definedName>
    <definedName name="IQ_OPEB_ASSETS_BENEFITS_PAID" hidden="1">"c3341"</definedName>
    <definedName name="IQ_OPEB_ASSETS_BENEFITS_PAID_DOM" hidden="1">"c3339"</definedName>
    <definedName name="IQ_OPEB_ASSETS_BENEFITS_PAID_FOREIGN" hidden="1">"c3340"</definedName>
    <definedName name="IQ_OPEB_ASSETS_CURTAIL" hidden="1">"c3350"</definedName>
    <definedName name="IQ_OPEB_ASSETS_CURTAIL_DOM" hidden="1">"c3348"</definedName>
    <definedName name="IQ_OPEB_ASSETS_CURTAIL_FOREIGN" hidden="1">"c3349"</definedName>
    <definedName name="IQ_OPEB_ASSETS_DOM" hidden="1">"c3354"</definedName>
    <definedName name="IQ_OPEB_ASSETS_EMPLOYER_CONTRIBUTIONS" hidden="1">"c3335"</definedName>
    <definedName name="IQ_OPEB_ASSETS_EMPLOYER_CONTRIBUTIONS_DOM" hidden="1">"c3333"</definedName>
    <definedName name="IQ_OPEB_ASSETS_EMPLOYER_CONTRIBUTIONS_FOREIGN" hidden="1">"c3334"</definedName>
    <definedName name="IQ_OPEB_ASSETS_FOREIGN" hidden="1">"c3355"</definedName>
    <definedName name="IQ_OPEB_ASSETS_FX_ADJ" hidden="1">"c3344"</definedName>
    <definedName name="IQ_OPEB_ASSETS_FX_ADJ_DOM" hidden="1">"c3342"</definedName>
    <definedName name="IQ_OPEB_ASSETS_FX_ADJ_FOREIGN" hidden="1">"c3343"</definedName>
    <definedName name="IQ_OPEB_ASSETS_OTHER_PLAN_ADJ" hidden="1">"c3353"</definedName>
    <definedName name="IQ_OPEB_ASSETS_OTHER_PLAN_ADJ_DOM" hidden="1">"c3351"</definedName>
    <definedName name="IQ_OPEB_ASSETS_OTHER_PLAN_ADJ_FOREIGN" hidden="1">"c3352"</definedName>
    <definedName name="IQ_OPEB_ASSETS_PARTICIP_CONTRIBUTIONS" hidden="1">"c3338"</definedName>
    <definedName name="IQ_OPEB_ASSETS_PARTICIP_CONTRIBUTIONS_DOM" hidden="1">"c3336"</definedName>
    <definedName name="IQ_OPEB_ASSETS_PARTICIP_CONTRIBUTIONS_FOREIGN" hidden="1">"c3337"</definedName>
    <definedName name="IQ_OPEB_BENEFIT_INFO_DATE" hidden="1">"c3410"</definedName>
    <definedName name="IQ_OPEB_BENEFIT_INFO_DATE_DOM" hidden="1">"c3408"</definedName>
    <definedName name="IQ_OPEB_BENEFIT_INFO_DATE_FOREIGN" hidden="1">"c3409"</definedName>
    <definedName name="IQ_OPEB_BREAKDOWN_EQ" hidden="1">"c3275"</definedName>
    <definedName name="IQ_OPEB_BREAKDOWN_EQ_DOM" hidden="1">"c3273"</definedName>
    <definedName name="IQ_OPEB_BREAKDOWN_EQ_FOREIGN" hidden="1">"c3274"</definedName>
    <definedName name="IQ_OPEB_BREAKDOWN_FI" hidden="1">"c3278"</definedName>
    <definedName name="IQ_OPEB_BREAKDOWN_FI_DOM" hidden="1">"c3276"</definedName>
    <definedName name="IQ_OPEB_BREAKDOWN_FI_FOREIGN" hidden="1">"c3277"</definedName>
    <definedName name="IQ_OPEB_BREAKDOWN_OTHER" hidden="1">"c3284"</definedName>
    <definedName name="IQ_OPEB_BREAKDOWN_OTHER_DOM" hidden="1">"c3282"</definedName>
    <definedName name="IQ_OPEB_BREAKDOWN_OTHER_FOREIGN" hidden="1">"c3283"</definedName>
    <definedName name="IQ_OPEB_BREAKDOWN_PCT_EQ" hidden="1">"c3263"</definedName>
    <definedName name="IQ_OPEB_BREAKDOWN_PCT_EQ_DOM" hidden="1">"c3261"</definedName>
    <definedName name="IQ_OPEB_BREAKDOWN_PCT_EQ_FOREIGN" hidden="1">"c3262"</definedName>
    <definedName name="IQ_OPEB_BREAKDOWN_PCT_FI" hidden="1">"c3266"</definedName>
    <definedName name="IQ_OPEB_BREAKDOWN_PCT_FI_DOM" hidden="1">"c3264"</definedName>
    <definedName name="IQ_OPEB_BREAKDOWN_PCT_FI_FOREIGN" hidden="1">"c3265"</definedName>
    <definedName name="IQ_OPEB_BREAKDOWN_PCT_OTHER" hidden="1">"c3272"</definedName>
    <definedName name="IQ_OPEB_BREAKDOWN_PCT_OTHER_DOM" hidden="1">"c3270"</definedName>
    <definedName name="IQ_OPEB_BREAKDOWN_PCT_OTHER_FOREIGN" hidden="1">"c3271"</definedName>
    <definedName name="IQ_OPEB_BREAKDOWN_PCT_RE" hidden="1">"c3269"</definedName>
    <definedName name="IQ_OPEB_BREAKDOWN_PCT_RE_DOM" hidden="1">"c3267"</definedName>
    <definedName name="IQ_OPEB_BREAKDOWN_PCT_RE_FOREIGN" hidden="1">"c3268"</definedName>
    <definedName name="IQ_OPEB_BREAKDOWN_RE" hidden="1">"c3281"</definedName>
    <definedName name="IQ_OPEB_BREAKDOWN_RE_DOM" hidden="1">"c3279"</definedName>
    <definedName name="IQ_OPEB_BREAKDOWN_RE_FOREIGN" hidden="1">"c3280"</definedName>
    <definedName name="IQ_OPEB_CI_ACT" hidden="1">"c5759"</definedName>
    <definedName name="IQ_OPEB_CI_ACT_DOM" hidden="1">"c5757"</definedName>
    <definedName name="IQ_OPEB_CI_ACT_FOREIGN" hidden="1">"c5758"</definedName>
    <definedName name="IQ_OPEB_CI_NET_AMT_RECOG" hidden="1">"c5771"</definedName>
    <definedName name="IQ_OPEB_CI_NET_AMT_RECOG_DOM" hidden="1">"c5769"</definedName>
    <definedName name="IQ_OPEB_CI_NET_AMT_RECOG_FOREIGN" hidden="1">"c5770"</definedName>
    <definedName name="IQ_OPEB_CI_OTHER_MISC_ADJ" hidden="1">"c5768"</definedName>
    <definedName name="IQ_OPEB_CI_OTHER_MISC_ADJ_DOM" hidden="1">"c5766"</definedName>
    <definedName name="IQ_OPEB_CI_OTHER_MISC_ADJ_FOREIGN" hidden="1">"c5767"</definedName>
    <definedName name="IQ_OPEB_CI_PRIOR_SERVICE" hidden="1">"c5762"</definedName>
    <definedName name="IQ_OPEB_CI_PRIOR_SERVICE_DOM" hidden="1">"c5760"</definedName>
    <definedName name="IQ_OPEB_CI_PRIOR_SERVICE_FOREIGN" hidden="1">"c5761"</definedName>
    <definedName name="IQ_OPEB_CI_TRANSITION" hidden="1">"c5765"</definedName>
    <definedName name="IQ_OPEB_CI_TRANSITION_DOM" hidden="1">"c5763"</definedName>
    <definedName name="IQ_OPEB_CI_TRANSITION_FOREIGN" hidden="1">"c5764"</definedName>
    <definedName name="IQ_OPEB_CL" hidden="1">"c5789"</definedName>
    <definedName name="IQ_OPEB_CL_DOM" hidden="1">"c5787"</definedName>
    <definedName name="IQ_OPEB_CL_FOREIGN" hidden="1">"c5788"</definedName>
    <definedName name="IQ_OPEB_DECREASE_EFFECT_PBO" hidden="1">"c3458"</definedName>
    <definedName name="IQ_OPEB_DECREASE_EFFECT_PBO_DOM" hidden="1">"c3456"</definedName>
    <definedName name="IQ_OPEB_DECREASE_EFFECT_PBO_FOREIGN" hidden="1">"c3457"</definedName>
    <definedName name="IQ_OPEB_DECREASE_EFFECT_SERVICE_INT_COST" hidden="1">"c3455"</definedName>
    <definedName name="IQ_OPEB_DECREASE_EFFECT_SERVICE_INT_COST_DOM" hidden="1">"c3453"</definedName>
    <definedName name="IQ_OPEB_DECREASE_EFFECT_SERVICE_INT_COST_FOREIGN" hidden="1">"c3454"</definedName>
    <definedName name="IQ_OPEB_DISC_RATE_MAX" hidden="1">"c3422"</definedName>
    <definedName name="IQ_OPEB_DISC_RATE_MAX_DOM" hidden="1">"c3420"</definedName>
    <definedName name="IQ_OPEB_DISC_RATE_MAX_FOREIGN" hidden="1">"c3421"</definedName>
    <definedName name="IQ_OPEB_DISC_RATE_MIN" hidden="1">"c3419"</definedName>
    <definedName name="IQ_OPEB_DISC_RATE_MIN_DOM" hidden="1">"c3417"</definedName>
    <definedName name="IQ_OPEB_DISC_RATE_MIN_FOREIGN" hidden="1">"c3418"</definedName>
    <definedName name="IQ_OPEB_EST_BENEFIT_1YR" hidden="1">"c3287"</definedName>
    <definedName name="IQ_OPEB_EST_BENEFIT_1YR_DOM" hidden="1">"c3285"</definedName>
    <definedName name="IQ_OPEB_EST_BENEFIT_1YR_FOREIGN" hidden="1">"c3286"</definedName>
    <definedName name="IQ_OPEB_EST_BENEFIT_2YR" hidden="1">"c3290"</definedName>
    <definedName name="IQ_OPEB_EST_BENEFIT_2YR_DOM" hidden="1">"c3288"</definedName>
    <definedName name="IQ_OPEB_EST_BENEFIT_2YR_FOREIGN" hidden="1">"c3289"</definedName>
    <definedName name="IQ_OPEB_EST_BENEFIT_3YR" hidden="1">"c3293"</definedName>
    <definedName name="IQ_OPEB_EST_BENEFIT_3YR_DOM" hidden="1">"c3291"</definedName>
    <definedName name="IQ_OPEB_EST_BENEFIT_3YR_FOREIGN" hidden="1">"c3292"</definedName>
    <definedName name="IQ_OPEB_EST_BENEFIT_4YR" hidden="1">"c3296"</definedName>
    <definedName name="IQ_OPEB_EST_BENEFIT_4YR_DOM" hidden="1">"c3294"</definedName>
    <definedName name="IQ_OPEB_EST_BENEFIT_4YR_FOREIGN" hidden="1">"c3295"</definedName>
    <definedName name="IQ_OPEB_EST_BENEFIT_5YR" hidden="1">"c3299"</definedName>
    <definedName name="IQ_OPEB_EST_BENEFIT_5YR_DOM" hidden="1">"c3297"</definedName>
    <definedName name="IQ_OPEB_EST_BENEFIT_5YR_FOREIGN" hidden="1">"c3298"</definedName>
    <definedName name="IQ_OPEB_EST_BENEFIT_AFTER5" hidden="1">"c3302"</definedName>
    <definedName name="IQ_OPEB_EST_BENEFIT_AFTER5_DOM" hidden="1">"c3300"</definedName>
    <definedName name="IQ_OPEB_EST_BENEFIT_AFTER5_FOREIGN" hidden="1">"c3301"</definedName>
    <definedName name="IQ_OPEB_EXP_RATE_RETURN_MAX" hidden="1">"c3434"</definedName>
    <definedName name="IQ_OPEB_EXP_RATE_RETURN_MAX_DOM" hidden="1">"c3432"</definedName>
    <definedName name="IQ_OPEB_EXP_RATE_RETURN_MAX_FOREIGN" hidden="1">"c3433"</definedName>
    <definedName name="IQ_OPEB_EXP_RATE_RETURN_MIN" hidden="1">"c3431"</definedName>
    <definedName name="IQ_OPEB_EXP_RATE_RETURN_MIN_DOM" hidden="1">"c3429"</definedName>
    <definedName name="IQ_OPEB_EXP_RATE_RETURN_MIN_FOREIGN" hidden="1">"c3430"</definedName>
    <definedName name="IQ_OPEB_EXP_RETURN" hidden="1">"c3398"</definedName>
    <definedName name="IQ_OPEB_EXP_RETURN_DOM" hidden="1">"c3396"</definedName>
    <definedName name="IQ_OPEB_EXP_RETURN_FOREIGN" hidden="1">"c3397"</definedName>
    <definedName name="IQ_OPEB_HEALTH_COST_TREND_INITIAL" hidden="1">"c3413"</definedName>
    <definedName name="IQ_OPEB_HEALTH_COST_TREND_INITIAL_DOM" hidden="1">"c3411"</definedName>
    <definedName name="IQ_OPEB_HEALTH_COST_TREND_INITIAL_FOREIGN" hidden="1">"c3412"</definedName>
    <definedName name="IQ_OPEB_HEALTH_COST_TREND_ULTIMATE" hidden="1">"c3416"</definedName>
    <definedName name="IQ_OPEB_HEALTH_COST_TREND_ULTIMATE_DOM" hidden="1">"c3414"</definedName>
    <definedName name="IQ_OPEB_HEALTH_COST_TREND_ULTIMATE_FOREIGN" hidden="1">"c3415"</definedName>
    <definedName name="IQ_OPEB_INCREASE_EFFECT_PBO" hidden="1">"c3452"</definedName>
    <definedName name="IQ_OPEB_INCREASE_EFFECT_PBO_DOM" hidden="1">"c3450"</definedName>
    <definedName name="IQ_OPEB_INCREASE_EFFECT_PBO_FOREIGN" hidden="1">"c3451"</definedName>
    <definedName name="IQ_OPEB_INCREASE_EFFECT_SERVICE_INT_COST" hidden="1">"c3449"</definedName>
    <definedName name="IQ_OPEB_INCREASE_EFFECT_SERVICE_INT_COST_DOM" hidden="1">"c3447"</definedName>
    <definedName name="IQ_OPEB_INCREASE_EFFECT_SERVICE_INT_COST_FOREIGN" hidden="1">"c3448"</definedName>
    <definedName name="IQ_OPEB_INTAN_ASSETS" hidden="1">"c3311"</definedName>
    <definedName name="IQ_OPEB_INTAN_ASSETS_DOM" hidden="1">"c3309"</definedName>
    <definedName name="IQ_OPEB_INTAN_ASSETS_FOREIGN" hidden="1">"c3310"</definedName>
    <definedName name="IQ_OPEB_INTEREST_COST" hidden="1">"c3395"</definedName>
    <definedName name="IQ_OPEB_INTEREST_COST_DOM" hidden="1">"c3393"</definedName>
    <definedName name="IQ_OPEB_INTEREST_COST_FOREIGN" hidden="1">"c3394"</definedName>
    <definedName name="IQ_OPEB_LT_ASSETS" hidden="1">"c5786"</definedName>
    <definedName name="IQ_OPEB_LT_ASSETS_DOM" hidden="1">"c5784"</definedName>
    <definedName name="IQ_OPEB_LT_ASSETS_FOREIGN" hidden="1">"c5785"</definedName>
    <definedName name="IQ_OPEB_LT_LIAB" hidden="1">"c5792"</definedName>
    <definedName name="IQ_OPEB_LT_LIAB_DOM" hidden="1">"c5790"</definedName>
    <definedName name="IQ_OPEB_LT_LIAB_FOREIGN" hidden="1">"c5791"</definedName>
    <definedName name="IQ_OPEB_NET_ASSET_RECOG" hidden="1">"c3326"</definedName>
    <definedName name="IQ_OPEB_NET_ASSET_RECOG_DOM" hidden="1">"c3324"</definedName>
    <definedName name="IQ_OPEB_NET_ASSET_RECOG_FOREIGN" hidden="1">"c3325"</definedName>
    <definedName name="IQ_OPEB_OBLIGATION_ACCUMULATED" hidden="1">"c3407"</definedName>
    <definedName name="IQ_OPEB_OBLIGATION_ACCUMULATED_DOM" hidden="1">"c3405"</definedName>
    <definedName name="IQ_OPEB_OBLIGATION_ACCUMULATED_FOREIGN" hidden="1">"c3406"</definedName>
    <definedName name="IQ_OPEB_OBLIGATION_ACQ" hidden="1">"c3380"</definedName>
    <definedName name="IQ_OPEB_OBLIGATION_ACQ_DOM" hidden="1">"c3378"</definedName>
    <definedName name="IQ_OPEB_OBLIGATION_ACQ_FOREIGN" hidden="1">"c3379"</definedName>
    <definedName name="IQ_OPEB_OBLIGATION_ACTUARIAL_GAIN_LOSS" hidden="1">"c3371"</definedName>
    <definedName name="IQ_OPEB_OBLIGATION_ACTUARIAL_GAIN_LOSS_DOM" hidden="1">"c3369"</definedName>
    <definedName name="IQ_OPEB_OBLIGATION_ACTUARIAL_GAIN_LOSS_FOREIGN" hidden="1">"c3370"</definedName>
    <definedName name="IQ_OPEB_OBLIGATION_BEG" hidden="1">"c3359"</definedName>
    <definedName name="IQ_OPEB_OBLIGATION_BEG_DOM" hidden="1">"c3357"</definedName>
    <definedName name="IQ_OPEB_OBLIGATION_BEG_FOREIGN" hidden="1">"c3358"</definedName>
    <definedName name="IQ_OPEB_OBLIGATION_CURTAIL" hidden="1">"c3383"</definedName>
    <definedName name="IQ_OPEB_OBLIGATION_CURTAIL_DOM" hidden="1">"c3381"</definedName>
    <definedName name="IQ_OPEB_OBLIGATION_CURTAIL_FOREIGN" hidden="1">"c3382"</definedName>
    <definedName name="IQ_OPEB_OBLIGATION_EMPLOYEE_CONTRIBUTIONS" hidden="1">"c3368"</definedName>
    <definedName name="IQ_OPEB_OBLIGATION_EMPLOYEE_CONTRIBUTIONS_DOM" hidden="1">"c3366"</definedName>
    <definedName name="IQ_OPEB_OBLIGATION_EMPLOYEE_CONTRIBUTIONS_FOREIGN" hidden="1">"c3367"</definedName>
    <definedName name="IQ_OPEB_OBLIGATION_FX_ADJ" hidden="1">"c3377"</definedName>
    <definedName name="IQ_OPEB_OBLIGATION_FX_ADJ_DOM" hidden="1">"c3375"</definedName>
    <definedName name="IQ_OPEB_OBLIGATION_FX_ADJ_FOREIGN" hidden="1">"c3376"</definedName>
    <definedName name="IQ_OPEB_OBLIGATION_INTEREST_COST" hidden="1">"c3365"</definedName>
    <definedName name="IQ_OPEB_OBLIGATION_INTEREST_COST_DOM" hidden="1">"c3363"</definedName>
    <definedName name="IQ_OPEB_OBLIGATION_INTEREST_COST_FOREIGN" hidden="1">"c3364"</definedName>
    <definedName name="IQ_OPEB_OBLIGATION_OTHER_PLAN_ADJ" hidden="1">"c3386"</definedName>
    <definedName name="IQ_OPEB_OBLIGATION_OTHER_PLAN_ADJ_DOM" hidden="1">"c3384"</definedName>
    <definedName name="IQ_OPEB_OBLIGATION_OTHER_PLAN_ADJ_FOREIGN" hidden="1">"c3385"</definedName>
    <definedName name="IQ_OPEB_OBLIGATION_PAID" hidden="1">"c3374"</definedName>
    <definedName name="IQ_OPEB_OBLIGATION_PAID_DOM" hidden="1">"c3372"</definedName>
    <definedName name="IQ_OPEB_OBLIGATION_PAID_FOREIGN" hidden="1">"c3373"</definedName>
    <definedName name="IQ_OPEB_OBLIGATION_PROJECTED" hidden="1">"c3389"</definedName>
    <definedName name="IQ_OPEB_OBLIGATION_PROJECTED_DOM" hidden="1">"c3387"</definedName>
    <definedName name="IQ_OPEB_OBLIGATION_PROJECTED_FOREIGN" hidden="1">"c3388"</definedName>
    <definedName name="IQ_OPEB_OBLIGATION_SERVICE_COST" hidden="1">"c3362"</definedName>
    <definedName name="IQ_OPEB_OBLIGATION_SERVICE_COST_DOM" hidden="1">"c3360"</definedName>
    <definedName name="IQ_OPEB_OBLIGATION_SERVICE_COST_FOREIGN" hidden="1">"c3361"</definedName>
    <definedName name="IQ_OPEB_OTHER" hidden="1">"c3317"</definedName>
    <definedName name="IQ_OPEB_OTHER_ADJ" hidden="1">"c3323"</definedName>
    <definedName name="IQ_OPEB_OTHER_ADJ_DOM" hidden="1">"c3321"</definedName>
    <definedName name="IQ_OPEB_OTHER_ADJ_FOREIGN" hidden="1">"c3322"</definedName>
    <definedName name="IQ_OPEB_OTHER_COST" hidden="1">"c3401"</definedName>
    <definedName name="IQ_OPEB_OTHER_COST_DOM" hidden="1">"c3399"</definedName>
    <definedName name="IQ_OPEB_OTHER_COST_FOREIGN" hidden="1">"c3400"</definedName>
    <definedName name="IQ_OPEB_OTHER_DOM" hidden="1">"c3315"</definedName>
    <definedName name="IQ_OPEB_OTHER_FOREIGN" hidden="1">"c3316"</definedName>
    <definedName name="IQ_OPEB_PBO_ASSUMED_RATE_RET_MAX" hidden="1">"c3440"</definedName>
    <definedName name="IQ_OPEB_PBO_ASSUMED_RATE_RET_MAX_DOM" hidden="1">"c3438"</definedName>
    <definedName name="IQ_OPEB_PBO_ASSUMED_RATE_RET_MAX_FOREIGN" hidden="1">"c3439"</definedName>
    <definedName name="IQ_OPEB_PBO_ASSUMED_RATE_RET_MIN" hidden="1">"c3437"</definedName>
    <definedName name="IQ_OPEB_PBO_ASSUMED_RATE_RET_MIN_DOM" hidden="1">"c3435"</definedName>
    <definedName name="IQ_OPEB_PBO_ASSUMED_RATE_RET_MIN_FOREIGN" hidden="1">"c3436"</definedName>
    <definedName name="IQ_OPEB_PBO_RATE_COMP_INCREASE_MAX" hidden="1">"c3446"</definedName>
    <definedName name="IQ_OPEB_PBO_RATE_COMP_INCREASE_MAX_DOM" hidden="1">"c3444"</definedName>
    <definedName name="IQ_OPEB_PBO_RATE_COMP_INCREASE_MAX_FOREIGN" hidden="1">"c3445"</definedName>
    <definedName name="IQ_OPEB_PBO_RATE_COMP_INCREASE_MIN" hidden="1">"c3443"</definedName>
    <definedName name="IQ_OPEB_PBO_RATE_COMP_INCREASE_MIN_DOM" hidden="1">"c3441"</definedName>
    <definedName name="IQ_OPEB_PBO_RATE_COMP_INCREASE_MIN_FOREIGN" hidden="1">"c3442"</definedName>
    <definedName name="IQ_OPEB_PREPAID_COST" hidden="1">"c3305"</definedName>
    <definedName name="IQ_OPEB_PREPAID_COST_DOM" hidden="1">"c3303"</definedName>
    <definedName name="IQ_OPEB_PREPAID_COST_FOREIGN" hidden="1">"c3304"</definedName>
    <definedName name="IQ_OPEB_PRIOR_SERVICE_NEXT" hidden="1">"c5777"</definedName>
    <definedName name="IQ_OPEB_PRIOR_SERVICE_NEXT_DOM" hidden="1">"c5775"</definedName>
    <definedName name="IQ_OPEB_PRIOR_SERVICE_NEXT_FOREIGN" hidden="1">"c5776"</definedName>
    <definedName name="IQ_OPEB_RATE_COMP_INCREASE_MAX" hidden="1">"c3428"</definedName>
    <definedName name="IQ_OPEB_RATE_COMP_INCREASE_MAX_DOM" hidden="1">"c3426"</definedName>
    <definedName name="IQ_OPEB_RATE_COMP_INCREASE_MAX_FOREIGN" hidden="1">"c3427"</definedName>
    <definedName name="IQ_OPEB_RATE_COMP_INCREASE_MIN" hidden="1">"c3425"</definedName>
    <definedName name="IQ_OPEB_RATE_COMP_INCREASE_MIN_DOM" hidden="1">"c3423"</definedName>
    <definedName name="IQ_OPEB_RATE_COMP_INCREASE_MIN_FOREIGN" hidden="1">"c3424"</definedName>
    <definedName name="IQ_OPEB_SERVICE_COST" hidden="1">"c3392"</definedName>
    <definedName name="IQ_OPEB_SERVICE_COST_DOM" hidden="1">"c3390"</definedName>
    <definedName name="IQ_OPEB_SERVICE_COST_FOREIGN" hidden="1">"c3391"</definedName>
    <definedName name="IQ_OPEB_TOTAL_COST" hidden="1">"c3404"</definedName>
    <definedName name="IQ_OPEB_TOTAL_COST_DOM" hidden="1">"c3402"</definedName>
    <definedName name="IQ_OPEB_TOTAL_COST_FOREIGN" hidden="1">"c3403"</definedName>
    <definedName name="IQ_OPEB_TRANSITION_NEXT" hidden="1">"c5780"</definedName>
    <definedName name="IQ_OPEB_TRANSITION_NEXT_DOM" hidden="1">"c5778"</definedName>
    <definedName name="IQ_OPEB_TRANSITION_NEXT_FOREIGN" hidden="1">"c5779"</definedName>
    <definedName name="IQ_OPEB_UNRECOG_PRIOR" hidden="1">"c3320"</definedName>
    <definedName name="IQ_OPEB_UNRECOG_PRIOR_DOM" hidden="1">"c3318"</definedName>
    <definedName name="IQ_OPEB_UNRECOG_PRIOR_FOREIGN" hidden="1">"c3319"</definedName>
    <definedName name="IQ_OPENED55" hidden="1">1</definedName>
    <definedName name="IQ_OPENPRICE" hidden="1">"c848"</definedName>
    <definedName name="IQ_OPER_INC" hidden="1">"c849"</definedName>
    <definedName name="IQ_OPER_INC_ACT_OR_EST" hidden="1">"c2220"</definedName>
    <definedName name="IQ_OPER_INC_ACT_OR_EST_CIQ" hidden="1">"c12019"</definedName>
    <definedName name="IQ_OPER_INC_BR" hidden="1">"c850"</definedName>
    <definedName name="IQ_OPER_INC_EST" hidden="1">"c1688"</definedName>
    <definedName name="IQ_OPER_INC_EST_CIQ" hidden="1">"c12010"</definedName>
    <definedName name="IQ_OPER_INC_FIN" hidden="1">"c851"</definedName>
    <definedName name="IQ_OPER_INC_HIGH_EST" hidden="1">"c1690"</definedName>
    <definedName name="IQ_OPER_INC_HIGH_EST_CIQ" hidden="1">"c12012"</definedName>
    <definedName name="IQ_OPER_INC_INS" hidden="1">"c852"</definedName>
    <definedName name="IQ_OPER_INC_LOW_EST" hidden="1">"c1691"</definedName>
    <definedName name="IQ_OPER_INC_LOW_EST_CIQ" hidden="1">"c12013"</definedName>
    <definedName name="IQ_OPER_INC_MARGIN" hidden="1">"c1448"</definedName>
    <definedName name="IQ_OPER_INC_MEDIAN_EST" hidden="1">"c1689"</definedName>
    <definedName name="IQ_OPER_INC_MEDIAN_EST_CIQ" hidden="1">"c12011"</definedName>
    <definedName name="IQ_OPER_INC_NUM_EST" hidden="1">"c1692"</definedName>
    <definedName name="IQ_OPER_INC_NUM_EST_CIQ" hidden="1">"c12014"</definedName>
    <definedName name="IQ_OPER_INC_RE" hidden="1">"c6240"</definedName>
    <definedName name="IQ_OPER_INC_REIT" hidden="1">"c853"</definedName>
    <definedName name="IQ_OPER_INC_STDDEV_EST" hidden="1">"c1693"</definedName>
    <definedName name="IQ_OPER_INC_STDDEV_EST_CIQ" hidden="1">"c12015"</definedName>
    <definedName name="IQ_OPER_INC_UTI" hidden="1">"c854"</definedName>
    <definedName name="IQ_OPERATING_EXP_AVG_ASSETS_FFIEC" hidden="1">"c13373"</definedName>
    <definedName name="IQ_OPERATING_INC_AVG_ASSETS_FFIEC" hidden="1">"c13368"</definedName>
    <definedName name="IQ_OPERATING_INC_TE_AVG_ASSETS_FFIEC" hidden="1">"c13360"</definedName>
    <definedName name="IQ_OPERATIONS_EXP" hidden="1">"c855"</definedName>
    <definedName name="IQ_OPTIONS_BEG_OS" hidden="1">"c1572"</definedName>
    <definedName name="IQ_OPTIONS_CANCELLED" hidden="1">"c856"</definedName>
    <definedName name="IQ_OPTIONS_END_OS" hidden="1">"c1573"</definedName>
    <definedName name="IQ_OPTIONS_EXERCISABLE_END_OS" hidden="1">"c5804"</definedName>
    <definedName name="IQ_OPTIONS_EXERCISED" hidden="1">"c2116"</definedName>
    <definedName name="IQ_OPTIONS_GRANTED" hidden="1">"c2673"</definedName>
    <definedName name="IQ_OPTIONS_ISSUED" hidden="1">"c857"</definedName>
    <definedName name="IQ_OPTIONS_STRIKE_PRICE_BEG_OS" hidden="1">"c5805"</definedName>
    <definedName name="IQ_OPTIONS_STRIKE_PRICE_CANCELLED" hidden="1">"c5807"</definedName>
    <definedName name="IQ_OPTIONS_STRIKE_PRICE_EXERCISABLE" hidden="1">"c5808"</definedName>
    <definedName name="IQ_OPTIONS_STRIKE_PRICE_EXERCISED" hidden="1">"c5806"</definedName>
    <definedName name="IQ_OPTIONS_STRIKE_PRICE_GRANTED" hidden="1">"c2678"</definedName>
    <definedName name="IQ_OPTIONS_STRIKE_PRICE_OS" hidden="1">"c2677"</definedName>
    <definedName name="IQ_ORDER_BACKLOG" hidden="1">"c2090"</definedName>
    <definedName name="IQ_OREO_1_4_RESIDENTIAL_FDIC" hidden="1">"c6454"</definedName>
    <definedName name="IQ_OREO_COMMERCIAL_RE_FDIC" hidden="1">"c6456"</definedName>
    <definedName name="IQ_OREO_CONSTRUCTION_DEVELOPMENT_FDIC" hidden="1">"c6457"</definedName>
    <definedName name="IQ_OREO_FARMLAND_FDIC" hidden="1">"c6458"</definedName>
    <definedName name="IQ_OREO_FFIEC" hidden="1">"c12831"</definedName>
    <definedName name="IQ_OREO_FOREIGN_FDIC" hidden="1">"c6460"</definedName>
    <definedName name="IQ_OREO_FOREIGN_FFIEC" hidden="1">"c15273"</definedName>
    <definedName name="IQ_OREO_MULTI_FAMILY_RESIDENTIAL_FDIC" hidden="1">"c6455"</definedName>
    <definedName name="IQ_OREO_OTHER_FFIEC" hidden="1">"c12833"</definedName>
    <definedName name="IQ_OTHER_ADDITIONS_T1_FFIEC" hidden="1">"c13142"</definedName>
    <definedName name="IQ_OTHER_ADDITIONS_T2_FFIEC" hidden="1">"c13148"</definedName>
    <definedName name="IQ_OTHER_ADJUST_GROSS_LOANS" hidden="1">"c859"</definedName>
    <definedName name="IQ_OTHER_ADJUSTMENTS_COVERED" hidden="1">"c9961"</definedName>
    <definedName name="IQ_OTHER_ADJUSTMENTS_FFIEC" hidden="1">"c12972"</definedName>
    <definedName name="IQ_OTHER_ADJUSTMENTS_GROUP" hidden="1">"c9947"</definedName>
    <definedName name="IQ_OTHER_AMORT" hidden="1">"c5563"</definedName>
    <definedName name="IQ_OTHER_AMORT_BNK" hidden="1">"c5565"</definedName>
    <definedName name="IQ_OTHER_AMORT_BR" hidden="1">"c5566"</definedName>
    <definedName name="IQ_OTHER_AMORT_FIN" hidden="1">"c5567"</definedName>
    <definedName name="IQ_OTHER_AMORT_INS" hidden="1">"c5568"</definedName>
    <definedName name="IQ_OTHER_AMORT_RE" hidden="1">"c6287"</definedName>
    <definedName name="IQ_OTHER_AMORT_REIT" hidden="1">"c5569"</definedName>
    <definedName name="IQ_OTHER_AMORT_UTI" hidden="1">"c5570"</definedName>
    <definedName name="IQ_OTHER_ASSETS" hidden="1">"c860"</definedName>
    <definedName name="IQ_OTHER_ASSETS_BNK" hidden="1">"c861"</definedName>
    <definedName name="IQ_OTHER_ASSETS_BR" hidden="1">"c862"</definedName>
    <definedName name="IQ_OTHER_ASSETS_FDIC" hidden="1">"c6338"</definedName>
    <definedName name="IQ_OTHER_ASSETS_FFIEC" hidden="1">"c12848"</definedName>
    <definedName name="IQ_OTHER_ASSETS_FIN" hidden="1">"c863"</definedName>
    <definedName name="IQ_OTHER_ASSETS_INS" hidden="1">"c864"</definedName>
    <definedName name="IQ_OTHER_ASSETS_RE" hidden="1">"c6241"</definedName>
    <definedName name="IQ_OTHER_ASSETS_REIT" hidden="1">"c865"</definedName>
    <definedName name="IQ_OTHER_ASSETS_SERV_RIGHTS" hidden="1">"c2243"</definedName>
    <definedName name="IQ_OTHER_ASSETS_TOTAL_FFIEC" hidden="1">"c12841"</definedName>
    <definedName name="IQ_OTHER_ASSETS_UTI" hidden="1">"c866"</definedName>
    <definedName name="IQ_OTHER_BEARING_LIAB" hidden="1">"c1608"</definedName>
    <definedName name="IQ_OTHER_BEDS" hidden="1">"c8784"</definedName>
    <definedName name="IQ_OTHER_BENEFITS_OBLIGATION" hidden="1">"c867"</definedName>
    <definedName name="IQ_OTHER_BORROWED_FUNDS_FDIC" hidden="1">"c6345"</definedName>
    <definedName name="IQ_OTHER_BORROWED_MONEY_FAIR_VALUE_TOT_FFIEC" hidden="1">"c15409"</definedName>
    <definedName name="IQ_OTHER_BORROWED_MONEY_FFIEC" hidden="1">"c12862"</definedName>
    <definedName name="IQ_OTHER_BORROWED_MONEY_LEVEL_1_FFIEC" hidden="1">"c15431"</definedName>
    <definedName name="IQ_OTHER_BORROWED_MONEY_LEVEL_2_FFIEC" hidden="1">"c15444"</definedName>
    <definedName name="IQ_OTHER_BORROWED_MONEY_LEVEL_3_FFIEC" hidden="1">"c15457"</definedName>
    <definedName name="IQ_OTHER_BORROWED_MONEY_LT_FFIEC" hidden="1">"c12865"</definedName>
    <definedName name="IQ_OTHER_BORROWED_MONEY_ST_FFIEC" hidden="1">"c12864"</definedName>
    <definedName name="IQ_OTHER_CA" hidden="1">"c868"</definedName>
    <definedName name="IQ_OTHER_CA_SUPPL" hidden="1">"c869"</definedName>
    <definedName name="IQ_OTHER_CA_SUPPL_BNK" hidden="1">"c870"</definedName>
    <definedName name="IQ_OTHER_CA_SUPPL_BR" hidden="1">"c871"</definedName>
    <definedName name="IQ_OTHER_CA_SUPPL_FIN" hidden="1">"c872"</definedName>
    <definedName name="IQ_OTHER_CA_SUPPL_INS" hidden="1">"c873"</definedName>
    <definedName name="IQ_OTHER_CA_SUPPL_RE" hidden="1">"c6242"</definedName>
    <definedName name="IQ_OTHER_CA_SUPPL_REIT" hidden="1">"c874"</definedName>
    <definedName name="IQ_OTHER_CA_SUPPL_UTI" hidden="1">"c875"</definedName>
    <definedName name="IQ_OTHER_CA_UTI" hidden="1">"c876"</definedName>
    <definedName name="IQ_OTHER_CL" hidden="1">"c877"</definedName>
    <definedName name="IQ_OTHER_CL_SUPPL" hidden="1">"c878"</definedName>
    <definedName name="IQ_OTHER_CL_SUPPL_BNK" hidden="1">"c879"</definedName>
    <definedName name="IQ_OTHER_CL_SUPPL_BR" hidden="1">"c880"</definedName>
    <definedName name="IQ_OTHER_CL_SUPPL_FIN" hidden="1">"c881"</definedName>
    <definedName name="IQ_OTHER_CL_SUPPL_INS" hidden="1">"c6021"</definedName>
    <definedName name="IQ_OTHER_CL_SUPPL_RE" hidden="1">"c6243"</definedName>
    <definedName name="IQ_OTHER_CL_SUPPL_REIT" hidden="1">"c882"</definedName>
    <definedName name="IQ_OTHER_CL_SUPPL_UTI" hidden="1">"c883"</definedName>
    <definedName name="IQ_OTHER_CL_UTI" hidden="1">"c884"</definedName>
    <definedName name="IQ_OTHER_COMPREHENSIVE_INCOME_FDIC" hidden="1">"c6503"</definedName>
    <definedName name="IQ_OTHER_COMPREHENSIVE_INCOME_FFIEC" hidden="1">"c12970"</definedName>
    <definedName name="IQ_OTHER_CONSTRUCTION_GROSS_LOANS_FFIEC" hidden="1">"c13403"</definedName>
    <definedName name="IQ_OTHER_CONSTRUCTION_LOANS_DUE_30_89_FFIEC" hidden="1">"c13258"</definedName>
    <definedName name="IQ_OTHER_CONSTRUCTION_LOANS_DUE_90_FFIEC" hidden="1">"c13286"</definedName>
    <definedName name="IQ_OTHER_CONSTRUCTION_LOANS_NON_ACCRUAL_FFIEC" hidden="1">"c13312"</definedName>
    <definedName name="IQ_OTHER_CONSTRUCTION_LOANS_UNUSED_FFIEC" hidden="1">"c13245"</definedName>
    <definedName name="IQ_OTHER_CONSTRUCTION_RISK_BASED_FFIEC" hidden="1">"c13424"</definedName>
    <definedName name="IQ_OTHER_CONSUMER_LL_REC_FFIEC" hidden="1">"c12891"</definedName>
    <definedName name="IQ_OTHER_CONSUMER_LOANS_FFIEC" hidden="1">"c12824"</definedName>
    <definedName name="IQ_OTHER_CONSUMER_LOANS_TRADING_DOM_FFIEC" hidden="1">"c12935"</definedName>
    <definedName name="IQ_OTHER_CURRENT_ASSETS" hidden="1">"c1403"</definedName>
    <definedName name="IQ_OTHER_CURRENT_LIAB" hidden="1">"c1404"</definedName>
    <definedName name="IQ_OTHER_DEBT" hidden="1">"c2507"</definedName>
    <definedName name="IQ_OTHER_DEBT_PCT" hidden="1">"c2508"</definedName>
    <definedName name="IQ_OTHER_DEBT_SEC_DOM_AVAIL_SALE_FFIEC" hidden="1">"c12803"</definedName>
    <definedName name="IQ_OTHER_DEBT_SEC_FOREIGN_AVAIL_SALE_FFIEC" hidden="1">"c12804"</definedName>
    <definedName name="IQ_OTHER_DEBT_SEC_INVEST_SECURITIES_FFIEC" hidden="1">"c13462"</definedName>
    <definedName name="IQ_OTHER_DEBT_SEC_TRADING_DOM_FFIEC" hidden="1">"c12924"</definedName>
    <definedName name="IQ_OTHER_DEBT_SEC_TRADING_FFIEC" hidden="1">"c12819"</definedName>
    <definedName name="IQ_OTHER_DEBT_SECURITIES_DOM_FFIEC" hidden="1">"c12789"</definedName>
    <definedName name="IQ_OTHER_DEBT_SECURITIES_FOREIGN_FFIEC" hidden="1">"c12790"</definedName>
    <definedName name="IQ_OTHER_DEBT_SECURITIES_QUARTERLY_AVG_FFIEC" hidden="1">"c15473"</definedName>
    <definedName name="IQ_OTHER_DEDUCTIONS_LEVERAGE_RATIO_FFIEC" hidden="1">"c13158"</definedName>
    <definedName name="IQ_OTHER_DEP" hidden="1">"c885"</definedName>
    <definedName name="IQ_OTHER_DEPOSITORY_INSTITUTIONS_LOANS_FDIC" hidden="1">"c6436"</definedName>
    <definedName name="IQ_OTHER_DEPOSITORY_INSTITUTIONS_TOTAL_LOANS_FOREIGN_FDIC" hidden="1">"c6442"</definedName>
    <definedName name="IQ_OTHER_DEPOSITS_FFIEC" hidden="1">"c12994"</definedName>
    <definedName name="IQ_OTHER_DERIVATIVES_BENEFICIARY_FFIEC" hidden="1">"c13122"</definedName>
    <definedName name="IQ_OTHER_DERIVATIVES_GUARANTOR_FFIEC" hidden="1">"c13115"</definedName>
    <definedName name="IQ_OTHER_DOMESTIC_DEBT_SECURITIES_FDIC" hidden="1">"c6302"</definedName>
    <definedName name="IQ_OTHER_EARNING" hidden="1">"c1609"</definedName>
    <definedName name="IQ_OTHER_EQUITY" hidden="1">"c886"</definedName>
    <definedName name="IQ_OTHER_EQUITY_BNK" hidden="1">"c887"</definedName>
    <definedName name="IQ_OTHER_EQUITY_BR" hidden="1">"c888"</definedName>
    <definedName name="IQ_OTHER_EQUITY_CAPITAL_COMPS_FFIEC" hidden="1">"c12880"</definedName>
    <definedName name="IQ_OTHER_EQUITY_FFIEC" hidden="1">"c12879"</definedName>
    <definedName name="IQ_OTHER_EQUITY_FIN" hidden="1">"c889"</definedName>
    <definedName name="IQ_OTHER_EQUITY_INS" hidden="1">"c890"</definedName>
    <definedName name="IQ_OTHER_EQUITY_RE" hidden="1">"c6244"</definedName>
    <definedName name="IQ_OTHER_EQUITY_REIT" hidden="1">"c891"</definedName>
    <definedName name="IQ_OTHER_EQUITY_UTI" hidden="1">"c892"</definedName>
    <definedName name="IQ_OTHER_EXP_OPERATING_INC_FFIEC" hidden="1">"c13381"</definedName>
    <definedName name="IQ_OTHER_FINANCE_ACT" hidden="1">"c893"</definedName>
    <definedName name="IQ_OTHER_FINANCE_ACT_BNK" hidden="1">"c894"</definedName>
    <definedName name="IQ_OTHER_FINANCE_ACT_BR" hidden="1">"c895"</definedName>
    <definedName name="IQ_OTHER_FINANCE_ACT_FIN" hidden="1">"c896"</definedName>
    <definedName name="IQ_OTHER_FINANCE_ACT_INS" hidden="1">"c897"</definedName>
    <definedName name="IQ_OTHER_FINANCE_ACT_RE" hidden="1">"c6245"</definedName>
    <definedName name="IQ_OTHER_FINANCE_ACT_REIT" hidden="1">"c898"</definedName>
    <definedName name="IQ_OTHER_FINANCE_ACT_SUPPL" hidden="1">"c899"</definedName>
    <definedName name="IQ_OTHER_FINANCE_ACT_SUPPL_BNK" hidden="1">"c900"</definedName>
    <definedName name="IQ_OTHER_FINANCE_ACT_SUPPL_BR" hidden="1">"c901"</definedName>
    <definedName name="IQ_OTHER_FINANCE_ACT_SUPPL_FIN" hidden="1">"c902"</definedName>
    <definedName name="IQ_OTHER_FINANCE_ACT_SUPPL_INS" hidden="1">"c903"</definedName>
    <definedName name="IQ_OTHER_FINANCE_ACT_SUPPL_RE" hidden="1">"c6246"</definedName>
    <definedName name="IQ_OTHER_FINANCE_ACT_SUPPL_REIT" hidden="1">"c904"</definedName>
    <definedName name="IQ_OTHER_FINANCE_ACT_SUPPL_UTI" hidden="1">"c905"</definedName>
    <definedName name="IQ_OTHER_FINANCE_ACT_UTI" hidden="1">"c906"</definedName>
    <definedName name="IQ_OTHER_FOREIGN_LOANS_FOREIGN_FFIEC" hidden="1">"c13482"</definedName>
    <definedName name="IQ_OTHER_IBF_DEPOSIT_LIABILITIES_FFIEC" hidden="1">"c15301"</definedName>
    <definedName name="IQ_OTHER_INDIVIDUAL_FAMILY_DOM_QUARTERLY_AVG_FFIEC" hidden="1">"c15481"</definedName>
    <definedName name="IQ_OTHER_INSURANCE_FEES_FDIC" hidden="1">"c6672"</definedName>
    <definedName name="IQ_OTHER_INSURANCE_PREMIUMS_FFIEC" hidden="1">"c13071"</definedName>
    <definedName name="IQ_OTHER_INT_EXPENSE_FFIEC" hidden="1">"c12999"</definedName>
    <definedName name="IQ_OTHER_INT_INCOME_FFIEC" hidden="1">"c12988"</definedName>
    <definedName name="IQ_OTHER_INTAN" hidden="1">"c907"</definedName>
    <definedName name="IQ_OTHER_INTAN_BNK" hidden="1">"c908"</definedName>
    <definedName name="IQ_OTHER_INTAN_BR" hidden="1">"c909"</definedName>
    <definedName name="IQ_OTHER_INTAN_FIN" hidden="1">"c910"</definedName>
    <definedName name="IQ_OTHER_INTAN_INS" hidden="1">"c911"</definedName>
    <definedName name="IQ_OTHER_INTAN_RE" hidden="1">"c6247"</definedName>
    <definedName name="IQ_OTHER_INTAN_REIT" hidden="1">"c912"</definedName>
    <definedName name="IQ_OTHER_INTAN_UTI" hidden="1">"c913"</definedName>
    <definedName name="IQ_OTHER_INTANGIBLE_ASSETS_FFIEC" hidden="1">"c12837"</definedName>
    <definedName name="IQ_OTHER_INTANGIBLE_ASSETS_TOT_FFIEC" hidden="1">"c12840"</definedName>
    <definedName name="IQ_OTHER_INTANGIBLE_FDIC" hidden="1">"c6337"</definedName>
    <definedName name="IQ_OTHER_INV" hidden="1">"c914"</definedName>
    <definedName name="IQ_OTHER_INVEST" hidden="1">"c915"</definedName>
    <definedName name="IQ_OTHER_INVEST_ACT" hidden="1">"c916"</definedName>
    <definedName name="IQ_OTHER_INVEST_ACT_BNK" hidden="1">"c917"</definedName>
    <definedName name="IQ_OTHER_INVEST_ACT_BR" hidden="1">"c918"</definedName>
    <definedName name="IQ_OTHER_INVEST_ACT_FIN" hidden="1">"c919"</definedName>
    <definedName name="IQ_OTHER_INVEST_ACT_INS" hidden="1">"c920"</definedName>
    <definedName name="IQ_OTHER_INVEST_ACT_RE" hidden="1">"c6248"</definedName>
    <definedName name="IQ_OTHER_INVEST_ACT_REIT" hidden="1">"c921"</definedName>
    <definedName name="IQ_OTHER_INVEST_ACT_SUPPL" hidden="1">"c922"</definedName>
    <definedName name="IQ_OTHER_INVEST_ACT_SUPPL_BNK" hidden="1">"c923"</definedName>
    <definedName name="IQ_OTHER_INVEST_ACT_SUPPL_BR" hidden="1">"c924"</definedName>
    <definedName name="IQ_OTHER_INVEST_ACT_SUPPL_FIN" hidden="1">"c925"</definedName>
    <definedName name="IQ_OTHER_INVEST_ACT_SUPPL_INS" hidden="1">"c926"</definedName>
    <definedName name="IQ_OTHER_INVEST_ACT_SUPPL_RE" hidden="1">"c6249"</definedName>
    <definedName name="IQ_OTHER_INVEST_ACT_SUPPL_REIT" hidden="1">"c927"</definedName>
    <definedName name="IQ_OTHER_INVEST_ACT_SUPPL_UTI" hidden="1">"c928"</definedName>
    <definedName name="IQ_OTHER_INVEST_ACT_UTI" hidden="1">"c929"</definedName>
    <definedName name="IQ_OTHER_INVESTING" hidden="1">"c1408"</definedName>
    <definedName name="IQ_OTHER_LEASES_DUE_30_89_FFIEC" hidden="1">"c13278"</definedName>
    <definedName name="IQ_OTHER_LEASES_DUE_90_FFIEC" hidden="1">"c13304"</definedName>
    <definedName name="IQ_OTHER_LEASES_LL_REC_FFIEC" hidden="1">"c12896"</definedName>
    <definedName name="IQ_OTHER_LEASES_NON_ACCRUAL_FFIEC" hidden="1">"c13330"</definedName>
    <definedName name="IQ_OTHER_LIAB" hidden="1">"c930"</definedName>
    <definedName name="IQ_OTHER_LIAB_BNK" hidden="1">"c931"</definedName>
    <definedName name="IQ_OTHER_LIAB_BR" hidden="1">"c932"</definedName>
    <definedName name="IQ_OTHER_LIAB_FIN" hidden="1">"c933"</definedName>
    <definedName name="IQ_OTHER_LIAB_INS" hidden="1">"c934"</definedName>
    <definedName name="IQ_OTHER_LIAB_LT" hidden="1">"c935"</definedName>
    <definedName name="IQ_OTHER_LIAB_LT_BNK" hidden="1">"c936"</definedName>
    <definedName name="IQ_OTHER_LIAB_LT_BR" hidden="1">"c937"</definedName>
    <definedName name="IQ_OTHER_LIAB_LT_FIN" hidden="1">"c938"</definedName>
    <definedName name="IQ_OTHER_LIAB_LT_INS" hidden="1">"c939"</definedName>
    <definedName name="IQ_OTHER_LIAB_LT_RE" hidden="1">"c6250"</definedName>
    <definedName name="IQ_OTHER_LIAB_LT_REIT" hidden="1">"c940"</definedName>
    <definedName name="IQ_OTHER_LIAB_LT_UTI" hidden="1">"c941"</definedName>
    <definedName name="IQ_OTHER_LIAB_RE" hidden="1">"c6251"</definedName>
    <definedName name="IQ_OTHER_LIAB_REIT" hidden="1">"c942"</definedName>
    <definedName name="IQ_OTHER_LIAB_UTI" hidden="1">"c943"</definedName>
    <definedName name="IQ_OTHER_LIAB_WRITTEN" hidden="1">"c944"</definedName>
    <definedName name="IQ_OTHER_LIABILITIES_FDIC" hidden="1">"c6347"</definedName>
    <definedName name="IQ_OTHER_LIABILITIES_FFIEC" hidden="1">"c12872"</definedName>
    <definedName name="IQ_OTHER_LIABILITIES_TOTAL_FFIEC" hidden="1">"c12869"</definedName>
    <definedName name="IQ_OTHER_LL_REC_FFIEC" hidden="1">"c12894"</definedName>
    <definedName name="IQ_OTHER_LOANS" hidden="1">"c945"</definedName>
    <definedName name="IQ_OTHER_LOANS_CHARGE_OFFS_FDIC" hidden="1">"c6601"</definedName>
    <definedName name="IQ_OTHER_LOANS_DUE_30_89_FFIEC" hidden="1">"c13275"</definedName>
    <definedName name="IQ_OTHER_LOANS_DUE_90_FFIEC" hidden="1">"c13301"</definedName>
    <definedName name="IQ_OTHER_LOANS_FFIEC" hidden="1">"c12825"</definedName>
    <definedName name="IQ_OTHER_LOANS_FOREIGN_FDIC" hidden="1">"c6446"</definedName>
    <definedName name="IQ_OTHER_LOANS_GROSS_LOANS_FFIEC" hidden="1">"c13414"</definedName>
    <definedName name="IQ_OTHER_LOANS_INDIVIDUALS_CHARGE_OFFS_FFIEC" hidden="1">"c13181"</definedName>
    <definedName name="IQ_OTHER_LOANS_INDIVIDUALS_DUE_30_89_FFIEC" hidden="1">"c13273"</definedName>
    <definedName name="IQ_OTHER_LOANS_INDIVIDUALS_DUE_90_FFIEC" hidden="1">"c13299"</definedName>
    <definedName name="IQ_OTHER_LOANS_INDIVIDUALS_NON_ACCRUAL_FFIEC" hidden="1">"c13325"</definedName>
    <definedName name="IQ_OTHER_LOANS_INDIVIDUALS_RECOV_FFIEC" hidden="1">"c13203"</definedName>
    <definedName name="IQ_OTHER_LOANS_LEASES_FDIC" hidden="1">"c6322"</definedName>
    <definedName name="IQ_OTHER_LOANS_LL_REC_DOM_FFIEC" hidden="1">"c12914"</definedName>
    <definedName name="IQ_OTHER_LOANS_NET_CHARGE_OFFS_FDIC" hidden="1">"c6639"</definedName>
    <definedName name="IQ_OTHER_LOANS_NON_ACCRUAL_FFIEC" hidden="1">"c13327"</definedName>
    <definedName name="IQ_OTHER_LOANS_RECOVERIES_FDIC" hidden="1">"c6620"</definedName>
    <definedName name="IQ_OTHER_LOANS_RISK_BASED_FFIEC" hidden="1">"c13435"</definedName>
    <definedName name="IQ_OTHER_LOANS_TOTAL_FDIC" hidden="1">"c6432"</definedName>
    <definedName name="IQ_OTHER_LOANS_TRADING_DOM_FFIEC" hidden="1">"c12936"</definedName>
    <definedName name="IQ_OTHER_LONG_TERM" hidden="1">"c1409"</definedName>
    <definedName name="IQ_OTHER_LT_ASSETS" hidden="1">"c946"</definedName>
    <definedName name="IQ_OTHER_LT_ASSETS_BNK" hidden="1">"c947"</definedName>
    <definedName name="IQ_OTHER_LT_ASSETS_BR" hidden="1">"c948"</definedName>
    <definedName name="IQ_OTHER_LT_ASSETS_FIN" hidden="1">"c949"</definedName>
    <definedName name="IQ_OTHER_LT_ASSETS_INS" hidden="1">"c950"</definedName>
    <definedName name="IQ_OTHER_LT_ASSETS_RE" hidden="1">"c6252"</definedName>
    <definedName name="IQ_OTHER_LT_ASSETS_REIT" hidden="1">"c951"</definedName>
    <definedName name="IQ_OTHER_LT_ASSETS_UTI" hidden="1">"c952"</definedName>
    <definedName name="IQ_OTHER_MBS_AVAIL_SALE_FFIEC" hidden="1">"c12801"</definedName>
    <definedName name="IQ_OTHER_MBS_FFIEC" hidden="1">"c12787"</definedName>
    <definedName name="IQ_OTHER_MBS_ISSUED_FNMA_GNMA_TRADING_DOM_FFIEC" hidden="1">"c12922"</definedName>
    <definedName name="IQ_OTHER_MBS_ISSUED_FNMA_GNMA_TRADING_FFIEC" hidden="1">"c12817"</definedName>
    <definedName name="IQ_OTHER_MBS_TRADING_DOM_FFIEC" hidden="1">"c12923"</definedName>
    <definedName name="IQ_OTHER_MBS_TRADING_FFIEC" hidden="1">"c12818"</definedName>
    <definedName name="IQ_OTHER_NET" hidden="1">"c1453"</definedName>
    <definedName name="IQ_OTHER_NON_INT_ALLOCATIONS_FFIEC" hidden="1">"c13065"</definedName>
    <definedName name="IQ_OTHER_NON_INT_EXP" hidden="1">"c953"</definedName>
    <definedName name="IQ_OTHER_NON_INT_EXP_FDIC" hidden="1">"c6578"</definedName>
    <definedName name="IQ_OTHER_NON_INT_EXP_FFIEC" hidden="1">"c13027"</definedName>
    <definedName name="IQ_OTHER_NON_INT_EXP_TOTAL" hidden="1">"c954"</definedName>
    <definedName name="IQ_OTHER_NON_INT_EXPENSE_FDIC" hidden="1">"c6679"</definedName>
    <definedName name="IQ_OTHER_NON_INT_INC" hidden="1">"c955"</definedName>
    <definedName name="IQ_OTHER_NON_INT_INC_FDIC" hidden="1">"c6676"</definedName>
    <definedName name="IQ_OTHER_NON_INT_INC_OPERATING_INC_FFIEC" hidden="1">"c13392"</definedName>
    <definedName name="IQ_OTHER_NON_INT_INCOME_FFIEC" hidden="1">"c13016"</definedName>
    <definedName name="IQ_OTHER_NON_OPER_EXP" hidden="1">"c956"</definedName>
    <definedName name="IQ_OTHER_NON_OPER_EXP_BR" hidden="1">"c957"</definedName>
    <definedName name="IQ_OTHER_NON_OPER_EXP_FIN" hidden="1">"c958"</definedName>
    <definedName name="IQ_OTHER_NON_OPER_EXP_INS" hidden="1">"c959"</definedName>
    <definedName name="IQ_OTHER_NON_OPER_EXP_RE" hidden="1">"c6253"</definedName>
    <definedName name="IQ_OTHER_NON_OPER_EXP_REIT" hidden="1">"c960"</definedName>
    <definedName name="IQ_OTHER_NON_OPER_EXP_SUPPL" hidden="1">"c961"</definedName>
    <definedName name="IQ_OTHER_NON_OPER_EXP_SUPPL_BR" hidden="1">"c962"</definedName>
    <definedName name="IQ_OTHER_NON_OPER_EXP_SUPPL_FIN" hidden="1">"c963"</definedName>
    <definedName name="IQ_OTHER_NON_OPER_EXP_SUPPL_INS" hidden="1">"c964"</definedName>
    <definedName name="IQ_OTHER_NON_OPER_EXP_SUPPL_RE" hidden="1">"c6254"</definedName>
    <definedName name="IQ_OTHER_NON_OPER_EXP_SUPPL_REIT" hidden="1">"c965"</definedName>
    <definedName name="IQ_OTHER_NON_OPER_EXP_SUPPL_UTI" hidden="1">"c966"</definedName>
    <definedName name="IQ_OTHER_NON_OPER_EXP_UTI" hidden="1">"c967"</definedName>
    <definedName name="IQ_OTHER_NONFARM_NONRES_GROSS_LOANS_FFIEC" hidden="1">"c13407"</definedName>
    <definedName name="IQ_OTHER_NONFARM_NONRES_LL_REC_DOM_FFIEC" hidden="1">"c12907"</definedName>
    <definedName name="IQ_OTHER_NONFARM_NONRES_RISK_BASED_FFIEC" hidden="1">"c13428"</definedName>
    <definedName name="IQ_OTHER_NONINTEREST_INC_FOREIGN_FFIEC" hidden="1">"c15380"</definedName>
    <definedName name="IQ_OTHER_OFF_BS_ITEMS_FFIEC" hidden="1">"c13126"</definedName>
    <definedName name="IQ_OTHER_OFF_BS_LIAB_FDIC" hidden="1">"c6533"</definedName>
    <definedName name="IQ_OTHER_OPER" hidden="1">"c982"</definedName>
    <definedName name="IQ_OTHER_OPER_ACT" hidden="1">"c983"</definedName>
    <definedName name="IQ_OTHER_OPER_ACT_BNK" hidden="1">"c984"</definedName>
    <definedName name="IQ_OTHER_OPER_ACT_BR" hidden="1">"c985"</definedName>
    <definedName name="IQ_OTHER_OPER_ACT_FIN" hidden="1">"c986"</definedName>
    <definedName name="IQ_OTHER_OPER_ACT_INS" hidden="1">"c987"</definedName>
    <definedName name="IQ_OTHER_OPER_ACT_RE" hidden="1">"c6255"</definedName>
    <definedName name="IQ_OTHER_OPER_ACT_REIT" hidden="1">"c988"</definedName>
    <definedName name="IQ_OTHER_OPER_ACT_UTI" hidden="1">"c989"</definedName>
    <definedName name="IQ_OTHER_OPER_BR" hidden="1">"c990"</definedName>
    <definedName name="IQ_OTHER_OPER_FIN" hidden="1">"c991"</definedName>
    <definedName name="IQ_OTHER_OPER_INS" hidden="1">"c992"</definedName>
    <definedName name="IQ_OTHER_OPER_RE" hidden="1">"c6256"</definedName>
    <definedName name="IQ_OTHER_OPER_REIT" hidden="1">"c993"</definedName>
    <definedName name="IQ_OTHER_OPER_SUPPL_BR" hidden="1">"c994"</definedName>
    <definedName name="IQ_OTHER_OPER_SUPPL_FIN" hidden="1">"c995"</definedName>
    <definedName name="IQ_OTHER_OPER_SUPPL_INS" hidden="1">"c996"</definedName>
    <definedName name="IQ_OTHER_OPER_SUPPL_RE" hidden="1">"c6257"</definedName>
    <definedName name="IQ_OTHER_OPER_SUPPL_REIT" hidden="1">"c997"</definedName>
    <definedName name="IQ_OTHER_OPER_SUPPL_UTI" hidden="1">"c998"</definedName>
    <definedName name="IQ_OTHER_OPER_TOT_BNK" hidden="1">"c999"</definedName>
    <definedName name="IQ_OTHER_OPER_TOT_BR" hidden="1">"c1000"</definedName>
    <definedName name="IQ_OTHER_OPER_TOT_FIN" hidden="1">"c1001"</definedName>
    <definedName name="IQ_OTHER_OPER_TOT_INS" hidden="1">"c1002"</definedName>
    <definedName name="IQ_OTHER_OPER_TOT_RE" hidden="1">"c6258"</definedName>
    <definedName name="IQ_OTHER_OPER_TOT_REIT" hidden="1">"c1003"</definedName>
    <definedName name="IQ_OTHER_OPER_TOT_UTI" hidden="1">"c1004"</definedName>
    <definedName name="IQ_OTHER_OPER_UTI" hidden="1">"c1005"</definedName>
    <definedName name="IQ_OTHER_OPTIONS_BEG_OS" hidden="1">"c2686"</definedName>
    <definedName name="IQ_OTHER_OPTIONS_CANCELLED" hidden="1">"c2689"</definedName>
    <definedName name="IQ_OTHER_OPTIONS_END_OS" hidden="1">"c2690"</definedName>
    <definedName name="IQ_OTHER_OPTIONS_EXERCISABLE_END_OS" hidden="1">"c5814"</definedName>
    <definedName name="IQ_OTHER_OPTIONS_EXERCISED" hidden="1">"c2688"</definedName>
    <definedName name="IQ_OTHER_OPTIONS_GRANTED" hidden="1">"c2687"</definedName>
    <definedName name="IQ_OTHER_OPTIONS_STRIKE_PRICE_BEG_OS" hidden="1">"c5815"</definedName>
    <definedName name="IQ_OTHER_OPTIONS_STRIKE_PRICE_CANCELLED" hidden="1">"c5817"</definedName>
    <definedName name="IQ_OTHER_OPTIONS_STRIKE_PRICE_EXERCISABLE" hidden="1">"c5818"</definedName>
    <definedName name="IQ_OTHER_OPTIONS_STRIKE_PRICE_EXERCISED" hidden="1">"c5816"</definedName>
    <definedName name="IQ_OTHER_OPTIONS_STRIKE_PRICE_OS" hidden="1">"c2691"</definedName>
    <definedName name="IQ_OTHER_OUTSTANDING_BS_DATE" hidden="1">"c1972"</definedName>
    <definedName name="IQ_OTHER_OUTSTANDING_FILING_DATE" hidden="1">"c1974"</definedName>
    <definedName name="IQ_OTHER_OVER_TOTAL" hidden="1">"c13770"</definedName>
    <definedName name="IQ_OTHER_PC_WRITTEN" hidden="1">"c1006"</definedName>
    <definedName name="IQ_OTHER_PROP" hidden="1">"c8764"</definedName>
    <definedName name="IQ_OTHER_RE_OWNED_FDIC" hidden="1">"c6330"</definedName>
    <definedName name="IQ_OTHER_REAL_ESTATE" hidden="1">"c1007"</definedName>
    <definedName name="IQ_OTHER_RECEIV" hidden="1">"c1008"</definedName>
    <definedName name="IQ_OTHER_RECEIV_INS" hidden="1">"c1009"</definedName>
    <definedName name="IQ_OTHER_REV" hidden="1">"c1010"</definedName>
    <definedName name="IQ_OTHER_REV_BR" hidden="1">"c1011"</definedName>
    <definedName name="IQ_OTHER_REV_FIN" hidden="1">"c1012"</definedName>
    <definedName name="IQ_OTHER_REV_INS" hidden="1">"c1013"</definedName>
    <definedName name="IQ_OTHER_REV_RE" hidden="1">"c6259"</definedName>
    <definedName name="IQ_OTHER_REV_REIT" hidden="1">"c1014"</definedName>
    <definedName name="IQ_OTHER_REV_SUPPL" hidden="1">"c1015"</definedName>
    <definedName name="IQ_OTHER_REV_SUPPL_BR" hidden="1">"c1016"</definedName>
    <definedName name="IQ_OTHER_REV_SUPPL_FIN" hidden="1">"c1017"</definedName>
    <definedName name="IQ_OTHER_REV_SUPPL_INS" hidden="1">"c1018"</definedName>
    <definedName name="IQ_OTHER_REV_SUPPL_RE" hidden="1">"c6260"</definedName>
    <definedName name="IQ_OTHER_REV_SUPPL_REIT" hidden="1">"c1019"</definedName>
    <definedName name="IQ_OTHER_REV_SUPPL_UTI" hidden="1">"c1020"</definedName>
    <definedName name="IQ_OTHER_REV_UTI" hidden="1">"c1021"</definedName>
    <definedName name="IQ_OTHER_REVENUE" hidden="1">"c1410"</definedName>
    <definedName name="IQ_OTHER_REVOL_CREDIT_CONSUMER_LOANS_FFIEC" hidden="1">"c12823"</definedName>
    <definedName name="IQ_OTHER_REVOLVING_CREDIT_LL_REC_FFIEC" hidden="1">"c12890"</definedName>
    <definedName name="IQ_OTHER_REVOLVING_CREDIT_LOANS_TRADING_DOM_FFIEC" hidden="1">"c12934"</definedName>
    <definedName name="IQ_OTHER_ROOMS" hidden="1">"c8788"</definedName>
    <definedName name="IQ_OTHER_SAVINGS_DEPOSITS_FDIC" hidden="1">"c6554"</definedName>
    <definedName name="IQ_OTHER_SAVINGS_DEPOSITS_NON_TRANS_ACCTS_FFIEC" hidden="1">"c15331"</definedName>
    <definedName name="IQ_OTHER_SECURITIES_QUARTERLY_AVG_FFIEC" hidden="1">"c15472"</definedName>
    <definedName name="IQ_OTHER_SQ_FT" hidden="1">"c8780"</definedName>
    <definedName name="IQ_OTHER_STRIKE_PRICE_GRANTED" hidden="1">"c2692"</definedName>
    <definedName name="IQ_OTHER_TAX_EQUIVALENT_ADJUSTMENTS_FFIEC" hidden="1">"c13855"</definedName>
    <definedName name="IQ_OTHER_TRADING_ASSETS_FAIR_VALUE_TOT_FFIEC" hidden="1">"c15404"</definedName>
    <definedName name="IQ_OTHER_TRADING_ASSETS_FFIEC" hidden="1">"c12826"</definedName>
    <definedName name="IQ_OTHER_TRADING_ASSETS_LEVEL_1_FFIEC" hidden="1">"c15426"</definedName>
    <definedName name="IQ_OTHER_TRADING_ASSETS_LEVEL_2_FFIEC" hidden="1">"c15439"</definedName>
    <definedName name="IQ_OTHER_TRADING_ASSETS_LEVEL_3_FFIEC" hidden="1">"c15452"</definedName>
    <definedName name="IQ_OTHER_TRADING_ASSETS_TOTAL_FFIEC" hidden="1">"c12937"</definedName>
    <definedName name="IQ_OTHER_TRADING_LIABILITIES_FAIR_VALUE_TOT_FFIEC" hidden="1">"c15408"</definedName>
    <definedName name="IQ_OTHER_TRADING_LIABILITIES_FFIEC" hidden="1">"c12860"</definedName>
    <definedName name="IQ_OTHER_TRADING_LIABILITIES_LEVEL_1_FFIEC" hidden="1">"c15430"</definedName>
    <definedName name="IQ_OTHER_TRADING_LIABILITIES_LEVEL_2_FFIEC" hidden="1">"c15443"</definedName>
    <definedName name="IQ_OTHER_TRADING_LIABILITIES_LEVEL_3_FFIEC" hidden="1">"c15456"</definedName>
    <definedName name="IQ_OTHER_TRANSACTIONS_FDIC" hidden="1">"c6504"</definedName>
    <definedName name="IQ_OTHER_UNDRAWN" hidden="1">"c2522"</definedName>
    <definedName name="IQ_OTHER_UNITS" hidden="1">"c8772"</definedName>
    <definedName name="IQ_OTHER_UNUSED_COMMITMENTS_FDIC" hidden="1">"c6530"</definedName>
    <definedName name="IQ_OTHER_UNUSED_FFIEC" hidden="1">"c13248"</definedName>
    <definedName name="IQ_OTHER_UNUSUAL" hidden="1">"c1488"</definedName>
    <definedName name="IQ_OTHER_UNUSUAL_BNK" hidden="1">"c1560"</definedName>
    <definedName name="IQ_OTHER_UNUSUAL_BR" hidden="1">"c1561"</definedName>
    <definedName name="IQ_OTHER_UNUSUAL_FIN" hidden="1">"c1562"</definedName>
    <definedName name="IQ_OTHER_UNUSUAL_INS" hidden="1">"c1563"</definedName>
    <definedName name="IQ_OTHER_UNUSUAL_RE" hidden="1">"c6282"</definedName>
    <definedName name="IQ_OTHER_UNUSUAL_REIT" hidden="1">"c1564"</definedName>
    <definedName name="IQ_OTHER_UNUSUAL_SUPPL" hidden="1">"c1494"</definedName>
    <definedName name="IQ_OTHER_UNUSUAL_SUPPL_BNK" hidden="1">"c1495"</definedName>
    <definedName name="IQ_OTHER_UNUSUAL_SUPPL_BR" hidden="1">"c1496"</definedName>
    <definedName name="IQ_OTHER_UNUSUAL_SUPPL_FIN" hidden="1">"c1497"</definedName>
    <definedName name="IQ_OTHER_UNUSUAL_SUPPL_INS" hidden="1">"c1498"</definedName>
    <definedName name="IQ_OTHER_UNUSUAL_SUPPL_RE" hidden="1">"c6281"</definedName>
    <definedName name="IQ_OTHER_UNUSUAL_SUPPL_REIT" hidden="1">"c1499"</definedName>
    <definedName name="IQ_OTHER_UNUSUAL_SUPPL_UTI" hidden="1">"c1500"</definedName>
    <definedName name="IQ_OTHER_UNUSUAL_SUPPLE" hidden="1">"c13816"</definedName>
    <definedName name="IQ_OTHER_UNUSUAL_UTI" hidden="1">"c1565"</definedName>
    <definedName name="IQ_OTHER_WARRANTS_BEG_OS" hidden="1">"c2712"</definedName>
    <definedName name="IQ_OTHER_WARRANTS_CANCELLED" hidden="1">"c2715"</definedName>
    <definedName name="IQ_OTHER_WARRANTS_END_OS" hidden="1">"c2716"</definedName>
    <definedName name="IQ_OTHER_WARRANTS_EXERCISED" hidden="1">"c2714"</definedName>
    <definedName name="IQ_OTHER_WARRANTS_ISSUED" hidden="1">"c2713"</definedName>
    <definedName name="IQ_OTHER_WARRANTS_STRIKE_PRICE_ISSUED" hidden="1">"c2718"</definedName>
    <definedName name="IQ_OTHER_WARRANTS_STRIKE_PRICE_OS" hidden="1">"c2717"</definedName>
    <definedName name="IQ_OUTSTANDING_BS_DATE" hidden="1">"c2128"</definedName>
    <definedName name="IQ_OUTSTANDING_FILING_DATE" hidden="1">"c1023"</definedName>
    <definedName name="IQ_OVER_FIFETEEN_YEAR_MORTGAGE_PASS_THROUGHS_FDIC" hidden="1">"c6416"</definedName>
    <definedName name="IQ_OVER_FIFTEEN_YEAR_FIXED_AND_FLOATING_RATE_FDIC" hidden="1">"c6424"</definedName>
    <definedName name="IQ_OVER_THREE_YEARS_FDIC" hidden="1">"c6418"</definedName>
    <definedName name="IQ_OVERHEAD_EXP_AVG_ASSETS_FFIEC" hidden="1">"c13361"</definedName>
    <definedName name="IQ_OVERHEAD_EXP_REV_FFIEC" hidden="1">"c13494"</definedName>
    <definedName name="IQ_OVERHEAD_NON_INT_INC_AVG_ASSETS_FFIEC" hidden="1">"c13374"</definedName>
    <definedName name="IQ_OVERHEAD_NON_INT_OPERATING_INC_FFIEC" hidden="1">"c13393"</definedName>
    <definedName name="IQ_OVERHEAD_OPERATING_INC_FFIEC" hidden="1">"c13378"</definedName>
    <definedName name="IQ_OWNER_OCCUPIED_GROSS_LOANS_FFIEC" hidden="1">"c13406"</definedName>
    <definedName name="IQ_OWNER_OCCUPIED_LOANS_RISK_BASED_FFIEC" hidden="1">"c13427"</definedName>
    <definedName name="IQ_OWNER_OCCUPIED_NONFARM_NONRES_LL_REC_DOM_FFIEC" hidden="1">"c12906"</definedName>
    <definedName name="IQ_OWNERSHIP" hidden="1">"c2160"</definedName>
    <definedName name="IQ_PART_TIME" hidden="1">"c1024"</definedName>
    <definedName name="IQ_PARTICIPATION_POOLS_RESIDENTIAL_MORTGAGES_FDIC" hidden="1">"c6403"</definedName>
    <definedName name="IQ_PARTICIPATIONS_ACCEPTANCES_FFIEC" hidden="1">"c13254"</definedName>
    <definedName name="IQ_PARTNERSHIP_INC_RE" hidden="1">"c12039"</definedName>
    <definedName name="IQ_PASS_THROUGH_FNMA_GNMA_TRADING_FFIEC" hidden="1">"c12816"</definedName>
    <definedName name="IQ_PAST_DUE_30_1_4_FAMILY_LOANS_FDIC" hidden="1">"c6693"</definedName>
    <definedName name="IQ_PAST_DUE_30_AUTO_LOANS_FDIC" hidden="1">"c6687"</definedName>
    <definedName name="IQ_PAST_DUE_30_CL_LOANS_FDIC" hidden="1">"c6688"</definedName>
    <definedName name="IQ_PAST_DUE_30_CREDIT_CARDS_RECEIVABLES_FDIC" hidden="1">"c6690"</definedName>
    <definedName name="IQ_PAST_DUE_30_HOME_EQUITY_LINES_FDIC" hidden="1">"c6691"</definedName>
    <definedName name="IQ_PAST_DUE_30_OTHER_CONSUMER_LOANS_FDIC" hidden="1">"c6689"</definedName>
    <definedName name="IQ_PAST_DUE_30_OTHER_LOANS_FDIC" hidden="1">"c6692"</definedName>
    <definedName name="IQ_PAST_DUE_90_1_4_FAMILY_LOANS_FDIC" hidden="1">"c6700"</definedName>
    <definedName name="IQ_PAST_DUE_90_AUTO_LOANS_FDIC" hidden="1">"c6694"</definedName>
    <definedName name="IQ_PAST_DUE_90_CL_LOANS_FDIC" hidden="1">"c6695"</definedName>
    <definedName name="IQ_PAST_DUE_90_CREDIT_CARDS_RECEIVABLES_FDIC" hidden="1">"c6697"</definedName>
    <definedName name="IQ_PAST_DUE_90_HOME_EQUITY_LINES_FDIC" hidden="1">"c6698"</definedName>
    <definedName name="IQ_PAST_DUE_90_OTHER_CONSUMER_LOANS_FDIC" hidden="1">"c6696"</definedName>
    <definedName name="IQ_PAST_DUE_90_OTHER_LOANS_FDIC" hidden="1">"c6699"</definedName>
    <definedName name="IQ_PAST_DUE_ALLOW_GROSS_LOANS_FFIEC" hidden="1">"c13416"</definedName>
    <definedName name="IQ_PAY_ACCRUED" hidden="1">"c1457"</definedName>
    <definedName name="IQ_PAYOUT_RATIO" hidden="1">"c1900"</definedName>
    <definedName name="IQ_PBV" hidden="1">"c1025"</definedName>
    <definedName name="IQ_PBV_AVG" hidden="1">"c1026"</definedName>
    <definedName name="IQ_PBV_FWD" hidden="1">"c15235"</definedName>
    <definedName name="IQ_PBV_FWD_CIQ" hidden="1">"c15236"</definedName>
    <definedName name="IQ_PC_EARNED" hidden="1">"c2749"</definedName>
    <definedName name="IQ_PC_GAAP_COMBINED_RATIO" hidden="1">"c2781"</definedName>
    <definedName name="IQ_PC_GAAP_COMBINED_RATIO_EXCL_CL" hidden="1">"c2782"</definedName>
    <definedName name="IQ_PC_GAAP_EXPENSE_RATIO" hidden="1">"c2780"</definedName>
    <definedName name="IQ_PC_GAAP_LOSS" hidden="1">"c2779"</definedName>
    <definedName name="IQ_PC_POLICY_BENEFITS_EXP" hidden="1">"c2790"</definedName>
    <definedName name="IQ_PC_STAT_COMBINED_RATIO" hidden="1">"c2778"</definedName>
    <definedName name="IQ_PC_STAT_COMBINED_RATIO_EXCL_DIV" hidden="1">"c2777"</definedName>
    <definedName name="IQ_PC_STAT_DIVIDEND_RATIO" hidden="1">"c2776"</definedName>
    <definedName name="IQ_PC_STAT_EXPENSE_RATIO" hidden="1">"c2775"</definedName>
    <definedName name="IQ_PC_STAT_LOSS_RATIO" hidden="1">"c2774"</definedName>
    <definedName name="IQ_PC_STATUTORY_SURPLUS" hidden="1">"c2770"</definedName>
    <definedName name="IQ_PC_WRITTEN" hidden="1">"c1027"</definedName>
    <definedName name="IQ_PE_EXCL" hidden="1">"c1028"</definedName>
    <definedName name="IQ_PE_EXCL_AVG" hidden="1">"c1029"</definedName>
    <definedName name="IQ_PE_EXCL_FWD" hidden="1">"c1030"</definedName>
    <definedName name="IQ_PE_EXCL_FWD_CIQ" hidden="1">"c4042"</definedName>
    <definedName name="IQ_PE_NORMALIZED" hidden="1">"c2207"</definedName>
    <definedName name="IQ_PE_RATIO" hidden="1">"c1610"</definedName>
    <definedName name="IQ_PEG_FWD" hidden="1">"c1863"</definedName>
    <definedName name="IQ_PEG_FWD_CIQ" hidden="1">"c4045"</definedName>
    <definedName name="IQ_PENSION" hidden="1">"c1031"</definedName>
    <definedName name="IQ_PENSION_ACCRUED_LIAB" hidden="1">"c3134"</definedName>
    <definedName name="IQ_PENSION_ACCRUED_LIAB_DOM" hidden="1">"c3132"</definedName>
    <definedName name="IQ_PENSION_ACCRUED_LIAB_FOREIGN" hidden="1">"c3133"</definedName>
    <definedName name="IQ_PENSION_ACCUM_OTHER_CI" hidden="1">"c3140"</definedName>
    <definedName name="IQ_PENSION_ACCUM_OTHER_CI_DOM" hidden="1">"c3138"</definedName>
    <definedName name="IQ_PENSION_ACCUM_OTHER_CI_FOREIGN" hidden="1">"c3139"</definedName>
    <definedName name="IQ_PENSION_ACCUMULATED_OBLIGATION" hidden="1">"c3570"</definedName>
    <definedName name="IQ_PENSION_ACCUMULATED_OBLIGATION_DOMESTIC" hidden="1">"c3568"</definedName>
    <definedName name="IQ_PENSION_ACCUMULATED_OBLIGATION_FOREIGN" hidden="1">"c3569"</definedName>
    <definedName name="IQ_PENSION_ACT_NEXT" hidden="1">"c5738"</definedName>
    <definedName name="IQ_PENSION_ACT_NEXT_DOM" hidden="1">"c5736"</definedName>
    <definedName name="IQ_PENSION_ACT_NEXT_FOREIGN" hidden="1">"c5737"</definedName>
    <definedName name="IQ_PENSION_AMT_RECOG_NEXT_DOM" hidden="1">"c5745"</definedName>
    <definedName name="IQ_PENSION_AMT_RECOG_NEXT_FOREIGN" hidden="1">"c5746"</definedName>
    <definedName name="IQ_PENSION_AMT_RECOG_PERIOD" hidden="1">"c5747"</definedName>
    <definedName name="IQ_PENSION_ASSETS" hidden="1">"c3182"</definedName>
    <definedName name="IQ_PENSION_ASSETS_ACQ" hidden="1">"c3173"</definedName>
    <definedName name="IQ_PENSION_ASSETS_ACQ_DOM" hidden="1">"c3171"</definedName>
    <definedName name="IQ_PENSION_ASSETS_ACQ_FOREIGN" hidden="1">"c3172"</definedName>
    <definedName name="IQ_PENSION_ASSETS_ACTUAL_RETURN" hidden="1">"c3158"</definedName>
    <definedName name="IQ_PENSION_ASSETS_ACTUAL_RETURN_DOM" hidden="1">"c3156"</definedName>
    <definedName name="IQ_PENSION_ASSETS_ACTUAL_RETURN_FOREIGN" hidden="1">"c3157"</definedName>
    <definedName name="IQ_PENSION_ASSETS_BEG" hidden="1">"c3155"</definedName>
    <definedName name="IQ_PENSION_ASSETS_BEG_DOM" hidden="1">"c3153"</definedName>
    <definedName name="IQ_PENSION_ASSETS_BEG_FOREIGN" hidden="1">"c3154"</definedName>
    <definedName name="IQ_PENSION_ASSETS_BENEFITS_PAID" hidden="1">"c3167"</definedName>
    <definedName name="IQ_PENSION_ASSETS_BENEFITS_PAID_DOM" hidden="1">"c3165"</definedName>
    <definedName name="IQ_PENSION_ASSETS_BENEFITS_PAID_FOREIGN" hidden="1">"c3166"</definedName>
    <definedName name="IQ_PENSION_ASSETS_CURTAIL" hidden="1">"c3176"</definedName>
    <definedName name="IQ_PENSION_ASSETS_CURTAIL_DOM" hidden="1">"c3174"</definedName>
    <definedName name="IQ_PENSION_ASSETS_CURTAIL_FOREIGN" hidden="1">"c3175"</definedName>
    <definedName name="IQ_PENSION_ASSETS_DOM" hidden="1">"c3180"</definedName>
    <definedName name="IQ_PENSION_ASSETS_EMPLOYER_CONTRIBUTIONS" hidden="1">"c3161"</definedName>
    <definedName name="IQ_PENSION_ASSETS_EMPLOYER_CONTRIBUTIONS_DOM" hidden="1">"c3159"</definedName>
    <definedName name="IQ_PENSION_ASSETS_EMPLOYER_CONTRIBUTIONS_FOREIGN" hidden="1">"c3160"</definedName>
    <definedName name="IQ_PENSION_ASSETS_FOREIGN" hidden="1">"c3181"</definedName>
    <definedName name="IQ_PENSION_ASSETS_FX_ADJ" hidden="1">"c3170"</definedName>
    <definedName name="IQ_PENSION_ASSETS_FX_ADJ_DOM" hidden="1">"c3168"</definedName>
    <definedName name="IQ_PENSION_ASSETS_FX_ADJ_FOREIGN" hidden="1">"c3169"</definedName>
    <definedName name="IQ_PENSION_ASSETS_OTHER_PLAN_ADJ" hidden="1">"c3179"</definedName>
    <definedName name="IQ_PENSION_ASSETS_OTHER_PLAN_ADJ_DOM" hidden="1">"c3177"</definedName>
    <definedName name="IQ_PENSION_ASSETS_OTHER_PLAN_ADJ_FOREIGN" hidden="1">"c3178"</definedName>
    <definedName name="IQ_PENSION_ASSETS_PARTICIP_CONTRIBUTIONS" hidden="1">"c3164"</definedName>
    <definedName name="IQ_PENSION_ASSETS_PARTICIP_CONTRIBUTIONS_DOM" hidden="1">"c3162"</definedName>
    <definedName name="IQ_PENSION_ASSETS_PARTICIP_CONTRIBUTIONS_FOREIGN" hidden="1">"c3163"</definedName>
    <definedName name="IQ_PENSION_BENEFIT_INFO_DATE" hidden="1">"c3230"</definedName>
    <definedName name="IQ_PENSION_BENEFIT_INFO_DATE_DOM" hidden="1">"c3228"</definedName>
    <definedName name="IQ_PENSION_BENEFIT_INFO_DATE_FOREIGN" hidden="1">"c3229"</definedName>
    <definedName name="IQ_PENSION_BREAKDOWN_EQ" hidden="1">"c3101"</definedName>
    <definedName name="IQ_PENSION_BREAKDOWN_EQ_DOM" hidden="1">"c3099"</definedName>
    <definedName name="IQ_PENSION_BREAKDOWN_EQ_FOREIGN" hidden="1">"c3100"</definedName>
    <definedName name="IQ_PENSION_BREAKDOWN_FI" hidden="1">"c3104"</definedName>
    <definedName name="IQ_PENSION_BREAKDOWN_FI_DOM" hidden="1">"c3102"</definedName>
    <definedName name="IQ_PENSION_BREAKDOWN_FI_FOREIGN" hidden="1">"c3103"</definedName>
    <definedName name="IQ_PENSION_BREAKDOWN_OTHER" hidden="1">"c3110"</definedName>
    <definedName name="IQ_PENSION_BREAKDOWN_OTHER_DOM" hidden="1">"c3108"</definedName>
    <definedName name="IQ_PENSION_BREAKDOWN_OTHER_FOREIGN" hidden="1">"c3109"</definedName>
    <definedName name="IQ_PENSION_BREAKDOWN_PCT_EQ" hidden="1">"c3089"</definedName>
    <definedName name="IQ_PENSION_BREAKDOWN_PCT_EQ_DOM" hidden="1">"c3087"</definedName>
    <definedName name="IQ_PENSION_BREAKDOWN_PCT_EQ_FOREIGN" hidden="1">"c3088"</definedName>
    <definedName name="IQ_PENSION_BREAKDOWN_PCT_FI" hidden="1">"c3092"</definedName>
    <definedName name="IQ_PENSION_BREAKDOWN_PCT_FI_DOM" hidden="1">"c3090"</definedName>
    <definedName name="IQ_PENSION_BREAKDOWN_PCT_FI_FOREIGN" hidden="1">"c3091"</definedName>
    <definedName name="IQ_PENSION_BREAKDOWN_PCT_OTHER" hidden="1">"c3098"</definedName>
    <definedName name="IQ_PENSION_BREAKDOWN_PCT_OTHER_DOM" hidden="1">"c3096"</definedName>
    <definedName name="IQ_PENSION_BREAKDOWN_PCT_OTHER_FOREIGN" hidden="1">"c3097"</definedName>
    <definedName name="IQ_PENSION_BREAKDOWN_PCT_RE" hidden="1">"c3095"</definedName>
    <definedName name="IQ_PENSION_BREAKDOWN_PCT_RE_DOM" hidden="1">"c3093"</definedName>
    <definedName name="IQ_PENSION_BREAKDOWN_PCT_RE_FOREIGN" hidden="1">"c3094"</definedName>
    <definedName name="IQ_PENSION_BREAKDOWN_RE" hidden="1">"c3107"</definedName>
    <definedName name="IQ_PENSION_BREAKDOWN_RE_DOM" hidden="1">"c3105"</definedName>
    <definedName name="IQ_PENSION_BREAKDOWN_RE_FOREIGN" hidden="1">"c3106"</definedName>
    <definedName name="IQ_PENSION_CI_ACT" hidden="1">"c5723"</definedName>
    <definedName name="IQ_PENSION_CI_ACT_DOM" hidden="1">"c5721"</definedName>
    <definedName name="IQ_PENSION_CI_ACT_FOREIGN" hidden="1">"c5722"</definedName>
    <definedName name="IQ_PENSION_CI_NET_AMT_RECOG" hidden="1">"c5735"</definedName>
    <definedName name="IQ_PENSION_CI_NET_AMT_RECOG_DOM" hidden="1">"c5733"</definedName>
    <definedName name="IQ_PENSION_CI_NET_AMT_RECOG_FOREIGN" hidden="1">"c5734"</definedName>
    <definedName name="IQ_PENSION_CI_OTHER_MISC_ADJ" hidden="1">"c5732"</definedName>
    <definedName name="IQ_PENSION_CI_OTHER_MISC_ADJ_DOM" hidden="1">"c5730"</definedName>
    <definedName name="IQ_PENSION_CI_OTHER_MISC_ADJ_FOREIGN" hidden="1">"c5731"</definedName>
    <definedName name="IQ_PENSION_CI_PRIOR_SERVICE" hidden="1">"c5726"</definedName>
    <definedName name="IQ_PENSION_CI_PRIOR_SERVICE_DOM" hidden="1">"c5724"</definedName>
    <definedName name="IQ_PENSION_CI_PRIOR_SERVICE_FOREIGN" hidden="1">"c5725"</definedName>
    <definedName name="IQ_PENSION_CI_TRANSITION" hidden="1">"c5729"</definedName>
    <definedName name="IQ_PENSION_CI_TRANSITION_DOM" hidden="1">"c5727"</definedName>
    <definedName name="IQ_PENSION_CI_TRANSITION_FOREIGN" hidden="1">"c5728"</definedName>
    <definedName name="IQ_PENSION_CL" hidden="1">"c5753"</definedName>
    <definedName name="IQ_PENSION_CL_DOM" hidden="1">"c5751"</definedName>
    <definedName name="IQ_PENSION_CL_FOREIGN" hidden="1">"c5752"</definedName>
    <definedName name="IQ_PENSION_CONTRIBUTION_TOTAL_COST" hidden="1">"c3559"</definedName>
    <definedName name="IQ_PENSION_DISC_RATE_MAX" hidden="1">"c3236"</definedName>
    <definedName name="IQ_PENSION_DISC_RATE_MAX_DOM" hidden="1">"c3234"</definedName>
    <definedName name="IQ_PENSION_DISC_RATE_MAX_FOREIGN" hidden="1">"c3235"</definedName>
    <definedName name="IQ_PENSION_DISC_RATE_MIN" hidden="1">"c3233"</definedName>
    <definedName name="IQ_PENSION_DISC_RATE_MIN_DOM" hidden="1">"c3231"</definedName>
    <definedName name="IQ_PENSION_DISC_RATE_MIN_FOREIGN" hidden="1">"c3232"</definedName>
    <definedName name="IQ_PENSION_DISCOUNT_RATE_DOMESTIC" hidden="1">"c3573"</definedName>
    <definedName name="IQ_PENSION_DISCOUNT_RATE_FOREIGN" hidden="1">"c3574"</definedName>
    <definedName name="IQ_PENSION_EST_BENEFIT_1YR" hidden="1">"c3113"</definedName>
    <definedName name="IQ_PENSION_EST_BENEFIT_1YR_DOM" hidden="1">"c3111"</definedName>
    <definedName name="IQ_PENSION_EST_BENEFIT_1YR_FOREIGN" hidden="1">"c3112"</definedName>
    <definedName name="IQ_PENSION_EST_BENEFIT_2YR" hidden="1">"c3116"</definedName>
    <definedName name="IQ_PENSION_EST_BENEFIT_2YR_DOM" hidden="1">"c3114"</definedName>
    <definedName name="IQ_PENSION_EST_BENEFIT_2YR_FOREIGN" hidden="1">"c3115"</definedName>
    <definedName name="IQ_PENSION_EST_BENEFIT_3YR" hidden="1">"c3119"</definedName>
    <definedName name="IQ_PENSION_EST_BENEFIT_3YR_DOM" hidden="1">"c3117"</definedName>
    <definedName name="IQ_PENSION_EST_BENEFIT_3YR_FOREIGN" hidden="1">"c3118"</definedName>
    <definedName name="IQ_PENSION_EST_BENEFIT_4YR" hidden="1">"c3122"</definedName>
    <definedName name="IQ_PENSION_EST_BENEFIT_4YR_DOM" hidden="1">"c3120"</definedName>
    <definedName name="IQ_PENSION_EST_BENEFIT_4YR_FOREIGN" hidden="1">"c3121"</definedName>
    <definedName name="IQ_PENSION_EST_BENEFIT_5YR" hidden="1">"c3125"</definedName>
    <definedName name="IQ_PENSION_EST_BENEFIT_5YR_DOM" hidden="1">"c3123"</definedName>
    <definedName name="IQ_PENSION_EST_BENEFIT_5YR_FOREIGN" hidden="1">"c3124"</definedName>
    <definedName name="IQ_PENSION_EST_BENEFIT_AFTER5" hidden="1">"c3128"</definedName>
    <definedName name="IQ_PENSION_EST_BENEFIT_AFTER5_DOM" hidden="1">"c3126"</definedName>
    <definedName name="IQ_PENSION_EST_BENEFIT_AFTER5_FOREIGN" hidden="1">"c3127"</definedName>
    <definedName name="IQ_PENSION_EST_CONTRIBUTIONS_NEXTYR" hidden="1">"c3218"</definedName>
    <definedName name="IQ_PENSION_EST_CONTRIBUTIONS_NEXTYR_DOM" hidden="1">"c3216"</definedName>
    <definedName name="IQ_PENSION_EST_CONTRIBUTIONS_NEXTYR_FOREIGN" hidden="1">"c3217"</definedName>
    <definedName name="IQ_PENSION_EXP_RATE_RETURN_MAX" hidden="1">"c3248"</definedName>
    <definedName name="IQ_PENSION_EXP_RATE_RETURN_MAX_DOM" hidden="1">"c3246"</definedName>
    <definedName name="IQ_PENSION_EXP_RATE_RETURN_MAX_FOREIGN" hidden="1">"c3247"</definedName>
    <definedName name="IQ_PENSION_EXP_RATE_RETURN_MIN" hidden="1">"c3245"</definedName>
    <definedName name="IQ_PENSION_EXP_RATE_RETURN_MIN_DOM" hidden="1">"c3243"</definedName>
    <definedName name="IQ_PENSION_EXP_RATE_RETURN_MIN_FOREIGN" hidden="1">"c3244"</definedName>
    <definedName name="IQ_PENSION_EXP_RETURN_DOMESTIC" hidden="1">"c3571"</definedName>
    <definedName name="IQ_PENSION_EXP_RETURN_FOREIGN" hidden="1">"c3572"</definedName>
    <definedName name="IQ_PENSION_INTAN_ASSETS" hidden="1">"c3137"</definedName>
    <definedName name="IQ_PENSION_INTAN_ASSETS_DOM" hidden="1">"c3135"</definedName>
    <definedName name="IQ_PENSION_INTAN_ASSETS_FOREIGN" hidden="1">"c3136"</definedName>
    <definedName name="IQ_PENSION_INTEREST_COST" hidden="1">"c3582"</definedName>
    <definedName name="IQ_PENSION_INTEREST_COST_DOM" hidden="1">"c3580"</definedName>
    <definedName name="IQ_PENSION_INTEREST_COST_FOREIGN" hidden="1">"c3581"</definedName>
    <definedName name="IQ_PENSION_LT_ASSETS" hidden="1">"c5750"</definedName>
    <definedName name="IQ_PENSION_LT_ASSETS_DOM" hidden="1">"c5748"</definedName>
    <definedName name="IQ_PENSION_LT_ASSETS_FOREIGN" hidden="1">"c5749"</definedName>
    <definedName name="IQ_PENSION_LT_LIAB" hidden="1">"c5756"</definedName>
    <definedName name="IQ_PENSION_LT_LIAB_DOM" hidden="1">"c5754"</definedName>
    <definedName name="IQ_PENSION_LT_LIAB_FOREIGN" hidden="1">"c5755"</definedName>
    <definedName name="IQ_PENSION_NET_ASSET_RECOG" hidden="1">"c3152"</definedName>
    <definedName name="IQ_PENSION_NET_ASSET_RECOG_DOM" hidden="1">"c3150"</definedName>
    <definedName name="IQ_PENSION_NET_ASSET_RECOG_FOREIGN" hidden="1">"c3151"</definedName>
    <definedName name="IQ_PENSION_OBLIGATION_ACQ" hidden="1">"c3206"</definedName>
    <definedName name="IQ_PENSION_OBLIGATION_ACQ_DOM" hidden="1">"c3204"</definedName>
    <definedName name="IQ_PENSION_OBLIGATION_ACQ_FOREIGN" hidden="1">"c3205"</definedName>
    <definedName name="IQ_PENSION_OBLIGATION_ACTUARIAL_GAIN_LOSS" hidden="1">"c3197"</definedName>
    <definedName name="IQ_PENSION_OBLIGATION_ACTUARIAL_GAIN_LOSS_DOM" hidden="1">"c3195"</definedName>
    <definedName name="IQ_PENSION_OBLIGATION_ACTUARIAL_GAIN_LOSS_FOREIGN" hidden="1">"c3196"</definedName>
    <definedName name="IQ_PENSION_OBLIGATION_BEG" hidden="1">"c3185"</definedName>
    <definedName name="IQ_PENSION_OBLIGATION_BEG_DOM" hidden="1">"c3183"</definedName>
    <definedName name="IQ_PENSION_OBLIGATION_BEG_FOREIGN" hidden="1">"c3184"</definedName>
    <definedName name="IQ_PENSION_OBLIGATION_CURTAIL" hidden="1">"c3209"</definedName>
    <definedName name="IQ_PENSION_OBLIGATION_CURTAIL_DOM" hidden="1">"c3207"</definedName>
    <definedName name="IQ_PENSION_OBLIGATION_CURTAIL_FOREIGN" hidden="1">"c3208"</definedName>
    <definedName name="IQ_PENSION_OBLIGATION_EMPLOYEE_CONTRIBUTIONS" hidden="1">"c3194"</definedName>
    <definedName name="IQ_PENSION_OBLIGATION_EMPLOYEE_CONTRIBUTIONS_DOM" hidden="1">"c3192"</definedName>
    <definedName name="IQ_PENSION_OBLIGATION_EMPLOYEE_CONTRIBUTIONS_FOREIGN" hidden="1">"c3193"</definedName>
    <definedName name="IQ_PENSION_OBLIGATION_FX_ADJ" hidden="1">"c3203"</definedName>
    <definedName name="IQ_PENSION_OBLIGATION_FX_ADJ_DOM" hidden="1">"c3201"</definedName>
    <definedName name="IQ_PENSION_OBLIGATION_FX_ADJ_FOREIGN" hidden="1">"c3202"</definedName>
    <definedName name="IQ_PENSION_OBLIGATION_INTEREST_COST" hidden="1">"c3191"</definedName>
    <definedName name="IQ_PENSION_OBLIGATION_INTEREST_COST_DOM" hidden="1">"c3189"</definedName>
    <definedName name="IQ_PENSION_OBLIGATION_INTEREST_COST_FOREIGN" hidden="1">"c3190"</definedName>
    <definedName name="IQ_PENSION_OBLIGATION_OTHER_COST" hidden="1">"c3555"</definedName>
    <definedName name="IQ_PENSION_OBLIGATION_OTHER_COST_DOM" hidden="1">"c3553"</definedName>
    <definedName name="IQ_PENSION_OBLIGATION_OTHER_COST_FOREIGN" hidden="1">"c3554"</definedName>
    <definedName name="IQ_PENSION_OBLIGATION_OTHER_PLAN_ADJ" hidden="1">"c3212"</definedName>
    <definedName name="IQ_PENSION_OBLIGATION_OTHER_PLAN_ADJ_DOM" hidden="1">"c3210"</definedName>
    <definedName name="IQ_PENSION_OBLIGATION_OTHER_PLAN_ADJ_FOREIGN" hidden="1">"c3211"</definedName>
    <definedName name="IQ_PENSION_OBLIGATION_PAID" hidden="1">"c3200"</definedName>
    <definedName name="IQ_PENSION_OBLIGATION_PAID_DOM" hidden="1">"c3198"</definedName>
    <definedName name="IQ_PENSION_OBLIGATION_PAID_FOREIGN" hidden="1">"c3199"</definedName>
    <definedName name="IQ_PENSION_OBLIGATION_PROJECTED" hidden="1">"c3215"</definedName>
    <definedName name="IQ_PENSION_OBLIGATION_PROJECTED_DOM" hidden="1">"c3213"</definedName>
    <definedName name="IQ_PENSION_OBLIGATION_PROJECTED_FOREIGN" hidden="1">"c3214"</definedName>
    <definedName name="IQ_PENSION_OBLIGATION_ROA" hidden="1">"c3552"</definedName>
    <definedName name="IQ_PENSION_OBLIGATION_ROA_DOM" hidden="1">"c3550"</definedName>
    <definedName name="IQ_PENSION_OBLIGATION_ROA_FOREIGN" hidden="1">"c3551"</definedName>
    <definedName name="IQ_PENSION_OBLIGATION_SERVICE_COST" hidden="1">"c3188"</definedName>
    <definedName name="IQ_PENSION_OBLIGATION_SERVICE_COST_DOM" hidden="1">"c3186"</definedName>
    <definedName name="IQ_PENSION_OBLIGATION_SERVICE_COST_FOREIGN" hidden="1">"c3187"</definedName>
    <definedName name="IQ_PENSION_OBLIGATION_TOTAL_COST" hidden="1">"c3558"</definedName>
    <definedName name="IQ_PENSION_OBLIGATION_TOTAL_COST_DOM" hidden="1">"c3556"</definedName>
    <definedName name="IQ_PENSION_OBLIGATION_TOTAL_COST_FOREIGN" hidden="1">"c3557"</definedName>
    <definedName name="IQ_PENSION_OTHER" hidden="1">"c3143"</definedName>
    <definedName name="IQ_PENSION_OTHER_ADJ" hidden="1">"c3149"</definedName>
    <definedName name="IQ_PENSION_OTHER_ADJ_DOM" hidden="1">"c3147"</definedName>
    <definedName name="IQ_PENSION_OTHER_ADJ_FOREIGN" hidden="1">"c3148"</definedName>
    <definedName name="IQ_PENSION_OTHER_DOM" hidden="1">"c3141"</definedName>
    <definedName name="IQ_PENSION_OTHER_FOREIGN" hidden="1">"c3142"</definedName>
    <definedName name="IQ_PENSION_PBO_ASSUMED_RATE_RET_MAX" hidden="1">"c3254"</definedName>
    <definedName name="IQ_PENSION_PBO_ASSUMED_RATE_RET_MAX_DOM" hidden="1">"c3252"</definedName>
    <definedName name="IQ_PENSION_PBO_ASSUMED_RATE_RET_MAX_FOREIGN" hidden="1">"c3253"</definedName>
    <definedName name="IQ_PENSION_PBO_ASSUMED_RATE_RET_MIN" hidden="1">"c3251"</definedName>
    <definedName name="IQ_PENSION_PBO_ASSUMED_RATE_RET_MIN_DOM" hidden="1">"c3249"</definedName>
    <definedName name="IQ_PENSION_PBO_ASSUMED_RATE_RET_MIN_FOREIGN" hidden="1">"c3250"</definedName>
    <definedName name="IQ_PENSION_PBO_RATE_COMP_INCREASE_MAX" hidden="1">"c3260"</definedName>
    <definedName name="IQ_PENSION_PBO_RATE_COMP_INCREASE_MAX_DOM" hidden="1">"c3258"</definedName>
    <definedName name="IQ_PENSION_PBO_RATE_COMP_INCREASE_MAX_FOREIGN" hidden="1">"c3259"</definedName>
    <definedName name="IQ_PENSION_PBO_RATE_COMP_INCREASE_MIN" hidden="1">"c3257"</definedName>
    <definedName name="IQ_PENSION_PBO_RATE_COMP_INCREASE_MIN_DOM" hidden="1">"c3255"</definedName>
    <definedName name="IQ_PENSION_PBO_RATE_COMP_INCREASE_MIN_FOREIGN" hidden="1">"c3256"</definedName>
    <definedName name="IQ_PENSION_PREPAID_COST" hidden="1">"c3131"</definedName>
    <definedName name="IQ_PENSION_PREPAID_COST_DOM" hidden="1">"c3129"</definedName>
    <definedName name="IQ_PENSION_PREPAID_COST_FOREIGN" hidden="1">"c3130"</definedName>
    <definedName name="IQ_PENSION_PRIOR_SERVICE_NEXT" hidden="1">"c5741"</definedName>
    <definedName name="IQ_PENSION_PRIOR_SERVICE_NEXT_DOM" hidden="1">"c5739"</definedName>
    <definedName name="IQ_PENSION_PRIOR_SERVICE_NEXT_FOREIGN" hidden="1">"c5740"</definedName>
    <definedName name="IQ_PENSION_PROJECTED_OBLIGATION" hidden="1">"c3566"</definedName>
    <definedName name="IQ_PENSION_PROJECTED_OBLIGATION_DOMESTIC" hidden="1">"c3564"</definedName>
    <definedName name="IQ_PENSION_PROJECTED_OBLIGATION_FOREIGN" hidden="1">"c3565"</definedName>
    <definedName name="IQ_PENSION_QUART_ADDL_CONTRIBUTIONS_EXP" hidden="1">"c3224"</definedName>
    <definedName name="IQ_PENSION_QUART_ADDL_CONTRIBUTIONS_EXP_DOM" hidden="1">"c3222"</definedName>
    <definedName name="IQ_PENSION_QUART_ADDL_CONTRIBUTIONS_EXP_FOREIGN" hidden="1">"c3223"</definedName>
    <definedName name="IQ_PENSION_QUART_EMPLOYER_CONTRIBUTIONS" hidden="1">"c3221"</definedName>
    <definedName name="IQ_PENSION_QUART_EMPLOYER_CONTRIBUTIONS_DOM" hidden="1">"c3219"</definedName>
    <definedName name="IQ_PENSION_QUART_EMPLOYER_CONTRIBUTIONS_FOREIGN" hidden="1">"c3220"</definedName>
    <definedName name="IQ_PENSION_RATE_COMP_GROWTH_DOMESTIC" hidden="1">"c3575"</definedName>
    <definedName name="IQ_PENSION_RATE_COMP_GROWTH_FOREIGN" hidden="1">"c3576"</definedName>
    <definedName name="IQ_PENSION_RATE_COMP_INCREASE_MAX" hidden="1">"c3242"</definedName>
    <definedName name="IQ_PENSION_RATE_COMP_INCREASE_MAX_DOM" hidden="1">"c3240"</definedName>
    <definedName name="IQ_PENSION_RATE_COMP_INCREASE_MAX_FOREIGN" hidden="1">"c3241"</definedName>
    <definedName name="IQ_PENSION_RATE_COMP_INCREASE_MIN" hidden="1">"c3239"</definedName>
    <definedName name="IQ_PENSION_RATE_COMP_INCREASE_MIN_DOM" hidden="1">"c3237"</definedName>
    <definedName name="IQ_PENSION_RATE_COMP_INCREASE_MIN_FOREIGN" hidden="1">"c3238"</definedName>
    <definedName name="IQ_PENSION_SERVICE_COST" hidden="1">"c3579"</definedName>
    <definedName name="IQ_PENSION_SERVICE_COST_DOM" hidden="1">"c3577"</definedName>
    <definedName name="IQ_PENSION_SERVICE_COST_FOREIGN" hidden="1">"c3578"</definedName>
    <definedName name="IQ_PENSION_TOTAL_ASSETS" hidden="1">"c3563"</definedName>
    <definedName name="IQ_PENSION_TOTAL_ASSETS_DOMESTIC" hidden="1">"c3561"</definedName>
    <definedName name="IQ_PENSION_TOTAL_ASSETS_FOREIGN" hidden="1">"c3562"</definedName>
    <definedName name="IQ_PENSION_TOTAL_EXP" hidden="1">"c3560"</definedName>
    <definedName name="IQ_PENSION_TRANSITION_NEXT" hidden="1">"c5744"</definedName>
    <definedName name="IQ_PENSION_TRANSITION_NEXT_DOM" hidden="1">"c5742"</definedName>
    <definedName name="IQ_PENSION_TRANSITION_NEXT_FOREIGN" hidden="1">"c5743"</definedName>
    <definedName name="IQ_PENSION_UNFUNDED_ADDL_MIN_LIAB" hidden="1">"c3227"</definedName>
    <definedName name="IQ_PENSION_UNFUNDED_ADDL_MIN_LIAB_DOM" hidden="1">"c3225"</definedName>
    <definedName name="IQ_PENSION_UNFUNDED_ADDL_MIN_LIAB_FOREIGN" hidden="1">"c3226"</definedName>
    <definedName name="IQ_PENSION_UNRECOG_PRIOR" hidden="1">"c3146"</definedName>
    <definedName name="IQ_PENSION_UNRECOG_PRIOR_DOM" hidden="1">"c3144"</definedName>
    <definedName name="IQ_PENSION_UNRECOG_PRIOR_FOREIGN" hidden="1">"c3145"</definedName>
    <definedName name="IQ_PENSION_UV_LIAB" hidden="1">"c3567"</definedName>
    <definedName name="IQ_PERCENT_CHANGE_EST_5YR_GROWTH_RATE_12MONTHS" hidden="1">"c1852"</definedName>
    <definedName name="IQ_PERCENT_CHANGE_EST_5YR_GROWTH_RATE_12MONTHS_CIQ" hidden="1">"c3790"</definedName>
    <definedName name="IQ_PERCENT_CHANGE_EST_5YR_GROWTH_RATE_18MONTHS" hidden="1">"c1853"</definedName>
    <definedName name="IQ_PERCENT_CHANGE_EST_5YR_GROWTH_RATE_18MONTHS_CIQ" hidden="1">"c3791"</definedName>
    <definedName name="IQ_PERCENT_CHANGE_EST_5YR_GROWTH_RATE_3MONTHS" hidden="1">"c1849"</definedName>
    <definedName name="IQ_PERCENT_CHANGE_EST_5YR_GROWTH_RATE_3MONTHS_CIQ" hidden="1">"c3787"</definedName>
    <definedName name="IQ_PERCENT_CHANGE_EST_5YR_GROWTH_RATE_6MONTHS" hidden="1">"c1850"</definedName>
    <definedName name="IQ_PERCENT_CHANGE_EST_5YR_GROWTH_RATE_6MONTHS_CIQ" hidden="1">"c3788"</definedName>
    <definedName name="IQ_PERCENT_CHANGE_EST_5YR_GROWTH_RATE_9MONTHS" hidden="1">"c1851"</definedName>
    <definedName name="IQ_PERCENT_CHANGE_EST_5YR_GROWTH_RATE_9MONTHS_CIQ" hidden="1">"c3789"</definedName>
    <definedName name="IQ_PERCENT_CHANGE_EST_5YR_GROWTH_RATE_DAY" hidden="1">"c1846"</definedName>
    <definedName name="IQ_PERCENT_CHANGE_EST_5YR_GROWTH_RATE_DAY_CIQ" hidden="1">"c3785"</definedName>
    <definedName name="IQ_PERCENT_CHANGE_EST_5YR_GROWTH_RATE_MONTH" hidden="1">"c1848"</definedName>
    <definedName name="IQ_PERCENT_CHANGE_EST_5YR_GROWTH_RATE_MONTH_CIQ" hidden="1">"c3786"</definedName>
    <definedName name="IQ_PERCENT_CHANGE_EST_5YR_GROWTH_RATE_WEEK" hidden="1">"c1847"</definedName>
    <definedName name="IQ_PERCENT_CHANGE_EST_5YR_GROWTH_RATE_WEEK_CIQ" hidden="1">"c3797"</definedName>
    <definedName name="IQ_PERCENT_CHANGE_EST_CFPS_12MONTHS" hidden="1">"c1812"</definedName>
    <definedName name="IQ_PERCENT_CHANGE_EST_CFPS_12MONTHS_CIQ" hidden="1">"c3755"</definedName>
    <definedName name="IQ_PERCENT_CHANGE_EST_CFPS_18MONTHS" hidden="1">"c1813"</definedName>
    <definedName name="IQ_PERCENT_CHANGE_EST_CFPS_18MONTHS_CIQ" hidden="1">"c3756"</definedName>
    <definedName name="IQ_PERCENT_CHANGE_EST_CFPS_3MONTHS" hidden="1">"c1809"</definedName>
    <definedName name="IQ_PERCENT_CHANGE_EST_CFPS_3MONTHS_CIQ" hidden="1">"c3752"</definedName>
    <definedName name="IQ_PERCENT_CHANGE_EST_CFPS_6MONTHS" hidden="1">"c1810"</definedName>
    <definedName name="IQ_PERCENT_CHANGE_EST_CFPS_6MONTHS_CIQ" hidden="1">"c3753"</definedName>
    <definedName name="IQ_PERCENT_CHANGE_EST_CFPS_9MONTHS" hidden="1">"c1811"</definedName>
    <definedName name="IQ_PERCENT_CHANGE_EST_CFPS_9MONTHS_CIQ" hidden="1">"c3754"</definedName>
    <definedName name="IQ_PERCENT_CHANGE_EST_CFPS_DAY" hidden="1">"c1806"</definedName>
    <definedName name="IQ_PERCENT_CHANGE_EST_CFPS_DAY_CIQ" hidden="1">"c3750"</definedName>
    <definedName name="IQ_PERCENT_CHANGE_EST_CFPS_MONTH" hidden="1">"c1808"</definedName>
    <definedName name="IQ_PERCENT_CHANGE_EST_CFPS_MONTH_CIQ" hidden="1">"c3751"</definedName>
    <definedName name="IQ_PERCENT_CHANGE_EST_CFPS_WEEK" hidden="1">"c1807"</definedName>
    <definedName name="IQ_PERCENT_CHANGE_EST_CFPS_WEEK_CIQ" hidden="1">"c3793"</definedName>
    <definedName name="IQ_PERCENT_CHANGE_EST_DPS_12MONTHS" hidden="1">"c1820"</definedName>
    <definedName name="IQ_PERCENT_CHANGE_EST_DPS_12MONTHS_CIQ" hidden="1">"c3762"</definedName>
    <definedName name="IQ_PERCENT_CHANGE_EST_DPS_18MONTHS" hidden="1">"c1821"</definedName>
    <definedName name="IQ_PERCENT_CHANGE_EST_DPS_18MONTHS_CIQ" hidden="1">"c3763"</definedName>
    <definedName name="IQ_PERCENT_CHANGE_EST_DPS_3MONTHS" hidden="1">"c1817"</definedName>
    <definedName name="IQ_PERCENT_CHANGE_EST_DPS_3MONTHS_CIQ" hidden="1">"c3759"</definedName>
    <definedName name="IQ_PERCENT_CHANGE_EST_DPS_6MONTHS" hidden="1">"c1818"</definedName>
    <definedName name="IQ_PERCENT_CHANGE_EST_DPS_6MONTHS_CIQ" hidden="1">"c3760"</definedName>
    <definedName name="IQ_PERCENT_CHANGE_EST_DPS_9MONTHS" hidden="1">"c1819"</definedName>
    <definedName name="IQ_PERCENT_CHANGE_EST_DPS_9MONTHS_CIQ" hidden="1">"c3761"</definedName>
    <definedName name="IQ_PERCENT_CHANGE_EST_DPS_DAY" hidden="1">"c1814"</definedName>
    <definedName name="IQ_PERCENT_CHANGE_EST_DPS_DAY_CIQ" hidden="1">"c3757"</definedName>
    <definedName name="IQ_PERCENT_CHANGE_EST_DPS_MONTH" hidden="1">"c1816"</definedName>
    <definedName name="IQ_PERCENT_CHANGE_EST_DPS_MONTH_CIQ" hidden="1">"c3758"</definedName>
    <definedName name="IQ_PERCENT_CHANGE_EST_DPS_WEEK" hidden="1">"c1815"</definedName>
    <definedName name="IQ_PERCENT_CHANGE_EST_DPS_WEEK_CIQ" hidden="1">"c3794"</definedName>
    <definedName name="IQ_PERCENT_CHANGE_EST_EBITDA_12MONTHS" hidden="1">"c1804"</definedName>
    <definedName name="IQ_PERCENT_CHANGE_EST_EBITDA_12MONTHS_CIQ" hidden="1">"c3748"</definedName>
    <definedName name="IQ_PERCENT_CHANGE_EST_EBITDA_18MONTHS" hidden="1">"c1805"</definedName>
    <definedName name="IQ_PERCENT_CHANGE_EST_EBITDA_18MONTHS_CIQ" hidden="1">"c3749"</definedName>
    <definedName name="IQ_PERCENT_CHANGE_EST_EBITDA_3MONTHS" hidden="1">"c1801"</definedName>
    <definedName name="IQ_PERCENT_CHANGE_EST_EBITDA_3MONTHS_CIQ" hidden="1">"c3745"</definedName>
    <definedName name="IQ_PERCENT_CHANGE_EST_EBITDA_6MONTHS" hidden="1">"c1802"</definedName>
    <definedName name="IQ_PERCENT_CHANGE_EST_EBITDA_6MONTHS_CIQ" hidden="1">"c3746"</definedName>
    <definedName name="IQ_PERCENT_CHANGE_EST_EBITDA_9MONTHS" hidden="1">"c1803"</definedName>
    <definedName name="IQ_PERCENT_CHANGE_EST_EBITDA_9MONTHS_CIQ" hidden="1">"c3747"</definedName>
    <definedName name="IQ_PERCENT_CHANGE_EST_EBITDA_DAY" hidden="1">"c1798"</definedName>
    <definedName name="IQ_PERCENT_CHANGE_EST_EBITDA_DAY_CIQ" hidden="1">"c3743"</definedName>
    <definedName name="IQ_PERCENT_CHANGE_EST_EBITDA_MONTH" hidden="1">"c1800"</definedName>
    <definedName name="IQ_PERCENT_CHANGE_EST_EBITDA_MONTH_CIQ" hidden="1">"c3744"</definedName>
    <definedName name="IQ_PERCENT_CHANGE_EST_EBITDA_WEEK" hidden="1">"c1799"</definedName>
    <definedName name="IQ_PERCENT_CHANGE_EST_EBITDA_WEEK_CIQ" hidden="1">"c3792"</definedName>
    <definedName name="IQ_PERCENT_CHANGE_EST_EPS_12MONTHS" hidden="1">"c1788"</definedName>
    <definedName name="IQ_PERCENT_CHANGE_EST_EPS_12MONTHS_CIQ" hidden="1">"c3733"</definedName>
    <definedName name="IQ_PERCENT_CHANGE_EST_EPS_18MONTHS" hidden="1">"c1789"</definedName>
    <definedName name="IQ_PERCENT_CHANGE_EST_EPS_18MONTHS_CIQ" hidden="1">"c3734"</definedName>
    <definedName name="IQ_PERCENT_CHANGE_EST_EPS_3MONTHS" hidden="1">"c1785"</definedName>
    <definedName name="IQ_PERCENT_CHANGE_EST_EPS_3MONTHS_CIQ" hidden="1">"c3730"</definedName>
    <definedName name="IQ_PERCENT_CHANGE_EST_EPS_6MONTHS" hidden="1">"c1786"</definedName>
    <definedName name="IQ_PERCENT_CHANGE_EST_EPS_6MONTHS_CIQ" hidden="1">"c3731"</definedName>
    <definedName name="IQ_PERCENT_CHANGE_EST_EPS_9MONTHS" hidden="1">"c1787"</definedName>
    <definedName name="IQ_PERCENT_CHANGE_EST_EPS_9MONTHS_CIQ" hidden="1">"c3732"</definedName>
    <definedName name="IQ_PERCENT_CHANGE_EST_EPS_DAY" hidden="1">"c1782"</definedName>
    <definedName name="IQ_PERCENT_CHANGE_EST_EPS_DAY_CIQ" hidden="1">"c3727"</definedName>
    <definedName name="IQ_PERCENT_CHANGE_EST_EPS_MONTH" hidden="1">"c1784"</definedName>
    <definedName name="IQ_PERCENT_CHANGE_EST_EPS_MONTH_CIQ" hidden="1">"c3729"</definedName>
    <definedName name="IQ_PERCENT_CHANGE_EST_EPS_WEEK" hidden="1">"c1783"</definedName>
    <definedName name="IQ_PERCENT_CHANGE_EST_EPS_WEEK_CIQ" hidden="1">"c3728"</definedName>
    <definedName name="IQ_PERCENT_CHANGE_EST_FFO_12MONTHS" hidden="1">"c1828"</definedName>
    <definedName name="IQ_PERCENT_CHANGE_EST_FFO_12MONTHS_CIQ" hidden="1">"c3769"</definedName>
    <definedName name="IQ_PERCENT_CHANGE_EST_FFO_18MONTHS" hidden="1">"c1829"</definedName>
    <definedName name="IQ_PERCENT_CHANGE_EST_FFO_18MONTHS_CIQ" hidden="1">"c3770"</definedName>
    <definedName name="IQ_PERCENT_CHANGE_EST_FFO_3MONTHS" hidden="1">"c1825"</definedName>
    <definedName name="IQ_PERCENT_CHANGE_EST_FFO_3MONTHS_CIQ" hidden="1">"c3766"</definedName>
    <definedName name="IQ_PERCENT_CHANGE_EST_FFO_6MONTHS" hidden="1">"c1826"</definedName>
    <definedName name="IQ_PERCENT_CHANGE_EST_FFO_6MONTHS_CIQ" hidden="1">"c3767"</definedName>
    <definedName name="IQ_PERCENT_CHANGE_EST_FFO_9MONTHS" hidden="1">"c1827"</definedName>
    <definedName name="IQ_PERCENT_CHANGE_EST_FFO_9MONTHS_CIQ" hidden="1">"c3768"</definedName>
    <definedName name="IQ_PERCENT_CHANGE_EST_FFO_DAY" hidden="1">"c1822"</definedName>
    <definedName name="IQ_PERCENT_CHANGE_EST_FFO_DAY_CIQ" hidden="1">"c3764"</definedName>
    <definedName name="IQ_PERCENT_CHANGE_EST_FFO_MONTH" hidden="1">"c1824"</definedName>
    <definedName name="IQ_PERCENT_CHANGE_EST_FFO_MONTH_CIQ" hidden="1">"c3765"</definedName>
    <definedName name="IQ_PERCENT_CHANGE_EST_FFO_SHARE_12MONTHS" hidden="1">"c1828"</definedName>
    <definedName name="IQ_PERCENT_CHANGE_EST_FFO_SHARE_12MONTHS_CIQ" hidden="1">"c3769"</definedName>
    <definedName name="IQ_PERCENT_CHANGE_EST_FFO_SHARE_18MONTHS" hidden="1">"c1829"</definedName>
    <definedName name="IQ_PERCENT_CHANGE_EST_FFO_SHARE_18MONTHS_CIQ" hidden="1">"c3770"</definedName>
    <definedName name="IQ_PERCENT_CHANGE_EST_FFO_SHARE_3MONTHS" hidden="1">"c1825"</definedName>
    <definedName name="IQ_PERCENT_CHANGE_EST_FFO_SHARE_3MONTHS_CIQ" hidden="1">"c3766"</definedName>
    <definedName name="IQ_PERCENT_CHANGE_EST_FFO_SHARE_6MONTHS" hidden="1">"c1826"</definedName>
    <definedName name="IQ_PERCENT_CHANGE_EST_FFO_SHARE_6MONTHS_CIQ" hidden="1">"c3767"</definedName>
    <definedName name="IQ_PERCENT_CHANGE_EST_FFO_SHARE_9MONTHS" hidden="1">"c1827"</definedName>
    <definedName name="IQ_PERCENT_CHANGE_EST_FFO_SHARE_9MONTHS_CIQ" hidden="1">"c3768"</definedName>
    <definedName name="IQ_PERCENT_CHANGE_EST_FFO_SHARE_DAY" hidden="1">"c1822"</definedName>
    <definedName name="IQ_PERCENT_CHANGE_EST_FFO_SHARE_DAY_CIQ" hidden="1">"c3764"</definedName>
    <definedName name="IQ_PERCENT_CHANGE_EST_FFO_SHARE_MONTH" hidden="1">"c1824"</definedName>
    <definedName name="IQ_PERCENT_CHANGE_EST_FFO_SHARE_MONTH_CIQ" hidden="1">"c3765"</definedName>
    <definedName name="IQ_PERCENT_CHANGE_EST_FFO_SHARE_SHARE_12MONTHS" hidden="1">"c1828"</definedName>
    <definedName name="IQ_PERCENT_CHANGE_EST_FFO_SHARE_SHARE_12MONTHS_CIQ" hidden="1">"c3769"</definedName>
    <definedName name="IQ_PERCENT_CHANGE_EST_FFO_SHARE_SHARE_18MONTHS" hidden="1">"c1829"</definedName>
    <definedName name="IQ_PERCENT_CHANGE_EST_FFO_SHARE_SHARE_18MONTHS_CIQ" hidden="1">"c3770"</definedName>
    <definedName name="IQ_PERCENT_CHANGE_EST_FFO_SHARE_SHARE_3MONTHS" hidden="1">"c1825"</definedName>
    <definedName name="IQ_PERCENT_CHANGE_EST_FFO_SHARE_SHARE_3MONTHS_CIQ" hidden="1">"c3766"</definedName>
    <definedName name="IQ_PERCENT_CHANGE_EST_FFO_SHARE_SHARE_6MONTHS" hidden="1">"c1826"</definedName>
    <definedName name="IQ_PERCENT_CHANGE_EST_FFO_SHARE_SHARE_6MONTHS_CIQ" hidden="1">"c3767"</definedName>
    <definedName name="IQ_PERCENT_CHANGE_EST_FFO_SHARE_SHARE_9MONTHS" hidden="1">"c1827"</definedName>
    <definedName name="IQ_PERCENT_CHANGE_EST_FFO_SHARE_SHARE_9MONTHS_CIQ" hidden="1">"c3768"</definedName>
    <definedName name="IQ_PERCENT_CHANGE_EST_FFO_SHARE_SHARE_DAY" hidden="1">"c1822"</definedName>
    <definedName name="IQ_PERCENT_CHANGE_EST_FFO_SHARE_SHARE_DAY_CIQ" hidden="1">"c3764"</definedName>
    <definedName name="IQ_PERCENT_CHANGE_EST_FFO_SHARE_SHARE_MONTH" hidden="1">"c1824"</definedName>
    <definedName name="IQ_PERCENT_CHANGE_EST_FFO_SHARE_SHARE_MONTH_CIQ" hidden="1">"c3765"</definedName>
    <definedName name="IQ_PERCENT_CHANGE_EST_FFO_SHARE_SHARE_WEEK" hidden="1">"c1823"</definedName>
    <definedName name="IQ_PERCENT_CHANGE_EST_FFO_SHARE_SHARE_WEEK_CIQ" hidden="1">"c3795"</definedName>
    <definedName name="IQ_PERCENT_CHANGE_EST_FFO_SHARE_WEEK" hidden="1">"c1823"</definedName>
    <definedName name="IQ_PERCENT_CHANGE_EST_FFO_SHARE_WEEK_CIQ" hidden="1">"c3795"</definedName>
    <definedName name="IQ_PERCENT_CHANGE_EST_FFO_WEEK" hidden="1">"c1823"</definedName>
    <definedName name="IQ_PERCENT_CHANGE_EST_FFO_WEEK_CIQ" hidden="1">"c3795"</definedName>
    <definedName name="IQ_PERCENT_CHANGE_EST_PRICE_TARGET_12MONTHS" hidden="1">"c1844"</definedName>
    <definedName name="IQ_PERCENT_CHANGE_EST_PRICE_TARGET_12MONTHS_CIQ" hidden="1">"c3783"</definedName>
    <definedName name="IQ_PERCENT_CHANGE_EST_PRICE_TARGET_18MONTHS" hidden="1">"c1845"</definedName>
    <definedName name="IQ_PERCENT_CHANGE_EST_PRICE_TARGET_18MONTHS_CIQ" hidden="1">"c3784"</definedName>
    <definedName name="IQ_PERCENT_CHANGE_EST_PRICE_TARGET_3MONTHS" hidden="1">"c1841"</definedName>
    <definedName name="IQ_PERCENT_CHANGE_EST_PRICE_TARGET_3MONTHS_CIQ" hidden="1">"c3780"</definedName>
    <definedName name="IQ_PERCENT_CHANGE_EST_PRICE_TARGET_6MONTHS" hidden="1">"c1842"</definedName>
    <definedName name="IQ_PERCENT_CHANGE_EST_PRICE_TARGET_6MONTHS_CIQ" hidden="1">"c3781"</definedName>
    <definedName name="IQ_PERCENT_CHANGE_EST_PRICE_TARGET_9MONTHS" hidden="1">"c1843"</definedName>
    <definedName name="IQ_PERCENT_CHANGE_EST_PRICE_TARGET_9MONTHS_CIQ" hidden="1">"c3782"</definedName>
    <definedName name="IQ_PERCENT_CHANGE_EST_PRICE_TARGET_DAY" hidden="1">"c1838"</definedName>
    <definedName name="IQ_PERCENT_CHANGE_EST_PRICE_TARGET_DAY_CIQ" hidden="1">"c3778"</definedName>
    <definedName name="IQ_PERCENT_CHANGE_EST_PRICE_TARGET_MONTH" hidden="1">"c1840"</definedName>
    <definedName name="IQ_PERCENT_CHANGE_EST_PRICE_TARGET_MONTH_CIQ" hidden="1">"c3779"</definedName>
    <definedName name="IQ_PERCENT_CHANGE_EST_PRICE_TARGET_WEEK" hidden="1">"c1839"</definedName>
    <definedName name="IQ_PERCENT_CHANGE_EST_PRICE_TARGET_WEEK_CIQ" hidden="1">"c3798"</definedName>
    <definedName name="IQ_PERCENT_CHANGE_EST_RECO_12MONTHS" hidden="1">"c1836"</definedName>
    <definedName name="IQ_PERCENT_CHANGE_EST_RECO_12MONTHS_CIQ" hidden="1">"c3776"</definedName>
    <definedName name="IQ_PERCENT_CHANGE_EST_RECO_18MONTHS" hidden="1">"c1837"</definedName>
    <definedName name="IQ_PERCENT_CHANGE_EST_RECO_18MONTHS_CIQ" hidden="1">"c3777"</definedName>
    <definedName name="IQ_PERCENT_CHANGE_EST_RECO_3MONTHS" hidden="1">"c1833"</definedName>
    <definedName name="IQ_PERCENT_CHANGE_EST_RECO_3MONTHS_CIQ" hidden="1">"c3773"</definedName>
    <definedName name="IQ_PERCENT_CHANGE_EST_RECO_6MONTHS" hidden="1">"c1834"</definedName>
    <definedName name="IQ_PERCENT_CHANGE_EST_RECO_6MONTHS_CIQ" hidden="1">"c3774"</definedName>
    <definedName name="IQ_PERCENT_CHANGE_EST_RECO_9MONTHS" hidden="1">"c1835"</definedName>
    <definedName name="IQ_PERCENT_CHANGE_EST_RECO_9MONTHS_CIQ" hidden="1">"c3775"</definedName>
    <definedName name="IQ_PERCENT_CHANGE_EST_RECO_DAY" hidden="1">"c1830"</definedName>
    <definedName name="IQ_PERCENT_CHANGE_EST_RECO_DAY_CIQ" hidden="1">"c3771"</definedName>
    <definedName name="IQ_PERCENT_CHANGE_EST_RECO_MONTH" hidden="1">"c1832"</definedName>
    <definedName name="IQ_PERCENT_CHANGE_EST_RECO_MONTH_CIQ" hidden="1">"c3772"</definedName>
    <definedName name="IQ_PERCENT_CHANGE_EST_RECO_WEEK" hidden="1">"c1831"</definedName>
    <definedName name="IQ_PERCENT_CHANGE_EST_RECO_WEEK_CIQ" hidden="1">"c3796"</definedName>
    <definedName name="IQ_PERCENT_CHANGE_EST_REV_12MONTHS" hidden="1">"c1796"</definedName>
    <definedName name="IQ_PERCENT_CHANGE_EST_REV_12MONTHS_CIQ" hidden="1">"c3741"</definedName>
    <definedName name="IQ_PERCENT_CHANGE_EST_REV_18MONTHS" hidden="1">"c1797"</definedName>
    <definedName name="IQ_PERCENT_CHANGE_EST_REV_18MONTHS_CIQ" hidden="1">"c3742"</definedName>
    <definedName name="IQ_PERCENT_CHANGE_EST_REV_3MONTHS" hidden="1">"c1793"</definedName>
    <definedName name="IQ_PERCENT_CHANGE_EST_REV_3MONTHS_CIQ" hidden="1">"c3738"</definedName>
    <definedName name="IQ_PERCENT_CHANGE_EST_REV_6MONTHS" hidden="1">"c1794"</definedName>
    <definedName name="IQ_PERCENT_CHANGE_EST_REV_6MONTHS_CIQ" hidden="1">"c3739"</definedName>
    <definedName name="IQ_PERCENT_CHANGE_EST_REV_9MONTHS" hidden="1">"c1795"</definedName>
    <definedName name="IQ_PERCENT_CHANGE_EST_REV_9MONTHS_CIQ" hidden="1">"c3740"</definedName>
    <definedName name="IQ_PERCENT_CHANGE_EST_REV_DAY" hidden="1">"c1790"</definedName>
    <definedName name="IQ_PERCENT_CHANGE_EST_REV_DAY_CIQ" hidden="1">"c3735"</definedName>
    <definedName name="IQ_PERCENT_CHANGE_EST_REV_MONTH" hidden="1">"c1792"</definedName>
    <definedName name="IQ_PERCENT_CHANGE_EST_REV_MONTH_CIQ" hidden="1">"c3737"</definedName>
    <definedName name="IQ_PERCENT_CHANGE_EST_REV_WEEK" hidden="1">"c1791"</definedName>
    <definedName name="IQ_PERCENT_CHANGE_EST_REV_WEEK_CIQ" hidden="1">"c3736"</definedName>
    <definedName name="IQ_PERCENT_INSURED_FDIC" hidden="1">"c6374"</definedName>
    <definedName name="IQ_PERFORMANCE_LOC_FOREIGN_GUARANTEES_FFIEC" hidden="1">"c13251"</definedName>
    <definedName name="IQ_PERIODDATE" hidden="1">"c1414"</definedName>
    <definedName name="IQ_PERIODDATE_AP" hidden="1">"c11745"</definedName>
    <definedName name="IQ_PERIODDATE_BS" hidden="1">"c1032"</definedName>
    <definedName name="IQ_PERIODDATE_CF" hidden="1">"c1033"</definedName>
    <definedName name="IQ_PERIODDATE_FDIC" hidden="1">"c13646"</definedName>
    <definedName name="IQ_PERIODDATE_FFIEC" hidden="1">"c13645"</definedName>
    <definedName name="IQ_PERIODDATE_IS" hidden="1">"c1034"</definedName>
    <definedName name="IQ_PERIODLENGTH_AP" hidden="1">"c11746"</definedName>
    <definedName name="IQ_PERIODLENGTH_CF" hidden="1">"c1502"</definedName>
    <definedName name="IQ_PERIODLENGTH_IS" hidden="1">"c1503"</definedName>
    <definedName name="IQ_PERSONAL_CONSUMER_SPENDING_DURABLE" hidden="1">"c6942"</definedName>
    <definedName name="IQ_PERSONAL_CONSUMER_SPENDING_DURABLE_APR" hidden="1">"c7602"</definedName>
    <definedName name="IQ_PERSONAL_CONSUMER_SPENDING_DURABLE_APR_FC" hidden="1">"c8482"</definedName>
    <definedName name="IQ_PERSONAL_CONSUMER_SPENDING_DURABLE_FC" hidden="1">"c7822"</definedName>
    <definedName name="IQ_PERSONAL_CONSUMER_SPENDING_DURABLE_POP" hidden="1">"c7162"</definedName>
    <definedName name="IQ_PERSONAL_CONSUMER_SPENDING_DURABLE_POP_FC" hidden="1">"c8042"</definedName>
    <definedName name="IQ_PERSONAL_CONSUMER_SPENDING_DURABLE_YOY" hidden="1">"c7382"</definedName>
    <definedName name="IQ_PERSONAL_CONSUMER_SPENDING_DURABLE_YOY_FC" hidden="1">"c8262"</definedName>
    <definedName name="IQ_PERSONAL_CONSUMER_SPENDING_NONDURABLE" hidden="1">"c6940"</definedName>
    <definedName name="IQ_PERSONAL_CONSUMER_SPENDING_NONDURABLE_APR" hidden="1">"c7600"</definedName>
    <definedName name="IQ_PERSONAL_CONSUMER_SPENDING_NONDURABLE_APR_FC" hidden="1">"c8480"</definedName>
    <definedName name="IQ_PERSONAL_CONSUMER_SPENDING_NONDURABLE_FC" hidden="1">"c7820"</definedName>
    <definedName name="IQ_PERSONAL_CONSUMER_SPENDING_NONDURABLE_POP" hidden="1">"c7160"</definedName>
    <definedName name="IQ_PERSONAL_CONSUMER_SPENDING_NONDURABLE_POP_FC" hidden="1">"c8040"</definedName>
    <definedName name="IQ_PERSONAL_CONSUMER_SPENDING_NONDURABLE_YOY" hidden="1">"c7380"</definedName>
    <definedName name="IQ_PERSONAL_CONSUMER_SPENDING_NONDURABLE_YOY_FC" hidden="1">"c8260"</definedName>
    <definedName name="IQ_PERSONAL_CONSUMER_SPENDING_REAL" hidden="1">"c6994"</definedName>
    <definedName name="IQ_PERSONAL_CONSUMER_SPENDING_REAL_APR" hidden="1">"c7654"</definedName>
    <definedName name="IQ_PERSONAL_CONSUMER_SPENDING_REAL_APR_FC" hidden="1">"c8534"</definedName>
    <definedName name="IQ_PERSONAL_CONSUMER_SPENDING_REAL_FC" hidden="1">"c7874"</definedName>
    <definedName name="IQ_PERSONAL_CONSUMER_SPENDING_REAL_POP" hidden="1">"c7214"</definedName>
    <definedName name="IQ_PERSONAL_CONSUMER_SPENDING_REAL_POP_FC" hidden="1">"c8094"</definedName>
    <definedName name="IQ_PERSONAL_CONSUMER_SPENDING_REAL_YOY" hidden="1">"c7434"</definedName>
    <definedName name="IQ_PERSONAL_CONSUMER_SPENDING_REAL_YOY_FC" hidden="1">"c8314"</definedName>
    <definedName name="IQ_PERSONAL_CONSUMER_SPENDING_SERVICES" hidden="1">"c6941"</definedName>
    <definedName name="IQ_PERSONAL_CONSUMER_SPENDING_SERVICES_APR" hidden="1">"c7601"</definedName>
    <definedName name="IQ_PERSONAL_CONSUMER_SPENDING_SERVICES_APR_FC" hidden="1">"c8481"</definedName>
    <definedName name="IQ_PERSONAL_CONSUMER_SPENDING_SERVICES_FC" hidden="1">"c7821"</definedName>
    <definedName name="IQ_PERSONAL_CONSUMER_SPENDING_SERVICES_POP" hidden="1">"c7161"</definedName>
    <definedName name="IQ_PERSONAL_CONSUMER_SPENDING_SERVICES_POP_FC" hidden="1">"c8041"</definedName>
    <definedName name="IQ_PERSONAL_CONSUMER_SPENDING_SERVICES_YOY" hidden="1">"c7381"</definedName>
    <definedName name="IQ_PERSONAL_CONSUMER_SPENDING_SERVICES_YOY_FC" hidden="1">"c8261"</definedName>
    <definedName name="IQ_PERSONAL_INCOME" hidden="1">"c6943"</definedName>
    <definedName name="IQ_PERSONAL_INCOME_APR" hidden="1">"c7603"</definedName>
    <definedName name="IQ_PERSONAL_INCOME_APR_FC" hidden="1">"c8483"</definedName>
    <definedName name="IQ_PERSONAL_INCOME_FC" hidden="1">"c7823"</definedName>
    <definedName name="IQ_PERSONAL_INCOME_POP" hidden="1">"c7163"</definedName>
    <definedName name="IQ_PERSONAL_INCOME_POP_FC" hidden="1">"c8043"</definedName>
    <definedName name="IQ_PERSONAL_INCOME_SAAR" hidden="1">"c6944"</definedName>
    <definedName name="IQ_PERSONAL_INCOME_SAAR_APR" hidden="1">"c7604"</definedName>
    <definedName name="IQ_PERSONAL_INCOME_SAAR_APR_FC" hidden="1">"c8484"</definedName>
    <definedName name="IQ_PERSONAL_INCOME_SAAR_FC" hidden="1">"c7824"</definedName>
    <definedName name="IQ_PERSONAL_INCOME_SAAR_POP" hidden="1">"c7164"</definedName>
    <definedName name="IQ_PERSONAL_INCOME_SAAR_POP_FC" hidden="1">"c8044"</definedName>
    <definedName name="IQ_PERSONAL_INCOME_SAAR_YOY" hidden="1">"c7384"</definedName>
    <definedName name="IQ_PERSONAL_INCOME_SAAR_YOY_FC" hidden="1">"c8264"</definedName>
    <definedName name="IQ_PERSONAL_INCOME_USD_APR_FC" hidden="1">"c11885"</definedName>
    <definedName name="IQ_PERSONAL_INCOME_USD_FC" hidden="1">"c11882"</definedName>
    <definedName name="IQ_PERSONAL_INCOME_USD_POP_FC" hidden="1">"c11883"</definedName>
    <definedName name="IQ_PERSONAL_INCOME_USD_YOY_FC" hidden="1">"c11884"</definedName>
    <definedName name="IQ_PERSONAL_INCOME_YOY" hidden="1">"c7383"</definedName>
    <definedName name="IQ_PERSONAL_INCOME_YOY_FC" hidden="1">"c8263"</definedName>
    <definedName name="IQ_PERSONNEL_EXP_AVG_ASSETS_FFIEC" hidden="1">"c13371"</definedName>
    <definedName name="IQ_PERSONNEL_EXP_OPERATING_INC_FFIEC" hidden="1">"c13379"</definedName>
    <definedName name="IQ_PERTYPE" hidden="1">"c1611"</definedName>
    <definedName name="IQ_PHARMBIO_NUMBER_LICENSED_PATENT_APP" hidden="1">"c10018"</definedName>
    <definedName name="IQ_PHARMBIO_NUMBER_LICENSED_PATENTS" hidden="1">"c10017"</definedName>
    <definedName name="IQ_PHARMBIO_NUMBER_PATENTS" hidden="1">"c10015"</definedName>
    <definedName name="IQ_PHARMBIO_NUMBER_PROD__APPROVED_DURING_PERIOD" hidden="1">"c12750"</definedName>
    <definedName name="IQ_PHARMBIO_NUMBER_PROD__CLINICAL_DEV" hidden="1">"c12745"</definedName>
    <definedName name="IQ_PHARMBIO_NUMBER_PROD__LAUNCHED_DURING_PERIOD" hidden="1">"c12751"</definedName>
    <definedName name="IQ_PHARMBIO_NUMBER_PROD__PHASE_I" hidden="1">"c12746"</definedName>
    <definedName name="IQ_PHARMBIO_NUMBER_PROD__PHASE_II" hidden="1">"c12747"</definedName>
    <definedName name="IQ_PHARMBIO_NUMBER_PROD__PHASE_III" hidden="1">"c12748"</definedName>
    <definedName name="IQ_PHARMBIO_NUMBER_PROD__PRE_CLINICAL_TRIALS" hidden="1">"c12744"</definedName>
    <definedName name="IQ_PHARMBIO_NUMBER_PROD__PRE_REGISTRATION" hidden="1">"c12749"</definedName>
    <definedName name="IQ_PHARMBIO_NUMBER_PROD__RESEARCH_DEV" hidden="1">"c12743"</definedName>
    <definedName name="IQ_PHARMBIO_NUMBER_PROD_APPROVED_DURING_PERIOD" hidden="1">"c10027"</definedName>
    <definedName name="IQ_PHARMBIO_NUMBER_PROD_CLINICAL_DEV" hidden="1">"c10022"</definedName>
    <definedName name="IQ_PHARMBIO_NUMBER_PROD_DISCOVERY_RESEARCH" hidden="1">"c10019"</definedName>
    <definedName name="IQ_PHARMBIO_NUMBER_PROD_LAUNCHED_DURING_PERIOD" hidden="1">"c10028"</definedName>
    <definedName name="IQ_PHARMBIO_NUMBER_PROD_PHASE_I" hidden="1">"c10023"</definedName>
    <definedName name="IQ_PHARMBIO_NUMBER_PROD_PHASE_II" hidden="1">"c10024"</definedName>
    <definedName name="IQ_PHARMBIO_NUMBER_PROD_PHASE_III" hidden="1">"c10025"</definedName>
    <definedName name="IQ_PHARMBIO_NUMBER_PROD_PRE_CLINICAL_TRIALS" hidden="1">"c10021"</definedName>
    <definedName name="IQ_PHARMBIO_NUMBER_PROD_PRE_REGISTRATION" hidden="1">"c10026"</definedName>
    <definedName name="IQ_PHARMBIO_NUMBER_PROD_RESEARCH_DEV" hidden="1">"c10020"</definedName>
    <definedName name="IQ_PHARMBIO_PATENT_APP" hidden="1">"c10016"</definedName>
    <definedName name="IQ_PHILADELPHIA_FED_DIFFUSION_INDEX" hidden="1">"c6945"</definedName>
    <definedName name="IQ_PHILADELPHIA_FED_DIFFUSION_INDEX_APR" hidden="1">"c7605"</definedName>
    <definedName name="IQ_PHILADELPHIA_FED_DIFFUSION_INDEX_APR_FC" hidden="1">"c8485"</definedName>
    <definedName name="IQ_PHILADELPHIA_FED_DIFFUSION_INDEX_FC" hidden="1">"c7825"</definedName>
    <definedName name="IQ_PHILADELPHIA_FED_DIFFUSION_INDEX_POP" hidden="1">"c7165"</definedName>
    <definedName name="IQ_PHILADELPHIA_FED_DIFFUSION_INDEX_POP_FC" hidden="1">"c8045"</definedName>
    <definedName name="IQ_PHILADELPHIA_FED_DIFFUSION_INDEX_YOY" hidden="1">"c7385"</definedName>
    <definedName name="IQ_PHILADELPHIA_FED_DIFFUSION_INDEX_YOY_FC" hidden="1">"c8265"</definedName>
    <definedName name="IQ_PLEDGED_SEC_INVEST_SECURITIES_FFIEC" hidden="1">"c13467"</definedName>
    <definedName name="IQ_PLEDGED_SECURITIES_FDIC" hidden="1">"c6401"</definedName>
    <definedName name="IQ_PLL" hidden="1">"c2114"</definedName>
    <definedName name="IQ_PMAC_DIFFUSION_INDEX" hidden="1">"c6946"</definedName>
    <definedName name="IQ_PMAC_DIFFUSION_INDEX_APR" hidden="1">"c7606"</definedName>
    <definedName name="IQ_PMAC_DIFFUSION_INDEX_APR_FC" hidden="1">"c8486"</definedName>
    <definedName name="IQ_PMAC_DIFFUSION_INDEX_FC" hidden="1">"c7826"</definedName>
    <definedName name="IQ_PMAC_DIFFUSION_INDEX_POP" hidden="1">"c7166"</definedName>
    <definedName name="IQ_PMAC_DIFFUSION_INDEX_POP_FC" hidden="1">"c8046"</definedName>
    <definedName name="IQ_PMAC_DIFFUSION_INDEX_YOY" hidden="1">"c7386"</definedName>
    <definedName name="IQ_PMAC_DIFFUSION_INDEX_YOY_FC" hidden="1">"c8266"</definedName>
    <definedName name="IQ_PMT_FREQ" hidden="1">"c2236"</definedName>
    <definedName name="IQ_POISON_PUT_EFFECT_DATE" hidden="1">"c2486"</definedName>
    <definedName name="IQ_POISON_PUT_EXPIRATION_DATE" hidden="1">"c2487"</definedName>
    <definedName name="IQ_POISON_PUT_PRICE" hidden="1">"c2488"</definedName>
    <definedName name="IQ_POLICY_BENEFITS" hidden="1">"c1036"</definedName>
    <definedName name="IQ_POLICY_COST" hidden="1">"c1037"</definedName>
    <definedName name="IQ_POLICY_LIAB" hidden="1">"c1612"</definedName>
    <definedName name="IQ_POLICY_LOANS" hidden="1">"c1038"</definedName>
    <definedName name="IQ_POLICYHOLDER_BENEFITS_LH_FFIEC" hidden="1">"c13107"</definedName>
    <definedName name="IQ_POOL_AMT_ORIGINAL" hidden="1">"c8970"</definedName>
    <definedName name="IQ_POOL_NAME" hidden="1">"c8967"</definedName>
    <definedName name="IQ_POOL_NUMBER" hidden="1">"c8968"</definedName>
    <definedName name="IQ_POOL_TYPE" hidden="1">"c8969"</definedName>
    <definedName name="IQ_POSITIVE_FAIR_VALUE_DERIVATIVES_BENEFICIARY_FFIEC" hidden="1">"c13123"</definedName>
    <definedName name="IQ_POSITIVE_FAIR_VALUE_DERIVATIVES_GUARANTOR_FFIEC" hidden="1">"c13116"</definedName>
    <definedName name="IQ_POST_RETIRE_EXP" hidden="1">"c1039"</definedName>
    <definedName name="IQ_POSTAGE_FFIEC" hidden="1">"c13051"</definedName>
    <definedName name="IQ_POSTPAID_CHURN" hidden="1">"c2121"</definedName>
    <definedName name="IQ_POSTPAID_SUBS" hidden="1">"c2118"</definedName>
    <definedName name="IQ_POTENTIAL_UPSIDE" hidden="1">"c1855"</definedName>
    <definedName name="IQ_POTENTIAL_UPSIDE_CIQ" hidden="1">"c3799"</definedName>
    <definedName name="IQ_PP_ATTRIB_ORE_RESERVES_ALUM" hidden="1">"c9218"</definedName>
    <definedName name="IQ_PP_ATTRIB_ORE_RESERVES_COP" hidden="1">"c9162"</definedName>
    <definedName name="IQ_PP_ATTRIB_ORE_RESERVES_DIAM" hidden="1">"c9642"</definedName>
    <definedName name="IQ_PP_ATTRIB_ORE_RESERVES_GOLD" hidden="1">"c9003"</definedName>
    <definedName name="IQ_PP_ATTRIB_ORE_RESERVES_IRON" hidden="1">"c9377"</definedName>
    <definedName name="IQ_PP_ATTRIB_ORE_RESERVES_LEAD" hidden="1">"c9430"</definedName>
    <definedName name="IQ_PP_ATTRIB_ORE_RESERVES_MANG" hidden="1">"c9483"</definedName>
    <definedName name="IQ_PP_ATTRIB_ORE_RESERVES_MOLYB" hidden="1">"c9695"</definedName>
    <definedName name="IQ_PP_ATTRIB_ORE_RESERVES_NICK" hidden="1">"c9271"</definedName>
    <definedName name="IQ_PP_ATTRIB_ORE_RESERVES_PLAT" hidden="1">"c9109"</definedName>
    <definedName name="IQ_PP_ATTRIB_ORE_RESERVES_SILVER" hidden="1">"c9056"</definedName>
    <definedName name="IQ_PP_ATTRIB_ORE_RESERVES_TITAN" hidden="1">"c9536"</definedName>
    <definedName name="IQ_PP_ATTRIB_ORE_RESERVES_URAN" hidden="1">"c9589"</definedName>
    <definedName name="IQ_PP_ATTRIB_ORE_RESERVES_ZINC" hidden="1">"c9324"</definedName>
    <definedName name="IQ_PP_ORE_RESERVES_ALUM" hidden="1">"c9211"</definedName>
    <definedName name="IQ_PP_ORE_RESERVES_COP" hidden="1">"c9155"</definedName>
    <definedName name="IQ_PP_ORE_RESERVES_DIAM" hidden="1">"c9635"</definedName>
    <definedName name="IQ_PP_ORE_RESERVES_GOLD" hidden="1">"c8996"</definedName>
    <definedName name="IQ_PP_ORE_RESERVES_IRON" hidden="1">"c9370"</definedName>
    <definedName name="IQ_PP_ORE_RESERVES_LEAD" hidden="1">"c9423"</definedName>
    <definedName name="IQ_PP_ORE_RESERVES_MANG" hidden="1">"c9476"</definedName>
    <definedName name="IQ_PP_ORE_RESERVES_MOLYB" hidden="1">"c9688"</definedName>
    <definedName name="IQ_PP_ORE_RESERVES_NICK" hidden="1">"c9264"</definedName>
    <definedName name="IQ_PP_ORE_RESERVES_PLAT" hidden="1">"c9102"</definedName>
    <definedName name="IQ_PP_ORE_RESERVES_SILVER" hidden="1">"c9049"</definedName>
    <definedName name="IQ_PP_ORE_RESERVES_TITAN" hidden="1">"c9529"</definedName>
    <definedName name="IQ_PP_ORE_RESERVES_URAN" hidden="1">"c9582"</definedName>
    <definedName name="IQ_PP_ORE_RESERVES_ZINC" hidden="1">"c9317"</definedName>
    <definedName name="IQ_PP_RECOV_ATTRIB_RESERVES_ALUM" hidden="1">"c9221"</definedName>
    <definedName name="IQ_PP_RECOV_ATTRIB_RESERVES_COAL" hidden="1">"c9805"</definedName>
    <definedName name="IQ_PP_RECOV_ATTRIB_RESERVES_COP" hidden="1">"c9165"</definedName>
    <definedName name="IQ_PP_RECOV_ATTRIB_RESERVES_DIAM" hidden="1">"c9645"</definedName>
    <definedName name="IQ_PP_RECOV_ATTRIB_RESERVES_GOLD" hidden="1">"c9006"</definedName>
    <definedName name="IQ_PP_RECOV_ATTRIB_RESERVES_IRON" hidden="1">"c9380"</definedName>
    <definedName name="IQ_PP_RECOV_ATTRIB_RESERVES_LEAD" hidden="1">"c9433"</definedName>
    <definedName name="IQ_PP_RECOV_ATTRIB_RESERVES_MANG" hidden="1">"c9486"</definedName>
    <definedName name="IQ_PP_RECOV_ATTRIB_RESERVES_MET_COAL" hidden="1">"c9745"</definedName>
    <definedName name="IQ_PP_RECOV_ATTRIB_RESERVES_MOLYB" hidden="1">"c9698"</definedName>
    <definedName name="IQ_PP_RECOV_ATTRIB_RESERVES_NICK" hidden="1">"c9274"</definedName>
    <definedName name="IQ_PP_RECOV_ATTRIB_RESERVES_PLAT" hidden="1">"c9112"</definedName>
    <definedName name="IQ_PP_RECOV_ATTRIB_RESERVES_SILVER" hidden="1">"c9059"</definedName>
    <definedName name="IQ_PP_RECOV_ATTRIB_RESERVES_STEAM" hidden="1">"c9775"</definedName>
    <definedName name="IQ_PP_RECOV_ATTRIB_RESERVES_TITAN" hidden="1">"c9539"</definedName>
    <definedName name="IQ_PP_RECOV_ATTRIB_RESERVES_URAN" hidden="1">"c9592"</definedName>
    <definedName name="IQ_PP_RECOV_ATTRIB_RESERVES_ZINC" hidden="1">"c9327"</definedName>
    <definedName name="IQ_PP_RECOV_RESERVES_ALUM" hidden="1">"c9215"</definedName>
    <definedName name="IQ_PP_RECOV_RESERVES_COAL" hidden="1">"c9802"</definedName>
    <definedName name="IQ_PP_RECOV_RESERVES_COP" hidden="1">"c9159"</definedName>
    <definedName name="IQ_PP_RECOV_RESERVES_DIAM" hidden="1">"c9639"</definedName>
    <definedName name="IQ_PP_RECOV_RESERVES_GOLD" hidden="1">"c9000"</definedName>
    <definedName name="IQ_PP_RECOV_RESERVES_IRON" hidden="1">"c9374"</definedName>
    <definedName name="IQ_PP_RECOV_RESERVES_LEAD" hidden="1">"c9427"</definedName>
    <definedName name="IQ_PP_RECOV_RESERVES_MANG" hidden="1">"c9480"</definedName>
    <definedName name="IQ_PP_RECOV_RESERVES_MET_COAL" hidden="1">"c9742"</definedName>
    <definedName name="IQ_PP_RECOV_RESERVES_MOLYB" hidden="1">"c9692"</definedName>
    <definedName name="IQ_PP_RECOV_RESERVES_NICK" hidden="1">"c9268"</definedName>
    <definedName name="IQ_PP_RECOV_RESERVES_PLAT" hidden="1">"c9106"</definedName>
    <definedName name="IQ_PP_RECOV_RESERVES_SILVER" hidden="1">"c9053"</definedName>
    <definedName name="IQ_PP_RECOV_RESERVES_STEAM" hidden="1">"c9772"</definedName>
    <definedName name="IQ_PP_RECOV_RESERVES_TITAN" hidden="1">"c9533"</definedName>
    <definedName name="IQ_PP_RECOV_RESERVES_URAN" hidden="1">"c9586"</definedName>
    <definedName name="IQ_PP_RECOV_RESERVES_ZINC" hidden="1">"c9321"</definedName>
    <definedName name="IQ_PP_RESERVES_CALORIFIC_VALUE_COAL" hidden="1">"c9799"</definedName>
    <definedName name="IQ_PP_RESERVES_CALORIFIC_VALUE_MET_COAL" hidden="1">"c9739"</definedName>
    <definedName name="IQ_PP_RESERVES_CALORIFIC_VALUE_STEAM" hidden="1">"c9769"</definedName>
    <definedName name="IQ_PP_RESERVES_GRADE_ALUM" hidden="1">"c9212"</definedName>
    <definedName name="IQ_PP_RESERVES_GRADE_COP" hidden="1">"c9156"</definedName>
    <definedName name="IQ_PP_RESERVES_GRADE_DIAM" hidden="1">"c9636"</definedName>
    <definedName name="IQ_PP_RESERVES_GRADE_GOLD" hidden="1">"c8997"</definedName>
    <definedName name="IQ_PP_RESERVES_GRADE_IRON" hidden="1">"c9371"</definedName>
    <definedName name="IQ_PP_RESERVES_GRADE_LEAD" hidden="1">"c9424"</definedName>
    <definedName name="IQ_PP_RESERVES_GRADE_MANG" hidden="1">"c9477"</definedName>
    <definedName name="IQ_PP_RESERVES_GRADE_MOLYB" hidden="1">"c9689"</definedName>
    <definedName name="IQ_PP_RESERVES_GRADE_NICK" hidden="1">"c9265"</definedName>
    <definedName name="IQ_PP_RESERVES_GRADE_PLAT" hidden="1">"c9103"</definedName>
    <definedName name="IQ_PP_RESERVES_GRADE_SILVER" hidden="1">"c9050"</definedName>
    <definedName name="IQ_PP_RESERVES_GRADE_TITAN" hidden="1">"c9530"</definedName>
    <definedName name="IQ_PP_RESERVES_GRADE_URAN" hidden="1">"c9583"</definedName>
    <definedName name="IQ_PP_RESERVES_GRADE_ZINC" hidden="1">"c9318"</definedName>
    <definedName name="IQ_PPI" hidden="1">"c6810"</definedName>
    <definedName name="IQ_PPI_APR" hidden="1">"c7470"</definedName>
    <definedName name="IQ_PPI_APR_FC" hidden="1">"c8350"</definedName>
    <definedName name="IQ_PPI_CORE" hidden="1">"c6840"</definedName>
    <definedName name="IQ_PPI_CORE_APR" hidden="1">"c7500"</definedName>
    <definedName name="IQ_PPI_CORE_APR_FC" hidden="1">"c8380"</definedName>
    <definedName name="IQ_PPI_CORE_FC" hidden="1">"c7720"</definedName>
    <definedName name="IQ_PPI_CORE_POP" hidden="1">"c7060"</definedName>
    <definedName name="IQ_PPI_CORE_POP_FC" hidden="1">"c7940"</definedName>
    <definedName name="IQ_PPI_CORE_YOY" hidden="1">"c7280"</definedName>
    <definedName name="IQ_PPI_CORE_YOY_FC" hidden="1">"c8160"</definedName>
    <definedName name="IQ_PPI_FC" hidden="1">"c7690"</definedName>
    <definedName name="IQ_PPI_POP" hidden="1">"c7030"</definedName>
    <definedName name="IQ_PPI_POP_FC" hidden="1">"c7910"</definedName>
    <definedName name="IQ_PPI_YOY" hidden="1">"c7250"</definedName>
    <definedName name="IQ_PPI_YOY_FC" hidden="1">"c8130"</definedName>
    <definedName name="IQ_PRE_OPEN_COST" hidden="1">"c1040"</definedName>
    <definedName name="IQ_PRE_TAX_ACT_OR_EST" hidden="1">"c2221"</definedName>
    <definedName name="IQ_PRE_TAX_ACT_OR_EST_CIQ" hidden="1">"c5064"</definedName>
    <definedName name="IQ_PRE_TAX_INCOME_FDIC" hidden="1">"c6581"</definedName>
    <definedName name="IQ_PREF_CONVERT" hidden="1">"c1041"</definedName>
    <definedName name="IQ_PREF_DIV_CF" hidden="1">"c1042"</definedName>
    <definedName name="IQ_PREF_DIV_OTHER" hidden="1">"c1043"</definedName>
    <definedName name="IQ_PREF_DIVID" hidden="1">"c1461"</definedName>
    <definedName name="IQ_PREF_EQUITY" hidden="1">"c1044"</definedName>
    <definedName name="IQ_PREF_ISSUED" hidden="1">"c1045"</definedName>
    <definedName name="IQ_PREF_ISSUED_BNK" hidden="1">"c1046"</definedName>
    <definedName name="IQ_PREF_ISSUED_BR" hidden="1">"c1047"</definedName>
    <definedName name="IQ_PREF_ISSUED_FIN" hidden="1">"c1048"</definedName>
    <definedName name="IQ_PREF_ISSUED_INS" hidden="1">"c1049"</definedName>
    <definedName name="IQ_PREF_ISSUED_RE" hidden="1">"c6261"</definedName>
    <definedName name="IQ_PREF_ISSUED_REIT" hidden="1">"c1050"</definedName>
    <definedName name="IQ_PREF_ISSUED_UTI" hidden="1">"c1051"</definedName>
    <definedName name="IQ_PREF_NON_REDEEM" hidden="1">"c1052"</definedName>
    <definedName name="IQ_PREF_OTHER" hidden="1">"c1053"</definedName>
    <definedName name="IQ_PREF_OTHER_BNK" hidden="1">"c1054"</definedName>
    <definedName name="IQ_PREF_OTHER_BR" hidden="1">"c1055"</definedName>
    <definedName name="IQ_PREF_OTHER_FIN" hidden="1">"c1056"</definedName>
    <definedName name="IQ_PREF_OTHER_INS" hidden="1">"c1057"</definedName>
    <definedName name="IQ_PREF_OTHER_RE" hidden="1">"c6262"</definedName>
    <definedName name="IQ_PREF_OTHER_REIT" hidden="1">"c1058"</definedName>
    <definedName name="IQ_PREF_OTHER_UTI" hidden="1">"c6022"</definedName>
    <definedName name="IQ_PREF_REDEEM" hidden="1">"c1059"</definedName>
    <definedName name="IQ_PREF_REP" hidden="1">"c1060"</definedName>
    <definedName name="IQ_PREF_REP_BNK" hidden="1">"c1061"</definedName>
    <definedName name="IQ_PREF_REP_BR" hidden="1">"c1062"</definedName>
    <definedName name="IQ_PREF_REP_FIN" hidden="1">"c1063"</definedName>
    <definedName name="IQ_PREF_REP_INS" hidden="1">"c1064"</definedName>
    <definedName name="IQ_PREF_REP_RE" hidden="1">"c6263"</definedName>
    <definedName name="IQ_PREF_REP_REIT" hidden="1">"c1065"</definedName>
    <definedName name="IQ_PREF_REP_UTI" hidden="1">"c1066"</definedName>
    <definedName name="IQ_PREF_STOCK" hidden="1">"c1416"</definedName>
    <definedName name="IQ_PREF_STOCK_FFIEC" hidden="1">"c12875"</definedName>
    <definedName name="IQ_PREF_TOT" hidden="1">"c1415"</definedName>
    <definedName name="IQ_PREFERRED_DEPOSITS_FFIEC" hidden="1">"c15312"</definedName>
    <definedName name="IQ_PREFERRED_FDIC" hidden="1">"c6349"</definedName>
    <definedName name="IQ_PREFERRED_LIST" hidden="1">"c13506"</definedName>
    <definedName name="IQ_PREMISES_EQUIPMENT_FDIC" hidden="1">"c6577"</definedName>
    <definedName name="IQ_PREMISES_FIXED_ASSETS_CAP_LEASES_FFIEC" hidden="1">"c12830"</definedName>
    <definedName name="IQ_PREMIUM_INSURANCE_CREDIT_FFIEC" hidden="1">"c13070"</definedName>
    <definedName name="IQ_PREMIUMS_ANNUITY_REV" hidden="1">"c1067"</definedName>
    <definedName name="IQ_PREPAID_CHURN" hidden="1">"c2120"</definedName>
    <definedName name="IQ_PREPAID_EXP" hidden="1">"c1068"</definedName>
    <definedName name="IQ_PREPAID_EXPEN" hidden="1">"c1418"</definedName>
    <definedName name="IQ_PREPAID_SUBS" hidden="1">"c2117"</definedName>
    <definedName name="IQ_PRESIDENT_ID" hidden="1">"c15216"</definedName>
    <definedName name="IQ_PRESIDENT_NAME" hidden="1">"c15215"</definedName>
    <definedName name="IQ_PRETAX_GW_INC_EST" hidden="1">"c1702"</definedName>
    <definedName name="IQ_PRETAX_GW_INC_EST_CIQ" hidden="1">"c4688"</definedName>
    <definedName name="IQ_PRETAX_GW_INC_HIGH_EST" hidden="1">"c1704"</definedName>
    <definedName name="IQ_PRETAX_GW_INC_HIGH_EST_CIQ" hidden="1">"c4690"</definedName>
    <definedName name="IQ_PRETAX_GW_INC_LOW_EST" hidden="1">"c1705"</definedName>
    <definedName name="IQ_PRETAX_GW_INC_LOW_EST_CIQ" hidden="1">"c4691"</definedName>
    <definedName name="IQ_PRETAX_GW_INC_MEDIAN_EST" hidden="1">"c1703"</definedName>
    <definedName name="IQ_PRETAX_GW_INC_MEDIAN_EST_CIQ" hidden="1">"c4689"</definedName>
    <definedName name="IQ_PRETAX_GW_INC_NUM_EST" hidden="1">"c1706"</definedName>
    <definedName name="IQ_PRETAX_GW_INC_NUM_EST_CIQ" hidden="1">"c4692"</definedName>
    <definedName name="IQ_PRETAX_GW_INC_STDDEV_EST" hidden="1">"c1707"</definedName>
    <definedName name="IQ_PRETAX_GW_INC_STDDEV_EST_CIQ" hidden="1">"c4693"</definedName>
    <definedName name="IQ_PRETAX_INC_AFTER_CAP_ALLOCATION_FOREIGN_FFIEC" hidden="1">"c15390"</definedName>
    <definedName name="IQ_PRETAX_INC_BEFORE_CAP_ALLOCATION_FOREIGN_FFIEC" hidden="1">"c15388"</definedName>
    <definedName name="IQ_PRETAX_INC_EST" hidden="1">"c1695"</definedName>
    <definedName name="IQ_PRETAX_INC_EST_CIQ" hidden="1">"c4681"</definedName>
    <definedName name="IQ_PRETAX_INC_HIGH_EST" hidden="1">"c1697"</definedName>
    <definedName name="IQ_PRETAX_INC_HIGH_EST_CIQ" hidden="1">"c4683"</definedName>
    <definedName name="IQ_PRETAX_INC_LOW_EST" hidden="1">"c1698"</definedName>
    <definedName name="IQ_PRETAX_INC_LOW_EST_CIQ" hidden="1">"c4684"</definedName>
    <definedName name="IQ_PRETAX_INC_MEDIAN_EST" hidden="1">"c1696"</definedName>
    <definedName name="IQ_PRETAX_INC_MEDIAN_EST_CIQ" hidden="1">"c4682"</definedName>
    <definedName name="IQ_PRETAX_INC_NUM_EST" hidden="1">"c1699"</definedName>
    <definedName name="IQ_PRETAX_INC_NUM_EST_CIQ" hidden="1">"c4685"</definedName>
    <definedName name="IQ_PRETAX_INC_STDDEV_EST" hidden="1">"c1700"</definedName>
    <definedName name="IQ_PRETAX_INC_STDDEV_EST_CIQ" hidden="1">"c4686"</definedName>
    <definedName name="IQ_PRETAX_OPERATING_INC_AVG_ASSETS_FFIEC" hidden="1">"c13365"</definedName>
    <definedName name="IQ_PRETAX_REPORT_INC_EST" hidden="1">"c1709"</definedName>
    <definedName name="IQ_PRETAX_REPORT_INC_EST_CIQ" hidden="1">"c4695"</definedName>
    <definedName name="IQ_PRETAX_REPORT_INC_HIGH_EST" hidden="1">"c1711"</definedName>
    <definedName name="IQ_PRETAX_REPORT_INC_HIGH_EST_CIQ" hidden="1">"c4697"</definedName>
    <definedName name="IQ_PRETAX_REPORT_INC_LOW_EST" hidden="1">"c1712"</definedName>
    <definedName name="IQ_PRETAX_REPORT_INC_LOW_EST_CIQ" hidden="1">"c4698"</definedName>
    <definedName name="IQ_PRETAX_REPORT_INC_MEDIAN_EST" hidden="1">"c1710"</definedName>
    <definedName name="IQ_PRETAX_REPORT_INC_MEDIAN_EST_CIQ" hidden="1">"c4696"</definedName>
    <definedName name="IQ_PRETAX_REPORT_INC_NUM_EST" hidden="1">"c1713"</definedName>
    <definedName name="IQ_PRETAX_REPORT_INC_NUM_EST_CIQ" hidden="1">"c4699"</definedName>
    <definedName name="IQ_PRETAX_REPORT_INC_STDDEV_EST" hidden="1">"c1714"</definedName>
    <definedName name="IQ_PRETAX_REPORT_INC_STDDEV_EST_CIQ" hidden="1">"c4700"</definedName>
    <definedName name="IQ_PRETAX_RETURN_ASSETS_FDIC" hidden="1">"c6731"</definedName>
    <definedName name="IQ_PREV_MONTHLY_FACTOR" hidden="1">"c8973"</definedName>
    <definedName name="IQ_PREV_MONTHLY_FACTOR_DATE" hidden="1">"c8974"</definedName>
    <definedName name="IQ_PRICE_CFPS_FWD" hidden="1">"c2237"</definedName>
    <definedName name="IQ_PRICE_CFPS_FWD_CIQ" hidden="1">"c4046"</definedName>
    <definedName name="IQ_PRICE_OVER_BVPS" hidden="1">"c1412"</definedName>
    <definedName name="IQ_PRICE_OVER_LTM_EPS" hidden="1">"c1413"</definedName>
    <definedName name="IQ_PRICE_PAID_FARM_INDEX" hidden="1">"c6948"</definedName>
    <definedName name="IQ_PRICE_PAID_FARM_INDEX_APR" hidden="1">"c7608"</definedName>
    <definedName name="IQ_PRICE_PAID_FARM_INDEX_APR_FC" hidden="1">"c8488"</definedName>
    <definedName name="IQ_PRICE_PAID_FARM_INDEX_FC" hidden="1">"c7828"</definedName>
    <definedName name="IQ_PRICE_PAID_FARM_INDEX_POP" hidden="1">"c7168"</definedName>
    <definedName name="IQ_PRICE_PAID_FARM_INDEX_POP_FC" hidden="1">"c8048"</definedName>
    <definedName name="IQ_PRICE_PAID_FARM_INDEX_YOY" hidden="1">"c7388"</definedName>
    <definedName name="IQ_PRICE_PAID_FARM_INDEX_YOY_FC" hidden="1">"c8268"</definedName>
    <definedName name="IQ_PRICE_TARGET" hidden="1">"c82"</definedName>
    <definedName name="IQ_PRICE_TARGET_BOTTOM_UP" hidden="1">"c5486"</definedName>
    <definedName name="IQ_PRICE_TARGET_BOTTOM_UP_CIQ" hidden="1">"c12023"</definedName>
    <definedName name="IQ_PRICE_TARGET_CIQ" hidden="1">"c3613"</definedName>
    <definedName name="IQ_PRICE_VOLATILITY_EST" hidden="1">"c4492"</definedName>
    <definedName name="IQ_PRICE_VOLATILITY_EST_CIQ" hidden="1">"c5030"</definedName>
    <definedName name="IQ_PRICE_VOLATILITY_HIGH" hidden="1">"c4493"</definedName>
    <definedName name="IQ_PRICE_VOLATILITY_HIGH_CIQ" hidden="1">"c5031"</definedName>
    <definedName name="IQ_PRICE_VOLATILITY_LOW" hidden="1">"c4494"</definedName>
    <definedName name="IQ_PRICE_VOLATILITY_LOW_CIQ" hidden="1">"c5032"</definedName>
    <definedName name="IQ_PRICE_VOLATILITY_MEDIAN" hidden="1">"c4495"</definedName>
    <definedName name="IQ_PRICE_VOLATILITY_MEDIAN_CIQ" hidden="1">"c5033"</definedName>
    <definedName name="IQ_PRICE_VOLATILITY_NUM" hidden="1">"c4496"</definedName>
    <definedName name="IQ_PRICE_VOLATILITY_NUM_CIQ" hidden="1">"c5034"</definedName>
    <definedName name="IQ_PRICE_VOLATILITY_STDDEV" hidden="1">"c4497"</definedName>
    <definedName name="IQ_PRICE_VOLATILITY_STDDEV_CIQ" hidden="1">"c5035"</definedName>
    <definedName name="IQ_PRICEDATE" hidden="1">"c1069"</definedName>
    <definedName name="IQ_PRICING_DATE" hidden="1">"c1613"</definedName>
    <definedName name="IQ_PRIMARY_EPS_TYPE" hidden="1">"c4498"</definedName>
    <definedName name="IQ_PRIMARY_EPS_TYPE_CIQ" hidden="1">"c5036"</definedName>
    <definedName name="IQ_PRIMARY_INDUSTRY" hidden="1">"c1070"</definedName>
    <definedName name="IQ_PRINCIPAL_AMT" hidden="1">"c2157"</definedName>
    <definedName name="IQ_PRIVATE_CONST_TOTAL_APR_FC_UNUSED" hidden="1">"c8559"</definedName>
    <definedName name="IQ_PRIVATE_CONST_TOTAL_APR_FC_UNUSED_UNUSED_UNUSED" hidden="1">"c8559"</definedName>
    <definedName name="IQ_PRIVATE_CONST_TOTAL_APR_UNUSED" hidden="1">"c7679"</definedName>
    <definedName name="IQ_PRIVATE_CONST_TOTAL_APR_UNUSED_UNUSED_UNUSED" hidden="1">"c7679"</definedName>
    <definedName name="IQ_PRIVATE_CONST_TOTAL_FC_UNUSED" hidden="1">"c7899"</definedName>
    <definedName name="IQ_PRIVATE_CONST_TOTAL_FC_UNUSED_UNUSED_UNUSED" hidden="1">"c7899"</definedName>
    <definedName name="IQ_PRIVATE_CONST_TOTAL_POP_FC_UNUSED" hidden="1">"c8119"</definedName>
    <definedName name="IQ_PRIVATE_CONST_TOTAL_POP_FC_UNUSED_UNUSED_UNUSED" hidden="1">"c8119"</definedName>
    <definedName name="IQ_PRIVATE_CONST_TOTAL_POP_UNUSED" hidden="1">"c7239"</definedName>
    <definedName name="IQ_PRIVATE_CONST_TOTAL_POP_UNUSED_UNUSED_UNUSED" hidden="1">"c7239"</definedName>
    <definedName name="IQ_PRIVATE_CONST_TOTAL_UNUSED" hidden="1">"c7019"</definedName>
    <definedName name="IQ_PRIVATE_CONST_TOTAL_UNUSED_UNUSED_UNUSED" hidden="1">"c7019"</definedName>
    <definedName name="IQ_PRIVATE_CONST_TOTAL_YOY_FC_UNUSED" hidden="1">"c8339"</definedName>
    <definedName name="IQ_PRIVATE_CONST_TOTAL_YOY_FC_UNUSED_UNUSED_UNUSED" hidden="1">"c8339"</definedName>
    <definedName name="IQ_PRIVATE_CONST_TOTAL_YOY_UNUSED" hidden="1">"c7459"</definedName>
    <definedName name="IQ_PRIVATE_CONST_TOTAL_YOY_UNUSED_UNUSED_UNUSED" hidden="1">"c7459"</definedName>
    <definedName name="IQ_PRIVATE_FIXED_INVEST_TOTAL" hidden="1">"c12006"</definedName>
    <definedName name="IQ_PRIVATE_FIXED_INVEST_TOTAL_APR" hidden="1">"c12009"</definedName>
    <definedName name="IQ_PRIVATE_FIXED_INVEST_TOTAL_POP" hidden="1">"c12007"</definedName>
    <definedName name="IQ_PRIVATE_FIXED_INVEST_TOTAL_YOY" hidden="1">"c12008"</definedName>
    <definedName name="IQ_PRIVATE_NONRES_CONST_IMPROV" hidden="1">"c6949"</definedName>
    <definedName name="IQ_PRIVATE_NONRES_CONST_IMPROV_APR" hidden="1">"c7609"</definedName>
    <definedName name="IQ_PRIVATE_NONRES_CONST_IMPROV_APR_FC" hidden="1">"c8489"</definedName>
    <definedName name="IQ_PRIVATE_NONRES_CONST_IMPROV_FC" hidden="1">"c7829"</definedName>
    <definedName name="IQ_PRIVATE_NONRES_CONST_IMPROV_POP" hidden="1">"c7169"</definedName>
    <definedName name="IQ_PRIVATE_NONRES_CONST_IMPROV_POP_FC" hidden="1">"c8049"</definedName>
    <definedName name="IQ_PRIVATE_NONRES_CONST_IMPROV_YOY" hidden="1">"c7389"</definedName>
    <definedName name="IQ_PRIVATE_NONRES_CONST_IMPROV_YOY_FC" hidden="1">"c8269"</definedName>
    <definedName name="IQ_PRIVATE_RES_CONST_IMPROV" hidden="1">"c6950"</definedName>
    <definedName name="IQ_PRIVATE_RES_CONST_IMPROV_APR" hidden="1">"c7610"</definedName>
    <definedName name="IQ_PRIVATE_RES_CONST_IMPROV_APR_FC" hidden="1">"c8490"</definedName>
    <definedName name="IQ_PRIVATE_RES_CONST_IMPROV_FC" hidden="1">"c7830"</definedName>
    <definedName name="IQ_PRIVATE_RES_CONST_IMPROV_POP" hidden="1">"c7170"</definedName>
    <definedName name="IQ_PRIVATE_RES_CONST_IMPROV_POP_FC" hidden="1">"c8050"</definedName>
    <definedName name="IQ_PRIVATE_RES_CONST_IMPROV_YOY" hidden="1">"c7390"</definedName>
    <definedName name="IQ_PRIVATE_RES_CONST_IMPROV_YOY_FC" hidden="1">"c8270"</definedName>
    <definedName name="IQ_PRIVATE_RES_CONST_REAL_APR_FC_UNUSED" hidden="1">"c8535"</definedName>
    <definedName name="IQ_PRIVATE_RES_CONST_REAL_APR_FC_UNUSED_UNUSED_UNUSED" hidden="1">"c8535"</definedName>
    <definedName name="IQ_PRIVATE_RES_CONST_REAL_APR_UNUSED" hidden="1">"c7655"</definedName>
    <definedName name="IQ_PRIVATE_RES_CONST_REAL_APR_UNUSED_UNUSED_UNUSED" hidden="1">"c7655"</definedName>
    <definedName name="IQ_PRIVATE_RES_CONST_REAL_FC_UNUSED" hidden="1">"c7875"</definedName>
    <definedName name="IQ_PRIVATE_RES_CONST_REAL_FC_UNUSED_UNUSED_UNUSED" hidden="1">"c7875"</definedName>
    <definedName name="IQ_PRIVATE_RES_CONST_REAL_POP_FC_UNUSED" hidden="1">"c8095"</definedName>
    <definedName name="IQ_PRIVATE_RES_CONST_REAL_POP_FC_UNUSED_UNUSED_UNUSED" hidden="1">"c8095"</definedName>
    <definedName name="IQ_PRIVATE_RES_CONST_REAL_POP_UNUSED" hidden="1">"c7215"</definedName>
    <definedName name="IQ_PRIVATE_RES_CONST_REAL_POP_UNUSED_UNUSED_UNUSED" hidden="1">"c7215"</definedName>
    <definedName name="IQ_PRIVATE_RES_CONST_REAL_UNUSED" hidden="1">"c6995"</definedName>
    <definedName name="IQ_PRIVATE_RES_CONST_REAL_UNUSED_UNUSED_UNUSED" hidden="1">"c6995"</definedName>
    <definedName name="IQ_PRIVATE_RES_CONST_REAL_YOY_FC_UNUSED" hidden="1">"c8315"</definedName>
    <definedName name="IQ_PRIVATE_RES_CONST_REAL_YOY_FC_UNUSED_UNUSED_UNUSED" hidden="1">"c8315"</definedName>
    <definedName name="IQ_PRIVATE_RES_CONST_REAL_YOY_UNUSED" hidden="1">"c7435"</definedName>
    <definedName name="IQ_PRIVATE_RES_CONST_REAL_YOY_UNUSED_UNUSED_UNUSED" hidden="1">"c7435"</definedName>
    <definedName name="IQ_PRIVATE_RES_FIXED_INVEST_REAL" hidden="1">"c11986"</definedName>
    <definedName name="IQ_PRIVATE_RES_FIXED_INVEST_REAL_APR" hidden="1">"c11989"</definedName>
    <definedName name="IQ_PRIVATE_RES_FIXED_INVEST_REAL_POP" hidden="1">"c11987"</definedName>
    <definedName name="IQ_PRIVATE_RES_FIXED_INVEST_REAL_YOY" hidden="1">"c11988"</definedName>
    <definedName name="IQ_PRIVATELY_ISSUED_MORTGAGE_BACKED_SECURITIES_FDIC" hidden="1">"c6407"</definedName>
    <definedName name="IQ_PRIVATELY_ISSUED_MORTGAGE_PASS_THROUGHS_FDIC" hidden="1">"c6405"</definedName>
    <definedName name="IQ_PRO_FORMA_BASIC_EPS" hidden="1">"c1614"</definedName>
    <definedName name="IQ_PRO_FORMA_DILUT_EPS" hidden="1">"c1615"</definedName>
    <definedName name="IQ_PRO_FORMA_NET_INC" hidden="1">"c1452"</definedName>
    <definedName name="IQ_PROBABLE_ATTRIB_ORE_RESERVES_ALUM" hidden="1">"c9217"</definedName>
    <definedName name="IQ_PROBABLE_ATTRIB_ORE_RESERVES_COP" hidden="1">"c9161"</definedName>
    <definedName name="IQ_PROBABLE_ATTRIB_ORE_RESERVES_DIAM" hidden="1">"c9641"</definedName>
    <definedName name="IQ_PROBABLE_ATTRIB_ORE_RESERVES_GOLD" hidden="1">"c9002"</definedName>
    <definedName name="IQ_PROBABLE_ATTRIB_ORE_RESERVES_IRON" hidden="1">"c9376"</definedName>
    <definedName name="IQ_PROBABLE_ATTRIB_ORE_RESERVES_LEAD" hidden="1">"c9429"</definedName>
    <definedName name="IQ_PROBABLE_ATTRIB_ORE_RESERVES_MANG" hidden="1">"c9482"</definedName>
    <definedName name="IQ_PROBABLE_ATTRIB_ORE_RESERVES_MOLYB" hidden="1">"c9694"</definedName>
    <definedName name="IQ_PROBABLE_ATTRIB_ORE_RESERVES_NICK" hidden="1">"c9270"</definedName>
    <definedName name="IQ_PROBABLE_ATTRIB_ORE_RESERVES_PLAT" hidden="1">"c9108"</definedName>
    <definedName name="IQ_PROBABLE_ATTRIB_ORE_RESERVES_SILVER" hidden="1">"c9055"</definedName>
    <definedName name="IQ_PROBABLE_ATTRIB_ORE_RESERVES_TITAN" hidden="1">"c9535"</definedName>
    <definedName name="IQ_PROBABLE_ATTRIB_ORE_RESERVES_URAN" hidden="1">"c9588"</definedName>
    <definedName name="IQ_PROBABLE_ATTRIB_ORE_RESERVES_ZINC" hidden="1">"c9323"</definedName>
    <definedName name="IQ_PROBABLE_ORE_RESERVES_ALUM" hidden="1">"c9209"</definedName>
    <definedName name="IQ_PROBABLE_ORE_RESERVES_COP" hidden="1">"c9153"</definedName>
    <definedName name="IQ_PROBABLE_ORE_RESERVES_DIAM" hidden="1">"c9633"</definedName>
    <definedName name="IQ_PROBABLE_ORE_RESERVES_GOLD" hidden="1">"c8994"</definedName>
    <definedName name="IQ_PROBABLE_ORE_RESERVES_IRON" hidden="1">"c9368"</definedName>
    <definedName name="IQ_PROBABLE_ORE_RESERVES_LEAD" hidden="1">"c9421"</definedName>
    <definedName name="IQ_PROBABLE_ORE_RESERVES_MANG" hidden="1">"c9474"</definedName>
    <definedName name="IQ_PROBABLE_ORE_RESERVES_MOLYB" hidden="1">"c9686"</definedName>
    <definedName name="IQ_PROBABLE_ORE_RESERVES_NICK" hidden="1">"c9262"</definedName>
    <definedName name="IQ_PROBABLE_ORE_RESERVES_PLAT" hidden="1">"c9100"</definedName>
    <definedName name="IQ_PROBABLE_ORE_RESERVES_SILVER" hidden="1">"c9047"</definedName>
    <definedName name="IQ_PROBABLE_ORE_RESERVES_TITAN" hidden="1">"c9527"</definedName>
    <definedName name="IQ_PROBABLE_ORE_RESERVES_URAN" hidden="1">"c9580"</definedName>
    <definedName name="IQ_PROBABLE_ORE_RESERVES_ZINC" hidden="1">"c9315"</definedName>
    <definedName name="IQ_PROBABLE_RECOV_ATTRIB_RESERVES_ALUM" hidden="1">"c9220"</definedName>
    <definedName name="IQ_PROBABLE_RECOV_ATTRIB_RESERVES_COAL" hidden="1">"c9804"</definedName>
    <definedName name="IQ_PROBABLE_RECOV_ATTRIB_RESERVES_COP" hidden="1">"c9164"</definedName>
    <definedName name="IQ_PROBABLE_RECOV_ATTRIB_RESERVES_DIAM" hidden="1">"c9644"</definedName>
    <definedName name="IQ_PROBABLE_RECOV_ATTRIB_RESERVES_GOLD" hidden="1">"c9005"</definedName>
    <definedName name="IQ_PROBABLE_RECOV_ATTRIB_RESERVES_IRON" hidden="1">"c9379"</definedName>
    <definedName name="IQ_PROBABLE_RECOV_ATTRIB_RESERVES_LEAD" hidden="1">"c9432"</definedName>
    <definedName name="IQ_PROBABLE_RECOV_ATTRIB_RESERVES_MANG" hidden="1">"c9485"</definedName>
    <definedName name="IQ_PROBABLE_RECOV_ATTRIB_RESERVES_MET_COAL" hidden="1">"c9744"</definedName>
    <definedName name="IQ_PROBABLE_RECOV_ATTRIB_RESERVES_MOLYB" hidden="1">"c9697"</definedName>
    <definedName name="IQ_PROBABLE_RECOV_ATTRIB_RESERVES_NICK" hidden="1">"c9273"</definedName>
    <definedName name="IQ_PROBABLE_RECOV_ATTRIB_RESERVES_PLAT" hidden="1">"c9111"</definedName>
    <definedName name="IQ_PROBABLE_RECOV_ATTRIB_RESERVES_SILVER" hidden="1">"c9058"</definedName>
    <definedName name="IQ_PROBABLE_RECOV_ATTRIB_RESERVES_STEAM" hidden="1">"c9774"</definedName>
    <definedName name="IQ_PROBABLE_RECOV_ATTRIB_RESERVES_TITAN" hidden="1">"c9538"</definedName>
    <definedName name="IQ_PROBABLE_RECOV_ATTRIB_RESERVES_URAN" hidden="1">"c9591"</definedName>
    <definedName name="IQ_PROBABLE_RECOV_ATTRIB_RESERVES_ZINC" hidden="1">"c9326"</definedName>
    <definedName name="IQ_PROBABLE_RECOV_RESERVES_ALUM" hidden="1">"c9214"</definedName>
    <definedName name="IQ_PROBABLE_RECOV_RESERVES_COAL" hidden="1">"c9801"</definedName>
    <definedName name="IQ_PROBABLE_RECOV_RESERVES_COP" hidden="1">"c9158"</definedName>
    <definedName name="IQ_PROBABLE_RECOV_RESERVES_DIAM" hidden="1">"c9638"</definedName>
    <definedName name="IQ_PROBABLE_RECOV_RESERVES_GOLD" hidden="1">"c8999"</definedName>
    <definedName name="IQ_PROBABLE_RECOV_RESERVES_IRON" hidden="1">"c9373"</definedName>
    <definedName name="IQ_PROBABLE_RECOV_RESERVES_LEAD" hidden="1">"c9426"</definedName>
    <definedName name="IQ_PROBABLE_RECOV_RESERVES_MANG" hidden="1">"c9479"</definedName>
    <definedName name="IQ_PROBABLE_RECOV_RESERVES_MET_COAL" hidden="1">"c9741"</definedName>
    <definedName name="IQ_PROBABLE_RECOV_RESERVES_MOLYB" hidden="1">"c9691"</definedName>
    <definedName name="IQ_PROBABLE_RECOV_RESERVES_NICK" hidden="1">"c9267"</definedName>
    <definedName name="IQ_PROBABLE_RECOV_RESERVES_PLAT" hidden="1">"c9105"</definedName>
    <definedName name="IQ_PROBABLE_RECOV_RESERVES_SILVER" hidden="1">"c9052"</definedName>
    <definedName name="IQ_PROBABLE_RECOV_RESERVES_STEAM" hidden="1">"c9771"</definedName>
    <definedName name="IQ_PROBABLE_RECOV_RESERVES_TITAN" hidden="1">"c9532"</definedName>
    <definedName name="IQ_PROBABLE_RECOV_RESERVES_URAN" hidden="1">"c9585"</definedName>
    <definedName name="IQ_PROBABLE_RECOV_RESERVES_ZINC" hidden="1">"c9320"</definedName>
    <definedName name="IQ_PROBABLE_RESERVES_CALORIFIC_VALUE_COAL" hidden="1">"c9798"</definedName>
    <definedName name="IQ_PROBABLE_RESERVES_CALORIFIC_VALUE_MET_COAL" hidden="1">"c9738"</definedName>
    <definedName name="IQ_PROBABLE_RESERVES_CALORIFIC_VALUE_STEAM" hidden="1">"c9768"</definedName>
    <definedName name="IQ_PROBABLE_RESERVES_GRADE_ALUM" hidden="1">"c9210"</definedName>
    <definedName name="IQ_PROBABLE_RESERVES_GRADE_COP" hidden="1">"c9154"</definedName>
    <definedName name="IQ_PROBABLE_RESERVES_GRADE_DIAM" hidden="1">"c9634"</definedName>
    <definedName name="IQ_PROBABLE_RESERVES_GRADE_GOLD" hidden="1">"c8995"</definedName>
    <definedName name="IQ_PROBABLE_RESERVES_GRADE_IRON" hidden="1">"c9369"</definedName>
    <definedName name="IQ_PROBABLE_RESERVES_GRADE_LEAD" hidden="1">"c9422"</definedName>
    <definedName name="IQ_PROBABLE_RESERVES_GRADE_MANG" hidden="1">"c9475"</definedName>
    <definedName name="IQ_PROBABLE_RESERVES_GRADE_MOLYB" hidden="1">"c9687"</definedName>
    <definedName name="IQ_PROBABLE_RESERVES_GRADE_NICK" hidden="1">"c9263"</definedName>
    <definedName name="IQ_PROBABLE_RESERVES_GRADE_PLAT" hidden="1">"c9101"</definedName>
    <definedName name="IQ_PROBABLE_RESERVES_GRADE_SILVER" hidden="1">"c9048"</definedName>
    <definedName name="IQ_PROBABLE_RESERVES_GRADE_TITAN" hidden="1">"c9528"</definedName>
    <definedName name="IQ_PROBABLE_RESERVES_GRADE_URAN" hidden="1">"c9581"</definedName>
    <definedName name="IQ_PROBABLE_RESERVES_GRADE_ZINC" hidden="1">"c9316"</definedName>
    <definedName name="IQ_PRODUCTION_COST_ALUM" hidden="1">"c9253"</definedName>
    <definedName name="IQ_PRODUCTION_COST_COAL" hidden="1">"c9826"</definedName>
    <definedName name="IQ_PRODUCTION_COST_COP" hidden="1">"c9200"</definedName>
    <definedName name="IQ_PRODUCTION_COST_DIAM" hidden="1">"c9677"</definedName>
    <definedName name="IQ_PRODUCTION_COST_GOLD" hidden="1">"c9038"</definedName>
    <definedName name="IQ_PRODUCTION_COST_IRON" hidden="1">"c9412"</definedName>
    <definedName name="IQ_PRODUCTION_COST_LEAD" hidden="1">"c9465"</definedName>
    <definedName name="IQ_PRODUCTION_COST_MANG" hidden="1">"c9518"</definedName>
    <definedName name="IQ_PRODUCTION_COST_MET_COAL" hidden="1">"c9763"</definedName>
    <definedName name="IQ_PRODUCTION_COST_MOLYB" hidden="1">"c9730"</definedName>
    <definedName name="IQ_PRODUCTION_COST_NICK" hidden="1">"c9306"</definedName>
    <definedName name="IQ_PRODUCTION_COST_PLAT" hidden="1">"c9144"</definedName>
    <definedName name="IQ_PRODUCTION_COST_SILVER" hidden="1">"c9091"</definedName>
    <definedName name="IQ_PRODUCTION_COST_STEAM" hidden="1">"c9793"</definedName>
    <definedName name="IQ_PRODUCTION_COST_TITAN" hidden="1">"c9571"</definedName>
    <definedName name="IQ_PRODUCTION_COST_URAN" hidden="1">"c9624"</definedName>
    <definedName name="IQ_PRODUCTION_COST_ZINC" hidden="1">"c9359"</definedName>
    <definedName name="IQ_PROFESSIONAL" hidden="1">"c1071"</definedName>
    <definedName name="IQ_PROFESSIONAL_ASSISTANT_EMAIL" hidden="1">"c15169"</definedName>
    <definedName name="IQ_PROFESSIONAL_ASSISTANT_FAX" hidden="1">"c15171"</definedName>
    <definedName name="IQ_PROFESSIONAL_ASSISTANT_NAME" hidden="1">"c15168"</definedName>
    <definedName name="IQ_PROFESSIONAL_ASSISTANT_PHONE" hidden="1">"c15170"</definedName>
    <definedName name="IQ_PROFESSIONAL_BACKGROUND" hidden="1">"c15161"</definedName>
    <definedName name="IQ_PROFESSIONAL_DIRECT_FAX" hidden="1">"c15166"</definedName>
    <definedName name="IQ_PROFESSIONAL_DIRECT_PHONE" hidden="1">"c15165"</definedName>
    <definedName name="IQ_PROFESSIONAL_EMAIL" hidden="1">"c15167"</definedName>
    <definedName name="IQ_PROFESSIONAL_ID" hidden="1">"c13755"</definedName>
    <definedName name="IQ_PROFESSIONAL_MAIN_FAX" hidden="1">"c15164"</definedName>
    <definedName name="IQ_PROFESSIONAL_MAIN_PHONE" hidden="1">"c15163"</definedName>
    <definedName name="IQ_PROFESSIONAL_OFFICE_ADDRESS" hidden="1">"c15162"</definedName>
    <definedName name="IQ_PROFESSIONAL_TITLE" hidden="1">"c1072"</definedName>
    <definedName name="IQ_PROFIT_AFTER_COST_CAPITAL_NEW_BUSINESS" hidden="1">"c9969"</definedName>
    <definedName name="IQ_PROFIT_BEFORE_COST_CAPITAL_NEW_BUSINESS" hidden="1">"c9967"</definedName>
    <definedName name="IQ_PROJECTED_PENSION_OBLIGATION" hidden="1">"c1292"</definedName>
    <definedName name="IQ_PROJECTED_PENSION_OBLIGATION_DOMESTIC" hidden="1">"c2656"</definedName>
    <definedName name="IQ_PROJECTED_PENSION_OBLIGATION_FOREIGN" hidden="1">"c2664"</definedName>
    <definedName name="IQ_PROPERTY_EXP" hidden="1">"c1073"</definedName>
    <definedName name="IQ_PROPERTY_GROSS" hidden="1">"c1379"</definedName>
    <definedName name="IQ_PROPERTY_MGMT_FEE" hidden="1">"c1074"</definedName>
    <definedName name="IQ_PROPERTY_NET" hidden="1">"c1402"</definedName>
    <definedName name="IQ_PROV_BAD_DEBTS" hidden="1">"c1075"</definedName>
    <definedName name="IQ_PROV_BAD_DEBTS_CF" hidden="1">"c1076"</definedName>
    <definedName name="IQ_PROVED_ATTRIB_ORE_RESERVES_ALUM" hidden="1">"c9216"</definedName>
    <definedName name="IQ_PROVED_ATTRIB_ORE_RESERVES_COP" hidden="1">"c9160"</definedName>
    <definedName name="IQ_PROVED_ATTRIB_ORE_RESERVES_DIAM" hidden="1">"c9640"</definedName>
    <definedName name="IQ_PROVED_ATTRIB_ORE_RESERVES_GOLD" hidden="1">"c9001"</definedName>
    <definedName name="IQ_PROVED_ATTRIB_ORE_RESERVES_IRON" hidden="1">"c9375"</definedName>
    <definedName name="IQ_PROVED_ATTRIB_ORE_RESERVES_LEAD" hidden="1">"c9428"</definedName>
    <definedName name="IQ_PROVED_ATTRIB_ORE_RESERVES_MANG" hidden="1">"c9481"</definedName>
    <definedName name="IQ_PROVED_ATTRIB_ORE_RESERVES_MOLYB" hidden="1">"c9693"</definedName>
    <definedName name="IQ_PROVED_ATTRIB_ORE_RESERVES_NICK" hidden="1">"c9269"</definedName>
    <definedName name="IQ_PROVED_ATTRIB_ORE_RESERVES_PLAT" hidden="1">"c9107"</definedName>
    <definedName name="IQ_PROVED_ATTRIB_ORE_RESERVES_SILVER" hidden="1">"c9054"</definedName>
    <definedName name="IQ_PROVED_ATTRIB_ORE_RESERVES_TITAN" hidden="1">"c9534"</definedName>
    <definedName name="IQ_PROVED_ATTRIB_ORE_RESERVES_URAN" hidden="1">"c9587"</definedName>
    <definedName name="IQ_PROVED_ATTRIB_ORE_RESERVES_ZINC" hidden="1">"c9322"</definedName>
    <definedName name="IQ_PROVED_ORE_RESERVES_ALUM" hidden="1">"c9207"</definedName>
    <definedName name="IQ_PROVED_ORE_RESERVES_COP" hidden="1">"c9151"</definedName>
    <definedName name="IQ_PROVED_ORE_RESERVES_DIAM" hidden="1">"c9631"</definedName>
    <definedName name="IQ_PROVED_ORE_RESERVES_GOLD" hidden="1">"c8992"</definedName>
    <definedName name="IQ_PROVED_ORE_RESERVES_IRON" hidden="1">"c9366"</definedName>
    <definedName name="IQ_PROVED_ORE_RESERVES_LEAD" hidden="1">"c9419"</definedName>
    <definedName name="IQ_PROVED_ORE_RESERVES_MANG" hidden="1">"c9472"</definedName>
    <definedName name="IQ_PROVED_ORE_RESERVES_MOLYB" hidden="1">"c9684"</definedName>
    <definedName name="IQ_PROVED_ORE_RESERVES_NICK" hidden="1">"c9260"</definedName>
    <definedName name="IQ_PROVED_ORE_RESERVES_PLAT" hidden="1">"c9098"</definedName>
    <definedName name="IQ_PROVED_ORE_RESERVES_SILVER" hidden="1">"c9045"</definedName>
    <definedName name="IQ_PROVED_ORE_RESERVES_TITAN" hidden="1">"c9525"</definedName>
    <definedName name="IQ_PROVED_ORE_RESERVES_URAN" hidden="1">"c9578"</definedName>
    <definedName name="IQ_PROVED_ORE_RESERVES_ZINC" hidden="1">"c9313"</definedName>
    <definedName name="IQ_PROVED_RECOV_ATTRIB_RESERVES_ALUM" hidden="1">"c9219"</definedName>
    <definedName name="IQ_PROVED_RECOV_ATTRIB_RESERVES_COAL" hidden="1">"c9803"</definedName>
    <definedName name="IQ_PROVED_RECOV_ATTRIB_RESERVES_COP" hidden="1">"c9163"</definedName>
    <definedName name="IQ_PROVED_RECOV_ATTRIB_RESERVES_DIAM" hidden="1">"c9643"</definedName>
    <definedName name="IQ_PROVED_RECOV_ATTRIB_RESERVES_GOLD" hidden="1">"c9004"</definedName>
    <definedName name="IQ_PROVED_RECOV_ATTRIB_RESERVES_IRON" hidden="1">"c9378"</definedName>
    <definedName name="IQ_PROVED_RECOV_ATTRIB_RESERVES_LEAD" hidden="1">"c9431"</definedName>
    <definedName name="IQ_PROVED_RECOV_ATTRIB_RESERVES_MANG" hidden="1">"c9484"</definedName>
    <definedName name="IQ_PROVED_RECOV_ATTRIB_RESERVES_MET_COAL" hidden="1">"c9743"</definedName>
    <definedName name="IQ_PROVED_RECOV_ATTRIB_RESERVES_MOLYB" hidden="1">"c9696"</definedName>
    <definedName name="IQ_PROVED_RECOV_ATTRIB_RESERVES_NICK" hidden="1">"c9272"</definedName>
    <definedName name="IQ_PROVED_RECOV_ATTRIB_RESERVES_PLAT" hidden="1">"c9110"</definedName>
    <definedName name="IQ_PROVED_RECOV_ATTRIB_RESERVES_SILVER" hidden="1">"c9057"</definedName>
    <definedName name="IQ_PROVED_RECOV_ATTRIB_RESERVES_STEAM" hidden="1">"c9773"</definedName>
    <definedName name="IQ_PROVED_RECOV_ATTRIB_RESERVES_TITAN" hidden="1">"c9537"</definedName>
    <definedName name="IQ_PROVED_RECOV_ATTRIB_RESERVES_URAN" hidden="1">"c9590"</definedName>
    <definedName name="IQ_PROVED_RECOV_ATTRIB_RESERVES_ZINC" hidden="1">"c9325"</definedName>
    <definedName name="IQ_PROVED_RECOV_RESERVES_ALUM" hidden="1">"c9213"</definedName>
    <definedName name="IQ_PROVED_RECOV_RESERVES_COAL" hidden="1">"c9800"</definedName>
    <definedName name="IQ_PROVED_RECOV_RESERVES_COP" hidden="1">"c9157"</definedName>
    <definedName name="IQ_PROVED_RECOV_RESERVES_DIAM" hidden="1">"c9637"</definedName>
    <definedName name="IQ_PROVED_RECOV_RESERVES_GOLD" hidden="1">"c8998"</definedName>
    <definedName name="IQ_PROVED_RECOV_RESERVES_IRON" hidden="1">"c9372"</definedName>
    <definedName name="IQ_PROVED_RECOV_RESERVES_LEAD" hidden="1">"c9425"</definedName>
    <definedName name="IQ_PROVED_RECOV_RESERVES_MANG" hidden="1">"c9478"</definedName>
    <definedName name="IQ_PROVED_RECOV_RESERVES_MET_COAL" hidden="1">"c9740"</definedName>
    <definedName name="IQ_PROVED_RECOV_RESERVES_MOLYB" hidden="1">"c9690"</definedName>
    <definedName name="IQ_PROVED_RECOV_RESERVES_NICK" hidden="1">"c9266"</definedName>
    <definedName name="IQ_PROVED_RECOV_RESERVES_PLAT" hidden="1">"c9104"</definedName>
    <definedName name="IQ_PROVED_RECOV_RESERVES_SILVER" hidden="1">"c9051"</definedName>
    <definedName name="IQ_PROVED_RECOV_RESERVES_STEAM" hidden="1">"c9770"</definedName>
    <definedName name="IQ_PROVED_RECOV_RESERVES_TITAN" hidden="1">"c9531"</definedName>
    <definedName name="IQ_PROVED_RECOV_RESERVES_URAN" hidden="1">"c9584"</definedName>
    <definedName name="IQ_PROVED_RECOV_RESERVES_ZINC" hidden="1">"c9319"</definedName>
    <definedName name="IQ_PROVED_RESERVES_CALORIFIC_VALUE_COAL" hidden="1">"c9797"</definedName>
    <definedName name="IQ_PROVED_RESERVES_CALORIFIC_VALUE_MET_COAL" hidden="1">"c9737"</definedName>
    <definedName name="IQ_PROVED_RESERVES_CALORIFIC_VALUE_STEAM" hidden="1">"c9767"</definedName>
    <definedName name="IQ_PROVED_RESERVES_GRADE_ALUM" hidden="1">"c9208"</definedName>
    <definedName name="IQ_PROVED_RESERVES_GRADE_COP" hidden="1">"c9152"</definedName>
    <definedName name="IQ_PROVED_RESERVES_GRADE_DIAM" hidden="1">"c9632"</definedName>
    <definedName name="IQ_PROVED_RESERVES_GRADE_GOLD" hidden="1">"c8993"</definedName>
    <definedName name="IQ_PROVED_RESERVES_GRADE_IRON" hidden="1">"c9367"</definedName>
    <definedName name="IQ_PROVED_RESERVES_GRADE_LEAD" hidden="1">"c9420"</definedName>
    <definedName name="IQ_PROVED_RESERVES_GRADE_MANG" hidden="1">"c9473"</definedName>
    <definedName name="IQ_PROVED_RESERVES_GRADE_MOLYB" hidden="1">"c9685"</definedName>
    <definedName name="IQ_PROVED_RESERVES_GRADE_NICK" hidden="1">"c9261"</definedName>
    <definedName name="IQ_PROVED_RESERVES_GRADE_PLAT" hidden="1">"c9099"</definedName>
    <definedName name="IQ_PROVED_RESERVES_GRADE_SILVER" hidden="1">"c9046"</definedName>
    <definedName name="IQ_PROVED_RESERVES_GRADE_TITAN" hidden="1">"c9526"</definedName>
    <definedName name="IQ_PROVED_RESERVES_GRADE_URAN" hidden="1">"c9579"</definedName>
    <definedName name="IQ_PROVED_RESERVES_GRADE_ZINC" hidden="1">"c9314"</definedName>
    <definedName name="IQ_PROVISION_10YR_ANN_CAGR" hidden="1">"c6135"</definedName>
    <definedName name="IQ_PROVISION_10YR_ANN_GROWTH" hidden="1">"c1077"</definedName>
    <definedName name="IQ_PROVISION_1YR_ANN_GROWTH" hidden="1">"c1078"</definedName>
    <definedName name="IQ_PROVISION_2YR_ANN_CAGR" hidden="1">"c6136"</definedName>
    <definedName name="IQ_PROVISION_2YR_ANN_GROWTH" hidden="1">"c1079"</definedName>
    <definedName name="IQ_PROVISION_3YR_ANN_CAGR" hidden="1">"c6137"</definedName>
    <definedName name="IQ_PROVISION_3YR_ANN_GROWTH" hidden="1">"c1080"</definedName>
    <definedName name="IQ_PROVISION_5YR_ANN_CAGR" hidden="1">"c6138"</definedName>
    <definedName name="IQ_PROVISION_5YR_ANN_GROWTH" hidden="1">"c1081"</definedName>
    <definedName name="IQ_PROVISION_7YR_ANN_CAGR" hidden="1">"c6139"</definedName>
    <definedName name="IQ_PROVISION_7YR_ANN_GROWTH" hidden="1">"c1082"</definedName>
    <definedName name="IQ_PROVISION_CHARGE_OFFS" hidden="1">"c1083"</definedName>
    <definedName name="IQ_PROVISION_LL_FFIEC" hidden="1">"c13019"</definedName>
    <definedName name="IQ_PROVISION_LOSSES_AVG_ASSETS_FFIEC" hidden="1">"c13362"</definedName>
    <definedName name="IQ_PROVISION_LOSSES_AVG_LOANS_FFIEC" hidden="1">"c13470"</definedName>
    <definedName name="IQ_PROVISION_LOSSES_NET_LOSSES_FFIEC" hidden="1">"c13471"</definedName>
    <definedName name="IQ_PTBV" hidden="1">"c1084"</definedName>
    <definedName name="IQ_PTBV_AVG" hidden="1">"c1085"</definedName>
    <definedName name="IQ_PURCHASE_FOREIGN_CURRENCIES_FDIC" hidden="1">"c6513"</definedName>
    <definedName name="IQ_PURCHASE_TREASURY_FFIEC" hidden="1">"c12966"</definedName>
    <definedName name="IQ_PURCHASED_CREDIT_RELS_SERVICING_ASSETS_FFIEC" hidden="1">"c12839"</definedName>
    <definedName name="IQ_PURCHASED_OPTION_CONTRACTS_FDIC" hidden="1">"c6510"</definedName>
    <definedName name="IQ_PURCHASED_OPTION_CONTRACTS_FX_RISK_FDIC" hidden="1">"c6515"</definedName>
    <definedName name="IQ_PURCHASED_OPTION_CONTRACTS_NON_FX_IR_FDIC" hidden="1">"c6520"</definedName>
    <definedName name="IQ_PURCHASES_EQUIP_NONRES_SAAR_APR_FC_UNUSED" hidden="1">"c8491"</definedName>
    <definedName name="IQ_PURCHASES_EQUIP_NONRES_SAAR_APR_FC_UNUSED_UNUSED_UNUSED" hidden="1">"c8491"</definedName>
    <definedName name="IQ_PURCHASES_EQUIP_NONRES_SAAR_APR_UNUSED" hidden="1">"c7611"</definedName>
    <definedName name="IQ_PURCHASES_EQUIP_NONRES_SAAR_APR_UNUSED_UNUSED_UNUSED" hidden="1">"c7611"</definedName>
    <definedName name="IQ_PURCHASES_EQUIP_NONRES_SAAR_FC_UNUSED" hidden="1">"c7831"</definedName>
    <definedName name="IQ_PURCHASES_EQUIP_NONRES_SAAR_FC_UNUSED_UNUSED_UNUSED" hidden="1">"c7831"</definedName>
    <definedName name="IQ_PURCHASES_EQUIP_NONRES_SAAR_POP_FC_UNUSED" hidden="1">"c8051"</definedName>
    <definedName name="IQ_PURCHASES_EQUIP_NONRES_SAAR_POP_FC_UNUSED_UNUSED_UNUSED" hidden="1">"c8051"</definedName>
    <definedName name="IQ_PURCHASES_EQUIP_NONRES_SAAR_POP_UNUSED" hidden="1">"c7171"</definedName>
    <definedName name="IQ_PURCHASES_EQUIP_NONRES_SAAR_POP_UNUSED_UNUSED_UNUSED" hidden="1">"c7171"</definedName>
    <definedName name="IQ_PURCHASES_EQUIP_NONRES_SAAR_UNUSED" hidden="1">"c6951"</definedName>
    <definedName name="IQ_PURCHASES_EQUIP_NONRES_SAAR_UNUSED_UNUSED_UNUSED" hidden="1">"c6951"</definedName>
    <definedName name="IQ_PURCHASES_EQUIP_NONRES_SAAR_YOY_FC_UNUSED" hidden="1">"c8271"</definedName>
    <definedName name="IQ_PURCHASES_EQUIP_NONRES_SAAR_YOY_FC_UNUSED_UNUSED_UNUSED" hidden="1">"c8271"</definedName>
    <definedName name="IQ_PURCHASES_EQUIP_NONRES_SAAR_YOY_UNUSED" hidden="1">"c7391"</definedName>
    <definedName name="IQ_PURCHASES_EQUIP_NONRES_SAAR_YOY_UNUSED_UNUSED_UNUSED" hidden="1">"c7391"</definedName>
    <definedName name="IQ_PURCHASING_SECURITIES_LL_REC_FFIEC" hidden="1">"c12893"</definedName>
    <definedName name="IQ_PUT_DATE_SCHEDULE" hidden="1">"c2483"</definedName>
    <definedName name="IQ_PUT_NOTIFICATION" hidden="1">"c2485"</definedName>
    <definedName name="IQ_PUT_PRICE_SCHEDULE" hidden="1">"c2484"</definedName>
    <definedName name="IQ_PV_PREMIUMS_NEW_BUSINESS" hidden="1">"c9973"</definedName>
    <definedName name="IQ_QTD" hidden="1">750000</definedName>
    <definedName name="IQ_QUALIFYING_MINORITY_INT_T1_FFIEC" hidden="1">"c13135"</definedName>
    <definedName name="IQ_QUALIFYING_SUB_DEBT_REDEEM_PREF_T2_FFIEC" hidden="1">"c13144"</definedName>
    <definedName name="IQ_QUALIFYING_TRUST_PREFERRED_T1_FFIEC" hidden="1">"c13136"</definedName>
    <definedName name="IQ_QUICK_COMP" hidden="1">"c13750"</definedName>
    <definedName name="IQ_QUICK_RATIO" hidden="1">"c1086"</definedName>
    <definedName name="IQ_RATE_COMP_GROWTH_DOMESTIC" hidden="1">"c1087"</definedName>
    <definedName name="IQ_RATE_COMP_GROWTH_FOREIGN" hidden="1">"c1088"</definedName>
    <definedName name="IQ_RAW_INV" hidden="1">"c1089"</definedName>
    <definedName name="IQ_RC" hidden="1">"c2497"</definedName>
    <definedName name="IQ_RC_PCT" hidden="1">"c2498"</definedName>
    <definedName name="IQ_RD_EXP" hidden="1">"c1090"</definedName>
    <definedName name="IQ_RD_EXP_FN" hidden="1">"c1091"</definedName>
    <definedName name="IQ_RE" hidden="1">"c1092"</definedName>
    <definedName name="IQ_RE_1_4_RISK_BASED_FFIEC" hidden="1">"c13418"</definedName>
    <definedName name="IQ_RE_ACQ_SATISFACTION_DEBTS_FFIEC" hidden="1">"c12832"</definedName>
    <definedName name="IQ_RE_DEPR_AMORT" hidden="1">"c8750"</definedName>
    <definedName name="IQ_RE_FARMLAND_GROSS_LOANS_FFIEC" hidden="1">"c13408"</definedName>
    <definedName name="IQ_RE_FARMLAND_RISK_BASED_FFIEC" hidden="1">"c13429"</definedName>
    <definedName name="IQ_RE_FCCR" hidden="1">"c8858"</definedName>
    <definedName name="IQ_RE_FCCR_CONT_OPS" hidden="1">"c8859"</definedName>
    <definedName name="IQ_RE_FCCR_INCL_DISC_OPS" hidden="1">"c8860"</definedName>
    <definedName name="IQ_RE_FCCR_INCL_PREF_DIV" hidden="1">"c8861"</definedName>
    <definedName name="IQ_RE_FCCR_INCL_PREF_DIV_CONT_OPS" hidden="1">"c8862"</definedName>
    <definedName name="IQ_RE_FCCR_INCL_PREF_DIV_INCL_DISC_OPS" hidden="1">"c8863"</definedName>
    <definedName name="IQ_RE_FIXED_CHARGES" hidden="1">"c8856"</definedName>
    <definedName name="IQ_RE_FIXED_CHARGES_INCL_PREF_DIV" hidden="1">"c8857"</definedName>
    <definedName name="IQ_RE_FORECLOSURE_FDIC" hidden="1">"c6332"</definedName>
    <definedName name="IQ_RE_FOREIGN_FFIEC" hidden="1">"c13479"</definedName>
    <definedName name="IQ_RE_GAIN_LOSS_SALE_ASSETS" hidden="1">"c8751"</definedName>
    <definedName name="IQ_RE_INVEST_FDIC" hidden="1">"c6331"</definedName>
    <definedName name="IQ_RE_LOANS_1_4_GROSS_LOANS_FFIEC" hidden="1">"c13397"</definedName>
    <definedName name="IQ_RE_LOANS_DOM_QUARTERLY_AVG_FFIEC" hidden="1">"c15476"</definedName>
    <definedName name="IQ_RE_LOANS_DOMESTIC_CHARGE_OFFS_FDIC" hidden="1">"c6589"</definedName>
    <definedName name="IQ_RE_LOANS_DOMESTIC_FDIC" hidden="1">"c6309"</definedName>
    <definedName name="IQ_RE_LOANS_DOMESTIC_NET_CHARGE_OFFS_FDIC" hidden="1">"c6627"</definedName>
    <definedName name="IQ_RE_LOANS_DOMESTIC_RECOVERIES_FDIC" hidden="1">"c6608"</definedName>
    <definedName name="IQ_RE_LOANS_FDIC" hidden="1">"c6308"</definedName>
    <definedName name="IQ_RE_LOANS_FOREIGN_CHARGE_OFFS_FDIC" hidden="1">"c6595"</definedName>
    <definedName name="IQ_RE_LOANS_FOREIGN_NET_CHARGE_OFFS_FDIC" hidden="1">"c6633"</definedName>
    <definedName name="IQ_RE_LOANS_FOREIGN_RECOVERIES_FDIC" hidden="1">"c6614"</definedName>
    <definedName name="IQ_RE_LOANS_GROSS_LOANS_FFIEC" hidden="1">"c13396"</definedName>
    <definedName name="IQ_RE_MAINT_CAPEX" hidden="1">"c8755"</definedName>
    <definedName name="IQ_RE_MINORITY_INTEREST" hidden="1">"c8752"</definedName>
    <definedName name="IQ_RE_NET_INCOME" hidden="1">"c8749"</definedName>
    <definedName name="IQ_RE_NOI" hidden="1">"c8864"</definedName>
    <definedName name="IQ_RE_NOI_GROWTH_SAME_PROP" hidden="1">"c8866"</definedName>
    <definedName name="IQ_RE_NOI_SAME_PROP" hidden="1">"c8865"</definedName>
    <definedName name="IQ_RE_OTHER_ITEMS" hidden="1">"c8753"</definedName>
    <definedName name="IQ_RE_RISK_BASED_FFIEC" hidden="1">"c13417"</definedName>
    <definedName name="IQ_REAL_ESTATE" hidden="1">"c1093"</definedName>
    <definedName name="IQ_REAL_ESTATE_ASSETS" hidden="1">"c1094"</definedName>
    <definedName name="IQ_REALIZED_GAINS_AVAIL_SALE_SEC_FFIEC" hidden="1">"c13022"</definedName>
    <definedName name="IQ_REALIZED_GAINS_HELD_MATURITY_SEC_FFIEC" hidden="1">"c13021"</definedName>
    <definedName name="IQ_REALIZED_GAINS_SEC_TOT_FFIEC" hidden="1">"c13517"</definedName>
    <definedName name="IQ_RECOVERIES_1_4_FAMILY_LOANS_FDIC" hidden="1">"c6707"</definedName>
    <definedName name="IQ_RECOVERIES_AUTO_LOANS_FDIC" hidden="1">"c6701"</definedName>
    <definedName name="IQ_RECOVERIES_AVG_LOANS_FFIEC" hidden="1">"c13476"</definedName>
    <definedName name="IQ_RECOVERIES_CL_LOANS_FDIC" hidden="1">"c6702"</definedName>
    <definedName name="IQ_RECOVERIES_CREDIT_CARDS_RECEIVABLES_FDIC" hidden="1">"c6704"</definedName>
    <definedName name="IQ_RECOVERIES_HOME_EQUITY_LINES_FDIC" hidden="1">"c6705"</definedName>
    <definedName name="IQ_RECOVERIES_OTHER_CONSUMER_LOANS_FDIC" hidden="1">"c6703"</definedName>
    <definedName name="IQ_RECOVERIES_OTHER_LOANS_FDIC" hidden="1">"c6706"</definedName>
    <definedName name="IQ_RECURRING_PROFIT_ACT_OR_EST" hidden="1">"c4507"</definedName>
    <definedName name="IQ_RECURRING_PROFIT_ACT_OR_EST_CIQ" hidden="1">"c5045"</definedName>
    <definedName name="IQ_RECURRING_PROFIT_EST" hidden="1">"c4499"</definedName>
    <definedName name="IQ_RECURRING_PROFIT_EST_CIQ" hidden="1">"c5037"</definedName>
    <definedName name="IQ_RECURRING_PROFIT_HIGH_EST" hidden="1">"c4501"</definedName>
    <definedName name="IQ_RECURRING_PROFIT_HIGH_EST_CIQ" hidden="1">"c5039"</definedName>
    <definedName name="IQ_RECURRING_PROFIT_LOW_EST" hidden="1">"c4502"</definedName>
    <definedName name="IQ_RECURRING_PROFIT_LOW_EST_CIQ" hidden="1">"c5040"</definedName>
    <definedName name="IQ_RECURRING_PROFIT_MEDIAN_EST" hidden="1">"c4503"</definedName>
    <definedName name="IQ_RECURRING_PROFIT_MEDIAN_EST_CIQ" hidden="1">"c5041"</definedName>
    <definedName name="IQ_RECURRING_PROFIT_NUM_EST" hidden="1">"c4504"</definedName>
    <definedName name="IQ_RECURRING_PROFIT_NUM_EST_CIQ" hidden="1">"c5042"</definedName>
    <definedName name="IQ_RECURRING_PROFIT_SHARE_ACT_OR_EST" hidden="1">"c4508"</definedName>
    <definedName name="IQ_RECURRING_PROFIT_SHARE_ACT_OR_EST_CIQ" hidden="1">"c5046"</definedName>
    <definedName name="IQ_RECURRING_PROFIT_SHARE_EST" hidden="1">"c4506"</definedName>
    <definedName name="IQ_RECURRING_PROFIT_SHARE_EST_CIQ" hidden="1">"c5044"</definedName>
    <definedName name="IQ_RECURRING_PROFIT_SHARE_HIGH_EST" hidden="1">"c4510"</definedName>
    <definedName name="IQ_RECURRING_PROFIT_SHARE_HIGH_EST_CIQ" hidden="1">"c5048"</definedName>
    <definedName name="IQ_RECURRING_PROFIT_SHARE_LOW_EST" hidden="1">"c4511"</definedName>
    <definedName name="IQ_RECURRING_PROFIT_SHARE_LOW_EST_CIQ" hidden="1">"c5049"</definedName>
    <definedName name="IQ_RECURRING_PROFIT_SHARE_MEDIAN_EST" hidden="1">"c4512"</definedName>
    <definedName name="IQ_RECURRING_PROFIT_SHARE_MEDIAN_EST_CIQ" hidden="1">"c5050"</definedName>
    <definedName name="IQ_RECURRING_PROFIT_SHARE_NUM_EST" hidden="1">"c4513"</definedName>
    <definedName name="IQ_RECURRING_PROFIT_SHARE_NUM_EST_CIQ" hidden="1">"c5051"</definedName>
    <definedName name="IQ_RECURRING_PROFIT_SHARE_STDDEV_EST" hidden="1">"c4514"</definedName>
    <definedName name="IQ_RECURRING_PROFIT_SHARE_STDDEV_EST_CIQ" hidden="1">"c5052"</definedName>
    <definedName name="IQ_RECURRING_PROFIT_STDDEV_EST" hidden="1">"c4516"</definedName>
    <definedName name="IQ_RECURRING_PROFIT_STDDEV_EST_CIQ" hidden="1">"c5054"</definedName>
    <definedName name="IQ_REDEEM_PREF_STOCK" hidden="1">"c1417"</definedName>
    <definedName name="IQ_REF_ENTITY" hidden="1">"c6033"</definedName>
    <definedName name="IQ_REF_ENTITY_CIQID" hidden="1">"c6024"</definedName>
    <definedName name="IQ_REF_ENTITY_TICKER" hidden="1">"c6023"</definedName>
    <definedName name="IQ_REG_ASSETS" hidden="1">"c1095"</definedName>
    <definedName name="IQ_REINSUR_PAY" hidden="1">"c1096"</definedName>
    <definedName name="IQ_REINSUR_PAY_CF" hidden="1">"c1097"</definedName>
    <definedName name="IQ_REINSUR_RECOVER" hidden="1">"c1098"</definedName>
    <definedName name="IQ_REINSUR_RECOVER_CF" hidden="1">"c1099"</definedName>
    <definedName name="IQ_REINSURANCE" hidden="1">"c1100"</definedName>
    <definedName name="IQ_REINSURANCE_RECOVERABLE_ASSETS_LH_FFIEC" hidden="1">"c13104"</definedName>
    <definedName name="IQ_REINSURANCE_RECOVERABLE_ASSETS_PC_FFIEC" hidden="1">"c13098"</definedName>
    <definedName name="IQ_RELATED_PLANS_FDIC" hidden="1">"c6320"</definedName>
    <definedName name="IQ_RENT_OTHER_INC_FROM_OREO_FFIEC" hidden="1">"c13043"</definedName>
    <definedName name="IQ_RENT_PER_SQ_FT_AVG_CONSOL" hidden="1">"c8846"</definedName>
    <definedName name="IQ_RENT_PER_SQ_FT_AVG_MANAGED" hidden="1">"c8848"</definedName>
    <definedName name="IQ_RENT_PER_SQ_FT_AVG_OTHER" hidden="1">"c8849"</definedName>
    <definedName name="IQ_RENT_PER_SQ_FT_AVG_TOTAL" hidden="1">"c8850"</definedName>
    <definedName name="IQ_RENT_PER_SQ_FT_AVG_UNCONSOL" hidden="1">"c8847"</definedName>
    <definedName name="IQ_RENT_PER_SQ_METER_AVG_CONSOL" hidden="1">"c8851"</definedName>
    <definedName name="IQ_RENT_PER_SQ_METER_AVG_MANAGED" hidden="1">"c8853"</definedName>
    <definedName name="IQ_RENT_PER_SQ_METER_AVG_OTHER" hidden="1">"c8854"</definedName>
    <definedName name="IQ_RENT_PER_SQ_METER_AVG_TOTAL" hidden="1">"c8855"</definedName>
    <definedName name="IQ_RENT_PER_SQ_METER_AVG_UNCONSOL" hidden="1">"c8852"</definedName>
    <definedName name="IQ_RENT_SAFE_DEPOSIT_FFIEC" hidden="1">"c13044"</definedName>
    <definedName name="IQ_RENTAL_REV" hidden="1">"c1101"</definedName>
    <definedName name="IQ_REPRICEABLE_EARNING_ASSETS_INT_SENSITIVITY_FFIEC" hidden="1">"c13093"</definedName>
    <definedName name="IQ_REPRICEABLE_INT_DEPOSITS_INT_SENSITIVITY_FFIEC" hidden="1">"c13094"</definedName>
    <definedName name="IQ_REPURCHASED_REBOOKED_GNMA_DUE_30_89_FFIEC" hidden="1">"c13283"</definedName>
    <definedName name="IQ_REPURCHASED_REBOOKED_GNMA_DUE_90_FFIEC" hidden="1">"c13309"</definedName>
    <definedName name="IQ_REPURCHASED_REBOOKED_GNMA_NON_ACCRUAL_FFIEC" hidden="1">"c13334"</definedName>
    <definedName name="IQ_RES_CONST_REAL_APR_FC_UNUSED" hidden="1">"c8536"</definedName>
    <definedName name="IQ_RES_CONST_REAL_APR_FC_UNUSED_UNUSED_UNUSED" hidden="1">"c8536"</definedName>
    <definedName name="IQ_RES_CONST_REAL_APR_UNUSED" hidden="1">"c7656"</definedName>
    <definedName name="IQ_RES_CONST_REAL_APR_UNUSED_UNUSED_UNUSED" hidden="1">"c7656"</definedName>
    <definedName name="IQ_RES_CONST_REAL_FC_UNUSED" hidden="1">"c7876"</definedName>
    <definedName name="IQ_RES_CONST_REAL_FC_UNUSED_UNUSED_UNUSED" hidden="1">"c7876"</definedName>
    <definedName name="IQ_RES_CONST_REAL_POP_FC_UNUSED" hidden="1">"c8096"</definedName>
    <definedName name="IQ_RES_CONST_REAL_POP_FC_UNUSED_UNUSED_UNUSED" hidden="1">"c8096"</definedName>
    <definedName name="IQ_RES_CONST_REAL_POP_UNUSED" hidden="1">"c7216"</definedName>
    <definedName name="IQ_RES_CONST_REAL_POP_UNUSED_UNUSED_UNUSED" hidden="1">"c7216"</definedName>
    <definedName name="IQ_RES_CONST_REAL_SAAR_APR_FC_UNUSED" hidden="1">"c8537"</definedName>
    <definedName name="IQ_RES_CONST_REAL_SAAR_APR_FC_UNUSED_UNUSED_UNUSED" hidden="1">"c8537"</definedName>
    <definedName name="IQ_RES_CONST_REAL_SAAR_APR_UNUSED" hidden="1">"c7657"</definedName>
    <definedName name="IQ_RES_CONST_REAL_SAAR_APR_UNUSED_UNUSED_UNUSED" hidden="1">"c7657"</definedName>
    <definedName name="IQ_RES_CONST_REAL_SAAR_FC_UNUSED" hidden="1">"c7877"</definedName>
    <definedName name="IQ_RES_CONST_REAL_SAAR_FC_UNUSED_UNUSED_UNUSED" hidden="1">"c7877"</definedName>
    <definedName name="IQ_RES_CONST_REAL_SAAR_POP_FC_UNUSED" hidden="1">"c8097"</definedName>
    <definedName name="IQ_RES_CONST_REAL_SAAR_POP_FC_UNUSED_UNUSED_UNUSED" hidden="1">"c8097"</definedName>
    <definedName name="IQ_RES_CONST_REAL_SAAR_POP_UNUSED" hidden="1">"c7217"</definedName>
    <definedName name="IQ_RES_CONST_REAL_SAAR_POP_UNUSED_UNUSED_UNUSED" hidden="1">"c7217"</definedName>
    <definedName name="IQ_RES_CONST_REAL_SAAR_UNUSED" hidden="1">"c6997"</definedName>
    <definedName name="IQ_RES_CONST_REAL_SAAR_UNUSED_UNUSED_UNUSED" hidden="1">"c6997"</definedName>
    <definedName name="IQ_RES_CONST_REAL_SAAR_YOY_FC_UNUSED" hidden="1">"c8317"</definedName>
    <definedName name="IQ_RES_CONST_REAL_SAAR_YOY_FC_UNUSED_UNUSED_UNUSED" hidden="1">"c8317"</definedName>
    <definedName name="IQ_RES_CONST_REAL_SAAR_YOY_UNUSED" hidden="1">"c7437"</definedName>
    <definedName name="IQ_RES_CONST_REAL_SAAR_YOY_UNUSED_UNUSED_UNUSED" hidden="1">"c7437"</definedName>
    <definedName name="IQ_RES_CONST_REAL_UNUSED" hidden="1">"c6996"</definedName>
    <definedName name="IQ_RES_CONST_REAL_UNUSED_UNUSED_UNUSED" hidden="1">"c6996"</definedName>
    <definedName name="IQ_RES_CONST_REAL_YOY_FC_UNUSED" hidden="1">"c8316"</definedName>
    <definedName name="IQ_RES_CONST_REAL_YOY_FC_UNUSED_UNUSED_UNUSED" hidden="1">"c8316"</definedName>
    <definedName name="IQ_RES_CONST_REAL_YOY_UNUSED" hidden="1">"c7436"</definedName>
    <definedName name="IQ_RES_CONST_REAL_YOY_UNUSED_UNUSED_UNUSED" hidden="1">"c7436"</definedName>
    <definedName name="IQ_RES_CONST_SAAR_APR_FC_UNUSED" hidden="1">"c8540"</definedName>
    <definedName name="IQ_RES_CONST_SAAR_APR_FC_UNUSED_UNUSED_UNUSED" hidden="1">"c8540"</definedName>
    <definedName name="IQ_RES_CONST_SAAR_APR_UNUSED" hidden="1">"c7660"</definedName>
    <definedName name="IQ_RES_CONST_SAAR_APR_UNUSED_UNUSED_UNUSED" hidden="1">"c7660"</definedName>
    <definedName name="IQ_RES_CONST_SAAR_FC_UNUSED" hidden="1">"c7880"</definedName>
    <definedName name="IQ_RES_CONST_SAAR_FC_UNUSED_UNUSED_UNUSED" hidden="1">"c7880"</definedName>
    <definedName name="IQ_RES_CONST_SAAR_POP_FC_UNUSED" hidden="1">"c8100"</definedName>
    <definedName name="IQ_RES_CONST_SAAR_POP_FC_UNUSED_UNUSED_UNUSED" hidden="1">"c8100"</definedName>
    <definedName name="IQ_RES_CONST_SAAR_POP_UNUSED" hidden="1">"c7220"</definedName>
    <definedName name="IQ_RES_CONST_SAAR_POP_UNUSED_UNUSED_UNUSED" hidden="1">"c7220"</definedName>
    <definedName name="IQ_RES_CONST_SAAR_UNUSED" hidden="1">"c7000"</definedName>
    <definedName name="IQ_RES_CONST_SAAR_UNUSED_UNUSED_UNUSED" hidden="1">"c7000"</definedName>
    <definedName name="IQ_RES_CONST_SAAR_YOY_FC_UNUSED" hidden="1">"c8320"</definedName>
    <definedName name="IQ_RES_CONST_SAAR_YOY_FC_UNUSED_UNUSED_UNUSED" hidden="1">"c8320"</definedName>
    <definedName name="IQ_RES_CONST_SAAR_YOY_UNUSED" hidden="1">"c7440"</definedName>
    <definedName name="IQ_RES_CONST_SAAR_YOY_UNUSED_UNUSED_UNUSED" hidden="1">"c7440"</definedName>
    <definedName name="IQ_RES_FIXED_INVEST" hidden="1">"c7001"</definedName>
    <definedName name="IQ_RES_FIXED_INVEST_APR" hidden="1">"c7661"</definedName>
    <definedName name="IQ_RES_FIXED_INVEST_APR_FC" hidden="1">"c8541"</definedName>
    <definedName name="IQ_RES_FIXED_INVEST_FC" hidden="1">"c7881"</definedName>
    <definedName name="IQ_RES_FIXED_INVEST_POP" hidden="1">"c7221"</definedName>
    <definedName name="IQ_RES_FIXED_INVEST_POP_FC" hidden="1">"c8101"</definedName>
    <definedName name="IQ_RES_FIXED_INVEST_REAL" hidden="1">"c6998"</definedName>
    <definedName name="IQ_RES_FIXED_INVEST_REAL_APR" hidden="1">"c7658"</definedName>
    <definedName name="IQ_RES_FIXED_INVEST_REAL_APR_FC" hidden="1">"c8538"</definedName>
    <definedName name="IQ_RES_FIXED_INVEST_REAL_FC" hidden="1">"c7878"</definedName>
    <definedName name="IQ_RES_FIXED_INVEST_REAL_POP" hidden="1">"c7218"</definedName>
    <definedName name="IQ_RES_FIXED_INVEST_REAL_POP_FC" hidden="1">"c8098"</definedName>
    <definedName name="IQ_RES_FIXED_INVEST_REAL_YOY" hidden="1">"c7438"</definedName>
    <definedName name="IQ_RES_FIXED_INVEST_REAL_YOY_FC" hidden="1">"c8318"</definedName>
    <definedName name="IQ_RES_FIXED_INVEST_SAAR" hidden="1">"c11994"</definedName>
    <definedName name="IQ_RES_FIXED_INVEST_SAAR_APR" hidden="1">"c11997"</definedName>
    <definedName name="IQ_RES_FIXED_INVEST_SAAR_POP" hidden="1">"c11995"</definedName>
    <definedName name="IQ_RES_FIXED_INVEST_SAAR_REAL" hidden="1">"c11990"</definedName>
    <definedName name="IQ_RES_FIXED_INVEST_SAAR_REAL_APR" hidden="1">"c11993"</definedName>
    <definedName name="IQ_RES_FIXED_INVEST_SAAR_REAL_POP" hidden="1">"c11991"</definedName>
    <definedName name="IQ_RES_FIXED_INVEST_SAAR_REAL_YOY" hidden="1">"c11992"</definedName>
    <definedName name="IQ_RES_FIXED_INVEST_SAAR_YOY" hidden="1">"c11996"</definedName>
    <definedName name="IQ_RES_FIXED_INVEST_YOY" hidden="1">"c7441"</definedName>
    <definedName name="IQ_RES_FIXED_INVEST_YOY_FC" hidden="1">"c8321"</definedName>
    <definedName name="IQ_RESEARCH_DEV" hidden="1">"c1419"</definedName>
    <definedName name="IQ_RESIDENTIAL_LOANS" hidden="1">"c1102"</definedName>
    <definedName name="IQ_REST_ACQUIRED_AFFILIATED_OTHER_RESTAURANTS" hidden="1">"c9873"</definedName>
    <definedName name="IQ_REST_ACQUIRED_FRANCHISE_RESTAURANTS" hidden="1">"c9867"</definedName>
    <definedName name="IQ_REST_ACQUIRED_OWNED_RESTAURANTS" hidden="1">"c9861"</definedName>
    <definedName name="IQ_REST_ACQUIRED_RESTAURANTS" hidden="1">"c9855"</definedName>
    <definedName name="IQ_REST_AFFILIATED_OTHER_RESTAURANTS_BEG" hidden="1">"c9871"</definedName>
    <definedName name="IQ_REST_AVG_VALUE_TRANSACTION" hidden="1">"c9887"</definedName>
    <definedName name="IQ_REST_AVG_VALUE_TRANSACTION_GROWTH" hidden="1">"c9888"</definedName>
    <definedName name="IQ_REST_AVG_WEEKLY_SALES" hidden="1">"c9879"</definedName>
    <definedName name="IQ_REST_AVG_WEEKLY_SALES_FRANCHISE" hidden="1">"c9877"</definedName>
    <definedName name="IQ_REST_AVG_WEEKLY_SALES_OWNED" hidden="1">"c9878"</definedName>
    <definedName name="IQ_REST_CLOSED_AFFILIATED_OTHER_RESTAURANTS" hidden="1">"c9874"</definedName>
    <definedName name="IQ_REST_CLOSED_FRANCHISE_RESTAURANTS" hidden="1">"c9868"</definedName>
    <definedName name="IQ_REST_CLOSED_OWNED_RESTAURANTS" hidden="1">"c9862"</definedName>
    <definedName name="IQ_REST_CLOSED_RESTAURANTS" hidden="1">"c9856"</definedName>
    <definedName name="IQ_REST_FRANCHISE_RESTAURANTS_BEG" hidden="1">"c9865"</definedName>
    <definedName name="IQ_REST_GUEST_COUNT_GROWTH" hidden="1">"c9889"</definedName>
    <definedName name="IQ_REST_OPENED_AFFILIATED_OTHER_RESTAURANTS" hidden="1">"c9872"</definedName>
    <definedName name="IQ_REST_OPENED_FRANCHISE_RESTAURANTS" hidden="1">"c9866"</definedName>
    <definedName name="IQ_REST_OPENED_OWNED_RESTAURANTS" hidden="1">"c9860"</definedName>
    <definedName name="IQ_REST_OPENED_RESTAURANTS" hidden="1">"c9854"</definedName>
    <definedName name="IQ_REST_OPERATING_MARGIN" hidden="1">"c9886"</definedName>
    <definedName name="IQ_REST_OWNED_RESTAURANTS_BEG" hidden="1">"c9859"</definedName>
    <definedName name="IQ_REST_RESTAURANTS_BEG" hidden="1">"c9853"</definedName>
    <definedName name="IQ_REST_SAME_RESTAURANT_SALES" hidden="1">"c9885"</definedName>
    <definedName name="IQ_REST_SAME_RESTAURANT_SALES_FRANCHISE" hidden="1">"c9883"</definedName>
    <definedName name="IQ_REST_SAME_RESTAURANT_SALES_GROWTH" hidden="1">"c9882"</definedName>
    <definedName name="IQ_REST_SAME_RESTAURANT_SALES_GROWTH_FRANCHISE" hidden="1">"c9880"</definedName>
    <definedName name="IQ_REST_SAME_RESTAURANT_SALES_GROWTH_OWNED" hidden="1">"c9881"</definedName>
    <definedName name="IQ_REST_SAME_RESTAURANT_SALES_OWNED" hidden="1">"c9884"</definedName>
    <definedName name="IQ_REST_SOLD_AFFILIATED_OTHER_RESTAURANTS" hidden="1">"c9875"</definedName>
    <definedName name="IQ_REST_SOLD_FRANCHISE_RESTAURANTS" hidden="1">"c9869"</definedName>
    <definedName name="IQ_REST_SOLD_OWNED_RESTAURANTS" hidden="1">"c9863"</definedName>
    <definedName name="IQ_REST_SOLD_RESTAURANTS" hidden="1">"c9857"</definedName>
    <definedName name="IQ_REST_TOTAL_AFFILIATED_OTHER_RESTAURANTS" hidden="1">"c9876"</definedName>
    <definedName name="IQ_REST_TOTAL_FRANCHISE_RESTAURANTS" hidden="1">"c9870"</definedName>
    <definedName name="IQ_REST_TOTAL_OWNED_RESTAURANTS" hidden="1">"c9864"</definedName>
    <definedName name="IQ_REST_TOTAL_RESTAURANTS" hidden="1">"c9858"</definedName>
    <definedName name="IQ_RESTATEMENT_BS" hidden="1">"c1643"</definedName>
    <definedName name="IQ_RESTATEMENT_CF" hidden="1">"c1644"</definedName>
    <definedName name="IQ_RESTATEMENT_IS" hidden="1">"c1642"</definedName>
    <definedName name="IQ_RESTATEMENTS_FFIEC" hidden="1">"c12958"</definedName>
    <definedName name="IQ_RESTATEMENTS_NET_FDIC" hidden="1">"c6500"</definedName>
    <definedName name="IQ_RESTR_STOCK_COMP" hidden="1">"c3506"</definedName>
    <definedName name="IQ_RESTR_STOCK_COMP_PRETAX" hidden="1">"c3504"</definedName>
    <definedName name="IQ_RESTR_STOCK_COMP_TAX" hidden="1">"c3505"</definedName>
    <definedName name="IQ_RESTRICTED_CASH" hidden="1">"c1103"</definedName>
    <definedName name="IQ_RESTRICTED_CASH_NON_CURRENT" hidden="1">"c6192"</definedName>
    <definedName name="IQ_RESTRICTED_CASH_TOTAL" hidden="1">"c6193"</definedName>
    <definedName name="IQ_RESTRUCTURE" hidden="1">"c1104"</definedName>
    <definedName name="IQ_RESTRUCTURE_BNK" hidden="1">"c1105"</definedName>
    <definedName name="IQ_RESTRUCTURE_BR" hidden="1">"c1106"</definedName>
    <definedName name="IQ_RESTRUCTURE_CF" hidden="1">"c1107"</definedName>
    <definedName name="IQ_RESTRUCTURE_FIN" hidden="1">"c1108"</definedName>
    <definedName name="IQ_RESTRUCTURE_INS" hidden="1">"c1109"</definedName>
    <definedName name="IQ_RESTRUCTURE_RE" hidden="1">"c6264"</definedName>
    <definedName name="IQ_RESTRUCTURE_REIT" hidden="1">"c1110"</definedName>
    <definedName name="IQ_RESTRUCTURE_SUPPLE" hidden="1">"c13809"</definedName>
    <definedName name="IQ_RESTRUCTURE_UTI" hidden="1">"c1111"</definedName>
    <definedName name="IQ_RESTRUCTURED_LOANS" hidden="1">"c1112"</definedName>
    <definedName name="IQ_RESTRUCTURED_LOANS_1_4_RESIDENTIAL_FDIC" hidden="1">"c6378"</definedName>
    <definedName name="IQ_RESTRUCTURED_LOANS_LEASES_FDIC" hidden="1">"c6377"</definedName>
    <definedName name="IQ_RESTRUCTURED_LOANS_NON_1_4_FDIC" hidden="1">"c6379"</definedName>
    <definedName name="IQ_RETAIL_ACQUIRED_AFFILIATED_OTHER_STORES" hidden="1">"c9892"</definedName>
    <definedName name="IQ_RETAIL_ACQUIRED_FRANCHISE_STORES" hidden="1">"c2895"</definedName>
    <definedName name="IQ_RETAIL_ACQUIRED_OWNED_STORES" hidden="1">"c2903"</definedName>
    <definedName name="IQ_RETAIL_ACQUIRED_STORES" hidden="1">"c2887"</definedName>
    <definedName name="IQ_RETAIL_AFFILIATED_OTHER_STORES_BEG" hidden="1">"c9890"</definedName>
    <definedName name="IQ_RETAIL_AVG_SQ_METERS_GROSS" hidden="1">"c9908"</definedName>
    <definedName name="IQ_RETAIL_AVG_SQ_METERS_NET" hidden="1">"c9907"</definedName>
    <definedName name="IQ_RETAIL_AVG_STORE_SIZE_GROSS" hidden="1">"c2066"</definedName>
    <definedName name="IQ_RETAIL_AVG_STORE_SIZE_NET" hidden="1">"c2067"</definedName>
    <definedName name="IQ_RETAIL_AVG_VALUE_TRANSACTION" hidden="1">"c9915"</definedName>
    <definedName name="IQ_RETAIL_AVG_VALUE_TRANSACTION_GROWTH" hidden="1">"c9916"</definedName>
    <definedName name="IQ_RETAIL_AVG_WK_SALES" hidden="1">"c2891"</definedName>
    <definedName name="IQ_RETAIL_AVG_WK_SALES_FRANCHISE" hidden="1">"c2899"</definedName>
    <definedName name="IQ_RETAIL_AVG_WK_SALES_OWNED" hidden="1">"c2907"</definedName>
    <definedName name="IQ_RETAIL_CLOSED_AFFILIATED_OTHER_STORES" hidden="1">"c9893"</definedName>
    <definedName name="IQ_RETAIL_CLOSED_FRANCHISE_STORES" hidden="1">"c2896"</definedName>
    <definedName name="IQ_RETAIL_CLOSED_OWNED_STORES" hidden="1">"c2904"</definedName>
    <definedName name="IQ_RETAIL_CLOSED_STORES" hidden="1">"c2063"</definedName>
    <definedName name="IQ_RETAIL_DEPOSITS_FDIC" hidden="1">"c6488"</definedName>
    <definedName name="IQ_RETAIL_FRANCHISE_STORES_BEG" hidden="1">"c2893"</definedName>
    <definedName name="IQ_RETAIL_GROSS_MARGIN" hidden="1">"c9899"</definedName>
    <definedName name="IQ_RETAIL_IS_RATIO" hidden="1">"c7002"</definedName>
    <definedName name="IQ_RETAIL_IS_RATIO_FC" hidden="1">"c7882"</definedName>
    <definedName name="IQ_RETAIL_IS_RATIO_POP" hidden="1">"c7222"</definedName>
    <definedName name="IQ_RETAIL_IS_RATIO_POP_FC" hidden="1">"c8102"</definedName>
    <definedName name="IQ_RETAIL_IS_RATIO_YOY" hidden="1">"c7442"</definedName>
    <definedName name="IQ_RETAIL_IS_RATIO_YOY_FC" hidden="1">"c8322"</definedName>
    <definedName name="IQ_RETAIL_MERCHANDISE_MARGIN" hidden="1">"c9901"</definedName>
    <definedName name="IQ_RETAIL_OPENED_AFFILIATED_OTHER_STORES" hidden="1">"c9891"</definedName>
    <definedName name="IQ_RETAIL_OPENED_FRANCHISE_STORES" hidden="1">"c2894"</definedName>
    <definedName name="IQ_RETAIL_OPENED_OWNED_STORES" hidden="1">"c2902"</definedName>
    <definedName name="IQ_RETAIL_OPENED_STORES" hidden="1">"c2062"</definedName>
    <definedName name="IQ_RETAIL_OPERATING_MARGIN" hidden="1">"c9900"</definedName>
    <definedName name="IQ_RETAIL_OWNED_STORES_BEG" hidden="1">"c2901"</definedName>
    <definedName name="IQ_RETAIL_SALES" hidden="1">"c7003"</definedName>
    <definedName name="IQ_RETAIL_SALES_APR" hidden="1">"c7663"</definedName>
    <definedName name="IQ_RETAIL_SALES_APR_FC" hidden="1">"c8543"</definedName>
    <definedName name="IQ_RETAIL_SALES_CATALOG" hidden="1">"c9903"</definedName>
    <definedName name="IQ_RETAIL_SALES_FC" hidden="1">"c7883"</definedName>
    <definedName name="IQ_RETAIL_SALES_FOOD" hidden="1">"c7004"</definedName>
    <definedName name="IQ_RETAIL_SALES_FOOD_APR" hidden="1">"c7664"</definedName>
    <definedName name="IQ_RETAIL_SALES_FOOD_APR_FC" hidden="1">"c8544"</definedName>
    <definedName name="IQ_RETAIL_SALES_FOOD_EXCL_VEHICLE" hidden="1">"c7005"</definedName>
    <definedName name="IQ_RETAIL_SALES_FOOD_EXCL_VEHICLE_APR" hidden="1">"c7665"</definedName>
    <definedName name="IQ_RETAIL_SALES_FOOD_EXCL_VEHICLE_APR_FC" hidden="1">"c8545"</definedName>
    <definedName name="IQ_RETAIL_SALES_FOOD_EXCL_VEHICLE_FC" hidden="1">"c7885"</definedName>
    <definedName name="IQ_RETAIL_SALES_FOOD_EXCL_VEHICLE_POP" hidden="1">"c7225"</definedName>
    <definedName name="IQ_RETAIL_SALES_FOOD_EXCL_VEHICLE_POP_FC" hidden="1">"c8105"</definedName>
    <definedName name="IQ_RETAIL_SALES_FOOD_EXCL_VEHICLE_YOY" hidden="1">"c7445"</definedName>
    <definedName name="IQ_RETAIL_SALES_FOOD_EXCL_VEHICLE_YOY_FC" hidden="1">"c8325"</definedName>
    <definedName name="IQ_RETAIL_SALES_FOOD_FC" hidden="1">"c7884"</definedName>
    <definedName name="IQ_RETAIL_SALES_FOOD_POP" hidden="1">"c7224"</definedName>
    <definedName name="IQ_RETAIL_SALES_FOOD_POP_FC" hidden="1">"c8104"</definedName>
    <definedName name="IQ_RETAIL_SALES_FOOD_YOY" hidden="1">"c7444"</definedName>
    <definedName name="IQ_RETAIL_SALES_FOOD_YOY_FC" hidden="1">"c8324"</definedName>
    <definedName name="IQ_RETAIL_SALES_ONLINE" hidden="1">"c9904"</definedName>
    <definedName name="IQ_RETAIL_SALES_POP" hidden="1">"c7223"</definedName>
    <definedName name="IQ_RETAIL_SALES_POP_FC" hidden="1">"c8103"</definedName>
    <definedName name="IQ_RETAIL_SALES_RETAIL" hidden="1">"c9902"</definedName>
    <definedName name="IQ_RETAIL_SALES_SAAR" hidden="1">"c7009"</definedName>
    <definedName name="IQ_RETAIL_SALES_SAAR_APR" hidden="1">"c7669"</definedName>
    <definedName name="IQ_RETAIL_SALES_SAAR_APR_FC" hidden="1">"c8549"</definedName>
    <definedName name="IQ_RETAIL_SALES_SAAR_FC" hidden="1">"c7889"</definedName>
    <definedName name="IQ_RETAIL_SALES_SAAR_POP" hidden="1">"c7229"</definedName>
    <definedName name="IQ_RETAIL_SALES_SAAR_POP_FC" hidden="1">"c8109"</definedName>
    <definedName name="IQ_RETAIL_SALES_SAAR_YOY" hidden="1">"c7449"</definedName>
    <definedName name="IQ_RETAIL_SALES_SAAR_YOY_FC" hidden="1">"c8329"</definedName>
    <definedName name="IQ_RETAIL_SALES_SQ_METER_COMPARABLE_GROSS" hidden="1">"c9914"</definedName>
    <definedName name="IQ_RETAIL_SALES_SQ_METER_COMPARABLE_NET" hidden="1">"c9913"</definedName>
    <definedName name="IQ_RETAIL_SALES_SQ_METER_GROSS" hidden="1">"c9910"</definedName>
    <definedName name="IQ_RETAIL_SALES_SQ_METER_NET" hidden="1">"c9909"</definedName>
    <definedName name="IQ_RETAIL_SALES_SQ_METER_OWNED_GROSS" hidden="1">"c9912"</definedName>
    <definedName name="IQ_RETAIL_SALES_SQ_METER_OWNED_NET" hidden="1">"c9911"</definedName>
    <definedName name="IQ_RETAIL_SALES_SQFT_ALL_GROSS" hidden="1">"c2138"</definedName>
    <definedName name="IQ_RETAIL_SALES_SQFT_ALL_NET" hidden="1">"c2139"</definedName>
    <definedName name="IQ_RETAIL_SALES_SQFT_COMPARABLE_GROSS" hidden="1">"c2136"</definedName>
    <definedName name="IQ_RETAIL_SALES_SQFT_COMPARABLE_NET" hidden="1">"c2137"</definedName>
    <definedName name="IQ_RETAIL_SALES_SQFT_OWNED_GROSS" hidden="1">"c2134"</definedName>
    <definedName name="IQ_RETAIL_SALES_SQFT_OWNED_NET" hidden="1">"c2135"</definedName>
    <definedName name="IQ_RETAIL_SALES_VALUE_INDEX" hidden="1">"c7006"</definedName>
    <definedName name="IQ_RETAIL_SALES_VALUE_INDEX_APR" hidden="1">"c7666"</definedName>
    <definedName name="IQ_RETAIL_SALES_VALUE_INDEX_APR_FC" hidden="1">"c8546"</definedName>
    <definedName name="IQ_RETAIL_SALES_VALUE_INDEX_FC" hidden="1">"c7886"</definedName>
    <definedName name="IQ_RETAIL_SALES_VALUE_INDEX_POP" hidden="1">"c7226"</definedName>
    <definedName name="IQ_RETAIL_SALES_VALUE_INDEX_POP_FC" hidden="1">"c8106"</definedName>
    <definedName name="IQ_RETAIL_SALES_VALUE_INDEX_YOY" hidden="1">"c7446"</definedName>
    <definedName name="IQ_RETAIL_SALES_VALUE_INDEX_YOY_FC" hidden="1">"c8326"</definedName>
    <definedName name="IQ_RETAIL_SALES_VOL_INDEX" hidden="1">"c7007"</definedName>
    <definedName name="IQ_RETAIL_SALES_VOL_INDEX_APR" hidden="1">"c7667"</definedName>
    <definedName name="IQ_RETAIL_SALES_VOL_INDEX_APR_FC" hidden="1">"c8547"</definedName>
    <definedName name="IQ_RETAIL_SALES_VOL_INDEX_EXCL_MOTOR" hidden="1">"c7008"</definedName>
    <definedName name="IQ_RETAIL_SALES_VOL_INDEX_EXCL_MOTOR_APR" hidden="1">"c7668"</definedName>
    <definedName name="IQ_RETAIL_SALES_VOL_INDEX_EXCL_MOTOR_APR_FC" hidden="1">"c8548"</definedName>
    <definedName name="IQ_RETAIL_SALES_VOL_INDEX_EXCL_MOTOR_FC" hidden="1">"c7888"</definedName>
    <definedName name="IQ_RETAIL_SALES_VOL_INDEX_EXCL_MOTOR_POP" hidden="1">"c7228"</definedName>
    <definedName name="IQ_RETAIL_SALES_VOL_INDEX_EXCL_MOTOR_POP_FC" hidden="1">"c8108"</definedName>
    <definedName name="IQ_RETAIL_SALES_VOL_INDEX_EXCL_MOTOR_YOY" hidden="1">"c7448"</definedName>
    <definedName name="IQ_RETAIL_SALES_VOL_INDEX_EXCL_MOTOR_YOY_FC" hidden="1">"c8328"</definedName>
    <definedName name="IQ_RETAIL_SALES_VOL_INDEX_FC" hidden="1">"c7887"</definedName>
    <definedName name="IQ_RETAIL_SALES_VOL_INDEX_POP" hidden="1">"c7227"</definedName>
    <definedName name="IQ_RETAIL_SALES_VOL_INDEX_POP_FC" hidden="1">"c8107"</definedName>
    <definedName name="IQ_RETAIL_SALES_VOL_INDEX_YOY" hidden="1">"c7447"</definedName>
    <definedName name="IQ_RETAIL_SALES_VOL_INDEX_YOY_FC" hidden="1">"c8327"</definedName>
    <definedName name="IQ_RETAIL_SALES_YOY" hidden="1">"c7443"</definedName>
    <definedName name="IQ_RETAIL_SALES_YOY_FC" hidden="1">"c8323"</definedName>
    <definedName name="IQ_RETAIL_SAME_STORE_SALES" hidden="1">"c9898"</definedName>
    <definedName name="IQ_RETAIL_SAME_STORE_SALES_FRANCHISE" hidden="1">"c9896"</definedName>
    <definedName name="IQ_RETAIL_SAME_STORE_SALES_OWNED" hidden="1">"c9897"</definedName>
    <definedName name="IQ_RETAIL_SOLD_AFFILIATED_OTHER_STORES" hidden="1">"c9894"</definedName>
    <definedName name="IQ_RETAIL_SOLD_FRANCHISE_STORES" hidden="1">"c2897"</definedName>
    <definedName name="IQ_RETAIL_SOLD_OWNED_STORES" hidden="1">"c2905"</definedName>
    <definedName name="IQ_RETAIL_SOLD_STORES" hidden="1">"c2889"</definedName>
    <definedName name="IQ_RETAIL_SQ_FOOTAGE" hidden="1">"c2064"</definedName>
    <definedName name="IQ_RETAIL_STORE_SELLING_AREA" hidden="1">"c2065"</definedName>
    <definedName name="IQ_RETAIL_STORES_BEG" hidden="1">"c2885"</definedName>
    <definedName name="IQ_RETAIL_TOTAL_AFFILIATED_OTHER_STORES" hidden="1">"c9895"</definedName>
    <definedName name="IQ_RETAIL_TOTAL_FRANCHISE_STORES" hidden="1">"c2898"</definedName>
    <definedName name="IQ_RETAIL_TOTAL_OWNED_STORES" hidden="1">"c2906"</definedName>
    <definedName name="IQ_RETAIL_TOTAL_SQ_METERS_GROSS" hidden="1">"c9906"</definedName>
    <definedName name="IQ_RETAIL_TOTAL_SQ_METERS_NET" hidden="1">"c9905"</definedName>
    <definedName name="IQ_RETAIL_TOTAL_STORES" hidden="1">"c2061"</definedName>
    <definedName name="IQ_RETAINED_EARN" hidden="1">"c1420"</definedName>
    <definedName name="IQ_RETAINED_EARNINGS_AVERAGE_EQUITY_FDIC" hidden="1">"c6733"</definedName>
    <definedName name="IQ_RETAINED_EARNINGS_EQUITY_FFIEC" hidden="1">"c13348"</definedName>
    <definedName name="IQ_RETAINED_EARNINGS_FFIEC" hidden="1">"c12878"</definedName>
    <definedName name="IQ_RETURN_ASSETS" hidden="1">"c1113"</definedName>
    <definedName name="IQ_RETURN_ASSETS_ACT_OR_EST" hidden="1">"c3585"</definedName>
    <definedName name="IQ_RETURN_ASSETS_ACT_OR_EST_CIQ" hidden="1">"c12020"</definedName>
    <definedName name="IQ_RETURN_ASSETS_BANK" hidden="1">"c1114"</definedName>
    <definedName name="IQ_RETURN_ASSETS_BROK" hidden="1">"c1115"</definedName>
    <definedName name="IQ_RETURN_ASSETS_EST" hidden="1">"c3529"</definedName>
    <definedName name="IQ_RETURN_ASSETS_EST_CIQ" hidden="1">"c3828"</definedName>
    <definedName name="IQ_RETURN_ASSETS_FDIC" hidden="1">"c6730"</definedName>
    <definedName name="IQ_RETURN_ASSETS_FS" hidden="1">"c1116"</definedName>
    <definedName name="IQ_RETURN_ASSETS_GUIDANCE" hidden="1">"c4517"</definedName>
    <definedName name="IQ_RETURN_ASSETS_HIGH_EST" hidden="1">"c3530"</definedName>
    <definedName name="IQ_RETURN_ASSETS_HIGH_EST_CIQ" hidden="1">"c3830"</definedName>
    <definedName name="IQ_RETURN_ASSETS_HIGH_GUIDANCE" hidden="1">"c4183"</definedName>
    <definedName name="IQ_RETURN_ASSETS_LOW_EST" hidden="1">"c3531"</definedName>
    <definedName name="IQ_RETURN_ASSETS_LOW_EST_CIQ" hidden="1">"c3831"</definedName>
    <definedName name="IQ_RETURN_ASSETS_LOW_GUIDANCE" hidden="1">"c4223"</definedName>
    <definedName name="IQ_RETURN_ASSETS_MEDIAN_EST" hidden="1">"c3532"</definedName>
    <definedName name="IQ_RETURN_ASSETS_MEDIAN_EST_CIQ" hidden="1">"c3829"</definedName>
    <definedName name="IQ_RETURN_ASSETS_NUM_EST" hidden="1">"c3527"</definedName>
    <definedName name="IQ_RETURN_ASSETS_NUM_EST_CIQ" hidden="1">"c3832"</definedName>
    <definedName name="IQ_RETURN_ASSETS_STDDEV_EST" hidden="1">"c3528"</definedName>
    <definedName name="IQ_RETURN_ASSETS_STDDEV_EST_CIQ" hidden="1">"c3833"</definedName>
    <definedName name="IQ_RETURN_CAPITAL" hidden="1">"c1117"</definedName>
    <definedName name="IQ_RETURN_COMMON_EQUITY" hidden="1">"c13838"</definedName>
    <definedName name="IQ_RETURN_EMBEDDED_VALUE" hidden="1">"c9974"</definedName>
    <definedName name="IQ_RETURN_EQUITY" hidden="1">"c1118"</definedName>
    <definedName name="IQ_RETURN_EQUITY_ACT_OR_EST" hidden="1">"c3586"</definedName>
    <definedName name="IQ_RETURN_EQUITY_ACT_OR_EST_CIQ" hidden="1">"c12021"</definedName>
    <definedName name="IQ_RETURN_EQUITY_BANK" hidden="1">"c1119"</definedName>
    <definedName name="IQ_RETURN_EQUITY_BROK" hidden="1">"c1120"</definedName>
    <definedName name="IQ_RETURN_EQUITY_EST" hidden="1">"c3535"</definedName>
    <definedName name="IQ_RETURN_EQUITY_EST_CIQ" hidden="1">"c3821"</definedName>
    <definedName name="IQ_RETURN_EQUITY_FDIC" hidden="1">"c6732"</definedName>
    <definedName name="IQ_RETURN_EQUITY_FS" hidden="1">"c1121"</definedName>
    <definedName name="IQ_RETURN_EQUITY_GUIDANCE" hidden="1">"c4518"</definedName>
    <definedName name="IQ_RETURN_EQUITY_HIGH_EST" hidden="1">"c3536"</definedName>
    <definedName name="IQ_RETURN_EQUITY_HIGH_EST_CIQ" hidden="1">"c3823"</definedName>
    <definedName name="IQ_RETURN_EQUITY_HIGH_GUIDANCE" hidden="1">"c4182"</definedName>
    <definedName name="IQ_RETURN_EQUITY_LOW_EST" hidden="1">"c3537"</definedName>
    <definedName name="IQ_RETURN_EQUITY_LOW_EST_CIQ" hidden="1">"c3824"</definedName>
    <definedName name="IQ_RETURN_EQUITY_LOW_GUIDANCE" hidden="1">"c4222"</definedName>
    <definedName name="IQ_RETURN_EQUITY_MEDIAN_EST" hidden="1">"c3538"</definedName>
    <definedName name="IQ_RETURN_EQUITY_MEDIAN_EST_CIQ" hidden="1">"c3822"</definedName>
    <definedName name="IQ_RETURN_EQUITY_NUM_EST" hidden="1">"c3533"</definedName>
    <definedName name="IQ_RETURN_EQUITY_NUM_EST_CIQ" hidden="1">"c3825"</definedName>
    <definedName name="IQ_RETURN_EQUITY_STDDEV_EST" hidden="1">"c3534"</definedName>
    <definedName name="IQ_RETURN_EQUITY_STDDEV_EST_CIQ" hidden="1">"c3826"</definedName>
    <definedName name="IQ_RETURN_INVESTMENT" hidden="1">"c1421"</definedName>
    <definedName name="IQ_REV" hidden="1">"c1122"</definedName>
    <definedName name="IQ_REV_AP" hidden="1">"c8873"</definedName>
    <definedName name="IQ_REV_AP_ABS" hidden="1">"c8892"</definedName>
    <definedName name="IQ_REV_BEFORE_LL" hidden="1">"c1123"</definedName>
    <definedName name="IQ_REV_BEFORE_LOAN_LOSS_FOREIGN_FFIEC" hidden="1">"c15381"</definedName>
    <definedName name="IQ_REV_NAME_AP" hidden="1">"c8911"</definedName>
    <definedName name="IQ_REV_NAME_AP_ABS" hidden="1">"c8930"</definedName>
    <definedName name="IQ_REV_STDDEV_EST" hidden="1">"c1124"</definedName>
    <definedName name="IQ_REV_STDDEV_EST_CIQ" hidden="1">"c3621"</definedName>
    <definedName name="IQ_REV_UTI" hidden="1">"c1125"</definedName>
    <definedName name="IQ_REVALUATION_GAINS_DERIVATIVE_DOM_FFIEC" hidden="1">"c12828"</definedName>
    <definedName name="IQ_REVALUATION_GAINS_DERIVATIVE_FOREIGN_FFIEC" hidden="1">"c12829"</definedName>
    <definedName name="IQ_REVALUATION_GAINS_FDIC" hidden="1">"c6428"</definedName>
    <definedName name="IQ_REVALUATION_LOSSES_FDIC" hidden="1">"c6429"</definedName>
    <definedName name="IQ_REVENUE" hidden="1">"c1422"</definedName>
    <definedName name="IQ_REVENUE_ACT_OR_EST" hidden="1">"c2214"</definedName>
    <definedName name="IQ_REVENUE_ACT_OR_EST_CIQ" hidden="1">"c5059"</definedName>
    <definedName name="IQ_REVENUE_BEFORE_LL_FFIEC" hidden="1">"c13018"</definedName>
    <definedName name="IQ_REVENUE_EST" hidden="1">"c1126"</definedName>
    <definedName name="IQ_REVENUE_EST_BOTTOM_UP" hidden="1">"c5488"</definedName>
    <definedName name="IQ_REVENUE_EST_BOTTOM_UP_CIQ" hidden="1">"c12025"</definedName>
    <definedName name="IQ_REVENUE_EST_CIQ" hidden="1">"c3616"</definedName>
    <definedName name="IQ_REVENUE_GUIDANCE" hidden="1">"c4519"</definedName>
    <definedName name="IQ_REVENUE_HIGH_EST" hidden="1">"c1127"</definedName>
    <definedName name="IQ_REVENUE_HIGH_EST_CIQ" hidden="1">"c3618"</definedName>
    <definedName name="IQ_REVENUE_HIGH_GUIDANCE" hidden="1">"c4169"</definedName>
    <definedName name="IQ_REVENUE_LOW_EST" hidden="1">"c1128"</definedName>
    <definedName name="IQ_REVENUE_LOW_EST_CIQ" hidden="1">"c3619"</definedName>
    <definedName name="IQ_REVENUE_LOW_GUIDANCE" hidden="1">"c4209"</definedName>
    <definedName name="IQ_REVENUE_MEDIAN_EST" hidden="1">"c1662"</definedName>
    <definedName name="IQ_REVENUE_MEDIAN_EST_CIQ" hidden="1">"c3617"</definedName>
    <definedName name="IQ_REVENUE_NUM_EST" hidden="1">"c1129"</definedName>
    <definedName name="IQ_REVENUE_NUM_EST_CIQ" hidden="1">"c3620"</definedName>
    <definedName name="IQ_REVISION_DATE_" hidden="1">39948.8954976852</definedName>
    <definedName name="IQ_REVOLV_OPEN_SECURED_1_4_LL_REC_DOM_FFIEC" hidden="1">"c12902"</definedName>
    <definedName name="IQ_REVOLVING_HOME_EQUITY_LINES_UNUSED_FFIEC" hidden="1">"c13241"</definedName>
    <definedName name="IQ_REVOLVING_LOANS_GROSS_LOANS_FFIEC" hidden="1">"c13398"</definedName>
    <definedName name="IQ_REVOLVING_LOANS_RISK_BASED_FFIEC" hidden="1">"c13419"</definedName>
    <definedName name="IQ_REVOLVING_LOANS_SEC_1_4_DOM_CHARGE_OFFS_FFIEC" hidden="1">"c13168"</definedName>
    <definedName name="IQ_REVOLVING_LOANS_SEC_1_4_DOM_RECOV_FFIEC" hidden="1">"c13190"</definedName>
    <definedName name="IQ_REVOLVING_OPEN_END_1_4_TRADING_DOM_FFIEC" hidden="1">"c12927"</definedName>
    <definedName name="IQ_REVOLVING_SECURED_1_4_DUE_30_89_FFIEC" hidden="1">"c13260"</definedName>
    <definedName name="IQ_REVOLVING_SECURED_1_4_DUE_90_FFIEC" hidden="1">"c13288"</definedName>
    <definedName name="IQ_REVOLVING_SECURED_1_4_NON_ACCRUAL_FFIEC" hidden="1">"c13314"</definedName>
    <definedName name="IQ_REVOLVING_SECURED_1_–4_NON_ACCRUAL_FFIEC" hidden="1">"c13314"</definedName>
    <definedName name="IQ_RISK_ADJ_BANK_ASSETS" hidden="1">"c2670"</definedName>
    <definedName name="IQ_RISK_WEIGHTED_ASSETS_FDIC" hidden="1">"c6370"</definedName>
    <definedName name="IQ_RSI" hidden="1">"c12704"</definedName>
    <definedName name="IQ_RSI_ADJ" hidden="1">"c12705"</definedName>
    <definedName name="IQ_SALARIED_WORKFORCE" hidden="1">"c7010"</definedName>
    <definedName name="IQ_SALARIED_WORKFORCE_APR" hidden="1">"c7670"</definedName>
    <definedName name="IQ_SALARIED_WORKFORCE_APR_FC" hidden="1">"c8550"</definedName>
    <definedName name="IQ_SALARIED_WORKFORCE_FC" hidden="1">"c7890"</definedName>
    <definedName name="IQ_SALARIED_WORKFORCE_POP" hidden="1">"c7230"</definedName>
    <definedName name="IQ_SALARIED_WORKFORCE_POP_FC" hidden="1">"c8110"</definedName>
    <definedName name="IQ_SALARIED_WORKFORCE_YOY" hidden="1">"c7450"</definedName>
    <definedName name="IQ_SALARIED_WORKFORCE_YOY_FC" hidden="1">"c8330"</definedName>
    <definedName name="IQ_SALARIES_EMPLOYEE_BENEFITS_FFIEC" hidden="1">"c13023"</definedName>
    <definedName name="IQ_SALARY" hidden="1">"c1130"</definedName>
    <definedName name="IQ_SALARY_FDIC" hidden="1">"c6576"</definedName>
    <definedName name="IQ_SALE_COMMON_GROSS_FFIEC" hidden="1">"c12963"</definedName>
    <definedName name="IQ_SALE_CONVERSION_ACQUISITION_NET_COMMON_FFIEC" hidden="1">"c15351"</definedName>
    <definedName name="IQ_SALE_CONVERSION_RETIREMENT_STOCK_FDIC" hidden="1">"c6661"</definedName>
    <definedName name="IQ_SALE_INTAN_CF" hidden="1">"c1131"</definedName>
    <definedName name="IQ_SALE_INTAN_CF_BNK" hidden="1">"c1132"</definedName>
    <definedName name="IQ_SALE_INTAN_CF_BR" hidden="1">"c1133"</definedName>
    <definedName name="IQ_SALE_INTAN_CF_FIN" hidden="1">"c1134"</definedName>
    <definedName name="IQ_SALE_INTAN_CF_INS" hidden="1">"c1135"</definedName>
    <definedName name="IQ_SALE_INTAN_CF_RE" hidden="1">"c6284"</definedName>
    <definedName name="IQ_SALE_INTAN_CF_REIT" hidden="1">"c1627"</definedName>
    <definedName name="IQ_SALE_INTAN_CF_UTI" hidden="1">"c1136"</definedName>
    <definedName name="IQ_SALE_PPE_CF" hidden="1">"c1137"</definedName>
    <definedName name="IQ_SALE_PPE_CF_BNK" hidden="1">"c1138"</definedName>
    <definedName name="IQ_SALE_PPE_CF_BR" hidden="1">"c1139"</definedName>
    <definedName name="IQ_SALE_PPE_CF_FIN" hidden="1">"c1140"</definedName>
    <definedName name="IQ_SALE_PPE_CF_INS" hidden="1">"c1141"</definedName>
    <definedName name="IQ_SALE_PPE_CF_UTI" hidden="1">"c1142"</definedName>
    <definedName name="IQ_SALE_PREF_FFIEC" hidden="1">"c12961"</definedName>
    <definedName name="IQ_SALE_RE_ASSETS" hidden="1">"c1629"</definedName>
    <definedName name="IQ_SALE_REAL_ESTATE_CF" hidden="1">"c1143"</definedName>
    <definedName name="IQ_SALE_REAL_ESTATE_CF_BNK" hidden="1">"c1144"</definedName>
    <definedName name="IQ_SALE_REAL_ESTATE_CF_BR" hidden="1">"c1145"</definedName>
    <definedName name="IQ_SALE_REAL_ESTATE_CF_FIN" hidden="1">"c1146"</definedName>
    <definedName name="IQ_SALE_REAL_ESTATE_CF_INS" hidden="1">"c1147"</definedName>
    <definedName name="IQ_SALE_REAL_ESTATE_CF_UTI" hidden="1">"c1148"</definedName>
    <definedName name="IQ_SALE_TREASURY_FFIEC" hidden="1">"c12965"</definedName>
    <definedName name="IQ_SALES_MARKETING" hidden="1">"c2240"</definedName>
    <definedName name="IQ_SAME_STORE" hidden="1">"c1149"</definedName>
    <definedName name="IQ_SAME_STORE_FRANCHISE" hidden="1">"c2900"</definedName>
    <definedName name="IQ_SAME_STORE_OWNED" hidden="1">"c2908"</definedName>
    <definedName name="IQ_SAME_STORE_TOTAL" hidden="1">"c2892"</definedName>
    <definedName name="IQ_SAVING_DEP" hidden="1">"c1150"</definedName>
    <definedName name="IQ_SAVINGS_DEPOSITS_NON_TRANS_ACCTS_FFIEC" hidden="1">"c15329"</definedName>
    <definedName name="IQ_SAVINGS_DEPOSITS_QUARTERLY_AVG_FFIEC" hidden="1">"c15485"</definedName>
    <definedName name="IQ_SAVINGS_RATE_DISP_INC_PCT" hidden="1">"c7011"</definedName>
    <definedName name="IQ_SAVINGS_RATE_DISP_INC_PCT_FC" hidden="1">"c7891"</definedName>
    <definedName name="IQ_SAVINGS_RATE_DISP_INC_PCT_POP" hidden="1">"c7231"</definedName>
    <definedName name="IQ_SAVINGS_RATE_DISP_INC_PCT_POP_FC" hidden="1">"c8111"</definedName>
    <definedName name="IQ_SAVINGS_RATE_DISP_INC_PCT_YOY" hidden="1">"c7451"</definedName>
    <definedName name="IQ_SAVINGS_RATE_DISP_INC_PCT_YOY_FC" hidden="1">"c8331"</definedName>
    <definedName name="IQ_SAVINGS_RATE_GDP_PCT" hidden="1">"c7012"</definedName>
    <definedName name="IQ_SAVINGS_RATE_GDP_PCT_FC" hidden="1">"c7892"</definedName>
    <definedName name="IQ_SAVINGS_RATE_GDP_PCT_POP" hidden="1">"c7232"</definedName>
    <definedName name="IQ_SAVINGS_RATE_GDP_PCT_POP_FC" hidden="1">"c8112"</definedName>
    <definedName name="IQ_SAVINGS_RATE_GDP_PCT_YOY" hidden="1">"c7452"</definedName>
    <definedName name="IQ_SAVINGS_RATE_GDP_PCT_YOY_FC" hidden="1">"c8332"</definedName>
    <definedName name="IQ_SAVINGS_RATE_PERSONAL_INC_PCT" hidden="1">"c7013"</definedName>
    <definedName name="IQ_SAVINGS_RATE_PERSONAL_INC_PCT_FC" hidden="1">"c7893"</definedName>
    <definedName name="IQ_SAVINGS_RATE_PERSONAL_INC_PCT_POP" hidden="1">"c7233"</definedName>
    <definedName name="IQ_SAVINGS_RATE_PERSONAL_INC_PCT_POP_FC" hidden="1">"c8113"</definedName>
    <definedName name="IQ_SAVINGS_RATE_PERSONAL_INC_PCT_YOY" hidden="1">"c7453"</definedName>
    <definedName name="IQ_SAVINGS_RATE_PERSONAL_INC_PCT_YOY_FC" hidden="1">"c8333"</definedName>
    <definedName name="IQ_SBC_EXPENSE_FFIEC" hidden="1">"c13077"</definedName>
    <definedName name="IQ_SEC_1_4_CONSTRUCTION_DOM_CHARGE_OFFS_FFIEC" hidden="1">"c13165"</definedName>
    <definedName name="IQ_SEC_1_4_CONSTRUCTION_DOM_RECOV_FFIEC" hidden="1">"c13187"</definedName>
    <definedName name="IQ_SEC_BORROWED_OFF_BS_FFIEC" hidden="1">"c13127"</definedName>
    <definedName name="IQ_SEC_FARMLAND_DOM_CHARGE_OFFS_FFIEC" hidden="1">"c13167"</definedName>
    <definedName name="IQ_SEC_FARMLAND_DOM_RECOV_FFIEC" hidden="1">"c13189"</definedName>
    <definedName name="IQ_SEC_FUNDS_PURCHASED_ASSETS_TOT_FFIEC" hidden="1">"c13447"</definedName>
    <definedName name="IQ_SEC_ISSUED_US_AVAIL_SALE_FFIEC" hidden="1">"c12795"</definedName>
    <definedName name="IQ_SEC_ISSUED_US_TRADING_DOM_FFIEC" hidden="1">"c12920"</definedName>
    <definedName name="IQ_SEC_ISSUED_US_TRADING_FFIEC" hidden="1">"c12815"</definedName>
    <definedName name="IQ_SEC_MULTIFAM_DOM_CHARGE_OFFS_FFIEC" hidden="1">"c13171"</definedName>
    <definedName name="IQ_SEC_MULTIFAM_DOM_DUE_30_89_FFIEC" hidden="1">"c13263"</definedName>
    <definedName name="IQ_SEC_MULTIFAM_DOM_DUE_90_FFIEC" hidden="1">"c13291"</definedName>
    <definedName name="IQ_SEC_MULTIFAM_DOM_NON_ACCRUAL_FFIEC" hidden="1">"c13317"</definedName>
    <definedName name="IQ_SEC_MULTIFAM_DOM_RECOV_FFIEC" hidden="1">"c13193"</definedName>
    <definedName name="IQ_SEC_NONFARM_NONRES_CHARGE_OFFS_FFIEC" hidden="1">"c13629"</definedName>
    <definedName name="IQ_SEC_NONFARM_NONRES_DOM_OFFICES_DUE_30_89_FFIEC" hidden="1">"c13264"</definedName>
    <definedName name="IQ_SEC_NONFARM_NONRES_DOM_OFFICES_DUE_90_FFIEC" hidden="1">"c13292"</definedName>
    <definedName name="IQ_SEC_NONFARM_NONRES_DOM_OFFICES_NON_ACCRUAL_FFIEC" hidden="1">"c13318"</definedName>
    <definedName name="IQ_SEC_NONFARM_NONRES_RECOV_FFIEC" hidden="1">"c13633"</definedName>
    <definedName name="IQ_SEC_OTHER_CONSTRUCTION_DOM_CHARGE_OFFS_FFIEC" hidden="1">"c13166"</definedName>
    <definedName name="IQ_SEC_OTHER_CONSTRUCTION_DOM_RECOV_FFIEC" hidden="1">"c13188"</definedName>
    <definedName name="IQ_SEC_OTHER_NONFARM_NONRES_CHARGE_OFFS_FFIEC" hidden="1">"c13173"</definedName>
    <definedName name="IQ_SEC_OTHER_NONFARM_NONRES_DUE_30_89_FFIEC" hidden="1">"c13266"</definedName>
    <definedName name="IQ_SEC_OTHER_NONFARM_NONRES_DUE_90_FFIEC" hidden="1">"c13637"</definedName>
    <definedName name="IQ_SEC_OTHER_NONFARM_NONRES_NON_ACCRUAL_FFIEC" hidden="1">"c15462"</definedName>
    <definedName name="IQ_SEC_OTHER_NONFARM_NONRES_RECOV_FFIEC" hidden="1">"c13195"</definedName>
    <definedName name="IQ_SEC_OWNER_NONFARM_NONRES_CHARGE_OFFS_FFIEC" hidden="1">"c13172"</definedName>
    <definedName name="IQ_SEC_OWNER_NONFARM_NONRES_DUE_30_89_FFIEC" hidden="1">"c13265"</definedName>
    <definedName name="IQ_SEC_OWNER_NONFARM_NONRES_DUE_90_FFIEC" hidden="1">"c13636"</definedName>
    <definedName name="IQ_SEC_OWNER_NONFARM_NONRES_NON_ACCRUAL_FFIEC" hidden="1">"c15461"</definedName>
    <definedName name="IQ_SEC_OWNER_NONFARM_NONRES_RECOV_FFIEC" hidden="1">"c13194"</definedName>
    <definedName name="IQ_SEC_PURCHASED_RESELL" hidden="1">"c5513"</definedName>
    <definedName name="IQ_SEC_PURCHASED_RESELL_FFIEC" hidden="1">"c12807"</definedName>
    <definedName name="IQ_SEC_RE_FOREIGN_DUE_30_89_FFIEC" hidden="1">"c13267"</definedName>
    <definedName name="IQ_SEC_RE_FOREIGN_DUE_90_FFIEC" hidden="1">"c13293"</definedName>
    <definedName name="IQ_SEC_RE_FOREIGN_NON_ACCRUAL_FFIEC" hidden="1">"c13319"</definedName>
    <definedName name="IQ_SEC_SOLD_REPURCHASE_FFIEC" hidden="1">"c12857"</definedName>
    <definedName name="IQ_SECUR_RECEIV" hidden="1">"c1151"</definedName>
    <definedName name="IQ_SECURED_1_4_FAMILY_RESIDENTIAL_CHARGE_OFFS_FDIC" hidden="1">"c6590"</definedName>
    <definedName name="IQ_SECURED_1_4_FAMILY_RESIDENTIAL_NET_CHARGE_OFFS_FDIC" hidden="1">"c6628"</definedName>
    <definedName name="IQ_SECURED_1_4_FAMILY_RESIDENTIAL_RECOVERIES_FDIC" hidden="1">"c6609"</definedName>
    <definedName name="IQ_SECURED_DEBT" hidden="1">"c2546"</definedName>
    <definedName name="IQ_SECURED_DEBT_PCT" hidden="1">"c2547"</definedName>
    <definedName name="IQ_SECURED_FARMLAND_CHARGE_OFFS_FDIC" hidden="1">"c6593"</definedName>
    <definedName name="IQ_SECURED_FARMLAND_DOM_DUE_30_89_FFIEC" hidden="1">"c13259"</definedName>
    <definedName name="IQ_SECURED_FARMLAND_DOM_DUE_90_FFIEC" hidden="1">"c13287"</definedName>
    <definedName name="IQ_SECURED_FARMLAND_DOM_NON_ACCRUAL_FFIEC" hidden="1">"c13313"</definedName>
    <definedName name="IQ_SECURED_FARMLAND_LL_REC_DOM_FFIEC" hidden="1">"c12901"</definedName>
    <definedName name="IQ_SECURED_FARMLAND_NET_CHARGE_OFFS_FDIC" hidden="1">"c6631"</definedName>
    <definedName name="IQ_SECURED_FARMLAND_RECOVERIES_FDIC" hidden="1">"c6612"</definedName>
    <definedName name="IQ_SECURED_MULTI_RES_LL_REC_DOM_FFIEC" hidden="1">"c12905"</definedName>
    <definedName name="IQ_SECURED_MULTIFAMILY_RESIDENTIAL_CHARGE_OFFS_FDIC" hidden="1">"c6591"</definedName>
    <definedName name="IQ_SECURED_MULTIFAMILY_RESIDENTIAL_NET_CHARGE_OFFS_FDIC" hidden="1">"c6629"</definedName>
    <definedName name="IQ_SECURED_MULTIFAMILY_RESIDENTIAL_RECOVERIES_FDIC" hidden="1">"c6610"</definedName>
    <definedName name="IQ_SECURED_NONFARM_NONRESIDENTIAL_CHARGE_OFFS_FDIC" hidden="1">"c6592"</definedName>
    <definedName name="IQ_SECURED_NONFARM_NONRESIDENTIAL_NET_CHARGE_OFFS_FDIC" hidden="1">"c6630"</definedName>
    <definedName name="IQ_SECURED_NONFARM_NONRESIDENTIAL_RECOVERIES_FDIC" hidden="1">"c6611"</definedName>
    <definedName name="IQ_SECURITIES_GAINS_FDIC" hidden="1">"c6584"</definedName>
    <definedName name="IQ_SECURITIES_HELD_MATURITY_FFIEC" hidden="1">"c12777"</definedName>
    <definedName name="IQ_SECURITIES_ISSUED_STATES_FDIC" hidden="1">"c6300"</definedName>
    <definedName name="IQ_SECURITIES_ISSUED_US_FFIEC" hidden="1">"c12781"</definedName>
    <definedName name="IQ_SECURITIES_LENT_FDIC" hidden="1">"c6532"</definedName>
    <definedName name="IQ_SECURITIES_LENT_FFIEC" hidden="1">"c13255"</definedName>
    <definedName name="IQ_SECURITIES_QUARTERLY_AVG_FFIEC" hidden="1">"c13079"</definedName>
    <definedName name="IQ_SECURITIES_STATE_POLI_SUBD_QUARTERLY_AVG_FFIEC" hidden="1">"c15470"</definedName>
    <definedName name="IQ_SECURITIES_UNDERWRITING_FDIC" hidden="1">"c6529"</definedName>
    <definedName name="IQ_SECURITIES_UNDERWRITING_UNUSED_FFIEC" hidden="1">"c13247"</definedName>
    <definedName name="IQ_SECURITIZATION_INC_OPERATING_INC_FFIEC" hidden="1">"c13390"</definedName>
    <definedName name="IQ_SECURITIZATION_INCOME_FFIEC" hidden="1">"c13012"</definedName>
    <definedName name="IQ_SECURITY_ACTIVE_STATUS" hidden="1">"c15160"</definedName>
    <definedName name="IQ_SECURITY_BORROW" hidden="1">"c1152"</definedName>
    <definedName name="IQ_SECURITY_LEVEL" hidden="1">"c2159"</definedName>
    <definedName name="IQ_SECURITY_NAME" hidden="1">"c15159"</definedName>
    <definedName name="IQ_SECURITY_NOTES" hidden="1">"c2202"</definedName>
    <definedName name="IQ_SECURITY_OWN" hidden="1">"c1153"</definedName>
    <definedName name="IQ_SECURITY_RESELL" hidden="1">"c1154"</definedName>
    <definedName name="IQ_SECURITY_TYPE" hidden="1">"c2158"</definedName>
    <definedName name="IQ_SEDOL" hidden="1">"c12042"</definedName>
    <definedName name="IQ_SELECTED_FOREIGN_ASSETS_FFIEC" hidden="1">"c13485"</definedName>
    <definedName name="IQ_SEMI_BACKLOG" hidden="1">"c10005"</definedName>
    <definedName name="IQ_SEMI_BACKLOG_AVG_PRICE" hidden="1">"c10006"</definedName>
    <definedName name="IQ_SEMI_BACKLOG_VALUE" hidden="1">"c10007"</definedName>
    <definedName name="IQ_SEMI_BOOK_TO_BILL_RATIO" hidden="1">"c10008"</definedName>
    <definedName name="IQ_SEMI_ORDER_AVG_PRICE" hidden="1">"c10002"</definedName>
    <definedName name="IQ_SEMI_ORDER_VALUE" hidden="1">"c10003"</definedName>
    <definedName name="IQ_SEMI_ORDER_VALUE_CHANGE" hidden="1">"c10004"</definedName>
    <definedName name="IQ_SEMI_ORDERS" hidden="1">"c10001"</definedName>
    <definedName name="IQ_SEMI_WARRANTY_RES_ACQ" hidden="1">"c10011"</definedName>
    <definedName name="IQ_SEMI_WARRANTY_RES_BEG" hidden="1">"c10009"</definedName>
    <definedName name="IQ_SEMI_WARRANTY_RES_END" hidden="1">"c10014"</definedName>
    <definedName name="IQ_SEMI_WARRANTY_RES_ISS" hidden="1">"c10010"</definedName>
    <definedName name="IQ_SEMI_WARRANTY_RES_OTHER" hidden="1">"c10013"</definedName>
    <definedName name="IQ_SEMI_WARRANTY_RES_PAY" hidden="1">"c10012"</definedName>
    <definedName name="IQ_SEP_ACCOUNT_ASSETS_LH_FFIEC" hidden="1">"c13105"</definedName>
    <definedName name="IQ_SEPARATE_ACCOUNT_LIAB_LH_FFIEC" hidden="1">"c13108"</definedName>
    <definedName name="IQ_SEPARATE_ACCT_ASSETS" hidden="1">"c1155"</definedName>
    <definedName name="IQ_SEPARATE_ACCT_LIAB" hidden="1">"c1156"</definedName>
    <definedName name="IQ_SERV_CHARGE_DEPOSITS" hidden="1">"c1157"</definedName>
    <definedName name="IQ_SERVICE_CHARGES_DEPOSIT_ACCOUNTS_DOM_FFIEC" hidden="1">"c13003"</definedName>
    <definedName name="IQ_SERVICE_CHARGES_FDIC" hidden="1">"c6572"</definedName>
    <definedName name="IQ_SERVICE_CHARGES_OPERATING_INC_FFIEC" hidden="1">"c13384"</definedName>
    <definedName name="IQ_SERVICE_FEE" hidden="1">"c8951"</definedName>
    <definedName name="IQ_SERVICING_FEES_FFIEC" hidden="1">"c13011"</definedName>
    <definedName name="IQ_SERVICING_FEES_OPERATING_INC_FFIEC" hidden="1">"c13389"</definedName>
    <definedName name="IQ_SGA" hidden="1">"c1158"</definedName>
    <definedName name="IQ_SGA_BNK" hidden="1">"c1159"</definedName>
    <definedName name="IQ_SGA_INS" hidden="1">"c1160"</definedName>
    <definedName name="IQ_SGA_MARGIN" hidden="1">"c1898"</definedName>
    <definedName name="IQ_SGA_RE" hidden="1">"c6265"</definedName>
    <definedName name="IQ_SGA_REIT" hidden="1">"c1161"</definedName>
    <definedName name="IQ_SGA_SUPPL" hidden="1">"c1162"</definedName>
    <definedName name="IQ_SGA_UTI" hidden="1">"c1163"</definedName>
    <definedName name="IQ_SHAREOUTSTANDING" hidden="1">"c1347"</definedName>
    <definedName name="IQ_SHARES_PER_DR" hidden="1">"c204"</definedName>
    <definedName name="IQ_SHARES_PURCHASED_AVERAGE_PRICE" hidden="1">"c5821"</definedName>
    <definedName name="IQ_SHARES_PURCHASED_QUARTER" hidden="1">"c5820"</definedName>
    <definedName name="IQ_SHARESOUTSTANDING" hidden="1">"c1164"</definedName>
    <definedName name="IQ_SHORT_INTEREST" hidden="1">"c1165"</definedName>
    <definedName name="IQ_SHORT_INTEREST_OVER_FLOAT" hidden="1">"c1577"</definedName>
    <definedName name="IQ_SHORT_INTEREST_PERCENT" hidden="1">"c1576"</definedName>
    <definedName name="IQ_SHORT_POSITIONS_FFIEC" hidden="1">"c12859"</definedName>
    <definedName name="IQ_SHORT_TERM_INVEST" hidden="1">"c1425"</definedName>
    <definedName name="IQ_SMALL_INT_BEAR_CD" hidden="1">"c11748"</definedName>
    <definedName name="IQ_SOC_SEC_RECEIPTS_SAAR_USD_APR_FC" hidden="1">"c12005"</definedName>
    <definedName name="IQ_SOC_SEC_RECEIPTS_SAAR_USD_FC" hidden="1">"c12002"</definedName>
    <definedName name="IQ_SOC_SEC_RECEIPTS_SAAR_USD_POP_FC" hidden="1">"c12003"</definedName>
    <definedName name="IQ_SOC_SEC_RECEIPTS_SAAR_USD_YOY_FC" hidden="1">"c12004"</definedName>
    <definedName name="IQ_SOC_SEC_RECEIPTS_USD_APR_FC" hidden="1">"c12001"</definedName>
    <definedName name="IQ_SOC_SEC_RECEIPTS_USD_FC" hidden="1">"c11998"</definedName>
    <definedName name="IQ_SOC_SEC_RECEIPTS_USD_POP_FC" hidden="1">"c11999"</definedName>
    <definedName name="IQ_SOC_SEC_RECEIPTS_USD_YOY_FC" hidden="1">"c12000"</definedName>
    <definedName name="IQ_SOCIAL_SEC_RECEIPTS" hidden="1">"c7015"</definedName>
    <definedName name="IQ_SOCIAL_SEC_RECEIPTS_APR" hidden="1">"c7675"</definedName>
    <definedName name="IQ_SOCIAL_SEC_RECEIPTS_APR_FC" hidden="1">"c8555"</definedName>
    <definedName name="IQ_SOCIAL_SEC_RECEIPTS_FC" hidden="1">"c7895"</definedName>
    <definedName name="IQ_SOCIAL_SEC_RECEIPTS_POP" hidden="1">"c7235"</definedName>
    <definedName name="IQ_SOCIAL_SEC_RECEIPTS_POP_FC" hidden="1">"c8115"</definedName>
    <definedName name="IQ_SOCIAL_SEC_RECEIPTS_SAAR" hidden="1">"c7016"</definedName>
    <definedName name="IQ_SOCIAL_SEC_RECEIPTS_SAAR_APR" hidden="1">"c7676"</definedName>
    <definedName name="IQ_SOCIAL_SEC_RECEIPTS_SAAR_APR_FC" hidden="1">"c8556"</definedName>
    <definedName name="IQ_SOCIAL_SEC_RECEIPTS_SAAR_FC" hidden="1">"c7896"</definedName>
    <definedName name="IQ_SOCIAL_SEC_RECEIPTS_SAAR_POP" hidden="1">"c7236"</definedName>
    <definedName name="IQ_SOCIAL_SEC_RECEIPTS_SAAR_POP_FC" hidden="1">"c8116"</definedName>
    <definedName name="IQ_SOCIAL_SEC_RECEIPTS_SAAR_YOY" hidden="1">"c7456"</definedName>
    <definedName name="IQ_SOCIAL_SEC_RECEIPTS_SAAR_YOY_FC" hidden="1">"c8336"</definedName>
    <definedName name="IQ_SOCIAL_SEC_RECEIPTS_YOY" hidden="1">"c7455"</definedName>
    <definedName name="IQ_SOCIAL_SEC_RECEIPTS_YOY_FC" hidden="1">"c8335"</definedName>
    <definedName name="IQ_SOFTWARE" hidden="1">"c1167"</definedName>
    <definedName name="IQ_SOURCE" hidden="1">"c1168"</definedName>
    <definedName name="IQ_SP" hidden="1">"c2171"</definedName>
    <definedName name="IQ_SP_BANK" hidden="1">"c2637"</definedName>
    <definedName name="IQ_SP_BANK_ACTION" hidden="1">"c2636"</definedName>
    <definedName name="IQ_SP_BANK_DATE" hidden="1">"c2635"</definedName>
    <definedName name="IQ_SP_DATE" hidden="1">"c2172"</definedName>
    <definedName name="IQ_SP_FIN_ENHANCE_FX" hidden="1">"c2631"</definedName>
    <definedName name="IQ_SP_FIN_ENHANCE_FX_ACTION" hidden="1">"c2630"</definedName>
    <definedName name="IQ_SP_FIN_ENHANCE_FX_DATE" hidden="1">"c2629"</definedName>
    <definedName name="IQ_SP_FIN_ENHANCE_LC" hidden="1">"c2634"</definedName>
    <definedName name="IQ_SP_FIN_ENHANCE_LC_ACTION" hidden="1">"c2633"</definedName>
    <definedName name="IQ_SP_FIN_ENHANCE_LC_DATE" hidden="1">"c2632"</definedName>
    <definedName name="IQ_SP_FIN_STRENGTH_LC_ACTION_LT" hidden="1">"c2625"</definedName>
    <definedName name="IQ_SP_FIN_STRENGTH_LC_ACTION_ST" hidden="1">"c2626"</definedName>
    <definedName name="IQ_SP_FIN_STRENGTH_LC_DATE_LT" hidden="1">"c2623"</definedName>
    <definedName name="IQ_SP_FIN_STRENGTH_LC_DATE_ST" hidden="1">"c2624"</definedName>
    <definedName name="IQ_SP_FIN_STRENGTH_LC_LT" hidden="1">"c2627"</definedName>
    <definedName name="IQ_SP_FIN_STRENGTH_LC_ST" hidden="1">"c2628"</definedName>
    <definedName name="IQ_SP_FX_ACTION_LT" hidden="1">"c2613"</definedName>
    <definedName name="IQ_SP_FX_ACTION_ST" hidden="1">"c2614"</definedName>
    <definedName name="IQ_SP_FX_DATE_LT" hidden="1">"c2611"</definedName>
    <definedName name="IQ_SP_FX_DATE_ST" hidden="1">"c2612"</definedName>
    <definedName name="IQ_SP_FX_LT" hidden="1">"c2615"</definedName>
    <definedName name="IQ_SP_FX_ST" hidden="1">"c2616"</definedName>
    <definedName name="IQ_SP_ISSUE_ACTION" hidden="1">"c2644"</definedName>
    <definedName name="IQ_SP_ISSUE_DATE" hidden="1">"c2643"</definedName>
    <definedName name="IQ_SP_ISSUE_LT" hidden="1">"c2645"</definedName>
    <definedName name="IQ_SP_ISSUE_NSR_ACTION_LT" hidden="1">"c13616"</definedName>
    <definedName name="IQ_SP_ISSUE_NSR_ACTION_ST" hidden="1">"c13622"</definedName>
    <definedName name="IQ_SP_ISSUE_NSR_DATE_LT" hidden="1">"c13615"</definedName>
    <definedName name="IQ_SP_ISSUE_NSR_DATE_ST" hidden="1">"c13621"</definedName>
    <definedName name="IQ_SP_ISSUE_NSR_LT" hidden="1">"c13614"</definedName>
    <definedName name="IQ_SP_ISSUE_NSR_ST" hidden="1">"c13620"</definedName>
    <definedName name="IQ_SP_ISSUE_OUTLOOK_WATCH" hidden="1">"c2650"</definedName>
    <definedName name="IQ_SP_ISSUE_OUTLOOK_WATCH_DATE" hidden="1">"c2649"</definedName>
    <definedName name="IQ_SP_ISSUE_RECOVER" hidden="1">"c2648"</definedName>
    <definedName name="IQ_SP_ISSUE_RECOVER_ACTION" hidden="1">"c2647"</definedName>
    <definedName name="IQ_SP_ISSUE_RECOVER_DATE" hidden="1">"c2646"</definedName>
    <definedName name="IQ_SP_LC_ACTION_LT" hidden="1">"c2619"</definedName>
    <definedName name="IQ_SP_LC_ACTION_ST" hidden="1">"c2620"</definedName>
    <definedName name="IQ_SP_LC_DATE_LT" hidden="1">"c2617"</definedName>
    <definedName name="IQ_SP_LC_DATE_ST" hidden="1">"c2618"</definedName>
    <definedName name="IQ_SP_LC_LT" hidden="1">"c2621"</definedName>
    <definedName name="IQ_SP_LC_ST" hidden="1">"c2622"</definedName>
    <definedName name="IQ_SP_NSR_ACTION_LT" hidden="1">"c13613"</definedName>
    <definedName name="IQ_SP_NSR_ACTION_ST" hidden="1">"c13619"</definedName>
    <definedName name="IQ_SP_NSR_DATE_LT" hidden="1">"c13612"</definedName>
    <definedName name="IQ_SP_NSR_DATE_ST" hidden="1">"c13618"</definedName>
    <definedName name="IQ_SP_NSR_LT" hidden="1">"c13611"</definedName>
    <definedName name="IQ_SP_NSR_ST" hidden="1">"c13617"</definedName>
    <definedName name="IQ_SP_OUTLOOK_WATCH" hidden="1">"c2639"</definedName>
    <definedName name="IQ_SP_OUTLOOK_WATCH_DATE" hidden="1">"c2638"</definedName>
    <definedName name="IQ_SP_REASON" hidden="1">"c2174"</definedName>
    <definedName name="IQ_SP_STATUS" hidden="1">"c2173"</definedName>
    <definedName name="IQ_SPECIAL_DIV_CF" hidden="1">"c1169"</definedName>
    <definedName name="IQ_SPECIAL_DIV_CF_BNK" hidden="1">"c1170"</definedName>
    <definedName name="IQ_SPECIAL_DIV_CF_BR" hidden="1">"c1171"</definedName>
    <definedName name="IQ_SPECIAL_DIV_CF_FIN" hidden="1">"c1172"</definedName>
    <definedName name="IQ_SPECIAL_DIV_CF_INS" hidden="1">"c1173"</definedName>
    <definedName name="IQ_SPECIAL_DIV_CF_RE" hidden="1">"c6266"</definedName>
    <definedName name="IQ_SPECIAL_DIV_CF_REIT" hidden="1">"c1174"</definedName>
    <definedName name="IQ_SPECIAL_DIV_CF_UTI" hidden="1">"c1175"</definedName>
    <definedName name="IQ_SPECIAL_DIV_SHARE" hidden="1">"c3007"</definedName>
    <definedName name="IQ_SPECIFIC_ALLOWANCE" hidden="1">"c15247"</definedName>
    <definedName name="IQ_SQ_FT_LEASED_GROSS_CONSOL" hidden="1">"c8820"</definedName>
    <definedName name="IQ_SQ_FT_LEASED_GROSS_MANAGED" hidden="1">"c8822"</definedName>
    <definedName name="IQ_SQ_FT_LEASED_GROSS_OTHER" hidden="1">"c8823"</definedName>
    <definedName name="IQ_SQ_FT_LEASED_GROSS_TOTAL" hidden="1">"c8824"</definedName>
    <definedName name="IQ_SQ_FT_LEASED_GROSS_UNCONSOL" hidden="1">"c8821"</definedName>
    <definedName name="IQ_SQ_FT_LEASED_NET_CONSOL" hidden="1">"c8825"</definedName>
    <definedName name="IQ_SQ_FT_LEASED_NET_MANAGED" hidden="1">"c8827"</definedName>
    <definedName name="IQ_SQ_FT_LEASED_NET_OTHER" hidden="1">"c8828"</definedName>
    <definedName name="IQ_SQ_FT_LEASED_NET_TOTAL" hidden="1">"c8829"</definedName>
    <definedName name="IQ_SQ_FT_LEASED_NET_UNCONSOL" hidden="1">"c8826"</definedName>
    <definedName name="IQ_SQ_METER_LEASED_GROSS_CONSOL" hidden="1">"c8830"</definedName>
    <definedName name="IQ_SQ_METER_LEASED_GROSS_MANAGED" hidden="1">"c8832"</definedName>
    <definedName name="IQ_SQ_METER_LEASED_GROSS_OTHER" hidden="1">"c8833"</definedName>
    <definedName name="IQ_SQ_METER_LEASED_GROSS_TOTAL" hidden="1">"c8834"</definedName>
    <definedName name="IQ_SQ_METER_LEASED_GROSS_UNCONSOL" hidden="1">"c8831"</definedName>
    <definedName name="IQ_SQ_METER_LEASED_NET_CONSOL" hidden="1">"c8835"</definedName>
    <definedName name="IQ_SQ_METER_LEASED_NET_MANAGED" hidden="1">"c8837"</definedName>
    <definedName name="IQ_SQ_METER_LEASED_NET_OTHER" hidden="1">"c8838"</definedName>
    <definedName name="IQ_SQ_METER_LEASED_NET_TOTAL" hidden="1">"c8839"</definedName>
    <definedName name="IQ_SQ_METER_LEASED_NET_UNCONSOL" hidden="1">"c8836"</definedName>
    <definedName name="IQ_SR_BONDS_NOTES" hidden="1">"c2501"</definedName>
    <definedName name="IQ_SR_BONDS_NOTES_PCT" hidden="1">"c2502"</definedName>
    <definedName name="IQ_SR_DEBT" hidden="1">"c2526"</definedName>
    <definedName name="IQ_SR_DEBT_EBITDA" hidden="1">"c2552"</definedName>
    <definedName name="IQ_SR_DEBT_EBITDA_CAPEX" hidden="1">"c2553"</definedName>
    <definedName name="IQ_SR_DEBT_PCT" hidden="1">"c2527"</definedName>
    <definedName name="IQ_SR_SUB_DEBT" hidden="1">"c2530"</definedName>
    <definedName name="IQ_SR_SUB_DEBT_EBITDA" hidden="1">"c2556"</definedName>
    <definedName name="IQ_SR_SUB_DEBT_EBITDA_CAPEX" hidden="1">"c2557"</definedName>
    <definedName name="IQ_SR_SUB_DEBT_PCT" hidden="1">"c2531"</definedName>
    <definedName name="IQ_ST_DEBT" hidden="1">"c1176"</definedName>
    <definedName name="IQ_ST_DEBT_BNK" hidden="1">"c1177"</definedName>
    <definedName name="IQ_ST_DEBT_BR" hidden="1">"c1178"</definedName>
    <definedName name="IQ_ST_DEBT_FIN" hidden="1">"c1179"</definedName>
    <definedName name="IQ_ST_DEBT_INS" hidden="1">"c1180"</definedName>
    <definedName name="IQ_ST_DEBT_ISSUED" hidden="1">"c1181"</definedName>
    <definedName name="IQ_ST_DEBT_ISSUED_BNK" hidden="1">"c1182"</definedName>
    <definedName name="IQ_ST_DEBT_ISSUED_BR" hidden="1">"c1183"</definedName>
    <definedName name="IQ_ST_DEBT_ISSUED_FIN" hidden="1">"c1184"</definedName>
    <definedName name="IQ_ST_DEBT_ISSUED_INS" hidden="1">"c1185"</definedName>
    <definedName name="IQ_ST_DEBT_ISSUED_RE" hidden="1">"c6267"</definedName>
    <definedName name="IQ_ST_DEBT_ISSUED_REIT" hidden="1">"c1186"</definedName>
    <definedName name="IQ_ST_DEBT_ISSUED_UTI" hidden="1">"c1187"</definedName>
    <definedName name="IQ_ST_DEBT_PCT" hidden="1">"c2539"</definedName>
    <definedName name="IQ_ST_DEBT_RE" hidden="1">"c6268"</definedName>
    <definedName name="IQ_ST_DEBT_REIT" hidden="1">"c1188"</definedName>
    <definedName name="IQ_ST_DEBT_REPAID" hidden="1">"c1189"</definedName>
    <definedName name="IQ_ST_DEBT_REPAID_BNK" hidden="1">"c1190"</definedName>
    <definedName name="IQ_ST_DEBT_REPAID_BR" hidden="1">"c1191"</definedName>
    <definedName name="IQ_ST_DEBT_REPAID_FIN" hidden="1">"c1192"</definedName>
    <definedName name="IQ_ST_DEBT_REPAID_INS" hidden="1">"c1193"</definedName>
    <definedName name="IQ_ST_DEBT_REPAID_RE" hidden="1">"c6269"</definedName>
    <definedName name="IQ_ST_DEBT_REPAID_REIT" hidden="1">"c1194"</definedName>
    <definedName name="IQ_ST_DEBT_REPAID_UTI" hidden="1">"c1195"</definedName>
    <definedName name="IQ_ST_DEBT_UTI" hidden="1">"c1196"</definedName>
    <definedName name="IQ_ST_FHLB_DEBT" hidden="1">"c5658"</definedName>
    <definedName name="IQ_ST_INVEST" hidden="1">"c1197"</definedName>
    <definedName name="IQ_ST_INVEST_ASSETS_TOT_FFIEC" hidden="1">"c13438"</definedName>
    <definedName name="IQ_ST_INVEST_ST_NONCORE_FUNDING_FFIEC" hidden="1">"c13338"</definedName>
    <definedName name="IQ_ST_INVEST_UTI" hidden="1">"c1198"</definedName>
    <definedName name="IQ_ST_NOTE_RECEIV" hidden="1">"c1199"</definedName>
    <definedName name="IQ_STANDBY_LOC_FHLB_BANK_BEHALF_OFF_BS_FFIEC" hidden="1">"c15412"</definedName>
    <definedName name="IQ_STATE" hidden="1">"c1200"</definedName>
    <definedName name="IQ_STATE_LOCAL_SPENDING_SAAR" hidden="1">"c7017"</definedName>
    <definedName name="IQ_STATE_LOCAL_SPENDING_SAAR_APR" hidden="1">"c7677"</definedName>
    <definedName name="IQ_STATE_LOCAL_SPENDING_SAAR_APR_FC" hidden="1">"c8557"</definedName>
    <definedName name="IQ_STATE_LOCAL_SPENDING_SAAR_FC" hidden="1">"c7897"</definedName>
    <definedName name="IQ_STATE_LOCAL_SPENDING_SAAR_POP" hidden="1">"c7237"</definedName>
    <definedName name="IQ_STATE_LOCAL_SPENDING_SAAR_POP_FC" hidden="1">"c8117"</definedName>
    <definedName name="IQ_STATE_LOCAL_SPENDING_SAAR_YOY" hidden="1">"c7457"</definedName>
    <definedName name="IQ_STATE_LOCAL_SPENDING_SAAR_YOY_FC" hidden="1">"c8337"</definedName>
    <definedName name="IQ_STATES_NONTRANSACTION_ACCOUNTS_FDIC" hidden="1">"c6547"</definedName>
    <definedName name="IQ_STATES_POLI_SUBD_US_NON_TRANS_ACCTS_FFIEC" hidden="1">"c15324"</definedName>
    <definedName name="IQ_STATES_POLI_SUBD_US_TRANS_ACCTS_FFIEC" hidden="1">"c15316"</definedName>
    <definedName name="IQ_STATES_TOTAL_DEPOSITS_FDIC" hidden="1">"c6473"</definedName>
    <definedName name="IQ_STATES_TRANSACTION_ACCOUNTS_FDIC" hidden="1">"c6539"</definedName>
    <definedName name="IQ_STATUTORY_SURPLUS" hidden="1">"c1201"</definedName>
    <definedName name="IQ_STOCK_BASED" hidden="1">"c1202"</definedName>
    <definedName name="IQ_STOCK_BASED_AT" hidden="1">"c2999"</definedName>
    <definedName name="IQ_STOCK_BASED_CF" hidden="1">"c1203"</definedName>
    <definedName name="IQ_STOCK_BASED_COGS" hidden="1">"c2990"</definedName>
    <definedName name="IQ_STOCK_BASED_COMP" hidden="1">"c3512"</definedName>
    <definedName name="IQ_STOCK_BASED_COMP_PRETAX" hidden="1">"c3510"</definedName>
    <definedName name="IQ_STOCK_BASED_COMP_TAX" hidden="1">"c3511"</definedName>
    <definedName name="IQ_STOCK_BASED_EST" hidden="1">"c4520"</definedName>
    <definedName name="IQ_STOCK_BASED_EST_CIQ" hidden="1">"c5073"</definedName>
    <definedName name="IQ_STOCK_BASED_EXPLORE_DRILL" hidden="1">"c13851"</definedName>
    <definedName name="IQ_STOCK_BASED_GA" hidden="1">"c2993"</definedName>
    <definedName name="IQ_STOCK_BASED_HIGH_EST" hidden="1">"c4521"</definedName>
    <definedName name="IQ_STOCK_BASED_HIGH_EST_CIQ" hidden="1">"c5074"</definedName>
    <definedName name="IQ_STOCK_BASED_LOW_EST" hidden="1">"c4522"</definedName>
    <definedName name="IQ_STOCK_BASED_LOW_EST_CIQ" hidden="1">"c5075"</definedName>
    <definedName name="IQ_STOCK_BASED_MEDIAN_EST" hidden="1">"c4523"</definedName>
    <definedName name="IQ_STOCK_BASED_MEDIAN_EST_CIQ" hidden="1">"c5076"</definedName>
    <definedName name="IQ_STOCK_BASED_NUM_EST" hidden="1">"c4524"</definedName>
    <definedName name="IQ_STOCK_BASED_NUM_EST_CIQ" hidden="1">"c5077"</definedName>
    <definedName name="IQ_STOCK_BASED_OTHER" hidden="1">"c2995"</definedName>
    <definedName name="IQ_STOCK_BASED_RD" hidden="1">"c2991"</definedName>
    <definedName name="IQ_STOCK_BASED_SGA" hidden="1">"c2994"</definedName>
    <definedName name="IQ_STOCK_BASED_SM" hidden="1">"c2992"</definedName>
    <definedName name="IQ_STOCK_BASED_STDDEV_EST" hidden="1">"c4525"</definedName>
    <definedName name="IQ_STOCK_BASED_STDDEV_EST_CIQ" hidden="1">"c5078"</definedName>
    <definedName name="IQ_STOCK_BASED_TOTAL" hidden="1">"c3040"</definedName>
    <definedName name="IQ_STOCK_OPTIONS_COMP" hidden="1">"c3509"</definedName>
    <definedName name="IQ_STOCK_OPTIONS_COMP_PRETAX" hidden="1">"c3507"</definedName>
    <definedName name="IQ_STOCK_OPTIONS_COMP_TAX" hidden="1">"c3508"</definedName>
    <definedName name="IQ_STRATEGY_NOTE" hidden="1">"c6791"</definedName>
    <definedName name="IQ_STRIKE_PRICE_ISSUED" hidden="1">"c1645"</definedName>
    <definedName name="IQ_STRIKE_PRICE_OS" hidden="1">"c1646"</definedName>
    <definedName name="IQ_STRIPS_RECEIVABLE_MORTGAGE_LOANS_FFIEC" hidden="1">"c12844"</definedName>
    <definedName name="IQ_STRIPS_RECEIVABLE_OTHER_FFIEC" hidden="1">"c12845"</definedName>
    <definedName name="IQ_STRUCT_FIN_CLASS" hidden="1">"c8950"</definedName>
    <definedName name="IQ_STRUCT_FIN_SERIES" hidden="1">"c8956"</definedName>
    <definedName name="IQ_STRUCTURED_NOTES_INVEST_SECURITIES_FFIEC" hidden="1">"c13468"</definedName>
    <definedName name="IQ_STRUCTURING_NOTES_TIER_1_FFIEC" hidden="1">"c13344"</definedName>
    <definedName name="IQ_STW" hidden="1">"c2166"</definedName>
    <definedName name="IQ_SUB_BONDS_NOTES" hidden="1">"c2503"</definedName>
    <definedName name="IQ_SUB_BONDS_NOTES_PCT" hidden="1">"c2504"</definedName>
    <definedName name="IQ_SUB_DEBT" hidden="1">"c2532"</definedName>
    <definedName name="IQ_SUB_DEBT_EBITDA" hidden="1">"c2558"</definedName>
    <definedName name="IQ_SUB_DEBT_EBITDA_CAPEX" hidden="1">"c2559"</definedName>
    <definedName name="IQ_SUB_DEBT_FDIC" hidden="1">"c6346"</definedName>
    <definedName name="IQ_SUB_DEBT_PCT" hidden="1">"c2533"</definedName>
    <definedName name="IQ_SUB_LEASE_AFTER_FIVE" hidden="1">"c1207"</definedName>
    <definedName name="IQ_SUB_LEASE_INC_CY" hidden="1">"c1208"</definedName>
    <definedName name="IQ_SUB_LEASE_INC_CY1" hidden="1">"c1209"</definedName>
    <definedName name="IQ_SUB_LEASE_INC_CY2" hidden="1">"c1210"</definedName>
    <definedName name="IQ_SUB_LEASE_INC_CY3" hidden="1">"c1211"</definedName>
    <definedName name="IQ_SUB_LEASE_INC_CY4" hidden="1">"c1212"</definedName>
    <definedName name="IQ_SUB_LEASE_NEXT_FIVE" hidden="1">"c1213"</definedName>
    <definedName name="IQ_SUB_NOTES_DEBENTURES_FAIR_VALUE_TOT_FFIEC" hidden="1">"c15410"</definedName>
    <definedName name="IQ_SUB_NOTES_DEBENTURES_FFIEC" hidden="1">"c12867"</definedName>
    <definedName name="IQ_SUB_NOTES_DEBENTURES_LEVEL_1_FFIEC" hidden="1">"c15432"</definedName>
    <definedName name="IQ_SUB_NOTES_DEBENTURES_LEVEL_2_FFIEC" hidden="1">"c15445"</definedName>
    <definedName name="IQ_SUB_NOTES_DEBENTURES_LEVEL_3_FFIEC" hidden="1">"c15458"</definedName>
    <definedName name="IQ_SUB_NOTES_PAYABLE_UNCONSOLIDATED_TRUSTS_FFIEC" hidden="1">"c12868"</definedName>
    <definedName name="IQ_SUPPLIES_FFIEC" hidden="1">"c13050"</definedName>
    <definedName name="IQ_SURPLUS_FDIC" hidden="1">"c6351"</definedName>
    <definedName name="IQ_SURPLUS_FFIEC" hidden="1">"c12877"</definedName>
    <definedName name="IQ_SVA" hidden="1">"c1214"</definedName>
    <definedName name="IQ_SYNTHETIC_STRUCTURED_PRODUCTS_AVAIL_SALE_FFIEC" hidden="1">"c15264"</definedName>
    <definedName name="IQ_SYNTHETIC_STRUCTURED_PRODUCTS_FFIEC" hidden="1">"c15261"</definedName>
    <definedName name="IQ_TANGIBLE_ASSETS_FFIEC" hidden="1">"c13916"</definedName>
    <definedName name="IQ_TANGIBLE_COMMON_EQUITY_FFIEC" hidden="1">"c13914"</definedName>
    <definedName name="IQ_TANGIBLE_EQUITY_ASSETS_FFIEC" hidden="1">"c13346"</definedName>
    <definedName name="IQ_TANGIBLE_EQUITY_FFIEC" hidden="1">"c13915"</definedName>
    <definedName name="IQ_TANGIBLE_TIER_1_LEVERAGE_FFIEC" hidden="1">"c13345"</definedName>
    <definedName name="IQ_TARGET_PRICE_NUM" hidden="1">"c1653"</definedName>
    <definedName name="IQ_TARGET_PRICE_NUM_CIQ" hidden="1">"c4661"</definedName>
    <definedName name="IQ_TARGET_PRICE_STDDEV" hidden="1">"c1654"</definedName>
    <definedName name="IQ_TARGET_PRICE_STDDEV_CIQ" hidden="1">"c4662"</definedName>
    <definedName name="IQ_TAX_BENEFIT_CF_1YR" hidden="1">"c3483"</definedName>
    <definedName name="IQ_TAX_BENEFIT_CF_2YR" hidden="1">"c3484"</definedName>
    <definedName name="IQ_TAX_BENEFIT_CF_3YR" hidden="1">"c3485"</definedName>
    <definedName name="IQ_TAX_BENEFIT_CF_4YR" hidden="1">"c3486"</definedName>
    <definedName name="IQ_TAX_BENEFIT_CF_5YR" hidden="1">"c3487"</definedName>
    <definedName name="IQ_TAX_BENEFIT_CF_AFTER_FIVE" hidden="1">"c3488"</definedName>
    <definedName name="IQ_TAX_BENEFIT_CF_MAX_YEAR" hidden="1">"c3491"</definedName>
    <definedName name="IQ_TAX_BENEFIT_CF_NO_EXP" hidden="1">"c3489"</definedName>
    <definedName name="IQ_TAX_BENEFIT_CF_TOTAL" hidden="1">"c3490"</definedName>
    <definedName name="IQ_TAX_BENEFIT_OPTIONS" hidden="1">"c1215"</definedName>
    <definedName name="IQ_TAX_EQUIV_NET_INT_INC" hidden="1">"c1216"</definedName>
    <definedName name="IQ_TAX_EQUIVALENT_ADJUSTMENTS_FFIEC" hidden="1">"c13854"</definedName>
    <definedName name="IQ_TAX_OTHER_EXP_AP" hidden="1">"c8878"</definedName>
    <definedName name="IQ_TAX_OTHER_EXP_AP_ABS" hidden="1">"c8897"</definedName>
    <definedName name="IQ_TAX_OTHER_EXP_NAME_AP" hidden="1">"c8916"</definedName>
    <definedName name="IQ_TAX_OTHER_EXP_NAME_AP_ABS" hidden="1">"c8935"</definedName>
    <definedName name="IQ_TAXES_ADJ_NOI_FFIEC" hidden="1">"c13395"</definedName>
    <definedName name="IQ_TAXES_NOI_FFIEC" hidden="1">"c13394"</definedName>
    <definedName name="IQ_TAXES_TE_AVG_ASSETS_FFIEC" hidden="1">"c13366"</definedName>
    <definedName name="IQ_TBV" hidden="1">"c1906"</definedName>
    <definedName name="IQ_TBV_10YR_ANN_CAGR" hidden="1">"c6169"</definedName>
    <definedName name="IQ_TBV_10YR_ANN_GROWTH" hidden="1">"c1936"</definedName>
    <definedName name="IQ_TBV_1YR_ANN_GROWTH" hidden="1">"c1931"</definedName>
    <definedName name="IQ_TBV_2YR_ANN_CAGR" hidden="1">"c6165"</definedName>
    <definedName name="IQ_TBV_2YR_ANN_GROWTH" hidden="1">"c1932"</definedName>
    <definedName name="IQ_TBV_3YR_ANN_CAGR" hidden="1">"c6166"</definedName>
    <definedName name="IQ_TBV_3YR_ANN_GROWTH" hidden="1">"c1933"</definedName>
    <definedName name="IQ_TBV_5YR_ANN_CAGR" hidden="1">"c6167"</definedName>
    <definedName name="IQ_TBV_5YR_ANN_GROWTH" hidden="1">"c1934"</definedName>
    <definedName name="IQ_TBV_7YR_ANN_CAGR" hidden="1">"c6168"</definedName>
    <definedName name="IQ_TBV_7YR_ANN_GROWTH" hidden="1">"c1935"</definedName>
    <definedName name="IQ_TBV_EXCL_FFIEC" hidden="1">"c13516"</definedName>
    <definedName name="IQ_TBV_SHARE" hidden="1">"c1217"</definedName>
    <definedName name="IQ_TELECOM_FFIEC" hidden="1">"c13057"</definedName>
    <definedName name="IQ_TEMPLATE" hidden="1">"c1521"</definedName>
    <definedName name="IQ_TENANT" hidden="1">"c1218"</definedName>
    <definedName name="IQ_TERM_LOANS" hidden="1">"c2499"</definedName>
    <definedName name="IQ_TERM_LOANS_PCT" hidden="1">"c2500"</definedName>
    <definedName name="IQ_TEV" hidden="1">"c1219"</definedName>
    <definedName name="IQ_TEV_EBIT" hidden="1">"c1220"</definedName>
    <definedName name="IQ_TEV_EBIT_AVG" hidden="1">"c1221"</definedName>
    <definedName name="IQ_TEV_EBIT_FWD" hidden="1">"c2238"</definedName>
    <definedName name="IQ_TEV_EBIT_FWD_CIQ" hidden="1">"c4047"</definedName>
    <definedName name="IQ_TEV_EBITDA" hidden="1">"c1222"</definedName>
    <definedName name="IQ_TEV_EBITDA_AVG" hidden="1">"c1223"</definedName>
    <definedName name="IQ_TEV_EBITDA_FWD" hidden="1">"c1224"</definedName>
    <definedName name="IQ_TEV_EBITDA_FWD_CIQ" hidden="1">"c4043"</definedName>
    <definedName name="IQ_TEV_EMPLOYEE_AVG" hidden="1">"c1225"</definedName>
    <definedName name="IQ_TEV_EST" hidden="1">"c4526"</definedName>
    <definedName name="IQ_TEV_EST_CIQ" hidden="1">"c5079"</definedName>
    <definedName name="IQ_TEV_HIGH_EST" hidden="1">"c4527"</definedName>
    <definedName name="IQ_TEV_HIGH_EST_CIQ" hidden="1">"c5080"</definedName>
    <definedName name="IQ_TEV_LOW_EST" hidden="1">"c4528"</definedName>
    <definedName name="IQ_TEV_LOW_EST_CIQ" hidden="1">"c5081"</definedName>
    <definedName name="IQ_TEV_MEDIAN_EST" hidden="1">"c4529"</definedName>
    <definedName name="IQ_TEV_MEDIAN_EST_CIQ" hidden="1">"c5082"</definedName>
    <definedName name="IQ_TEV_NUM_EST" hidden="1">"c4530"</definedName>
    <definedName name="IQ_TEV_NUM_EST_CIQ" hidden="1">"c5083"</definedName>
    <definedName name="IQ_TEV_STDDEV_EST" hidden="1">"c4531"</definedName>
    <definedName name="IQ_TEV_STDDEV_EST_CIQ" hidden="1">"c5084"</definedName>
    <definedName name="IQ_TEV_TOTAL_REV" hidden="1">"c1226"</definedName>
    <definedName name="IQ_TEV_TOTAL_REV_AVG" hidden="1">"c1227"</definedName>
    <definedName name="IQ_TEV_TOTAL_REV_FWD" hidden="1">"c1228"</definedName>
    <definedName name="IQ_TEV_TOTAL_REV_FWD_CIQ" hidden="1">"c4044"</definedName>
    <definedName name="IQ_TEV_UFCF" hidden="1">"c2208"</definedName>
    <definedName name="IQ_THREE_MONTHS_FIXED_AND_FLOATING_FDIC" hidden="1">"c6419"</definedName>
    <definedName name="IQ_THREE_MONTHS_MORTGAGE_PASS_THROUGHS_FDIC" hidden="1">"c6411"</definedName>
    <definedName name="IQ_THREE_YEAR_FIXED_AND_FLOATING_RATE_FDIC" hidden="1">"c6421"</definedName>
    <definedName name="IQ_THREE_YEAR_MORTGAGE_PASS_THROUGHS_FDIC" hidden="1">"c6413"</definedName>
    <definedName name="IQ_THREE_YEARS_LESS_FDIC" hidden="1">"c6417"</definedName>
    <definedName name="IQ_TIER_1_CAPITAL_BEFORE_CHARGES_T1_FFIEC" hidden="1">"c13139"</definedName>
    <definedName name="IQ_TIER_1_CAPITAL_FFIEC" hidden="1">"c13143"</definedName>
    <definedName name="IQ_TIER_1_LEVERAGE_RATIO_FFIEC" hidden="1">"c13160"</definedName>
    <definedName name="IQ_TIER_1_RISK_BASED_CAPITAL_RATIO_FDIC" hidden="1">"c6746"</definedName>
    <definedName name="IQ_TIER_1_RISK_BASED_CAPITAL_RATIO_FFIEC" hidden="1">"c13161"</definedName>
    <definedName name="IQ_TIER_2_CAPITAL_FFIEC" hidden="1">"c13149"</definedName>
    <definedName name="IQ_TIER_3_CAPITAL_ALLOCATED_MARKET_RISK_FFIEC" hidden="1">"c13151"</definedName>
    <definedName name="IQ_TIER_ONE_CAPITAL" hidden="1">"c2667"</definedName>
    <definedName name="IQ_TIER_ONE_FDIC" hidden="1">"c6369"</definedName>
    <definedName name="IQ_TIER_ONE_RATIO" hidden="1">"c1229"</definedName>
    <definedName name="IQ_TIER_TWO_CAPITAL" hidden="1">"c2669"</definedName>
    <definedName name="IQ_TIER_TWO_CAPITAL_RATIO" hidden="1">"c15241"</definedName>
    <definedName name="IQ_TIME_DEP" hidden="1">"c1230"</definedName>
    <definedName name="IQ_TIME_DEPOSIT_LESS_100000_QUARTERLY_AVG_FFIEC" hidden="1">"c15487"</definedName>
    <definedName name="IQ_TIME_DEPOSIT_MORE_100000_QUARTERLY_AVG_FFIEC" hidden="1">"c15486"</definedName>
    <definedName name="IQ_TIME_DEPOSITS_LESS_100K_OTHER_INSTITUTIONS_FFIEC" hidden="1">"c12953"</definedName>
    <definedName name="IQ_TIME_DEPOSITS_LESS_100K_TOT_DEPOSITS_FFIEC" hidden="1">"c13907"</definedName>
    <definedName name="IQ_TIME_DEPOSITS_LESS_THAN_100K_FDIC" hidden="1">"c6465"</definedName>
    <definedName name="IQ_TIME_DEPOSITS_MORE_100K_OTHER_INSTITUTIONS_FFIEC" hidden="1">"c12954"</definedName>
    <definedName name="IQ_TIME_DEPOSITS_MORE_100K_TOT_DEPOSITS_FFIEC" hidden="1">"c13906"</definedName>
    <definedName name="IQ_TIME_DEPOSITS_MORE_THAN_100K_FDIC" hidden="1">"c6470"</definedName>
    <definedName name="IQ_TODAY" hidden="1">0</definedName>
    <definedName name="IQ_TOT_1_4_FAM_LOANS_TOT_LOANS_FFIEC" hidden="1">"c13868"</definedName>
    <definedName name="IQ_TOT_ADJ_INC" hidden="1">"c1616"</definedName>
    <definedName name="IQ_TOT_LEASES_TOT_LOANS_FFIEC" hidden="1">"c13876"</definedName>
    <definedName name="IQ_TOT_NON_RE_LOANS_TOT_LOANS_FFIEC" hidden="1">"c13877"</definedName>
    <definedName name="IQ_TOT_NONTRANS_ACCTS_TOT_DEPOSITS_FFIEC" hidden="1">"c13909"</definedName>
    <definedName name="IQ_TOT_RE_LOANS_TOT_LOANS_FFIEC" hidden="1">"c13873"</definedName>
    <definedName name="IQ_TOT_TIME_DEPOSITS_TOT_DEPOSITS_FFIEC" hidden="1">"c13908"</definedName>
    <definedName name="IQ_TOTAL_AR_BR" hidden="1">"c1231"</definedName>
    <definedName name="IQ_TOTAL_AR_RE" hidden="1">"c6270"</definedName>
    <definedName name="IQ_TOTAL_AR_REIT" hidden="1">"c1232"</definedName>
    <definedName name="IQ_TOTAL_AR_UTI" hidden="1">"c1233"</definedName>
    <definedName name="IQ_TOTAL_ASSETS" hidden="1">"c1234"</definedName>
    <definedName name="IQ_TOTAL_ASSETS_10YR_ANN_CAGR" hidden="1">"c6140"</definedName>
    <definedName name="IQ_TOTAL_ASSETS_10YR_ANN_GROWTH" hidden="1">"c1235"</definedName>
    <definedName name="IQ_TOTAL_ASSETS_1YR_ANN_GROWTH" hidden="1">"c1236"</definedName>
    <definedName name="IQ_TOTAL_ASSETS_2YR_ANN_CAGR" hidden="1">"c6141"</definedName>
    <definedName name="IQ_TOTAL_ASSETS_2YR_ANN_GROWTH" hidden="1">"c1237"</definedName>
    <definedName name="IQ_TOTAL_ASSETS_3YR_ANN_CAGR" hidden="1">"c6142"</definedName>
    <definedName name="IQ_TOTAL_ASSETS_3YR_ANN_GROWTH" hidden="1">"c1238"</definedName>
    <definedName name="IQ_TOTAL_ASSETS_5YR_ANN_CAGR" hidden="1">"c6143"</definedName>
    <definedName name="IQ_TOTAL_ASSETS_5YR_ANN_GROWTH" hidden="1">"c1239"</definedName>
    <definedName name="IQ_TOTAL_ASSETS_7YR_ANN_CAGR" hidden="1">"c6144"</definedName>
    <definedName name="IQ_TOTAL_ASSETS_7YR_ANN_GROWTH" hidden="1">"c1240"</definedName>
    <definedName name="IQ_TOTAL_ASSETS_BNK_SUBTOTAL_AP" hidden="1">"c13644"</definedName>
    <definedName name="IQ_TOTAL_ASSETS_FAIR_VALUE_TOT_FFIEC" hidden="1">"c15405"</definedName>
    <definedName name="IQ_TOTAL_ASSETS_FDIC" hidden="1">"c6339"</definedName>
    <definedName name="IQ_TOTAL_ASSETS_FFIEC" hidden="1">"c12849"</definedName>
    <definedName name="IQ_TOTAL_ASSETS_LEVEL_1_FFIEC" hidden="1">"c15427"</definedName>
    <definedName name="IQ_TOTAL_ASSETS_LEVEL_2_FFIEC" hidden="1">"c15440"</definedName>
    <definedName name="IQ_TOTAL_ASSETS_LEVEL_3_FFIEC" hidden="1">"c15453"</definedName>
    <definedName name="IQ_TOTAL_ASSETS_LH_FFIEC" hidden="1">"c13106"</definedName>
    <definedName name="IQ_TOTAL_ASSETS_PC_FFIEC" hidden="1">"c13099"</definedName>
    <definedName name="IQ_TOTAL_ASSETS_SUBTOTAL_AP" hidden="1">"c8985"</definedName>
    <definedName name="IQ_TOTAL_ATTRIB_ORE_RESOURCES_ALUM" hidden="1">"c9241"</definedName>
    <definedName name="IQ_TOTAL_ATTRIB_ORE_RESOURCES_COP" hidden="1">"c9185"</definedName>
    <definedName name="IQ_TOTAL_ATTRIB_ORE_RESOURCES_DIAM" hidden="1">"c9665"</definedName>
    <definedName name="IQ_TOTAL_ATTRIB_ORE_RESOURCES_GOLD" hidden="1">"c9026"</definedName>
    <definedName name="IQ_TOTAL_ATTRIB_ORE_RESOURCES_IRON" hidden="1">"c9400"</definedName>
    <definedName name="IQ_TOTAL_ATTRIB_ORE_RESOURCES_LEAD" hidden="1">"c9453"</definedName>
    <definedName name="IQ_TOTAL_ATTRIB_ORE_RESOURCES_MANG" hidden="1">"c9506"</definedName>
    <definedName name="IQ_TOTAL_ATTRIB_ORE_RESOURCES_MOLYB" hidden="1">"c9718"</definedName>
    <definedName name="IQ_TOTAL_ATTRIB_ORE_RESOURCES_NICK" hidden="1">"c9294"</definedName>
    <definedName name="IQ_TOTAL_ATTRIB_ORE_RESOURCES_PLAT" hidden="1">"c9132"</definedName>
    <definedName name="IQ_TOTAL_ATTRIB_ORE_RESOURCES_SILVER" hidden="1">"c9079"</definedName>
    <definedName name="IQ_TOTAL_ATTRIB_ORE_RESOURCES_TITAN" hidden="1">"c9559"</definedName>
    <definedName name="IQ_TOTAL_ATTRIB_ORE_RESOURCES_URAN" hidden="1">"c9612"</definedName>
    <definedName name="IQ_TOTAL_ATTRIB_ORE_RESOURCES_ZINC" hidden="1">"c9347"</definedName>
    <definedName name="IQ_TOTAL_AVG_CE_TOTAL_AVG_ASSETS" hidden="1">"c1241"</definedName>
    <definedName name="IQ_TOTAL_AVG_EQUITY_TOTAL_AVG_ASSETS" hidden="1">"c1242"</definedName>
    <definedName name="IQ_TOTAL_BANK_CAPITAL" hidden="1">"c2668"</definedName>
    <definedName name="IQ_TOTAL_BEDS" hidden="1">"c8785"</definedName>
    <definedName name="IQ_TOTAL_BROKERED_DEPOSIT_FFIEC" hidden="1">"c15304"</definedName>
    <definedName name="IQ_TOTAL_CA" hidden="1">"c1243"</definedName>
    <definedName name="IQ_TOTAL_CA_SUBTOTAL_AP" hidden="1">"c8986"</definedName>
    <definedName name="IQ_TOTAL_CAP" hidden="1">"c1507"</definedName>
    <definedName name="IQ_TOTAL_CAPITAL_RATIO" hidden="1">"c1244"</definedName>
    <definedName name="IQ_TOTAL_CASH_DIVID" hidden="1">"c1455"</definedName>
    <definedName name="IQ_TOTAL_CASH_DUE_DEPOSITORY_INSTIT_DOM_FFIEC" hidden="1">"c15291"</definedName>
    <definedName name="IQ_TOTAL_CASH_DUE_DEPOSITORY_INSTIT_FFIEC" hidden="1">"c15285"</definedName>
    <definedName name="IQ_TOTAL_CASH_FINAN" hidden="1">"c1352"</definedName>
    <definedName name="IQ_TOTAL_CASH_INVEST" hidden="1">"c1353"</definedName>
    <definedName name="IQ_TOTAL_CASH_OPER" hidden="1">"c1354"</definedName>
    <definedName name="IQ_TOTAL_CHARGE_OFFS_FDIC" hidden="1">"c6603"</definedName>
    <definedName name="IQ_TOTAL_CHURN" hidden="1">"c2122"</definedName>
    <definedName name="IQ_TOTAL_CL" hidden="1">"c1245"</definedName>
    <definedName name="IQ_TOTAL_CL_SUBTOTAL_AP" hidden="1">"c8987"</definedName>
    <definedName name="IQ_TOTAL_COAL_PRODUCTION_COAL" hidden="1">"c9824"</definedName>
    <definedName name="IQ_TOTAL_COMMON" hidden="1">"c1411"</definedName>
    <definedName name="IQ_TOTAL_COMMON_EQUITY" hidden="1">"c1246"</definedName>
    <definedName name="IQ_TOTAL_COMMON_EQUITY_FFIEC" hidden="1">"c13913"</definedName>
    <definedName name="IQ_TOTAL_COMMON_EQUITY_TOTAL_ASSETS_FFIEC" hidden="1">"c13864"</definedName>
    <definedName name="IQ_TOTAL_COMMON_SHARES_OUT_FFIEC" hidden="1">"c12955"</definedName>
    <definedName name="IQ_TOTAL_CONSTRUCTION_LL_REC_DOM_FFIEC" hidden="1">"c13515"</definedName>
    <definedName name="IQ_TOTAL_CURRENT_ASSETS" hidden="1">"c1430"</definedName>
    <definedName name="IQ_TOTAL_CURRENT_LIAB" hidden="1">"c1431"</definedName>
    <definedName name="IQ_TOTAL_DEBT" hidden="1">"c1247"</definedName>
    <definedName name="IQ_TOTAL_DEBT_CAPITAL" hidden="1">"c1248"</definedName>
    <definedName name="IQ_TOTAL_DEBT_CURRENT" hidden="1">"c6190"</definedName>
    <definedName name="IQ_TOTAL_DEBT_EBITDA" hidden="1">"c1249"</definedName>
    <definedName name="IQ_TOTAL_DEBT_EBITDA_CAPEX" hidden="1">"c2948"</definedName>
    <definedName name="IQ_TOTAL_DEBT_EQUITY" hidden="1">"c1250"</definedName>
    <definedName name="IQ_TOTAL_DEBT_EST" hidden="1">"c4532"</definedName>
    <definedName name="IQ_TOTAL_DEBT_EST_CIQ" hidden="1">"c5085"</definedName>
    <definedName name="IQ_TOTAL_DEBT_EXCL_FIN" hidden="1">"c2937"</definedName>
    <definedName name="IQ_TOTAL_DEBT_HIGH_EST" hidden="1">"c4534"</definedName>
    <definedName name="IQ_TOTAL_DEBT_HIGH_EST_CIQ" hidden="1">"c5087"</definedName>
    <definedName name="IQ_TOTAL_DEBT_ISSUED" hidden="1">"c1251"</definedName>
    <definedName name="IQ_TOTAL_DEBT_ISSUED_BNK" hidden="1">"c1252"</definedName>
    <definedName name="IQ_TOTAL_DEBT_ISSUED_BR" hidden="1">"c1253"</definedName>
    <definedName name="IQ_TOTAL_DEBT_ISSUED_FIN" hidden="1">"c1254"</definedName>
    <definedName name="IQ_TOTAL_DEBT_ISSUED_RE" hidden="1">"c6271"</definedName>
    <definedName name="IQ_TOTAL_DEBT_ISSUED_REIT" hidden="1">"c1255"</definedName>
    <definedName name="IQ_TOTAL_DEBT_ISSUED_UTI" hidden="1">"c1256"</definedName>
    <definedName name="IQ_TOTAL_DEBT_ISSUES_INS" hidden="1">"c1257"</definedName>
    <definedName name="IQ_TOTAL_DEBT_LOW_EST" hidden="1">"c4535"</definedName>
    <definedName name="IQ_TOTAL_DEBT_LOW_EST_CIQ" hidden="1">"c5088"</definedName>
    <definedName name="IQ_TOTAL_DEBT_MEDIAN_EST" hidden="1">"c4536"</definedName>
    <definedName name="IQ_TOTAL_DEBT_MEDIAN_EST_CIQ" hidden="1">"c5089"</definedName>
    <definedName name="IQ_TOTAL_DEBT_NON_CURRENT" hidden="1">"c6191"</definedName>
    <definedName name="IQ_TOTAL_DEBT_NUM_EST" hidden="1">"c4537"</definedName>
    <definedName name="IQ_TOTAL_DEBT_NUM_EST_CIQ" hidden="1">"c5090"</definedName>
    <definedName name="IQ_TOTAL_DEBT_OVER_EBITDA" hidden="1">"c1433"</definedName>
    <definedName name="IQ_TOTAL_DEBT_OVER_TOTAL_BV" hidden="1">"c1434"</definedName>
    <definedName name="IQ_TOTAL_DEBT_OVER_TOTAL_CAP" hidden="1">"c1432"</definedName>
    <definedName name="IQ_TOTAL_DEBT_REPAID" hidden="1">"c1258"</definedName>
    <definedName name="IQ_TOTAL_DEBT_REPAID_BNK" hidden="1">"c1259"</definedName>
    <definedName name="IQ_TOTAL_DEBT_REPAID_BR" hidden="1">"c1260"</definedName>
    <definedName name="IQ_TOTAL_DEBT_REPAID_FIN" hidden="1">"c1261"</definedName>
    <definedName name="IQ_TOTAL_DEBT_REPAID_INS" hidden="1">"c1262"</definedName>
    <definedName name="IQ_TOTAL_DEBT_REPAID_RE" hidden="1">"c6272"</definedName>
    <definedName name="IQ_TOTAL_DEBT_REPAID_REIT" hidden="1">"c1263"</definedName>
    <definedName name="IQ_TOTAL_DEBT_REPAID_UTI" hidden="1">"c1264"</definedName>
    <definedName name="IQ_TOTAL_DEBT_SECURITIES_FDIC" hidden="1">"c6410"</definedName>
    <definedName name="IQ_TOTAL_DEBT_STDDEV_EST" hidden="1">"c4538"</definedName>
    <definedName name="IQ_TOTAL_DEBT_STDDEV_EST_CIQ" hidden="1">"c5091"</definedName>
    <definedName name="IQ_TOTAL_DEPOSITS" hidden="1">"c1265"</definedName>
    <definedName name="IQ_TOTAL_DEPOSITS_DOM_FFIEC" hidden="1">"c15313"</definedName>
    <definedName name="IQ_TOTAL_DEPOSITS_FDIC" hidden="1">"c6342"</definedName>
    <definedName name="IQ_TOTAL_DEPOSITS_FFIEC" hidden="1">"c13623"</definedName>
    <definedName name="IQ_TOTAL_DEPOSITS_SUPPLE" hidden="1">"c15253"</definedName>
    <definedName name="IQ_TOTAL_DIV_PAID_CF" hidden="1">"c1266"</definedName>
    <definedName name="IQ_TOTAL_EMPLOYEE" hidden="1">"c2141"</definedName>
    <definedName name="IQ_TOTAL_EMPLOYEES" hidden="1">"c1522"</definedName>
    <definedName name="IQ_TOTAL_EMPLOYEES_FDIC" hidden="1">"c6355"</definedName>
    <definedName name="IQ_TOTAL_EQUITY" hidden="1">"c1267"</definedName>
    <definedName name="IQ_TOTAL_EQUITY_10YR_ANN_CAGR" hidden="1">"c6145"</definedName>
    <definedName name="IQ_TOTAL_EQUITY_10YR_ANN_GROWTH" hidden="1">"c1268"</definedName>
    <definedName name="IQ_TOTAL_EQUITY_1YR_ANN_GROWTH" hidden="1">"c1269"</definedName>
    <definedName name="IQ_TOTAL_EQUITY_2YR_ANN_CAGR" hidden="1">"c6146"</definedName>
    <definedName name="IQ_TOTAL_EQUITY_2YR_ANN_GROWTH" hidden="1">"c1270"</definedName>
    <definedName name="IQ_TOTAL_EQUITY_3YR_ANN_CAGR" hidden="1">"c6147"</definedName>
    <definedName name="IQ_TOTAL_EQUITY_3YR_ANN_GROWTH" hidden="1">"c1271"</definedName>
    <definedName name="IQ_TOTAL_EQUITY_5YR_ANN_CAGR" hidden="1">"c6148"</definedName>
    <definedName name="IQ_TOTAL_EQUITY_5YR_ANN_GROWTH" hidden="1">"c1272"</definedName>
    <definedName name="IQ_TOTAL_EQUITY_7YR_ANN_CAGR" hidden="1">"c6149"</definedName>
    <definedName name="IQ_TOTAL_EQUITY_7YR_ANN_GROWTH" hidden="1">"c1273"</definedName>
    <definedName name="IQ_TOTAL_EQUITY_ALLOWANCE_TOTAL_LOANS" hidden="1">"c1274"</definedName>
    <definedName name="IQ_TOTAL_EQUITY_CAPITAL_T1_FFIEC" hidden="1">"c13130"</definedName>
    <definedName name="IQ_TOTAL_EQUITY_FFIEC" hidden="1">"c12881"</definedName>
    <definedName name="IQ_TOTAL_EQUITY_INCL_MINORITY_INTEREST_FFIEC" hidden="1">"c15278"</definedName>
    <definedName name="IQ_TOTAL_EQUITY_LH_FFIEC" hidden="1">"c13109"</definedName>
    <definedName name="IQ_TOTAL_EQUITY_PC_FFIEC" hidden="1">"c13102"</definedName>
    <definedName name="IQ_TOTAL_EQUITY_SUBTOTAL_AP" hidden="1">"c8989"</definedName>
    <definedName name="IQ_TOTAL_EQUITY_TOTAL_ASSETS_FFIEC" hidden="1">"c13863"</definedName>
    <definedName name="IQ_TOTAL_FOREIGN_DEPOSITS_FFIEC" hidden="1">"c15348"</definedName>
    <definedName name="IQ_TOTAL_FOREIGN_LOANS_QUARTERLY_AVG_FFIEC" hidden="1">"c15482"</definedName>
    <definedName name="IQ_TOTAL_IBF_ASSETS_CONSOL_BANK_FFIEC" hidden="1">"c15299"</definedName>
    <definedName name="IQ_TOTAL_IBF_LIABILITIES_FFIEC" hidden="1">"c15302"</definedName>
    <definedName name="IQ_TOTAL_IBF_LL_REC_FFIEC" hidden="1">"c15297"</definedName>
    <definedName name="IQ_TOTAL_INT_EXPENSE_FFIEC" hidden="1">"c13000"</definedName>
    <definedName name="IQ_TOTAL_INT_INCOME_FFIEC" hidden="1">"c12989"</definedName>
    <definedName name="IQ_TOTAL_INTEREST_EXP" hidden="1">"c1382"</definedName>
    <definedName name="IQ_TOTAL_INTEREST_EXP_FOREIGN_FFIEC" hidden="1">"c15374"</definedName>
    <definedName name="IQ_TOTAL_INTEREST_INC_FOREIGN_FFIEC" hidden="1">"c15373"</definedName>
    <definedName name="IQ_TOTAL_INVENTORY" hidden="1">"c1385"</definedName>
    <definedName name="IQ_TOTAL_INVEST" hidden="1">"c1275"</definedName>
    <definedName name="IQ_TOTAL_IRA_KEOGH_PLAN_ACCOUNTS_FFIEC" hidden="1">"c15303"</definedName>
    <definedName name="IQ_TOTAL_LIAB" hidden="1">"c1276"</definedName>
    <definedName name="IQ_TOTAL_LIAB_BNK" hidden="1">"c1277"</definedName>
    <definedName name="IQ_TOTAL_LIAB_BR" hidden="1">"c1278"</definedName>
    <definedName name="IQ_TOTAL_LIAB_EQUITY" hidden="1">"c1279"</definedName>
    <definedName name="IQ_TOTAL_LIAB_EQUITY_FDIC" hidden="1">"c6354"</definedName>
    <definedName name="IQ_TOTAL_LIAB_EQUITY_SUBTOTAL_AP" hidden="1">"c8988"</definedName>
    <definedName name="IQ_TOTAL_LIAB_FIN" hidden="1">"c1280"</definedName>
    <definedName name="IQ_TOTAL_LIAB_INS" hidden="1">"c1281"</definedName>
    <definedName name="IQ_TOTAL_LIAB_RE" hidden="1">"c6273"</definedName>
    <definedName name="IQ_TOTAL_LIAB_REIT" hidden="1">"c1282"</definedName>
    <definedName name="IQ_TOTAL_LIAB_SHAREHOLD" hidden="1">"c1435"</definedName>
    <definedName name="IQ_TOTAL_LIAB_TOTAL_ASSETS" hidden="1">"c1283"</definedName>
    <definedName name="IQ_TOTAL_LIABILITIES_EQUITY_FFIEC" hidden="1">"c12882"</definedName>
    <definedName name="IQ_TOTAL_LIABILITIES_FAIR_VALUE_TOT_FFIEC" hidden="1">"c15411"</definedName>
    <definedName name="IQ_TOTAL_LIABILITIES_FDIC" hidden="1">"c6348"</definedName>
    <definedName name="IQ_TOTAL_LIABILITIES_FFIEC" hidden="1">"c12873"</definedName>
    <definedName name="IQ_TOTAL_LIABILITIES_LEVEL_1_FFIEC" hidden="1">"c15433"</definedName>
    <definedName name="IQ_TOTAL_LIABILITIES_LEVEL_2_FFIEC" hidden="1">"c15446"</definedName>
    <definedName name="IQ_TOTAL_LIABILITIES_LEVEL_3_FFIEC" hidden="1">"c15459"</definedName>
    <definedName name="IQ_TOTAL_LL_REC_DOM_FFIEC" hidden="1">"c12917"</definedName>
    <definedName name="IQ_TOTAL_LL_REC_FFIEC" hidden="1">"c12898"</definedName>
    <definedName name="IQ_TOTAL_LOANS" hidden="1">"c5653"</definedName>
    <definedName name="IQ_TOTAL_LOANS_DOM_QUARTERLY_AVG_FFIEC" hidden="1">"c15475"</definedName>
    <definedName name="IQ_TOTAL_LOANS_LEASES_AND_OTHER_DUE_30_89_FFIEC" hidden="1">"c15416"</definedName>
    <definedName name="IQ_TOTAL_LOANS_LEASES_AND_OTHER_DUE_90_FFIEC" hidden="1">"c15420"</definedName>
    <definedName name="IQ_TOTAL_LOANS_LEASES_AND_OTHER_NON_ACCRUAL_FFIEC" hidden="1">"c15466"</definedName>
    <definedName name="IQ_TOTAL_LOANS_LEASES_CHARGE_OFFS_FFIEC" hidden="1">"c13186"</definedName>
    <definedName name="IQ_TOTAL_LOANS_LEASES_DUE_30_89_FFIEC" hidden="1">"c13280"</definedName>
    <definedName name="IQ_TOTAL_LOANS_LEASES_DUE_90_FFIEC" hidden="1">"c13306"</definedName>
    <definedName name="IQ_TOTAL_LOANS_LEASES_NON_ACCRUAL_FFIEC" hidden="1">"c13757"</definedName>
    <definedName name="IQ_TOTAL_LOANS_LEASES_RECOV_FFIEC" hidden="1">"c13208"</definedName>
    <definedName name="IQ_TOTAL_LONG_DEBT" hidden="1">"c1617"</definedName>
    <definedName name="IQ_TOTAL_NON_REC" hidden="1">"c1444"</definedName>
    <definedName name="IQ_TOTAL_NON_TRANS_ACCTS_FFIEC" hidden="1">"c15328"</definedName>
    <definedName name="IQ_TOTAL_NONINTEREST_EXPENSE_FOREIGN_FFIEC" hidden="1">"c15386"</definedName>
    <definedName name="IQ_TOTAL_OPER_EXP_BR" hidden="1">"c1284"</definedName>
    <definedName name="IQ_TOTAL_OPER_EXP_FIN" hidden="1">"c1285"</definedName>
    <definedName name="IQ_TOTAL_OPER_EXP_INS" hidden="1">"c1286"</definedName>
    <definedName name="IQ_TOTAL_OPER_EXP_RE" hidden="1">"c6274"</definedName>
    <definedName name="IQ_TOTAL_OPER_EXP_REIT" hidden="1">"c1287"</definedName>
    <definedName name="IQ_TOTAL_OPER_EXP_UTI" hidden="1">"c1288"</definedName>
    <definedName name="IQ_TOTAL_OPER_EXPEN" hidden="1">"c1445"</definedName>
    <definedName name="IQ_TOTAL_OPTIONS_BEG_OS" hidden="1">"c2693"</definedName>
    <definedName name="IQ_TOTAL_OPTIONS_CANCELLED" hidden="1">"c2696"</definedName>
    <definedName name="IQ_TOTAL_OPTIONS_END_OS" hidden="1">"c2697"</definedName>
    <definedName name="IQ_TOTAL_OPTIONS_EXERCISABLE_END_OS" hidden="1">"c5819"</definedName>
    <definedName name="IQ_TOTAL_OPTIONS_EXERCISED" hidden="1">"c2695"</definedName>
    <definedName name="IQ_TOTAL_OPTIONS_GRANTED" hidden="1">"c2694"</definedName>
    <definedName name="IQ_TOTAL_ORE_RESOURCES_ALUM" hidden="1">"c9230"</definedName>
    <definedName name="IQ_TOTAL_ORE_RESOURCES_COP" hidden="1">"c9174"</definedName>
    <definedName name="IQ_TOTAL_ORE_RESOURCES_DIAM" hidden="1">"c9654"</definedName>
    <definedName name="IQ_TOTAL_ORE_RESOURCES_GOLD" hidden="1">"c9015"</definedName>
    <definedName name="IQ_TOTAL_ORE_RESOURCES_IRON" hidden="1">"c9389"</definedName>
    <definedName name="IQ_TOTAL_ORE_RESOURCES_LEAD" hidden="1">"c9442"</definedName>
    <definedName name="IQ_TOTAL_ORE_RESOURCES_MANG" hidden="1">"c9495"</definedName>
    <definedName name="IQ_TOTAL_ORE_RESOURCES_MOLYB" hidden="1">"c9707"</definedName>
    <definedName name="IQ_TOTAL_ORE_RESOURCES_NICK" hidden="1">"c9283"</definedName>
    <definedName name="IQ_TOTAL_ORE_RESOURCES_PLAT" hidden="1">"c9121"</definedName>
    <definedName name="IQ_TOTAL_ORE_RESOURCES_SILVER" hidden="1">"c9068"</definedName>
    <definedName name="IQ_TOTAL_ORE_RESOURCES_TITAN" hidden="1">"c9548"</definedName>
    <definedName name="IQ_TOTAL_ORE_RESOURCES_URAN" hidden="1">"c9601"</definedName>
    <definedName name="IQ_TOTAL_ORE_RESOURCES_ZINC" hidden="1">"c9336"</definedName>
    <definedName name="IQ_TOTAL_OTHER_OPER" hidden="1">"c1289"</definedName>
    <definedName name="IQ_TOTAL_OUTSTANDING_BS_DATE" hidden="1">"c1022"</definedName>
    <definedName name="IQ_TOTAL_OUTSTANDING_FILING_DATE" hidden="1">"c2107"</definedName>
    <definedName name="IQ_TOTAL_PENSION_ASSETS" hidden="1">"c1290"</definedName>
    <definedName name="IQ_TOTAL_PENSION_ASSETS_DOMESTIC" hidden="1">"c2658"</definedName>
    <definedName name="IQ_TOTAL_PENSION_ASSETS_FOREIGN" hidden="1">"c2666"</definedName>
    <definedName name="IQ_TOTAL_PENSION_EXP" hidden="1">"c1291"</definedName>
    <definedName name="IQ_TOTAL_PENSION_OBLIGATION" hidden="1">"c1292"</definedName>
    <definedName name="IQ_TOTAL_PRINCIPAL" hidden="1">"c2509"</definedName>
    <definedName name="IQ_TOTAL_PRINCIPAL_PCT" hidden="1">"c2510"</definedName>
    <definedName name="IQ_TOTAL_PROP" hidden="1">"c8765"</definedName>
    <definedName name="IQ_TOTAL_PROVED_RESERVES_NGL" hidden="1">"c2924"</definedName>
    <definedName name="IQ_TOTAL_PROVED_RESERVES_OIL" hidden="1">"c2040"</definedName>
    <definedName name="IQ_TOTAL_RECEIV" hidden="1">"c1293"</definedName>
    <definedName name="IQ_TOTAL_RECOV_ATTRIB_RESOURCES_ALUM" hidden="1">"c9246"</definedName>
    <definedName name="IQ_TOTAL_RECOV_ATTRIB_RESOURCES_COAL" hidden="1">"c9820"</definedName>
    <definedName name="IQ_TOTAL_RECOV_ATTRIB_RESOURCES_COP" hidden="1">"c9190"</definedName>
    <definedName name="IQ_TOTAL_RECOV_ATTRIB_RESOURCES_DIAM" hidden="1">"c9670"</definedName>
    <definedName name="IQ_TOTAL_RECOV_ATTRIB_RESOURCES_GOLD" hidden="1">"c9031"</definedName>
    <definedName name="IQ_TOTAL_RECOV_ATTRIB_RESOURCES_IRON" hidden="1">"c9405"</definedName>
    <definedName name="IQ_TOTAL_RECOV_ATTRIB_RESOURCES_LEAD" hidden="1">"c9458"</definedName>
    <definedName name="IQ_TOTAL_RECOV_ATTRIB_RESOURCES_MANG" hidden="1">"c9511"</definedName>
    <definedName name="IQ_TOTAL_RECOV_ATTRIB_RESOURCES_MET_COAL" hidden="1">"c9760"</definedName>
    <definedName name="IQ_TOTAL_RECOV_ATTRIB_RESOURCES_MOLYB" hidden="1">"c9723"</definedName>
    <definedName name="IQ_TOTAL_RECOV_ATTRIB_RESOURCES_NICK" hidden="1">"c9299"</definedName>
    <definedName name="IQ_TOTAL_RECOV_ATTRIB_RESOURCES_PLAT" hidden="1">"c9137"</definedName>
    <definedName name="IQ_TOTAL_RECOV_ATTRIB_RESOURCES_SILVER" hidden="1">"c9084"</definedName>
    <definedName name="IQ_TOTAL_RECOV_ATTRIB_RESOURCES_STEAM" hidden="1">"c9790"</definedName>
    <definedName name="IQ_TOTAL_RECOV_ATTRIB_RESOURCES_TITAN" hidden="1">"c9564"</definedName>
    <definedName name="IQ_TOTAL_RECOV_ATTRIB_RESOURCES_URAN" hidden="1">"c9617"</definedName>
    <definedName name="IQ_TOTAL_RECOV_ATTRIB_RESOURCES_ZINC" hidden="1">"c9352"</definedName>
    <definedName name="IQ_TOTAL_RECOV_RESOURCES_ALUM" hidden="1">"c9236"</definedName>
    <definedName name="IQ_TOTAL_RECOV_RESOURCES_COAL" hidden="1">"c9815"</definedName>
    <definedName name="IQ_TOTAL_RECOV_RESOURCES_COP" hidden="1">"c9180"</definedName>
    <definedName name="IQ_TOTAL_RECOV_RESOURCES_DIAM" hidden="1">"c9660"</definedName>
    <definedName name="IQ_TOTAL_RECOV_RESOURCES_GOLD" hidden="1">"c9021"</definedName>
    <definedName name="IQ_TOTAL_RECOV_RESOURCES_IRON" hidden="1">"c9395"</definedName>
    <definedName name="IQ_TOTAL_RECOV_RESOURCES_LEAD" hidden="1">"c9448"</definedName>
    <definedName name="IQ_TOTAL_RECOV_RESOURCES_MANG" hidden="1">"c9501"</definedName>
    <definedName name="IQ_TOTAL_RECOV_RESOURCES_MET_COAL" hidden="1">"c9755"</definedName>
    <definedName name="IQ_TOTAL_RECOV_RESOURCES_MOLYB" hidden="1">"c9713"</definedName>
    <definedName name="IQ_TOTAL_RECOV_RESOURCES_NICK" hidden="1">"c9289"</definedName>
    <definedName name="IQ_TOTAL_RECOV_RESOURCES_PLAT" hidden="1">"c9127"</definedName>
    <definedName name="IQ_TOTAL_RECOV_RESOURCES_SILVER" hidden="1">"c9074"</definedName>
    <definedName name="IQ_TOTAL_RECOV_RESOURCES_STEAM" hidden="1">"c9785"</definedName>
    <definedName name="IQ_TOTAL_RECOV_RESOURCES_TITAN" hidden="1">"c9554"</definedName>
    <definedName name="IQ_TOTAL_RECOV_RESOURCES_URAN" hidden="1">"c9607"</definedName>
    <definedName name="IQ_TOTAL_RECOV_RESOURCES_ZINC" hidden="1">"c9342"</definedName>
    <definedName name="IQ_TOTAL_RECOVERIES_FDIC" hidden="1">"c6622"</definedName>
    <definedName name="IQ_TOTAL_RESOURCES_CALORIFIC_VALUE_COAL" hidden="1">"c9810"</definedName>
    <definedName name="IQ_TOTAL_RESOURCES_CALORIFIC_VALUE_MET_COAL" hidden="1">"c9750"</definedName>
    <definedName name="IQ_TOTAL_RESOURCES_CALORIFIC_VALUE_STEAM" hidden="1">"c9780"</definedName>
    <definedName name="IQ_TOTAL_RESOURCES_GRADE_ALUM" hidden="1">"c9231"</definedName>
    <definedName name="IQ_TOTAL_RESOURCES_GRADE_COP" hidden="1">"c9175"</definedName>
    <definedName name="IQ_TOTAL_RESOURCES_GRADE_DIAM" hidden="1">"c9655"</definedName>
    <definedName name="IQ_TOTAL_RESOURCES_GRADE_GOLD" hidden="1">"c9016"</definedName>
    <definedName name="IQ_TOTAL_RESOURCES_GRADE_IRON" hidden="1">"c9390"</definedName>
    <definedName name="IQ_TOTAL_RESOURCES_GRADE_LEAD" hidden="1">"c9443"</definedName>
    <definedName name="IQ_TOTAL_RESOURCES_GRADE_MANG" hidden="1">"c9496"</definedName>
    <definedName name="IQ_TOTAL_RESOURCES_GRADE_MOLYB" hidden="1">"c9708"</definedName>
    <definedName name="IQ_TOTAL_RESOURCES_GRADE_NICK" hidden="1">"c9284"</definedName>
    <definedName name="IQ_TOTAL_RESOURCES_GRADE_PLAT" hidden="1">"c9122"</definedName>
    <definedName name="IQ_TOTAL_RESOURCES_GRADE_SILVER" hidden="1">"c9069"</definedName>
    <definedName name="IQ_TOTAL_RESOURCES_GRADE_TITAN" hidden="1">"c9549"</definedName>
    <definedName name="IQ_TOTAL_RESOURCES_GRADE_URAN" hidden="1">"c9602"</definedName>
    <definedName name="IQ_TOTAL_RESOURCES_GRADE_ZINC" hidden="1">"c9337"</definedName>
    <definedName name="IQ_TOTAL_RETURN_SWAPS_DERIVATIVES_BENEFICIARY_FFIEC" hidden="1">"c13120"</definedName>
    <definedName name="IQ_TOTAL_RETURN_SWAPS_DERIVATIVES_GUARANTOR_FFIEC" hidden="1">"c13113"</definedName>
    <definedName name="IQ_TOTAL_REV" hidden="1">"c1294"</definedName>
    <definedName name="IQ_TOTAL_REV_10YR_ANN_CAGR" hidden="1">"c6150"</definedName>
    <definedName name="IQ_TOTAL_REV_10YR_ANN_GROWTH" hidden="1">"c1295"</definedName>
    <definedName name="IQ_TOTAL_REV_1YR_ANN_GROWTH" hidden="1">"c1296"</definedName>
    <definedName name="IQ_TOTAL_REV_2YR_ANN_CAGR" hidden="1">"c6151"</definedName>
    <definedName name="IQ_TOTAL_REV_2YR_ANN_GROWTH" hidden="1">"c1297"</definedName>
    <definedName name="IQ_TOTAL_REV_3YR_ANN_CAGR" hidden="1">"c6152"</definedName>
    <definedName name="IQ_TOTAL_REV_3YR_ANN_GROWTH" hidden="1">"c1298"</definedName>
    <definedName name="IQ_TOTAL_REV_5YR_ANN_CAGR" hidden="1">"c6153"</definedName>
    <definedName name="IQ_TOTAL_REV_5YR_ANN_GROWTH" hidden="1">"c1299"</definedName>
    <definedName name="IQ_TOTAL_REV_7YR_ANN_CAGR" hidden="1">"c6154"</definedName>
    <definedName name="IQ_TOTAL_REV_7YR_ANN_GROWTH" hidden="1">"c1300"</definedName>
    <definedName name="IQ_TOTAL_REV_AS_REPORTED" hidden="1">"c1301"</definedName>
    <definedName name="IQ_TOTAL_REV_BNK" hidden="1">"c1302"</definedName>
    <definedName name="IQ_TOTAL_REV_BNK_FDIC" hidden="1">"c6786"</definedName>
    <definedName name="IQ_TOTAL_REV_BR" hidden="1">"c1303"</definedName>
    <definedName name="IQ_TOTAL_REV_EMPLOYEE" hidden="1">"c1304"</definedName>
    <definedName name="IQ_TOTAL_REV_FIN" hidden="1">"c1305"</definedName>
    <definedName name="IQ_TOTAL_REV_INS" hidden="1">"c1306"</definedName>
    <definedName name="IQ_TOTAL_REV_RE" hidden="1">"c6275"</definedName>
    <definedName name="IQ_TOTAL_REV_REIT" hidden="1">"c1307"</definedName>
    <definedName name="IQ_TOTAL_REV_SHARE" hidden="1">"c1912"</definedName>
    <definedName name="IQ_TOTAL_REV_SUBTOTAL_AP" hidden="1">"c8975"</definedName>
    <definedName name="IQ_TOTAL_REV_UTI" hidden="1">"c1308"</definedName>
    <definedName name="IQ_TOTAL_REVENUE" hidden="1">"c1436"</definedName>
    <definedName name="IQ_TOTAL_REVENUE_FFIEC" hidden="1">"c13020"</definedName>
    <definedName name="IQ_TOTAL_REVENUE_FOREIGN_FFIEC" hidden="1">"c15383"</definedName>
    <definedName name="IQ_TOTAL_RISK_BASED_CAPITAL_FFIEC" hidden="1">"c13153"</definedName>
    <definedName name="IQ_TOTAL_RISK_BASED_CAPITAL_RATIO_FDIC" hidden="1">"c6747"</definedName>
    <definedName name="IQ_TOTAL_RISK_BASED_CAPITAL_RATIO_FFIEC" hidden="1">"c13162"</definedName>
    <definedName name="IQ_TOTAL_RISK_WEIGHTED_ASSETS_FFIEC" hidden="1">"c13858"</definedName>
    <definedName name="IQ_TOTAL_ROOMS" hidden="1">"c8789"</definedName>
    <definedName name="IQ_TOTAL_SECURITIES_FDIC" hidden="1">"c6306"</definedName>
    <definedName name="IQ_TOTAL_SPECIAL" hidden="1">"c1618"</definedName>
    <definedName name="IQ_TOTAL_SQ_FT" hidden="1">"c8781"</definedName>
    <definedName name="IQ_TOTAL_ST_BORROW" hidden="1">"c1424"</definedName>
    <definedName name="IQ_TOTAL_SUB_DEBT" hidden="1">"c2528"</definedName>
    <definedName name="IQ_TOTAL_SUB_DEBT_EBITDA" hidden="1">"c2554"</definedName>
    <definedName name="IQ_TOTAL_SUB_DEBT_EBITDA_CAPEX" hidden="1">"c2555"</definedName>
    <definedName name="IQ_TOTAL_SUB_DEBT_PCT" hidden="1">"c2529"</definedName>
    <definedName name="IQ_TOTAL_SUBS" hidden="1">"c2119"</definedName>
    <definedName name="IQ_TOTAL_TIME_DEPOSITS_FDIC" hidden="1">"c6497"</definedName>
    <definedName name="IQ_TOTAL_TIME_LESS_100000_1_TO_3_YEARS_FFIEC" hidden="1">"c15335"</definedName>
    <definedName name="IQ_TOTAL_TIME_LESS_100000_3_MONTHS_LESS_FFIEC" hidden="1">"c15333"</definedName>
    <definedName name="IQ_TOTAL_TIME_LESS_100000_3_TO_12_MONTHS_FFIEC" hidden="1">"c15334"</definedName>
    <definedName name="IQ_TOTAL_TIME_LESS_100000_FFIEC" hidden="1">"c15332"</definedName>
    <definedName name="IQ_TOTAL_TIME_LESS_100000_OVER_3_YEARS_FFIEC" hidden="1">"c15336"</definedName>
    <definedName name="IQ_TOTAL_TIME_MORE_100000_1_TO_3_YEARS_FFIEC" hidden="1">"c15340"</definedName>
    <definedName name="IQ_TOTAL_TIME_MORE_100000_3_MONTHS_LESS_FFIEC" hidden="1">"c15338"</definedName>
    <definedName name="IQ_TOTAL_TIME_MORE_100000_3_TO_12_MONTHS_FFIEC" hidden="1">"c15339"</definedName>
    <definedName name="IQ_TOTAL_TIME_MORE_100000_FFIEC" hidden="1">"c15337"</definedName>
    <definedName name="IQ_TOTAL_TIME_MORE_100000_OVER_3_YEARS_FFIEC" hidden="1">"c15341"</definedName>
    <definedName name="IQ_TOTAL_TIME_SAVINGS_DEPOSITS_FDIC" hidden="1">"c6498"</definedName>
    <definedName name="IQ_TOTAL_TRADING_ASSETS_FFIEC" hidden="1">"c12939"</definedName>
    <definedName name="IQ_TOTAL_TRADING_LIAB_DOM_FFIEC" hidden="1">"c12944"</definedName>
    <definedName name="IQ_TOTAL_TRADING_LIAB_FOREIGN_FFIEC" hidden="1">"c15296"</definedName>
    <definedName name="IQ_TOTAL_TRANS_ACCTS_FFIEC" hidden="1">"c15321"</definedName>
    <definedName name="IQ_TOTAL_UNITS" hidden="1">"c8773"</definedName>
    <definedName name="IQ_TOTAL_UNUSED_COMMITMENTS_FDIC" hidden="1">"c6536"</definedName>
    <definedName name="IQ_TOTAL_UNUSUAL" hidden="1">"c1508"</definedName>
    <definedName name="IQ_TOTAL_UNUSUAL_BNK" hidden="1">"c5516"</definedName>
    <definedName name="IQ_TOTAL_UNUSUAL_BR" hidden="1">"c5517"</definedName>
    <definedName name="IQ_TOTAL_UNUSUAL_FIN" hidden="1">"c5518"</definedName>
    <definedName name="IQ_TOTAL_UNUSUAL_INS" hidden="1">"c5519"</definedName>
    <definedName name="IQ_TOTAL_UNUSUAL_RE" hidden="1">"c6286"</definedName>
    <definedName name="IQ_TOTAL_UNUSUAL_REIT" hidden="1">"c5520"</definedName>
    <definedName name="IQ_TOTAL_UNUSUAL_SUPPLE" hidden="1">"c13817"</definedName>
    <definedName name="IQ_TOTAL_UNUSUAL_UTI" hidden="1">"c5521"</definedName>
    <definedName name="IQ_TOTAL_WARRANTS_BEG_OS" hidden="1">"c2719"</definedName>
    <definedName name="IQ_TOTAL_WARRANTS_CANCELLED" hidden="1">"c2722"</definedName>
    <definedName name="IQ_TOTAL_WARRANTS_END_OS" hidden="1">"c2723"</definedName>
    <definedName name="IQ_TOTAL_WARRANTS_EXERCISED" hidden="1">"c2721"</definedName>
    <definedName name="IQ_TOTAL_WARRANTS_ISSUED" hidden="1">"c2720"</definedName>
    <definedName name="IQ_TR_ACCT_METHOD" hidden="1">"c2363"</definedName>
    <definedName name="IQ_TR_ACQ_52_WK_HI_PCT" hidden="1">"c2348"</definedName>
    <definedName name="IQ_TR_ACQ_52_WK_LOW_PCT" hidden="1">"c2347"</definedName>
    <definedName name="IQ_TR_ACQ_CASH_ST_INVEST" hidden="1">"c2372"</definedName>
    <definedName name="IQ_TR_ACQ_CLOSEPRICE_1D" hidden="1">"c3027"</definedName>
    <definedName name="IQ_TR_ACQ_DILUT_EPS_EXCL" hidden="1">"c3028"</definedName>
    <definedName name="IQ_TR_ACQ_EARNING_CO" hidden="1">"c2379"</definedName>
    <definedName name="IQ_TR_ACQ_EBIT" hidden="1">"c2380"</definedName>
    <definedName name="IQ_TR_ACQ_EBIT_EQ_INC" hidden="1">"c3611"</definedName>
    <definedName name="IQ_TR_ACQ_EBITDA" hidden="1">"c2381"</definedName>
    <definedName name="IQ_TR_ACQ_EBITDA_EQ_INC" hidden="1">"c3610"</definedName>
    <definedName name="IQ_TR_ACQ_FILING_CURRENCY" hidden="1">"c3033"</definedName>
    <definedName name="IQ_TR_ACQ_FILINGDATE" hidden="1">"c3607"</definedName>
    <definedName name="IQ_TR_ACQ_MCAP_1DAY" hidden="1">"c2345"</definedName>
    <definedName name="IQ_TR_ACQ_MIN_INT" hidden="1">"c2374"</definedName>
    <definedName name="IQ_TR_ACQ_NET_DEBT" hidden="1">"c2373"</definedName>
    <definedName name="IQ_TR_ACQ_NI" hidden="1">"c2378"</definedName>
    <definedName name="IQ_TR_ACQ_PERIODDATE" hidden="1">"c3606"</definedName>
    <definedName name="IQ_TR_ACQ_PRICEDATE_1D" hidden="1">"c2346"</definedName>
    <definedName name="IQ_TR_ACQ_RETURN" hidden="1">"c2349"</definedName>
    <definedName name="IQ_TR_ACQ_STOCKYEARHIGH_1D" hidden="1">"c2343"</definedName>
    <definedName name="IQ_TR_ACQ_STOCKYEARLOW_1D" hidden="1">"c2344"</definedName>
    <definedName name="IQ_TR_ACQ_TOTAL_ASSETS" hidden="1">"c2371"</definedName>
    <definedName name="IQ_TR_ACQ_TOTAL_COMMON_EQ" hidden="1">"c2377"</definedName>
    <definedName name="IQ_TR_ACQ_TOTAL_DEBT" hidden="1">"c2376"</definedName>
    <definedName name="IQ_TR_ACQ_TOTAL_PREF" hidden="1">"c2375"</definedName>
    <definedName name="IQ_TR_ACQ_TOTAL_REV" hidden="1">"c2382"</definedName>
    <definedName name="IQ_TR_ADJ_SIZE" hidden="1">"c3024"</definedName>
    <definedName name="IQ_TR_ANN_DATE" hidden="1">"c2395"</definedName>
    <definedName name="IQ_TR_ANN_DATE_BL" hidden="1">"c2394"</definedName>
    <definedName name="IQ_TR_BID_DATE" hidden="1">"c2357"</definedName>
    <definedName name="IQ_TR_BLUESKY_FEES" hidden="1">"c2277"</definedName>
    <definedName name="IQ_TR_BUY_ACC_ADVISORS" hidden="1">"c3048"</definedName>
    <definedName name="IQ_TR_BUY_FIN_ADVISORS" hidden="1">"c3045"</definedName>
    <definedName name="IQ_TR_BUY_LEG_ADVISORS" hidden="1">"c2387"</definedName>
    <definedName name="IQ_TR_BUY_TERM_FEE" hidden="1">"c13638"</definedName>
    <definedName name="IQ_TR_BUY_TERM_FEE_PCT" hidden="1">"c13639"</definedName>
    <definedName name="IQ_TR_BUYBACK_TO_CLOSE" hidden="1">"c13919"</definedName>
    <definedName name="IQ_TR_BUYBACK_TO_HIGH" hidden="1">"c13917"</definedName>
    <definedName name="IQ_TR_BUYBACK_TO_LOW" hidden="1">"c13918"</definedName>
    <definedName name="IQ_TR_BUYER_ID" hidden="1">"c2404"</definedName>
    <definedName name="IQ_TR_BUYERNAME" hidden="1">"c2401"</definedName>
    <definedName name="IQ_TR_CANCELLED_DATE" hidden="1">"c2284"</definedName>
    <definedName name="IQ_TR_CASH_CONSID_PCT" hidden="1">"c2296"</definedName>
    <definedName name="IQ_TR_CASH_ST_INVEST" hidden="1">"c3025"</definedName>
    <definedName name="IQ_TR_CHANGE_CONTROL" hidden="1">"c2365"</definedName>
    <definedName name="IQ_TR_CLOSED_DATE" hidden="1">"c2283"</definedName>
    <definedName name="IQ_TR_CO_NET_PROCEEDS" hidden="1">"c2268"</definedName>
    <definedName name="IQ_TR_CO_NET_PROCEEDS_PCT" hidden="1">"c2270"</definedName>
    <definedName name="IQ_TR_COMMENTS" hidden="1">"c2383"</definedName>
    <definedName name="IQ_TR_CURRENCY" hidden="1">"c3016"</definedName>
    <definedName name="IQ_TR_DEAL_APPROACH" hidden="1">"c12706"</definedName>
    <definedName name="IQ_TR_DEAL_ATTITUDE" hidden="1">"c2364"</definedName>
    <definedName name="IQ_TR_DEAL_CONDITIONS" hidden="1">"c2367"</definedName>
    <definedName name="IQ_TR_DEAL_RESOLUTION" hidden="1">"c2391"</definedName>
    <definedName name="IQ_TR_DEAL_RESPONSES" hidden="1">"c2366"</definedName>
    <definedName name="IQ_TR_DEBT_CONSID_PCT" hidden="1">"c2299"</definedName>
    <definedName name="IQ_TR_DEF_AGRMT_DATE" hidden="1">"c2285"</definedName>
    <definedName name="IQ_TR_DISCLOSED_FEES_EXP" hidden="1">"c2288"</definedName>
    <definedName name="IQ_TR_EARNOUTS" hidden="1">"c3023"</definedName>
    <definedName name="IQ_TR_EXPIRED_DATE" hidden="1">"c2412"</definedName>
    <definedName name="IQ_TR_GROSS_OFFERING_AMT" hidden="1">"c2262"</definedName>
    <definedName name="IQ_TR_HYBRID_CONSID_PCT" hidden="1">"c2300"</definedName>
    <definedName name="IQ_TR_IMPLIED_EQ" hidden="1">"c3018"</definedName>
    <definedName name="IQ_TR_IMPLIED_EQ_BV" hidden="1">"c3019"</definedName>
    <definedName name="IQ_TR_IMPLIED_EQ_NI_LTM" hidden="1">"c3020"</definedName>
    <definedName name="IQ_TR_IMPLIED_EV" hidden="1">"c2301"</definedName>
    <definedName name="IQ_TR_IMPLIED_EV_BV" hidden="1">"c2306"</definedName>
    <definedName name="IQ_TR_IMPLIED_EV_EBIT" hidden="1">"c2302"</definedName>
    <definedName name="IQ_TR_IMPLIED_EV_EBITDA" hidden="1">"c2303"</definedName>
    <definedName name="IQ_TR_IMPLIED_EV_NI_LTM" hidden="1">"c2307"</definedName>
    <definedName name="IQ_TR_IMPLIED_EV_REV" hidden="1">"c2304"</definedName>
    <definedName name="IQ_TR_INIT_FILED_DATE" hidden="1">"c3495"</definedName>
    <definedName name="IQ_TR_LOI_DATE" hidden="1">"c2282"</definedName>
    <definedName name="IQ_TR_MAJ_MIN_STAKE" hidden="1">"c2389"</definedName>
    <definedName name="IQ_TR_NEGOTIATED_BUYBACK_PRICE" hidden="1">"c2414"</definedName>
    <definedName name="IQ_TR_NET_ASSUM_LIABILITIES" hidden="1">"c2308"</definedName>
    <definedName name="IQ_TR_NET_PROCEEDS" hidden="1">"c2267"</definedName>
    <definedName name="IQ_TR_OFFER_DATE" hidden="1">"c2265"</definedName>
    <definedName name="IQ_TR_OFFER_DATE_MA" hidden="1">"c3035"</definedName>
    <definedName name="IQ_TR_OFFER_PER_SHARE" hidden="1">"c3017"</definedName>
    <definedName name="IQ_TR_OPTIONS_CONSID_PCT" hidden="1">"c2311"</definedName>
    <definedName name="IQ_TR_OTHER_CONSID" hidden="1">"c3022"</definedName>
    <definedName name="IQ_TR_PCT_SOUGHT" hidden="1">"c2309"</definedName>
    <definedName name="IQ_TR_PFEATURES" hidden="1">"c2384"</definedName>
    <definedName name="IQ_TR_PIPE_CONV_PRICE_SHARE" hidden="1">"c2292"</definedName>
    <definedName name="IQ_TR_PIPE_CPN_PCT" hidden="1">"c2291"</definedName>
    <definedName name="IQ_TR_PIPE_NUMBER_SHARES" hidden="1">"c2293"</definedName>
    <definedName name="IQ_TR_PIPE_PPS" hidden="1">"c2290"</definedName>
    <definedName name="IQ_TR_POSTMONEY_VAL" hidden="1">"c2286"</definedName>
    <definedName name="IQ_TR_PREDEAL_SITUATION" hidden="1">"c2390"</definedName>
    <definedName name="IQ_TR_PREF_CONSID_PCT" hidden="1">"c2310"</definedName>
    <definedName name="IQ_TR_PREMONEY_VAL" hidden="1">"c2287"</definedName>
    <definedName name="IQ_TR_PRINTING_FEES" hidden="1">"c2276"</definedName>
    <definedName name="IQ_TR_PT_MONETARY_VALUES" hidden="1">"c2415"</definedName>
    <definedName name="IQ_TR_PT_NUMBER_SHARES" hidden="1">"c2417"</definedName>
    <definedName name="IQ_TR_PT_PCT_SHARES" hidden="1">"c2416"</definedName>
    <definedName name="IQ_TR_RATING_FEES" hidden="1">"c2275"</definedName>
    <definedName name="IQ_TR_REG_EFFECT_DATE" hidden="1">"c2264"</definedName>
    <definedName name="IQ_TR_REG_FILED_DATE" hidden="1">"c2263"</definedName>
    <definedName name="IQ_TR_REGISTRATION_FEES" hidden="1">"c2274"</definedName>
    <definedName name="IQ_TR_RENEWAL_BUYBACK" hidden="1">"c2413"</definedName>
    <definedName name="IQ_TR_ROUND_NUMBER" hidden="1">"c2295"</definedName>
    <definedName name="IQ_TR_SEC_FEES" hidden="1">"c13642"</definedName>
    <definedName name="IQ_TR_SECURITY_TYPE_REG" hidden="1">"c2279"</definedName>
    <definedName name="IQ_TR_SELL_ACC_ADVISORS" hidden="1">"c3049"</definedName>
    <definedName name="IQ_TR_SELL_FIN_ADVISORS" hidden="1">"c3046"</definedName>
    <definedName name="IQ_TR_SELL_LEG_ADVISORS" hidden="1">"c2388"</definedName>
    <definedName name="IQ_TR_SELL_TERM_FEE" hidden="1">"c2298"</definedName>
    <definedName name="IQ_TR_SELL_TERM_FEE_PCT" hidden="1">"c2297"</definedName>
    <definedName name="IQ_TR_SELLER_ID" hidden="1">"c2406"</definedName>
    <definedName name="IQ_TR_SELLERNAME" hidden="1">"c2402"</definedName>
    <definedName name="IQ_TR_SFEATURES" hidden="1">"c2385"</definedName>
    <definedName name="IQ_TR_SH_NET_PROCEEDS" hidden="1">"c2269"</definedName>
    <definedName name="IQ_TR_SH_NET_PROCEEDS_PCT" hidden="1">"c2271"</definedName>
    <definedName name="IQ_TR_SPECIAL_COMMITTEE" hidden="1">"c2362"</definedName>
    <definedName name="IQ_TR_STATUS" hidden="1">"c2399"</definedName>
    <definedName name="IQ_TR_STOCK_CONSID_PCT" hidden="1">"c2312"</definedName>
    <definedName name="IQ_TR_SUSPENDED_DATE" hidden="1">"c2407"</definedName>
    <definedName name="IQ_TR_TARGET_52WKHI_PCT" hidden="1">"c2351"</definedName>
    <definedName name="IQ_TR_TARGET_52WKLOW_PCT" hidden="1">"c2350"</definedName>
    <definedName name="IQ_TR_TARGET_ACC_ADVISORS" hidden="1">"c3047"</definedName>
    <definedName name="IQ_TR_TARGET_CASH_ST_INVEST" hidden="1">"c2327"</definedName>
    <definedName name="IQ_TR_TARGET_CLOSEPRICE_1D" hidden="1">"c2352"</definedName>
    <definedName name="IQ_TR_TARGET_CLOSEPRICE_1M" hidden="1">"c2354"</definedName>
    <definedName name="IQ_TR_TARGET_CLOSEPRICE_1W" hidden="1">"c2353"</definedName>
    <definedName name="IQ_TR_TARGET_DILUT_EPS_EXCL" hidden="1">"c2324"</definedName>
    <definedName name="IQ_TR_TARGET_EARNING_CO" hidden="1">"c2332"</definedName>
    <definedName name="IQ_TR_TARGET_EBIT" hidden="1">"c2333"</definedName>
    <definedName name="IQ_TR_TARGET_EBIT_EQ_INC" hidden="1">"c3609"</definedName>
    <definedName name="IQ_TR_TARGET_EBITDA" hidden="1">"c2334"</definedName>
    <definedName name="IQ_TR_TARGET_EBITDA_EQ_INC" hidden="1">"c3608"</definedName>
    <definedName name="IQ_TR_TARGET_FILING_CURRENCY" hidden="1">"c3034"</definedName>
    <definedName name="IQ_TR_TARGET_FILINGDATE" hidden="1">"c3605"</definedName>
    <definedName name="IQ_TR_TARGET_FIN_ADVISORS" hidden="1">"c3044"</definedName>
    <definedName name="IQ_TR_TARGET_ID" hidden="1">"c2405"</definedName>
    <definedName name="IQ_TR_TARGET_LEG_ADVISORS" hidden="1">"c2386"</definedName>
    <definedName name="IQ_TR_TARGET_MARKETCAP" hidden="1">"c2342"</definedName>
    <definedName name="IQ_TR_TARGET_MIN_INT" hidden="1">"c2328"</definedName>
    <definedName name="IQ_TR_TARGET_NET_DEBT" hidden="1">"c2326"</definedName>
    <definedName name="IQ_TR_TARGET_NI" hidden="1">"c2331"</definedName>
    <definedName name="IQ_TR_TARGET_PERIODDATE" hidden="1">"c3604"</definedName>
    <definedName name="IQ_TR_TARGET_PRICEDATE_1D" hidden="1">"c2341"</definedName>
    <definedName name="IQ_TR_TARGET_RETURN" hidden="1">"c2355"</definedName>
    <definedName name="IQ_TR_TARGET_SEC_DETAIL" hidden="1">"c3021"</definedName>
    <definedName name="IQ_TR_TARGET_SEC_TI_ID" hidden="1">"c2368"</definedName>
    <definedName name="IQ_TR_TARGET_SEC_TYPE" hidden="1">"c2369"</definedName>
    <definedName name="IQ_TR_TARGET_SPD" hidden="1">"c2313"</definedName>
    <definedName name="IQ_TR_TARGET_SPD_PCT" hidden="1">"c2314"</definedName>
    <definedName name="IQ_TR_TARGET_STOCKPREMIUM_1D" hidden="1">"c2336"</definedName>
    <definedName name="IQ_TR_TARGET_STOCKPREMIUM_1M" hidden="1">"c2337"</definedName>
    <definedName name="IQ_TR_TARGET_STOCKPREMIUM_1W" hidden="1">"c2338"</definedName>
    <definedName name="IQ_TR_TARGET_STOCKYEARHIGH_1D" hidden="1">"c2339"</definedName>
    <definedName name="IQ_TR_TARGET_STOCKYEARLOW_1D" hidden="1">"c2340"</definedName>
    <definedName name="IQ_TR_TARGET_TOTAL_ASSETS" hidden="1">"c2325"</definedName>
    <definedName name="IQ_TR_TARGET_TOTAL_COMMON_EQ" hidden="1">"c2421"</definedName>
    <definedName name="IQ_TR_TARGET_TOTAL_DEBT" hidden="1">"c2330"</definedName>
    <definedName name="IQ_TR_TARGET_TOTAL_PREF" hidden="1">"c2329"</definedName>
    <definedName name="IQ_TR_TARGET_TOTAL_REV" hidden="1">"c2335"</definedName>
    <definedName name="IQ_TR_TARGETNAME" hidden="1">"c2403"</definedName>
    <definedName name="IQ_TR_TERM_FEE" hidden="1">"c13640"</definedName>
    <definedName name="IQ_TR_TERM_FEE_PCT" hidden="1">"c13641"</definedName>
    <definedName name="IQ_TR_TODATE" hidden="1">"c3036"</definedName>
    <definedName name="IQ_TR_TODATE_MONETARY_VALUE" hidden="1">"c2418"</definedName>
    <definedName name="IQ_TR_TODATE_NUMBER_SHARES" hidden="1">"c2420"</definedName>
    <definedName name="IQ_TR_TODATE_PCT_SHARES" hidden="1">"c2419"</definedName>
    <definedName name="IQ_TR_TOTAL_ACCT_FEES" hidden="1">"c2273"</definedName>
    <definedName name="IQ_TR_TOTAL_CASH" hidden="1">"c2315"</definedName>
    <definedName name="IQ_TR_TOTAL_CONSID_SH" hidden="1">"c2316"</definedName>
    <definedName name="IQ_TR_TOTAL_DEBT" hidden="1">"c2317"</definedName>
    <definedName name="IQ_TR_TOTAL_GROSS_TV" hidden="1">"c2318"</definedName>
    <definedName name="IQ_TR_TOTAL_HYBRID" hidden="1">"c2319"</definedName>
    <definedName name="IQ_TR_TOTAL_LEGAL_FEES" hidden="1">"c2272"</definedName>
    <definedName name="IQ_TR_TOTAL_NET_TV" hidden="1">"c2320"</definedName>
    <definedName name="IQ_TR_TOTAL_NEWMONEY" hidden="1">"c2289"</definedName>
    <definedName name="IQ_TR_TOTAL_OPTIONS" hidden="1">"c2322"</definedName>
    <definedName name="IQ_TR_TOTAL_OPTIONS_BUYER" hidden="1">"c3026"</definedName>
    <definedName name="IQ_TR_TOTAL_PREFERRED" hidden="1">"c2321"</definedName>
    <definedName name="IQ_TR_TOTAL_REG_AMT" hidden="1">"c2261"</definedName>
    <definedName name="IQ_TR_TOTAL_STOCK" hidden="1">"c2323"</definedName>
    <definedName name="IQ_TR_TOTAL_TAKEDOWNS" hidden="1">"c2278"</definedName>
    <definedName name="IQ_TR_TOTAL_UW_COMP" hidden="1">"c2280"</definedName>
    <definedName name="IQ_TR_TOTALVALUE" hidden="1">"c2400"</definedName>
    <definedName name="IQ_TR_TRANSACTION_TYPE" hidden="1">"c2398"</definedName>
    <definedName name="IQ_TR_WITHDRAWN_DTE" hidden="1">"c2266"</definedName>
    <definedName name="IQ_TRADE_AR" hidden="1">"c1345"</definedName>
    <definedName name="IQ_TRADE_PRINCIPAL" hidden="1">"c1309"</definedName>
    <definedName name="IQ_TRADING_ACCOUNT_GAINS_FEES_FDIC" hidden="1">"c6573"</definedName>
    <definedName name="IQ_TRADING_ASSETS" hidden="1">"c1310"</definedName>
    <definedName name="IQ_TRADING_ASSETS_FAIR_VALUE_TOT_FFIEC" hidden="1">"c13210"</definedName>
    <definedName name="IQ_TRADING_ASSETS_FDIC" hidden="1">"c6328"</definedName>
    <definedName name="IQ_TRADING_ASSETS_FFIEC" hidden="1">"c12812"</definedName>
    <definedName name="IQ_TRADING_ASSETS_FOREIGN_FFIEC" hidden="1">"c12940"</definedName>
    <definedName name="IQ_TRADING_ASSETS_LEVEL_1_FFIEC" hidden="1">"c13218"</definedName>
    <definedName name="IQ_TRADING_ASSETS_LEVEL_2_FFIEC" hidden="1">"c13226"</definedName>
    <definedName name="IQ_TRADING_ASSETS_LEVEL_3_FFIEC" hidden="1">"c13234"</definedName>
    <definedName name="IQ_TRADING_ASSETS_QUARTERLY_AVG_FFIEC" hidden="1">"c13085"</definedName>
    <definedName name="IQ_TRADING_CURRENCY" hidden="1">"c2212"</definedName>
    <definedName name="IQ_TRADING_ITEM_CIQID" hidden="1">"c8949"</definedName>
    <definedName name="IQ_TRADING_LIABILITIES_FAIR_VALUE_TOT_FFIEC" hidden="1">"c13214"</definedName>
    <definedName name="IQ_TRADING_LIABILITIES_FDIC" hidden="1">"c6344"</definedName>
    <definedName name="IQ_TRADING_LIABILITIES_FFIEC" hidden="1">"c12858"</definedName>
    <definedName name="IQ_TRADING_LIABILITIES_LEVEL_1_FFIEC" hidden="1">"c13222"</definedName>
    <definedName name="IQ_TRADING_LIABILITIES_LEVEL_2_FFIEC" hidden="1">"c13230"</definedName>
    <definedName name="IQ_TRADING_LIABILITIES_LEVEL_3_FFIEC" hidden="1">"c13238"</definedName>
    <definedName name="IQ_TRADING_REV_FOREIGN_FFIEC" hidden="1">"c15377"</definedName>
    <definedName name="IQ_TRADING_REV_OPERATING_INC_FFIEC" hidden="1">"c13385"</definedName>
    <definedName name="IQ_TRADING_REVENUE_FFIEC" hidden="1">"c13004"</definedName>
    <definedName name="IQ_TRANS_ACCTS_TOT_DEPOSITS_FFIEC" hidden="1">"c13904"</definedName>
    <definedName name="IQ_TRANSACTION_ACCOUNTS_FDIC" hidden="1">"c6544"</definedName>
    <definedName name="IQ_TRANSACTION_LIST" hidden="1">"c15126"</definedName>
    <definedName name="IQ_TRANSACTION_LIST_BANKRUPTCY" hidden="1">"c15131"</definedName>
    <definedName name="IQ_TRANSACTION_LIST_BUYBACK" hidden="1">"c15129"</definedName>
    <definedName name="IQ_TRANSACTION_LIST_INCL_SUBS" hidden="1">"c15132"</definedName>
    <definedName name="IQ_TRANSACTION_LIST_INCL_SUBS_BANKRUPTCY" hidden="1">"c15137"</definedName>
    <definedName name="IQ_TRANSACTION_LIST_INCL_SUBS_BUYBACK" hidden="1">"c15135"</definedName>
    <definedName name="IQ_TRANSACTION_LIST_INCL_SUBS_MA" hidden="1">"c15133"</definedName>
    <definedName name="IQ_TRANSACTION_LIST_INCL_SUBS_PO" hidden="1">"c15136"</definedName>
    <definedName name="IQ_TRANSACTION_LIST_INCL_SUBS_PP" hidden="1">"c15134"</definedName>
    <definedName name="IQ_TRANSACTION_LIST_MA" hidden="1">"c15127"</definedName>
    <definedName name="IQ_TRANSACTION_LIST_PO" hidden="1">"c15130"</definedName>
    <definedName name="IQ_TRANSACTION_LIST_PP" hidden="1">"c15128"</definedName>
    <definedName name="IQ_TREASURER_ID" hidden="1">"c15214"</definedName>
    <definedName name="IQ_TREASURER_NAME" hidden="1">"c15213"</definedName>
    <definedName name="IQ_TREASURY" hidden="1">"c1311"</definedName>
    <definedName name="IQ_TREASURY_INVEST_SECURITIES_FFIEC" hidden="1">"c13457"</definedName>
    <definedName name="IQ_TREASURY_OTHER_EQUITY" hidden="1">"c1312"</definedName>
    <definedName name="IQ_TREASURY_OTHER_EQUITY_BNK" hidden="1">"c1313"</definedName>
    <definedName name="IQ_TREASURY_OTHER_EQUITY_BR" hidden="1">"c1314"</definedName>
    <definedName name="IQ_TREASURY_OTHER_EQUITY_FIN" hidden="1">"c1315"</definedName>
    <definedName name="IQ_TREASURY_OTHER_EQUITY_INS" hidden="1">"c1316"</definedName>
    <definedName name="IQ_TREASURY_OTHER_EQUITY_RE" hidden="1">"c6276"</definedName>
    <definedName name="IQ_TREASURY_OTHER_EQUITY_REIT" hidden="1">"c1317"</definedName>
    <definedName name="IQ_TREASURY_OTHER_EQUITY_UTI" hidden="1">"c1318"</definedName>
    <definedName name="IQ_TREASURY_STOCK" hidden="1">"c1438"</definedName>
    <definedName name="IQ_TREASURY_STOCK_TRANSACTIONS_FDIC" hidden="1">"c6501"</definedName>
    <definedName name="IQ_TREASURY_STOCK_TRANSACTIONS_FFIEC" hidden="1">"c15352"</definedName>
    <definedName name="IQ_TRUCK_ASSEMBLIES" hidden="1">"c7021"</definedName>
    <definedName name="IQ_TRUCK_ASSEMBLIES_APR" hidden="1">"c7681"</definedName>
    <definedName name="IQ_TRUCK_ASSEMBLIES_APR_FC" hidden="1">"c8561"</definedName>
    <definedName name="IQ_TRUCK_ASSEMBLIES_FC" hidden="1">"c7901"</definedName>
    <definedName name="IQ_TRUCK_ASSEMBLIES_POP" hidden="1">"c7241"</definedName>
    <definedName name="IQ_TRUCK_ASSEMBLIES_POP_FC" hidden="1">"c8121"</definedName>
    <definedName name="IQ_TRUCK_ASSEMBLIES_YOY" hidden="1">"c7461"</definedName>
    <definedName name="IQ_TRUCK_ASSEMBLIES_YOY_FC" hidden="1">"c8341"</definedName>
    <definedName name="IQ_TRUST_INC" hidden="1">"c1319"</definedName>
    <definedName name="IQ_TRUST_PREF" hidden="1">"c1320"</definedName>
    <definedName name="IQ_TRUST_PREFERRED" hidden="1">"c3029"</definedName>
    <definedName name="IQ_TRUST_PREFERRED_PCT" hidden="1">"c3030"</definedName>
    <definedName name="IQ_TRUSTEE" hidden="1">"c8959"</definedName>
    <definedName name="IQ_TWELVE_MONTHS_FIXED_AND_FLOATING_FDIC" hidden="1">"c6420"</definedName>
    <definedName name="IQ_TWELVE_MONTHS_MORTGAGE_PASS_THROUGHS_FDIC" hidden="1">"c6412"</definedName>
    <definedName name="IQ_UFCF_10YR_ANN_CAGR" hidden="1">"c6179"</definedName>
    <definedName name="IQ_UFCF_10YR_ANN_GROWTH" hidden="1">"c1948"</definedName>
    <definedName name="IQ_UFCF_1YR_ANN_GROWTH" hidden="1">"c1943"</definedName>
    <definedName name="IQ_UFCF_2YR_ANN_CAGR" hidden="1">"c6175"</definedName>
    <definedName name="IQ_UFCF_2YR_ANN_GROWTH" hidden="1">"c1944"</definedName>
    <definedName name="IQ_UFCF_3YR_ANN_CAGR" hidden="1">"c6176"</definedName>
    <definedName name="IQ_UFCF_3YR_ANN_GROWTH" hidden="1">"c1945"</definedName>
    <definedName name="IQ_UFCF_5YR_ANN_CAGR" hidden="1">"c6177"</definedName>
    <definedName name="IQ_UFCF_5YR_ANN_GROWTH" hidden="1">"c1946"</definedName>
    <definedName name="IQ_UFCF_7YR_ANN_CAGR" hidden="1">"c6178"</definedName>
    <definedName name="IQ_UFCF_7YR_ANN_GROWTH" hidden="1">"c1947"</definedName>
    <definedName name="IQ_UFCF_MARGIN" hidden="1">"c1962"</definedName>
    <definedName name="IQ_ULT_PARENT" hidden="1">"c3037"</definedName>
    <definedName name="IQ_ULT_PARENT_CIQID" hidden="1">"c3039"</definedName>
    <definedName name="IQ_ULT_PARENT_TICKER" hidden="1">"c3038"</definedName>
    <definedName name="IQ_UNAMORT_DISC" hidden="1">"c2513"</definedName>
    <definedName name="IQ_UNAMORT_DISC_PCT" hidden="1">"c2514"</definedName>
    <definedName name="IQ_UNAMORT_PREMIUM" hidden="1">"c2511"</definedName>
    <definedName name="IQ_UNAMORT_PREMIUM_PCT" hidden="1">"c2512"</definedName>
    <definedName name="IQ_UNCONSOL_BEDS" hidden="1">"c8783"</definedName>
    <definedName name="IQ_UNCONSOL_PROP" hidden="1">"c8762"</definedName>
    <definedName name="IQ_UNCONSOL_ROOMS" hidden="1">"c8787"</definedName>
    <definedName name="IQ_UNCONSOL_SQ_FT" hidden="1">"c8778"</definedName>
    <definedName name="IQ_UNCONSOL_UNITS" hidden="1">"c8770"</definedName>
    <definedName name="IQ_UNDERWRITER" hidden="1">"c8958"</definedName>
    <definedName name="IQ_UNDERWRITING_PROFIT" hidden="1">"c9975"</definedName>
    <definedName name="IQ_UNDIVIDED_PROFITS_FDIC" hidden="1">"c6352"</definedName>
    <definedName name="IQ_UNDRAWN_CP" hidden="1">"c2518"</definedName>
    <definedName name="IQ_UNDRAWN_CREDIT" hidden="1">"c3032"</definedName>
    <definedName name="IQ_UNDRAWN_RC" hidden="1">"c2517"</definedName>
    <definedName name="IQ_UNDRAWN_TL" hidden="1">"c2519"</definedName>
    <definedName name="IQ_UNEARN_PREMIUM" hidden="1">"c1321"</definedName>
    <definedName name="IQ_UNEARN_REV_CURRENT" hidden="1">"c1322"</definedName>
    <definedName name="IQ_UNEARN_REV_CURRENT_BNK" hidden="1">"c1323"</definedName>
    <definedName name="IQ_UNEARN_REV_CURRENT_BR" hidden="1">"c1324"</definedName>
    <definedName name="IQ_UNEARN_REV_CURRENT_FIN" hidden="1">"c1325"</definedName>
    <definedName name="IQ_UNEARN_REV_CURRENT_INS" hidden="1">"c1326"</definedName>
    <definedName name="IQ_UNEARN_REV_CURRENT_RE" hidden="1">"c6277"</definedName>
    <definedName name="IQ_UNEARN_REV_CURRENT_REIT" hidden="1">"c1327"</definedName>
    <definedName name="IQ_UNEARN_REV_CURRENT_UTI" hidden="1">"c1328"</definedName>
    <definedName name="IQ_UNEARN_REV_LT" hidden="1">"c1329"</definedName>
    <definedName name="IQ_UNEARNED_INCOME_FDIC" hidden="1">"c6324"</definedName>
    <definedName name="IQ_UNEARNED_INCOME_FOREIGN_FDIC" hidden="1">"c6385"</definedName>
    <definedName name="IQ_UNEARNED_INCOME_LL_REC_DOM_FFIEC" hidden="1">"c12916"</definedName>
    <definedName name="IQ_UNEARNED_INCOME_LL_REC_FFIEC" hidden="1">"c12897"</definedName>
    <definedName name="IQ_UNEARNED_PREMIUMS_PC_FFIEC" hidden="1">"c13101"</definedName>
    <definedName name="IQ_UNEMPLOYMENT_RATE" hidden="1">"c7023"</definedName>
    <definedName name="IQ_UNEMPLOYMENT_RATE_FC" hidden="1">"c7903"</definedName>
    <definedName name="IQ_UNEMPLOYMENT_RATE_POP" hidden="1">"c7243"</definedName>
    <definedName name="IQ_UNEMPLOYMENT_RATE_POP_FC" hidden="1">"c8123"</definedName>
    <definedName name="IQ_UNEMPLOYMENT_RATE_YOY" hidden="1">"c7463"</definedName>
    <definedName name="IQ_UNEMPLOYMENT_RATE_YOY_FC" hidden="1">"c8343"</definedName>
    <definedName name="IQ_UNIT_LABOR_COST_INDEX" hidden="1">"c7025"</definedName>
    <definedName name="IQ_UNIT_LABOR_COST_INDEX_APR" hidden="1">"c7685"</definedName>
    <definedName name="IQ_UNIT_LABOR_COST_INDEX_APR_FC" hidden="1">"c8565"</definedName>
    <definedName name="IQ_UNIT_LABOR_COST_INDEX_FC" hidden="1">"c7905"</definedName>
    <definedName name="IQ_UNIT_LABOR_COST_INDEX_PCT_CHANGE" hidden="1">"c7024"</definedName>
    <definedName name="IQ_UNIT_LABOR_COST_INDEX_PCT_CHANGE_FC" hidden="1">"c7904"</definedName>
    <definedName name="IQ_UNIT_LABOR_COST_INDEX_PCT_CHANGE_POP" hidden="1">"c7244"</definedName>
    <definedName name="IQ_UNIT_LABOR_COST_INDEX_PCT_CHANGE_POP_FC" hidden="1">"c8124"</definedName>
    <definedName name="IQ_UNIT_LABOR_COST_INDEX_PCT_CHANGE_YOY" hidden="1">"c7464"</definedName>
    <definedName name="IQ_UNIT_LABOR_COST_INDEX_PCT_CHANGE_YOY_FC" hidden="1">"c8344"</definedName>
    <definedName name="IQ_UNIT_LABOR_COST_INDEX_POP" hidden="1">"c7245"</definedName>
    <definedName name="IQ_UNIT_LABOR_COST_INDEX_POP_FC" hidden="1">"c8125"</definedName>
    <definedName name="IQ_UNIT_LABOR_COST_INDEX_YOY" hidden="1">"c7465"</definedName>
    <definedName name="IQ_UNIT_LABOR_COST_INDEX_YOY_FC" hidden="1">"c8345"</definedName>
    <definedName name="IQ_UNLEVERED_FCF" hidden="1">"c1908"</definedName>
    <definedName name="IQ_UNPAID_CLAIMS" hidden="1">"c1330"</definedName>
    <definedName name="IQ_UNPROFITABLE_INSTITUTIONS_FDIC" hidden="1">"c6722"</definedName>
    <definedName name="IQ_UNREALIZED_GAIN" hidden="1">"c1619"</definedName>
    <definedName name="IQ_UNSECURED_COMMITMENTS_COMMERCIAL_RE_UNUSED_FFIEC" hidden="1">"c13246"</definedName>
    <definedName name="IQ_UNSECURED_DEBT" hidden="1">"c2548"</definedName>
    <definedName name="IQ_UNSECURED_DEBT_PCT" hidden="1">"c2549"</definedName>
    <definedName name="IQ_UNUSED_LOAN_COMMITMENTS_FDIC" hidden="1">"c6368"</definedName>
    <definedName name="IQ_UNUSUAL_EXP" hidden="1">"c1456"</definedName>
    <definedName name="IQ_US_ADDRESS_LEASE_FIN_REC_FFIEC" hidden="1">"c13624"</definedName>
    <definedName name="IQ_US_AGENCY_OBLIG_FFIEC" hidden="1">"c12779"</definedName>
    <definedName name="IQ_US_AGENCY_OBLIG_TRADING_DOM_FFIEC" hidden="1">"c12919"</definedName>
    <definedName name="IQ_US_AGENCY_OBLIG_TRADING_FFIEC" hidden="1">"c12814"</definedName>
    <definedName name="IQ_US_AGENCY_OBLIGATIONS_AVAIL_SALE_FFIEC" hidden="1">"c12793"</definedName>
    <definedName name="IQ_US_BANKS_OTHER_INST_FOREIGN_DEP_FFIEC" hidden="1">"c15343"</definedName>
    <definedName name="IQ_US_BRANCHES_FOREIGN_BANK_LOANS_FDIC" hidden="1">"c6435"</definedName>
    <definedName name="IQ_US_BRANCHES_FOREIGN_BANKS_FDIC" hidden="1">"c6390"</definedName>
    <definedName name="IQ_US_GAAP" hidden="1">"c1331"</definedName>
    <definedName name="IQ_US_GAAP_BASIC_EPS_EXCL" hidden="1">"c2984"</definedName>
    <definedName name="IQ_US_GAAP_BASIC_EPS_INCL" hidden="1">"c2982"</definedName>
    <definedName name="IQ_US_GAAP_BASIC_WEIGHT" hidden="1">"c2980"</definedName>
    <definedName name="IQ_US_GAAP_CA_ADJ" hidden="1">"c2925"</definedName>
    <definedName name="IQ_US_GAAP_CASH_FINAN" hidden="1">"c2945"</definedName>
    <definedName name="IQ_US_GAAP_CASH_FINAN_ADJ" hidden="1">"c2941"</definedName>
    <definedName name="IQ_US_GAAP_CASH_INVEST" hidden="1">"c2944"</definedName>
    <definedName name="IQ_US_GAAP_CASH_INVEST_ADJ" hidden="1">"c2940"</definedName>
    <definedName name="IQ_US_GAAP_CASH_OPER" hidden="1">"c2943"</definedName>
    <definedName name="IQ_US_GAAP_CASH_OPER_ADJ" hidden="1">"c2939"</definedName>
    <definedName name="IQ_US_GAAP_CL_ADJ" hidden="1">"c2927"</definedName>
    <definedName name="IQ_US_GAAP_COST_REV_ADJ" hidden="1">"c2951"</definedName>
    <definedName name="IQ_US_GAAP_DILUT_EPS_EXCL" hidden="1">"c2985"</definedName>
    <definedName name="IQ_US_GAAP_DILUT_EPS_INCL" hidden="1">"c2983"</definedName>
    <definedName name="IQ_US_GAAP_DILUT_NI" hidden="1">"c2979"</definedName>
    <definedName name="IQ_US_GAAP_DILUT_WEIGHT" hidden="1">"c2981"</definedName>
    <definedName name="IQ_US_GAAP_DO_ADJ" hidden="1">"c2959"</definedName>
    <definedName name="IQ_US_GAAP_EXTRA_ACC_ITEMS_ADJ" hidden="1">"c2958"</definedName>
    <definedName name="IQ_US_GAAP_INC_TAX_ADJ" hidden="1">"c2961"</definedName>
    <definedName name="IQ_US_GAAP_INTEREST_EXP_ADJ" hidden="1">"c2957"</definedName>
    <definedName name="IQ_US_GAAP_LIAB_LT_ADJ" hidden="1">"c2928"</definedName>
    <definedName name="IQ_US_GAAP_LIAB_TOTAL_LIAB" hidden="1">"c2933"</definedName>
    <definedName name="IQ_US_GAAP_MINORITY_INTEREST_IS_ADJ" hidden="1">"c2960"</definedName>
    <definedName name="IQ_US_GAAP_NCA_ADJ" hidden="1">"c2926"</definedName>
    <definedName name="IQ_US_GAAP_NET_CHANGE" hidden="1">"c2946"</definedName>
    <definedName name="IQ_US_GAAP_NET_CHANGE_ADJ" hidden="1">"c2942"</definedName>
    <definedName name="IQ_US_GAAP_NI" hidden="1">"c2976"</definedName>
    <definedName name="IQ_US_GAAP_NI_ADJ" hidden="1">"c2963"</definedName>
    <definedName name="IQ_US_GAAP_NI_AVAIL_INCL" hidden="1">"c2978"</definedName>
    <definedName name="IQ_US_GAAP_OTHER_ADJ_ADJ" hidden="1">"c2962"</definedName>
    <definedName name="IQ_US_GAAP_OTHER_NON_OPER_ADJ" hidden="1">"c2955"</definedName>
    <definedName name="IQ_US_GAAP_OTHER_OPER_ADJ" hidden="1">"c2954"</definedName>
    <definedName name="IQ_US_GAAP_RD_ADJ" hidden="1">"c2953"</definedName>
    <definedName name="IQ_US_GAAP_SGA_ADJ" hidden="1">"c2952"</definedName>
    <definedName name="IQ_US_GAAP_TOTAL_ASSETS" hidden="1">"c2931"</definedName>
    <definedName name="IQ_US_GAAP_TOTAL_EQUITY" hidden="1">"c2934"</definedName>
    <definedName name="IQ_US_GAAP_TOTAL_EQUITY_ADJ" hidden="1">"c2929"</definedName>
    <definedName name="IQ_US_GAAP_TOTAL_REV_ADJ" hidden="1">"c2950"</definedName>
    <definedName name="IQ_US_GAAP_TOTAL_UNUSUAL_ADJ" hidden="1">"c2956"</definedName>
    <definedName name="IQ_US_GOV_AGENCIES_FDIC" hidden="1">"c6395"</definedName>
    <definedName name="IQ_US_GOV_DEPOSITS_FDIC" hidden="1">"c6483"</definedName>
    <definedName name="IQ_US_GOV_ENTERPRISES_FDIC" hidden="1">"c6396"</definedName>
    <definedName name="IQ_US_GOV_NONCURRENT_LOANS_TOTAL_NONCURRENT_FDIC" hidden="1">"c6779"</definedName>
    <definedName name="IQ_US_GOV_NONTRANSACTION_ACCOUNTS_FDIC" hidden="1">"c6546"</definedName>
    <definedName name="IQ_US_GOV_OBLIGATIONS_FDIC" hidden="1">"c6299"</definedName>
    <definedName name="IQ_US_GOV_SECURITIES_FDIC" hidden="1">"c6297"</definedName>
    <definedName name="IQ_US_GOV_TOTAL_DEPOSITS_FDIC" hidden="1">"c6472"</definedName>
    <definedName name="IQ_US_GOV_TRANSACTION_ACCOUNTS_FDIC" hidden="1">"c6538"</definedName>
    <definedName name="IQ_US_GOVT_NON_TRANS_ACCTS_FFIEC" hidden="1">"c15323"</definedName>
    <definedName name="IQ_US_GOVT_STATE_POLI_SUBD_IN_US_FOREIGN_DEP_FFIEC" hidden="1">"c15346"</definedName>
    <definedName name="IQ_US_GOVT_TRANS_ACCTS_FFIEC" hidden="1">"c15315"</definedName>
    <definedName name="IQ_US_INST_DUE_30_89_FFIEC" hidden="1">"c13268"</definedName>
    <definedName name="IQ_US_INST_DUE_90_FFIEC" hidden="1">"c13294"</definedName>
    <definedName name="IQ_US_INST_NON_ACCRUAL_FFIEC" hidden="1">"c13320"</definedName>
    <definedName name="IQ_US_SPONSORED_AGENCY_OBLIG_AVAIL_SALE_FFIEC" hidden="1">"c12794"</definedName>
    <definedName name="IQ_US_SPONSORED_AGENCY_OBLIG_FFIEC" hidden="1">"c12780"</definedName>
    <definedName name="IQ_US_TREASURY_SEC_AVAIL_SALE_FFIEC" hidden="1">"c12792"</definedName>
    <definedName name="IQ_US_TREASURY_SEC_TRADING_DOM_FFIEC" hidden="1">"c12918"</definedName>
    <definedName name="IQ_US_TREASURY_SEC_TRADING_FFIEC" hidden="1">"c12813"</definedName>
    <definedName name="IQ_US_TREASURY_SECURITIES_FDIC" hidden="1">"c6298"</definedName>
    <definedName name="IQ_US_TREASURY_SECURITIES_FFIEC" hidden="1">"c12778"</definedName>
    <definedName name="IQ_UST_SEC_GOVT_AGENCY_CORP_QUARTERLY_AVG_FFIEC" hidden="1">"c15469"</definedName>
    <definedName name="IQ_UST_SECURITIES_GOVT_AGENCY_QUARTERLY_AVG_FFIEC" hidden="1">"c15468"</definedName>
    <definedName name="IQ_UTIL_PPE_NET" hidden="1">"c1620"</definedName>
    <definedName name="IQ_UTIL_REV" hidden="1">"c2091"</definedName>
    <definedName name="IQ_UV_PENSION_LIAB" hidden="1">"c1332"</definedName>
    <definedName name="IQ_VALUATION_ALLOWANCES_FDIC" hidden="1">"c6400"</definedName>
    <definedName name="IQ_VALUE_TRADED" hidden="1">"c1519"</definedName>
    <definedName name="IQ_VALUE_TRADED_LAST_3MTH" hidden="1">"c1530"</definedName>
    <definedName name="IQ_VALUE_TRADED_LAST_6MTH" hidden="1">"c1531"</definedName>
    <definedName name="IQ_VALUE_TRADED_LAST_MTH" hidden="1">"c1529"</definedName>
    <definedName name="IQ_VALUE_TRADED_LAST_WK" hidden="1">"c1528"</definedName>
    <definedName name="IQ_VALUE_TRADED_LAST_YR" hidden="1">"c1532"</definedName>
    <definedName name="IQ_VARIABLE_RATE_PREFERREDS_INT_SENSITIVITY_FFIEC" hidden="1">"c13096"</definedName>
    <definedName name="IQ_VC_REV_OPERATING_INC_FFIEC" hidden="1">"c13388"</definedName>
    <definedName name="IQ_VC_REVENUE_FDIC" hidden="1">"c6667"</definedName>
    <definedName name="IQ_VEHICLE_ASSEMBLIES_LIGHT" hidden="1">"c6905"</definedName>
    <definedName name="IQ_VEHICLE_ASSEMBLIES_LIGHT_APR" hidden="1">"c7565"</definedName>
    <definedName name="IQ_VEHICLE_ASSEMBLIES_LIGHT_APR_FC" hidden="1">"c8445"</definedName>
    <definedName name="IQ_VEHICLE_ASSEMBLIES_LIGHT_FC" hidden="1">"c7785"</definedName>
    <definedName name="IQ_VEHICLE_ASSEMBLIES_LIGHT_NEW" hidden="1">"c6925"</definedName>
    <definedName name="IQ_VEHICLE_ASSEMBLIES_LIGHT_NEW_APR" hidden="1">"c7585"</definedName>
    <definedName name="IQ_VEHICLE_ASSEMBLIES_LIGHT_NEW_APR_FC" hidden="1">"c8465"</definedName>
    <definedName name="IQ_VEHICLE_ASSEMBLIES_LIGHT_NEW_FC" hidden="1">"c7805"</definedName>
    <definedName name="IQ_VEHICLE_ASSEMBLIES_LIGHT_NEW_POP" hidden="1">"c7145"</definedName>
    <definedName name="IQ_VEHICLE_ASSEMBLIES_LIGHT_NEW_POP_FC" hidden="1">"c8025"</definedName>
    <definedName name="IQ_VEHICLE_ASSEMBLIES_LIGHT_NEW_YOY" hidden="1">"c7365"</definedName>
    <definedName name="IQ_VEHICLE_ASSEMBLIES_LIGHT_NEW_YOY_FC" hidden="1">"c8245"</definedName>
    <definedName name="IQ_VEHICLE_ASSEMBLIES_LIGHT_POP" hidden="1">"c7125"</definedName>
    <definedName name="IQ_VEHICLE_ASSEMBLIES_LIGHT_POP_FC" hidden="1">"c8005"</definedName>
    <definedName name="IQ_VEHICLE_ASSEMBLIES_LIGHT_YOY" hidden="1">"c7345"</definedName>
    <definedName name="IQ_VEHICLE_ASSEMBLIES_LIGHT_YOY_FC" hidden="1">"c8225"</definedName>
    <definedName name="IQ_VEHICLE_ASSEMBLIES_TOTAL" hidden="1">"c7020"</definedName>
    <definedName name="IQ_VEHICLE_ASSEMBLIES_TOTAL_APR" hidden="1">"c7680"</definedName>
    <definedName name="IQ_VEHICLE_ASSEMBLIES_TOTAL_APR_FC" hidden="1">"c8560"</definedName>
    <definedName name="IQ_VEHICLE_ASSEMBLIES_TOTAL_FC" hidden="1">"c7900"</definedName>
    <definedName name="IQ_VEHICLE_ASSEMBLIES_TOTAL_POP" hidden="1">"c7240"</definedName>
    <definedName name="IQ_VEHICLE_ASSEMBLIES_TOTAL_POP_FC" hidden="1">"c8120"</definedName>
    <definedName name="IQ_VEHICLE_ASSEMBLIES_TOTAL_YOY" hidden="1">"c7460"</definedName>
    <definedName name="IQ_VEHICLE_ASSEMBLIES_TOTAL_YOY_FC" hidden="1">"c8340"</definedName>
    <definedName name="IQ_VEHICLE_LOANS" hidden="1">"c15249"</definedName>
    <definedName name="IQ_VENTURE_CAPITAL_REVENUE_FFIEC" hidden="1">"c13010"</definedName>
    <definedName name="IQ_VIF_AFTER_COST_CAPITAL_COVERED" hidden="1">"c9966"</definedName>
    <definedName name="IQ_VIF_AFTER_COST_CAPITAL_GROUP" hidden="1">"c9952"</definedName>
    <definedName name="IQ_VIF_BEFORE_COST_CAPITAL_COVERED" hidden="1">"c9964"</definedName>
    <definedName name="IQ_VIF_BEFORE_COST_CAPITAL_GROUP" hidden="1">"c9950"</definedName>
    <definedName name="IQ_VOL_LAST_3MTH" hidden="1">"c1525"</definedName>
    <definedName name="IQ_VOL_LAST_6MTH" hidden="1">"c1526"</definedName>
    <definedName name="IQ_VOL_LAST_MTH" hidden="1">"c1524"</definedName>
    <definedName name="IQ_VOL_LAST_WK" hidden="1">"c1523"</definedName>
    <definedName name="IQ_VOL_LAST_YR" hidden="1">"c1527"</definedName>
    <definedName name="IQ_VOLATILE_LIABILITIES_FDIC" hidden="1">"c6364"</definedName>
    <definedName name="IQ_VOLUME" hidden="1">"c1333"</definedName>
    <definedName name="IQ_VWAP" hidden="1">"c13514"</definedName>
    <definedName name="IQ_WAC_CURRENT" hidden="1">"c8961"</definedName>
    <definedName name="IQ_WAC_ORIGINAL" hidden="1">"c8953"</definedName>
    <definedName name="IQ_WAM_CURRENT" hidden="1">"c8962"</definedName>
    <definedName name="IQ_WAM_ORIGINAL" hidden="1">"c8952"</definedName>
    <definedName name="IQ_WARRANTS_BEG_OS" hidden="1">"c2698"</definedName>
    <definedName name="IQ_WARRANTS_CANCELLED" hidden="1">"c2701"</definedName>
    <definedName name="IQ_WARRANTS_END_OS" hidden="1">"c2702"</definedName>
    <definedName name="IQ_WARRANTS_EXERCISED" hidden="1">"c2700"</definedName>
    <definedName name="IQ_WARRANTS_ISSUED" hidden="1">"c2699"</definedName>
    <definedName name="IQ_WARRANTS_STRIKE_PRICE_ISSUED" hidden="1">"c2704"</definedName>
    <definedName name="IQ_WARRANTS_STRIKE_PRICE_OS" hidden="1">"c2703"</definedName>
    <definedName name="IQ_WEEK" hidden="1">50000</definedName>
    <definedName name="IQ_WEIGHTED_AVG_PRICE" hidden="1">"c1334"</definedName>
    <definedName name="IQ_WHOLESALE_INVENTORIES" hidden="1">"c7027"</definedName>
    <definedName name="IQ_WHOLESALE_INVENTORIES_APR" hidden="1">"c7687"</definedName>
    <definedName name="IQ_WHOLESALE_INVENTORIES_APR_FC" hidden="1">"c8567"</definedName>
    <definedName name="IQ_WHOLESALE_INVENTORIES_FC" hidden="1">"c7907"</definedName>
    <definedName name="IQ_WHOLESALE_INVENTORIES_POP" hidden="1">"c7247"</definedName>
    <definedName name="IQ_WHOLESALE_INVENTORIES_POP_FC" hidden="1">"c8127"</definedName>
    <definedName name="IQ_WHOLESALE_INVENTORIES_YOY" hidden="1">"c7467"</definedName>
    <definedName name="IQ_WHOLESALE_INVENTORIES_YOY_FC" hidden="1">"c8347"</definedName>
    <definedName name="IQ_WHOLESALE_IS_RATIO" hidden="1">"c7026"</definedName>
    <definedName name="IQ_WHOLESALE_IS_RATIO_FC" hidden="1">"c7906"</definedName>
    <definedName name="IQ_WHOLESALE_IS_RATIO_POP" hidden="1">"c7246"</definedName>
    <definedName name="IQ_WHOLESALE_IS_RATIO_POP_FC" hidden="1">"c8126"</definedName>
    <definedName name="IQ_WHOLESALE_IS_RATIO_YOY" hidden="1">"c7466"</definedName>
    <definedName name="IQ_WHOLESALE_IS_RATIO_YOY_FC" hidden="1">"c8346"</definedName>
    <definedName name="IQ_WHOLESALE_SALES" hidden="1">"c7028"</definedName>
    <definedName name="IQ_WHOLESALE_SALES_APR" hidden="1">"c7688"</definedName>
    <definedName name="IQ_WHOLESALE_SALES_APR_FC" hidden="1">"c8568"</definedName>
    <definedName name="IQ_WHOLESALE_SALES_FC" hidden="1">"c7908"</definedName>
    <definedName name="IQ_WHOLESALE_SALES_INDEX" hidden="1">"c7029"</definedName>
    <definedName name="IQ_WHOLESALE_SALES_INDEX_APR" hidden="1">"c7689"</definedName>
    <definedName name="IQ_WHOLESALE_SALES_INDEX_APR_FC" hidden="1">"c8569"</definedName>
    <definedName name="IQ_WHOLESALE_SALES_INDEX_FC" hidden="1">"c7909"</definedName>
    <definedName name="IQ_WHOLESALE_SALES_INDEX_POP" hidden="1">"c7249"</definedName>
    <definedName name="IQ_WHOLESALE_SALES_INDEX_POP_FC" hidden="1">"c8129"</definedName>
    <definedName name="IQ_WHOLESALE_SALES_INDEX_YOY" hidden="1">"c7469"</definedName>
    <definedName name="IQ_WHOLESALE_SALES_INDEX_YOY_FC" hidden="1">"c8349"</definedName>
    <definedName name="IQ_WHOLESALE_SALES_POP" hidden="1">"c7248"</definedName>
    <definedName name="IQ_WHOLESALE_SALES_POP_FC" hidden="1">"c8128"</definedName>
    <definedName name="IQ_WHOLESALE_SALES_YOY" hidden="1">"c7468"</definedName>
    <definedName name="IQ_WHOLESALE_SALES_YOY_FC" hidden="1">"c8348"</definedName>
    <definedName name="IQ_WIP_INV" hidden="1">"c1335"</definedName>
    <definedName name="IQ_WORKING_CAP" hidden="1">"c3494"</definedName>
    <definedName name="IQ_WORKMEN_WRITTEN" hidden="1">"c1336"</definedName>
    <definedName name="IQ_WRITTEN_OPTION_CONTRACTS_FDIC" hidden="1">"c6509"</definedName>
    <definedName name="IQ_WRITTEN_OPTION_CONTRACTS_FX_RISK_FDIC" hidden="1">"c6514"</definedName>
    <definedName name="IQ_WRITTEN_OPTION_CONTRACTS_NON_FX_IR_FDIC" hidden="1">"c6519"</definedName>
    <definedName name="IQ_XDIV_DATE" hidden="1">"c2104"</definedName>
    <definedName name="IQ_YEAR_FOUNDED" hidden="1">"c6793"</definedName>
    <definedName name="IQ_YEARHIGH" hidden="1">"c1337"</definedName>
    <definedName name="IQ_YEARHIGH_DATE" hidden="1">"c2250"</definedName>
    <definedName name="IQ_YEARLOW" hidden="1">"c1338"</definedName>
    <definedName name="IQ_YEARLOW_DATE" hidden="1">"c2251"</definedName>
    <definedName name="IQ_YIELD_FED_FUNDS_SOLD_FFIEC" hidden="1">"c13487"</definedName>
    <definedName name="IQ_YIELD_TRADING_ASSETS_FFIEC" hidden="1">"c13488"</definedName>
    <definedName name="IQ_YTD" hidden="1">3000</definedName>
    <definedName name="IQ_YTDMONTH" hidden="1">130000</definedName>
    <definedName name="IQ_YTW" hidden="1">"c2163"</definedName>
    <definedName name="IQ_YTW_DATE" hidden="1">"c2164"</definedName>
    <definedName name="IQ_YTW_DATE_TYPE" hidden="1">"c2165"</definedName>
    <definedName name="IQ_Z_SCORE" hidden="1">"c1339"</definedName>
    <definedName name="IQB_BOOKMARK_COUNT" hidden="1">0</definedName>
    <definedName name="isAcum">[40]Árvore!$B$7</definedName>
    <definedName name="JELE" localSheetId="0">#REF!</definedName>
    <definedName name="JELE">#REF!</definedName>
    <definedName name="JMB" localSheetId="0">#REF!</definedName>
    <definedName name="JMB">#REF!</definedName>
    <definedName name="JMEC">#REF!</definedName>
    <definedName name="Julho">#REF!</definedName>
    <definedName name="JUROS">'[14]DRE tradicional'!#REF!</definedName>
    <definedName name="KKKKK" localSheetId="0">#REF!</definedName>
    <definedName name="KKKKK">#REF!</definedName>
    <definedName name="Km_DWDM">[5]Premissas!$B$24</definedName>
    <definedName name="KM_REDE">'[2]demanda-DDR-0800-A'!$E$29</definedName>
    <definedName name="Kmet" localSheetId="0">#REF!</definedName>
    <definedName name="Kmet">#REF!</definedName>
    <definedName name="Kubus">#REF!</definedName>
    <definedName name="kubus_1">#REF!</definedName>
    <definedName name="Kubus1">#REF!</definedName>
    <definedName name="kubus1_1">#REF!</definedName>
    <definedName name="last_mile">'[5]#REF'!$D$26</definedName>
    <definedName name="LBOIPOExit1" localSheetId="0">#REF!</definedName>
    <definedName name="LBOIPOExit1">#REF!</definedName>
    <definedName name="LBOIPOExit2">#REF!</definedName>
    <definedName name="LBOSaleExit1">#REF!</definedName>
    <definedName name="LBOSaleExit2">#REF!</definedName>
    <definedName name="LE">[19]EQUIP!$G$7</definedName>
    <definedName name="LeagueTrVal">'[1]#REF'!$A$2:$D$15</definedName>
    <definedName name="Leg" localSheetId="0" hidden="1">#REF!</definedName>
    <definedName name="Leg" hidden="1">#REF!</definedName>
    <definedName name="LEVANTAMENTO">'[41]2'!#REF!</definedName>
    <definedName name="LIGH_C">'[2]demanda-DDR-0800-A'!$D$14</definedName>
    <definedName name="LIGHTEL">'[2]demanda-DDR-0800-A'!$D$17</definedName>
    <definedName name="List">[42]LISTA!$A$1:$A$176</definedName>
    <definedName name="LISTA" localSheetId="0">#REF!</definedName>
    <definedName name="LISTA">#REF!</definedName>
    <definedName name="Lista1">#REF!</definedName>
    <definedName name="ListaFim">#REF!</definedName>
    <definedName name="LOC">#REF!</definedName>
    <definedName name="local">#REF!</definedName>
    <definedName name="LOJA2114">#REF!</definedName>
    <definedName name="LOJANT2114">#REF!</definedName>
    <definedName name="LOJVAG">#REF!</definedName>
    <definedName name="LOJVAGAA">#REF!</definedName>
    <definedName name="LOJVAGMA">#REF!</definedName>
    <definedName name="LookUpRange">#REF!</definedName>
    <definedName name="LS">[19]EQUIP!$H$7</definedName>
    <definedName name="MA" localSheetId="0">#REF!</definedName>
    <definedName name="MA">#REF!</definedName>
    <definedName name="Macro101">[43]!Macro16</definedName>
    <definedName name="Macro16">[44]!Macro16</definedName>
    <definedName name="main" localSheetId="0">#REF!</definedName>
    <definedName name="main">#REF!</definedName>
    <definedName name="Mapão">'[2]demanda-DDR-0800-A'!$C$1:$Z$48</definedName>
    <definedName name="Mapão_COM_Margens">'[2]demanda-DDR-0800-A'!$C$1:$AH$47</definedName>
    <definedName name="matriz_embu" localSheetId="0">#REF!</definedName>
    <definedName name="matriz_embu">#REF!</definedName>
    <definedName name="matriz_embú">'[45]Tab_m2 galpão Enbú'!$D$5:$I$166</definedName>
    <definedName name="mdlfile">'[1]#REF'!$C$17</definedName>
    <definedName name="mdlfile2">'[1]#REF'!$F$17</definedName>
    <definedName name="med" localSheetId="0">#REF!</definedName>
    <definedName name="med">#REF!</definedName>
    <definedName name="MENSAL">"OPERADORA1"</definedName>
    <definedName name="mes" localSheetId="0">#REF!</definedName>
    <definedName name="mes">#REF!</definedName>
    <definedName name="MÊS" localSheetId="0">#REF!</definedName>
    <definedName name="MÊS">#REF!</definedName>
    <definedName name="MESA212">#REF!</definedName>
    <definedName name="MESA27">'[4]2.6  VENDAS m2'!$C$6</definedName>
    <definedName name="MESALU41" localSheetId="0">#REF!</definedName>
    <definedName name="MESALU41">#REF!</definedName>
    <definedName name="MESALU411">#REF!</definedName>
    <definedName name="MESANT2114">#REF!</definedName>
    <definedName name="MESB212">#REF!</definedName>
    <definedName name="MESB27">'[4]2.6  VENDAS m2'!$F$26</definedName>
    <definedName name="MESENC41" localSheetId="0">#REF!</definedName>
    <definedName name="MESENC41">#REF!</definedName>
    <definedName name="MESENC411">#REF!</definedName>
    <definedName name="Meses">OFFSET('[40]Gráficos_Indicadores Oper.'!$B$6,0,0,12+'[40]Gráficos_Indicadores Oper.'!$A$2,1)</definedName>
    <definedName name="MESFPP41" localSheetId="0">#REF!</definedName>
    <definedName name="MESFPP41">#REF!</definedName>
    <definedName name="MESFPP411">#REF!</definedName>
    <definedName name="MESREL">#REF!</definedName>
    <definedName name="MESREL___0">#REF!</definedName>
    <definedName name="MESREL___1">#REF!</definedName>
    <definedName name="MESREL___4">#REF!</definedName>
    <definedName name="MESRES41">#REF!</definedName>
    <definedName name="METRO">'[5]#REF'!$B$12</definedName>
    <definedName name="MG" localSheetId="0">#REF!</definedName>
    <definedName name="MG">#REF!</definedName>
    <definedName name="MINPGPELE">#REF!</definedName>
    <definedName name="MINPGPMEC">#REF!</definedName>
    <definedName name="MktValue_perAC">'[1]INCOME STATEMENT'!#REF!</definedName>
    <definedName name="MNT" localSheetId="0">#REF!</definedName>
    <definedName name="MNT">#REF!</definedName>
    <definedName name="MO_DIRETA">'[34]MO direta'!$A$18</definedName>
    <definedName name="MO_INDIRETA">'[34]MO- indireta'!$A$16</definedName>
    <definedName name="MOBILE">'[1]#REF'!$G$89:$O$145</definedName>
    <definedName name="Mobile_Fixed_Percent">'[5]#REF'!#REF!</definedName>
    <definedName name="Mobile_Mobile_Percent">'[5]#REF'!#REF!</definedName>
    <definedName name="MOBMKT">'[1]#REF'!$A$89:$L$145</definedName>
    <definedName name="Model_Pão_de_Açucar_ValResults_List">'[1]#REF'!$B$2:$E$5</definedName>
    <definedName name="MODULOS">[5]Premissas!$A$33:$A$38</definedName>
    <definedName name="Monthly_Fees_wo_Taxes">'[5]Income Statements'!#REF!</definedName>
    <definedName name="motor4">[46]Motores!$A$1:$G$21</definedName>
    <definedName name="motor6">[46]Motores!$I$1:$O$21</definedName>
    <definedName name="mult_sen">'[2]demanda-DDR-0800-A'!$I$475</definedName>
    <definedName name="MVANC" localSheetId="0">#REF!</definedName>
    <definedName name="MVANC">#REF!</definedName>
    <definedName name="MVANCAA">#REF!</definedName>
    <definedName name="MVANCMA">#REF!</definedName>
    <definedName name="MVSAT">#REF!</definedName>
    <definedName name="MVSATAA">#REF!</definedName>
    <definedName name="MVSATMA">#REF!</definedName>
    <definedName name="N">[1]Telcel:Supplier!$B$57:$AD$410</definedName>
    <definedName name="name">'[5]#REF'!#REF!</definedName>
    <definedName name="NATUREZA" localSheetId="0">#REF!</definedName>
    <definedName name="NATUREZA">#REF!</definedName>
    <definedName name="NE">#REF!</definedName>
    <definedName name="NEPOS">'[19]Simul. Automação'!$Q$2</definedName>
    <definedName name="NEPOSPDV">'[19]Simul. Automação'!$H$2</definedName>
    <definedName name="NetDebt" localSheetId="0">#REF!</definedName>
    <definedName name="NetDebt">#REF!</definedName>
    <definedName name="NETO">[47]Primavera!#REF!</definedName>
    <definedName name="NETO1">[47]Primavera!#REF!</definedName>
    <definedName name="NETO2">[47]Primavera!#REF!</definedName>
    <definedName name="NETO3">[47]Primavera!#REF!</definedName>
    <definedName name="NETO4">[47]Primavera!#REF!</definedName>
    <definedName name="NETO5">[47]Primavera!#REF!</definedName>
    <definedName name="NETO6">[47]Primavera!#REF!</definedName>
    <definedName name="Nicaragua__Cellular_Subscribers_by_Standard__1994_2001">'[1]#REF'!$A$29</definedName>
    <definedName name="NN">'[2]demanda-DDR-0800-A'!$I$35</definedName>
    <definedName name="NN_RED">'[2]demanda-DDR-0800-A'!$J$35</definedName>
    <definedName name="nome">[48]DDL!$D$1</definedName>
    <definedName name="nomes">[49]JAN!$E$5:$AX$5</definedName>
    <definedName name="Num_Dias_Serv_ORA" localSheetId="0">#REF!</definedName>
    <definedName name="Num_Dias_Serv_ORA">#REF!</definedName>
    <definedName name="numero">#REF!</definedName>
    <definedName name="nvd">'[39]ACOPL ENG'!$A$3:$E$20</definedName>
    <definedName name="NYNEX_Market_Share">'[5]#REF'!#REF!</definedName>
    <definedName name="O" localSheetId="0">#REF!</definedName>
    <definedName name="O">#REF!</definedName>
    <definedName name="OCR">[19]EQUIP!$L$7</definedName>
    <definedName name="Offpeak_Discount">'[5]#REF'!#REF!</definedName>
    <definedName name="Offpeak_Rate_Per_Minute_wo_Taxes">'[5]#REF'!#REF!</definedName>
    <definedName name="ONFO" localSheetId="0">#REF!</definedName>
    <definedName name="ONFO">#REF!</definedName>
    <definedName name="OpCosts_Summary">'[1]INCOME STATEMENT'!#REF!</definedName>
    <definedName name="OpRev_Summary">'[1]INCOME STATEMENT'!#REF!</definedName>
    <definedName name="ORÇADO_MÊS" localSheetId="0">#REF!</definedName>
    <definedName name="ORÇADO_MÊS">#REF!</definedName>
    <definedName name="orçamentos">#REF!</definedName>
    <definedName name="ORDEM_CC">#REF!</definedName>
    <definedName name="orig">#REF!</definedName>
    <definedName name="Other">'[1]#REF'!$N$2:$O$15</definedName>
    <definedName name="OtherRank">'[1]#REF'!$J$2:$L$15</definedName>
    <definedName name="OtherRev_Summary">'[1]INCOME STATEMENT'!#REF!</definedName>
    <definedName name="OUTDESP24" localSheetId="0">#REF!</definedName>
    <definedName name="OUTDESP24">#REF!</definedName>
    <definedName name="OUTDESP241">#REF!</definedName>
    <definedName name="OUTDSP25">#REF!</definedName>
    <definedName name="OUTDSP251">#REF!</definedName>
    <definedName name="Outgoing_Percent">'[5]#REF'!#REF!</definedName>
    <definedName name="OUTR21" localSheetId="0">#REF!</definedName>
    <definedName name="OUTR21">#REF!</definedName>
    <definedName name="OUTR211">#REF!</definedName>
    <definedName name="OUTR215">#REF!</definedName>
    <definedName name="OUTR23">#REF!</definedName>
    <definedName name="OUTR231">#REF!</definedName>
    <definedName name="OUTREC21">#REF!</definedName>
    <definedName name="OUTREC211">#REF!</definedName>
    <definedName name="OUTREC23">#REF!</definedName>
    <definedName name="OUTREC231">#REF!</definedName>
    <definedName name="OUTREC24">#REF!</definedName>
    <definedName name="OUTREC241">#REF!</definedName>
    <definedName name="OUTREC25">#REF!</definedName>
    <definedName name="OUTREC251">#REF!</definedName>
    <definedName name="OUTROS">'[2]demanda-DDR-0800-A'!$B$42</definedName>
    <definedName name="P.Aparente" localSheetId="0">#REF!</definedName>
    <definedName name="P.Aparente">#REF!</definedName>
    <definedName name="P.Reatia">#REF!</definedName>
    <definedName name="p_EVA">#REF!</definedName>
    <definedName name="p_FirmValue">#REF!</definedName>
    <definedName name="p_football">#REF!</definedName>
    <definedName name="p_highyield_BS">#REF!</definedName>
    <definedName name="p_highyield_CFS">#REF!</definedName>
    <definedName name="p_highyield_Depr">#REF!</definedName>
    <definedName name="p_highyield_FA">#REF!</definedName>
    <definedName name="p_highyield_IS">#REF!</definedName>
    <definedName name="p_highyield_Return">#REF!</definedName>
    <definedName name="p_highyield_to">#REF!</definedName>
    <definedName name="p_IncomeStatement">#REF!</definedName>
    <definedName name="p_Index">#REF!</definedName>
    <definedName name="p_LBO_Amort">#REF!</definedName>
    <definedName name="p_LBO_BS">#REF!</definedName>
    <definedName name="p_LBO_BS_Adj">#REF!</definedName>
    <definedName name="p_LBO_CF">#REF!</definedName>
    <definedName name="p_LBO_Debt">#REF!</definedName>
    <definedName name="p_LBO_DebtB">#REF!</definedName>
    <definedName name="p_LBO_IS">#REF!</definedName>
    <definedName name="p_LBO_returncalc">#REF!</definedName>
    <definedName name="p_LBO_returncalcb">#REF!</definedName>
    <definedName name="p_LBO_Returns">#REF!</definedName>
    <definedName name="p_LBO_SO">#REF!</definedName>
    <definedName name="p_LBO_Summary">#REF!</definedName>
    <definedName name="p_LBO_Tax">#REF!</definedName>
    <definedName name="p_Premium">#REF!</definedName>
    <definedName name="p_SharesOutstanding">#REF!</definedName>
    <definedName name="P_SUCATA">#REF!</definedName>
    <definedName name="p_Sum">#REF!</definedName>
    <definedName name="PA">#REF!</definedName>
    <definedName name="pagemaker">#REF!</definedName>
    <definedName name="PARETOATIV" localSheetId="0" hidden="1">{#N/A,#N/A,FALSE,"CPV";#N/A,#N/A,FALSE,"Pareto";#N/A,#N/A,FALSE,"Gráficos"}</definedName>
    <definedName name="PARETOATIV" hidden="1">{#N/A,#N/A,FALSE,"CPV";#N/A,#N/A,FALSE,"Pareto";#N/A,#N/A,FALSE,"Gráficos"}</definedName>
    <definedName name="Participacao_Valor_Saida">[11]Valor!$E$135</definedName>
    <definedName name="Pas_Circulan_Gaap">[5]mensal!#REF!</definedName>
    <definedName name="PASSIVO_Gaap">[5]mensal!#REF!</definedName>
    <definedName name="PassivoContabil">[50]Ativo!#REF!</definedName>
    <definedName name="Passivoindexao" localSheetId="0">#REF!</definedName>
    <definedName name="Passivoindexao">#REF!</definedName>
    <definedName name="pativar">#REF!</definedName>
    <definedName name="paytv">#REF!</definedName>
    <definedName name="PB">#REF!</definedName>
    <definedName name="PB_SECO">[51]DRE_ano!$X$24</definedName>
    <definedName name="PB_TX_DESCONTO">[11]DRE_ano!#REF!</definedName>
    <definedName name="PCS1FASE">'[5]#REF'!#REF!</definedName>
    <definedName name="PCS2FASE">'[5]#REF'!#REF!</definedName>
    <definedName name="pdd">'[5]#REF'!$D$28</definedName>
    <definedName name="PDH">[5]Premissas!$B$26</definedName>
    <definedName name="PE" localSheetId="0">#REF!</definedName>
    <definedName name="PE">#REF!</definedName>
    <definedName name="Peak_Rate_Per_Minute_wo_Taxes">'[5]#REF'!#REF!</definedName>
    <definedName name="Percent_Offpeak_Traffic">'[5]#REF'!#REF!</definedName>
    <definedName name="Percent_Peak_Traffic">'[5]#REF'!#REF!</definedName>
    <definedName name="perfura" localSheetId="0">#REF!</definedName>
    <definedName name="perfura">#REF!</definedName>
    <definedName name="PERFURQ">'[34]Físicos Principais'!#REF!</definedName>
    <definedName name="PERIODO_CONSTRUCAO">[11]Valor!$B$22</definedName>
    <definedName name="Permanente_Gaap">[5]mensal!#REF!</definedName>
    <definedName name="Peso_Total" localSheetId="0">#REF!</definedName>
    <definedName name="Peso_Total">#REF!</definedName>
    <definedName name="PIV">[19]EQUIP!$X$7</definedName>
    <definedName name="PL">'[2]demanda-DDR-0800-A'!#REF!</definedName>
    <definedName name="PL_Amortization" localSheetId="0">#REF!</definedName>
    <definedName name="PL_Amortization">#REF!</definedName>
    <definedName name="PL_BasicSO">#REF!</definedName>
    <definedName name="PL_COGS">#REF!</definedName>
    <definedName name="PL_Convertible_Interest">#REF!</definedName>
    <definedName name="PL_Convertible_PDividend">#REF!</definedName>
    <definedName name="PL_Depreciation">#REF!</definedName>
    <definedName name="PL_Equity_Earnings">#REF!</definedName>
    <definedName name="PL_FDEPS">#REF!</definedName>
    <definedName name="PL_FDSO">#REF!</definedName>
    <definedName name="PL_Gaap">[5]mensal!#REF!</definedName>
    <definedName name="PL_Income_Taxes" localSheetId="0">#REF!</definedName>
    <definedName name="PL_Income_Taxes">#REF!</definedName>
    <definedName name="PL_Interest_Income">#REF!</definedName>
    <definedName name="PL_Loss_Debt">#REF!</definedName>
    <definedName name="PL_Loss_Preferred">#REF!</definedName>
    <definedName name="PL_Minority_NI">#REF!</definedName>
    <definedName name="PL_Non_Operating_Expenses">#REF!</definedName>
    <definedName name="PL_Operating_Expenses">#REF!</definedName>
    <definedName name="PL_Rent">#REF!</definedName>
    <definedName name="PL_Revenues">#REF!</definedName>
    <definedName name="PL_SGA">#REF!</definedName>
    <definedName name="PL_Straight_Interest">#REF!</definedName>
    <definedName name="PL_Straight_PDividend">#REF!</definedName>
    <definedName name="PL_XO">#REF!</definedName>
    <definedName name="PLAN_4">'[2]demanda-DDR-0800-A'!$C$13</definedName>
    <definedName name="plano_cc">[52]parâmetros!$A$1:$B$65536</definedName>
    <definedName name="PLANO_CONTAS">[15]parâmetros!$A$143:$F$240</definedName>
    <definedName name="plazahora" localSheetId="0">#REF!</definedName>
    <definedName name="plazahora">#REF!</definedName>
    <definedName name="plazames">#REF!</definedName>
    <definedName name="plazas">#REF!</definedName>
    <definedName name="PLAZASHORA">#REF!</definedName>
    <definedName name="PMREC">#REF!</definedName>
    <definedName name="PNPBASELE">#REF!</definedName>
    <definedName name="PNPBASMEC">#REF!</definedName>
    <definedName name="POP">[5]Premissas!$B$22</definedName>
    <definedName name="porcentajes" localSheetId="0">#REF!</definedName>
    <definedName name="porcentajes">#REF!</definedName>
    <definedName name="Potencia">#REF!</definedName>
    <definedName name="PPAG">#REF!</definedName>
    <definedName name="PPCOFINS">#REF!</definedName>
    <definedName name="PPFRE">#REF!</definedName>
    <definedName name="PPICMS">#REF!</definedName>
    <definedName name="PPIPI">#REF!</definedName>
    <definedName name="PPPIS">#REF!</definedName>
    <definedName name="PPREP">#REF!</definedName>
    <definedName name="PPSAL">#REF!</definedName>
    <definedName name="PR">#REF!</definedName>
    <definedName name="PRAZO_INICIAL_AMORT_OBRAS">[11]Valor!$B$101</definedName>
    <definedName name="PRAZO_INICIAL_LEASING_EQ">[11]Valor!$B$94</definedName>
    <definedName name="PRAZO_NOVO_LEAS_TERMINO">[10]Valor!$F$97</definedName>
    <definedName name="PRAZO_NOVO_LEASING_INICIO">[10]Valor!$F$96</definedName>
    <definedName name="PrecedentAnalysis" localSheetId="0">#REF!</definedName>
    <definedName name="PrecedentAnalysis">#REF!</definedName>
    <definedName name="precision">#REF!</definedName>
    <definedName name="preco">#REF!</definedName>
    <definedName name="preço">#REF!</definedName>
    <definedName name="PREDIOA">'[5]#REF'!$B$14</definedName>
    <definedName name="PREDIOB">'[5]#REF'!$B$15</definedName>
    <definedName name="PRELIM">'[34]Físicos Principais'!$L$6</definedName>
    <definedName name="Print_Area" localSheetId="0">#REF!</definedName>
    <definedName name="Print_Area">#REF!</definedName>
    <definedName name="Print_Area_MI">#REF!</definedName>
    <definedName name="PrintAsia">[53]!PrintAsia</definedName>
    <definedName name="PrintInterestRates">[8]!PrintInterestRates</definedName>
    <definedName name="PRIVATE">'[1]#REF'!$F$48:$N$87</definedName>
    <definedName name="proj" localSheetId="0">#REF!</definedName>
    <definedName name="proj">#REF!</definedName>
    <definedName name="Projeções">#REF!</definedName>
    <definedName name="Project">#REF!</definedName>
    <definedName name="PROM215">#REF!</definedName>
    <definedName name="PROM25">#REF!</definedName>
    <definedName name="PROPAG">'[2]demanda-DDR-0800-A'!$J$18</definedName>
    <definedName name="PROPRIETÁRIO">[54]Dados!$B$13</definedName>
    <definedName name="PS_1">'[1]#REF'!$A$1:$X$45</definedName>
    <definedName name="PSV" localSheetId="0">#REF!</definedName>
    <definedName name="PSV">#REF!</definedName>
    <definedName name="pte">#REF!</definedName>
    <definedName name="pte_49">#REF!</definedName>
    <definedName name="pte_50">#REF!</definedName>
    <definedName name="PTO">[19]EQUIP!$M$7</definedName>
    <definedName name="PTONSUCATA" localSheetId="0">#REF!</definedName>
    <definedName name="PTONSUCATA">#REF!</definedName>
    <definedName name="PU">[55]Insumos!$A$354:$I$1760</definedName>
    <definedName name="pubform">'[1]#REF'!$B$1:$Q$93</definedName>
    <definedName name="PUBLIC">'[1]#REF'!$F$53:$N$114</definedName>
    <definedName name="PUBMKT">'[1]#REF'!$A$53:$K$114</definedName>
    <definedName name="PVS1FASE">'[5]#REF'!#REF!</definedName>
    <definedName name="PVS2FASE">'[5]#REF'!#REF!</definedName>
    <definedName name="PVTMKT">'[1]#REF'!$A$48:$K$92</definedName>
    <definedName name="qtd3esta" localSheetId="0">#REF!</definedName>
    <definedName name="qtd3esta">#REF!</definedName>
    <definedName name="qtdbase">#REF!</definedName>
    <definedName name="qtdbltub">#REF!</definedName>
    <definedName name="qtdestac">#REF!</definedName>
    <definedName name="qtdsap">#REF!</definedName>
    <definedName name="qtdtub">#REF!</definedName>
    <definedName name="quant">#REF!</definedName>
    <definedName name="quant1">#REF!</definedName>
    <definedName name="r_printfunction">#REF!</definedName>
    <definedName name="RateFIM_EUR">'[2]demanda-DDR-0800-A'!$B$30</definedName>
    <definedName name="RateInvoice_EUR">'[2]demanda-DDR-0800-A'!$B$27</definedName>
    <definedName name="RateUSD_EUR">'[2]demanda-DDR-0800-A'!$B$29</definedName>
    <definedName name="RawData" localSheetId="0">#REF!</definedName>
    <definedName name="RawData">#REF!</definedName>
    <definedName name="RawData_49">#REF!</definedName>
    <definedName name="RawData_50">#REF!</definedName>
    <definedName name="RawHeader">#REF!</definedName>
    <definedName name="RawHeader_49">#REF!</definedName>
    <definedName name="RawHeader_50">#REF!</definedName>
    <definedName name="RAWMATERIAL">[13]Products!$A$367:$AH$549</definedName>
    <definedName name="RDGDCELE" localSheetId="0">#REF!</definedName>
    <definedName name="RDGDCELE">#REF!</definedName>
    <definedName name="RDGDCMEC">#REF!</definedName>
    <definedName name="reaj_collect">'[5]#REF'!$E$27</definedName>
    <definedName name="reaj_comm">'[5]#REF'!$C$12</definedName>
    <definedName name="reaj_conex">'[5]#REF'!$E$25</definedName>
    <definedName name="reaj_last_mile">'[5]#REF'!$E$26</definedName>
    <definedName name="reaj_law">'[5]#REF'!$C$13</definedName>
    <definedName name="reaj_oth">'[5]#REF'!$C$19</definedName>
    <definedName name="reaj_outs">'[5]#REF'!$C$7</definedName>
    <definedName name="reaj_rent">'[5]#REF'!$C$11</definedName>
    <definedName name="reaj_train">'[5]#REF'!$C$8</definedName>
    <definedName name="reaj_trip">'[5]#REF'!$C$9</definedName>
    <definedName name="REAJUSTE" localSheetId="0">#REF!</definedName>
    <definedName name="REAJUSTE">#REF!</definedName>
    <definedName name="REAL">#REF!</definedName>
    <definedName name="Real_Fev">[56]BD!$A$1:$U$265105</definedName>
    <definedName name="REAL_MÊS" localSheetId="0">#REF!</definedName>
    <definedName name="REAL_MÊS">#REF!</definedName>
    <definedName name="Realiz_LP_Gaap">[5]mensal!#REF!</definedName>
    <definedName name="RECALU41" localSheetId="0">#REF!</definedName>
    <definedName name="RECALU41">#REF!</definedName>
    <definedName name="RECAUDACIONPLAZA">#REF!</definedName>
    <definedName name="RECDIA21">#REF!</definedName>
    <definedName name="RECDIA23">#REF!</definedName>
    <definedName name="RECDIA24">#REF!</definedName>
    <definedName name="RECDIA25">#REF!</definedName>
    <definedName name="RECEITA_PREVISTA">[10]Valor!$B$17</definedName>
    <definedName name="RECENC41" localSheetId="0">#REF!</definedName>
    <definedName name="RECENC41">#REF!</definedName>
    <definedName name="RECFPP41">#REF!</definedName>
    <definedName name="RECLIQ">#REF!</definedName>
    <definedName name="RECLIQAA">#REF!</definedName>
    <definedName name="RECLIQMA">#REF!</definedName>
    <definedName name="RECRES41">#REF!</definedName>
    <definedName name="REEMBOLSADO">'[57]Tipo Capex'!$C$2:$C$3</definedName>
    <definedName name="RefDir">'[1]#REF'!$C$13</definedName>
    <definedName name="REG_AJUSTADA" localSheetId="0">#REF!</definedName>
    <definedName name="REG_AJUSTADA">#REF!</definedName>
    <definedName name="REGIONAIS">'[58]PPT Apres. Dir'!$A$5:$A$20</definedName>
    <definedName name="REGIONAL_ATUAL">'[59]CENTRO DE CUSTOS'!$I$3</definedName>
    <definedName name="REL">'[36]2. Indice'!$I$3</definedName>
    <definedName name="Rendimento" localSheetId="0">#REF!</definedName>
    <definedName name="Rendimento">#REF!</definedName>
    <definedName name="Repetit" localSheetId="0">[60]Lista!#REF!</definedName>
    <definedName name="Repetit">[60]Lista!#REF!</definedName>
    <definedName name="RESANT41" localSheetId="0">#REF!</definedName>
    <definedName name="RESANT41">#REF!</definedName>
    <definedName name="RESERVA">'[5]#REF'!$B$44</definedName>
    <definedName name="RESFIN" localSheetId="0">#REF!</definedName>
    <definedName name="RESFIN">#REF!</definedName>
    <definedName name="RESFINAA">#REF!</definedName>
    <definedName name="RESFINMA">#REF!</definedName>
    <definedName name="RESREC">#REF!</definedName>
    <definedName name="Result_Ex_Fut_Gaap">[5]mensal!#REF!</definedName>
    <definedName name="resultadorendimento" localSheetId="0">#REF!</definedName>
    <definedName name="resultadorendimento">#REF!</definedName>
    <definedName name="Results">#REF!</definedName>
    <definedName name="Resumo">#REF!</definedName>
    <definedName name="REV.">#REF!</definedName>
    <definedName name="REVENUES">[13]Products!$A$184:$AH$366</definedName>
    <definedName name="RFALU412" localSheetId="0">#REF!</definedName>
    <definedName name="RFALU412">#REF!</definedName>
    <definedName name="RFENC412">#REF!</definedName>
    <definedName name="RFFPP412">#REF!</definedName>
    <definedName name="RFRES412">#REF!</definedName>
    <definedName name="RJ">#REF!</definedName>
    <definedName name="RJMODELE">#REF!</definedName>
    <definedName name="RJMODMEC">#REF!</definedName>
    <definedName name="RM_RED">'[2]demanda-DDR-0800-A'!$L$35</definedName>
    <definedName name="RMEXT" localSheetId="0">#REF!</definedName>
    <definedName name="RMEXT">#REF!</definedName>
    <definedName name="RMOIENGELE">#REF!</definedName>
    <definedName name="RMOIENGMEC">#REF!</definedName>
    <definedName name="RMOIMONELE">#REF!</definedName>
    <definedName name="RMOIMONMEC">#REF!</definedName>
    <definedName name="RMOIPROELE">#REF!</definedName>
    <definedName name="RMOIPROMEC">#REF!</definedName>
    <definedName name="RMT">#REF!</definedName>
    <definedName name="RN">#REF!</definedName>
    <definedName name="Roaming_Usage">'[5]#REF'!#REF!</definedName>
    <definedName name="Rod">'[36]2. Indice'!$B$81</definedName>
    <definedName name="ROLES" localSheetId="0">#REF!</definedName>
    <definedName name="ROLES">#REF!</definedName>
    <definedName name="ROLETETRIPLO">[61]COMP_ROLO!$A$5:$B$20</definedName>
    <definedName name="ROW_LD">[5]Premissas!$B$8</definedName>
    <definedName name="ROW_MAN">[5]Premissas!$B$15</definedName>
    <definedName name="ROWLD">'[5]#REF'!$B$7</definedName>
    <definedName name="ROWROD">'[5]#REF'!$B$6</definedName>
    <definedName name="ROWSP">'[5]#REF'!$B$5</definedName>
    <definedName name="Royalties">[54]Dados!$B$14</definedName>
    <definedName name="rpo_comm">'[5]#REF'!$M$12</definedName>
    <definedName name="rpo_oth">'[5]#REF'!$M$19</definedName>
    <definedName name="rpo_out">'[5]#REF'!$M$7</definedName>
    <definedName name="rpo_train">'[5]#REF'!$M$8</definedName>
    <definedName name="rpo_trip">'[5]#REF'!$M$9</definedName>
    <definedName name="RS" localSheetId="0">#REF!</definedName>
    <definedName name="RS">#REF!</definedName>
    <definedName name="s">#REF!</definedName>
    <definedName name="SABE">'[2]demanda-DDR-0800-A'!$J$17</definedName>
    <definedName name="SALARIOS">[62]INDIC.!$Z$9:$AB$11</definedName>
    <definedName name="SALD21" localSheetId="0">#REF!</definedName>
    <definedName name="SALD21">#REF!</definedName>
    <definedName name="SALD215">#REF!</definedName>
    <definedName name="SALD23">#REF!</definedName>
    <definedName name="SALD24">#REF!</definedName>
    <definedName name="SALD25">#REF!</definedName>
    <definedName name="SALDANT21">#REF!</definedName>
    <definedName name="SALDANT215">#REF!</definedName>
    <definedName name="SALDANT23">#REF!</definedName>
    <definedName name="SALDANT24">#REF!</definedName>
    <definedName name="SALDANT25">#REF!</definedName>
    <definedName name="SALDMES21">#REF!</definedName>
    <definedName name="SALDMES23">#REF!</definedName>
    <definedName name="SALDMES24">#REF!</definedName>
    <definedName name="SALDMES25">#REF!</definedName>
    <definedName name="saldo">#REF!</definedName>
    <definedName name="saldoago">'[63]Saldo Agosto - 06'!$A$1:$AF$681</definedName>
    <definedName name="sapata" localSheetId="0">#REF!</definedName>
    <definedName name="sapata">#REF!</definedName>
    <definedName name="SAPFuncF4Help" localSheetId="0" hidden="1">Main.SAPF4Help()</definedName>
    <definedName name="SAPFuncF4Help" hidden="1">Main.SAPF4Help()</definedName>
    <definedName name="SC" localSheetId="0">#REF!</definedName>
    <definedName name="SC">#REF!</definedName>
    <definedName name="Scenario">'[1]#REF'!$C$6</definedName>
    <definedName name="sdfsd" localSheetId="0" hidden="1">{"'Estimativa de Lançamento-JAN'!$A$1:$AI$85"}</definedName>
    <definedName name="sdfsd" hidden="1">{"'Estimativa de Lançamento-JAN'!$A$1:$AI$85"}</definedName>
    <definedName name="SDH">[5]Premissas!$B$38</definedName>
    <definedName name="SeatAnalysis_Fleet">'[1]INCOME STATEMENT'!#REF!</definedName>
    <definedName name="SeatAnalysis_OpLease">'[1]INCOME STATEMENT'!#REF!</definedName>
    <definedName name="Semnome">"$"</definedName>
    <definedName name="SEN96IB_Page">'[1]#REF'!$A$1:$Q$155</definedName>
    <definedName name="serv">[64]serv!$B$4:$K$217</definedName>
    <definedName name="SERV_LD">[5]Premissas!$B$11</definedName>
    <definedName name="SERV_MAN">[5]Premissas!$B$18</definedName>
    <definedName name="SERVIC">'[1]Telecom Assumptions:MobileIB'!$A$2:$N$1020</definedName>
    <definedName name="SH">'[2]demanda-DDR-0800-A'!$G$35</definedName>
    <definedName name="SH_RED">'[2]demanda-DDR-0800-A'!$K$35</definedName>
    <definedName name="Shares_Issued_Debt" localSheetId="0">#REF!</definedName>
    <definedName name="Shares_Issued_Debt">#REF!</definedName>
    <definedName name="Shares_Issued_Option">#REF!</definedName>
    <definedName name="Shares_Issued_Preferred">#REF!</definedName>
    <definedName name="solver_lin" hidden="1">0</definedName>
    <definedName name="solver_num" hidden="1">0</definedName>
    <definedName name="solver_rel1" hidden="1">3</definedName>
    <definedName name="solver_rhs1" hidden="1">0</definedName>
    <definedName name="solver_tmp" hidden="1">0</definedName>
    <definedName name="solver_typ" hidden="1">1</definedName>
    <definedName name="solver_val" hidden="1">0</definedName>
    <definedName name="SP">#REF!</definedName>
    <definedName name="SP_BS">'[5]#REF'!$F$9</definedName>
    <definedName name="Spare">[18]!Spare</definedName>
    <definedName name="ss" localSheetId="0" hidden="1">#REF!</definedName>
    <definedName name="ss" hidden="1">#REF!</definedName>
    <definedName name="SSSSS">#REF!</definedName>
    <definedName name="STATUS">#REF!</definedName>
    <definedName name="STM_1">'[2]demanda-DDR-0800-A'!$B$35</definedName>
    <definedName name="STM_16">'[2]demanda-DDR-0800-A'!$B$33</definedName>
    <definedName name="STM_4">'[2]demanda-DDR-0800-A'!$B$34</definedName>
    <definedName name="STM16_2">'[2]demanda-DDR-0800-A'!$D$6</definedName>
    <definedName name="STM4_2">'[2]demanda-DDR-0800-A'!$D$7</definedName>
    <definedName name="StPoint">'[1]#REF'!$A$1</definedName>
    <definedName name="Subestação" localSheetId="0">#REF!</definedName>
    <definedName name="Subestação">#REF!</definedName>
    <definedName name="Subheading">#REF!</definedName>
    <definedName name="SUP">'[5]#REF'!#REF!</definedName>
    <definedName name="SVS">'[65]Tipo Capex'!$C$2:$C$3</definedName>
    <definedName name="Swvu.Características." localSheetId="0" hidden="1">#REF!</definedName>
    <definedName name="Swvu.Características." hidden="1">#REF!</definedName>
    <definedName name="Swvu.Ciclos." hidden="1">#REF!</definedName>
    <definedName name="Swvu.Custos." hidden="1">#REF!</definedName>
    <definedName name="Swvu.Recursos." hidden="1">#REF!</definedName>
    <definedName name="TAANT27">'[4]2.6  VENDAS m2'!$V$22</definedName>
    <definedName name="tab_mancal" localSheetId="0">#REF!</definedName>
    <definedName name="tab_mancal">#REF!</definedName>
    <definedName name="TABACABAMENTOS">#REF!</definedName>
    <definedName name="TABEFET">#REF!</definedName>
    <definedName name="tabela">#REF!</definedName>
    <definedName name="TABELA_DE_REVESTIMENTOS">'[41]2'!#REF!</definedName>
    <definedName name="TABELA01" localSheetId="0">#REF!</definedName>
    <definedName name="TABELA01">#REF!</definedName>
    <definedName name="TABELA02">#REF!</definedName>
    <definedName name="tabela03">#REF!</definedName>
    <definedName name="Tabela1">'[66]2010'!$A$2:$E$5567</definedName>
    <definedName name="tabela2" localSheetId="0">#REF!</definedName>
    <definedName name="tabela2">#REF!</definedName>
    <definedName name="tabelaDenominação">#REF!</definedName>
    <definedName name="TabelReeks">'[1]#REF'!$C$5:$M$42</definedName>
    <definedName name="TABLE1">'[59]CENTRO DE CUSTOS'!$D$4:$AZ$1048576</definedName>
    <definedName name="TABLE2">'[67]CONTAS CONTÁBEIS'!$A:$J</definedName>
    <definedName name="TABLE3">'[68]BD AB &amp; Franq.'!$C:$M</definedName>
    <definedName name="TABMAX" localSheetId="0">#REF!</definedName>
    <definedName name="TABMAX">#REF!</definedName>
    <definedName name="TABMIN">#REF!</definedName>
    <definedName name="TAG">[19]EQUIP!$K$7</definedName>
    <definedName name="Tag_Carga" localSheetId="0">#REF!</definedName>
    <definedName name="Tag_Carga">#REF!</definedName>
    <definedName name="Tag_CCM">#REF!</definedName>
    <definedName name="tar">#REF!</definedName>
    <definedName name="Target">#REF!</definedName>
    <definedName name="TAXI">'[2]demanda-DDR-0800-A'!$J$20</definedName>
    <definedName name="Taxrate" localSheetId="0">#REF!</definedName>
    <definedName name="Taxrate">#REF!</definedName>
    <definedName name="Taxrate_49">#REF!</definedName>
    <definedName name="Taxrate_50">#REF!</definedName>
    <definedName name="TBF">#REF!</definedName>
    <definedName name="TBLT">[19]EQUIP!$Y$7</definedName>
    <definedName name="TBURIU_Rate_w_o_Taxes">'[5]#REF'!$E$308:$N$308</definedName>
    <definedName name="TBURIU_Rate_w_Taxes">'[5]#REF'!$E$307:$N$307</definedName>
    <definedName name="TBURL_Rate_w_o_Taxes">'[5]#REF'!$E$303:$N$303</definedName>
    <definedName name="TBURL_Rate_w_Taxes">'[5]#REF'!$E$302:$N$302</definedName>
    <definedName name="TBURM_Rate_w_Taxes">'[5]#REF'!$E$317:$N$317</definedName>
    <definedName name="TBURM_Rate_wo_Taxes">'[5]#REF'!$E$318:$N$318</definedName>
    <definedName name="TE">[19]EQUIP!$E$7</definedName>
    <definedName name="TECNOFIBRAS" localSheetId="0" hidden="1">{"'PXR_6500'!$A$1:$I$124"}</definedName>
    <definedName name="TECNOFIBRAS" hidden="1">{"'PXR_6500'!$A$1:$I$124"}</definedName>
    <definedName name="TECNOFIBRAS2" localSheetId="0" hidden="1">{"'PXR_6500'!$A$1:$I$124"}</definedName>
    <definedName name="TECNOFIBRAS2" hidden="1">{"'PXR_6500'!$A$1:$I$124"}</definedName>
    <definedName name="TEMP">#REF!</definedName>
    <definedName name="teo">#REF!</definedName>
    <definedName name="TEST0">#REF!</definedName>
    <definedName name="TEST1">#REF!</definedName>
    <definedName name="TestAdd">"Test RefersTo1"</definedName>
    <definedName name="TESTHKEY">#REF!</definedName>
    <definedName name="TESTKEYS">#REF!</definedName>
    <definedName name="TESTVKEY">#REF!</definedName>
    <definedName name="TextRefCopyRangeCount" hidden="1">4</definedName>
    <definedName name="TIC" localSheetId="0">#REF!</definedName>
    <definedName name="TIC">#REF!</definedName>
    <definedName name="TIPO_CAPEX">'[69]Tipo Capex'!$A$2:$A$6</definedName>
    <definedName name="tipo_tamb" localSheetId="0">#REF!</definedName>
    <definedName name="tipo_tamb">#REF!</definedName>
    <definedName name="tipobloco">#REF!</definedName>
    <definedName name="tipodecontrato">'[24]parâmetros salários'!$A$24:$G$33</definedName>
    <definedName name="tipodeplanodesaude">'[24]parâmetros salários'!$A$12:$B$20</definedName>
    <definedName name="tipologia">[20]FONTES!$F$1:$F$12</definedName>
    <definedName name="tipoobra" localSheetId="0">#REF!</definedName>
    <definedName name="tipoobra">#REF!</definedName>
    <definedName name="TIR_ANO">[51]DRE_ano!$X$23</definedName>
    <definedName name="title" localSheetId="0">#REF!</definedName>
    <definedName name="title">#REF!</definedName>
    <definedName name="_xlnm.Print_Titles">#REF!</definedName>
    <definedName name="Títulos_impressão_IM">[70]MCBR!#REF!</definedName>
    <definedName name="TO" localSheetId="0">#REF!</definedName>
    <definedName name="TO">#REF!</definedName>
    <definedName name="tot3estac">#REF!</definedName>
    <definedName name="TOTAL">[1]Telcel:Supplier!$B$57:$AD$410</definedName>
    <definedName name="totales" localSheetId="0">#REF!</definedName>
    <definedName name="totales">#REF!</definedName>
    <definedName name="TOTANC27">'[4]2.6  VENDAS m2'!$C$22</definedName>
    <definedName name="totbase" localSheetId="0">#REF!</definedName>
    <definedName name="totbase">#REF!</definedName>
    <definedName name="totestaca">#REF!</definedName>
    <definedName name="TOTMES212">#REF!</definedName>
    <definedName name="totperfura">#REF!</definedName>
    <definedName name="TOTSAT27">'[4]2.6  VENDAS m2'!$C$13</definedName>
    <definedName name="TP1_NEGÓCIO">'[71]Dados Cadastrais'!$S$3</definedName>
    <definedName name="TPA">[19]EQUIP!$N$7</definedName>
    <definedName name="tra" localSheetId="0">#REF!</definedName>
    <definedName name="tra">#REF!</definedName>
    <definedName name="TRANS">'[5]#REF'!$B$11</definedName>
    <definedName name="TRANSF24" localSheetId="0">#REF!</definedName>
    <definedName name="TRANSF24">#REF!</definedName>
    <definedName name="TRANSF241">#REF!</definedName>
    <definedName name="TRANSQ">'[34]Físicos Principais'!#REF!</definedName>
    <definedName name="Trial_Cashflow">'[1]INCOME STATEMENT'!#REF!</definedName>
    <definedName name="TRR_ANO">[51]DRE_ano!$X$27</definedName>
    <definedName name="TS">[19]EQUIP!$F$7</definedName>
    <definedName name="TSANT27">'[4]2.6  VENDAS m2'!$V$13</definedName>
    <definedName name="TSEM212" localSheetId="0">#REF!</definedName>
    <definedName name="TSEM212">#REF!</definedName>
    <definedName name="Tx_COP">[10]Valor!$F$117</definedName>
    <definedName name="TX_DESCONTO">[11]Valor!$F$115</definedName>
    <definedName name="TX_ESTAPAR">[10]Valor!$E$111</definedName>
    <definedName name="TXADM21" localSheetId="0">#REF!</definedName>
    <definedName name="TXADM21">#REF!</definedName>
    <definedName name="TXADM211">#REF!</definedName>
    <definedName name="TXADM23">#REF!</definedName>
    <definedName name="TXADM231">#REF!</definedName>
    <definedName name="TXREMATI">#REF!</definedName>
    <definedName name="UD_BH">'[5]#REF'!$F$10</definedName>
    <definedName name="UF">'[59]CENTRO DE CUSTOS'!$G$3</definedName>
    <definedName name="UN">[21]parâmetros!#REF!</definedName>
    <definedName name="UN_NEGOCIO">'[59]CENTRO DE CUSTOS'!$S$3</definedName>
    <definedName name="uso">[20]FONTES!$E$1:$E$10</definedName>
    <definedName name="Utlidades2" localSheetId="0">#REF!</definedName>
    <definedName name="Utlidades2">#REF!</definedName>
    <definedName name="vai">'[72]vai (3)'!$C$7:$I$410</definedName>
    <definedName name="Valor" localSheetId="0">#REF!</definedName>
    <definedName name="Valor">#REF!</definedName>
    <definedName name="VALOR_SAIDA">[11]DRE_ano!$F$57</definedName>
    <definedName name="value_date" localSheetId="0">#REF!</definedName>
    <definedName name="value_date">#REF!</definedName>
    <definedName name="VC_1_Percent_of_Minutes">'[5]#REF'!#REF!</definedName>
    <definedName name="VC_1_Rate_wo_Taxes">'[5]#REF'!$E$21:$N$21</definedName>
    <definedName name="VC_2_Percent_of_Minutes">'[5]#REF'!#REF!</definedName>
    <definedName name="VC_2_Rate_wo_Taxes">'[5]#REF'!$E$33:$N$33</definedName>
    <definedName name="VC_3_Percent_of_Minutes">'[5]#REF'!#REF!</definedName>
    <definedName name="VC_3_Rate_wo_Taxes">'[5]#REF'!$E$39:$N$39</definedName>
    <definedName name="VENDA" localSheetId="0">#REF!</definedName>
    <definedName name="VENDA">#REF!</definedName>
    <definedName name="VENDA27">'[4]2.6  VENDAS m2'!$C$17:$N$22</definedName>
    <definedName name="VENDANC26" localSheetId="0">#REF!</definedName>
    <definedName name="VENDANC26">#REF!</definedName>
    <definedName name="vendas_ano">#REF!</definedName>
    <definedName name="vendas_mes">#REF!</definedName>
    <definedName name="VENDS27">'[4]2.6  VENDAS m2'!$C$7:$N$13</definedName>
    <definedName name="VENDSAT26" localSheetId="0">#REF!</definedName>
    <definedName name="VENDSAT26">#REF!</definedName>
    <definedName name="VENDSAT26___0">#REF!</definedName>
    <definedName name="VENDSAT26___1">#REF!</definedName>
    <definedName name="VENDSAT26___4">#REF!</definedName>
    <definedName name="verba">#REF!</definedName>
    <definedName name="verba1">#REF!</definedName>
    <definedName name="VF_Arg">[73]Revenues!#REF!</definedName>
    <definedName name="VF_Ch">[73]Revenues!#REF!</definedName>
    <definedName name="VNDANC" localSheetId="0">#REF!</definedName>
    <definedName name="VNDANC">#REF!</definedName>
    <definedName name="VNDANCAA">#REF!</definedName>
    <definedName name="VNDANCMA">#REF!</definedName>
    <definedName name="VNDSAT">#REF!</definedName>
    <definedName name="VNDSATAA">#REF!</definedName>
    <definedName name="VNDSATMA">#REF!</definedName>
    <definedName name="voith4">[39]Voith!$A$1:$D$28</definedName>
    <definedName name="voith6">[39]Voith!$F$1:$I$28</definedName>
    <definedName name="vol" localSheetId="0">#REF!</definedName>
    <definedName name="vol">#REF!</definedName>
    <definedName name="vol_carreta">#REF!</definedName>
    <definedName name="VOLUME">[13]Products!$A$4:$AH$183</definedName>
    <definedName name="VOLUME210">[74]Componente!#REF!</definedName>
    <definedName name="VOLUME220">[74]Componente!#REF!</definedName>
    <definedName name="VOLUME230">[74]Componente!#REF!</definedName>
    <definedName name="VOLUME250">[74]Componente!#REF!</definedName>
    <definedName name="VOLUME260">[74]Componente!#REF!</definedName>
    <definedName name="VOLUME290">[74]Componente!#REF!</definedName>
    <definedName name="VOLUME300">[74]Componente!#REF!</definedName>
    <definedName name="VOLUME310">[74]Componente!#REF!</definedName>
    <definedName name="VOLUME320">[74]Componente!#REF!</definedName>
    <definedName name="VOLUME330">[74]Componente!#REF!</definedName>
    <definedName name="VOLUME430">[74]Componente!#REF!</definedName>
    <definedName name="VOLUME440">[74]Componente!#REF!</definedName>
    <definedName name="VOLUME450">[74]Componente!#REF!</definedName>
    <definedName name="WACC" localSheetId="0" hidden="1">{"'PXR_6500'!$A$1:$I$124"}</definedName>
    <definedName name="WACC" hidden="1">{"'PXR_6500'!$A$1:$I$124"}</definedName>
    <definedName name="WIRELESS">'[2]demanda-DDR-0800-A'!$D$19</definedName>
    <definedName name="WIRELINE">'[2]demanda-DDR-0800-A'!$D$18</definedName>
    <definedName name="WPS">'[19]Simul. Automação'!$N$2</definedName>
    <definedName name="WPSPDV">'[19]Simul. Automação'!$E$2</definedName>
    <definedName name="wrn.Aging._.and._.Trend._.Analysis." localSheetId="0" hidden="1">{#N/A,#N/A,FALSE,"Aging Summary";#N/A,#N/A,FALSE,"Ratio Analysis";#N/A,#N/A,FALSE,"Test 120 Day Accts";#N/A,#N/A,FALSE,"Tickmarks"}</definedName>
    <definedName name="wrn.Aging._.and._.Trend._.Analysis." hidden="1">{#N/A,#N/A,FALSE,"Aging Summary";#N/A,#N/A,FALSE,"Ratio Analysis";#N/A,#N/A,FALSE,"Test 120 Day Accts";#N/A,#N/A,FALSE,"Tickmarks"}</definedName>
    <definedName name="wrn.CLIENTE_PRECO." localSheetId="0" hidden="1">{"CLIENTE",#N/A,TRUE,"Resumo";"CLIENTE",#N/A,TRUE,"HW";"CLIENTE",#N/A,TRUE,"SW";"CLIENTE",#N/A,TRUE,"TELESSUP.";"CLIENTE",#N/A,TRUE,"DCN &amp; Acess";"CLIENTE",#N/A,TRUE,"Sobressalentes";"CLIENTE",#N/A,TRUE,"Mat. Instal.";"CLIENTE",#N/A,TRUE,"Doc. Técnica";"CLIENTE",#N/A,TRUE,"Serviços";"CLIENTE",#N/A,TRUE,"Treinamento"}</definedName>
    <definedName name="wrn.CLIENTE_PRECO." hidden="1">{"CLIENTE",#N/A,TRUE,"Resumo";"CLIENTE",#N/A,TRUE,"HW";"CLIENTE",#N/A,TRUE,"SW";"CLIENTE",#N/A,TRUE,"TELESSUP.";"CLIENTE",#N/A,TRUE,"DCN &amp; Acess";"CLIENTE",#N/A,TRUE,"Sobressalentes";"CLIENTE",#N/A,TRUE,"Mat. Instal.";"CLIENTE",#N/A,TRUE,"Doc. Técnica";"CLIENTE",#N/A,TRUE,"Serviços";"CLIENTE",#N/A,TRUE,"Treinamento"}</definedName>
    <definedName name="wrn.CLIENTE_QUANT." localSheetId="0" hidden="1">{#N/A,"Tabelas de quantidade",FALSE,"Entradas";"CLIENTE",#N/A,FALSE,"HW";"CLIENTE",#N/A,FALSE,"SW";"CLIENTE",#N/A,FALSE,"TELESSUP.";"CLIENTE",#N/A,FALSE,"DCN &amp; Acess";"CLIENTE",#N/A,FALSE,"Sobressalentes";"CLIENTE",#N/A,FALSE,"Mat. Instal.";"CLIENTE",#N/A,FALSE,"Doc. Técnica";"CLIENTE",#N/A,FALSE,"Serviços";"CLIENTE",#N/A,FALSE,"Treinamento"}</definedName>
    <definedName name="wrn.CLIENTE_QUANT." hidden="1">{#N/A,"Tabelas de quantidade",FALSE,"Entradas";"CLIENTE",#N/A,FALSE,"HW";"CLIENTE",#N/A,FALSE,"SW";"CLIENTE",#N/A,FALSE,"TELESSUP.";"CLIENTE",#N/A,FALSE,"DCN &amp; Acess";"CLIENTE",#N/A,FALSE,"Sobressalentes";"CLIENTE",#N/A,FALSE,"Mat. Instal.";"CLIENTE",#N/A,FALSE,"Doc. Técnica";"CLIENTE",#N/A,FALSE,"Serviços";"CLIENTE",#N/A,FALSE,"Treinamento"}</definedName>
    <definedName name="wrn.CMF." localSheetId="0" hidden="1">{"CMF",#N/A,TRUE,"HW";"CMF",#N/A,TRUE,"SW";"CMF",#N/A,TRUE,"TELESSUP.";"CMF",#N/A,TRUE,"DCN &amp; Acess";"CMF",#N/A,TRUE,"Sobressalentes";"CMF",#N/A,TRUE,"Mat. Instal.";"CMF",#N/A,TRUE,"Doc. Técnica"}</definedName>
    <definedName name="wrn.CMF." hidden="1">{"CMF",#N/A,TRUE,"HW";"CMF",#N/A,TRUE,"SW";"CMF",#N/A,TRUE,"TELESSUP.";"CMF",#N/A,TRUE,"DCN &amp; Acess";"CMF",#N/A,TRUE,"Sobressalentes";"CMF",#N/A,TRUE,"Mat. Instal.";"CMF",#N/A,TRUE,"Doc. Técnica"}</definedName>
    <definedName name="wrn.DESDOBRE." localSheetId="0" hidden="1">{#N/A,#N/A,FALSE,"CPV";#N/A,#N/A,FALSE,"Pareto";#N/A,#N/A,FALSE,"Gráficos"}</definedName>
    <definedName name="wrn.DESDOBRE." hidden="1">{#N/A,#N/A,FALSE,"CPV";#N/A,#N/A,FALSE,"Pareto";#N/A,#N/A,FALSE,"Gráficos"}</definedName>
    <definedName name="wrn.EXPENSES._.98._.US." localSheetId="0" hidden="1">{"Expenses 98 MKT",#N/A,TRUE,"MKT";"Expenses 98 BUSS",#N/A,TRUE,"BusOper";"Expenses 98 TECH",#N/A,TRUE,"Tech";"Expenses 98 LOCAL",#N/A,TRUE,"LocalProg";"Expenses 98 GA",#N/A,TRUE,"G&amp;A";"Expenses 98 CONSOL",#N/A,TRUE,"Consolidate"}</definedName>
    <definedName name="wrn.EXPENSES._.98._.US." hidden="1">{"Expenses 98 MKT",#N/A,TRUE,"MKT";"Expenses 98 BUSS",#N/A,TRUE,"BusOper";"Expenses 98 TECH",#N/A,TRUE,"Tech";"Expenses 98 LOCAL",#N/A,TRUE,"LocalProg";"Expenses 98 GA",#N/A,TRUE,"G&amp;A";"Expenses 98 CONSOL",#N/A,TRUE,"Consolidate"}</definedName>
    <definedName name="wrn.EXPENSES._.99._.REAL." localSheetId="0" hidden="1">{"Reais 99 MKT",#N/A,TRUE,"MKT";"Reais 99 BUSS",#N/A,TRUE,"BusOper";"Reais 99 TECH",#N/A,TRUE,"Tech";"Reais 99 LOCAL",#N/A,TRUE,"LocalProg";"Reais 99 GA",#N/A,TRUE,"G&amp;A";"Reais 99 CONSOL",#N/A,TRUE,"Consolidate"}</definedName>
    <definedName name="wrn.EXPENSES._.99._.REAL." hidden="1">{"Reais 99 MKT",#N/A,TRUE,"MKT";"Reais 99 BUSS",#N/A,TRUE,"BusOper";"Reais 99 TECH",#N/A,TRUE,"Tech";"Reais 99 LOCAL",#N/A,TRUE,"LocalProg";"Reais 99 GA",#N/A,TRUE,"G&amp;A";"Reais 99 CONSOL",#N/A,TRUE,"Consolidate"}</definedName>
    <definedName name="wrn.FINANCIAL._.MONTH." localSheetId="0" hidden="1">{"Expense Analysis MKT",#N/A,TRUE,"MKT";"Expense Analysis BUSS",#N/A,TRUE,"BusOper";"Expense Analysis TECH",#N/A,TRUE,"Tech";"Expense Analysis LOCAL",#N/A,TRUE,"LocalProg";"Expense Analysis GA",#N/A,TRUE,"G&amp;A";"Expense Analysis CONSOL",#N/A,TRUE,"Consolidate"}</definedName>
    <definedName name="wrn.FINANCIAL._.MONTH." hidden="1">{"Expense Analysis MKT",#N/A,TRUE,"MKT";"Expense Analysis BUSS",#N/A,TRUE,"BusOper";"Expense Analysis TECH",#N/A,TRUE,"Tech";"Expense Analysis LOCAL",#N/A,TRUE,"LocalProg";"Expense Analysis GA",#N/A,TRUE,"G&amp;A";"Expense Analysis CONSOL",#N/A,TRUE,"Consolidate"}</definedName>
    <definedName name="wrn.FINANCIAL._.MONTHS." localSheetId="0" hidden="1">{"Expenses Amalysis Months MKT",#N/A,TRUE,"MKT";"Expenses Analysis Months BUSS",#N/A,TRUE,"BusOper";"Expenses Analysis Months TECH",#N/A,TRUE,"Tech";"Expenses Analysis Months LOCAL",#N/A,TRUE,"LocalProg";"Expenses Analysis Months GA",#N/A,TRUE,"G&amp;A";"Expenses Analysis Months CONSOL",#N/A,TRUE,"Consolidate"}</definedName>
    <definedName name="wrn.FINANCIAL._.MONTHS." hidden="1">{"Expenses Amalysis Months MKT",#N/A,TRUE,"MKT";"Expenses Analysis Months BUSS",#N/A,TRUE,"BusOper";"Expenses Analysis Months TECH",#N/A,TRUE,"Tech";"Expenses Analysis Months LOCAL",#N/A,TRUE,"LocalProg";"Expenses Analysis Months GA",#N/A,TRUE,"G&amp;A";"Expenses Analysis Months CONSOL",#N/A,TRUE,"Consolidate"}</definedName>
    <definedName name="wrn.FINANCIAL._.US._.MONTH." localSheetId="0" hidden="1">{"Expenses us MKT",#N/A,TRUE,"MKT";"Expenses us BUSS",#N/A,TRUE,"BusOper";"Expenses us TECH",#N/A,TRUE,"Tech";"Expenses us LOCAL",#N/A,TRUE,"LocalProg";"Expenses us GA",#N/A,TRUE,"G&amp;A";"Expenses us CONSOL",#N/A,TRUE,"Consolidate"}</definedName>
    <definedName name="wrn.FINANCIAL._.US._.MONTH." hidden="1">{"Expenses us MKT",#N/A,TRUE,"MKT";"Expenses us BUSS",#N/A,TRUE,"BusOper";"Expenses us TECH",#N/A,TRUE,"Tech";"Expenses us LOCAL",#N/A,TRUE,"LocalProg";"Expenses us GA",#N/A,TRUE,"G&amp;A";"Expenses us CONSOL",#N/A,TRUE,"Consolidate"}</definedName>
    <definedName name="wrn.FINANCIAL._.US._.MONTHS." localSheetId="0" hidden="1">{"Expenses Months us MKT",#N/A,TRUE,"MKT";"Expenses Months us BUSS",#N/A,TRUE,"BusOper";"Expenses Months us TECH",#N/A,TRUE,"Tech";"Expenses Months us LOCAL",#N/A,TRUE,"LocalProg";"Expenses Months us GA",#N/A,TRUE,"G&amp;A";"Expenses Months us CONSOL",#N/A,TRUE,"Consolidate"}</definedName>
    <definedName name="wrn.FINANCIAL._.US._.MONTHS." hidden="1">{"Expenses Months us MKT",#N/A,TRUE,"MKT";"Expenses Months us BUSS",#N/A,TRUE,"BusOper";"Expenses Months us TECH",#N/A,TRUE,"Tech";"Expenses Months us LOCAL",#N/A,TRUE,"LocalProg";"Expenses Months us GA",#N/A,TRUE,"G&amp;A";"Expenses Months us CONSOL",#N/A,TRUE,"Consolidate"}</definedName>
    <definedName name="wrn.WORK._.PAPER." localSheetId="0" hidden="1">{#N/A,#N/A,TRUE,"Consolidate";"Work Paper MKT",#N/A,TRUE,"MKT";"Work Paper BUSS",#N/A,TRUE,"BusOper";"Work Paper TECH",#N/A,TRUE,"Tech";"Work Paper LOCAL",#N/A,TRUE,"LocalProg";"Work Paper GA",#N/A,TRUE,"G&amp;A";"Work Paper CONSOL",#N/A,TRUE,"Consolidate"}</definedName>
    <definedName name="wrn.WORK._.PAPER." hidden="1">{#N/A,#N/A,TRUE,"Consolidate";"Work Paper MKT",#N/A,TRUE,"MKT";"Work Paper BUSS",#N/A,TRUE,"BusOper";"Work Paper TECH",#N/A,TRUE,"Tech";"Work Paper LOCAL",#N/A,TRUE,"LocalProg";"Work Paper GA",#N/A,TRUE,"G&amp;A";"Work Paper CONSOL",#N/A,TRUE,"Consolidate"}</definedName>
    <definedName name="wrn.WORK._.PAPER._.99." localSheetId="0" hidden="1">{"Work Paper99 MKT",#N/A,TRUE,"MKT";"Work Paper99 BUSS",#N/A,TRUE,"BusOper";"Work Paper99 TECH",#N/A,TRUE,"Tech";"Work Paper99 LOCAL",#N/A,TRUE,"LocalProg";"Work Paper99 GA",#N/A,TRUE,"G&amp;A";"Work Paper99 CONSOL",#N/A,TRUE,"Consolidate"}</definedName>
    <definedName name="wrn.WORK._.PAPER._.99." hidden="1">{"Work Paper99 MKT",#N/A,TRUE,"MKT";"Work Paper99 BUSS",#N/A,TRUE,"BusOper";"Work Paper99 TECH",#N/A,TRUE,"Tech";"Work Paper99 LOCAL",#N/A,TRUE,"LocalProg";"Work Paper99 GA",#N/A,TRUE,"G&amp;A";"Work Paper99 CONSOL",#N/A,TRUE,"Consolidate"}</definedName>
    <definedName name="x">'[1]Telecom Assumptions:MobileIB'!$A$2:$N$1020</definedName>
    <definedName name="XREF_COLUMN_1" localSheetId="0" hidden="1">[75]DMPL!#REF!</definedName>
    <definedName name="XREF_COLUMN_1" hidden="1">[75]DMPL!#REF!</definedName>
    <definedName name="XREF_COLUMN_10" localSheetId="0" hidden="1">#REF!</definedName>
    <definedName name="XREF_COLUMN_10" hidden="1">#REF!</definedName>
    <definedName name="XREF_COLUMN_11" hidden="1">#REF!</definedName>
    <definedName name="XREF_COLUMN_14" hidden="1">#REF!</definedName>
    <definedName name="XREF_COLUMN_15" hidden="1">#REF!</definedName>
    <definedName name="XREF_COLUMN_16" hidden="1">#REF!</definedName>
    <definedName name="XREF_COLUMN_17" hidden="1">'[76]Tickmarks '!$G$1:$G$65536</definedName>
    <definedName name="XREF_COLUMN_19" localSheetId="0" hidden="1">#REF!</definedName>
    <definedName name="XREF_COLUMN_19" hidden="1">#REF!</definedName>
    <definedName name="XREF_COLUMN_2" hidden="1">#REF!</definedName>
    <definedName name="XREF_COLUMN_20" hidden="1">'[77]Mapa de Resultado'!#REF!</definedName>
    <definedName name="XREF_COLUMN_21" hidden="1">'[77]Mapa de Resultado'!#REF!</definedName>
    <definedName name="XREF_COLUMN_3" localSheetId="0" hidden="1">#REF!</definedName>
    <definedName name="XREF_COLUMN_3" hidden="1">#REF!</definedName>
    <definedName name="XREF_COLUMN_4" hidden="1">#REF!</definedName>
    <definedName name="XREF_COLUMN_5" hidden="1">#REF!</definedName>
    <definedName name="XREF_COLUMN_6" hidden="1">#REF!</definedName>
    <definedName name="XREF_COLUMN_7" hidden="1">#REF!</definedName>
    <definedName name="XREF_COLUMN_8" hidden="1">[78]Resumo!#REF!</definedName>
    <definedName name="XREF_COLUMN_9" localSheetId="0" hidden="1">#REF!</definedName>
    <definedName name="XREF_COLUMN_9" hidden="1">#REF!</definedName>
    <definedName name="XRefColumnsCount" hidden="1">1</definedName>
    <definedName name="XRefCopy1" localSheetId="0" hidden="1">#REF!</definedName>
    <definedName name="XRefCopy1" hidden="1">#REF!</definedName>
    <definedName name="XRefCopy10" hidden="1">#REF!</definedName>
    <definedName name="XRefCopy10Row" hidden="1">#REF!</definedName>
    <definedName name="XRefCopy12" hidden="1">'[77]Mapa de Resultado'!#REF!</definedName>
    <definedName name="XRefCopy12Row" localSheetId="0" hidden="1">#REF!</definedName>
    <definedName name="XRefCopy12Row" hidden="1">#REF!</definedName>
    <definedName name="XRefCopy13" hidden="1">#REF!</definedName>
    <definedName name="XRefCopy13Row" hidden="1">#REF!</definedName>
    <definedName name="XRefCopy15" hidden="1">#REF!</definedName>
    <definedName name="XRefCopy15Row" hidden="1">#REF!</definedName>
    <definedName name="XRefCopy16Row" hidden="1">#REF!</definedName>
    <definedName name="XRefCopy17" hidden="1">#REF!</definedName>
    <definedName name="XRefCopy17Row" hidden="1">#REF!</definedName>
    <definedName name="XRefCopy18" hidden="1">'[77]Mapa de Resultado'!#REF!</definedName>
    <definedName name="XRefCopy18Row" localSheetId="0" hidden="1">#REF!</definedName>
    <definedName name="XRefCopy18Row" hidden="1">#REF!</definedName>
    <definedName name="XRefCopy19" hidden="1">#REF!</definedName>
    <definedName name="XRefCopy19Row" hidden="1">#REF!</definedName>
    <definedName name="XRefCopy2" hidden="1">#REF!</definedName>
    <definedName name="XRefCopy20" hidden="1">'[77]Mapa de Resultado'!#REF!</definedName>
    <definedName name="XRefCopy20Row" localSheetId="0" hidden="1">#REF!</definedName>
    <definedName name="XRefCopy20Row" hidden="1">#REF!</definedName>
    <definedName name="XRefCopy21" hidden="1">#REF!</definedName>
    <definedName name="XRefCopy21Row" hidden="1">#REF!</definedName>
    <definedName name="XRefCopy28" hidden="1">#REF!</definedName>
    <definedName name="XRefCopy28Row" hidden="1">#REF!</definedName>
    <definedName name="XRefCopy29" hidden="1">#REF!</definedName>
    <definedName name="XRefCopy29Row" hidden="1">#REF!</definedName>
    <definedName name="XRefCopy3" hidden="1">[75]DMPL!#REF!</definedName>
    <definedName name="XRefCopy30Row" localSheetId="0" hidden="1">#REF!</definedName>
    <definedName name="XRefCopy30Row" hidden="1">#REF!</definedName>
    <definedName name="XRefCopy31" hidden="1">#REF!</definedName>
    <definedName name="XRefCopy31Row" hidden="1">#REF!</definedName>
    <definedName name="XRefCopy33Row" hidden="1">#REF!</definedName>
    <definedName name="XRefCopy39" hidden="1">#REF!</definedName>
    <definedName name="XRefCopy3Row" hidden="1">[79]XREF!#REF!</definedName>
    <definedName name="XRefCopy4" hidden="1">[75]DMPL!#REF!</definedName>
    <definedName name="XRefCopy40Row" localSheetId="0" hidden="1">#REF!</definedName>
    <definedName name="XRefCopy40Row" hidden="1">#REF!</definedName>
    <definedName name="XRefCopy43Row" hidden="1">#REF!</definedName>
    <definedName name="XRefCopy44Row" hidden="1">#REF!</definedName>
    <definedName name="XRefCopy49Row" hidden="1">#REF!</definedName>
    <definedName name="XRefCopy4Row" hidden="1">#REF!</definedName>
    <definedName name="XRefCopy5" hidden="1">#REF!</definedName>
    <definedName name="XRefCopy50Row" hidden="1">#REF!</definedName>
    <definedName name="XRefCopy51Row" hidden="1">#REF!</definedName>
    <definedName name="XRefCopy52Row" hidden="1">#REF!</definedName>
    <definedName name="XRefCopy53Row" hidden="1">#REF!</definedName>
    <definedName name="XRefCopy55Row" hidden="1">#REF!</definedName>
    <definedName name="XRefCopy56" hidden="1">#REF!</definedName>
    <definedName name="XRefCopy56Row" hidden="1">[77]XREF!#REF!</definedName>
    <definedName name="XRefCopy5Row" localSheetId="0" hidden="1">#REF!</definedName>
    <definedName name="XRefCopy5Row" hidden="1">#REF!</definedName>
    <definedName name="XRefCopy6" hidden="1">#REF!</definedName>
    <definedName name="XRefCopy61" hidden="1">'[77]Mapa de Resultado'!#REF!</definedName>
    <definedName name="XRefCopy61Row" localSheetId="0" hidden="1">#REF!</definedName>
    <definedName name="XRefCopy61Row" hidden="1">#REF!</definedName>
    <definedName name="XRefCopy63Row" hidden="1">#REF!</definedName>
    <definedName name="XRefCopy64Row" hidden="1">#REF!</definedName>
    <definedName name="XRefCopy65Row" hidden="1">#REF!</definedName>
    <definedName name="XRefCopy66" hidden="1">#REF!</definedName>
    <definedName name="XRefCopy66Row" hidden="1">#REF!</definedName>
    <definedName name="XRefCopy67Row" hidden="1">#REF!</definedName>
    <definedName name="XRefCopy68Row" hidden="1">#REF!</definedName>
    <definedName name="XRefCopy69Row" hidden="1">#REF!</definedName>
    <definedName name="XRefCopy6Row" hidden="1">#REF!</definedName>
    <definedName name="XRefCopy7" hidden="1">#REF!</definedName>
    <definedName name="XRefCopy70Row" hidden="1">#REF!</definedName>
    <definedName name="XRefCopy71Row" hidden="1">#REF!</definedName>
    <definedName name="XRefCopy72Row" hidden="1">#REF!</definedName>
    <definedName name="XRefCopy73Row" hidden="1">#REF!</definedName>
    <definedName name="XRefCopy74Row" hidden="1">#REF!</definedName>
    <definedName name="XRefCopy75Row" hidden="1">#REF!</definedName>
    <definedName name="XRefCopy76Row" hidden="1">#REF!</definedName>
    <definedName name="XRefCopy77Row" hidden="1">#REF!</definedName>
    <definedName name="XRefCopy78Row" hidden="1">#REF!</definedName>
    <definedName name="XRefCopy7Row" hidden="1">#REF!</definedName>
    <definedName name="XRefCopy8" hidden="1">[80]Lead!#REF!</definedName>
    <definedName name="XRefCopy80Row" localSheetId="0" hidden="1">#REF!</definedName>
    <definedName name="XRefCopy80Row" hidden="1">#REF!</definedName>
    <definedName name="XRefCopy81" localSheetId="0" hidden="1">'[77]Mapa de Resultado'!#REF!</definedName>
    <definedName name="XRefCopy81" hidden="1">'[77]Mapa de Resultado'!#REF!</definedName>
    <definedName name="XRefCopy81Row" localSheetId="0" hidden="1">#REF!</definedName>
    <definedName name="XRefCopy81Row" hidden="1">#REF!</definedName>
    <definedName name="XRefCopy82Row" hidden="1">#REF!</definedName>
    <definedName name="XRefCopy8Row" hidden="1">#REF!</definedName>
    <definedName name="XRefCopy9" hidden="1">'[78]Mapa Imobilizado'!#REF!</definedName>
    <definedName name="XRefCopy9Row" localSheetId="0" hidden="1">#REF!</definedName>
    <definedName name="XRefCopy9Row" hidden="1">#REF!</definedName>
    <definedName name="XRefCopyRangeCount" hidden="1">4</definedName>
    <definedName name="XRefPaste1" localSheetId="0" hidden="1">[75]DMPL!#REF!</definedName>
    <definedName name="XRefPaste1" hidden="1">[75]DMPL!#REF!</definedName>
    <definedName name="XRefPaste10" localSheetId="0" hidden="1">#REF!</definedName>
    <definedName name="XRefPaste10" hidden="1">#REF!</definedName>
    <definedName name="XRefPaste101" hidden="1">#REF!</definedName>
    <definedName name="XRefPaste101Row" hidden="1">#REF!</definedName>
    <definedName name="XRefPaste102" hidden="1">#REF!</definedName>
    <definedName name="XRefPaste102Row" hidden="1">#REF!</definedName>
    <definedName name="XRefPaste103" hidden="1">#REF!</definedName>
    <definedName name="XRefPaste103Row" hidden="1">#REF!</definedName>
    <definedName name="XRefPaste104Row" hidden="1">#REF!</definedName>
    <definedName name="XRefPaste105Row" hidden="1">#REF!</definedName>
    <definedName name="XRefPaste106" hidden="1">#REF!</definedName>
    <definedName name="XRefPaste106Row" hidden="1">#REF!</definedName>
    <definedName name="XRefPaste107Row" hidden="1">#REF!</definedName>
    <definedName name="XRefPaste108Row" hidden="1">#REF!</definedName>
    <definedName name="XRefPaste11" hidden="1">#REF!</definedName>
    <definedName name="XRefPaste111Row" hidden="1">#REF!</definedName>
    <definedName name="XRefPaste112Row" hidden="1">#REF!</definedName>
    <definedName name="XRefPaste117" hidden="1">'[77]Mapa de Resultado'!#REF!</definedName>
    <definedName name="XRefPaste117Row" localSheetId="0" hidden="1">#REF!</definedName>
    <definedName name="XRefPaste117Row" hidden="1">#REF!</definedName>
    <definedName name="XRefPaste118" localSheetId="0" hidden="1">'[77]Mapa de Resultado'!#REF!</definedName>
    <definedName name="XRefPaste118" hidden="1">'[77]Mapa de Resultado'!#REF!</definedName>
    <definedName name="XRefPaste118Row" localSheetId="0" hidden="1">#REF!</definedName>
    <definedName name="XRefPaste118Row" hidden="1">#REF!</definedName>
    <definedName name="XRefPaste119" localSheetId="0" hidden="1">'[77]Mapa de Resultado'!#REF!</definedName>
    <definedName name="XRefPaste119" hidden="1">'[77]Mapa de Resultado'!#REF!</definedName>
    <definedName name="XRefPaste119Row" localSheetId="0" hidden="1">#REF!</definedName>
    <definedName name="XRefPaste119Row" hidden="1">#REF!</definedName>
    <definedName name="XRefPaste12" hidden="1">#REF!</definedName>
    <definedName name="XRefPaste120" hidden="1">#REF!</definedName>
    <definedName name="XRefPaste120Row" hidden="1">#REF!</definedName>
    <definedName name="XRefPaste121Row" hidden="1">#REF!</definedName>
    <definedName name="XRefPaste122Row" hidden="1">#REF!</definedName>
    <definedName name="XRefPaste123Row" hidden="1">#REF!</definedName>
    <definedName name="XRefPaste124Row" hidden="1">#REF!</definedName>
    <definedName name="XRefPaste126Row" hidden="1">#REF!</definedName>
    <definedName name="XRefPaste127Row" hidden="1">#REF!</definedName>
    <definedName name="XRefPaste128Row" hidden="1">#REF!</definedName>
    <definedName name="XRefPaste129Row" hidden="1">#REF!</definedName>
    <definedName name="XRefPaste13" hidden="1">#REF!</definedName>
    <definedName name="XRefPaste130Row" hidden="1">#REF!</definedName>
    <definedName name="XRefPaste131Row" hidden="1">#REF!</definedName>
    <definedName name="XRefPaste132Row" hidden="1">#REF!</definedName>
    <definedName name="XRefPaste133Row" hidden="1">#REF!</definedName>
    <definedName name="XRefPaste134Row" hidden="1">#REF!</definedName>
    <definedName name="XRefPaste135Row" hidden="1">#REF!</definedName>
    <definedName name="XRefPaste136Row" hidden="1">#REF!</definedName>
    <definedName name="XRefPaste137Row" hidden="1">#REF!</definedName>
    <definedName name="XRefPaste138Row" hidden="1">#REF!</definedName>
    <definedName name="XRefPaste139" hidden="1">'[77]Mapa de Resultado'!#REF!</definedName>
    <definedName name="XRefPaste139Row" localSheetId="0" hidden="1">#REF!</definedName>
    <definedName name="XRefPaste139Row" hidden="1">#REF!</definedName>
    <definedName name="XRefPaste14" hidden="1">#REF!</definedName>
    <definedName name="XRefPaste15" hidden="1">#REF!</definedName>
    <definedName name="XRefPaste15Row" hidden="1">#REF!</definedName>
    <definedName name="XRefPaste16" hidden="1">#REF!</definedName>
    <definedName name="XRefPaste16Row" hidden="1">#REF!</definedName>
    <definedName name="XRefPaste17Row" hidden="1">#REF!</definedName>
    <definedName name="XRefPaste18" hidden="1">#REF!</definedName>
    <definedName name="XRefPaste18Row" hidden="1">#REF!</definedName>
    <definedName name="XRefPaste19" hidden="1">'[77]Mapa de Resultado'!#REF!</definedName>
    <definedName name="XRefPaste19Row" localSheetId="0" hidden="1">#REF!</definedName>
    <definedName name="XRefPaste19Row" hidden="1">#REF!</definedName>
    <definedName name="XRefPaste1Row" hidden="1">#REF!</definedName>
    <definedName name="XRefPaste2" hidden="1">#REF!</definedName>
    <definedName name="XRefPaste26" hidden="1">#REF!</definedName>
    <definedName name="XRefPaste26Row" hidden="1">#REF!</definedName>
    <definedName name="XRefPaste27Row" hidden="1">#REF!</definedName>
    <definedName name="XRefPaste28" hidden="1">#REF!</definedName>
    <definedName name="XRefPaste28Row" hidden="1">#REF!</definedName>
    <definedName name="XRefPaste29" hidden="1">#REF!</definedName>
    <definedName name="XRefPaste29Row" hidden="1">#REF!</definedName>
    <definedName name="XRefPaste2Row" hidden="1">#REF!</definedName>
    <definedName name="XRefPaste3" hidden="1">#REF!</definedName>
    <definedName name="XRefPaste31" hidden="1">#REF!</definedName>
    <definedName name="XRefPaste31Row" hidden="1">#REF!</definedName>
    <definedName name="XRefPaste32" hidden="1">#REF!</definedName>
    <definedName name="XRefPaste32Row" hidden="1">#REF!</definedName>
    <definedName name="XRefPaste35" hidden="1">#REF!</definedName>
    <definedName name="XRefPaste35Row" hidden="1">#REF!</definedName>
    <definedName name="XRefPaste37" hidden="1">'[77]Mapa de Resultado'!#REF!</definedName>
    <definedName name="XRefPaste37Row" localSheetId="0" hidden="1">#REF!</definedName>
    <definedName name="XRefPaste37Row" hidden="1">#REF!</definedName>
    <definedName name="XRefPaste38" hidden="1">#REF!</definedName>
    <definedName name="XRefPaste38Row" hidden="1">#REF!</definedName>
    <definedName name="XRefPaste39" hidden="1">#REF!</definedName>
    <definedName name="XRefPaste39Row" hidden="1">#REF!</definedName>
    <definedName name="XRefPaste3Row" hidden="1">#REF!</definedName>
    <definedName name="XRefPaste4" hidden="1">#REF!</definedName>
    <definedName name="XRefPaste44" hidden="1">'[77]Deposito Judicial'!#REF!</definedName>
    <definedName name="XRefPaste44Row" hidden="1">[77]XREF!#REF!</definedName>
    <definedName name="XRefPaste45" localSheetId="0" hidden="1">#REF!</definedName>
    <definedName name="XRefPaste45" hidden="1">#REF!</definedName>
    <definedName name="XRefPaste45Row" localSheetId="0" hidden="1">[77]XREF!#REF!</definedName>
    <definedName name="XRefPaste45Row" hidden="1">[77]XREF!#REF!</definedName>
    <definedName name="XRefPaste4Row" localSheetId="0" hidden="1">#REF!</definedName>
    <definedName name="XRefPaste4Row" hidden="1">#REF!</definedName>
    <definedName name="XRefPaste5" hidden="1">#REF!</definedName>
    <definedName name="XRefPaste56Row" hidden="1">#REF!</definedName>
    <definedName name="XRefPaste57Row" hidden="1">#REF!</definedName>
    <definedName name="XRefPaste59Row" hidden="1">#REF!</definedName>
    <definedName name="XRefPaste5Row" hidden="1">#REF!</definedName>
    <definedName name="XRefPaste6" hidden="1">#REF!</definedName>
    <definedName name="XRefPaste62Row" hidden="1">#REF!</definedName>
    <definedName name="XRefPaste63Row" hidden="1">#REF!</definedName>
    <definedName name="XRefPaste64Row" hidden="1">#REF!</definedName>
    <definedName name="XRefPaste65Row" hidden="1">#REF!</definedName>
    <definedName name="XRefPaste67Row" hidden="1">#REF!</definedName>
    <definedName name="XRefPaste68Row" hidden="1">#REF!</definedName>
    <definedName name="XRefPaste69Row" hidden="1">#REF!</definedName>
    <definedName name="XRefPaste6Row" hidden="1">#REF!</definedName>
    <definedName name="XRefPaste7" hidden="1">#REF!</definedName>
    <definedName name="XRefPaste70Row" hidden="1">#REF!</definedName>
    <definedName name="XRefPaste71Row" hidden="1">#REF!</definedName>
    <definedName name="XRefPaste75Row" hidden="1">#REF!</definedName>
    <definedName name="XRefPaste7Row" hidden="1">#REF!</definedName>
    <definedName name="XRefPaste8" hidden="1">#REF!</definedName>
    <definedName name="XRefPaste9" hidden="1">#REF!</definedName>
    <definedName name="XRefPaste99Row" hidden="1">#REF!</definedName>
    <definedName name="XRefPasteRangeCount" hidden="1">1</definedName>
    <definedName name="XTAL">'[2]demanda-DDR-0800-A'!$G$8</definedName>
    <definedName name="xx">'[5]Vésper SP-0001-jul'!$P$6</definedName>
    <definedName name="xxx">[35]JAN!#REF!</definedName>
    <definedName name="year" localSheetId="0">#REF!</definedName>
    <definedName name="year">#REF!</definedName>
    <definedName name="YEAR0">'[2]demanda-DDR-0800-A'!$C$260:$S$275</definedName>
    <definedName name="YEAR1">'[2]demanda-DDR-0800-A'!$C$50:$S$65</definedName>
    <definedName name="YEAR10">'[2]demanda-DDR-0800-A'!$C$239:$S$254</definedName>
    <definedName name="YEAR2">'[2]demanda-DDR-0800-A'!$C$71:$S$86</definedName>
    <definedName name="YEAR3">'[2]demanda-DDR-0800-A'!$C$92:$S$107</definedName>
    <definedName name="YEAR4">'[2]demanda-DDR-0800-A'!$C$113:$S$128</definedName>
    <definedName name="YEAR5">'[2]demanda-DDR-0800-A'!$C$134:$S$149</definedName>
    <definedName name="YEAR6">'[2]demanda-DDR-0800-A'!$C$155:$S$170</definedName>
    <definedName name="YEAR7">'[2]demanda-DDR-0800-A'!$C$176:$S$191</definedName>
    <definedName name="YEAR8">'[2]demanda-DDR-0800-A'!$C$197:$S$212</definedName>
    <definedName name="YEAR9">'[2]demanda-DDR-0800-A'!$C$218:$S$233</definedName>
    <definedName name="z" localSheetId="0" hidden="1">{"'Estimativa de Lançamento-JAN'!$A$1:$AI$85"}</definedName>
    <definedName name="z" hidden="1">{"'Estimativa de Lançamento-JAN'!$A$1:$AI$85"}</definedName>
    <definedName name="器材TAB">'[1]#REF'!$A$2:$C$17</definedName>
    <definedName name="棚廠TAB">'[1]#REF'!$A$5:$G$165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V81" i="38" l="1"/>
  <c r="U81" i="38"/>
  <c r="V72" i="38"/>
  <c r="U72" i="38"/>
  <c r="C2" i="38"/>
  <c r="C101" i="38" l="1"/>
  <c r="D4" i="38"/>
  <c r="E4" i="38" s="1"/>
  <c r="F4" i="38" l="1"/>
  <c r="E101" i="38"/>
  <c r="D101" i="38"/>
  <c r="D114" i="38"/>
  <c r="C114" i="38"/>
  <c r="D2" i="38"/>
  <c r="C102" i="38"/>
  <c r="C111" i="38" l="1"/>
  <c r="D111" i="38" s="1"/>
  <c r="C109" i="38"/>
  <c r="D109" i="38" s="1"/>
  <c r="C106" i="38"/>
  <c r="D106" i="38" s="1"/>
  <c r="C110" i="38"/>
  <c r="D110" i="38" s="1"/>
  <c r="D102" i="38"/>
  <c r="D39" i="38"/>
  <c r="G4" i="38"/>
  <c r="F101" i="38"/>
  <c r="E114" i="38"/>
  <c r="E2" i="38"/>
  <c r="D28" i="38"/>
  <c r="E109" i="38" l="1"/>
  <c r="E110" i="38"/>
  <c r="E111" i="38"/>
  <c r="E106" i="38"/>
  <c r="H4" i="38"/>
  <c r="G101" i="38"/>
  <c r="F114" i="38"/>
  <c r="F2" i="38"/>
  <c r="E102" i="38"/>
  <c r="E39" i="38"/>
  <c r="F110" i="38" l="1"/>
  <c r="F106" i="38"/>
  <c r="F109" i="38"/>
  <c r="F111" i="38"/>
  <c r="G114" i="38"/>
  <c r="F39" i="38"/>
  <c r="I4" i="38"/>
  <c r="H101" i="38"/>
  <c r="G2" i="38"/>
  <c r="F102" i="38"/>
  <c r="G106" i="38" l="1"/>
  <c r="G109" i="38"/>
  <c r="G97" i="38"/>
  <c r="G111" i="38" s="1"/>
  <c r="G96" i="38"/>
  <c r="G110" i="38" s="1"/>
  <c r="J4" i="38"/>
  <c r="I101" i="38"/>
  <c r="G39" i="38"/>
  <c r="H114" i="38"/>
  <c r="H2" i="38"/>
  <c r="I114" i="38" s="1"/>
  <c r="G102" i="38"/>
  <c r="H110" i="38" l="1"/>
  <c r="H111" i="38"/>
  <c r="H109" i="38"/>
  <c r="H106" i="38"/>
  <c r="K4" i="38"/>
  <c r="J101" i="38"/>
  <c r="I2" i="38"/>
  <c r="H102" i="38"/>
  <c r="H39" i="38"/>
  <c r="I106" i="38" l="1"/>
  <c r="I109" i="38"/>
  <c r="I111" i="38"/>
  <c r="I110" i="38"/>
  <c r="J114" i="38"/>
  <c r="L4" i="38"/>
  <c r="K101" i="38"/>
  <c r="I39" i="38"/>
  <c r="J2" i="38"/>
  <c r="K114" i="38" s="1"/>
  <c r="I102" i="38"/>
  <c r="J110" i="38" l="1"/>
  <c r="J111" i="38"/>
  <c r="J109" i="38"/>
  <c r="J106" i="38"/>
  <c r="M4" i="38"/>
  <c r="L101" i="38"/>
  <c r="K2" i="38"/>
  <c r="J102" i="38"/>
  <c r="J39" i="38"/>
  <c r="C63" i="38"/>
  <c r="C54" i="38"/>
  <c r="K109" i="38" l="1"/>
  <c r="K106" i="38"/>
  <c r="K111" i="38"/>
  <c r="K110" i="38"/>
  <c r="N4" i="38"/>
  <c r="M101" i="38"/>
  <c r="L114" i="38"/>
  <c r="K39" i="38"/>
  <c r="L2" i="38"/>
  <c r="K102" i="38"/>
  <c r="Q89" i="38"/>
  <c r="P89" i="38"/>
  <c r="O89" i="38"/>
  <c r="L89" i="38"/>
  <c r="K89" i="38"/>
  <c r="K29" i="38" s="1"/>
  <c r="J89" i="38"/>
  <c r="J29" i="38" s="1"/>
  <c r="H89" i="38"/>
  <c r="H29" i="38" s="1"/>
  <c r="E89" i="38"/>
  <c r="E29" i="38" s="1"/>
  <c r="C94" i="38"/>
  <c r="C93" i="38"/>
  <c r="C91" i="38"/>
  <c r="F90" i="38"/>
  <c r="C90" i="38"/>
  <c r="C104" i="38" s="1"/>
  <c r="D104" i="38" s="1"/>
  <c r="E104" i="38" s="1"/>
  <c r="E88" i="38"/>
  <c r="C87" i="38"/>
  <c r="X80" i="38"/>
  <c r="W80" i="38"/>
  <c r="X79" i="38"/>
  <c r="W79" i="38"/>
  <c r="X78" i="38"/>
  <c r="W78" i="38"/>
  <c r="X77" i="38"/>
  <c r="W77" i="38"/>
  <c r="X76" i="38"/>
  <c r="W76" i="38"/>
  <c r="C74" i="38"/>
  <c r="C73" i="38"/>
  <c r="C72" i="38"/>
  <c r="C71" i="38"/>
  <c r="C70" i="38"/>
  <c r="C68" i="38"/>
  <c r="C67" i="38"/>
  <c r="E80" i="38"/>
  <c r="F80" i="38" s="1"/>
  <c r="G80" i="38" s="1"/>
  <c r="H80" i="38" s="1"/>
  <c r="I80" i="38" s="1"/>
  <c r="J80" i="38" s="1"/>
  <c r="K80" i="38" s="1"/>
  <c r="L80" i="38" s="1"/>
  <c r="M80" i="38" s="1"/>
  <c r="N80" i="38" s="1"/>
  <c r="O80" i="38" s="1"/>
  <c r="P80" i="38" s="1"/>
  <c r="Q80" i="38" s="1"/>
  <c r="C79" i="38"/>
  <c r="C78" i="38"/>
  <c r="C66" i="38"/>
  <c r="C76" i="38"/>
  <c r="X71" i="38"/>
  <c r="X70" i="38"/>
  <c r="X69" i="38"/>
  <c r="X68" i="38"/>
  <c r="X67" i="38"/>
  <c r="X66" i="38"/>
  <c r="X65" i="38"/>
  <c r="X64" i="38"/>
  <c r="W71" i="38"/>
  <c r="W70" i="38"/>
  <c r="W69" i="38"/>
  <c r="W68" i="38"/>
  <c r="W67" i="38"/>
  <c r="W66" i="38"/>
  <c r="W65" i="38"/>
  <c r="W64" i="38"/>
  <c r="D45" i="38"/>
  <c r="E45" i="38" s="1"/>
  <c r="F45" i="38" s="1"/>
  <c r="G45" i="38" s="1"/>
  <c r="H45" i="38" s="1"/>
  <c r="I45" i="38" s="1"/>
  <c r="J45" i="38" s="1"/>
  <c r="K45" i="38" s="1"/>
  <c r="L45" i="38" s="1"/>
  <c r="M45" i="38" s="1"/>
  <c r="N45" i="38" s="1"/>
  <c r="O45" i="38" s="1"/>
  <c r="P45" i="38" s="1"/>
  <c r="Q45" i="38" s="1"/>
  <c r="C42" i="38"/>
  <c r="C43" i="38" s="1"/>
  <c r="D41" i="38"/>
  <c r="E41" i="38" s="1"/>
  <c r="F41" i="38" s="1"/>
  <c r="G41" i="38" s="1"/>
  <c r="H41" i="38" s="1"/>
  <c r="I41" i="38" s="1"/>
  <c r="J41" i="38" s="1"/>
  <c r="K41" i="38" s="1"/>
  <c r="L41" i="38" s="1"/>
  <c r="M41" i="38" s="1"/>
  <c r="N41" i="38" s="1"/>
  <c r="O41" i="38" s="1"/>
  <c r="P41" i="38" s="1"/>
  <c r="Q41" i="38" s="1"/>
  <c r="D40" i="38"/>
  <c r="E40" i="38" s="1"/>
  <c r="F40" i="38" s="1"/>
  <c r="G40" i="38" s="1"/>
  <c r="H40" i="38" s="1"/>
  <c r="I40" i="38" s="1"/>
  <c r="J40" i="38" s="1"/>
  <c r="K40" i="38" s="1"/>
  <c r="L40" i="38" s="1"/>
  <c r="M40" i="38" s="1"/>
  <c r="N40" i="38" s="1"/>
  <c r="O40" i="38" s="1"/>
  <c r="P40" i="38" s="1"/>
  <c r="Q40" i="38" s="1"/>
  <c r="C38" i="38"/>
  <c r="C25" i="38"/>
  <c r="D91" i="38" l="1"/>
  <c r="C105" i="38"/>
  <c r="F91" i="38"/>
  <c r="I91" i="38"/>
  <c r="I90" i="38"/>
  <c r="F104" i="38"/>
  <c r="G104" i="38" s="1"/>
  <c r="H104" i="38" s="1"/>
  <c r="C107" i="38"/>
  <c r="D107" i="38" s="1"/>
  <c r="E107" i="38" s="1"/>
  <c r="F93" i="38"/>
  <c r="I93" i="38"/>
  <c r="C108" i="38"/>
  <c r="D108" i="38" s="1"/>
  <c r="E108" i="38" s="1"/>
  <c r="F94" i="38"/>
  <c r="I94" i="38"/>
  <c r="L106" i="38"/>
  <c r="L111" i="38"/>
  <c r="L110" i="38"/>
  <c r="L109" i="38"/>
  <c r="M2" i="38"/>
  <c r="M114" i="38"/>
  <c r="W72" i="38"/>
  <c r="W81" i="38"/>
  <c r="X72" i="38"/>
  <c r="X81" i="38"/>
  <c r="F88" i="38"/>
  <c r="E28" i="38"/>
  <c r="O4" i="38"/>
  <c r="N101" i="38"/>
  <c r="L102" i="38"/>
  <c r="L29" i="38"/>
  <c r="L39" i="38"/>
  <c r="C89" i="38"/>
  <c r="C29" i="38" s="1"/>
  <c r="G89" i="38"/>
  <c r="G29" i="38" s="1"/>
  <c r="E98" i="38"/>
  <c r="Y70" i="38"/>
  <c r="Z70" i="38" s="1"/>
  <c r="Y71" i="38"/>
  <c r="Z71" i="38" s="1"/>
  <c r="Z80" i="38"/>
  <c r="Y80" i="38"/>
  <c r="Z79" i="38"/>
  <c r="Y79" i="38"/>
  <c r="Z78" i="38"/>
  <c r="Y78" i="38"/>
  <c r="Z77" i="38"/>
  <c r="Y77" i="38"/>
  <c r="Z76" i="38"/>
  <c r="Y76" i="38"/>
  <c r="Y69" i="38"/>
  <c r="Z69" i="38" s="1"/>
  <c r="Y68" i="38"/>
  <c r="Z68" i="38" s="1"/>
  <c r="Y67" i="38"/>
  <c r="Z67" i="38" s="1"/>
  <c r="Y66" i="38"/>
  <c r="Z66" i="38" s="1"/>
  <c r="Y65" i="38"/>
  <c r="Z65" i="38" s="1"/>
  <c r="Y64" i="38"/>
  <c r="D48" i="38"/>
  <c r="E48" i="38" s="1"/>
  <c r="F48" i="38" s="1"/>
  <c r="G48" i="38" s="1"/>
  <c r="H48" i="38" s="1"/>
  <c r="I48" i="38" s="1"/>
  <c r="J48" i="38" s="1"/>
  <c r="K48" i="38" s="1"/>
  <c r="L48" i="38" s="1"/>
  <c r="M48" i="38" s="1"/>
  <c r="N48" i="38" s="1"/>
  <c r="O48" i="38" s="1"/>
  <c r="P48" i="38" s="1"/>
  <c r="Q48" i="38" s="1"/>
  <c r="D42" i="38"/>
  <c r="F89" i="38" l="1"/>
  <c r="F29" i="38" s="1"/>
  <c r="F107" i="38"/>
  <c r="G107" i="38" s="1"/>
  <c r="H107" i="38" s="1"/>
  <c r="I107" i="38" s="1"/>
  <c r="J107" i="38" s="1"/>
  <c r="K107" i="38" s="1"/>
  <c r="L107" i="38" s="1"/>
  <c r="I104" i="38"/>
  <c r="J104" i="38" s="1"/>
  <c r="K104" i="38" s="1"/>
  <c r="L104" i="38" s="1"/>
  <c r="F108" i="38"/>
  <c r="G108" i="38" s="1"/>
  <c r="H108" i="38" s="1"/>
  <c r="I108" i="38" s="1"/>
  <c r="J108" i="38" s="1"/>
  <c r="K108" i="38" s="1"/>
  <c r="L108" i="38" s="1"/>
  <c r="I89" i="38"/>
  <c r="I29" i="38" s="1"/>
  <c r="D105" i="38"/>
  <c r="E105" i="38" s="1"/>
  <c r="F105" i="38" s="1"/>
  <c r="G105" i="38" s="1"/>
  <c r="H105" i="38" s="1"/>
  <c r="I105" i="38" s="1"/>
  <c r="J105" i="38" s="1"/>
  <c r="K105" i="38" s="1"/>
  <c r="L105" i="38" s="1"/>
  <c r="D89" i="38"/>
  <c r="M94" i="38"/>
  <c r="M108" i="38" s="1"/>
  <c r="M109" i="38"/>
  <c r="M110" i="38"/>
  <c r="M106" i="38"/>
  <c r="M111" i="38"/>
  <c r="M104" i="38"/>
  <c r="N114" i="38"/>
  <c r="M91" i="38"/>
  <c r="M93" i="38"/>
  <c r="M102" i="38"/>
  <c r="N2" i="38"/>
  <c r="M39" i="38"/>
  <c r="Y81" i="38"/>
  <c r="Z64" i="38"/>
  <c r="Z72" i="38" s="1"/>
  <c r="C64" i="38" s="1"/>
  <c r="D64" i="38" s="1"/>
  <c r="Y72" i="38"/>
  <c r="C98" i="38"/>
  <c r="P4" i="38"/>
  <c r="O101" i="38"/>
  <c r="C103" i="38"/>
  <c r="C15" i="38" s="1"/>
  <c r="G88" i="38"/>
  <c r="F28" i="38"/>
  <c r="D87" i="38"/>
  <c r="D54" i="38"/>
  <c r="D63" i="38"/>
  <c r="D66" i="38"/>
  <c r="D73" i="38"/>
  <c r="D68" i="38"/>
  <c r="E68" i="38" s="1"/>
  <c r="D76" i="38"/>
  <c r="D78" i="38"/>
  <c r="D72" i="38"/>
  <c r="D74" i="38"/>
  <c r="D70" i="38"/>
  <c r="D79" i="38"/>
  <c r="D71" i="38"/>
  <c r="D67" i="38"/>
  <c r="Z81" i="38"/>
  <c r="C81" i="38" s="1"/>
  <c r="D81" i="38" s="1"/>
  <c r="E42" i="38"/>
  <c r="F42" i="38" s="1"/>
  <c r="D43" i="38"/>
  <c r="D25" i="38"/>
  <c r="D38" i="38"/>
  <c r="C46" i="38"/>
  <c r="C47" i="38" s="1"/>
  <c r="C69" i="38" s="1"/>
  <c r="D44" i="38"/>
  <c r="E44" i="38" s="1"/>
  <c r="F44" i="38" s="1"/>
  <c r="G44" i="38" s="1"/>
  <c r="F98" i="38" l="1"/>
  <c r="M107" i="38"/>
  <c r="D103" i="38"/>
  <c r="D15" i="38" s="1"/>
  <c r="M105" i="38"/>
  <c r="N105" i="38" s="1"/>
  <c r="D29" i="38"/>
  <c r="D98" i="38"/>
  <c r="N106" i="38"/>
  <c r="N107" i="38"/>
  <c r="N108" i="38"/>
  <c r="N104" i="38"/>
  <c r="N109" i="38"/>
  <c r="O114" i="38"/>
  <c r="N97" i="38"/>
  <c r="N111" i="38" s="1"/>
  <c r="N96" i="38"/>
  <c r="N102" i="38"/>
  <c r="N39" i="38"/>
  <c r="N78" i="38" s="1"/>
  <c r="M89" i="38"/>
  <c r="M29" i="38" s="1"/>
  <c r="O2" i="38"/>
  <c r="M78" i="38"/>
  <c r="M70" i="38"/>
  <c r="M79" i="38"/>
  <c r="Q4" i="38"/>
  <c r="P101" i="38"/>
  <c r="E103" i="38"/>
  <c r="E15" i="38" s="1"/>
  <c r="H88" i="38"/>
  <c r="G28" i="38"/>
  <c r="G98" i="38"/>
  <c r="C112" i="38"/>
  <c r="E74" i="38"/>
  <c r="F74" i="38" s="1"/>
  <c r="E76" i="38"/>
  <c r="F76" i="38" s="1"/>
  <c r="E78" i="38"/>
  <c r="E70" i="38"/>
  <c r="E67" i="38"/>
  <c r="F67" i="38" s="1"/>
  <c r="E79" i="38"/>
  <c r="E71" i="38"/>
  <c r="E66" i="38"/>
  <c r="E81" i="38"/>
  <c r="E64" i="38"/>
  <c r="E72" i="38"/>
  <c r="F72" i="38" s="1"/>
  <c r="E73" i="38"/>
  <c r="F73" i="38" s="1"/>
  <c r="E87" i="38"/>
  <c r="E54" i="38"/>
  <c r="E63" i="38"/>
  <c r="C12" i="38"/>
  <c r="E43" i="38"/>
  <c r="C10" i="38"/>
  <c r="G42" i="38"/>
  <c r="F43" i="38"/>
  <c r="C49" i="38"/>
  <c r="E46" i="38"/>
  <c r="E25" i="38"/>
  <c r="E38" i="38"/>
  <c r="F46" i="38"/>
  <c r="D46" i="38"/>
  <c r="D47" i="38" s="1"/>
  <c r="D69" i="38" s="1"/>
  <c r="H44" i="38"/>
  <c r="G46" i="38"/>
  <c r="D112" i="38" l="1"/>
  <c r="P114" i="38"/>
  <c r="O106" i="38"/>
  <c r="O111" i="38"/>
  <c r="O107" i="38"/>
  <c r="O108" i="38"/>
  <c r="O109" i="38"/>
  <c r="O110" i="38"/>
  <c r="O105" i="38"/>
  <c r="O104" i="38"/>
  <c r="N89" i="38"/>
  <c r="N29" i="38" s="1"/>
  <c r="N110" i="38"/>
  <c r="N79" i="38"/>
  <c r="N70" i="38"/>
  <c r="O39" i="38"/>
  <c r="O78" i="38" s="1"/>
  <c r="P2" i="38"/>
  <c r="O29" i="38"/>
  <c r="O102" i="38"/>
  <c r="E112" i="38"/>
  <c r="F103" i="38"/>
  <c r="F15" i="38" s="1"/>
  <c r="I88" i="38"/>
  <c r="H28" i="38"/>
  <c r="H98" i="38"/>
  <c r="Q101" i="38"/>
  <c r="F66" i="38"/>
  <c r="F78" i="38"/>
  <c r="F70" i="38"/>
  <c r="F79" i="38"/>
  <c r="F81" i="38"/>
  <c r="F64" i="38"/>
  <c r="F87" i="38"/>
  <c r="F54" i="38"/>
  <c r="F63" i="38"/>
  <c r="F71" i="38"/>
  <c r="F68" i="38"/>
  <c r="D12" i="38"/>
  <c r="E47" i="38"/>
  <c r="E69" i="38" s="1"/>
  <c r="F47" i="38"/>
  <c r="F69" i="38" s="1"/>
  <c r="D10" i="38"/>
  <c r="C57" i="38"/>
  <c r="C56" i="38"/>
  <c r="C55" i="38"/>
  <c r="C5" i="38"/>
  <c r="C77" i="38" s="1"/>
  <c r="H42" i="38"/>
  <c r="G43" i="38"/>
  <c r="F25" i="38"/>
  <c r="F38" i="38"/>
  <c r="D49" i="38"/>
  <c r="H46" i="38"/>
  <c r="I44" i="38"/>
  <c r="Q114" i="38" l="1"/>
  <c r="P111" i="38"/>
  <c r="P107" i="38"/>
  <c r="P104" i="38"/>
  <c r="P105" i="38"/>
  <c r="P109" i="38"/>
  <c r="P110" i="38"/>
  <c r="P106" i="38"/>
  <c r="P108" i="38"/>
  <c r="O79" i="38"/>
  <c r="O70" i="38"/>
  <c r="Q2" i="38"/>
  <c r="Q29" i="38" s="1"/>
  <c r="P29" i="38"/>
  <c r="P39" i="38"/>
  <c r="P79" i="38" s="1"/>
  <c r="P102" i="38"/>
  <c r="F112" i="38"/>
  <c r="G103" i="38"/>
  <c r="G15" i="38" s="1"/>
  <c r="J88" i="38"/>
  <c r="I28" i="38"/>
  <c r="I98" i="38"/>
  <c r="G71" i="38"/>
  <c r="G87" i="38"/>
  <c r="G63" i="38"/>
  <c r="G54" i="38"/>
  <c r="G78" i="38"/>
  <c r="G70" i="38"/>
  <c r="G79" i="38"/>
  <c r="G64" i="38"/>
  <c r="G74" i="38"/>
  <c r="G73" i="38"/>
  <c r="G76" i="38"/>
  <c r="G47" i="38"/>
  <c r="G69" i="38" s="1"/>
  <c r="G72" i="38"/>
  <c r="G66" i="38"/>
  <c r="H66" i="38" s="1"/>
  <c r="G68" i="38"/>
  <c r="H68" i="38" s="1"/>
  <c r="G81" i="38"/>
  <c r="G67" i="38"/>
  <c r="F49" i="38"/>
  <c r="F5" i="38" s="1"/>
  <c r="F77" i="38" s="1"/>
  <c r="E49" i="38"/>
  <c r="E5" i="38" s="1"/>
  <c r="E77" i="38" s="1"/>
  <c r="E12" i="38"/>
  <c r="C75" i="38"/>
  <c r="C65" i="38" s="1"/>
  <c r="E10" i="38"/>
  <c r="C9" i="38"/>
  <c r="C6" i="38"/>
  <c r="C8" i="38" s="1"/>
  <c r="D5" i="38"/>
  <c r="D77" i="38" s="1"/>
  <c r="D56" i="38"/>
  <c r="D57" i="38"/>
  <c r="D55" i="38"/>
  <c r="I42" i="38"/>
  <c r="H43" i="38"/>
  <c r="G25" i="38"/>
  <c r="G38" i="38"/>
  <c r="I46" i="38"/>
  <c r="J44" i="38"/>
  <c r="Q102" i="38" l="1"/>
  <c r="P70" i="38"/>
  <c r="P78" i="38"/>
  <c r="Q107" i="38"/>
  <c r="Q108" i="38"/>
  <c r="Q109" i="38"/>
  <c r="Q110" i="38"/>
  <c r="Q105" i="38"/>
  <c r="Q106" i="38"/>
  <c r="Q111" i="38"/>
  <c r="Q104" i="38"/>
  <c r="Q39" i="38"/>
  <c r="Q78" i="38" s="1"/>
  <c r="K88" i="38"/>
  <c r="J28" i="38"/>
  <c r="J98" i="38"/>
  <c r="H103" i="38"/>
  <c r="H15" i="38" s="1"/>
  <c r="G112" i="38"/>
  <c r="F56" i="38"/>
  <c r="G49" i="38"/>
  <c r="G5" i="38" s="1"/>
  <c r="G77" i="38" s="1"/>
  <c r="F57" i="38"/>
  <c r="H76" i="38"/>
  <c r="H72" i="38"/>
  <c r="H87" i="38"/>
  <c r="H54" i="38"/>
  <c r="H63" i="38"/>
  <c r="H79" i="38"/>
  <c r="H78" i="38"/>
  <c r="H70" i="38"/>
  <c r="H74" i="38"/>
  <c r="H67" i="38"/>
  <c r="H64" i="38"/>
  <c r="H73" i="38"/>
  <c r="F55" i="38"/>
  <c r="H81" i="38"/>
  <c r="H71" i="38"/>
  <c r="E56" i="38"/>
  <c r="E55" i="38"/>
  <c r="E57" i="38"/>
  <c r="C82" i="38"/>
  <c r="C11" i="38"/>
  <c r="C13" i="38" s="1"/>
  <c r="F12" i="38"/>
  <c r="H47" i="38"/>
  <c r="H69" i="38" s="1"/>
  <c r="E75" i="38"/>
  <c r="E65" i="38" s="1"/>
  <c r="F75" i="38"/>
  <c r="F65" i="38" s="1"/>
  <c r="D75" i="38"/>
  <c r="D65" i="38" s="1"/>
  <c r="E9" i="38"/>
  <c r="F9" i="38"/>
  <c r="F10" i="38"/>
  <c r="D6" i="38"/>
  <c r="D7" i="38" s="1"/>
  <c r="D9" i="38"/>
  <c r="C7" i="38"/>
  <c r="J42" i="38"/>
  <c r="I43" i="38"/>
  <c r="H38" i="38"/>
  <c r="H25" i="38"/>
  <c r="J46" i="38"/>
  <c r="K44" i="38"/>
  <c r="Q79" i="38" l="1"/>
  <c r="Q70" i="38"/>
  <c r="G56" i="38"/>
  <c r="G9" i="38"/>
  <c r="G75" i="38"/>
  <c r="G65" i="38" s="1"/>
  <c r="G11" i="38" s="1"/>
  <c r="G57" i="38"/>
  <c r="I103" i="38"/>
  <c r="I15" i="38" s="1"/>
  <c r="H112" i="38"/>
  <c r="L88" i="38"/>
  <c r="K28" i="38"/>
  <c r="K98" i="38"/>
  <c r="F6" i="38"/>
  <c r="F8" i="38" s="1"/>
  <c r="G55" i="38"/>
  <c r="I73" i="38"/>
  <c r="I78" i="38"/>
  <c r="I70" i="38"/>
  <c r="I79" i="38"/>
  <c r="I64" i="38"/>
  <c r="J64" i="38" s="1"/>
  <c r="I76" i="38"/>
  <c r="J76" i="38" s="1"/>
  <c r="I67" i="38"/>
  <c r="I66" i="38"/>
  <c r="I87" i="38"/>
  <c r="I63" i="38"/>
  <c r="I54" i="38"/>
  <c r="I81" i="38"/>
  <c r="J81" i="38" s="1"/>
  <c r="I72" i="38"/>
  <c r="J72" i="38" s="1"/>
  <c r="I74" i="38"/>
  <c r="J74" i="38" s="1"/>
  <c r="I71" i="38"/>
  <c r="J71" i="38" s="1"/>
  <c r="I68" i="38"/>
  <c r="E6" i="38"/>
  <c r="E8" i="38" s="1"/>
  <c r="C16" i="38"/>
  <c r="C17" i="38" s="1"/>
  <c r="C27" i="38" s="1"/>
  <c r="D82" i="38"/>
  <c r="D11" i="38"/>
  <c r="F82" i="38"/>
  <c r="F11" i="38"/>
  <c r="E11" i="38"/>
  <c r="E82" i="38"/>
  <c r="G12" i="38"/>
  <c r="H49" i="38"/>
  <c r="I47" i="38"/>
  <c r="I69" i="38" s="1"/>
  <c r="C14" i="38"/>
  <c r="C26" i="38"/>
  <c r="G10" i="38"/>
  <c r="D8" i="38"/>
  <c r="K42" i="38"/>
  <c r="J43" i="38"/>
  <c r="I25" i="38"/>
  <c r="I38" i="38"/>
  <c r="L44" i="38"/>
  <c r="K46" i="38"/>
  <c r="G82" i="38" l="1"/>
  <c r="G6" i="38"/>
  <c r="G7" i="38" s="1"/>
  <c r="E7" i="38"/>
  <c r="M88" i="38"/>
  <c r="M28" i="38" s="1"/>
  <c r="L98" i="38"/>
  <c r="L28" i="38"/>
  <c r="F7" i="38"/>
  <c r="I112" i="38"/>
  <c r="J103" i="38"/>
  <c r="J15" i="38" s="1"/>
  <c r="J68" i="38"/>
  <c r="J66" i="38"/>
  <c r="C30" i="38"/>
  <c r="K71" i="38"/>
  <c r="J79" i="38"/>
  <c r="J70" i="38"/>
  <c r="J78" i="38"/>
  <c r="J87" i="38"/>
  <c r="J54" i="38"/>
  <c r="J63" i="38"/>
  <c r="J67" i="38"/>
  <c r="J73" i="38"/>
  <c r="E13" i="38"/>
  <c r="C19" i="38"/>
  <c r="D13" i="38"/>
  <c r="F13" i="38"/>
  <c r="H12" i="38"/>
  <c r="I49" i="38"/>
  <c r="H56" i="38"/>
  <c r="H55" i="38"/>
  <c r="H57" i="38"/>
  <c r="H5" i="38"/>
  <c r="J47" i="38"/>
  <c r="J69" i="38" s="1"/>
  <c r="C18" i="38"/>
  <c r="H10" i="38"/>
  <c r="L42" i="38"/>
  <c r="K43" i="38"/>
  <c r="J25" i="38"/>
  <c r="J38" i="38"/>
  <c r="L46" i="38"/>
  <c r="M44" i="38"/>
  <c r="C31" i="38" l="1"/>
  <c r="G8" i="38"/>
  <c r="G13" i="38" s="1"/>
  <c r="G16" i="38" s="1"/>
  <c r="G17" i="38" s="1"/>
  <c r="G27" i="38" s="1"/>
  <c r="J112" i="38"/>
  <c r="K103" i="38"/>
  <c r="K15" i="38" s="1"/>
  <c r="N88" i="38"/>
  <c r="N28" i="38" s="1"/>
  <c r="M98" i="38"/>
  <c r="F16" i="38"/>
  <c r="F17" i="38" s="1"/>
  <c r="F27" i="38" s="1"/>
  <c r="D16" i="38"/>
  <c r="D17" i="38" s="1"/>
  <c r="D27" i="38" s="1"/>
  <c r="E16" i="38"/>
  <c r="E17" i="38" s="1"/>
  <c r="E27" i="38" s="1"/>
  <c r="K70" i="38"/>
  <c r="K78" i="38"/>
  <c r="K79" i="38"/>
  <c r="K87" i="38"/>
  <c r="K63" i="38"/>
  <c r="K54" i="38"/>
  <c r="K66" i="38"/>
  <c r="L66" i="38" s="1"/>
  <c r="M66" i="38" s="1"/>
  <c r="N66" i="38" s="1"/>
  <c r="O66" i="38" s="1"/>
  <c r="P66" i="38" s="1"/>
  <c r="Q66" i="38" s="1"/>
  <c r="K68" i="38"/>
  <c r="L68" i="38" s="1"/>
  <c r="M68" i="38" s="1"/>
  <c r="N68" i="38" s="1"/>
  <c r="O68" i="38" s="1"/>
  <c r="P68" i="38" s="1"/>
  <c r="Q68" i="38" s="1"/>
  <c r="L71" i="38"/>
  <c r="M71" i="38" s="1"/>
  <c r="N71" i="38" s="1"/>
  <c r="O71" i="38" s="1"/>
  <c r="P71" i="38" s="1"/>
  <c r="Q71" i="38" s="1"/>
  <c r="K72" i="38"/>
  <c r="L72" i="38" s="1"/>
  <c r="M72" i="38" s="1"/>
  <c r="N72" i="38" s="1"/>
  <c r="O72" i="38" s="1"/>
  <c r="P72" i="38" s="1"/>
  <c r="Q72" i="38" s="1"/>
  <c r="K73" i="38"/>
  <c r="L73" i="38" s="1"/>
  <c r="M73" i="38" s="1"/>
  <c r="N73" i="38" s="1"/>
  <c r="O73" i="38" s="1"/>
  <c r="P73" i="38" s="1"/>
  <c r="Q73" i="38" s="1"/>
  <c r="K76" i="38"/>
  <c r="L76" i="38" s="1"/>
  <c r="M76" i="38" s="1"/>
  <c r="N76" i="38" s="1"/>
  <c r="O76" i="38" s="1"/>
  <c r="P76" i="38" s="1"/>
  <c r="Q76" i="38" s="1"/>
  <c r="K81" i="38"/>
  <c r="L81" i="38" s="1"/>
  <c r="M81" i="38" s="1"/>
  <c r="N81" i="38" s="1"/>
  <c r="O81" i="38" s="1"/>
  <c r="P81" i="38" s="1"/>
  <c r="Q81" i="38" s="1"/>
  <c r="K64" i="38"/>
  <c r="L64" i="38" s="1"/>
  <c r="M64" i="38" s="1"/>
  <c r="N64" i="38" s="1"/>
  <c r="O64" i="38" s="1"/>
  <c r="P64" i="38" s="1"/>
  <c r="Q64" i="38" s="1"/>
  <c r="K67" i="38"/>
  <c r="L67" i="38" s="1"/>
  <c r="M67" i="38" s="1"/>
  <c r="N67" i="38" s="1"/>
  <c r="O67" i="38" s="1"/>
  <c r="P67" i="38" s="1"/>
  <c r="Q67" i="38" s="1"/>
  <c r="K74" i="38"/>
  <c r="L74" i="38" s="1"/>
  <c r="M74" i="38" s="1"/>
  <c r="N74" i="38" s="1"/>
  <c r="O74" i="38" s="1"/>
  <c r="P74" i="38" s="1"/>
  <c r="Q74" i="38" s="1"/>
  <c r="E26" i="38"/>
  <c r="E14" i="38"/>
  <c r="F26" i="38"/>
  <c r="F14" i="38"/>
  <c r="D14" i="38"/>
  <c r="D26" i="38"/>
  <c r="I12" i="38"/>
  <c r="J49" i="38"/>
  <c r="H77" i="38"/>
  <c r="H75" i="38"/>
  <c r="H9" i="38"/>
  <c r="H6" i="38"/>
  <c r="H7" i="38" s="1"/>
  <c r="I56" i="38"/>
  <c r="I5" i="38"/>
  <c r="I55" i="38"/>
  <c r="I57" i="38"/>
  <c r="K47" i="38"/>
  <c r="K69" i="38" s="1"/>
  <c r="I10" i="38"/>
  <c r="M42" i="38"/>
  <c r="L43" i="38"/>
  <c r="L47" i="38" s="1"/>
  <c r="K25" i="38"/>
  <c r="K38" i="38"/>
  <c r="N44" i="38"/>
  <c r="M46" i="38"/>
  <c r="L103" i="38" l="1"/>
  <c r="G26" i="38"/>
  <c r="G30" i="38" s="1"/>
  <c r="G14" i="38"/>
  <c r="F30" i="38"/>
  <c r="O88" i="38"/>
  <c r="O28" i="38" s="1"/>
  <c r="N98" i="38"/>
  <c r="K112" i="38"/>
  <c r="E30" i="38"/>
  <c r="D30" i="38"/>
  <c r="L87" i="38"/>
  <c r="L54" i="38"/>
  <c r="L63" i="38"/>
  <c r="L69" i="38"/>
  <c r="L78" i="38"/>
  <c r="L70" i="38"/>
  <c r="L79" i="38"/>
  <c r="H65" i="38"/>
  <c r="J12" i="38"/>
  <c r="I77" i="38"/>
  <c r="I75" i="38"/>
  <c r="I9" i="38"/>
  <c r="H8" i="38"/>
  <c r="K49" i="38"/>
  <c r="K57" i="38" s="1"/>
  <c r="I6" i="38"/>
  <c r="I7" i="38" s="1"/>
  <c r="J5" i="38"/>
  <c r="J56" i="38"/>
  <c r="J57" i="38"/>
  <c r="J55" i="38"/>
  <c r="L49" i="38"/>
  <c r="L5" i="38" s="1"/>
  <c r="L77" i="38" s="1"/>
  <c r="J10" i="38"/>
  <c r="D19" i="38"/>
  <c r="D18" i="38"/>
  <c r="F18" i="38"/>
  <c r="F19" i="38"/>
  <c r="E18" i="38"/>
  <c r="E19" i="38"/>
  <c r="N42" i="38"/>
  <c r="M43" i="38"/>
  <c r="M47" i="38" s="1"/>
  <c r="M69" i="38" s="1"/>
  <c r="L25" i="38"/>
  <c r="L38" i="38"/>
  <c r="O44" i="38"/>
  <c r="N46" i="38"/>
  <c r="L112" i="38" l="1"/>
  <c r="L15" i="38"/>
  <c r="D31" i="38"/>
  <c r="E31" i="38" s="1"/>
  <c r="F31" i="38" s="1"/>
  <c r="G31" i="38" s="1"/>
  <c r="M103" i="38"/>
  <c r="M15" i="38" s="1"/>
  <c r="P88" i="38"/>
  <c r="P28" i="38" s="1"/>
  <c r="O98" i="38"/>
  <c r="M87" i="38"/>
  <c r="M54" i="38"/>
  <c r="M63" i="38"/>
  <c r="I65" i="38"/>
  <c r="K12" i="38"/>
  <c r="H11" i="38"/>
  <c r="H13" i="38" s="1"/>
  <c r="H82" i="38"/>
  <c r="L55" i="38"/>
  <c r="K55" i="38"/>
  <c r="K56" i="38"/>
  <c r="K5" i="38"/>
  <c r="L57" i="38"/>
  <c r="J6" i="38"/>
  <c r="J7" i="38" s="1"/>
  <c r="I8" i="38"/>
  <c r="J77" i="38"/>
  <c r="J75" i="38"/>
  <c r="J9" i="38"/>
  <c r="L56" i="38"/>
  <c r="M49" i="38"/>
  <c r="M5" i="38" s="1"/>
  <c r="M77" i="38" s="1"/>
  <c r="L75" i="38"/>
  <c r="L65" i="38" s="1"/>
  <c r="L9" i="38"/>
  <c r="K10" i="38"/>
  <c r="G19" i="38"/>
  <c r="G18" i="38"/>
  <c r="O42" i="38"/>
  <c r="N43" i="38"/>
  <c r="N47" i="38" s="1"/>
  <c r="N69" i="38" s="1"/>
  <c r="M25" i="38"/>
  <c r="M38" i="38"/>
  <c r="O46" i="38"/>
  <c r="P44" i="38"/>
  <c r="N103" i="38" l="1"/>
  <c r="N15" i="38" s="1"/>
  <c r="M112" i="38"/>
  <c r="Q88" i="38"/>
  <c r="P98" i="38"/>
  <c r="H16" i="38"/>
  <c r="H17" i="38" s="1"/>
  <c r="H27" i="38" s="1"/>
  <c r="K6" i="38"/>
  <c r="K7" i="38" s="1"/>
  <c r="N87" i="38"/>
  <c r="N54" i="38"/>
  <c r="N63" i="38"/>
  <c r="J65" i="38"/>
  <c r="J82" i="38" s="1"/>
  <c r="H14" i="38"/>
  <c r="H26" i="38"/>
  <c r="L12" i="38"/>
  <c r="I82" i="38"/>
  <c r="I11" i="38"/>
  <c r="I13" i="38" s="1"/>
  <c r="L82" i="38"/>
  <c r="L11" i="38"/>
  <c r="L6" i="38"/>
  <c r="L7" i="38" s="1"/>
  <c r="J8" i="38"/>
  <c r="K77" i="38"/>
  <c r="K9" i="38"/>
  <c r="M56" i="38"/>
  <c r="K75" i="38"/>
  <c r="M57" i="38"/>
  <c r="M55" i="38"/>
  <c r="N49" i="38"/>
  <c r="N5" i="38" s="1"/>
  <c r="N77" i="38" s="1"/>
  <c r="M75" i="38"/>
  <c r="M65" i="38" s="1"/>
  <c r="M11" i="38" s="1"/>
  <c r="M9" i="38"/>
  <c r="L10" i="38"/>
  <c r="P42" i="38"/>
  <c r="O43" i="38"/>
  <c r="N25" i="38"/>
  <c r="N38" i="38"/>
  <c r="Q44" i="38"/>
  <c r="P46" i="38"/>
  <c r="Q98" i="38" l="1"/>
  <c r="Q28" i="38"/>
  <c r="O103" i="38"/>
  <c r="O15" i="38" s="1"/>
  <c r="N112" i="38"/>
  <c r="H30" i="38"/>
  <c r="I16" i="38"/>
  <c r="I17" i="38" s="1"/>
  <c r="K8" i="38"/>
  <c r="O87" i="38"/>
  <c r="O54" i="38"/>
  <c r="O63" i="38"/>
  <c r="I14" i="38"/>
  <c r="J11" i="38"/>
  <c r="J13" i="38" s="1"/>
  <c r="J16" i="38" s="1"/>
  <c r="K65" i="38"/>
  <c r="K11" i="38" s="1"/>
  <c r="M12" i="38"/>
  <c r="M82" i="38"/>
  <c r="I26" i="38"/>
  <c r="N55" i="38"/>
  <c r="L8" i="38"/>
  <c r="L13" i="38" s="1"/>
  <c r="M6" i="38"/>
  <c r="M7" i="38" s="1"/>
  <c r="N56" i="38"/>
  <c r="N57" i="38"/>
  <c r="H19" i="38"/>
  <c r="H18" i="38"/>
  <c r="O47" i="38"/>
  <c r="O69" i="38" s="1"/>
  <c r="N75" i="38"/>
  <c r="N65" i="38" s="1"/>
  <c r="N9" i="38"/>
  <c r="M10" i="38"/>
  <c r="Q42" i="38"/>
  <c r="Q43" i="38" s="1"/>
  <c r="P43" i="38"/>
  <c r="O25" i="38"/>
  <c r="O38" i="38"/>
  <c r="Q46" i="38"/>
  <c r="H31" i="38" l="1"/>
  <c r="O112" i="38"/>
  <c r="P103" i="38"/>
  <c r="P15" i="38" s="1"/>
  <c r="Q103" i="38"/>
  <c r="Q15" i="38" s="1"/>
  <c r="I27" i="38"/>
  <c r="I30" i="38" s="1"/>
  <c r="I18" i="38"/>
  <c r="I19" i="38"/>
  <c r="L16" i="38"/>
  <c r="L17" i="38" s="1"/>
  <c r="K13" i="38"/>
  <c r="K14" i="38" s="1"/>
  <c r="P87" i="38"/>
  <c r="P54" i="38"/>
  <c r="P63" i="38"/>
  <c r="J17" i="38"/>
  <c r="J27" i="38" s="1"/>
  <c r="J14" i="38"/>
  <c r="K82" i="38"/>
  <c r="J26" i="38"/>
  <c r="N82" i="38"/>
  <c r="N11" i="38"/>
  <c r="N12" i="38"/>
  <c r="M8" i="38"/>
  <c r="M13" i="38" s="1"/>
  <c r="M16" i="38" s="1"/>
  <c r="N6" i="38"/>
  <c r="N7" i="38" s="1"/>
  <c r="O49" i="38"/>
  <c r="O5" i="38" s="1"/>
  <c r="Q47" i="38"/>
  <c r="Q69" i="38" s="1"/>
  <c r="P47" i="38"/>
  <c r="P69" i="38" s="1"/>
  <c r="L14" i="38"/>
  <c r="L26" i="38"/>
  <c r="N10" i="38"/>
  <c r="P38" i="38"/>
  <c r="P25" i="38"/>
  <c r="I31" i="38" l="1"/>
  <c r="Q112" i="38"/>
  <c r="P112" i="38"/>
  <c r="L27" i="38"/>
  <c r="L30" i="38" s="1"/>
  <c r="L18" i="38"/>
  <c r="K16" i="38"/>
  <c r="K17" i="38" s="1"/>
  <c r="K26" i="38"/>
  <c r="Q87" i="38"/>
  <c r="Q63" i="38"/>
  <c r="Q54" i="38"/>
  <c r="J30" i="38"/>
  <c r="J18" i="38"/>
  <c r="M14" i="38"/>
  <c r="M17" i="38"/>
  <c r="M27" i="38" s="1"/>
  <c r="O12" i="38"/>
  <c r="J19" i="38"/>
  <c r="N8" i="38"/>
  <c r="N13" i="38" s="1"/>
  <c r="N16" i="38" s="1"/>
  <c r="Q49" i="38"/>
  <c r="Q5" i="38" s="1"/>
  <c r="Q77" i="38" s="1"/>
  <c r="O77" i="38"/>
  <c r="O9" i="38"/>
  <c r="O75" i="38"/>
  <c r="O56" i="38"/>
  <c r="O57" i="38"/>
  <c r="O55" i="38"/>
  <c r="L19" i="38"/>
  <c r="M26" i="38"/>
  <c r="P49" i="38"/>
  <c r="P56" i="38" s="1"/>
  <c r="O10" i="38"/>
  <c r="Q25" i="38"/>
  <c r="Q38" i="38"/>
  <c r="M30" i="38" l="1"/>
  <c r="J31" i="38"/>
  <c r="K27" i="38"/>
  <c r="K30" i="38" s="1"/>
  <c r="K19" i="38"/>
  <c r="K18" i="38"/>
  <c r="O65" i="38"/>
  <c r="O11" i="38" s="1"/>
  <c r="N17" i="38"/>
  <c r="N27" i="38" s="1"/>
  <c r="Q56" i="38"/>
  <c r="Q12" i="38"/>
  <c r="P12" i="38"/>
  <c r="Q57" i="38"/>
  <c r="O6" i="38"/>
  <c r="O7" i="38" s="1"/>
  <c r="Q55" i="38"/>
  <c r="P57" i="38"/>
  <c r="P55" i="38"/>
  <c r="P5" i="38"/>
  <c r="P77" i="38" s="1"/>
  <c r="M18" i="38"/>
  <c r="M19" i="38"/>
  <c r="Q75" i="38"/>
  <c r="Q65" i="38" s="1"/>
  <c r="Q9" i="38"/>
  <c r="N14" i="38"/>
  <c r="N26" i="38"/>
  <c r="Q10" i="38"/>
  <c r="P10" i="38"/>
  <c r="K31" i="38" l="1"/>
  <c r="L31" i="38" s="1"/>
  <c r="M31" i="38" s="1"/>
  <c r="N30" i="38"/>
  <c r="O82" i="38"/>
  <c r="Q82" i="38"/>
  <c r="Q11" i="38"/>
  <c r="Q6" i="38"/>
  <c r="Q7" i="38" s="1"/>
  <c r="O8" i="38"/>
  <c r="P6" i="38"/>
  <c r="P7" i="38" s="1"/>
  <c r="P9" i="38"/>
  <c r="P75" i="38"/>
  <c r="P65" i="38" s="1"/>
  <c r="N19" i="38"/>
  <c r="N18" i="38"/>
  <c r="N31" i="38" l="1"/>
  <c r="P11" i="38"/>
  <c r="P82" i="38"/>
  <c r="O13" i="38"/>
  <c r="Q8" i="38"/>
  <c r="P8" i="38"/>
  <c r="O14" i="38" l="1"/>
  <c r="O16" i="38"/>
  <c r="O17" i="38" s="1"/>
  <c r="O27" i="38" s="1"/>
  <c r="O26" i="38"/>
  <c r="P13" i="38"/>
  <c r="P16" i="38" s="1"/>
  <c r="Q13" i="38"/>
  <c r="Q26" i="38" l="1"/>
  <c r="Q16" i="38"/>
  <c r="Q17" i="38" s="1"/>
  <c r="Q27" i="38" s="1"/>
  <c r="O30" i="38"/>
  <c r="O31" i="38" s="1"/>
  <c r="Q14" i="38"/>
  <c r="P14" i="38"/>
  <c r="P26" i="38"/>
  <c r="P17" i="38"/>
  <c r="P27" i="38" s="1"/>
  <c r="O18" i="38"/>
  <c r="O19" i="38"/>
  <c r="Q30" i="38" l="1"/>
  <c r="P30" i="38"/>
  <c r="P31" i="38" s="1"/>
  <c r="Q18" i="38"/>
  <c r="P19" i="38"/>
  <c r="Q19" i="38"/>
  <c r="Q31" i="38" l="1"/>
  <c r="P18" i="38"/>
</calcChain>
</file>

<file path=xl/sharedStrings.xml><?xml version="1.0" encoding="utf-8"?>
<sst xmlns="http://schemas.openxmlformats.org/spreadsheetml/2006/main" count="117" uniqueCount="99">
  <si>
    <t>% RB</t>
  </si>
  <si>
    <t>%</t>
  </si>
  <si>
    <t>ISS</t>
  </si>
  <si>
    <t>Mão de Obra</t>
  </si>
  <si>
    <t>Gerente de Filial</t>
  </si>
  <si>
    <t>Técnico Manutenção</t>
  </si>
  <si>
    <t>Motorista</t>
  </si>
  <si>
    <t>Auxiliar de Manutenção</t>
  </si>
  <si>
    <t>Atendente</t>
  </si>
  <si>
    <t>Auxiliar de Serviços Gerais</t>
  </si>
  <si>
    <t>Agente de Fiscalização</t>
  </si>
  <si>
    <t>Outros Custos</t>
  </si>
  <si>
    <t>Term. Auto Atend.</t>
  </si>
  <si>
    <t>EBITDA</t>
  </si>
  <si>
    <t>(-) Outorga Inicial</t>
  </si>
  <si>
    <t>Outorga Inicial</t>
  </si>
  <si>
    <t>% RL</t>
  </si>
  <si>
    <t>(=) EBITDA</t>
  </si>
  <si>
    <t>Utilidades e Serviços</t>
  </si>
  <si>
    <t>Serviços e Consultoria</t>
  </si>
  <si>
    <t>Bobinas</t>
  </si>
  <si>
    <t>(-) Impostos</t>
  </si>
  <si>
    <t>(-) Depreciação/ Amortização</t>
  </si>
  <si>
    <t>(=) EBT</t>
  </si>
  <si>
    <t>(=) Fluxo de Caixa Livre</t>
  </si>
  <si>
    <t>Sinalização Horiz</t>
  </si>
  <si>
    <t>Instalações - Centrais de Operações</t>
  </si>
  <si>
    <t>Equipamento OCR (fiscalização)</t>
  </si>
  <si>
    <t>Monitora</t>
  </si>
  <si>
    <t>Desenvolvimento de TI &amp; Evolução Tecnológica</t>
  </si>
  <si>
    <t>Instalações - Equipamentos Informática</t>
  </si>
  <si>
    <t>Impressora &amp; leitoras PDV</t>
  </si>
  <si>
    <t>Receita Bruta</t>
  </si>
  <si>
    <t>Receita Liquida</t>
  </si>
  <si>
    <t>(-) MDO</t>
  </si>
  <si>
    <t>(-) Outros</t>
  </si>
  <si>
    <t>(-) Despesas Gerais e Administrativas</t>
  </si>
  <si>
    <t>(-) IRCS</t>
  </si>
  <si>
    <t>% EBT</t>
  </si>
  <si>
    <t>(=) Lucro Líquido</t>
  </si>
  <si>
    <t>Fluxo de Caixa (R$ mil)</t>
  </si>
  <si>
    <t>(=) Caixa acumulado</t>
  </si>
  <si>
    <t xml:space="preserve">Receita </t>
  </si>
  <si>
    <t>(i) Vagas</t>
  </si>
  <si>
    <t>(ii) Média de Horas operação/mês</t>
  </si>
  <si>
    <t>(vii) Tarifa (R$)</t>
  </si>
  <si>
    <t>Impostos e Tributos (R$ mil)</t>
  </si>
  <si>
    <t>PIS</t>
  </si>
  <si>
    <t>COFINS</t>
  </si>
  <si>
    <t>Custos e Despesas (R$ mil)</t>
  </si>
  <si>
    <t>Quadro de MDO Operacional</t>
  </si>
  <si>
    <t>Qnt inicial</t>
  </si>
  <si>
    <t>Salarios (R$)</t>
  </si>
  <si>
    <t>Encargos (R$)</t>
  </si>
  <si>
    <t>Benefícios (R$)</t>
  </si>
  <si>
    <t xml:space="preserve">R$/funcio. </t>
  </si>
  <si>
    <t>R$ total</t>
  </si>
  <si>
    <t>Seguros contratados</t>
  </si>
  <si>
    <t>Gerente Adm/Fin</t>
  </si>
  <si>
    <t>Pré Operação</t>
  </si>
  <si>
    <t>Despesas Gerais e Administrativas</t>
  </si>
  <si>
    <t>Gerente de TI</t>
  </si>
  <si>
    <t>Investimentos (R$ mil)</t>
  </si>
  <si>
    <t>Investimentos diversos</t>
  </si>
  <si>
    <t>Horas de Funcionamento Segunda a Sexta</t>
  </si>
  <si>
    <t>Horas de Funcionamento Sabados</t>
  </si>
  <si>
    <t>(iii) Ocupação</t>
  </si>
  <si>
    <t>(iv) Respeito</t>
  </si>
  <si>
    <t>(v) Taxa de Pagamento</t>
  </si>
  <si>
    <t xml:space="preserve"> Média de Horas operação/ ano</t>
  </si>
  <si>
    <t>Manutenção Parquímetros</t>
  </si>
  <si>
    <t>Custo Transmissão de dados - Parquimetro</t>
  </si>
  <si>
    <t>Custo de transação - Adquirente</t>
  </si>
  <si>
    <t>Comissão para os Ponto de Venda ==&gt;</t>
  </si>
  <si>
    <t>Sistemas Fiscalização a pé</t>
  </si>
  <si>
    <t>Sistemas Fiscalização com veiculo</t>
  </si>
  <si>
    <t>Locação e combustivel veiculos</t>
  </si>
  <si>
    <t xml:space="preserve">Aluguel de escritório </t>
  </si>
  <si>
    <t>SAC</t>
  </si>
  <si>
    <t xml:space="preserve"> Materiais Diversos</t>
  </si>
  <si>
    <t>Quadro de MDO ADM</t>
  </si>
  <si>
    <t>Técnico de TI</t>
  </si>
  <si>
    <t>Assistente Administrativo</t>
  </si>
  <si>
    <t>Assitente Financeiro</t>
  </si>
  <si>
    <t>(=) Total Despesas</t>
  </si>
  <si>
    <t>(=)Total investimentos (Outorga + Investimentos)</t>
  </si>
  <si>
    <t>(-) Investimentos</t>
  </si>
  <si>
    <t>Meses de Operação</t>
  </si>
  <si>
    <t>Depreciação (R$ mil)</t>
  </si>
  <si>
    <t>Amortização Outorga Inicial</t>
  </si>
  <si>
    <t>Prazo depreciação</t>
  </si>
  <si>
    <t>(=) Total</t>
  </si>
  <si>
    <t>Prazo Contrato (anos):</t>
  </si>
  <si>
    <t>(vi) Tickets Emitidos</t>
  </si>
  <si>
    <t xml:space="preserve">Receita Bruta Total (R$) </t>
  </si>
  <si>
    <t>Demonstrativo de Resultado (R$ mil)</t>
  </si>
  <si>
    <t>Smartphone Fiscalização</t>
  </si>
  <si>
    <r>
      <t xml:space="preserve">*Toda celula em </t>
    </r>
    <r>
      <rPr>
        <i/>
        <sz val="11"/>
        <color rgb="FF0000FF"/>
        <rFont val="Arial Narrow"/>
        <family val="2"/>
      </rPr>
      <t xml:space="preserve">Azul </t>
    </r>
    <r>
      <rPr>
        <i/>
        <sz val="11"/>
        <rFont val="Arial Narrow"/>
        <family val="2"/>
      </rPr>
      <t>poderá ser editada.</t>
    </r>
  </si>
  <si>
    <t>*Digite o prazo do contrato abaixo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</si>
</sst>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43" formatCode="_-* #,##0.00_-;\-* #,##0.00_-;_-* &quot;-&quot;??_-;_-@_-"/>
    <numFmt numFmtId="164" formatCode="_-&quot;R$&quot;* #,##0.00_-;\-&quot;R$&quot;* #,##0.00_-;_-&quot;R$&quot;* &quot;-&quot;??_-;_-@_-"/>
    <numFmt numFmtId="165" formatCode="_(* #,##0.00_);_(* \(#,##0.00\);_(* &quot;-&quot;??_);_(@_)"/>
    <numFmt numFmtId="166" formatCode="0.0%"/>
    <numFmt numFmtId="167" formatCode="_-* #,##0_-;\-* #,##0_-;_-* &quot;-&quot;??_-;_-@_-"/>
    <numFmt numFmtId="168" formatCode="#,##0.00_ ;\-#,##0.00\ "/>
    <numFmt numFmtId="169" formatCode="[$-416]mmm\-yy;@"/>
    <numFmt numFmtId="170" formatCode="#,##0_);\(#,##0\);\-\-_)"/>
    <numFmt numFmtId="171" formatCode="&quot;R$&quot;\ #,##0_);\(&quot;R$&quot;\ #,##0\)"/>
    <numFmt numFmtId="172" formatCode="#,##0_ ;\-#,##0\ "/>
    <numFmt numFmtId="173" formatCode="_-&quot;R$&quot;* #,##0_-;\-&quot;R$&quot;* #,##0_-;_-&quot;R$&quot;* &quot;-&quot;??_-;_-@_-"/>
    <numFmt numFmtId="174" formatCode="_-* #,##0_-;\(#,##0\);_-* &quot;-&quot;_-;_-@_-"/>
    <numFmt numFmtId="175" formatCode="&quot;Ano&quot;\ 0\ "/>
  </numFmts>
  <fonts count="2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</font>
    <font>
      <sz val="8"/>
      <name val="Arial"/>
      <family val="2"/>
    </font>
    <font>
      <sz val="10"/>
      <name val="Arial"/>
      <family val="2"/>
    </font>
    <font>
      <b/>
      <sz val="11"/>
      <color theme="1"/>
      <name val="Arial Narrow"/>
      <family val="2"/>
    </font>
    <font>
      <sz val="11"/>
      <color theme="1"/>
      <name val="Arial Narrow"/>
      <family val="2"/>
    </font>
    <font>
      <b/>
      <sz val="11"/>
      <color rgb="FF000000"/>
      <name val="Arial Narrow"/>
      <family val="2"/>
    </font>
    <font>
      <sz val="11"/>
      <color rgb="FF0000FF"/>
      <name val="Arial Narrow"/>
      <family val="2"/>
    </font>
    <font>
      <sz val="11"/>
      <name val="Arial Narrow"/>
      <family val="2"/>
    </font>
    <font>
      <sz val="11"/>
      <color rgb="FF000000"/>
      <name val="Arial Narrow"/>
      <family val="2"/>
    </font>
    <font>
      <sz val="11"/>
      <color indexed="8"/>
      <name val="Arial1"/>
      <charset val="1"/>
    </font>
    <font>
      <i/>
      <u/>
      <sz val="11"/>
      <color theme="1"/>
      <name val="Arial Narrow"/>
      <family val="2"/>
    </font>
    <font>
      <i/>
      <sz val="11"/>
      <color rgb="FF000000"/>
      <name val="Arial Narrow"/>
      <family val="2"/>
    </font>
    <font>
      <i/>
      <sz val="11"/>
      <color theme="1"/>
      <name val="Arial Narrow"/>
      <family val="2"/>
    </font>
    <font>
      <sz val="11"/>
      <color theme="0" tint="-0.249977111117893"/>
      <name val="Arial Narrow"/>
      <family val="2"/>
    </font>
    <font>
      <b/>
      <sz val="11"/>
      <color rgb="FF0000FF"/>
      <name val="Arial Narrow"/>
      <family val="2"/>
    </font>
    <font>
      <i/>
      <sz val="11"/>
      <color theme="0" tint="-0.14999847407452621"/>
      <name val="Arial Narrow"/>
      <family val="2"/>
    </font>
    <font>
      <b/>
      <sz val="11"/>
      <name val="Arial Narrow"/>
      <family val="2"/>
    </font>
    <font>
      <i/>
      <sz val="11"/>
      <name val="Arial Narrow"/>
      <family val="2"/>
    </font>
    <font>
      <i/>
      <sz val="11"/>
      <color theme="2" tint="-9.9978637043366805E-2"/>
      <name val="Arial Narrow"/>
      <family val="2"/>
    </font>
    <font>
      <b/>
      <sz val="11"/>
      <color theme="0"/>
      <name val="Arial Narrow"/>
      <family val="2"/>
    </font>
    <font>
      <i/>
      <sz val="11"/>
      <color rgb="FF0000FF"/>
      <name val="Arial Narrow"/>
      <family val="2"/>
    </font>
  </fonts>
  <fills count="8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5" tint="-0.499984740745262"/>
        <bgColor indexed="64"/>
      </patternFill>
    </fill>
    <fill>
      <patternFill patternType="solid">
        <fgColor rgb="FF680000"/>
        <bgColor indexed="64"/>
      </patternFill>
    </fill>
    <fill>
      <patternFill patternType="solid">
        <fgColor rgb="FFFFFFCC"/>
        <bgColor indexed="64"/>
      </patternFill>
    </fill>
  </fills>
  <borders count="6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5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" fillId="0" borderId="0"/>
    <xf numFmtId="9" fontId="4" fillId="0" borderId="0" applyFont="0" applyFill="0" applyBorder="0" applyAlignment="0" applyProtection="0"/>
    <xf numFmtId="0" fontId="3" fillId="0" borderId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1" fillId="0" borderId="0"/>
    <xf numFmtId="170" fontId="3" fillId="0" borderId="0"/>
    <xf numFmtId="171" fontId="3" fillId="0" borderId="0" applyFont="0" applyFill="0" applyBorder="0" applyAlignment="0" applyProtection="0"/>
    <xf numFmtId="0" fontId="11" fillId="0" borderId="0"/>
    <xf numFmtId="43" fontId="1" fillId="0" borderId="0" applyFont="0" applyFill="0" applyBorder="0" applyAlignment="0" applyProtection="0"/>
    <xf numFmtId="0" fontId="2" fillId="0" borderId="0"/>
    <xf numFmtId="0" fontId="1" fillId="0" borderId="0"/>
    <xf numFmtId="0" fontId="1" fillId="0" borderId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9" fontId="1" fillId="0" borderId="0"/>
  </cellStyleXfs>
  <cellXfs count="96">
    <xf numFmtId="0" fontId="0" fillId="0" borderId="0" xfId="0"/>
    <xf numFmtId="0" fontId="6" fillId="0" borderId="0" xfId="0" applyFont="1"/>
    <xf numFmtId="167" fontId="6" fillId="0" borderId="0" xfId="0" applyNumberFormat="1" applyFont="1"/>
    <xf numFmtId="0" fontId="8" fillId="0" borderId="0" xfId="0" applyFont="1" applyAlignment="1">
      <alignment horizontal="center"/>
    </xf>
    <xf numFmtId="174" fontId="5" fillId="0" borderId="0" xfId="0" applyNumberFormat="1" applyFont="1"/>
    <xf numFmtId="174" fontId="5" fillId="0" borderId="0" xfId="0" applyNumberFormat="1" applyFont="1" applyAlignment="1">
      <alignment horizontal="right"/>
    </xf>
    <xf numFmtId="174" fontId="6" fillId="0" borderId="0" xfId="0" applyNumberFormat="1" applyFont="1"/>
    <xf numFmtId="174" fontId="6" fillId="0" borderId="0" xfId="0" applyNumberFormat="1" applyFont="1" applyAlignment="1">
      <alignment horizontal="right"/>
    </xf>
    <xf numFmtId="0" fontId="12" fillId="0" borderId="0" xfId="0" applyFont="1"/>
    <xf numFmtId="174" fontId="13" fillId="0" borderId="0" xfId="1" applyNumberFormat="1" applyFont="1" applyAlignment="1">
      <alignment horizontal="left" vertical="center"/>
    </xf>
    <xf numFmtId="10" fontId="14" fillId="0" borderId="0" xfId="2" applyNumberFormat="1" applyFont="1" applyAlignment="1">
      <alignment horizontal="right"/>
    </xf>
    <xf numFmtId="174" fontId="10" fillId="0" borderId="0" xfId="1" applyNumberFormat="1" applyFont="1" applyAlignment="1">
      <alignment horizontal="left" vertical="center"/>
    </xf>
    <xf numFmtId="174" fontId="7" fillId="0" borderId="0" xfId="1" applyNumberFormat="1" applyFont="1" applyAlignment="1">
      <alignment horizontal="left" vertical="center"/>
    </xf>
    <xf numFmtId="174" fontId="7" fillId="0" borderId="0" xfId="1" applyNumberFormat="1" applyFont="1" applyBorder="1" applyAlignment="1">
      <alignment horizontal="left" vertical="center"/>
    </xf>
    <xf numFmtId="174" fontId="15" fillId="0" borderId="0" xfId="0" applyNumberFormat="1" applyFont="1" applyAlignment="1">
      <alignment horizontal="right"/>
    </xf>
    <xf numFmtId="174" fontId="15" fillId="0" borderId="0" xfId="0" applyNumberFormat="1" applyFont="1"/>
    <xf numFmtId="174" fontId="10" fillId="0" borderId="0" xfId="1" applyNumberFormat="1" applyFont="1" applyBorder="1" applyAlignment="1">
      <alignment horizontal="left" vertical="center"/>
    </xf>
    <xf numFmtId="0" fontId="15" fillId="0" borderId="0" xfId="0" applyFont="1" applyAlignment="1">
      <alignment horizontal="right"/>
    </xf>
    <xf numFmtId="172" fontId="6" fillId="0" borderId="0" xfId="1" applyNumberFormat="1" applyFont="1" applyAlignment="1">
      <alignment horizontal="center"/>
    </xf>
    <xf numFmtId="0" fontId="6" fillId="0" borderId="0" xfId="0" applyFont="1" applyAlignment="1">
      <alignment horizontal="center"/>
    </xf>
    <xf numFmtId="168" fontId="6" fillId="0" borderId="0" xfId="0" applyNumberFormat="1" applyFont="1" applyAlignment="1">
      <alignment horizontal="center"/>
    </xf>
    <xf numFmtId="0" fontId="5" fillId="0" borderId="0" xfId="0" applyFont="1"/>
    <xf numFmtId="3" fontId="5" fillId="0" borderId="0" xfId="0" applyNumberFormat="1" applyFont="1" applyAlignment="1">
      <alignment horizontal="center"/>
    </xf>
    <xf numFmtId="0" fontId="5" fillId="0" borderId="0" xfId="0" applyFont="1" applyAlignment="1">
      <alignment horizontal="left"/>
    </xf>
    <xf numFmtId="174" fontId="5" fillId="0" borderId="0" xfId="0" applyNumberFormat="1" applyFont="1" applyAlignment="1">
      <alignment horizontal="center"/>
    </xf>
    <xf numFmtId="174" fontId="6" fillId="0" borderId="0" xfId="0" applyNumberFormat="1" applyFont="1" applyAlignment="1">
      <alignment horizontal="center"/>
    </xf>
    <xf numFmtId="0" fontId="6" fillId="0" borderId="0" xfId="0" applyFont="1" applyAlignment="1">
      <alignment horizontal="left" indent="2"/>
    </xf>
    <xf numFmtId="167" fontId="10" fillId="0" borderId="0" xfId="1" applyNumberFormat="1" applyFont="1" applyFill="1" applyAlignment="1">
      <alignment horizontal="left" vertical="center" indent="1"/>
    </xf>
    <xf numFmtId="0" fontId="6" fillId="0" borderId="0" xfId="0" applyFont="1" applyFill="1" applyAlignment="1">
      <alignment horizontal="left" indent="1"/>
    </xf>
    <xf numFmtId="167" fontId="9" fillId="0" borderId="0" xfId="1" applyNumberFormat="1" applyFont="1" applyFill="1"/>
    <xf numFmtId="167" fontId="9" fillId="0" borderId="0" xfId="1" applyNumberFormat="1" applyFont="1"/>
    <xf numFmtId="167" fontId="6" fillId="0" borderId="0" xfId="1" applyNumberFormat="1" applyFont="1"/>
    <xf numFmtId="174" fontId="15" fillId="0" borderId="0" xfId="0" applyNumberFormat="1" applyFont="1" applyAlignment="1">
      <alignment horizontal="center"/>
    </xf>
    <xf numFmtId="172" fontId="8" fillId="0" borderId="0" xfId="1" applyNumberFormat="1" applyFont="1" applyAlignment="1">
      <alignment horizontal="center"/>
    </xf>
    <xf numFmtId="166" fontId="8" fillId="0" borderId="0" xfId="2" applyNumberFormat="1" applyFont="1" applyAlignment="1">
      <alignment horizontal="center"/>
    </xf>
    <xf numFmtId="166" fontId="8" fillId="0" borderId="0" xfId="0" applyNumberFormat="1" applyFont="1" applyAlignment="1">
      <alignment horizontal="center"/>
    </xf>
    <xf numFmtId="166" fontId="6" fillId="0" borderId="0" xfId="0" applyNumberFormat="1" applyFont="1" applyAlignment="1">
      <alignment horizontal="center"/>
    </xf>
    <xf numFmtId="3" fontId="6" fillId="0" borderId="0" xfId="1" applyNumberFormat="1" applyFont="1" applyAlignment="1">
      <alignment horizontal="center"/>
    </xf>
    <xf numFmtId="168" fontId="8" fillId="0" borderId="0" xfId="0" applyNumberFormat="1" applyFont="1" applyAlignment="1">
      <alignment horizontal="center"/>
    </xf>
    <xf numFmtId="10" fontId="16" fillId="0" borderId="0" xfId="2" applyNumberFormat="1" applyFont="1" applyAlignment="1">
      <alignment horizontal="left"/>
    </xf>
    <xf numFmtId="9" fontId="8" fillId="0" borderId="0" xfId="2" applyFont="1"/>
    <xf numFmtId="174" fontId="8" fillId="0" borderId="0" xfId="0" applyNumberFormat="1" applyFont="1" applyAlignment="1">
      <alignment horizontal="center"/>
    </xf>
    <xf numFmtId="0" fontId="8" fillId="0" borderId="0" xfId="0" applyFont="1"/>
    <xf numFmtId="9" fontId="8" fillId="0" borderId="0" xfId="0" applyNumberFormat="1" applyFont="1"/>
    <xf numFmtId="173" fontId="8" fillId="0" borderId="0" xfId="9" applyNumberFormat="1" applyFont="1" applyAlignment="1">
      <alignment horizontal="left" indent="2"/>
    </xf>
    <xf numFmtId="167" fontId="8" fillId="0" borderId="0" xfId="1" applyNumberFormat="1" applyFont="1" applyFill="1"/>
    <xf numFmtId="166" fontId="8" fillId="0" borderId="0" xfId="2" applyNumberFormat="1" applyFont="1"/>
    <xf numFmtId="166" fontId="10" fillId="0" borderId="0" xfId="1" applyNumberFormat="1" applyFont="1" applyAlignment="1">
      <alignment horizontal="left" vertical="center"/>
    </xf>
    <xf numFmtId="166" fontId="7" fillId="0" borderId="0" xfId="1" applyNumberFormat="1" applyFont="1" applyAlignment="1">
      <alignment horizontal="left" vertical="center"/>
    </xf>
    <xf numFmtId="166" fontId="13" fillId="0" borderId="0" xfId="1" applyNumberFormat="1" applyFont="1" applyAlignment="1">
      <alignment horizontal="left" vertical="center"/>
    </xf>
    <xf numFmtId="174" fontId="16" fillId="0" borderId="0" xfId="0" applyNumberFormat="1" applyFont="1" applyAlignment="1">
      <alignment horizontal="center"/>
    </xf>
    <xf numFmtId="174" fontId="9" fillId="0" borderId="0" xfId="0" applyNumberFormat="1" applyFont="1" applyAlignment="1">
      <alignment horizontal="center"/>
    </xf>
    <xf numFmtId="10" fontId="16" fillId="0" borderId="0" xfId="2" applyNumberFormat="1" applyFont="1" applyAlignment="1">
      <alignment horizontal="right"/>
    </xf>
    <xf numFmtId="169" fontId="6" fillId="0" borderId="0" xfId="0" applyNumberFormat="1" applyFont="1"/>
    <xf numFmtId="0" fontId="17" fillId="0" borderId="0" xfId="0" applyFont="1"/>
    <xf numFmtId="174" fontId="18" fillId="0" borderId="0" xfId="0" applyNumberFormat="1" applyFont="1" applyAlignment="1">
      <alignment horizontal="center"/>
    </xf>
    <xf numFmtId="0" fontId="20" fillId="0" borderId="0" xfId="0" applyFont="1"/>
    <xf numFmtId="0" fontId="6" fillId="3" borderId="0" xfId="0" applyFont="1" applyFill="1"/>
    <xf numFmtId="0" fontId="5" fillId="4" borderId="1" xfId="0" applyFont="1" applyFill="1" applyBorder="1"/>
    <xf numFmtId="0" fontId="16" fillId="4" borderId="1" xfId="0" applyFont="1" applyFill="1" applyBorder="1"/>
    <xf numFmtId="0" fontId="21" fillId="6" borderId="1" xfId="0" applyFont="1" applyFill="1" applyBorder="1" applyAlignment="1">
      <alignment horizontal="left"/>
    </xf>
    <xf numFmtId="175" fontId="21" fillId="6" borderId="1" xfId="0" applyNumberFormat="1" applyFont="1" applyFill="1" applyBorder="1" applyAlignment="1">
      <alignment horizontal="center"/>
    </xf>
    <xf numFmtId="174" fontId="7" fillId="2" borderId="1" xfId="1" applyNumberFormat="1" applyFont="1" applyFill="1" applyBorder="1" applyAlignment="1">
      <alignment horizontal="left" vertical="center"/>
    </xf>
    <xf numFmtId="0" fontId="21" fillId="6" borderId="1" xfId="0" applyNumberFormat="1" applyFont="1" applyFill="1" applyBorder="1" applyAlignment="1">
      <alignment horizontal="center"/>
    </xf>
    <xf numFmtId="173" fontId="8" fillId="0" borderId="0" xfId="9" applyNumberFormat="1" applyFont="1" applyAlignment="1">
      <alignment horizontal="right"/>
    </xf>
    <xf numFmtId="166" fontId="8" fillId="0" borderId="0" xfId="0" applyNumberFormat="1" applyFont="1" applyAlignment="1">
      <alignment horizontal="right"/>
    </xf>
    <xf numFmtId="43" fontId="7" fillId="0" borderId="0" xfId="1" applyFont="1" applyBorder="1" applyAlignment="1">
      <alignment horizontal="left" vertical="center"/>
    </xf>
    <xf numFmtId="0" fontId="8" fillId="0" borderId="0" xfId="0" applyFont="1" applyAlignment="1"/>
    <xf numFmtId="174" fontId="18" fillId="0" borderId="0" xfId="0" applyNumberFormat="1" applyFont="1" applyAlignment="1">
      <alignment horizontal="right"/>
    </xf>
    <xf numFmtId="174" fontId="7" fillId="2" borderId="1" xfId="1" applyNumberFormat="1" applyFont="1" applyFill="1" applyBorder="1" applyAlignment="1">
      <alignment horizontal="right"/>
    </xf>
    <xf numFmtId="174" fontId="7" fillId="2" borderId="1" xfId="1" applyNumberFormat="1" applyFont="1" applyFill="1" applyBorder="1" applyAlignment="1">
      <alignment horizontal="right" vertical="center"/>
    </xf>
    <xf numFmtId="172" fontId="8" fillId="0" borderId="0" xfId="1" applyNumberFormat="1" applyFont="1" applyAlignment="1">
      <alignment horizontal="right"/>
    </xf>
    <xf numFmtId="0" fontId="8" fillId="0" borderId="0" xfId="0" applyFont="1" applyAlignment="1">
      <alignment horizontal="right"/>
    </xf>
    <xf numFmtId="0" fontId="6" fillId="0" borderId="0" xfId="0" applyFont="1" applyAlignment="1">
      <alignment horizontal="right"/>
    </xf>
    <xf numFmtId="3" fontId="6" fillId="0" borderId="0" xfId="1" applyNumberFormat="1" applyFont="1" applyAlignment="1">
      <alignment horizontal="right"/>
    </xf>
    <xf numFmtId="166" fontId="8" fillId="0" borderId="0" xfId="2" applyNumberFormat="1" applyFont="1" applyAlignment="1">
      <alignment horizontal="right"/>
    </xf>
    <xf numFmtId="166" fontId="6" fillId="0" borderId="0" xfId="0" applyNumberFormat="1" applyFont="1" applyAlignment="1">
      <alignment horizontal="right"/>
    </xf>
    <xf numFmtId="172" fontId="6" fillId="0" borderId="0" xfId="1" applyNumberFormat="1" applyFont="1" applyAlignment="1">
      <alignment horizontal="right"/>
    </xf>
    <xf numFmtId="168" fontId="8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0" fontId="21" fillId="6" borderId="2" xfId="0" applyFont="1" applyFill="1" applyBorder="1" applyAlignment="1">
      <alignment horizontal="left"/>
    </xf>
    <xf numFmtId="0" fontId="6" fillId="0" borderId="3" xfId="0" applyFont="1" applyBorder="1"/>
    <xf numFmtId="174" fontId="7" fillId="2" borderId="2" xfId="1" applyNumberFormat="1" applyFont="1" applyFill="1" applyBorder="1" applyAlignment="1">
      <alignment horizontal="left" vertical="center"/>
    </xf>
    <xf numFmtId="0" fontId="6" fillId="0" borderId="3" xfId="0" applyFont="1" applyFill="1" applyBorder="1" applyAlignment="1"/>
    <xf numFmtId="0" fontId="21" fillId="6" borderId="4" xfId="0" applyNumberFormat="1" applyFont="1" applyFill="1" applyBorder="1" applyAlignment="1">
      <alignment horizontal="center"/>
    </xf>
    <xf numFmtId="174" fontId="6" fillId="0" borderId="5" xfId="0" applyNumberFormat="1" applyFont="1" applyBorder="1" applyAlignment="1">
      <alignment horizontal="center"/>
    </xf>
    <xf numFmtId="174" fontId="7" fillId="2" borderId="4" xfId="1" applyNumberFormat="1" applyFont="1" applyFill="1" applyBorder="1" applyAlignment="1">
      <alignment horizontal="left" vertical="center"/>
    </xf>
    <xf numFmtId="167" fontId="6" fillId="0" borderId="5" xfId="1" applyNumberFormat="1" applyFont="1" applyBorder="1"/>
    <xf numFmtId="0" fontId="15" fillId="3" borderId="0" xfId="0" applyFont="1" applyFill="1" applyAlignment="1">
      <alignment horizontal="right"/>
    </xf>
    <xf numFmtId="174" fontId="15" fillId="3" borderId="0" xfId="0" applyNumberFormat="1" applyFont="1" applyFill="1"/>
    <xf numFmtId="0" fontId="21" fillId="5" borderId="1" xfId="0" applyFont="1" applyFill="1" applyBorder="1" applyAlignment="1">
      <alignment horizontal="left"/>
    </xf>
    <xf numFmtId="175" fontId="21" fillId="5" borderId="1" xfId="0" applyNumberFormat="1" applyFont="1" applyFill="1" applyBorder="1" applyAlignment="1">
      <alignment horizontal="center"/>
    </xf>
    <xf numFmtId="0" fontId="19" fillId="7" borderId="0" xfId="0" applyFont="1" applyFill="1"/>
    <xf numFmtId="0" fontId="6" fillId="7" borderId="0" xfId="0" applyFont="1" applyFill="1"/>
    <xf numFmtId="174" fontId="7" fillId="0" borderId="0" xfId="1" applyNumberFormat="1" applyFont="1" applyFill="1" applyBorder="1" applyAlignment="1">
      <alignment horizontal="left" vertical="center"/>
    </xf>
    <xf numFmtId="10" fontId="7" fillId="0" borderId="0" xfId="2" applyNumberFormat="1" applyFont="1" applyFill="1" applyBorder="1" applyAlignment="1">
      <alignment horizontal="right" vertical="center"/>
    </xf>
  </cellXfs>
  <cellStyles count="25">
    <cellStyle name="Comma" xfId="3" xr:uid="{00000000-0005-0000-0000-000000000000}"/>
    <cellStyle name="Excel Built-in Normal" xfId="17" xr:uid="{00000000-0005-0000-0000-000001000000}"/>
    <cellStyle name="Moeda" xfId="9" builtinId="4"/>
    <cellStyle name="Normal" xfId="0" builtinId="0"/>
    <cellStyle name="Normal 2" xfId="20" xr:uid="{00000000-0005-0000-0000-000004000000}"/>
    <cellStyle name="Normal 2 2" xfId="10" xr:uid="{00000000-0005-0000-0000-000005000000}"/>
    <cellStyle name="Normal 2 6 2" xfId="15" xr:uid="{00000000-0005-0000-0000-000006000000}"/>
    <cellStyle name="Normal 3" xfId="24" xr:uid="{00000000-0005-0000-0000-000007000000}"/>
    <cellStyle name="Normal 3 2" xfId="21" xr:uid="{00000000-0005-0000-0000-000008000000}"/>
    <cellStyle name="Normal 56" xfId="19" xr:uid="{00000000-0005-0000-0000-000009000000}"/>
    <cellStyle name="Normal 57" xfId="12" xr:uid="{00000000-0005-0000-0000-00000A000000}"/>
    <cellStyle name="Normal 7" xfId="4" xr:uid="{00000000-0005-0000-0000-00000B000000}"/>
    <cellStyle name="Normal 7 2" xfId="6" xr:uid="{00000000-0005-0000-0000-00000C000000}"/>
    <cellStyle name="Normal 7 3" xfId="14" xr:uid="{00000000-0005-0000-0000-00000D000000}"/>
    <cellStyle name="Percent" xfId="8" xr:uid="{00000000-0005-0000-0000-00000E000000}"/>
    <cellStyle name="Percent 10" xfId="13" xr:uid="{00000000-0005-0000-0000-00000F000000}"/>
    <cellStyle name="Porcentagem" xfId="2" builtinId="5"/>
    <cellStyle name="Porcentagem 12" xfId="5" xr:uid="{00000000-0005-0000-0000-000011000000}"/>
    <cellStyle name="Porcentagem 2" xfId="7" xr:uid="{00000000-0005-0000-0000-000012000000}"/>
    <cellStyle name="Separador de milhares 10 3 2" xfId="16" xr:uid="{00000000-0005-0000-0000-000013000000}"/>
    <cellStyle name="Separador de milhares 2" xfId="11" xr:uid="{00000000-0005-0000-0000-000014000000}"/>
    <cellStyle name="Separador de milhares 4" xfId="22" xr:uid="{00000000-0005-0000-0000-000015000000}"/>
    <cellStyle name="Separador de milhares 5" xfId="23" xr:uid="{00000000-0005-0000-0000-000016000000}"/>
    <cellStyle name="Vírgula" xfId="1" builtinId="3"/>
    <cellStyle name="Vírgula 2" xfId="18" xr:uid="{00000000-0005-0000-0000-000018000000}"/>
  </cellStyles>
  <dxfs count="0"/>
  <tableStyles count="0" defaultTableStyle="TableStyleMedium2" defaultPivotStyle="PivotStyleLight16"/>
  <colors>
    <mruColors>
      <color rgb="FFFFFFCC"/>
      <color rgb="FF0000FF"/>
      <color rgb="FF680000"/>
      <color rgb="FF007D37"/>
      <color rgb="FF007A37"/>
      <color rgb="FFED7D31"/>
      <color rgb="FF25057F"/>
      <color rgb="FF7F7F7F"/>
      <color rgb="FFF8AE9A"/>
      <color rgb="FFFF505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25.xml"/><Relationship Id="rId21" Type="http://schemas.openxmlformats.org/officeDocument/2006/relationships/externalLink" Target="externalLinks/externalLink20.xml"/><Relationship Id="rId42" Type="http://schemas.openxmlformats.org/officeDocument/2006/relationships/externalLink" Target="externalLinks/externalLink41.xml"/><Relationship Id="rId47" Type="http://schemas.openxmlformats.org/officeDocument/2006/relationships/externalLink" Target="externalLinks/externalLink46.xml"/><Relationship Id="rId63" Type="http://schemas.openxmlformats.org/officeDocument/2006/relationships/externalLink" Target="externalLinks/externalLink62.xml"/><Relationship Id="rId68" Type="http://schemas.openxmlformats.org/officeDocument/2006/relationships/externalLink" Target="externalLinks/externalLink67.xml"/><Relationship Id="rId84" Type="http://schemas.openxmlformats.org/officeDocument/2006/relationships/sharedStrings" Target="sharedStrings.xml"/><Relationship Id="rId16" Type="http://schemas.openxmlformats.org/officeDocument/2006/relationships/externalLink" Target="externalLinks/externalLink15.xml"/><Relationship Id="rId11" Type="http://schemas.openxmlformats.org/officeDocument/2006/relationships/externalLink" Target="externalLinks/externalLink10.xml"/><Relationship Id="rId32" Type="http://schemas.openxmlformats.org/officeDocument/2006/relationships/externalLink" Target="externalLinks/externalLink31.xml"/><Relationship Id="rId37" Type="http://schemas.openxmlformats.org/officeDocument/2006/relationships/externalLink" Target="externalLinks/externalLink36.xml"/><Relationship Id="rId53" Type="http://schemas.openxmlformats.org/officeDocument/2006/relationships/externalLink" Target="externalLinks/externalLink52.xml"/><Relationship Id="rId58" Type="http://schemas.openxmlformats.org/officeDocument/2006/relationships/externalLink" Target="externalLinks/externalLink57.xml"/><Relationship Id="rId74" Type="http://schemas.openxmlformats.org/officeDocument/2006/relationships/externalLink" Target="externalLinks/externalLink73.xml"/><Relationship Id="rId79" Type="http://schemas.openxmlformats.org/officeDocument/2006/relationships/externalLink" Target="externalLinks/externalLink78.xml"/><Relationship Id="rId5" Type="http://schemas.openxmlformats.org/officeDocument/2006/relationships/externalLink" Target="externalLinks/externalLink4.xml"/><Relationship Id="rId19" Type="http://schemas.openxmlformats.org/officeDocument/2006/relationships/externalLink" Target="externalLinks/externalLink18.xml"/><Relationship Id="rId14" Type="http://schemas.openxmlformats.org/officeDocument/2006/relationships/externalLink" Target="externalLinks/externalLink13.xml"/><Relationship Id="rId22" Type="http://schemas.openxmlformats.org/officeDocument/2006/relationships/externalLink" Target="externalLinks/externalLink21.xml"/><Relationship Id="rId27" Type="http://schemas.openxmlformats.org/officeDocument/2006/relationships/externalLink" Target="externalLinks/externalLink26.xml"/><Relationship Id="rId30" Type="http://schemas.openxmlformats.org/officeDocument/2006/relationships/externalLink" Target="externalLinks/externalLink29.xml"/><Relationship Id="rId35" Type="http://schemas.openxmlformats.org/officeDocument/2006/relationships/externalLink" Target="externalLinks/externalLink34.xml"/><Relationship Id="rId43" Type="http://schemas.openxmlformats.org/officeDocument/2006/relationships/externalLink" Target="externalLinks/externalLink42.xml"/><Relationship Id="rId48" Type="http://schemas.openxmlformats.org/officeDocument/2006/relationships/externalLink" Target="externalLinks/externalLink47.xml"/><Relationship Id="rId56" Type="http://schemas.openxmlformats.org/officeDocument/2006/relationships/externalLink" Target="externalLinks/externalLink55.xml"/><Relationship Id="rId64" Type="http://schemas.openxmlformats.org/officeDocument/2006/relationships/externalLink" Target="externalLinks/externalLink63.xml"/><Relationship Id="rId69" Type="http://schemas.openxmlformats.org/officeDocument/2006/relationships/externalLink" Target="externalLinks/externalLink68.xml"/><Relationship Id="rId77" Type="http://schemas.openxmlformats.org/officeDocument/2006/relationships/externalLink" Target="externalLinks/externalLink76.xml"/><Relationship Id="rId8" Type="http://schemas.openxmlformats.org/officeDocument/2006/relationships/externalLink" Target="externalLinks/externalLink7.xml"/><Relationship Id="rId51" Type="http://schemas.openxmlformats.org/officeDocument/2006/relationships/externalLink" Target="externalLinks/externalLink50.xml"/><Relationship Id="rId72" Type="http://schemas.openxmlformats.org/officeDocument/2006/relationships/externalLink" Target="externalLinks/externalLink71.xml"/><Relationship Id="rId80" Type="http://schemas.openxmlformats.org/officeDocument/2006/relationships/externalLink" Target="externalLinks/externalLink79.xml"/><Relationship Id="rId85" Type="http://schemas.openxmlformats.org/officeDocument/2006/relationships/calcChain" Target="calcChain.xml"/><Relationship Id="rId3" Type="http://schemas.openxmlformats.org/officeDocument/2006/relationships/externalLink" Target="externalLinks/externalLink2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25" Type="http://schemas.openxmlformats.org/officeDocument/2006/relationships/externalLink" Target="externalLinks/externalLink24.xml"/><Relationship Id="rId33" Type="http://schemas.openxmlformats.org/officeDocument/2006/relationships/externalLink" Target="externalLinks/externalLink32.xml"/><Relationship Id="rId38" Type="http://schemas.openxmlformats.org/officeDocument/2006/relationships/externalLink" Target="externalLinks/externalLink37.xml"/><Relationship Id="rId46" Type="http://schemas.openxmlformats.org/officeDocument/2006/relationships/externalLink" Target="externalLinks/externalLink45.xml"/><Relationship Id="rId59" Type="http://schemas.openxmlformats.org/officeDocument/2006/relationships/externalLink" Target="externalLinks/externalLink58.xml"/><Relationship Id="rId67" Type="http://schemas.openxmlformats.org/officeDocument/2006/relationships/externalLink" Target="externalLinks/externalLink66.xml"/><Relationship Id="rId20" Type="http://schemas.openxmlformats.org/officeDocument/2006/relationships/externalLink" Target="externalLinks/externalLink19.xml"/><Relationship Id="rId41" Type="http://schemas.openxmlformats.org/officeDocument/2006/relationships/externalLink" Target="externalLinks/externalLink40.xml"/><Relationship Id="rId54" Type="http://schemas.openxmlformats.org/officeDocument/2006/relationships/externalLink" Target="externalLinks/externalLink53.xml"/><Relationship Id="rId62" Type="http://schemas.openxmlformats.org/officeDocument/2006/relationships/externalLink" Target="externalLinks/externalLink61.xml"/><Relationship Id="rId70" Type="http://schemas.openxmlformats.org/officeDocument/2006/relationships/externalLink" Target="externalLinks/externalLink69.xml"/><Relationship Id="rId75" Type="http://schemas.openxmlformats.org/officeDocument/2006/relationships/externalLink" Target="externalLinks/externalLink74.xml"/><Relationship Id="rId83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5" Type="http://schemas.openxmlformats.org/officeDocument/2006/relationships/externalLink" Target="externalLinks/externalLink14.xml"/><Relationship Id="rId23" Type="http://schemas.openxmlformats.org/officeDocument/2006/relationships/externalLink" Target="externalLinks/externalLink22.xml"/><Relationship Id="rId28" Type="http://schemas.openxmlformats.org/officeDocument/2006/relationships/externalLink" Target="externalLinks/externalLink27.xml"/><Relationship Id="rId36" Type="http://schemas.openxmlformats.org/officeDocument/2006/relationships/externalLink" Target="externalLinks/externalLink35.xml"/><Relationship Id="rId49" Type="http://schemas.openxmlformats.org/officeDocument/2006/relationships/externalLink" Target="externalLinks/externalLink48.xml"/><Relationship Id="rId57" Type="http://schemas.openxmlformats.org/officeDocument/2006/relationships/externalLink" Target="externalLinks/externalLink56.xml"/><Relationship Id="rId10" Type="http://schemas.openxmlformats.org/officeDocument/2006/relationships/externalLink" Target="externalLinks/externalLink9.xml"/><Relationship Id="rId31" Type="http://schemas.openxmlformats.org/officeDocument/2006/relationships/externalLink" Target="externalLinks/externalLink30.xml"/><Relationship Id="rId44" Type="http://schemas.openxmlformats.org/officeDocument/2006/relationships/externalLink" Target="externalLinks/externalLink43.xml"/><Relationship Id="rId52" Type="http://schemas.openxmlformats.org/officeDocument/2006/relationships/externalLink" Target="externalLinks/externalLink51.xml"/><Relationship Id="rId60" Type="http://schemas.openxmlformats.org/officeDocument/2006/relationships/externalLink" Target="externalLinks/externalLink59.xml"/><Relationship Id="rId65" Type="http://schemas.openxmlformats.org/officeDocument/2006/relationships/externalLink" Target="externalLinks/externalLink64.xml"/><Relationship Id="rId73" Type="http://schemas.openxmlformats.org/officeDocument/2006/relationships/externalLink" Target="externalLinks/externalLink72.xml"/><Relationship Id="rId78" Type="http://schemas.openxmlformats.org/officeDocument/2006/relationships/externalLink" Target="externalLinks/externalLink77.xml"/><Relationship Id="rId81" Type="http://schemas.openxmlformats.org/officeDocument/2006/relationships/externalLink" Target="externalLinks/externalLink80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39" Type="http://schemas.openxmlformats.org/officeDocument/2006/relationships/externalLink" Target="externalLinks/externalLink38.xml"/><Relationship Id="rId34" Type="http://schemas.openxmlformats.org/officeDocument/2006/relationships/externalLink" Target="externalLinks/externalLink33.xml"/><Relationship Id="rId50" Type="http://schemas.openxmlformats.org/officeDocument/2006/relationships/externalLink" Target="externalLinks/externalLink49.xml"/><Relationship Id="rId55" Type="http://schemas.openxmlformats.org/officeDocument/2006/relationships/externalLink" Target="externalLinks/externalLink54.xml"/><Relationship Id="rId76" Type="http://schemas.openxmlformats.org/officeDocument/2006/relationships/externalLink" Target="externalLinks/externalLink75.xml"/><Relationship Id="rId7" Type="http://schemas.openxmlformats.org/officeDocument/2006/relationships/externalLink" Target="externalLinks/externalLink6.xml"/><Relationship Id="rId71" Type="http://schemas.openxmlformats.org/officeDocument/2006/relationships/externalLink" Target="externalLinks/externalLink70.xml"/><Relationship Id="rId2" Type="http://schemas.openxmlformats.org/officeDocument/2006/relationships/externalLink" Target="externalLinks/externalLink1.xml"/><Relationship Id="rId29" Type="http://schemas.openxmlformats.org/officeDocument/2006/relationships/externalLink" Target="externalLinks/externalLink28.xml"/><Relationship Id="rId24" Type="http://schemas.openxmlformats.org/officeDocument/2006/relationships/externalLink" Target="externalLinks/externalLink23.xml"/><Relationship Id="rId40" Type="http://schemas.openxmlformats.org/officeDocument/2006/relationships/externalLink" Target="externalLinks/externalLink39.xml"/><Relationship Id="rId45" Type="http://schemas.openxmlformats.org/officeDocument/2006/relationships/externalLink" Target="externalLinks/externalLink44.xml"/><Relationship Id="rId66" Type="http://schemas.openxmlformats.org/officeDocument/2006/relationships/externalLink" Target="externalLinks/externalLink65.xml"/><Relationship Id="rId61" Type="http://schemas.openxmlformats.org/officeDocument/2006/relationships/externalLink" Target="externalLinks/externalLink60.xml"/><Relationship Id="rId8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WINNT/Profiles/f532894/Desktop/1.xls" TargetMode="External"/></Relationships>
</file>

<file path=xl/externalLinks/_rels/externalLink10.xml.rels><?xml version="1.0" encoding="UTF-8" standalone="yes"?>
<Relationships xmlns="http://schemas.openxmlformats.org/package/2006/relationships"><Relationship Id="rId2" Type="http://schemas.microsoft.com/office/2019/04/relationships/externalLinkLongPath" Target="file:///F:\Documents%20and%20Settings\MARCIA.BCP\Configura&#231;&#245;es%20locais\Temporary%20Internet%20Files\Content.Outlook\03H7VPOQ\Users\Carolina%20Greg&#243;rio\AppData\Roaming\Microsoft\Excel\Valuaton-Eztec-Superia-Final-Op&#231;&#227;o1-Rev09-03-09%20(version%201).xls?E0C6D4EB" TargetMode="External"/><Relationship Id="rId1" Type="http://schemas.openxmlformats.org/officeDocument/2006/relationships/externalLinkPath" Target="file:///\\E0C6D4EB\Valuaton-Eztec-Superia-Final-Op&#231;&#227;o1-Rev09-03-09%20(version%201)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ANDREA.BCP/Meus%20documentos/Estapar/Paula%20Eduardo/Valuation-LWM-Paula%20Eduardo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Geral\ECO\Macrofiles\Cenario\Best%20Aplication\2011-10-11_Decon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M&amp;A\Technology%20&amp;%20IT\Gradiente\Valuation%20&amp;%20Financial\Fundos\Forecast%20Model%20(actual%20until%20July2005)%20vs.19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Cintia/Desktop/Copy%20of%202008%20OR&#195;AMENTO%20V2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elipe-nt\c$\Financeiro\Or&#231;amento\2007\DESPESAS%20REAIS%20VS%20OR&#199;ADAS\2007%2005%20maio%20despesas%20reais%20vs%20or&#231;adas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/M&amp;A/Laselva/Modelo/Laselva_DCF_Fevereiro05_Cen&#225;rio%20Laselva%203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1.%20Concess&#245;es\1.%20Projetos\S&#227;o%20Paulo\Proje&#231;&#245;es\SP%20Subterranea%202013%20v21.xlsb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Projeto%20Expans&#227;o\Capex%20e%20Opex\====%20Bandeirante%20Investimentos%20Consolidado%2019AGO2003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laura.federmann/AppData/Local/Microsoft/Windows/INetCache/Content.Outlook/THA3029Q/4925%20-%20Termini%20Tiete%20-%2028jul16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Projeto%20Expans&#227;o\Capex%20e%20Opex\DEMANDA-DDR-0800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ANDREA.BCP/Meus%20documentos/Estapar/Trisul/AAM-TOLEDO-TRISUL-FREI%20CANECA%20III-COMERCIAL-2008_04_16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felipe/Meus%20documentos/Or&#231;amento/2007/2007%20revis&#227;o/BASE%20OR&#199;AMENTO%20V1%2015112006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lessandro/Dropbox/NG/Eneas/Estapar/16-15tally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/PUBLIC/Fig/STS/Research/4%20FactSet/1%20Banks/FS%20-%20Multiples%20compiler%20(banks)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/Financeiro/Or&#231;amento/2007/REVIS&#195;O%201%202007/v12%2027062007/2007%20OR&#199;AMENTO%20R1%20V12%20QUADRO%20DE%20PESSOAL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/BDADOS/BANCO/Fcesp90-99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WorkGroup\Planejamento\Programa&#231;&#227;o%20e%20Controle%20de%20Obras\USU&#193;RIOS\JFSNeto\51%20-%20Overtopinng\Atual%20(2%20Jul%2007)\03-%20Overtopping%20C%20Alves%20-%20R5_Rodrigo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Corporate%20Finance\Transact\Sectors\Telecoms\Marketing\OTE\Models\010716%20MH%20DCF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/Corporate%20Finance/2%20Industries/Telecom/Telecom%20Italia/Project%20Alessandria/6%20Valuation/1%20DCF/Telpe_18-12-03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cassia\Configura&#231;&#245;es%20locais\Temporary%20Internet%20Files\Content.IE5\UYMTZMJZ\Lev_Torre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atima\c\Empreendimentos%20Deico\Carioca\Relat%20Administra&#231;&#227;o\Presta&#231;&#227;o%20de%20Contas%201202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eus%20documentos\Tempor&#225;rio\Acumulado%20Ano%202001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MARCIA.BCP\Configura&#231;&#245;es%20locais\Temporary%20Internet%20Files\Content.Outlook\03H7VPOQ\TABELA%20ESTAPAR%20MAR-2008%20GERAL%20TOTAL%20APLICADA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8.0.0.2\data$\Operacoes\Reporting\Reporting\5.%20Or&#231;amentos%20e%20Planejamentos\Or&#231;amentos%202009\V%20Vers&#227;o%2024-11\Documents%20and%20Settings\DBLANCO\Configura&#231;&#245;es%20locais\Temporary%20Internet%20Files\OLK83\SH01%20Penha%20-%20Jan07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ANAINA.RJ/Configura&#231;&#245;es%20locais/Temporary%20Internet%20Files/Content.IE5/S3AW5BOM/CREDITO%20PIS%20E%20COFINS%20ALLPARK%20MAIO%202009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-2\unid-c\RALCO%20CHILE\RALCO1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idor\public\LCSOUZA\pier21%20jan04\2.12%20Plan%20x%20Real%20Aluguel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Custos\26%20-%20Apresenta&#231;&#227;o%20Mensal%20Diretoria\Rel_Mensal_ObraExterna_M&#234;s_Ano%20REV1%20-%20MODELO.xlsx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Infra\DPE\SPE\Orcamento\UHE%20BATALHA%20(UHE%20PAULISTAS)\06_OR&#199;AMENTO%20REV.%20JAN-08\Apresenta&#231;&#227;o\Tabela%20-%20Custo%20horario%20de%20equipamentos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CCC0222\files%20sergio\Hidrel&#233;trica\UHE%20EL%20CAJON\Or&#231;amento%20Pre&#231;o%20Global%20e%20Unit&#225;rio%20R1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VRD\03pr5681\calculo\TAB-MOT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AA-GEREST/Relat&#243;rios%20de%20Fluxos/Fluxo-2007/Relatorio%20Deico/R%20P%20C/Tambore%20RPC%2006-05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2.%20Benchmark\Dados%20Operacionais\Bases%20de%20dados\2016%20Compilados\&#193;rvore%20de%20Dados%20-%20Setembro-16.xlsm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LIENTES\Cassia\CD%20Avon%20-%20Cabreuva\Atrabalho\A%20trabalho\ESPERA\Modelos%20de%20Planilhas\Revest%20interno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ESTAPAR\DRE\01%20ALLPARK\2009\Modelo_Atualizado%20Allpark.xlsx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Users\rodrigo.monteiro\AppData\Local\Microsoft\Windows\Temporary%20Internet%20Files\Content.Outlook\NKGDA3PO\Documents%20and%20Settings\eduardo.oliveira\Desktop\PROJETOS\Qualidade\siena\APOIO2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ICHAEL\MICHAEL\PROJETOS\SUAREZ\siena\APOIO2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Orcamento%20-%20WTE\Orcamento%20-%20WTE\OBRAS\DVR\049-10-DVR%20Ca&#231;apava\5-PROPOSTAS\4-COMERCIAL\Rev.C\049-10-DVR%20Ca&#231;apava%20planilha%20aberta%20RevC-apresenta&#231;&#227;o.xlsx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VRD\98PR2331\CALCULO\TAB-MOT1.XLS" TargetMode="External"/></Relationships>
</file>

<file path=xl/externalLinks/_rels/externalLink47.xml.rels><?xml version="1.0" encoding="UTF-8" standalone="yes"?>
<Relationships xmlns="http://schemas.openxmlformats.org/package/2006/relationships"><Relationship Id="rId2" Type="http://schemas.microsoft.com/office/2019/04/relationships/externalLinkLongPath" Target="file:///\\Neto-pla\emails\Intranet\PRD\WorkGroup\Planejamento\Programa&#231;&#227;o%20e%20Controle%20de%20Obras\UHE%20CASTRO%20ALVES\10%20-%20Medi&#231;&#245;es%20e%20Previs&#227;o\19-Novembro%202005\Cliente\UHE%20Castro%20Alves%20-%20Previs&#245;es%20de%20Medi&#231;&#227;o%20Ceran%20-%20Nov,%20Dez%2005%20e%20Jan%2006.xls?6208473B" TargetMode="External"/><Relationship Id="rId1" Type="http://schemas.openxmlformats.org/officeDocument/2006/relationships/externalLinkPath" Target="file:///\\6208473B\UHE%20Castro%20Alves%20-%20Previs&#245;es%20de%20Medi&#231;&#227;o%20Ceran%20-%20Nov,%20Dez%2005%20e%20Jan%2006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Adaonei\Meus%20documentos\Obras%20Hidrel&#233;tricas\Serra%20do%20Fac&#227;o\Or&#231;amento%20Out_07\Componentes_Out_07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Documents%20and%20Settings\JEFFERSON.BCP.ESTAPAR\Configura&#231;&#245;es%20locais\Temporary%20Internet%20Files\Content.Outlook\FUTRGHE2\Allpark_Oper_1Trimestre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Projeto%20Expans&#227;o\CTBC%20Telecom\Belo%20Horizonte\DDR%200800\mabadia\Projeto%20expans&#227;o%202003\CTBC%20Telecom\Araguari\Local\imput-dados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lessandro/Dropbox/NG/Eneas/Estapar/Corre&#231;&#227;o%20Contratos.xls" TargetMode="External"/></Relationships>
</file>

<file path=xl/externalLinks/_rels/externalLink51.xml.rels><?xml version="1.0" encoding="UTF-8" standalone="yes"?>
<Relationships xmlns="http://schemas.openxmlformats.org/package/2006/relationships"><Relationship Id="rId2" Type="http://schemas.microsoft.com/office/2019/04/relationships/externalLinkLongPath" Target="file:///F:\Documents%20and%20Settings\MARCIA.BCP\Configura&#231;&#245;es%20locais\Temporary%20Internet%20Files\Content.Outlook\03H7VPOQ\Users\Carolina%20Greg&#243;rio\AppData\Roaming\Microsoft\Excel\Propostas_Incorporacao\Andrea\Valuaton-Eztec-Superia-Final-Op&#231;&#227;o1-Rev09-03-09.xls?20792744" TargetMode="External"/><Relationship Id="rId1" Type="http://schemas.openxmlformats.org/officeDocument/2006/relationships/externalLinkPath" Target="file:///\\20792744\Valuaton-Eztec-Superia-Final-Op&#231;&#227;o1-Rev09-03-09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~1/Cintia/CONFIG~1/Temp/Diret&#243;rio%20tempor&#225;rio%202%20para%202008%20OR&#199;AMENTO%20V2.zip/2008%20OR&#199;AMENTO%20DESPESAS%20V2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/economic/DATABASE/AUST/FORECAST/Database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lessandro/Dropbox/NG/Eneas/Estapar/Grafico%20Interven&#231;&#227;o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Infra\DPE\SPE\Orcamento\UHE%20BATALHA%20(UHE%20PAULISTAS)\06_OR&#199;AMENTO%20REV.%20JAN-08\Apresenta&#231;&#227;o\Composi&#231;&#245;es%20Apresenta&#231;&#227;o%20-%20Alt3%2025.03.08%20PV206%20comparativo%20TCU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onsultor/Desktop/psf/Google%20Drive/Users/Consultor/Desktop/Ferramenta%202602/New%20folder/BD_FEV.xlsx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/K/Book/2013/12%20Dezembro/2.%20Analises%20e%20Arquivos/3.%20Capex/Capex%20Recebido/Capex%20_ON_FEV%2012.xlsx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/K/Book/2014/05%20Maio/2.%20Analises%20e%20Arquivos/3.%20Capex/Capex_final%20-%20%20Acum%202014-%2005.2014.xlsb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/K/Book/2011/11%20Novembro/2.%20Analises%20&amp;%20Arquivos/5.%20CAPEX/Relat&#243;rio%20Cont&#225;bil%20%202010%202011%20-%20Atualizado%2015-12-11.xlsb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ueliton/Meus%20documentos/PROJETO%20ESTRUTURA/OR&#199;AMENTO/RESULTADO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microsoft.com/office/2006/relationships/xlExternalLinkPath/xlPathMissing" Target="LinkExternoRecuperado1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K0003MBR\CALCULOS\TABELAS\ENCHIMTO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BT01A01\USICON\DOCTOS\EXCEL\ENOQUE\REP98\REPUSI06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eto-pla\emails\Intranet\DOCUME~1\c95946\CONFIG~1\Temp\qUANTIDADES1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pe06dpe\system%20error\PROPOSTAS\UHE%20BARRA%20GRANDE\COMPOS%20APRESENTA&#199;AO%201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/K/Book/2013/12%20Dezembro/2.%20Analises%20e%20Arquivos/3.%20Capex/Capex%20Recebido/2012%2004%20Capex%20NE.xlsx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Paula%20Conrado/AppData/Local/Microsoft/Windows/Temporary%20Internet%20Files/Content.Outlook/PIYPKEEY/2011/Jacare&#237;/Dados%20Operacionais%20(Jacarei)%202011%20-%203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/K/Book/2011/08%20Agosto/1.%20Base%20de%20dados/DC%202011.08.xlsx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/K/Book/2011/11%20Novembro/1.%20Base%20de%20dados/DC%202011.11.xlsx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/K/Book/2013/12%20Dezembro/2.%20Analises%20e%20Arquivos/3.%20Capex/Capex%20Recebido/02%202012%20Capex%20SP%20Consolidado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X14\Projects\DOKUME~1\KMartin\LOKALE~1\Temp\EUROPE\exchange%20rate%20chart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00.2\dados\06-03-08%20Relatorio%20Semanal\CONTRATO\372-01\SIS\372-01-00-411-001-01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/K/Book/2011/11%20Novembro/2.%20Analises%20&amp;%20Arquivos/5.%20CAPEX/Relat&#243;rio%20Cont&#225;bil%20Capex%2009-2011%20V01.xlsx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eto-pla\emails\Intranet\DOCUME~1\c95946\CONFIG~1\Temp\Comparativo%20com%20Or&#231;amento%20Anual%20apartir%20de%2004-20061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/1%20Toolkit/09%20Models%20&amp;%20Templates/1%20Excel%20Templates/Standard_Rolling_WACC_model2005_v10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ER10CAL\JFSNeto\Dimensionamento\Componentes%20de%20Custo_obra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7110%20Patrim&#244;nio%20l&#237;quido%20Leadsheet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microsoft.com/office/2006/relationships/xlExternalLinkPath/xlPathMissing" Target="Imobilizado%20DQ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1602%20Revis&#227;o%20anal&#237;tica%202o%20ITR%20-%2030%2006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microsoft.com/office/2006/relationships/xlExternalLinkPath/xlPathMissing" Target="Comparativo%20dez02%20x%20dez03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microsoft.com/office/2006/relationships/xlExternalLinkPath/xlPathMissing" Target="7110%20Patrim&#244;nio%20L&#237;quido%20Combined%20Leadsheet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sy1178\EQUDATA\economic\STAFF\S_H\Data0100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Users\bruna.lima\AppData\Local\Microsoft\Windows\Temporary%20Internet%20Files\Content.Outlook\V1HRLZEF\Worksheet%20in%205610%20Imobilizado%20Combined%20Leadsheet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USUARIOS/DEDE/PRODU&#199;&#195;O/RIOCASC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"/>
      <sheetName val="Inputs"/>
      <sheetName val="#REF"/>
      <sheetName val="Macro"/>
      <sheetName val="Revenues"/>
      <sheetName val="Telcel"/>
      <sheetName val="Supplier"/>
      <sheetName val="Telecom Assumptions"/>
      <sheetName val="MobileIB"/>
      <sheetName val="INCOME STATEMENT"/>
      <sheetName val="DRE"/>
      <sheetName val="PR"/>
      <sheetName val="DRE Center Norte"/>
      <sheetName val="SP 14"/>
      <sheetName val="SP15"/>
      <sheetName val="SP14"/>
      <sheetName val="SP16"/>
      <sheetName val="DRE - VALET"/>
      <sheetName val="SP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ral"/>
      <sheetName val="Areas"/>
      <sheetName val="Equip"/>
      <sheetName val="Fat-Metropolis"/>
      <sheetName val="Tabela"/>
      <sheetName val="Oferta"/>
      <sheetName val="Fat"/>
      <sheetName val="MO"/>
      <sheetName val="INV"/>
      <sheetName val="DRE"/>
      <sheetName val="csbe-sp"/>
      <sheetName val="Resumo_CAPA"/>
      <sheetName val="Valor"/>
      <sheetName val="DRE_ano"/>
      <sheetName val="analise_sensibilidade"/>
      <sheetName val="resum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6">
          <cell r="B6" t="str">
            <v>Supéria</v>
          </cell>
        </row>
        <row r="17">
          <cell r="B17">
            <v>435528</v>
          </cell>
          <cell r="D17">
            <v>0.14249999999999999</v>
          </cell>
        </row>
        <row r="24">
          <cell r="B24">
            <v>4</v>
          </cell>
        </row>
        <row r="96">
          <cell r="F96">
            <v>21</v>
          </cell>
        </row>
        <row r="97">
          <cell r="F97">
            <v>23</v>
          </cell>
        </row>
        <row r="98">
          <cell r="B98">
            <v>6686.9875205334611</v>
          </cell>
        </row>
        <row r="105">
          <cell r="B105">
            <v>0</v>
          </cell>
        </row>
        <row r="111">
          <cell r="E111">
            <v>0.1</v>
          </cell>
        </row>
        <row r="117">
          <cell r="F117">
            <v>0.06</v>
          </cell>
        </row>
      </sheetData>
      <sheetData sheetId="13" refreshError="1"/>
      <sheetData sheetId="14" refreshError="1"/>
      <sheetData sheetId="15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_CAPA"/>
      <sheetName val="DRE_ano"/>
      <sheetName val="Analise_Sensibilidade"/>
      <sheetName val="Valor"/>
      <sheetName val="CARROS"/>
      <sheetName val="Corte"/>
      <sheetName val="DADOS"/>
      <sheetName val="CAPACIDADE"/>
      <sheetName val="Comparativos"/>
      <sheetName val="Mix"/>
      <sheetName val="Semelhante"/>
      <sheetName val="Ocup C+M - T2000"/>
      <sheetName val="Ocup Rot-T2000"/>
      <sheetName val="Ocup Total-T2000"/>
      <sheetName val="Perm-T2000"/>
      <sheetName val="MO"/>
      <sheetName val="TABELA"/>
      <sheetName val="PESQUISA"/>
      <sheetName val="BASE-FAT"/>
      <sheetName val="FAT"/>
      <sheetName val="DRE"/>
      <sheetName val="INV"/>
      <sheetName val="CSBE-SP"/>
      <sheetName val="RESUMO"/>
    </sheetNames>
    <sheetDataSet>
      <sheetData sheetId="0" refreshError="1"/>
      <sheetData sheetId="1">
        <row r="23">
          <cell r="X23">
            <v>0.43184493736961194</v>
          </cell>
        </row>
        <row r="57">
          <cell r="F57">
            <v>1278180.0641530624</v>
          </cell>
        </row>
      </sheetData>
      <sheetData sheetId="2" refreshError="1"/>
      <sheetData sheetId="3">
        <row r="17">
          <cell r="B17">
            <v>1410662.0888427566</v>
          </cell>
          <cell r="C17">
            <v>0</v>
          </cell>
          <cell r="E17">
            <v>1209642.7411826637</v>
          </cell>
        </row>
        <row r="22">
          <cell r="B22">
            <v>3</v>
          </cell>
        </row>
        <row r="47">
          <cell r="B47">
            <v>10</v>
          </cell>
        </row>
        <row r="51">
          <cell r="B51">
            <v>39034.627100405203</v>
          </cell>
        </row>
        <row r="80">
          <cell r="B80">
            <v>1684.2058703511484</v>
          </cell>
        </row>
        <row r="94">
          <cell r="B94">
            <v>36</v>
          </cell>
        </row>
        <row r="101">
          <cell r="B101">
            <v>36</v>
          </cell>
        </row>
        <row r="115">
          <cell r="F115">
            <v>0.17</v>
          </cell>
        </row>
        <row r="135">
          <cell r="E135">
            <v>9.5825732142900022E-2</v>
          </cell>
        </row>
      </sheetData>
      <sheetData sheetId="4" refreshError="1"/>
      <sheetData sheetId="5" refreshError="1"/>
      <sheetData sheetId="6">
        <row r="29">
          <cell r="K29">
            <v>18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2"/>
      <sheetName val="Log"/>
      <sheetName val="Cen. Basico"/>
      <sheetName val="Cen. Ingles"/>
      <sheetName val="Cen. Basico Otim"/>
      <sheetName val="Cen. Basico Pes"/>
      <sheetName val="&gt;&gt;PIB Nominal"/>
      <sheetName val="&gt;&gt;PIB Nominal Otim"/>
      <sheetName val="&gt;&gt;PIB Nominal Pes"/>
      <sheetName val="cenarios"/>
      <sheetName val="Quarterly"/>
      <sheetName val="Monthly"/>
      <sheetName val="Tags"/>
      <sheetName val="ipca"/>
      <sheetName val="Selic"/>
      <sheetName val="Cambio"/>
      <sheetName val="BZ Databank - London"/>
      <sheetName val="BCB IE1-51"/>
      <sheetName val="IE1-51"/>
      <sheetName val="MCM"/>
      <sheetName val="Arguments"/>
      <sheetName val="Sheet1"/>
      <sheetName val="Chart4"/>
      <sheetName val="Chart5"/>
      <sheetName val="Chart6"/>
      <sheetName val="Cenario Mai07"/>
      <sheetName val="Cen_cpi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/>
      <sheetData sheetId="26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Control Panel"/>
      <sheetName val="Summary"/>
      <sheetName val="WACC"/>
      <sheetName val="Cash Flow"/>
      <sheetName val="Valuation"/>
      <sheetName val="Managerial P&amp;L"/>
      <sheetName val="P&amp;L Multimedia"/>
      <sheetName val="P&amp;L Telecom"/>
      <sheetName val="P&amp;L Philco"/>
      <sheetName val="BS Forecasted"/>
      <sheetName val="Equity"/>
      <sheetName val="Loans and Cash"/>
      <sheetName val="Taxes"/>
      <sheetName val="Volume"/>
      <sheetName val="Revenues"/>
      <sheetName val="Revenues Graphs"/>
      <sheetName val="Raw Material"/>
      <sheetName val="COGS"/>
      <sheetName val="Variable Expenses"/>
      <sheetName val="Fixed Expenses"/>
      <sheetName val="Property"/>
      <sheetName val="Corporate BS "/>
      <sheetName val="Corporate P&amp;L"/>
      <sheetName val="Macro assumptions"/>
      <sheetName val="ppt1"/>
      <sheetName val="ppt2"/>
      <sheetName val="Financial InfoMemo"/>
      <sheetName val="Products"/>
      <sheetName val="Financial InfoMemo (2)"/>
      <sheetName val="Volume Graphs"/>
      <sheetName val="Philc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 refreshError="1">
        <row r="4">
          <cell r="B4" t="str">
            <v>VOLUME</v>
          </cell>
        </row>
        <row r="5">
          <cell r="B5" t="str">
            <v>Displays Total</v>
          </cell>
          <cell r="C5">
            <v>447372</v>
          </cell>
          <cell r="D5">
            <v>27783</v>
          </cell>
          <cell r="E5">
            <v>32586</v>
          </cell>
          <cell r="F5">
            <v>53881</v>
          </cell>
          <cell r="G5">
            <v>62000</v>
          </cell>
          <cell r="H5">
            <v>78148</v>
          </cell>
          <cell r="I5">
            <v>70154</v>
          </cell>
          <cell r="J5">
            <v>92057</v>
          </cell>
          <cell r="K5">
            <v>84348</v>
          </cell>
          <cell r="L5">
            <v>67170</v>
          </cell>
          <cell r="M5">
            <v>174229</v>
          </cell>
          <cell r="N5">
            <v>149149</v>
          </cell>
          <cell r="O5">
            <v>41841</v>
          </cell>
          <cell r="P5">
            <v>117770</v>
          </cell>
          <cell r="Q5">
            <v>117280</v>
          </cell>
          <cell r="R5">
            <v>144290</v>
          </cell>
          <cell r="S5">
            <v>171310</v>
          </cell>
          <cell r="T5">
            <v>171310</v>
          </cell>
          <cell r="U5">
            <v>141045</v>
          </cell>
          <cell r="V5">
            <v>122280</v>
          </cell>
          <cell r="W5">
            <v>126280</v>
          </cell>
          <cell r="X5">
            <v>121770</v>
          </cell>
          <cell r="Y5">
            <v>140035</v>
          </cell>
          <cell r="Z5">
            <v>136035</v>
          </cell>
          <cell r="AA5">
            <v>68995</v>
          </cell>
          <cell r="AC5">
            <v>447372</v>
          </cell>
          <cell r="AD5">
            <v>114250</v>
          </cell>
          <cell r="AE5">
            <v>210302</v>
          </cell>
          <cell r="AF5">
            <v>324552</v>
          </cell>
          <cell r="AG5">
            <v>933346</v>
          </cell>
          <cell r="AH5">
            <v>1578400</v>
          </cell>
        </row>
        <row r="6">
          <cell r="B6" t="str">
            <v>Displays Gradiente</v>
          </cell>
          <cell r="C6">
            <v>447372</v>
          </cell>
          <cell r="D6">
            <v>27783</v>
          </cell>
          <cell r="E6">
            <v>32586</v>
          </cell>
          <cell r="F6">
            <v>53881</v>
          </cell>
          <cell r="G6">
            <v>62000</v>
          </cell>
          <cell r="H6">
            <v>78148</v>
          </cell>
          <cell r="I6">
            <v>70154</v>
          </cell>
          <cell r="J6">
            <v>92057</v>
          </cell>
          <cell r="K6">
            <v>84348</v>
          </cell>
          <cell r="L6">
            <v>67170</v>
          </cell>
          <cell r="M6">
            <v>109099</v>
          </cell>
          <cell r="N6">
            <v>76996</v>
          </cell>
          <cell r="O6">
            <v>10380</v>
          </cell>
          <cell r="P6">
            <v>51800</v>
          </cell>
          <cell r="Q6">
            <v>59200</v>
          </cell>
          <cell r="R6">
            <v>66600</v>
          </cell>
          <cell r="S6">
            <v>81400</v>
          </cell>
          <cell r="T6">
            <v>81400</v>
          </cell>
          <cell r="U6">
            <v>70300</v>
          </cell>
          <cell r="V6">
            <v>59200</v>
          </cell>
          <cell r="W6">
            <v>59200</v>
          </cell>
          <cell r="X6">
            <v>51800</v>
          </cell>
          <cell r="Y6">
            <v>62900</v>
          </cell>
          <cell r="Z6">
            <v>62900</v>
          </cell>
          <cell r="AA6">
            <v>33300</v>
          </cell>
          <cell r="AC6">
            <v>447372</v>
          </cell>
          <cell r="AD6">
            <v>114250</v>
          </cell>
          <cell r="AE6">
            <v>210302</v>
          </cell>
          <cell r="AF6">
            <v>324552</v>
          </cell>
          <cell r="AG6">
            <v>764602</v>
          </cell>
          <cell r="AH6">
            <v>740000</v>
          </cell>
        </row>
        <row r="7">
          <cell r="B7" t="str">
            <v>TV 1421</v>
          </cell>
          <cell r="D7">
            <v>7021</v>
          </cell>
          <cell r="E7">
            <v>5070</v>
          </cell>
          <cell r="F7">
            <v>9428</v>
          </cell>
          <cell r="G7">
            <v>10221</v>
          </cell>
          <cell r="H7">
            <v>8992</v>
          </cell>
          <cell r="I7">
            <v>5436</v>
          </cell>
          <cell r="J7">
            <v>12477</v>
          </cell>
          <cell r="K7">
            <v>12301</v>
          </cell>
          <cell r="L7">
            <v>7679</v>
          </cell>
          <cell r="M7">
            <v>10400</v>
          </cell>
          <cell r="N7">
            <v>8581</v>
          </cell>
          <cell r="O7">
            <v>267</v>
          </cell>
          <cell r="P7">
            <v>6300</v>
          </cell>
          <cell r="Q7">
            <v>7200</v>
          </cell>
          <cell r="R7">
            <v>8100</v>
          </cell>
          <cell r="S7">
            <v>9900</v>
          </cell>
          <cell r="T7">
            <v>9900</v>
          </cell>
          <cell r="U7">
            <v>8550</v>
          </cell>
          <cell r="V7">
            <v>7200</v>
          </cell>
          <cell r="W7">
            <v>7200</v>
          </cell>
          <cell r="X7">
            <v>6300</v>
          </cell>
          <cell r="Y7">
            <v>7650</v>
          </cell>
          <cell r="Z7">
            <v>7650</v>
          </cell>
          <cell r="AA7">
            <v>4050</v>
          </cell>
          <cell r="AC7">
            <v>0</v>
          </cell>
          <cell r="AD7">
            <v>21519</v>
          </cell>
          <cell r="AE7">
            <v>24649</v>
          </cell>
          <cell r="AF7">
            <v>46168</v>
          </cell>
          <cell r="AG7">
            <v>97873</v>
          </cell>
          <cell r="AH7">
            <v>90000</v>
          </cell>
        </row>
        <row r="8">
          <cell r="B8" t="str">
            <v>TV-1422 - Branca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105</v>
          </cell>
          <cell r="L8">
            <v>130</v>
          </cell>
          <cell r="M8">
            <v>500</v>
          </cell>
          <cell r="N8">
            <v>449</v>
          </cell>
          <cell r="O8">
            <v>401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1585</v>
          </cell>
          <cell r="AH8">
            <v>0</v>
          </cell>
        </row>
        <row r="9">
          <cell r="B9" t="str">
            <v>TV-1422 - Vermelha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</row>
        <row r="10">
          <cell r="B10" t="str">
            <v>TV-1422 - Preta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</row>
        <row r="11">
          <cell r="B11" t="str">
            <v>TV 2021</v>
          </cell>
          <cell r="D11">
            <v>4179</v>
          </cell>
          <cell r="E11">
            <v>4815</v>
          </cell>
          <cell r="F11">
            <v>11693</v>
          </cell>
          <cell r="G11">
            <v>11093</v>
          </cell>
          <cell r="H11">
            <v>7534</v>
          </cell>
          <cell r="I11">
            <v>6790</v>
          </cell>
          <cell r="J11">
            <v>9983</v>
          </cell>
          <cell r="K11">
            <v>16323</v>
          </cell>
          <cell r="L11">
            <v>11798</v>
          </cell>
          <cell r="M11">
            <v>29000</v>
          </cell>
          <cell r="N11">
            <v>23103</v>
          </cell>
          <cell r="O11">
            <v>4528</v>
          </cell>
          <cell r="P11">
            <v>7700</v>
          </cell>
          <cell r="Q11">
            <v>8800</v>
          </cell>
          <cell r="R11">
            <v>9900</v>
          </cell>
          <cell r="S11">
            <v>12100</v>
          </cell>
          <cell r="T11">
            <v>12100</v>
          </cell>
          <cell r="U11">
            <v>10450</v>
          </cell>
          <cell r="V11">
            <v>8800</v>
          </cell>
          <cell r="W11">
            <v>8800</v>
          </cell>
          <cell r="X11">
            <v>7700</v>
          </cell>
          <cell r="Y11">
            <v>9350</v>
          </cell>
          <cell r="Z11">
            <v>9350</v>
          </cell>
          <cell r="AA11">
            <v>4950</v>
          </cell>
          <cell r="AC11">
            <v>0</v>
          </cell>
          <cell r="AD11">
            <v>20687</v>
          </cell>
          <cell r="AE11">
            <v>25417</v>
          </cell>
          <cell r="AF11">
            <v>46104</v>
          </cell>
          <cell r="AG11">
            <v>140839</v>
          </cell>
          <cell r="AH11">
            <v>110000</v>
          </cell>
        </row>
        <row r="12">
          <cell r="B12" t="str">
            <v>TV 2021 (Casas Bahia)</v>
          </cell>
          <cell r="D12">
            <v>8344</v>
          </cell>
          <cell r="E12">
            <v>8951</v>
          </cell>
          <cell r="F12">
            <v>7994</v>
          </cell>
          <cell r="G12">
            <v>6912</v>
          </cell>
          <cell r="H12">
            <v>10967</v>
          </cell>
          <cell r="I12">
            <v>2331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C12">
            <v>0</v>
          </cell>
          <cell r="AD12">
            <v>25289</v>
          </cell>
          <cell r="AE12">
            <v>20210</v>
          </cell>
          <cell r="AF12">
            <v>45499</v>
          </cell>
          <cell r="AG12">
            <v>45499</v>
          </cell>
          <cell r="AH12">
            <v>0</v>
          </cell>
        </row>
        <row r="13">
          <cell r="B13" t="str">
            <v>TF 2150 (CDG) CINESC FLAT (SAMSUNG)</v>
          </cell>
          <cell r="D13">
            <v>0</v>
          </cell>
          <cell r="E13">
            <v>0</v>
          </cell>
          <cell r="F13">
            <v>0</v>
          </cell>
          <cell r="G13">
            <v>4414</v>
          </cell>
          <cell r="H13">
            <v>3993</v>
          </cell>
          <cell r="I13">
            <v>6599</v>
          </cell>
          <cell r="J13">
            <v>6625</v>
          </cell>
          <cell r="K13">
            <v>8654</v>
          </cell>
          <cell r="L13">
            <v>5525</v>
          </cell>
          <cell r="M13">
            <v>5000</v>
          </cell>
          <cell r="N13">
            <v>6316</v>
          </cell>
          <cell r="O13">
            <v>270</v>
          </cell>
          <cell r="P13">
            <v>7700</v>
          </cell>
          <cell r="Q13">
            <v>8800</v>
          </cell>
          <cell r="R13">
            <v>9900</v>
          </cell>
          <cell r="S13">
            <v>12100</v>
          </cell>
          <cell r="T13">
            <v>12100</v>
          </cell>
          <cell r="U13">
            <v>10450</v>
          </cell>
          <cell r="V13">
            <v>8800</v>
          </cell>
          <cell r="W13">
            <v>8800</v>
          </cell>
          <cell r="X13">
            <v>7700</v>
          </cell>
          <cell r="Y13">
            <v>9350</v>
          </cell>
          <cell r="Z13">
            <v>9350</v>
          </cell>
          <cell r="AA13">
            <v>4950</v>
          </cell>
          <cell r="AC13">
            <v>0</v>
          </cell>
          <cell r="AD13">
            <v>0</v>
          </cell>
          <cell r="AE13">
            <v>15006</v>
          </cell>
          <cell r="AF13">
            <v>15006</v>
          </cell>
          <cell r="AG13">
            <v>47396</v>
          </cell>
          <cell r="AH13">
            <v>110000</v>
          </cell>
        </row>
        <row r="14">
          <cell r="B14" t="str">
            <v>TFD 2160 (CDG) CINESC FLAT (SAMSUNG)</v>
          </cell>
          <cell r="D14">
            <v>0</v>
          </cell>
          <cell r="E14">
            <v>0</v>
          </cell>
          <cell r="F14">
            <v>0</v>
          </cell>
          <cell r="G14">
            <v>6</v>
          </cell>
          <cell r="H14">
            <v>697</v>
          </cell>
          <cell r="I14">
            <v>361</v>
          </cell>
          <cell r="J14">
            <v>835</v>
          </cell>
          <cell r="K14">
            <v>508</v>
          </cell>
          <cell r="L14">
            <v>927</v>
          </cell>
          <cell r="M14">
            <v>2000</v>
          </cell>
          <cell r="N14">
            <v>1652</v>
          </cell>
          <cell r="O14">
            <v>76</v>
          </cell>
          <cell r="P14">
            <v>840</v>
          </cell>
          <cell r="Q14">
            <v>960</v>
          </cell>
          <cell r="R14">
            <v>1080</v>
          </cell>
          <cell r="S14">
            <v>1320</v>
          </cell>
          <cell r="T14">
            <v>1320</v>
          </cell>
          <cell r="U14">
            <v>1140</v>
          </cell>
          <cell r="V14">
            <v>960</v>
          </cell>
          <cell r="W14">
            <v>960</v>
          </cell>
          <cell r="X14">
            <v>840</v>
          </cell>
          <cell r="Y14">
            <v>1020</v>
          </cell>
          <cell r="Z14">
            <v>1020</v>
          </cell>
          <cell r="AA14">
            <v>540</v>
          </cell>
          <cell r="AC14">
            <v>0</v>
          </cell>
          <cell r="AD14">
            <v>0</v>
          </cell>
          <cell r="AE14">
            <v>1064</v>
          </cell>
          <cell r="AF14">
            <v>1064</v>
          </cell>
          <cell r="AG14">
            <v>7062</v>
          </cell>
          <cell r="AH14">
            <v>12000</v>
          </cell>
        </row>
        <row r="15">
          <cell r="B15" t="str">
            <v xml:space="preserve">GBT 2011 (CDG)                      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11797</v>
          </cell>
          <cell r="I15">
            <v>17886</v>
          </cell>
          <cell r="J15">
            <v>20951</v>
          </cell>
          <cell r="K15">
            <v>9440</v>
          </cell>
          <cell r="L15">
            <v>11522</v>
          </cell>
          <cell r="M15">
            <v>7100</v>
          </cell>
          <cell r="N15">
            <v>74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C15">
            <v>0</v>
          </cell>
          <cell r="AD15">
            <v>0</v>
          </cell>
          <cell r="AE15">
            <v>29683</v>
          </cell>
          <cell r="AF15">
            <v>29683</v>
          </cell>
          <cell r="AG15">
            <v>78770</v>
          </cell>
          <cell r="AH15">
            <v>0</v>
          </cell>
        </row>
        <row r="16">
          <cell r="B16" t="str">
            <v>TV 2922</v>
          </cell>
          <cell r="D16">
            <v>2536</v>
          </cell>
          <cell r="E16">
            <v>2768</v>
          </cell>
          <cell r="F16">
            <v>12295</v>
          </cell>
          <cell r="G16">
            <v>10982</v>
          </cell>
          <cell r="H16">
            <v>10194</v>
          </cell>
          <cell r="I16">
            <v>6650</v>
          </cell>
          <cell r="J16">
            <v>9350</v>
          </cell>
          <cell r="K16">
            <v>13340</v>
          </cell>
          <cell r="L16">
            <v>8868</v>
          </cell>
          <cell r="M16">
            <v>11000</v>
          </cell>
          <cell r="N16">
            <v>10131</v>
          </cell>
          <cell r="O16">
            <v>1047</v>
          </cell>
          <cell r="P16">
            <v>4000</v>
          </cell>
          <cell r="Q16">
            <v>6000</v>
          </cell>
          <cell r="R16">
            <v>6000</v>
          </cell>
          <cell r="S16">
            <v>8500</v>
          </cell>
          <cell r="T16">
            <v>5000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C16">
            <v>0</v>
          </cell>
          <cell r="AD16">
            <v>17599</v>
          </cell>
          <cell r="AE16">
            <v>27826</v>
          </cell>
          <cell r="AF16">
            <v>45425</v>
          </cell>
          <cell r="AG16">
            <v>99161</v>
          </cell>
          <cell r="AH16">
            <v>29500</v>
          </cell>
        </row>
        <row r="17">
          <cell r="B17" t="str">
            <v>TV 2922 (Casas Bahia)</v>
          </cell>
          <cell r="D17">
            <v>3955</v>
          </cell>
          <cell r="E17">
            <v>4596</v>
          </cell>
          <cell r="F17">
            <v>7892</v>
          </cell>
          <cell r="G17">
            <v>6682</v>
          </cell>
          <cell r="H17">
            <v>7977</v>
          </cell>
          <cell r="I17">
            <v>3852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C17">
            <v>0</v>
          </cell>
          <cell r="AD17">
            <v>16443</v>
          </cell>
          <cell r="AE17">
            <v>18511</v>
          </cell>
          <cell r="AF17">
            <v>34954</v>
          </cell>
          <cell r="AG17">
            <v>34954</v>
          </cell>
          <cell r="AH17">
            <v>0</v>
          </cell>
        </row>
        <row r="18">
          <cell r="B18" t="str">
            <v>TV 2923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443</v>
          </cell>
          <cell r="N18">
            <v>3000</v>
          </cell>
          <cell r="O18">
            <v>566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4009</v>
          </cell>
          <cell r="AH18">
            <v>0</v>
          </cell>
        </row>
        <row r="19">
          <cell r="B19" t="str">
            <v>TV 2924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3274</v>
          </cell>
          <cell r="N19">
            <v>14000</v>
          </cell>
          <cell r="O19">
            <v>2347</v>
          </cell>
          <cell r="P19">
            <v>12800</v>
          </cell>
          <cell r="Q19">
            <v>13200</v>
          </cell>
          <cell r="R19">
            <v>15600</v>
          </cell>
          <cell r="S19">
            <v>17900</v>
          </cell>
          <cell r="T19">
            <v>21400</v>
          </cell>
          <cell r="U19">
            <v>22800</v>
          </cell>
          <cell r="V19">
            <v>19200</v>
          </cell>
          <cell r="W19">
            <v>19200</v>
          </cell>
          <cell r="X19">
            <v>16800</v>
          </cell>
          <cell r="Y19">
            <v>20400</v>
          </cell>
          <cell r="Z19">
            <v>20400</v>
          </cell>
          <cell r="AA19">
            <v>10800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19621</v>
          </cell>
          <cell r="AH19">
            <v>210500</v>
          </cell>
        </row>
        <row r="20">
          <cell r="B20" t="str">
            <v>TF 2952</v>
          </cell>
          <cell r="D20">
            <v>1746</v>
          </cell>
          <cell r="E20">
            <v>6293</v>
          </cell>
          <cell r="F20">
            <v>3815</v>
          </cell>
          <cell r="G20">
            <v>3298</v>
          </cell>
          <cell r="H20">
            <v>4614</v>
          </cell>
          <cell r="I20">
            <v>5358</v>
          </cell>
          <cell r="J20">
            <v>9469</v>
          </cell>
          <cell r="K20">
            <v>11113</v>
          </cell>
          <cell r="L20">
            <v>7612</v>
          </cell>
          <cell r="M20">
            <v>8200</v>
          </cell>
          <cell r="N20">
            <v>7772</v>
          </cell>
          <cell r="O20">
            <v>518</v>
          </cell>
          <cell r="P20">
            <v>11900</v>
          </cell>
          <cell r="Q20">
            <v>13600</v>
          </cell>
          <cell r="R20">
            <v>15300</v>
          </cell>
          <cell r="S20">
            <v>18700</v>
          </cell>
          <cell r="T20">
            <v>18700</v>
          </cell>
          <cell r="U20">
            <v>16150</v>
          </cell>
          <cell r="V20">
            <v>13600</v>
          </cell>
          <cell r="W20">
            <v>13600</v>
          </cell>
          <cell r="X20">
            <v>11900</v>
          </cell>
          <cell r="Y20">
            <v>14450</v>
          </cell>
          <cell r="Z20">
            <v>14450</v>
          </cell>
          <cell r="AA20">
            <v>7650</v>
          </cell>
          <cell r="AC20">
            <v>0</v>
          </cell>
          <cell r="AD20">
            <v>11854</v>
          </cell>
          <cell r="AE20">
            <v>13270</v>
          </cell>
          <cell r="AF20">
            <v>25124</v>
          </cell>
          <cell r="AG20">
            <v>69808</v>
          </cell>
          <cell r="AH20">
            <v>170000</v>
          </cell>
        </row>
        <row r="21">
          <cell r="B21" t="str">
            <v>TVD 2950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399</v>
          </cell>
          <cell r="N21">
            <v>336</v>
          </cell>
          <cell r="O21">
            <v>360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1095</v>
          </cell>
          <cell r="AH21">
            <v>0</v>
          </cell>
        </row>
        <row r="22">
          <cell r="B22" t="str">
            <v>TVD 2951</v>
          </cell>
          <cell r="D22">
            <v>2</v>
          </cell>
          <cell r="E22">
            <v>93</v>
          </cell>
          <cell r="F22">
            <v>764</v>
          </cell>
          <cell r="G22">
            <v>459</v>
          </cell>
          <cell r="H22">
            <v>1129</v>
          </cell>
          <cell r="I22">
            <v>443</v>
          </cell>
          <cell r="J22">
            <v>1231</v>
          </cell>
          <cell r="K22">
            <v>1126</v>
          </cell>
          <cell r="L22">
            <v>1071</v>
          </cell>
          <cell r="M22">
            <v>2000</v>
          </cell>
          <cell r="N22">
            <v>1582</v>
          </cell>
          <cell r="O22">
            <v>0</v>
          </cell>
          <cell r="P22">
            <v>560</v>
          </cell>
          <cell r="Q22">
            <v>640</v>
          </cell>
          <cell r="R22">
            <v>720</v>
          </cell>
          <cell r="S22">
            <v>880</v>
          </cell>
          <cell r="T22">
            <v>880</v>
          </cell>
          <cell r="U22">
            <v>760</v>
          </cell>
          <cell r="V22">
            <v>640</v>
          </cell>
          <cell r="W22">
            <v>640</v>
          </cell>
          <cell r="X22">
            <v>560</v>
          </cell>
          <cell r="Y22">
            <v>680</v>
          </cell>
          <cell r="Z22">
            <v>680</v>
          </cell>
          <cell r="AA22">
            <v>360</v>
          </cell>
          <cell r="AC22">
            <v>0</v>
          </cell>
          <cell r="AD22">
            <v>859</v>
          </cell>
          <cell r="AE22">
            <v>2031</v>
          </cell>
          <cell r="AF22">
            <v>2890</v>
          </cell>
          <cell r="AG22">
            <v>9900</v>
          </cell>
          <cell r="AH22">
            <v>8000</v>
          </cell>
        </row>
        <row r="23">
          <cell r="B23" t="str">
            <v>GBT 2911 (FLEXMIC) CDG</v>
          </cell>
          <cell r="D23">
            <v>0</v>
          </cell>
          <cell r="E23">
            <v>0</v>
          </cell>
          <cell r="F23">
            <v>0</v>
          </cell>
          <cell r="G23">
            <v>7933</v>
          </cell>
          <cell r="H23">
            <v>10254</v>
          </cell>
          <cell r="I23">
            <v>12176</v>
          </cell>
          <cell r="J23">
            <v>18067</v>
          </cell>
          <cell r="K23">
            <v>10385</v>
          </cell>
          <cell r="L23">
            <v>11462</v>
          </cell>
          <cell r="M23">
            <v>23726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C23">
            <v>0</v>
          </cell>
          <cell r="AD23">
            <v>0</v>
          </cell>
          <cell r="AE23">
            <v>30363</v>
          </cell>
          <cell r="AF23">
            <v>30363</v>
          </cell>
          <cell r="AG23">
            <v>94003</v>
          </cell>
          <cell r="AH23">
            <v>0</v>
          </cell>
        </row>
        <row r="24">
          <cell r="B24" t="str">
            <v>GBT 2912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2272</v>
          </cell>
          <cell r="J24">
            <v>3069</v>
          </cell>
          <cell r="K24">
            <v>1053</v>
          </cell>
          <cell r="L24">
            <v>576</v>
          </cell>
          <cell r="M24">
            <v>6057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C24">
            <v>0</v>
          </cell>
          <cell r="AD24">
            <v>0</v>
          </cell>
          <cell r="AE24">
            <v>2272</v>
          </cell>
          <cell r="AF24">
            <v>2272</v>
          </cell>
          <cell r="AG24">
            <v>13027</v>
          </cell>
          <cell r="AH24">
            <v>0</v>
          </cell>
        </row>
        <row r="25">
          <cell r="B25" t="str">
            <v>Displays Philco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65130</v>
          </cell>
          <cell r="N25">
            <v>72153</v>
          </cell>
          <cell r="O25">
            <v>31461</v>
          </cell>
          <cell r="P25">
            <v>65970</v>
          </cell>
          <cell r="Q25">
            <v>58080</v>
          </cell>
          <cell r="R25">
            <v>77690</v>
          </cell>
          <cell r="S25">
            <v>89910</v>
          </cell>
          <cell r="T25">
            <v>89910</v>
          </cell>
          <cell r="U25">
            <v>70745</v>
          </cell>
          <cell r="V25">
            <v>63080</v>
          </cell>
          <cell r="W25">
            <v>67080</v>
          </cell>
          <cell r="X25">
            <v>69970</v>
          </cell>
          <cell r="Y25">
            <v>77135</v>
          </cell>
          <cell r="Z25">
            <v>73135</v>
          </cell>
          <cell r="AA25">
            <v>35695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168744</v>
          </cell>
          <cell r="AH25">
            <v>838400</v>
          </cell>
        </row>
        <row r="26">
          <cell r="B26" t="str">
            <v>TV-14" (TP-14U56)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8500</v>
          </cell>
          <cell r="N26">
            <v>15300</v>
          </cell>
          <cell r="O26">
            <v>6363</v>
          </cell>
          <cell r="P26">
            <v>11000</v>
          </cell>
          <cell r="Q26">
            <v>9000</v>
          </cell>
          <cell r="R26">
            <v>14500</v>
          </cell>
          <cell r="S26">
            <v>15500</v>
          </cell>
          <cell r="T26">
            <v>21000</v>
          </cell>
          <cell r="U26">
            <v>11000</v>
          </cell>
          <cell r="V26">
            <v>10000</v>
          </cell>
          <cell r="W26">
            <v>10000</v>
          </cell>
          <cell r="X26">
            <v>13000</v>
          </cell>
          <cell r="Y26">
            <v>13000</v>
          </cell>
          <cell r="Z26">
            <v>12000</v>
          </cell>
          <cell r="AA26">
            <v>5000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30163</v>
          </cell>
          <cell r="AH26">
            <v>145000</v>
          </cell>
        </row>
        <row r="27">
          <cell r="B27" t="str">
            <v>TV-20" (TP-20V56)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23000</v>
          </cell>
          <cell r="N27">
            <v>20000</v>
          </cell>
          <cell r="O27">
            <v>8181</v>
          </cell>
          <cell r="P27">
            <v>15000</v>
          </cell>
          <cell r="Q27">
            <v>12000</v>
          </cell>
          <cell r="R27">
            <v>17000</v>
          </cell>
          <cell r="S27">
            <v>17000</v>
          </cell>
          <cell r="T27">
            <v>15500</v>
          </cell>
          <cell r="U27">
            <v>12500</v>
          </cell>
          <cell r="V27">
            <v>11000</v>
          </cell>
          <cell r="W27">
            <v>12000</v>
          </cell>
          <cell r="X27">
            <v>15000</v>
          </cell>
          <cell r="Y27">
            <v>15000</v>
          </cell>
          <cell r="Z27">
            <v>12000</v>
          </cell>
          <cell r="AA27">
            <v>6000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51181</v>
          </cell>
          <cell r="AH27">
            <v>160000</v>
          </cell>
        </row>
        <row r="28">
          <cell r="B28" t="str">
            <v>TV-21" Flat Combo (PVT-2150)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700</v>
          </cell>
          <cell r="N28">
            <v>757</v>
          </cell>
          <cell r="O28">
            <v>680</v>
          </cell>
          <cell r="P28">
            <v>560</v>
          </cell>
          <cell r="Q28">
            <v>640</v>
          </cell>
          <cell r="R28">
            <v>720</v>
          </cell>
          <cell r="S28">
            <v>880</v>
          </cell>
          <cell r="T28">
            <v>880</v>
          </cell>
          <cell r="U28">
            <v>760</v>
          </cell>
          <cell r="V28">
            <v>640</v>
          </cell>
          <cell r="W28">
            <v>640</v>
          </cell>
          <cell r="X28">
            <v>560</v>
          </cell>
          <cell r="Y28">
            <v>680</v>
          </cell>
          <cell r="Z28">
            <v>680</v>
          </cell>
          <cell r="AA28">
            <v>360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2137</v>
          </cell>
          <cell r="AH28">
            <v>8000</v>
          </cell>
        </row>
        <row r="29">
          <cell r="B29" t="str">
            <v>TV-21" Flat Stereo (TPF-2121C)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13000</v>
          </cell>
          <cell r="N29">
            <v>11000</v>
          </cell>
          <cell r="O29">
            <v>4735</v>
          </cell>
          <cell r="P29">
            <v>15000</v>
          </cell>
          <cell r="Q29">
            <v>16000</v>
          </cell>
          <cell r="R29">
            <v>18000</v>
          </cell>
          <cell r="S29">
            <v>22000</v>
          </cell>
          <cell r="T29">
            <v>2200</v>
          </cell>
          <cell r="U29">
            <v>1900</v>
          </cell>
          <cell r="V29">
            <v>1600</v>
          </cell>
          <cell r="W29">
            <v>1600</v>
          </cell>
          <cell r="X29">
            <v>1400</v>
          </cell>
          <cell r="Y29">
            <v>1700</v>
          </cell>
          <cell r="Z29">
            <v>1700</v>
          </cell>
          <cell r="AA29">
            <v>900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28735</v>
          </cell>
          <cell r="AH29">
            <v>84000</v>
          </cell>
        </row>
        <row r="30">
          <cell r="B30" t="str">
            <v>TV-21" P Flat Mono (CP-03)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19800</v>
          </cell>
          <cell r="U30">
            <v>17100</v>
          </cell>
          <cell r="V30">
            <v>14400</v>
          </cell>
          <cell r="W30">
            <v>14400</v>
          </cell>
          <cell r="X30">
            <v>12600</v>
          </cell>
          <cell r="Y30">
            <v>15300</v>
          </cell>
          <cell r="Z30">
            <v>15300</v>
          </cell>
          <cell r="AA30">
            <v>8100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117000</v>
          </cell>
        </row>
        <row r="31">
          <cell r="B31" t="str">
            <v>TV-29" (TP-29C21)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12550</v>
          </cell>
          <cell r="N31">
            <v>16650</v>
          </cell>
          <cell r="O31">
            <v>7397</v>
          </cell>
          <cell r="P31">
            <v>16000</v>
          </cell>
          <cell r="Q31">
            <v>13000</v>
          </cell>
          <cell r="R31">
            <v>18000</v>
          </cell>
          <cell r="S31">
            <v>23000</v>
          </cell>
          <cell r="T31">
            <v>20000</v>
          </cell>
          <cell r="U31">
            <v>18000</v>
          </cell>
          <cell r="V31">
            <v>15000</v>
          </cell>
          <cell r="W31">
            <v>18000</v>
          </cell>
          <cell r="X31">
            <v>18000</v>
          </cell>
          <cell r="Y31">
            <v>20000</v>
          </cell>
          <cell r="Z31">
            <v>20000</v>
          </cell>
          <cell r="AA31">
            <v>10000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36597</v>
          </cell>
          <cell r="AH31">
            <v>209000</v>
          </cell>
        </row>
        <row r="32">
          <cell r="B32" t="str">
            <v>TV-29" Flat (TPF-29S4F)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7000</v>
          </cell>
          <cell r="N32">
            <v>8000</v>
          </cell>
          <cell r="O32">
            <v>3881</v>
          </cell>
          <cell r="P32">
            <v>8000</v>
          </cell>
          <cell r="Q32">
            <v>7000</v>
          </cell>
          <cell r="R32">
            <v>9000</v>
          </cell>
          <cell r="S32">
            <v>11000</v>
          </cell>
          <cell r="T32">
            <v>10000</v>
          </cell>
          <cell r="U32">
            <v>9000</v>
          </cell>
          <cell r="V32">
            <v>10000</v>
          </cell>
          <cell r="W32">
            <v>10000</v>
          </cell>
          <cell r="X32">
            <v>9000</v>
          </cell>
          <cell r="Y32">
            <v>11000</v>
          </cell>
          <cell r="Z32">
            <v>11000</v>
          </cell>
          <cell r="AA32">
            <v>5000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18881</v>
          </cell>
          <cell r="AH32">
            <v>110000</v>
          </cell>
        </row>
        <row r="33">
          <cell r="B33" t="str">
            <v>TV-32" Flat c/ PIP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120</v>
          </cell>
          <cell r="N33">
            <v>120</v>
          </cell>
          <cell r="O33">
            <v>49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289</v>
          </cell>
          <cell r="AH33">
            <v>0</v>
          </cell>
        </row>
        <row r="34">
          <cell r="B34" t="str">
            <v>TV-32" Flat s/ PIP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130</v>
          </cell>
          <cell r="N34">
            <v>130</v>
          </cell>
          <cell r="O34">
            <v>56</v>
          </cell>
          <cell r="P34">
            <v>150</v>
          </cell>
          <cell r="Q34">
            <v>150</v>
          </cell>
          <cell r="R34">
            <v>150</v>
          </cell>
          <cell r="S34">
            <v>150</v>
          </cell>
          <cell r="T34">
            <v>150</v>
          </cell>
          <cell r="U34">
            <v>150</v>
          </cell>
          <cell r="V34">
            <v>150</v>
          </cell>
          <cell r="W34">
            <v>150</v>
          </cell>
          <cell r="X34">
            <v>150</v>
          </cell>
          <cell r="Y34">
            <v>150</v>
          </cell>
          <cell r="Z34">
            <v>150</v>
          </cell>
          <cell r="AA34">
            <v>150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316</v>
          </cell>
          <cell r="AH34">
            <v>1800</v>
          </cell>
        </row>
        <row r="35">
          <cell r="B35" t="str">
            <v>TV-33"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100</v>
          </cell>
          <cell r="N35">
            <v>166</v>
          </cell>
          <cell r="O35">
            <v>100</v>
          </cell>
          <cell r="P35">
            <v>210</v>
          </cell>
          <cell r="Q35">
            <v>240</v>
          </cell>
          <cell r="R35">
            <v>270</v>
          </cell>
          <cell r="S35">
            <v>330</v>
          </cell>
          <cell r="T35">
            <v>330</v>
          </cell>
          <cell r="U35">
            <v>285</v>
          </cell>
          <cell r="V35">
            <v>240</v>
          </cell>
          <cell r="W35">
            <v>240</v>
          </cell>
          <cell r="X35">
            <v>210</v>
          </cell>
          <cell r="Y35">
            <v>255</v>
          </cell>
          <cell r="Z35">
            <v>255</v>
          </cell>
          <cell r="AA35">
            <v>135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366</v>
          </cell>
          <cell r="AH35">
            <v>3000</v>
          </cell>
        </row>
        <row r="36">
          <cell r="B36" t="str">
            <v>TV-34" Flat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30</v>
          </cell>
          <cell r="N36">
            <v>30</v>
          </cell>
          <cell r="O36">
            <v>19</v>
          </cell>
          <cell r="P36">
            <v>50</v>
          </cell>
          <cell r="Q36">
            <v>50</v>
          </cell>
          <cell r="R36">
            <v>50</v>
          </cell>
          <cell r="S36">
            <v>50</v>
          </cell>
          <cell r="T36">
            <v>50</v>
          </cell>
          <cell r="U36">
            <v>50</v>
          </cell>
          <cell r="V36">
            <v>50</v>
          </cell>
          <cell r="W36">
            <v>50</v>
          </cell>
          <cell r="X36">
            <v>50</v>
          </cell>
          <cell r="Y36">
            <v>50</v>
          </cell>
          <cell r="Z36">
            <v>50</v>
          </cell>
          <cell r="AA36">
            <v>50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79</v>
          </cell>
          <cell r="AH36">
            <v>600</v>
          </cell>
        </row>
        <row r="38">
          <cell r="B38" t="str">
            <v>Plasma &amp; LCD Total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1071</v>
          </cell>
          <cell r="O38">
            <v>459</v>
          </cell>
          <cell r="P38">
            <v>800</v>
          </cell>
          <cell r="Q38">
            <v>2556</v>
          </cell>
          <cell r="R38">
            <v>3800</v>
          </cell>
          <cell r="S38">
            <v>5150</v>
          </cell>
          <cell r="T38">
            <v>5700</v>
          </cell>
          <cell r="U38">
            <v>4950</v>
          </cell>
          <cell r="V38">
            <v>4640.6275140788412</v>
          </cell>
          <cell r="W38">
            <v>4917.8600160901042</v>
          </cell>
          <cell r="X38">
            <v>4508.2059533386964</v>
          </cell>
          <cell r="Y38">
            <v>5570.59533386967</v>
          </cell>
          <cell r="Z38">
            <v>5652.6548672566369</v>
          </cell>
          <cell r="AA38">
            <v>2971.3193885760256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1530</v>
          </cell>
          <cell r="AH38">
            <v>51217.263073209979</v>
          </cell>
        </row>
        <row r="39">
          <cell r="B39" t="str">
            <v>Plasma &amp; LCD - Gradiente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1071</v>
          </cell>
          <cell r="O39">
            <v>459</v>
          </cell>
          <cell r="P39">
            <v>800</v>
          </cell>
          <cell r="Q39">
            <v>2556</v>
          </cell>
          <cell r="R39">
            <v>3600</v>
          </cell>
          <cell r="S39">
            <v>4950</v>
          </cell>
          <cell r="T39">
            <v>5500</v>
          </cell>
          <cell r="U39">
            <v>4750</v>
          </cell>
          <cell r="V39">
            <v>4000</v>
          </cell>
          <cell r="W39">
            <v>4000</v>
          </cell>
          <cell r="X39">
            <v>3500</v>
          </cell>
          <cell r="Y39">
            <v>4250</v>
          </cell>
          <cell r="Z39">
            <v>4250</v>
          </cell>
          <cell r="AA39">
            <v>2250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1530</v>
          </cell>
          <cell r="AH39">
            <v>44406</v>
          </cell>
        </row>
        <row r="40">
          <cell r="B40" t="str">
            <v>Plasma 42'' ED (CBU)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1071</v>
          </cell>
          <cell r="O40">
            <v>459</v>
          </cell>
          <cell r="P40">
            <v>800</v>
          </cell>
          <cell r="Q40">
            <v>1056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1530</v>
          </cell>
          <cell r="AH40">
            <v>1856</v>
          </cell>
        </row>
        <row r="41">
          <cell r="B41" t="str">
            <v>Plasma 42'' ED (SKD)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1500</v>
          </cell>
          <cell r="R41">
            <v>3600</v>
          </cell>
          <cell r="S41">
            <v>4400</v>
          </cell>
          <cell r="T41">
            <v>4400</v>
          </cell>
          <cell r="U41">
            <v>3800</v>
          </cell>
          <cell r="V41">
            <v>3200</v>
          </cell>
          <cell r="W41">
            <v>3200</v>
          </cell>
          <cell r="X41">
            <v>2800</v>
          </cell>
          <cell r="Y41">
            <v>3400</v>
          </cell>
          <cell r="Z41">
            <v>3400</v>
          </cell>
          <cell r="AA41">
            <v>1800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35500</v>
          </cell>
        </row>
        <row r="42">
          <cell r="B42" t="str">
            <v>Plasma 42'' HD (SKD)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550</v>
          </cell>
          <cell r="T42">
            <v>550</v>
          </cell>
          <cell r="U42">
            <v>475</v>
          </cell>
          <cell r="V42">
            <v>400</v>
          </cell>
          <cell r="W42">
            <v>400</v>
          </cell>
          <cell r="X42">
            <v>350</v>
          </cell>
          <cell r="Y42">
            <v>425</v>
          </cell>
          <cell r="Z42">
            <v>425</v>
          </cell>
          <cell r="AA42">
            <v>225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3800</v>
          </cell>
        </row>
        <row r="43">
          <cell r="B43" t="str">
            <v>Plasma 50'' HD (SKD)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550</v>
          </cell>
          <cell r="U43">
            <v>475</v>
          </cell>
          <cell r="V43">
            <v>400</v>
          </cell>
          <cell r="W43">
            <v>400</v>
          </cell>
          <cell r="X43">
            <v>350</v>
          </cell>
          <cell r="Y43">
            <v>425</v>
          </cell>
          <cell r="Z43">
            <v>425</v>
          </cell>
          <cell r="AA43">
            <v>225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3250</v>
          </cell>
        </row>
        <row r="44">
          <cell r="B44" t="str">
            <v>Plasma &amp; LCD - Philco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200</v>
          </cell>
          <cell r="S44">
            <v>200</v>
          </cell>
          <cell r="T44">
            <v>200</v>
          </cell>
          <cell r="U44">
            <v>200</v>
          </cell>
          <cell r="V44">
            <v>640.6275140788415</v>
          </cell>
          <cell r="W44">
            <v>917.86001609010452</v>
          </cell>
          <cell r="X44">
            <v>1008.2059533386969</v>
          </cell>
          <cell r="Y44">
            <v>1320.59533386967</v>
          </cell>
          <cell r="Z44">
            <v>1402.6548672566371</v>
          </cell>
          <cell r="AA44">
            <v>721.31938857602574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6811.2630732099751</v>
          </cell>
        </row>
        <row r="45">
          <cell r="B45" t="str">
            <v>Plasma 42" ED (SKD)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200</v>
          </cell>
          <cell r="S45">
            <v>200</v>
          </cell>
          <cell r="T45">
            <v>200</v>
          </cell>
          <cell r="U45">
            <v>200</v>
          </cell>
          <cell r="V45">
            <v>100</v>
          </cell>
          <cell r="W45">
            <v>300</v>
          </cell>
          <cell r="X45">
            <v>400</v>
          </cell>
          <cell r="Y45">
            <v>500</v>
          </cell>
          <cell r="Z45">
            <v>500</v>
          </cell>
          <cell r="AA45">
            <v>200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2800</v>
          </cell>
        </row>
        <row r="46">
          <cell r="B46" t="str">
            <v>LCD 17"/20" (SKD)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V46">
            <v>360.41834271922767</v>
          </cell>
          <cell r="W46">
            <v>411.90667739340302</v>
          </cell>
          <cell r="X46">
            <v>405.47063555913121</v>
          </cell>
          <cell r="Y46">
            <v>547.06355591311342</v>
          </cell>
          <cell r="Z46">
            <v>601.76991150442484</v>
          </cell>
          <cell r="AA46">
            <v>347.54625905068383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2674.1753821399834</v>
          </cell>
        </row>
        <row r="47">
          <cell r="B47" t="str">
            <v>LCD 23"/26" (SKD)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V47">
            <v>180.20917135961383</v>
          </cell>
          <cell r="W47">
            <v>205.95333869670151</v>
          </cell>
          <cell r="X47">
            <v>202.73531777956561</v>
          </cell>
          <cell r="Y47">
            <v>273.53177795655671</v>
          </cell>
          <cell r="Z47">
            <v>300.88495575221242</v>
          </cell>
          <cell r="AA47">
            <v>173.77312952534191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1337.0876910699917</v>
          </cell>
        </row>
        <row r="49">
          <cell r="B49" t="str">
            <v>DVD - Gradiente</v>
          </cell>
          <cell r="C49">
            <v>892306</v>
          </cell>
          <cell r="D49">
            <v>34475</v>
          </cell>
          <cell r="E49">
            <v>76357</v>
          </cell>
          <cell r="F49">
            <v>136130</v>
          </cell>
          <cell r="G49">
            <v>119414</v>
          </cell>
          <cell r="H49">
            <v>75010</v>
          </cell>
          <cell r="I49">
            <v>121618</v>
          </cell>
          <cell r="J49">
            <v>136160</v>
          </cell>
          <cell r="K49">
            <v>146760</v>
          </cell>
          <cell r="L49">
            <v>152499</v>
          </cell>
          <cell r="M49">
            <v>243044</v>
          </cell>
          <cell r="N49">
            <v>197161</v>
          </cell>
          <cell r="O49">
            <v>107367</v>
          </cell>
          <cell r="P49">
            <v>74000</v>
          </cell>
          <cell r="Q49">
            <v>92500</v>
          </cell>
          <cell r="R49">
            <v>111000</v>
          </cell>
          <cell r="S49">
            <v>152809.41176470587</v>
          </cell>
          <cell r="T49">
            <v>152809.41176470587</v>
          </cell>
          <cell r="U49">
            <v>171910.58823529413</v>
          </cell>
          <cell r="V49">
            <v>171910.58823529413</v>
          </cell>
          <cell r="W49">
            <v>191011.76470588235</v>
          </cell>
          <cell r="X49">
            <v>210112.9411764706</v>
          </cell>
          <cell r="Y49">
            <v>229214.11764705883</v>
          </cell>
          <cell r="Z49">
            <v>248315.29411764705</v>
          </cell>
          <cell r="AA49">
            <v>95505.882352941175</v>
          </cell>
          <cell r="AC49">
            <v>892306</v>
          </cell>
          <cell r="AD49">
            <v>246962</v>
          </cell>
          <cell r="AE49">
            <v>316042</v>
          </cell>
          <cell r="AF49">
            <v>563004</v>
          </cell>
          <cell r="AG49">
            <v>1545995</v>
          </cell>
          <cell r="AH49">
            <v>1901100</v>
          </cell>
        </row>
        <row r="50">
          <cell r="B50" t="str">
            <v>DVD</v>
          </cell>
          <cell r="C50">
            <v>146333</v>
          </cell>
          <cell r="D50">
            <v>324</v>
          </cell>
          <cell r="E50">
            <v>637</v>
          </cell>
          <cell r="F50">
            <v>392</v>
          </cell>
          <cell r="G50">
            <v>558</v>
          </cell>
          <cell r="H50">
            <v>1622</v>
          </cell>
          <cell r="I50">
            <v>851</v>
          </cell>
          <cell r="J50">
            <v>507</v>
          </cell>
          <cell r="K50">
            <v>2</v>
          </cell>
          <cell r="L50">
            <v>0</v>
          </cell>
          <cell r="M50">
            <v>0</v>
          </cell>
          <cell r="N50">
            <v>1527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4800</v>
          </cell>
          <cell r="T50">
            <v>4800</v>
          </cell>
          <cell r="U50">
            <v>5400</v>
          </cell>
          <cell r="V50">
            <v>5400</v>
          </cell>
          <cell r="W50">
            <v>6000</v>
          </cell>
          <cell r="X50">
            <v>6600</v>
          </cell>
          <cell r="Y50">
            <v>7200</v>
          </cell>
          <cell r="Z50">
            <v>7800</v>
          </cell>
          <cell r="AA50">
            <v>3000</v>
          </cell>
          <cell r="AC50">
            <v>146333</v>
          </cell>
          <cell r="AD50">
            <v>1353</v>
          </cell>
          <cell r="AE50">
            <v>3031</v>
          </cell>
          <cell r="AF50">
            <v>4384</v>
          </cell>
          <cell r="AG50">
            <v>6420</v>
          </cell>
          <cell r="AH50">
            <v>51000</v>
          </cell>
        </row>
        <row r="51">
          <cell r="B51" t="str">
            <v>DR 660</v>
          </cell>
          <cell r="D51">
            <v>324</v>
          </cell>
          <cell r="E51">
            <v>637</v>
          </cell>
          <cell r="F51">
            <v>392</v>
          </cell>
          <cell r="G51">
            <v>558</v>
          </cell>
          <cell r="H51">
            <v>1622</v>
          </cell>
          <cell r="I51">
            <v>851</v>
          </cell>
          <cell r="J51">
            <v>507</v>
          </cell>
          <cell r="K51">
            <v>2</v>
          </cell>
          <cell r="L51">
            <v>0</v>
          </cell>
          <cell r="M51">
            <v>0</v>
          </cell>
          <cell r="N51">
            <v>1527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C51">
            <v>0</v>
          </cell>
          <cell r="AD51">
            <v>1353</v>
          </cell>
          <cell r="AE51">
            <v>3031</v>
          </cell>
          <cell r="AF51">
            <v>4384</v>
          </cell>
          <cell r="AG51">
            <v>6420</v>
          </cell>
          <cell r="AH51">
            <v>0</v>
          </cell>
        </row>
        <row r="52">
          <cell r="B52" t="str">
            <v>DR 850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4800</v>
          </cell>
          <cell r="T52">
            <v>4800</v>
          </cell>
          <cell r="U52">
            <v>5400</v>
          </cell>
          <cell r="V52">
            <v>5400</v>
          </cell>
          <cell r="W52">
            <v>6000</v>
          </cell>
          <cell r="X52">
            <v>6600</v>
          </cell>
          <cell r="Y52">
            <v>7200</v>
          </cell>
          <cell r="Z52">
            <v>7800</v>
          </cell>
          <cell r="AA52">
            <v>3000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51000</v>
          </cell>
        </row>
        <row r="53">
          <cell r="B53" t="str">
            <v>DVD (CBU)</v>
          </cell>
          <cell r="C53">
            <v>745973</v>
          </cell>
          <cell r="D53">
            <v>34151</v>
          </cell>
          <cell r="E53">
            <v>75720</v>
          </cell>
          <cell r="F53">
            <v>135738</v>
          </cell>
          <cell r="G53">
            <v>118856</v>
          </cell>
          <cell r="H53">
            <v>73388</v>
          </cell>
          <cell r="I53">
            <v>120767</v>
          </cell>
          <cell r="J53">
            <v>135653</v>
          </cell>
          <cell r="K53">
            <v>146758</v>
          </cell>
          <cell r="L53">
            <v>152499</v>
          </cell>
          <cell r="M53">
            <v>243044</v>
          </cell>
          <cell r="N53">
            <v>195634</v>
          </cell>
          <cell r="O53">
            <v>107367</v>
          </cell>
          <cell r="P53">
            <v>74000</v>
          </cell>
          <cell r="Q53">
            <v>92500</v>
          </cell>
          <cell r="R53">
            <v>111000</v>
          </cell>
          <cell r="S53">
            <v>148009.41176470587</v>
          </cell>
          <cell r="T53">
            <v>148009.41176470587</v>
          </cell>
          <cell r="U53">
            <v>166510.58823529413</v>
          </cell>
          <cell r="V53">
            <v>166510.58823529413</v>
          </cell>
          <cell r="W53">
            <v>185011.76470588235</v>
          </cell>
          <cell r="X53">
            <v>203512.9411764706</v>
          </cell>
          <cell r="Y53">
            <v>222014.11764705883</v>
          </cell>
          <cell r="Z53">
            <v>240515.29411764705</v>
          </cell>
          <cell r="AA53">
            <v>92505.882352941175</v>
          </cell>
          <cell r="AC53">
            <v>745973</v>
          </cell>
          <cell r="AD53">
            <v>245609</v>
          </cell>
          <cell r="AE53">
            <v>313011</v>
          </cell>
          <cell r="AF53">
            <v>558620</v>
          </cell>
          <cell r="AG53">
            <v>1539575</v>
          </cell>
          <cell r="AH53">
            <v>1850100</v>
          </cell>
        </row>
        <row r="54">
          <cell r="B54" t="str">
            <v>D 201</v>
          </cell>
          <cell r="D54">
            <v>20059</v>
          </cell>
          <cell r="E54">
            <v>15044</v>
          </cell>
          <cell r="F54">
            <v>68418</v>
          </cell>
          <cell r="G54">
            <v>7233</v>
          </cell>
          <cell r="H54">
            <v>0</v>
          </cell>
          <cell r="I54">
            <v>0</v>
          </cell>
          <cell r="J54">
            <v>0</v>
          </cell>
          <cell r="K54">
            <v>1715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C54">
            <v>0</v>
          </cell>
          <cell r="AD54">
            <v>103521</v>
          </cell>
          <cell r="AE54">
            <v>7233</v>
          </cell>
          <cell r="AF54">
            <v>110754</v>
          </cell>
          <cell r="AG54">
            <v>112469</v>
          </cell>
          <cell r="AH54">
            <v>0</v>
          </cell>
        </row>
        <row r="55">
          <cell r="B55" t="str">
            <v>D 202 DVD (CBU)</v>
          </cell>
          <cell r="D55">
            <v>0</v>
          </cell>
          <cell r="E55">
            <v>0</v>
          </cell>
          <cell r="F55">
            <v>0</v>
          </cell>
          <cell r="G55">
            <v>20759</v>
          </cell>
          <cell r="H55">
            <v>16258</v>
          </cell>
          <cell r="I55">
            <v>20574</v>
          </cell>
          <cell r="J55">
            <v>22791</v>
          </cell>
          <cell r="K55">
            <v>42073</v>
          </cell>
          <cell r="L55">
            <v>28551</v>
          </cell>
          <cell r="M55">
            <v>41000</v>
          </cell>
          <cell r="N55">
            <v>13458</v>
          </cell>
          <cell r="O55">
            <v>8400</v>
          </cell>
          <cell r="P55">
            <v>24000</v>
          </cell>
          <cell r="Q55">
            <v>30000</v>
          </cell>
          <cell r="R55">
            <v>36000</v>
          </cell>
          <cell r="S55">
            <v>48000</v>
          </cell>
          <cell r="T55">
            <v>48000</v>
          </cell>
          <cell r="U55">
            <v>54000</v>
          </cell>
          <cell r="V55">
            <v>54000</v>
          </cell>
          <cell r="W55">
            <v>60000</v>
          </cell>
          <cell r="X55">
            <v>66000</v>
          </cell>
          <cell r="Y55">
            <v>72000</v>
          </cell>
          <cell r="Z55">
            <v>78000</v>
          </cell>
          <cell r="AA55">
            <v>30000</v>
          </cell>
          <cell r="AC55">
            <v>0</v>
          </cell>
          <cell r="AD55">
            <v>0</v>
          </cell>
          <cell r="AE55">
            <v>57591</v>
          </cell>
          <cell r="AF55">
            <v>57591</v>
          </cell>
          <cell r="AG55">
            <v>213864</v>
          </cell>
          <cell r="AH55">
            <v>600000</v>
          </cell>
        </row>
        <row r="56">
          <cell r="B56" t="str">
            <v>D 203 DVD (CBU)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10744</v>
          </cell>
          <cell r="I56">
            <v>24344</v>
          </cell>
          <cell r="J56">
            <v>32183</v>
          </cell>
          <cell r="K56">
            <v>36703</v>
          </cell>
          <cell r="L56">
            <v>33884</v>
          </cell>
          <cell r="M56">
            <v>82011</v>
          </cell>
          <cell r="N56">
            <v>102144</v>
          </cell>
          <cell r="O56">
            <v>80640</v>
          </cell>
          <cell r="P56">
            <v>24000</v>
          </cell>
          <cell r="Q56">
            <v>30000</v>
          </cell>
          <cell r="R56">
            <v>36000</v>
          </cell>
          <cell r="S56">
            <v>48000</v>
          </cell>
          <cell r="T56">
            <v>48000</v>
          </cell>
          <cell r="U56">
            <v>54000</v>
          </cell>
          <cell r="V56">
            <v>54000</v>
          </cell>
          <cell r="W56">
            <v>60000</v>
          </cell>
          <cell r="X56">
            <v>66000</v>
          </cell>
          <cell r="Y56">
            <v>72000</v>
          </cell>
          <cell r="Z56">
            <v>78000</v>
          </cell>
          <cell r="AA56">
            <v>30000</v>
          </cell>
          <cell r="AC56">
            <v>0</v>
          </cell>
          <cell r="AD56">
            <v>0</v>
          </cell>
          <cell r="AE56">
            <v>35088</v>
          </cell>
          <cell r="AF56">
            <v>35088</v>
          </cell>
          <cell r="AG56">
            <v>402653</v>
          </cell>
          <cell r="AH56">
            <v>600000</v>
          </cell>
        </row>
        <row r="57">
          <cell r="B57" t="str">
            <v>DP 730 (CBU)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1800</v>
          </cell>
          <cell r="O57">
            <v>0</v>
          </cell>
          <cell r="P57">
            <v>400</v>
          </cell>
          <cell r="Q57">
            <v>500</v>
          </cell>
          <cell r="R57">
            <v>600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1800</v>
          </cell>
          <cell r="AH57">
            <v>1500</v>
          </cell>
        </row>
        <row r="58">
          <cell r="B58" t="str">
            <v>DV 570 (CBU)</v>
          </cell>
          <cell r="D58">
            <v>0</v>
          </cell>
          <cell r="E58">
            <v>243</v>
          </cell>
          <cell r="F58">
            <v>332</v>
          </cell>
          <cell r="G58">
            <v>115</v>
          </cell>
          <cell r="H58">
            <v>3863</v>
          </cell>
          <cell r="I58">
            <v>3525</v>
          </cell>
          <cell r="J58">
            <v>2079</v>
          </cell>
          <cell r="K58">
            <v>1713</v>
          </cell>
          <cell r="L58">
            <v>3017</v>
          </cell>
          <cell r="M58">
            <v>898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C58">
            <v>0</v>
          </cell>
          <cell r="AD58">
            <v>575</v>
          </cell>
          <cell r="AE58">
            <v>7503</v>
          </cell>
          <cell r="AF58">
            <v>8078</v>
          </cell>
          <cell r="AG58">
            <v>15785</v>
          </cell>
          <cell r="AH58">
            <v>0</v>
          </cell>
        </row>
        <row r="59">
          <cell r="B59" t="str">
            <v>DT-350</v>
          </cell>
          <cell r="D59">
            <v>0</v>
          </cell>
          <cell r="E59">
            <v>11011</v>
          </cell>
          <cell r="F59">
            <v>11730</v>
          </cell>
          <cell r="G59">
            <v>24679</v>
          </cell>
          <cell r="H59">
            <v>7523</v>
          </cell>
          <cell r="I59">
            <v>11019</v>
          </cell>
          <cell r="J59">
            <v>38871</v>
          </cell>
          <cell r="K59">
            <v>13660</v>
          </cell>
          <cell r="L59">
            <v>34170</v>
          </cell>
          <cell r="M59">
            <v>50000</v>
          </cell>
          <cell r="N59">
            <v>20417</v>
          </cell>
          <cell r="O59">
            <v>0</v>
          </cell>
          <cell r="P59">
            <v>11600</v>
          </cell>
          <cell r="Q59">
            <v>14500</v>
          </cell>
          <cell r="R59">
            <v>17400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22741</v>
          </cell>
          <cell r="AE59">
            <v>43221</v>
          </cell>
          <cell r="AF59">
            <v>65962</v>
          </cell>
          <cell r="AG59">
            <v>223080</v>
          </cell>
          <cell r="AH59">
            <v>43500</v>
          </cell>
        </row>
        <row r="60">
          <cell r="B60" t="str">
            <v>GBD-120</v>
          </cell>
          <cell r="D60">
            <v>9170</v>
          </cell>
          <cell r="E60">
            <v>13501</v>
          </cell>
          <cell r="F60">
            <v>20600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C60">
            <v>0</v>
          </cell>
          <cell r="AD60">
            <v>43271</v>
          </cell>
          <cell r="AE60">
            <v>0</v>
          </cell>
          <cell r="AF60">
            <v>43271</v>
          </cell>
          <cell r="AG60">
            <v>43271</v>
          </cell>
          <cell r="AH60">
            <v>0</v>
          </cell>
        </row>
        <row r="61">
          <cell r="B61" t="str">
            <v>D 461</v>
          </cell>
          <cell r="D61">
            <v>4922</v>
          </cell>
          <cell r="E61">
            <v>20236</v>
          </cell>
          <cell r="F61">
            <v>17059</v>
          </cell>
          <cell r="G61">
            <v>1610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42217</v>
          </cell>
          <cell r="AE61">
            <v>1610</v>
          </cell>
          <cell r="AF61">
            <v>43827</v>
          </cell>
          <cell r="AG61">
            <v>43827</v>
          </cell>
          <cell r="AH61">
            <v>0</v>
          </cell>
        </row>
        <row r="62">
          <cell r="B62" t="str">
            <v>D 470</v>
          </cell>
          <cell r="D62">
            <v>0</v>
          </cell>
          <cell r="E62">
            <v>15685</v>
          </cell>
          <cell r="F62">
            <v>16637</v>
          </cell>
          <cell r="G62">
            <v>46608</v>
          </cell>
          <cell r="H62">
            <v>14301</v>
          </cell>
          <cell r="I62">
            <v>51517</v>
          </cell>
          <cell r="J62">
            <v>37671</v>
          </cell>
          <cell r="K62">
            <v>32881</v>
          </cell>
          <cell r="L62">
            <v>33525</v>
          </cell>
          <cell r="M62">
            <v>50000</v>
          </cell>
          <cell r="N62">
            <v>36472</v>
          </cell>
          <cell r="O62">
            <v>6867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C62">
            <v>0</v>
          </cell>
          <cell r="AD62">
            <v>32322</v>
          </cell>
          <cell r="AE62">
            <v>112426</v>
          </cell>
          <cell r="AF62">
            <v>144748</v>
          </cell>
          <cell r="AG62">
            <v>342164</v>
          </cell>
          <cell r="AH62">
            <v>0</v>
          </cell>
        </row>
        <row r="63">
          <cell r="B63" t="str">
            <v>D 680</v>
          </cell>
          <cell r="D63">
            <v>0</v>
          </cell>
          <cell r="E63">
            <v>0</v>
          </cell>
          <cell r="F63">
            <v>962</v>
          </cell>
          <cell r="G63">
            <v>17852</v>
          </cell>
          <cell r="H63">
            <v>20699</v>
          </cell>
          <cell r="I63">
            <v>9788</v>
          </cell>
          <cell r="J63">
            <v>2058</v>
          </cell>
          <cell r="K63">
            <v>3063</v>
          </cell>
          <cell r="L63">
            <v>11992</v>
          </cell>
          <cell r="M63">
            <v>135</v>
          </cell>
          <cell r="N63">
            <v>12263</v>
          </cell>
          <cell r="O63">
            <v>3060</v>
          </cell>
          <cell r="P63">
            <v>10000</v>
          </cell>
          <cell r="Q63">
            <v>12500</v>
          </cell>
          <cell r="R63">
            <v>15000</v>
          </cell>
          <cell r="S63">
            <v>24000</v>
          </cell>
          <cell r="T63">
            <v>24000</v>
          </cell>
          <cell r="U63">
            <v>27000</v>
          </cell>
          <cell r="V63">
            <v>27000</v>
          </cell>
          <cell r="W63">
            <v>30000</v>
          </cell>
          <cell r="X63">
            <v>33000</v>
          </cell>
          <cell r="Y63">
            <v>36000</v>
          </cell>
          <cell r="Z63">
            <v>39000</v>
          </cell>
          <cell r="AA63">
            <v>15000</v>
          </cell>
          <cell r="AC63">
            <v>0</v>
          </cell>
          <cell r="AD63">
            <v>962</v>
          </cell>
          <cell r="AE63">
            <v>48339</v>
          </cell>
          <cell r="AF63">
            <v>49301</v>
          </cell>
          <cell r="AG63">
            <v>81872</v>
          </cell>
          <cell r="AH63">
            <v>292500</v>
          </cell>
        </row>
        <row r="64">
          <cell r="B64" t="str">
            <v>DT 230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14950</v>
          </cell>
          <cell r="L64">
            <v>7360</v>
          </cell>
          <cell r="M64">
            <v>19000</v>
          </cell>
          <cell r="N64">
            <v>9080</v>
          </cell>
          <cell r="O64">
            <v>8400</v>
          </cell>
          <cell r="P64">
            <v>4000</v>
          </cell>
          <cell r="Q64">
            <v>5000</v>
          </cell>
          <cell r="R64">
            <v>6000</v>
          </cell>
          <cell r="S64">
            <v>22729.411764705881</v>
          </cell>
          <cell r="T64">
            <v>22729.411764705881</v>
          </cell>
          <cell r="U64">
            <v>25570.588235294119</v>
          </cell>
          <cell r="V64">
            <v>25570.588235294119</v>
          </cell>
          <cell r="W64">
            <v>28411.764705882357</v>
          </cell>
          <cell r="X64">
            <v>31252.941176470591</v>
          </cell>
          <cell r="Y64">
            <v>34094.117647058825</v>
          </cell>
          <cell r="Z64">
            <v>36935.294117647063</v>
          </cell>
          <cell r="AA64">
            <v>14205.882352941178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58790</v>
          </cell>
          <cell r="AH64">
            <v>256500.00000000003</v>
          </cell>
        </row>
        <row r="65">
          <cell r="B65" t="str">
            <v>D 860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960</v>
          </cell>
          <cell r="T65">
            <v>960</v>
          </cell>
          <cell r="U65">
            <v>1080</v>
          </cell>
          <cell r="V65">
            <v>1080</v>
          </cell>
          <cell r="W65">
            <v>1200</v>
          </cell>
          <cell r="X65">
            <v>1320</v>
          </cell>
          <cell r="Y65">
            <v>1440</v>
          </cell>
          <cell r="Z65">
            <v>1560</v>
          </cell>
          <cell r="AA65">
            <v>600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10200</v>
          </cell>
        </row>
        <row r="66">
          <cell r="B66" t="str">
            <v>DP 731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4320</v>
          </cell>
          <cell r="T66">
            <v>4320</v>
          </cell>
          <cell r="U66">
            <v>4860</v>
          </cell>
          <cell r="V66">
            <v>4860</v>
          </cell>
          <cell r="W66">
            <v>5400</v>
          </cell>
          <cell r="X66">
            <v>5940</v>
          </cell>
          <cell r="Y66">
            <v>6480</v>
          </cell>
          <cell r="Z66">
            <v>7020</v>
          </cell>
          <cell r="AA66">
            <v>2700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45900</v>
          </cell>
        </row>
        <row r="67">
          <cell r="B67" t="str">
            <v>DVD - Philco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4300</v>
          </cell>
          <cell r="N67">
            <v>0</v>
          </cell>
          <cell r="O67">
            <v>0</v>
          </cell>
          <cell r="P67">
            <v>16000</v>
          </cell>
          <cell r="Q67">
            <v>20000</v>
          </cell>
          <cell r="R67">
            <v>59000</v>
          </cell>
          <cell r="S67">
            <v>70800</v>
          </cell>
          <cell r="T67">
            <v>70800</v>
          </cell>
          <cell r="U67">
            <v>70900</v>
          </cell>
          <cell r="V67">
            <v>92300</v>
          </cell>
          <cell r="W67">
            <v>107400</v>
          </cell>
          <cell r="X67">
            <v>108500</v>
          </cell>
          <cell r="Y67">
            <v>122700</v>
          </cell>
          <cell r="Z67">
            <v>120800</v>
          </cell>
          <cell r="AA67">
            <v>49300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4300</v>
          </cell>
          <cell r="AH67">
            <v>908500</v>
          </cell>
        </row>
        <row r="68">
          <cell r="B68" t="str">
            <v>DVD Ultra Low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35000</v>
          </cell>
          <cell r="S68">
            <v>50000</v>
          </cell>
          <cell r="T68">
            <v>55000</v>
          </cell>
          <cell r="U68">
            <v>60000</v>
          </cell>
          <cell r="V68">
            <v>80000</v>
          </cell>
          <cell r="W68">
            <v>90000</v>
          </cell>
          <cell r="X68">
            <v>90000</v>
          </cell>
          <cell r="Y68">
            <v>100000</v>
          </cell>
          <cell r="Z68">
            <v>100000</v>
          </cell>
          <cell r="AA68">
            <v>40000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700000</v>
          </cell>
        </row>
        <row r="69">
          <cell r="B69" t="str">
            <v>DVD RW PH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1400</v>
          </cell>
          <cell r="W69">
            <v>1400</v>
          </cell>
          <cell r="X69">
            <v>1400</v>
          </cell>
          <cell r="Y69">
            <v>1500</v>
          </cell>
          <cell r="Z69">
            <v>1500</v>
          </cell>
          <cell r="AA69">
            <v>800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8000</v>
          </cell>
        </row>
        <row r="70">
          <cell r="B70" t="str">
            <v>DVD Portable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800</v>
          </cell>
          <cell r="T70">
            <v>800</v>
          </cell>
          <cell r="U70">
            <v>900</v>
          </cell>
          <cell r="V70">
            <v>900</v>
          </cell>
          <cell r="W70">
            <v>1000</v>
          </cell>
          <cell r="X70">
            <v>1100</v>
          </cell>
          <cell r="Y70">
            <v>1200</v>
          </cell>
          <cell r="Z70">
            <v>1300</v>
          </cell>
          <cell r="AA70">
            <v>500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8500</v>
          </cell>
        </row>
        <row r="71">
          <cell r="B71" t="str">
            <v>DVD Karaokê c/ Divix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20000</v>
          </cell>
          <cell r="T71">
            <v>15000</v>
          </cell>
          <cell r="U71">
            <v>10000</v>
          </cell>
          <cell r="V71">
            <v>10000</v>
          </cell>
          <cell r="W71">
            <v>15000</v>
          </cell>
          <cell r="X71">
            <v>16000</v>
          </cell>
          <cell r="Y71">
            <v>20000</v>
          </cell>
          <cell r="Z71">
            <v>18000</v>
          </cell>
          <cell r="AA71">
            <v>8000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132000</v>
          </cell>
        </row>
        <row r="72">
          <cell r="B72" t="str">
            <v>DVD atual Philco c/ Divix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4300</v>
          </cell>
          <cell r="N72">
            <v>0</v>
          </cell>
          <cell r="O72">
            <v>0</v>
          </cell>
          <cell r="P72">
            <v>16000</v>
          </cell>
          <cell r="Q72">
            <v>20000</v>
          </cell>
          <cell r="R72">
            <v>24000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4300</v>
          </cell>
          <cell r="AH72">
            <v>60000</v>
          </cell>
        </row>
        <row r="74">
          <cell r="B74" t="str">
            <v>DVDokê Total</v>
          </cell>
          <cell r="C74">
            <v>218826</v>
          </cell>
          <cell r="D74">
            <v>10888</v>
          </cell>
          <cell r="E74">
            <v>16928</v>
          </cell>
          <cell r="F74">
            <v>16342</v>
          </cell>
          <cell r="G74">
            <v>15818</v>
          </cell>
          <cell r="H74">
            <v>21285</v>
          </cell>
          <cell r="I74">
            <v>18938</v>
          </cell>
          <cell r="J74">
            <v>17908</v>
          </cell>
          <cell r="K74">
            <v>14868</v>
          </cell>
          <cell r="L74">
            <v>13151</v>
          </cell>
          <cell r="M74">
            <v>81471</v>
          </cell>
          <cell r="N74">
            <v>73787</v>
          </cell>
          <cell r="O74">
            <v>36448</v>
          </cell>
          <cell r="P74">
            <v>23600</v>
          </cell>
          <cell r="Q74">
            <v>31900</v>
          </cell>
          <cell r="R74">
            <v>37000</v>
          </cell>
          <cell r="S74">
            <v>30400</v>
          </cell>
          <cell r="T74">
            <v>33600</v>
          </cell>
          <cell r="U74">
            <v>32000</v>
          </cell>
          <cell r="V74">
            <v>52800</v>
          </cell>
          <cell r="W74">
            <v>35200</v>
          </cell>
          <cell r="X74">
            <v>43200</v>
          </cell>
          <cell r="Y74">
            <v>51200</v>
          </cell>
          <cell r="Z74">
            <v>70400</v>
          </cell>
          <cell r="AA74">
            <v>43200</v>
          </cell>
          <cell r="AC74">
            <v>218826</v>
          </cell>
          <cell r="AD74">
            <v>44158</v>
          </cell>
          <cell r="AE74">
            <v>56041</v>
          </cell>
          <cell r="AF74">
            <v>100199</v>
          </cell>
          <cell r="AG74">
            <v>337832</v>
          </cell>
          <cell r="AH74">
            <v>484500</v>
          </cell>
        </row>
        <row r="75">
          <cell r="B75" t="str">
            <v>DVDokê HW</v>
          </cell>
          <cell r="C75">
            <v>92739</v>
          </cell>
          <cell r="D75">
            <v>3088</v>
          </cell>
          <cell r="E75">
            <v>12659</v>
          </cell>
          <cell r="F75">
            <v>11228</v>
          </cell>
          <cell r="G75">
            <v>11943</v>
          </cell>
          <cell r="H75">
            <v>9663</v>
          </cell>
          <cell r="I75">
            <v>16108</v>
          </cell>
          <cell r="J75">
            <v>12168</v>
          </cell>
          <cell r="K75">
            <v>8739</v>
          </cell>
          <cell r="L75">
            <v>3653</v>
          </cell>
          <cell r="M75">
            <v>5950</v>
          </cell>
          <cell r="N75">
            <v>7500</v>
          </cell>
          <cell r="O75">
            <v>4000</v>
          </cell>
          <cell r="P75">
            <v>1200</v>
          </cell>
          <cell r="Q75">
            <v>1500</v>
          </cell>
          <cell r="R75">
            <v>1800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C75">
            <v>92739</v>
          </cell>
          <cell r="AD75">
            <v>26975</v>
          </cell>
          <cell r="AE75">
            <v>37714</v>
          </cell>
          <cell r="AF75">
            <v>64689</v>
          </cell>
          <cell r="AG75">
            <v>106699</v>
          </cell>
          <cell r="AH75">
            <v>4500</v>
          </cell>
        </row>
        <row r="76">
          <cell r="B76" t="str">
            <v xml:space="preserve">K 340 DVDOKE (CDG)                  </v>
          </cell>
          <cell r="D76">
            <v>2728</v>
          </cell>
          <cell r="E76">
            <v>11353</v>
          </cell>
          <cell r="F76">
            <v>9860</v>
          </cell>
          <cell r="G76">
            <v>10859</v>
          </cell>
          <cell r="H76">
            <v>8989</v>
          </cell>
          <cell r="I76">
            <v>12750</v>
          </cell>
          <cell r="J76">
            <v>9272</v>
          </cell>
          <cell r="K76">
            <v>6596</v>
          </cell>
          <cell r="L76">
            <v>2453</v>
          </cell>
          <cell r="M76">
            <v>950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23941</v>
          </cell>
          <cell r="AE76">
            <v>32598</v>
          </cell>
          <cell r="AF76">
            <v>56539</v>
          </cell>
          <cell r="AG76">
            <v>75810</v>
          </cell>
          <cell r="AH76">
            <v>0</v>
          </cell>
        </row>
        <row r="77">
          <cell r="B77" t="str">
            <v>KAS 520 MINI SYSTEM DVDOKE CDG LHUCK</v>
          </cell>
          <cell r="D77">
            <v>360</v>
          </cell>
          <cell r="E77">
            <v>1306</v>
          </cell>
          <cell r="F77">
            <v>1368</v>
          </cell>
          <cell r="G77">
            <v>1084</v>
          </cell>
          <cell r="H77">
            <v>674</v>
          </cell>
          <cell r="I77">
            <v>3358</v>
          </cell>
          <cell r="J77">
            <v>2896</v>
          </cell>
          <cell r="K77">
            <v>2143</v>
          </cell>
          <cell r="L77">
            <v>1200</v>
          </cell>
          <cell r="M77">
            <v>5000</v>
          </cell>
          <cell r="N77">
            <v>7500</v>
          </cell>
          <cell r="O77">
            <v>4000</v>
          </cell>
          <cell r="P77">
            <v>1200</v>
          </cell>
          <cell r="Q77">
            <v>1500</v>
          </cell>
          <cell r="R77">
            <v>1800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C77">
            <v>0</v>
          </cell>
          <cell r="AD77">
            <v>3034</v>
          </cell>
          <cell r="AE77">
            <v>5116</v>
          </cell>
          <cell r="AF77">
            <v>8150</v>
          </cell>
          <cell r="AG77">
            <v>30889</v>
          </cell>
          <cell r="AH77">
            <v>4500</v>
          </cell>
        </row>
        <row r="78">
          <cell r="B78" t="str">
            <v>DVDokê HW (CBU)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2925</v>
          </cell>
          <cell r="M78">
            <v>29000</v>
          </cell>
          <cell r="N78">
            <v>14488</v>
          </cell>
          <cell r="O78">
            <v>3792</v>
          </cell>
          <cell r="P78">
            <v>6400</v>
          </cell>
          <cell r="Q78">
            <v>8000</v>
          </cell>
          <cell r="R78">
            <v>9600</v>
          </cell>
          <cell r="S78">
            <v>14400</v>
          </cell>
          <cell r="T78">
            <v>11200</v>
          </cell>
          <cell r="U78">
            <v>12800</v>
          </cell>
          <cell r="V78">
            <v>14400</v>
          </cell>
          <cell r="W78">
            <v>12800</v>
          </cell>
          <cell r="X78">
            <v>17600</v>
          </cell>
          <cell r="Y78">
            <v>19200</v>
          </cell>
          <cell r="Z78">
            <v>22400</v>
          </cell>
          <cell r="AA78">
            <v>11200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50205</v>
          </cell>
          <cell r="AH78">
            <v>160000</v>
          </cell>
        </row>
        <row r="79">
          <cell r="B79" t="str">
            <v>K 341 (CBU)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2925</v>
          </cell>
          <cell r="M79">
            <v>29000</v>
          </cell>
          <cell r="N79">
            <v>14488</v>
          </cell>
          <cell r="O79">
            <v>3792</v>
          </cell>
          <cell r="P79">
            <v>6400</v>
          </cell>
          <cell r="Q79">
            <v>8000</v>
          </cell>
          <cell r="R79">
            <v>9600</v>
          </cell>
          <cell r="S79">
            <v>14400</v>
          </cell>
          <cell r="T79">
            <v>11200</v>
          </cell>
          <cell r="U79">
            <v>12800</v>
          </cell>
          <cell r="V79">
            <v>14400</v>
          </cell>
          <cell r="W79">
            <v>12800</v>
          </cell>
          <cell r="X79">
            <v>17600</v>
          </cell>
          <cell r="Y79">
            <v>19200</v>
          </cell>
          <cell r="Z79">
            <v>22400</v>
          </cell>
          <cell r="AA79">
            <v>11200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50205</v>
          </cell>
          <cell r="AH79">
            <v>160000</v>
          </cell>
        </row>
        <row r="80">
          <cell r="B80" t="str">
            <v>DVDokê SW (CBU)</v>
          </cell>
          <cell r="C80">
            <v>126087</v>
          </cell>
          <cell r="D80">
            <v>7800</v>
          </cell>
          <cell r="E80">
            <v>4269</v>
          </cell>
          <cell r="F80">
            <v>5114</v>
          </cell>
          <cell r="G80">
            <v>3875</v>
          </cell>
          <cell r="H80">
            <v>11622</v>
          </cell>
          <cell r="I80">
            <v>2830</v>
          </cell>
          <cell r="J80">
            <v>5740</v>
          </cell>
          <cell r="K80">
            <v>6129</v>
          </cell>
          <cell r="L80">
            <v>6573</v>
          </cell>
          <cell r="M80">
            <v>46521</v>
          </cell>
          <cell r="N80">
            <v>51799</v>
          </cell>
          <cell r="O80">
            <v>28656</v>
          </cell>
          <cell r="P80">
            <v>16000</v>
          </cell>
          <cell r="Q80">
            <v>22400</v>
          </cell>
          <cell r="R80">
            <v>25600</v>
          </cell>
          <cell r="S80">
            <v>16000</v>
          </cell>
          <cell r="T80">
            <v>22400</v>
          </cell>
          <cell r="U80">
            <v>19200</v>
          </cell>
          <cell r="V80">
            <v>38400</v>
          </cell>
          <cell r="W80">
            <v>22400</v>
          </cell>
          <cell r="X80">
            <v>25600</v>
          </cell>
          <cell r="Y80">
            <v>32000</v>
          </cell>
          <cell r="Z80">
            <v>48000</v>
          </cell>
          <cell r="AA80">
            <v>32000</v>
          </cell>
          <cell r="AC80">
            <v>126087</v>
          </cell>
          <cell r="AD80">
            <v>17183</v>
          </cell>
          <cell r="AE80">
            <v>18327</v>
          </cell>
          <cell r="AF80">
            <v>35510</v>
          </cell>
          <cell r="AG80">
            <v>180928</v>
          </cell>
          <cell r="AH80">
            <v>320000</v>
          </cell>
        </row>
        <row r="81">
          <cell r="B81" t="str">
            <v>DVDôke SW</v>
          </cell>
          <cell r="D81">
            <v>7800</v>
          </cell>
          <cell r="E81">
            <v>4269</v>
          </cell>
          <cell r="F81">
            <v>5114</v>
          </cell>
          <cell r="G81">
            <v>3875</v>
          </cell>
          <cell r="H81">
            <v>11622</v>
          </cell>
          <cell r="I81">
            <v>2830</v>
          </cell>
          <cell r="J81">
            <v>5740</v>
          </cell>
          <cell r="K81">
            <v>6129</v>
          </cell>
          <cell r="L81">
            <v>6573</v>
          </cell>
          <cell r="M81">
            <v>46521</v>
          </cell>
          <cell r="N81">
            <v>51799</v>
          </cell>
          <cell r="O81">
            <v>28656</v>
          </cell>
          <cell r="P81">
            <v>16000</v>
          </cell>
          <cell r="Q81">
            <v>22400</v>
          </cell>
          <cell r="R81">
            <v>25600</v>
          </cell>
          <cell r="S81">
            <v>16000</v>
          </cell>
          <cell r="T81">
            <v>22400</v>
          </cell>
          <cell r="U81">
            <v>19200</v>
          </cell>
          <cell r="V81">
            <v>38400</v>
          </cell>
          <cell r="W81">
            <v>22400</v>
          </cell>
          <cell r="X81">
            <v>25600</v>
          </cell>
          <cell r="Y81">
            <v>32000</v>
          </cell>
          <cell r="Z81">
            <v>48000</v>
          </cell>
          <cell r="AA81">
            <v>32000</v>
          </cell>
          <cell r="AC81">
            <v>0</v>
          </cell>
          <cell r="AD81">
            <v>17183</v>
          </cell>
          <cell r="AE81">
            <v>18327</v>
          </cell>
          <cell r="AF81">
            <v>35510</v>
          </cell>
          <cell r="AG81">
            <v>180928</v>
          </cell>
          <cell r="AH81">
            <v>320000</v>
          </cell>
        </row>
        <row r="83">
          <cell r="B83" t="str">
            <v>Audio - Gradiente</v>
          </cell>
          <cell r="C83">
            <v>654947</v>
          </cell>
          <cell r="D83">
            <v>32427</v>
          </cell>
          <cell r="E83">
            <v>33402</v>
          </cell>
          <cell r="F83">
            <v>37260</v>
          </cell>
          <cell r="G83">
            <v>44976</v>
          </cell>
          <cell r="H83">
            <v>35816</v>
          </cell>
          <cell r="I83">
            <v>28824</v>
          </cell>
          <cell r="J83">
            <v>31227</v>
          </cell>
          <cell r="K83">
            <v>26274</v>
          </cell>
          <cell r="L83">
            <v>15556</v>
          </cell>
          <cell r="M83">
            <v>62394</v>
          </cell>
          <cell r="N83">
            <v>66606</v>
          </cell>
          <cell r="O83">
            <v>29764</v>
          </cell>
          <cell r="P83">
            <v>1860</v>
          </cell>
          <cell r="Q83">
            <v>1920</v>
          </cell>
          <cell r="R83">
            <v>10500</v>
          </cell>
          <cell r="S83">
            <v>11100</v>
          </cell>
          <cell r="T83">
            <v>11700</v>
          </cell>
          <cell r="U83">
            <v>10050</v>
          </cell>
          <cell r="V83">
            <v>12750</v>
          </cell>
          <cell r="W83">
            <v>13800</v>
          </cell>
          <cell r="X83">
            <v>13800</v>
          </cell>
          <cell r="Y83">
            <v>16950</v>
          </cell>
          <cell r="Z83">
            <v>20550</v>
          </cell>
          <cell r="AA83">
            <v>9900</v>
          </cell>
          <cell r="AC83">
            <v>654947</v>
          </cell>
          <cell r="AD83">
            <v>103089</v>
          </cell>
          <cell r="AE83">
            <v>109616</v>
          </cell>
          <cell r="AF83">
            <v>212705</v>
          </cell>
          <cell r="AG83">
            <v>444526</v>
          </cell>
          <cell r="AH83">
            <v>134880</v>
          </cell>
        </row>
        <row r="84">
          <cell r="B84" t="str">
            <v>Audio</v>
          </cell>
          <cell r="C84">
            <v>654947</v>
          </cell>
          <cell r="D84">
            <v>32431</v>
          </cell>
          <cell r="E84">
            <v>33001</v>
          </cell>
          <cell r="F84">
            <v>37271</v>
          </cell>
          <cell r="G84">
            <v>43296</v>
          </cell>
          <cell r="H84">
            <v>34608</v>
          </cell>
          <cell r="I84">
            <v>28824</v>
          </cell>
          <cell r="J84">
            <v>30317</v>
          </cell>
          <cell r="K84">
            <v>25327</v>
          </cell>
          <cell r="L84">
            <v>12940</v>
          </cell>
          <cell r="M84">
            <v>41594</v>
          </cell>
          <cell r="N84">
            <v>49165</v>
          </cell>
          <cell r="O84">
            <v>27097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C84">
            <v>654947</v>
          </cell>
          <cell r="AD84">
            <v>102703</v>
          </cell>
          <cell r="AE84">
            <v>106728</v>
          </cell>
          <cell r="AF84">
            <v>209431</v>
          </cell>
          <cell r="AG84">
            <v>395871</v>
          </cell>
          <cell r="AH84">
            <v>0</v>
          </cell>
        </row>
        <row r="85">
          <cell r="B85" t="str">
            <v>AS 200</v>
          </cell>
          <cell r="D85">
            <v>9604</v>
          </cell>
          <cell r="E85">
            <v>15931</v>
          </cell>
          <cell r="F85">
            <v>18001</v>
          </cell>
          <cell r="G85">
            <v>15403</v>
          </cell>
          <cell r="H85">
            <v>17223</v>
          </cell>
          <cell r="I85">
            <v>12406</v>
          </cell>
          <cell r="J85">
            <v>7768</v>
          </cell>
          <cell r="K85">
            <v>696</v>
          </cell>
          <cell r="L85">
            <v>-472</v>
          </cell>
          <cell r="M85">
            <v>1494</v>
          </cell>
          <cell r="N85">
            <v>227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C85">
            <v>0</v>
          </cell>
          <cell r="AD85">
            <v>43536</v>
          </cell>
          <cell r="AE85">
            <v>45032</v>
          </cell>
          <cell r="AF85">
            <v>88568</v>
          </cell>
          <cell r="AG85">
            <v>98281</v>
          </cell>
          <cell r="AH85">
            <v>0</v>
          </cell>
        </row>
        <row r="86">
          <cell r="B86" t="str">
            <v>AS-M211</v>
          </cell>
          <cell r="D86">
            <v>1390</v>
          </cell>
          <cell r="E86">
            <v>1129</v>
          </cell>
          <cell r="F86">
            <v>1427</v>
          </cell>
          <cell r="G86">
            <v>1759</v>
          </cell>
          <cell r="H86">
            <v>795</v>
          </cell>
          <cell r="I86">
            <v>662</v>
          </cell>
          <cell r="J86">
            <v>1123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C86">
            <v>0</v>
          </cell>
          <cell r="AD86">
            <v>3946</v>
          </cell>
          <cell r="AE86">
            <v>3216</v>
          </cell>
          <cell r="AF86">
            <v>7162</v>
          </cell>
          <cell r="AG86">
            <v>8285</v>
          </cell>
          <cell r="AH86">
            <v>0</v>
          </cell>
        </row>
        <row r="87">
          <cell r="B87" t="str">
            <v>AS-400</v>
          </cell>
          <cell r="D87">
            <v>1936</v>
          </cell>
          <cell r="E87">
            <v>6067</v>
          </cell>
          <cell r="F87">
            <v>4633</v>
          </cell>
          <cell r="G87">
            <v>6840</v>
          </cell>
          <cell r="H87">
            <v>3456</v>
          </cell>
          <cell r="I87">
            <v>4205</v>
          </cell>
          <cell r="J87">
            <v>3940</v>
          </cell>
          <cell r="K87">
            <v>6454</v>
          </cell>
          <cell r="L87">
            <v>-320</v>
          </cell>
          <cell r="M87">
            <v>12000</v>
          </cell>
          <cell r="N87">
            <v>9000</v>
          </cell>
          <cell r="O87">
            <v>4168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D87">
            <v>12636</v>
          </cell>
          <cell r="AE87">
            <v>14501</v>
          </cell>
          <cell r="AF87">
            <v>27137</v>
          </cell>
          <cell r="AG87">
            <v>62379</v>
          </cell>
          <cell r="AH87">
            <v>0</v>
          </cell>
        </row>
        <row r="88">
          <cell r="B88" t="str">
            <v>AS-M410</v>
          </cell>
          <cell r="D88">
            <v>1783</v>
          </cell>
          <cell r="E88">
            <v>3401</v>
          </cell>
          <cell r="F88">
            <v>3228</v>
          </cell>
          <cell r="G88">
            <v>2828</v>
          </cell>
          <cell r="H88">
            <v>2343</v>
          </cell>
          <cell r="I88">
            <v>1981</v>
          </cell>
          <cell r="J88">
            <v>1894</v>
          </cell>
          <cell r="K88">
            <v>4051</v>
          </cell>
          <cell r="L88">
            <v>2409</v>
          </cell>
          <cell r="M88">
            <v>5200</v>
          </cell>
          <cell r="N88">
            <v>7500</v>
          </cell>
          <cell r="O88">
            <v>4464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C88">
            <v>0</v>
          </cell>
          <cell r="AD88">
            <v>8412</v>
          </cell>
          <cell r="AE88">
            <v>7152</v>
          </cell>
          <cell r="AF88">
            <v>15564</v>
          </cell>
          <cell r="AG88">
            <v>41082</v>
          </cell>
          <cell r="AH88">
            <v>0</v>
          </cell>
        </row>
        <row r="89">
          <cell r="B89" t="str">
            <v>AS-M430 (BRANCO)</v>
          </cell>
          <cell r="D89">
            <v>12752</v>
          </cell>
          <cell r="E89">
            <v>1604</v>
          </cell>
          <cell r="F89">
            <v>905</v>
          </cell>
          <cell r="G89">
            <v>2764</v>
          </cell>
          <cell r="H89">
            <v>4112</v>
          </cell>
          <cell r="I89">
            <v>3023</v>
          </cell>
          <cell r="J89">
            <v>2469</v>
          </cell>
          <cell r="K89">
            <v>3652</v>
          </cell>
          <cell r="L89">
            <v>2167</v>
          </cell>
          <cell r="M89">
            <v>6700</v>
          </cell>
          <cell r="N89">
            <v>11000</v>
          </cell>
          <cell r="O89">
            <v>6283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C89">
            <v>0</v>
          </cell>
          <cell r="AD89">
            <v>15261</v>
          </cell>
          <cell r="AE89">
            <v>9899</v>
          </cell>
          <cell r="AF89">
            <v>25160</v>
          </cell>
          <cell r="AG89">
            <v>57431</v>
          </cell>
          <cell r="AH89">
            <v>0</v>
          </cell>
        </row>
        <row r="90">
          <cell r="B90" t="str">
            <v xml:space="preserve">AS-M550 (PRATA)     </v>
          </cell>
          <cell r="D90">
            <v>1631</v>
          </cell>
          <cell r="E90">
            <v>2749</v>
          </cell>
          <cell r="F90">
            <v>3606</v>
          </cell>
          <cell r="G90">
            <v>3014</v>
          </cell>
          <cell r="H90">
            <v>2332</v>
          </cell>
          <cell r="I90">
            <v>3356</v>
          </cell>
          <cell r="J90">
            <v>8239</v>
          </cell>
          <cell r="K90">
            <v>5541</v>
          </cell>
          <cell r="L90">
            <v>6366</v>
          </cell>
          <cell r="M90">
            <v>9000</v>
          </cell>
          <cell r="N90">
            <v>11000</v>
          </cell>
          <cell r="O90">
            <v>6375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C90">
            <v>0</v>
          </cell>
          <cell r="AD90">
            <v>7986</v>
          </cell>
          <cell r="AE90">
            <v>8702</v>
          </cell>
          <cell r="AF90">
            <v>16688</v>
          </cell>
          <cell r="AG90">
            <v>63209</v>
          </cell>
          <cell r="AH90">
            <v>0</v>
          </cell>
        </row>
        <row r="91">
          <cell r="B91" t="str">
            <v>AS-M570 (PRETO/AZUL)</v>
          </cell>
          <cell r="D91">
            <v>1871</v>
          </cell>
          <cell r="E91">
            <v>535</v>
          </cell>
          <cell r="F91">
            <v>4188</v>
          </cell>
          <cell r="G91">
            <v>5550</v>
          </cell>
          <cell r="H91">
            <v>2301</v>
          </cell>
          <cell r="I91">
            <v>1621</v>
          </cell>
          <cell r="J91">
            <v>1534</v>
          </cell>
          <cell r="K91">
            <v>1957</v>
          </cell>
          <cell r="L91">
            <v>1407</v>
          </cell>
          <cell r="M91">
            <v>2800</v>
          </cell>
          <cell r="N91">
            <v>2869</v>
          </cell>
          <cell r="O91">
            <v>1169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C91">
            <v>0</v>
          </cell>
          <cell r="AD91">
            <v>6594</v>
          </cell>
          <cell r="AE91">
            <v>9472</v>
          </cell>
          <cell r="AF91">
            <v>16066</v>
          </cell>
          <cell r="AG91">
            <v>27802</v>
          </cell>
          <cell r="AH91">
            <v>0</v>
          </cell>
        </row>
        <row r="92">
          <cell r="B92" t="str">
            <v xml:space="preserve">AS-580 </v>
          </cell>
          <cell r="D92">
            <v>-64</v>
          </cell>
          <cell r="E92">
            <v>129</v>
          </cell>
          <cell r="F92">
            <v>210</v>
          </cell>
          <cell r="G92">
            <v>3674</v>
          </cell>
          <cell r="H92">
            <v>1728</v>
          </cell>
          <cell r="I92">
            <v>1215</v>
          </cell>
          <cell r="J92">
            <v>1196</v>
          </cell>
          <cell r="K92">
            <v>879</v>
          </cell>
          <cell r="L92">
            <v>69</v>
          </cell>
          <cell r="M92">
            <v>100</v>
          </cell>
          <cell r="N92">
            <v>494</v>
          </cell>
          <cell r="O92">
            <v>335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C92">
            <v>0</v>
          </cell>
          <cell r="AD92">
            <v>275</v>
          </cell>
          <cell r="AE92">
            <v>6617</v>
          </cell>
          <cell r="AF92">
            <v>6892</v>
          </cell>
          <cell r="AG92">
            <v>9965</v>
          </cell>
          <cell r="AH92">
            <v>0</v>
          </cell>
        </row>
        <row r="93">
          <cell r="B93" t="str">
            <v>AS-M790</v>
          </cell>
          <cell r="D93">
            <v>632</v>
          </cell>
          <cell r="E93">
            <v>376</v>
          </cell>
          <cell r="F93">
            <v>-47</v>
          </cell>
          <cell r="G93">
            <v>180</v>
          </cell>
          <cell r="H93">
            <v>309</v>
          </cell>
          <cell r="I93">
            <v>355</v>
          </cell>
          <cell r="J93">
            <v>2154</v>
          </cell>
          <cell r="K93">
            <v>1044</v>
          </cell>
          <cell r="L93">
            <v>1106</v>
          </cell>
          <cell r="M93">
            <v>500</v>
          </cell>
          <cell r="N93">
            <v>75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C93">
            <v>0</v>
          </cell>
          <cell r="AD93">
            <v>961</v>
          </cell>
          <cell r="AE93">
            <v>844</v>
          </cell>
          <cell r="AF93">
            <v>1805</v>
          </cell>
          <cell r="AG93">
            <v>6684</v>
          </cell>
          <cell r="AH93">
            <v>0</v>
          </cell>
        </row>
        <row r="94">
          <cell r="B94" t="str">
            <v>AS M890 MINI SISTEM CDG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9</v>
          </cell>
          <cell r="I94">
            <v>0</v>
          </cell>
          <cell r="J94">
            <v>0</v>
          </cell>
          <cell r="K94">
            <v>68</v>
          </cell>
          <cell r="L94">
            <v>208</v>
          </cell>
          <cell r="M94">
            <v>3800</v>
          </cell>
          <cell r="N94">
            <v>7000</v>
          </cell>
          <cell r="O94">
            <v>4303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C94">
            <v>0</v>
          </cell>
          <cell r="AD94">
            <v>0</v>
          </cell>
          <cell r="AE94">
            <v>9</v>
          </cell>
          <cell r="AF94">
            <v>9</v>
          </cell>
          <cell r="AG94">
            <v>15388</v>
          </cell>
          <cell r="AH94">
            <v>0</v>
          </cell>
        </row>
        <row r="95">
          <cell r="B95" t="str">
            <v>MS 600</v>
          </cell>
          <cell r="D95">
            <v>994</v>
          </cell>
          <cell r="E95">
            <v>1080</v>
          </cell>
          <cell r="F95">
            <v>1120</v>
          </cell>
          <cell r="G95">
            <v>1284</v>
          </cell>
          <cell r="H95">
            <v>0</v>
          </cell>
          <cell r="I95">
            <v>0</v>
          </cell>
          <cell r="J95">
            <v>0</v>
          </cell>
          <cell r="K95">
            <v>985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C95">
            <v>0</v>
          </cell>
          <cell r="AD95">
            <v>3194</v>
          </cell>
          <cell r="AE95">
            <v>1284</v>
          </cell>
          <cell r="AF95">
            <v>4478</v>
          </cell>
          <cell r="AG95">
            <v>5463</v>
          </cell>
          <cell r="AH95">
            <v>0</v>
          </cell>
        </row>
        <row r="96">
          <cell r="B96" t="str">
            <v>MSD 730</v>
          </cell>
          <cell r="D96">
            <v>-98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C96">
            <v>0</v>
          </cell>
          <cell r="AD96">
            <v>-98</v>
          </cell>
          <cell r="AE96">
            <v>0</v>
          </cell>
          <cell r="AF96">
            <v>-98</v>
          </cell>
          <cell r="AG96">
            <v>-98</v>
          </cell>
          <cell r="AH96">
            <v>0</v>
          </cell>
        </row>
        <row r="97">
          <cell r="B97" t="str">
            <v>Audio (CBU)</v>
          </cell>
          <cell r="C97">
            <v>0</v>
          </cell>
          <cell r="D97">
            <v>-4</v>
          </cell>
          <cell r="E97">
            <v>401</v>
          </cell>
          <cell r="F97">
            <v>-11</v>
          </cell>
          <cell r="G97">
            <v>1680</v>
          </cell>
          <cell r="H97">
            <v>1208</v>
          </cell>
          <cell r="I97">
            <v>0</v>
          </cell>
          <cell r="J97">
            <v>910</v>
          </cell>
          <cell r="K97">
            <v>947</v>
          </cell>
          <cell r="L97">
            <v>2616</v>
          </cell>
          <cell r="M97">
            <v>20800</v>
          </cell>
          <cell r="N97">
            <v>17441</v>
          </cell>
          <cell r="O97">
            <v>2667</v>
          </cell>
          <cell r="P97">
            <v>1860</v>
          </cell>
          <cell r="Q97">
            <v>1920</v>
          </cell>
          <cell r="R97">
            <v>10500</v>
          </cell>
          <cell r="S97">
            <v>11100</v>
          </cell>
          <cell r="T97">
            <v>11700</v>
          </cell>
          <cell r="U97">
            <v>10050</v>
          </cell>
          <cell r="V97">
            <v>12750</v>
          </cell>
          <cell r="W97">
            <v>13800</v>
          </cell>
          <cell r="X97">
            <v>13800</v>
          </cell>
          <cell r="Y97">
            <v>16950</v>
          </cell>
          <cell r="Z97">
            <v>20550</v>
          </cell>
          <cell r="AA97">
            <v>9900</v>
          </cell>
          <cell r="AC97">
            <v>0</v>
          </cell>
          <cell r="AD97">
            <v>386</v>
          </cell>
          <cell r="AE97">
            <v>2888</v>
          </cell>
          <cell r="AF97">
            <v>3274</v>
          </cell>
          <cell r="AG97">
            <v>48655</v>
          </cell>
          <cell r="AH97">
            <v>134880</v>
          </cell>
        </row>
        <row r="98">
          <cell r="B98" t="str">
            <v>MS-501</v>
          </cell>
          <cell r="D98">
            <v>-4</v>
          </cell>
          <cell r="E98">
            <v>401</v>
          </cell>
          <cell r="F98">
            <v>-11</v>
          </cell>
          <cell r="G98">
            <v>1680</v>
          </cell>
          <cell r="H98">
            <v>1208</v>
          </cell>
          <cell r="I98">
            <v>0</v>
          </cell>
          <cell r="J98">
            <v>910</v>
          </cell>
          <cell r="K98">
            <v>516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C98">
            <v>0</v>
          </cell>
          <cell r="AD98">
            <v>386</v>
          </cell>
          <cell r="AE98">
            <v>2888</v>
          </cell>
          <cell r="AF98">
            <v>3274</v>
          </cell>
          <cell r="AG98">
            <v>4700</v>
          </cell>
          <cell r="AH98">
            <v>0</v>
          </cell>
        </row>
        <row r="99">
          <cell r="B99" t="str">
            <v>MS-300 (CBU)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1</v>
          </cell>
          <cell r="M99">
            <v>11800</v>
          </cell>
          <cell r="N99">
            <v>12280</v>
          </cell>
          <cell r="O99">
            <v>2667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26748</v>
          </cell>
          <cell r="AH99">
            <v>0</v>
          </cell>
        </row>
        <row r="100">
          <cell r="B100" t="str">
            <v>MS-M400 (CBU)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431</v>
          </cell>
          <cell r="L100">
            <v>2615</v>
          </cell>
          <cell r="M100">
            <v>9000</v>
          </cell>
          <cell r="N100">
            <v>5161</v>
          </cell>
          <cell r="O100">
            <v>0</v>
          </cell>
          <cell r="P100">
            <v>1860</v>
          </cell>
          <cell r="Q100">
            <v>1920</v>
          </cell>
          <cell r="R100">
            <v>2100</v>
          </cell>
          <cell r="S100">
            <v>2220</v>
          </cell>
          <cell r="T100">
            <v>2340</v>
          </cell>
          <cell r="U100">
            <v>2010</v>
          </cell>
          <cell r="V100">
            <v>2550</v>
          </cell>
          <cell r="W100">
            <v>2760</v>
          </cell>
          <cell r="X100">
            <v>2760</v>
          </cell>
          <cell r="Y100">
            <v>3390</v>
          </cell>
          <cell r="Z100">
            <v>4110</v>
          </cell>
          <cell r="AA100">
            <v>1980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17207</v>
          </cell>
          <cell r="AH100">
            <v>30000</v>
          </cell>
        </row>
        <row r="101">
          <cell r="B101" t="str">
            <v>AS-301 (CBU)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4200</v>
          </cell>
          <cell r="S101">
            <v>4440</v>
          </cell>
          <cell r="T101">
            <v>4680</v>
          </cell>
          <cell r="U101">
            <v>4020</v>
          </cell>
          <cell r="V101">
            <v>5100</v>
          </cell>
          <cell r="W101">
            <v>5520</v>
          </cell>
          <cell r="X101">
            <v>5520</v>
          </cell>
          <cell r="Y101">
            <v>6780</v>
          </cell>
          <cell r="Z101">
            <v>8220</v>
          </cell>
          <cell r="AA101">
            <v>3960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52440</v>
          </cell>
        </row>
        <row r="102">
          <cell r="B102" t="str">
            <v>AS-M312 (CBU)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4200</v>
          </cell>
          <cell r="S102">
            <v>4440</v>
          </cell>
          <cell r="T102">
            <v>4680</v>
          </cell>
          <cell r="U102">
            <v>4020</v>
          </cell>
          <cell r="V102">
            <v>5100</v>
          </cell>
          <cell r="W102">
            <v>5520</v>
          </cell>
          <cell r="X102">
            <v>5520</v>
          </cell>
          <cell r="Y102">
            <v>6780</v>
          </cell>
          <cell r="Z102">
            <v>8220</v>
          </cell>
          <cell r="AA102">
            <v>3960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52440</v>
          </cell>
        </row>
        <row r="103">
          <cell r="B103" t="str">
            <v>Audio - Philco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4990</v>
          </cell>
          <cell r="N103">
            <v>1620</v>
          </cell>
          <cell r="O103">
            <v>229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9000</v>
          </cell>
          <cell r="W103">
            <v>13000</v>
          </cell>
          <cell r="X103">
            <v>18860</v>
          </cell>
          <cell r="Y103">
            <v>23165</v>
          </cell>
          <cell r="Z103">
            <v>28085</v>
          </cell>
          <cell r="AA103">
            <v>13530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6839</v>
          </cell>
          <cell r="AH103">
            <v>105640</v>
          </cell>
        </row>
        <row r="104">
          <cell r="B104" t="str">
            <v>P200 (40W)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660</v>
          </cell>
          <cell r="N104">
            <v>500</v>
          </cell>
          <cell r="O104">
            <v>229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1389</v>
          </cell>
          <cell r="AH104">
            <v>0</v>
          </cell>
        </row>
        <row r="105">
          <cell r="B105" t="str">
            <v>P2800 (100W)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2700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2700</v>
          </cell>
          <cell r="AH105">
            <v>0</v>
          </cell>
        </row>
        <row r="106">
          <cell r="B106" t="str">
            <v>P4100 (100W)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530</v>
          </cell>
          <cell r="N106">
            <v>127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657</v>
          </cell>
          <cell r="AH106">
            <v>0</v>
          </cell>
        </row>
        <row r="107">
          <cell r="B107" t="str">
            <v>P4200 (200W)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500</v>
          </cell>
          <cell r="N107">
            <v>347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847</v>
          </cell>
          <cell r="AH107">
            <v>0</v>
          </cell>
        </row>
        <row r="108">
          <cell r="B108" t="str">
            <v>3X60 (Micro)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600</v>
          </cell>
          <cell r="N108">
            <v>646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1246</v>
          </cell>
          <cell r="AH108">
            <v>0</v>
          </cell>
        </row>
        <row r="109">
          <cell r="B109" t="str">
            <v>ATÉ 40W CHANGER (CBU)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V109">
            <v>4000</v>
          </cell>
          <cell r="W109">
            <v>5000</v>
          </cell>
          <cell r="X109">
            <v>7360</v>
          </cell>
          <cell r="Y109">
            <v>9040</v>
          </cell>
          <cell r="Z109">
            <v>10960</v>
          </cell>
          <cell r="AA109">
            <v>5280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41640</v>
          </cell>
        </row>
        <row r="110">
          <cell r="B110" t="str">
            <v>80W CHANGER MP3 (CBU)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V110">
            <v>2000</v>
          </cell>
          <cell r="W110">
            <v>3000</v>
          </cell>
          <cell r="X110">
            <v>4140</v>
          </cell>
          <cell r="Y110">
            <v>5085</v>
          </cell>
          <cell r="Z110">
            <v>6165</v>
          </cell>
          <cell r="AA110">
            <v>2970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23360</v>
          </cell>
        </row>
        <row r="111">
          <cell r="B111" t="str">
            <v>MS LOW (CBU)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V111">
            <v>3000</v>
          </cell>
          <cell r="W111">
            <v>5000</v>
          </cell>
          <cell r="X111">
            <v>7360</v>
          </cell>
          <cell r="Y111">
            <v>9040</v>
          </cell>
          <cell r="Z111">
            <v>10960</v>
          </cell>
          <cell r="AA111">
            <v>5280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40640</v>
          </cell>
        </row>
        <row r="113">
          <cell r="B113" t="str">
            <v>Portables Total</v>
          </cell>
          <cell r="C113">
            <v>121015</v>
          </cell>
          <cell r="D113">
            <v>29585</v>
          </cell>
          <cell r="E113">
            <v>21864</v>
          </cell>
          <cell r="F113">
            <v>31045</v>
          </cell>
          <cell r="G113">
            <v>23539</v>
          </cell>
          <cell r="H113">
            <v>48106</v>
          </cell>
          <cell r="I113">
            <v>8779</v>
          </cell>
          <cell r="J113">
            <v>14018</v>
          </cell>
          <cell r="K113">
            <v>30321</v>
          </cell>
          <cell r="L113">
            <v>14030</v>
          </cell>
          <cell r="M113">
            <v>49320</v>
          </cell>
          <cell r="N113">
            <v>84086</v>
          </cell>
          <cell r="O113">
            <v>38693</v>
          </cell>
          <cell r="P113">
            <v>22620</v>
          </cell>
          <cell r="Q113">
            <v>21228</v>
          </cell>
          <cell r="R113">
            <v>35026</v>
          </cell>
          <cell r="S113">
            <v>40034</v>
          </cell>
          <cell r="T113">
            <v>39896</v>
          </cell>
          <cell r="U113">
            <v>44247</v>
          </cell>
          <cell r="V113">
            <v>53489</v>
          </cell>
          <cell r="W113">
            <v>59739</v>
          </cell>
          <cell r="X113">
            <v>60905</v>
          </cell>
          <cell r="Y113">
            <v>71493</v>
          </cell>
          <cell r="Z113">
            <v>95670</v>
          </cell>
          <cell r="AA113">
            <v>57013</v>
          </cell>
          <cell r="AC113">
            <v>121015</v>
          </cell>
          <cell r="AD113">
            <v>82494</v>
          </cell>
          <cell r="AE113">
            <v>80424</v>
          </cell>
          <cell r="AF113">
            <v>162918</v>
          </cell>
          <cell r="AG113">
            <v>393386</v>
          </cell>
          <cell r="AH113">
            <v>601360</v>
          </cell>
        </row>
        <row r="114">
          <cell r="B114" t="str">
            <v>Portables - Gradiente</v>
          </cell>
          <cell r="C114">
            <v>121015</v>
          </cell>
          <cell r="D114">
            <v>29585</v>
          </cell>
          <cell r="E114">
            <v>21864</v>
          </cell>
          <cell r="F114">
            <v>31045</v>
          </cell>
          <cell r="G114">
            <v>23539</v>
          </cell>
          <cell r="H114">
            <v>48106</v>
          </cell>
          <cell r="I114">
            <v>8779</v>
          </cell>
          <cell r="J114">
            <v>14018</v>
          </cell>
          <cell r="K114">
            <v>30321</v>
          </cell>
          <cell r="L114">
            <v>14030</v>
          </cell>
          <cell r="M114">
            <v>49320</v>
          </cell>
          <cell r="N114">
            <v>84086</v>
          </cell>
          <cell r="O114">
            <v>38693</v>
          </cell>
          <cell r="P114">
            <v>22620</v>
          </cell>
          <cell r="Q114">
            <v>21228</v>
          </cell>
          <cell r="R114">
            <v>29526</v>
          </cell>
          <cell r="S114">
            <v>32034</v>
          </cell>
          <cell r="T114">
            <v>31896</v>
          </cell>
          <cell r="U114">
            <v>30102</v>
          </cell>
          <cell r="V114">
            <v>36474</v>
          </cell>
          <cell r="W114">
            <v>40674</v>
          </cell>
          <cell r="X114">
            <v>41430</v>
          </cell>
          <cell r="Y114">
            <v>48738</v>
          </cell>
          <cell r="Z114">
            <v>64920</v>
          </cell>
          <cell r="AA114">
            <v>38358</v>
          </cell>
          <cell r="AC114">
            <v>121015</v>
          </cell>
          <cell r="AD114">
            <v>82494</v>
          </cell>
          <cell r="AE114">
            <v>80424</v>
          </cell>
          <cell r="AF114">
            <v>162918</v>
          </cell>
          <cell r="AG114">
            <v>393386</v>
          </cell>
          <cell r="AH114">
            <v>438000</v>
          </cell>
        </row>
        <row r="115">
          <cell r="B115" t="str">
            <v>BX-400 (PRETO) CBU</v>
          </cell>
          <cell r="D115">
            <v>16076</v>
          </cell>
          <cell r="E115">
            <v>10284</v>
          </cell>
          <cell r="F115">
            <v>12094</v>
          </cell>
          <cell r="G115">
            <v>13817</v>
          </cell>
          <cell r="H115">
            <v>14157</v>
          </cell>
          <cell r="I115">
            <v>4477</v>
          </cell>
          <cell r="J115">
            <v>8355</v>
          </cell>
          <cell r="K115">
            <v>14616</v>
          </cell>
          <cell r="L115">
            <v>6225</v>
          </cell>
          <cell r="M115">
            <v>22100</v>
          </cell>
          <cell r="N115">
            <v>35000</v>
          </cell>
          <cell r="O115">
            <v>17000</v>
          </cell>
          <cell r="P115">
            <v>8250</v>
          </cell>
          <cell r="Q115">
            <v>7590</v>
          </cell>
          <cell r="R115">
            <v>11055</v>
          </cell>
          <cell r="S115">
            <v>12045</v>
          </cell>
          <cell r="T115">
            <v>11880</v>
          </cell>
          <cell r="U115">
            <v>11385</v>
          </cell>
          <cell r="V115">
            <v>13695</v>
          </cell>
          <cell r="W115">
            <v>15345</v>
          </cell>
          <cell r="X115">
            <v>15675</v>
          </cell>
          <cell r="Y115">
            <v>18315</v>
          </cell>
          <cell r="Z115">
            <v>24750</v>
          </cell>
          <cell r="AA115">
            <v>15015</v>
          </cell>
          <cell r="AC115">
            <v>0</v>
          </cell>
          <cell r="AD115">
            <v>38454</v>
          </cell>
          <cell r="AE115">
            <v>32451</v>
          </cell>
          <cell r="AF115">
            <v>70905</v>
          </cell>
          <cell r="AG115">
            <v>174201</v>
          </cell>
          <cell r="AH115">
            <v>165000</v>
          </cell>
        </row>
        <row r="116">
          <cell r="B116" t="str">
            <v>BX-550 (PRETO) CBU</v>
          </cell>
          <cell r="D116">
            <v>10632</v>
          </cell>
          <cell r="E116">
            <v>7808</v>
          </cell>
          <cell r="F116">
            <v>14331</v>
          </cell>
          <cell r="G116">
            <v>9586</v>
          </cell>
          <cell r="H116">
            <v>26201</v>
          </cell>
          <cell r="I116">
            <v>1825</v>
          </cell>
          <cell r="J116">
            <v>1909</v>
          </cell>
          <cell r="K116">
            <v>12663</v>
          </cell>
          <cell r="L116">
            <v>5257</v>
          </cell>
          <cell r="M116">
            <v>4000</v>
          </cell>
          <cell r="N116">
            <v>34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C116">
            <v>0</v>
          </cell>
          <cell r="AD116">
            <v>32771</v>
          </cell>
          <cell r="AE116">
            <v>37612</v>
          </cell>
          <cell r="AF116">
            <v>70383</v>
          </cell>
          <cell r="AG116">
            <v>94246</v>
          </cell>
          <cell r="AH116">
            <v>0</v>
          </cell>
        </row>
        <row r="117">
          <cell r="B117" t="str">
            <v>BX-570 (CBU)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10720</v>
          </cell>
          <cell r="N117">
            <v>16814</v>
          </cell>
          <cell r="O117">
            <v>7306</v>
          </cell>
          <cell r="P117">
            <v>5900</v>
          </cell>
          <cell r="Q117">
            <v>5428</v>
          </cell>
          <cell r="R117">
            <v>7906</v>
          </cell>
          <cell r="S117">
            <v>8614</v>
          </cell>
          <cell r="T117">
            <v>8496</v>
          </cell>
          <cell r="U117">
            <v>8142</v>
          </cell>
          <cell r="V117">
            <v>9794</v>
          </cell>
          <cell r="W117">
            <v>10974</v>
          </cell>
          <cell r="X117">
            <v>11210</v>
          </cell>
          <cell r="Y117">
            <v>13098</v>
          </cell>
          <cell r="Z117">
            <v>17700</v>
          </cell>
          <cell r="AA117">
            <v>10738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34840</v>
          </cell>
          <cell r="AH117">
            <v>118000</v>
          </cell>
        </row>
        <row r="118">
          <cell r="B118" t="str">
            <v>BX-M600 (CBU)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14600</v>
          </cell>
          <cell r="O118">
            <v>7200</v>
          </cell>
          <cell r="P118">
            <v>3750</v>
          </cell>
          <cell r="Q118">
            <v>3450</v>
          </cell>
          <cell r="R118">
            <v>5025</v>
          </cell>
          <cell r="S118">
            <v>5475</v>
          </cell>
          <cell r="T118">
            <v>5400</v>
          </cell>
          <cell r="U118">
            <v>5175</v>
          </cell>
          <cell r="V118">
            <v>6225</v>
          </cell>
          <cell r="W118">
            <v>6975</v>
          </cell>
          <cell r="X118">
            <v>7125</v>
          </cell>
          <cell r="Y118">
            <v>8325</v>
          </cell>
          <cell r="Z118">
            <v>11250</v>
          </cell>
          <cell r="AA118">
            <v>6825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21800</v>
          </cell>
          <cell r="AH118">
            <v>75000</v>
          </cell>
        </row>
        <row r="119">
          <cell r="B119" t="str">
            <v>BX-M700 CBU</v>
          </cell>
          <cell r="D119">
            <v>946</v>
          </cell>
          <cell r="E119">
            <v>1352</v>
          </cell>
          <cell r="F119">
            <v>929</v>
          </cell>
          <cell r="G119">
            <v>126</v>
          </cell>
          <cell r="H119">
            <v>2550</v>
          </cell>
          <cell r="I119">
            <v>1128</v>
          </cell>
          <cell r="J119">
            <v>908</v>
          </cell>
          <cell r="K119">
            <v>376</v>
          </cell>
          <cell r="L119">
            <v>-45</v>
          </cell>
          <cell r="M119">
            <v>2500</v>
          </cell>
          <cell r="N119">
            <v>5138</v>
          </cell>
          <cell r="O119">
            <v>2120</v>
          </cell>
          <cell r="P119">
            <v>1000</v>
          </cell>
          <cell r="Q119">
            <v>920</v>
          </cell>
          <cell r="R119">
            <v>1340</v>
          </cell>
          <cell r="S119">
            <v>1460</v>
          </cell>
          <cell r="T119">
            <v>1440</v>
          </cell>
          <cell r="U119">
            <v>1380</v>
          </cell>
          <cell r="V119">
            <v>1660</v>
          </cell>
          <cell r="W119">
            <v>1860</v>
          </cell>
          <cell r="X119">
            <v>1900</v>
          </cell>
          <cell r="Y119">
            <v>2220</v>
          </cell>
          <cell r="Z119">
            <v>3000</v>
          </cell>
          <cell r="AA119">
            <v>1820</v>
          </cell>
          <cell r="AC119">
            <v>0</v>
          </cell>
          <cell r="AD119">
            <v>3227</v>
          </cell>
          <cell r="AE119">
            <v>3804</v>
          </cell>
          <cell r="AF119">
            <v>7031</v>
          </cell>
          <cell r="AG119">
            <v>18028</v>
          </cell>
          <cell r="AH119">
            <v>20000</v>
          </cell>
        </row>
        <row r="120">
          <cell r="B120" t="str">
            <v>CR 600 (CBU)</v>
          </cell>
          <cell r="D120">
            <v>1931</v>
          </cell>
          <cell r="E120">
            <v>2420</v>
          </cell>
          <cell r="F120">
            <v>3691</v>
          </cell>
          <cell r="G120">
            <v>10</v>
          </cell>
          <cell r="H120">
            <v>5198</v>
          </cell>
          <cell r="I120">
            <v>1349</v>
          </cell>
          <cell r="J120">
            <v>2846</v>
          </cell>
          <cell r="K120">
            <v>2666</v>
          </cell>
          <cell r="L120">
            <v>2593</v>
          </cell>
          <cell r="M120">
            <v>10000</v>
          </cell>
          <cell r="N120">
            <v>12500</v>
          </cell>
          <cell r="O120">
            <v>5067</v>
          </cell>
          <cell r="P120">
            <v>3720</v>
          </cell>
          <cell r="Q120">
            <v>3840</v>
          </cell>
          <cell r="R120">
            <v>4200</v>
          </cell>
          <cell r="S120">
            <v>4440</v>
          </cell>
          <cell r="T120">
            <v>4680</v>
          </cell>
          <cell r="U120">
            <v>4020</v>
          </cell>
          <cell r="V120">
            <v>5100</v>
          </cell>
          <cell r="W120">
            <v>5520</v>
          </cell>
          <cell r="X120">
            <v>5520</v>
          </cell>
          <cell r="Y120">
            <v>6780</v>
          </cell>
          <cell r="Z120">
            <v>8220</v>
          </cell>
          <cell r="AA120">
            <v>3960</v>
          </cell>
          <cell r="AC120">
            <v>0</v>
          </cell>
          <cell r="AD120">
            <v>8042</v>
          </cell>
          <cell r="AE120">
            <v>6557</v>
          </cell>
          <cell r="AF120">
            <v>14599</v>
          </cell>
          <cell r="AG120">
            <v>50271</v>
          </cell>
          <cell r="AH120">
            <v>60000</v>
          </cell>
        </row>
        <row r="121">
          <cell r="B121" t="str">
            <v>Portables - Philco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5500</v>
          </cell>
          <cell r="S121">
            <v>8000</v>
          </cell>
          <cell r="T121">
            <v>8000</v>
          </cell>
          <cell r="U121">
            <v>14145</v>
          </cell>
          <cell r="V121">
            <v>17015</v>
          </cell>
          <cell r="W121">
            <v>19065</v>
          </cell>
          <cell r="X121">
            <v>19475</v>
          </cell>
          <cell r="Y121">
            <v>22755</v>
          </cell>
          <cell r="Z121">
            <v>30750</v>
          </cell>
          <cell r="AA121">
            <v>18655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163360</v>
          </cell>
        </row>
        <row r="122">
          <cell r="B122" t="str">
            <v>BOOMBOX CD (CBU)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2500</v>
          </cell>
          <cell r="S122">
            <v>3500</v>
          </cell>
          <cell r="T122">
            <v>3500</v>
          </cell>
          <cell r="U122">
            <v>6900</v>
          </cell>
          <cell r="V122">
            <v>8300</v>
          </cell>
          <cell r="W122">
            <v>9300</v>
          </cell>
          <cell r="X122">
            <v>9500</v>
          </cell>
          <cell r="Y122">
            <v>11100</v>
          </cell>
          <cell r="Z122">
            <v>15000</v>
          </cell>
          <cell r="AA122">
            <v>9100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78700</v>
          </cell>
        </row>
        <row r="123">
          <cell r="B123" t="str">
            <v>BOOMBOX CD CASSETTE (CBU)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2000</v>
          </cell>
          <cell r="S123">
            <v>3000</v>
          </cell>
          <cell r="T123">
            <v>3000</v>
          </cell>
          <cell r="U123">
            <v>5520</v>
          </cell>
          <cell r="V123">
            <v>6640</v>
          </cell>
          <cell r="W123">
            <v>7440</v>
          </cell>
          <cell r="X123">
            <v>7600</v>
          </cell>
          <cell r="Y123">
            <v>8880</v>
          </cell>
          <cell r="Z123">
            <v>12000</v>
          </cell>
          <cell r="AA123">
            <v>7280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63360</v>
          </cell>
        </row>
        <row r="124">
          <cell r="B124" t="str">
            <v>BOOMBOX CD MP3 (CBU)</v>
          </cell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1000</v>
          </cell>
          <cell r="S124">
            <v>1500</v>
          </cell>
          <cell r="T124">
            <v>1500</v>
          </cell>
          <cell r="U124">
            <v>1725</v>
          </cell>
          <cell r="V124">
            <v>2075</v>
          </cell>
          <cell r="W124">
            <v>2325</v>
          </cell>
          <cell r="X124">
            <v>2375</v>
          </cell>
          <cell r="Y124">
            <v>2775</v>
          </cell>
          <cell r="Z124">
            <v>3750</v>
          </cell>
          <cell r="AA124">
            <v>2275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21300</v>
          </cell>
        </row>
        <row r="126">
          <cell r="B126" t="str">
            <v>HTS Total</v>
          </cell>
          <cell r="C126">
            <v>43022</v>
          </cell>
          <cell r="D126">
            <v>12514</v>
          </cell>
          <cell r="E126">
            <v>5874</v>
          </cell>
          <cell r="F126">
            <v>7786</v>
          </cell>
          <cell r="G126">
            <v>9139</v>
          </cell>
          <cell r="H126">
            <v>7037</v>
          </cell>
          <cell r="I126">
            <v>5311</v>
          </cell>
          <cell r="J126">
            <v>6777</v>
          </cell>
          <cell r="K126">
            <v>2711</v>
          </cell>
          <cell r="L126">
            <v>3410</v>
          </cell>
          <cell r="M126">
            <v>20370</v>
          </cell>
          <cell r="N126">
            <v>19782</v>
          </cell>
          <cell r="O126">
            <v>15667</v>
          </cell>
          <cell r="P126">
            <v>7475</v>
          </cell>
          <cell r="Q126">
            <v>8800</v>
          </cell>
          <cell r="R126">
            <v>14030</v>
          </cell>
          <cell r="S126">
            <v>16030</v>
          </cell>
          <cell r="T126">
            <v>18320</v>
          </cell>
          <cell r="U126">
            <v>20380</v>
          </cell>
          <cell r="V126">
            <v>24390</v>
          </cell>
          <cell r="W126">
            <v>27230</v>
          </cell>
          <cell r="X126">
            <v>29230</v>
          </cell>
          <cell r="Y126">
            <v>37250</v>
          </cell>
          <cell r="Z126">
            <v>39590</v>
          </cell>
          <cell r="AA126">
            <v>19380</v>
          </cell>
          <cell r="AC126">
            <v>43022</v>
          </cell>
          <cell r="AD126">
            <v>26174</v>
          </cell>
          <cell r="AE126">
            <v>21487</v>
          </cell>
          <cell r="AF126">
            <v>47661</v>
          </cell>
          <cell r="AG126">
            <v>116378</v>
          </cell>
          <cell r="AH126">
            <v>262105</v>
          </cell>
        </row>
        <row r="127">
          <cell r="B127" t="str">
            <v>HTS - Gradiente</v>
          </cell>
          <cell r="C127">
            <v>43022</v>
          </cell>
          <cell r="D127">
            <v>12514</v>
          </cell>
          <cell r="E127">
            <v>5874</v>
          </cell>
          <cell r="F127">
            <v>7786</v>
          </cell>
          <cell r="G127">
            <v>9139</v>
          </cell>
          <cell r="H127">
            <v>7037</v>
          </cell>
          <cell r="I127">
            <v>5311</v>
          </cell>
          <cell r="J127">
            <v>6777</v>
          </cell>
          <cell r="K127">
            <v>2711</v>
          </cell>
          <cell r="L127">
            <v>3410</v>
          </cell>
          <cell r="M127">
            <v>20370</v>
          </cell>
          <cell r="N127">
            <v>19782</v>
          </cell>
          <cell r="O127">
            <v>15667</v>
          </cell>
          <cell r="P127">
            <v>7475</v>
          </cell>
          <cell r="Q127">
            <v>8800</v>
          </cell>
          <cell r="R127">
            <v>12530</v>
          </cell>
          <cell r="S127">
            <v>12530</v>
          </cell>
          <cell r="T127">
            <v>14320</v>
          </cell>
          <cell r="U127">
            <v>16380</v>
          </cell>
          <cell r="V127">
            <v>19890</v>
          </cell>
          <cell r="W127">
            <v>22230</v>
          </cell>
          <cell r="X127">
            <v>22230</v>
          </cell>
          <cell r="Y127">
            <v>29250</v>
          </cell>
          <cell r="Z127">
            <v>31590</v>
          </cell>
          <cell r="AA127">
            <v>16380</v>
          </cell>
          <cell r="AC127">
            <v>43022</v>
          </cell>
          <cell r="AD127">
            <v>26174</v>
          </cell>
          <cell r="AE127">
            <v>21487</v>
          </cell>
          <cell r="AF127">
            <v>47661</v>
          </cell>
          <cell r="AG127">
            <v>116378</v>
          </cell>
          <cell r="AH127">
            <v>213605</v>
          </cell>
        </row>
        <row r="128">
          <cell r="B128" t="str">
            <v xml:space="preserve">HTS 760 </v>
          </cell>
          <cell r="D128">
            <v>5106</v>
          </cell>
          <cell r="E128">
            <v>33</v>
          </cell>
          <cell r="F128">
            <v>62</v>
          </cell>
          <cell r="G128">
            <v>1004</v>
          </cell>
          <cell r="H128">
            <v>1763</v>
          </cell>
          <cell r="I128">
            <v>902</v>
          </cell>
          <cell r="J128">
            <v>870</v>
          </cell>
          <cell r="K128">
            <v>1258</v>
          </cell>
          <cell r="L128">
            <v>393</v>
          </cell>
          <cell r="M128">
            <v>1500</v>
          </cell>
          <cell r="N128">
            <v>514</v>
          </cell>
          <cell r="O128">
            <v>726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C128">
            <v>0</v>
          </cell>
          <cell r="AD128">
            <v>5201</v>
          </cell>
          <cell r="AE128">
            <v>3669</v>
          </cell>
          <cell r="AF128">
            <v>8870</v>
          </cell>
          <cell r="AG128">
            <v>14131</v>
          </cell>
          <cell r="AH128">
            <v>0</v>
          </cell>
        </row>
        <row r="129">
          <cell r="B129" t="str">
            <v>HTS-520</v>
          </cell>
          <cell r="D129">
            <v>6365</v>
          </cell>
          <cell r="E129">
            <v>4607</v>
          </cell>
          <cell r="F129">
            <v>4797</v>
          </cell>
          <cell r="G129">
            <v>5726</v>
          </cell>
          <cell r="H129">
            <v>4022</v>
          </cell>
          <cell r="I129">
            <v>2880</v>
          </cell>
          <cell r="J129">
            <v>5333</v>
          </cell>
          <cell r="K129">
            <v>1171</v>
          </cell>
          <cell r="L129">
            <v>-434</v>
          </cell>
          <cell r="M129">
            <v>2630</v>
          </cell>
          <cell r="N129">
            <v>1919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C129">
            <v>0</v>
          </cell>
          <cell r="AD129">
            <v>15769</v>
          </cell>
          <cell r="AE129">
            <v>12628</v>
          </cell>
          <cell r="AF129">
            <v>28397</v>
          </cell>
          <cell r="AG129">
            <v>39016</v>
          </cell>
          <cell r="AH129">
            <v>0</v>
          </cell>
        </row>
        <row r="130">
          <cell r="B130" t="str">
            <v>HTS-641 (SKD)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8455</v>
          </cell>
          <cell r="O130">
            <v>6162</v>
          </cell>
          <cell r="P130">
            <v>2700</v>
          </cell>
          <cell r="Q130">
            <v>3600</v>
          </cell>
          <cell r="R130">
            <v>4200</v>
          </cell>
          <cell r="S130">
            <v>4200</v>
          </cell>
          <cell r="T130">
            <v>4800</v>
          </cell>
          <cell r="U130">
            <v>4200</v>
          </cell>
          <cell r="V130">
            <v>5100</v>
          </cell>
          <cell r="W130">
            <v>5700</v>
          </cell>
          <cell r="X130">
            <v>5700</v>
          </cell>
          <cell r="Y130">
            <v>7500</v>
          </cell>
          <cell r="Z130">
            <v>8100</v>
          </cell>
          <cell r="AA130">
            <v>4200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14617</v>
          </cell>
          <cell r="AH130">
            <v>60000</v>
          </cell>
        </row>
        <row r="131">
          <cell r="B131" t="str">
            <v>HTS-521</v>
          </cell>
          <cell r="D131">
            <v>1043</v>
          </cell>
          <cell r="E131">
            <v>1234</v>
          </cell>
          <cell r="F131">
            <v>2927</v>
          </cell>
          <cell r="G131">
            <v>2409</v>
          </cell>
          <cell r="H131">
            <v>1252</v>
          </cell>
          <cell r="I131">
            <v>1529</v>
          </cell>
          <cell r="J131">
            <v>574</v>
          </cell>
          <cell r="K131">
            <v>282</v>
          </cell>
          <cell r="L131">
            <v>0</v>
          </cell>
          <cell r="M131">
            <v>0</v>
          </cell>
          <cell r="N131">
            <v>0</v>
          </cell>
          <cell r="O131">
            <v>1219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C131">
            <v>0</v>
          </cell>
          <cell r="AD131">
            <v>5204</v>
          </cell>
          <cell r="AE131">
            <v>5190</v>
          </cell>
          <cell r="AF131">
            <v>10394</v>
          </cell>
          <cell r="AG131">
            <v>12469</v>
          </cell>
          <cell r="AH131">
            <v>0</v>
          </cell>
        </row>
        <row r="132">
          <cell r="B132" t="str">
            <v>HTS-641 (CBU)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6240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6240</v>
          </cell>
          <cell r="AH132">
            <v>0</v>
          </cell>
        </row>
        <row r="133">
          <cell r="B133" t="str">
            <v>HTS-420 (CBU)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3451</v>
          </cell>
          <cell r="M133">
            <v>10000</v>
          </cell>
          <cell r="N133">
            <v>8894</v>
          </cell>
          <cell r="O133">
            <v>7560</v>
          </cell>
          <cell r="P133">
            <v>4775</v>
          </cell>
          <cell r="Q133">
            <v>5200</v>
          </cell>
          <cell r="R133">
            <v>6650</v>
          </cell>
          <cell r="S133">
            <v>6650</v>
          </cell>
          <cell r="T133">
            <v>7600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29905</v>
          </cell>
          <cell r="AH133">
            <v>30875</v>
          </cell>
        </row>
        <row r="134">
          <cell r="B134" t="str">
            <v>HTS-421 (CBU)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10500</v>
          </cell>
          <cell r="V134">
            <v>12750</v>
          </cell>
          <cell r="W134">
            <v>14250</v>
          </cell>
          <cell r="X134">
            <v>14250</v>
          </cell>
          <cell r="Y134">
            <v>18750</v>
          </cell>
          <cell r="Z134">
            <v>20250</v>
          </cell>
          <cell r="AA134">
            <v>10500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101250</v>
          </cell>
        </row>
        <row r="135">
          <cell r="B135" t="str">
            <v>HTS-870 (CBU)</v>
          </cell>
          <cell r="P135">
            <v>0</v>
          </cell>
          <cell r="Q135">
            <v>0</v>
          </cell>
          <cell r="R135">
            <v>1680</v>
          </cell>
          <cell r="S135">
            <v>1680</v>
          </cell>
          <cell r="T135">
            <v>960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4320</v>
          </cell>
        </row>
        <row r="136">
          <cell r="B136" t="str">
            <v>HTS-870 (SKD)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960</v>
          </cell>
          <cell r="U136">
            <v>1680</v>
          </cell>
          <cell r="V136">
            <v>2040</v>
          </cell>
          <cell r="W136">
            <v>2280</v>
          </cell>
          <cell r="X136">
            <v>2280</v>
          </cell>
          <cell r="Y136">
            <v>3000</v>
          </cell>
          <cell r="Z136">
            <v>3240</v>
          </cell>
          <cell r="AA136">
            <v>1680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17160</v>
          </cell>
        </row>
        <row r="137">
          <cell r="B137" t="str">
            <v>HTS - Philco</v>
          </cell>
          <cell r="C137">
            <v>0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1500</v>
          </cell>
          <cell r="S137">
            <v>3500</v>
          </cell>
          <cell r="T137">
            <v>4000</v>
          </cell>
          <cell r="U137">
            <v>4000</v>
          </cell>
          <cell r="V137">
            <v>4500</v>
          </cell>
          <cell r="W137">
            <v>5000</v>
          </cell>
          <cell r="X137">
            <v>7000</v>
          </cell>
          <cell r="Y137">
            <v>8000</v>
          </cell>
          <cell r="Z137">
            <v>8000</v>
          </cell>
          <cell r="AA137">
            <v>3000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48500</v>
          </cell>
        </row>
        <row r="138">
          <cell r="B138" t="str">
            <v>HTS MID</v>
          </cell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1000</v>
          </cell>
          <cell r="S138">
            <v>2500</v>
          </cell>
          <cell r="T138">
            <v>2500</v>
          </cell>
          <cell r="U138">
            <v>2500</v>
          </cell>
          <cell r="V138">
            <v>3000</v>
          </cell>
          <cell r="W138">
            <v>3000</v>
          </cell>
          <cell r="X138">
            <v>4000</v>
          </cell>
          <cell r="Y138">
            <v>5000</v>
          </cell>
          <cell r="Z138">
            <v>5000</v>
          </cell>
          <cell r="AA138">
            <v>2000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30500</v>
          </cell>
        </row>
        <row r="139">
          <cell r="B139" t="str">
            <v>HTS Caixas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500</v>
          </cell>
          <cell r="S139">
            <v>1000</v>
          </cell>
          <cell r="T139">
            <v>1500</v>
          </cell>
          <cell r="U139">
            <v>1500</v>
          </cell>
          <cell r="V139">
            <v>1500</v>
          </cell>
          <cell r="W139">
            <v>2000</v>
          </cell>
          <cell r="X139">
            <v>3000</v>
          </cell>
          <cell r="Y139">
            <v>3000</v>
          </cell>
          <cell r="Z139">
            <v>3000</v>
          </cell>
          <cell r="AA139">
            <v>1000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18000</v>
          </cell>
        </row>
        <row r="141">
          <cell r="B141" t="str">
            <v>Multimedia Gradiente</v>
          </cell>
          <cell r="C141">
            <v>2377488</v>
          </cell>
          <cell r="D141">
            <v>147672</v>
          </cell>
          <cell r="E141">
            <v>187011</v>
          </cell>
          <cell r="F141">
            <v>282444</v>
          </cell>
          <cell r="G141">
            <v>274886</v>
          </cell>
          <cell r="H141">
            <v>265402</v>
          </cell>
          <cell r="I141">
            <v>253624</v>
          </cell>
          <cell r="J141">
            <v>298147</v>
          </cell>
          <cell r="K141">
            <v>305282</v>
          </cell>
          <cell r="L141">
            <v>265816</v>
          </cell>
          <cell r="M141">
            <v>565698</v>
          </cell>
          <cell r="N141">
            <v>519489</v>
          </cell>
          <cell r="O141">
            <v>238778</v>
          </cell>
          <cell r="P141">
            <v>182155</v>
          </cell>
          <cell r="Q141">
            <v>218104</v>
          </cell>
          <cell r="R141">
            <v>270756</v>
          </cell>
          <cell r="S141">
            <v>325223.4117647059</v>
          </cell>
          <cell r="T141">
            <v>331225.4117647059</v>
          </cell>
          <cell r="U141">
            <v>335492.5882352941</v>
          </cell>
          <cell r="V141">
            <v>357024.5882352941</v>
          </cell>
          <cell r="W141">
            <v>366115.76470588235</v>
          </cell>
          <cell r="X141">
            <v>386072.9411764706</v>
          </cell>
          <cell r="Y141">
            <v>442502.1176470588</v>
          </cell>
          <cell r="Z141">
            <v>502925.29411764705</v>
          </cell>
          <cell r="AA141">
            <v>238893.88235294117</v>
          </cell>
          <cell r="AC141">
            <v>2377488</v>
          </cell>
          <cell r="AD141">
            <v>617127</v>
          </cell>
          <cell r="AE141">
            <v>793912</v>
          </cell>
          <cell r="AF141">
            <v>1411039</v>
          </cell>
          <cell r="AG141">
            <v>3604249</v>
          </cell>
          <cell r="AH141">
            <v>3956491</v>
          </cell>
        </row>
        <row r="142">
          <cell r="B142" t="str">
            <v>Multimedia Philco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74420</v>
          </cell>
          <cell r="N142">
            <v>73773</v>
          </cell>
          <cell r="O142">
            <v>31690</v>
          </cell>
          <cell r="P142">
            <v>81970</v>
          </cell>
          <cell r="Q142">
            <v>78080</v>
          </cell>
          <cell r="R142">
            <v>143890</v>
          </cell>
          <cell r="S142">
            <v>172410</v>
          </cell>
          <cell r="T142">
            <v>172910</v>
          </cell>
          <cell r="U142">
            <v>159990</v>
          </cell>
          <cell r="V142">
            <v>186535.62751407883</v>
          </cell>
          <cell r="W142">
            <v>212462.8600160901</v>
          </cell>
          <cell r="X142">
            <v>224813.20595333871</v>
          </cell>
          <cell r="Y142">
            <v>255075.59533386969</v>
          </cell>
          <cell r="Z142">
            <v>262172.65486725664</v>
          </cell>
          <cell r="AA142">
            <v>120901.31938857603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179883</v>
          </cell>
          <cell r="AH142">
            <v>2071211.2630732101</v>
          </cell>
        </row>
        <row r="143">
          <cell r="B143" t="str">
            <v>Multimedia</v>
          </cell>
          <cell r="C143">
            <v>2377488</v>
          </cell>
          <cell r="D143">
            <v>147672</v>
          </cell>
          <cell r="E143">
            <v>187011</v>
          </cell>
          <cell r="F143">
            <v>282444</v>
          </cell>
          <cell r="G143">
            <v>274886</v>
          </cell>
          <cell r="H143">
            <v>265402</v>
          </cell>
          <cell r="I143">
            <v>253624</v>
          </cell>
          <cell r="J143">
            <v>298147</v>
          </cell>
          <cell r="K143">
            <v>305282</v>
          </cell>
          <cell r="L143">
            <v>265816</v>
          </cell>
          <cell r="M143">
            <v>640118</v>
          </cell>
          <cell r="N143">
            <v>593262</v>
          </cell>
          <cell r="O143">
            <v>270468</v>
          </cell>
          <cell r="P143">
            <v>264125</v>
          </cell>
          <cell r="Q143">
            <v>296184</v>
          </cell>
          <cell r="R143">
            <v>414646</v>
          </cell>
          <cell r="S143">
            <v>497633.4117647059</v>
          </cell>
          <cell r="T143">
            <v>504135.4117647059</v>
          </cell>
          <cell r="U143">
            <v>495482.5882352941</v>
          </cell>
          <cell r="V143">
            <v>543560.21574937296</v>
          </cell>
          <cell r="W143">
            <v>578578.6247219725</v>
          </cell>
          <cell r="X143">
            <v>610886.14712980925</v>
          </cell>
          <cell r="Y143">
            <v>697577.71298092848</v>
          </cell>
          <cell r="Z143">
            <v>765097.94898490375</v>
          </cell>
          <cell r="AA143">
            <v>359795.20174151717</v>
          </cell>
          <cell r="AC143">
            <v>2377488</v>
          </cell>
          <cell r="AD143">
            <v>617127</v>
          </cell>
          <cell r="AE143">
            <v>793912</v>
          </cell>
          <cell r="AF143">
            <v>1411039</v>
          </cell>
          <cell r="AG143">
            <v>3784132</v>
          </cell>
          <cell r="AH143">
            <v>6027702.2630732097</v>
          </cell>
        </row>
        <row r="144"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</row>
        <row r="145">
          <cell r="AH145">
            <v>0</v>
          </cell>
        </row>
        <row r="146">
          <cell r="B146" t="str">
            <v>Mobile Phones - GSM</v>
          </cell>
          <cell r="C146">
            <v>787695</v>
          </cell>
          <cell r="D146">
            <v>0</v>
          </cell>
          <cell r="E146">
            <v>0</v>
          </cell>
          <cell r="F146">
            <v>69338</v>
          </cell>
          <cell r="G146">
            <v>0</v>
          </cell>
          <cell r="H146">
            <v>0</v>
          </cell>
          <cell r="I146">
            <v>323636</v>
          </cell>
          <cell r="J146">
            <v>186340</v>
          </cell>
          <cell r="K146">
            <v>93519</v>
          </cell>
          <cell r="L146">
            <v>132492</v>
          </cell>
          <cell r="M146">
            <v>188570</v>
          </cell>
          <cell r="N146">
            <v>187800</v>
          </cell>
          <cell r="O146">
            <v>59734</v>
          </cell>
          <cell r="P146">
            <v>37390</v>
          </cell>
          <cell r="Q146">
            <v>53692</v>
          </cell>
          <cell r="R146">
            <v>119049.00000000001</v>
          </cell>
          <cell r="S146">
            <v>182648</v>
          </cell>
          <cell r="T146">
            <v>169607</v>
          </cell>
          <cell r="U146">
            <v>163911</v>
          </cell>
          <cell r="V146">
            <v>197062</v>
          </cell>
          <cell r="W146">
            <v>101770.99999999997</v>
          </cell>
          <cell r="X146">
            <v>136712.99999999997</v>
          </cell>
          <cell r="Y146">
            <v>216599</v>
          </cell>
          <cell r="Z146">
            <v>216599</v>
          </cell>
          <cell r="AA146">
            <v>129959.4</v>
          </cell>
          <cell r="AC146">
            <v>787695</v>
          </cell>
          <cell r="AD146">
            <v>69338</v>
          </cell>
          <cell r="AE146">
            <v>323636</v>
          </cell>
          <cell r="AF146">
            <v>392974</v>
          </cell>
          <cell r="AG146">
            <v>1241429</v>
          </cell>
          <cell r="AH146">
            <v>1725000.4</v>
          </cell>
        </row>
        <row r="147">
          <cell r="B147" t="str">
            <v>GX1 STRIKE</v>
          </cell>
          <cell r="D147">
            <v>0</v>
          </cell>
          <cell r="E147">
            <v>0</v>
          </cell>
          <cell r="F147">
            <v>22387</v>
          </cell>
          <cell r="G147">
            <v>0</v>
          </cell>
          <cell r="H147">
            <v>0</v>
          </cell>
          <cell r="I147">
            <v>24147</v>
          </cell>
          <cell r="J147">
            <v>8861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C147">
            <v>0</v>
          </cell>
          <cell r="AD147">
            <v>22387</v>
          </cell>
          <cell r="AE147">
            <v>24147</v>
          </cell>
          <cell r="AF147">
            <v>46534</v>
          </cell>
          <cell r="AG147">
            <v>55395</v>
          </cell>
          <cell r="AH147">
            <v>0</v>
          </cell>
        </row>
        <row r="148">
          <cell r="B148" t="str">
            <v>GX2 CONCEPT</v>
          </cell>
          <cell r="D148">
            <v>0</v>
          </cell>
          <cell r="E148">
            <v>0</v>
          </cell>
          <cell r="F148">
            <v>99</v>
          </cell>
          <cell r="G148">
            <v>0</v>
          </cell>
          <cell r="H148">
            <v>0</v>
          </cell>
          <cell r="I148">
            <v>1106</v>
          </cell>
          <cell r="J148">
            <v>1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C148">
            <v>0</v>
          </cell>
          <cell r="AD148">
            <v>99</v>
          </cell>
          <cell r="AE148">
            <v>1106</v>
          </cell>
          <cell r="AF148">
            <v>1205</v>
          </cell>
          <cell r="AG148">
            <v>1206</v>
          </cell>
          <cell r="AH148">
            <v>0</v>
          </cell>
        </row>
        <row r="149">
          <cell r="B149" t="str">
            <v>GX3 INDIE</v>
          </cell>
          <cell r="D149">
            <v>0</v>
          </cell>
          <cell r="E149">
            <v>0</v>
          </cell>
          <cell r="F149">
            <v>3086</v>
          </cell>
          <cell r="G149">
            <v>0</v>
          </cell>
          <cell r="H149">
            <v>0</v>
          </cell>
          <cell r="I149">
            <v>5929</v>
          </cell>
          <cell r="J149">
            <v>1940</v>
          </cell>
          <cell r="K149">
            <v>1060</v>
          </cell>
          <cell r="L149">
            <v>3700</v>
          </cell>
          <cell r="M149">
            <v>5000</v>
          </cell>
          <cell r="N149">
            <v>2000</v>
          </cell>
          <cell r="O149">
            <v>3000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C149">
            <v>0</v>
          </cell>
          <cell r="AD149">
            <v>3086</v>
          </cell>
          <cell r="AE149">
            <v>5929</v>
          </cell>
          <cell r="AF149">
            <v>9015</v>
          </cell>
          <cell r="AG149">
            <v>25715</v>
          </cell>
          <cell r="AH149">
            <v>0</v>
          </cell>
        </row>
        <row r="150">
          <cell r="B150" t="str">
            <v>GX5-2 NEO CAM</v>
          </cell>
          <cell r="D150">
            <v>0</v>
          </cell>
          <cell r="E150">
            <v>0</v>
          </cell>
          <cell r="F150">
            <v>16298</v>
          </cell>
          <cell r="G150">
            <v>0</v>
          </cell>
          <cell r="H150">
            <v>0</v>
          </cell>
          <cell r="I150">
            <v>16976</v>
          </cell>
          <cell r="J150">
            <v>5820</v>
          </cell>
          <cell r="K150">
            <v>7700</v>
          </cell>
          <cell r="L150">
            <v>8450</v>
          </cell>
          <cell r="M150">
            <v>7400</v>
          </cell>
          <cell r="N150">
            <v>6500</v>
          </cell>
          <cell r="O150">
            <v>2400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C150">
            <v>0</v>
          </cell>
          <cell r="AD150">
            <v>16298</v>
          </cell>
          <cell r="AE150">
            <v>16976</v>
          </cell>
          <cell r="AF150">
            <v>33274</v>
          </cell>
          <cell r="AG150">
            <v>71544</v>
          </cell>
          <cell r="AH150">
            <v>0</v>
          </cell>
        </row>
        <row r="151">
          <cell r="B151" t="str">
            <v>GC1 FLIPPY</v>
          </cell>
          <cell r="D151">
            <v>0</v>
          </cell>
          <cell r="E151">
            <v>0</v>
          </cell>
          <cell r="F151">
            <v>27467</v>
          </cell>
          <cell r="G151">
            <v>0</v>
          </cell>
          <cell r="H151">
            <v>0</v>
          </cell>
          <cell r="I151">
            <v>103837</v>
          </cell>
          <cell r="J151">
            <v>66640</v>
          </cell>
          <cell r="K151">
            <v>46130</v>
          </cell>
          <cell r="L151">
            <v>38510</v>
          </cell>
          <cell r="M151">
            <v>54700</v>
          </cell>
          <cell r="N151">
            <v>59200</v>
          </cell>
          <cell r="O151">
            <v>12704</v>
          </cell>
          <cell r="P151">
            <v>13200</v>
          </cell>
          <cell r="Q151">
            <v>14900</v>
          </cell>
          <cell r="R151">
            <v>35100</v>
          </cell>
          <cell r="S151">
            <v>54600</v>
          </cell>
          <cell r="T151">
            <v>44700</v>
          </cell>
          <cell r="U151">
            <v>39100</v>
          </cell>
          <cell r="V151">
            <v>55100</v>
          </cell>
          <cell r="W151">
            <v>25000</v>
          </cell>
          <cell r="X151">
            <v>35000</v>
          </cell>
          <cell r="Y151">
            <v>65000</v>
          </cell>
          <cell r="Z151">
            <v>65000</v>
          </cell>
          <cell r="AA151">
            <v>39000</v>
          </cell>
          <cell r="AC151">
            <v>0</v>
          </cell>
          <cell r="AD151">
            <v>27467</v>
          </cell>
          <cell r="AE151">
            <v>103837</v>
          </cell>
          <cell r="AF151">
            <v>131304</v>
          </cell>
          <cell r="AG151">
            <v>409188</v>
          </cell>
          <cell r="AH151">
            <v>485700</v>
          </cell>
        </row>
        <row r="152">
          <cell r="B152" t="str">
            <v>GX1-W EXPERT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14793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C152">
            <v>0</v>
          </cell>
          <cell r="AD152">
            <v>0</v>
          </cell>
          <cell r="AE152">
            <v>14793</v>
          </cell>
          <cell r="AF152">
            <v>14793</v>
          </cell>
          <cell r="AG152">
            <v>14793</v>
          </cell>
          <cell r="AH152">
            <v>0</v>
          </cell>
        </row>
        <row r="153">
          <cell r="B153" t="str">
            <v>GX-5 NEO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411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C153">
            <v>0</v>
          </cell>
          <cell r="AD153">
            <v>0</v>
          </cell>
          <cell r="AE153">
            <v>411</v>
          </cell>
          <cell r="AF153">
            <v>411</v>
          </cell>
          <cell r="AG153">
            <v>411</v>
          </cell>
          <cell r="AH153">
            <v>0</v>
          </cell>
        </row>
        <row r="154">
          <cell r="B154" t="str">
            <v>GX-6 SNAP</v>
          </cell>
          <cell r="D154">
            <v>0</v>
          </cell>
          <cell r="E154">
            <v>0</v>
          </cell>
          <cell r="F154">
            <v>1</v>
          </cell>
          <cell r="G154">
            <v>0</v>
          </cell>
          <cell r="H154">
            <v>0</v>
          </cell>
          <cell r="I154">
            <v>186</v>
          </cell>
          <cell r="J154">
            <v>98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C154">
            <v>0</v>
          </cell>
          <cell r="AD154">
            <v>1</v>
          </cell>
          <cell r="AE154">
            <v>186</v>
          </cell>
          <cell r="AF154">
            <v>187</v>
          </cell>
          <cell r="AG154">
            <v>285</v>
          </cell>
          <cell r="AH154">
            <v>0</v>
          </cell>
        </row>
        <row r="155">
          <cell r="B155" t="str">
            <v>GCL1 STRIKE BLUE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156251</v>
          </cell>
          <cell r="J155">
            <v>101730</v>
          </cell>
          <cell r="K155">
            <v>25530</v>
          </cell>
          <cell r="L155">
            <v>1670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C155">
            <v>0</v>
          </cell>
          <cell r="AD155">
            <v>0</v>
          </cell>
          <cell r="AE155">
            <v>156251</v>
          </cell>
          <cell r="AF155">
            <v>156251</v>
          </cell>
          <cell r="AG155">
            <v>285181</v>
          </cell>
          <cell r="AH155">
            <v>0</v>
          </cell>
        </row>
        <row r="156">
          <cell r="B156" t="str">
            <v>VIBE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1250</v>
          </cell>
          <cell r="K156">
            <v>8599</v>
          </cell>
          <cell r="L156">
            <v>11012</v>
          </cell>
          <cell r="M156">
            <v>15750</v>
          </cell>
          <cell r="N156">
            <v>19150</v>
          </cell>
          <cell r="O156">
            <v>7300</v>
          </cell>
          <cell r="P156">
            <v>6543.3032612659736</v>
          </cell>
          <cell r="Q156">
            <v>8986.5280576440637</v>
          </cell>
          <cell r="R156">
            <v>22977.261685926798</v>
          </cell>
          <cell r="S156">
            <v>27788.011007187088</v>
          </cell>
          <cell r="T156">
            <v>27880.5335612376</v>
          </cell>
          <cell r="U156">
            <v>21240.502175282454</v>
          </cell>
          <cell r="V156">
            <v>25498.215203769261</v>
          </cell>
          <cell r="W156">
            <v>12716.202446778301</v>
          </cell>
          <cell r="X156">
            <v>16795.253058472899</v>
          </cell>
          <cell r="Y156">
            <v>25874.303670167501</v>
          </cell>
          <cell r="Z156">
            <v>25874.303670167501</v>
          </cell>
          <cell r="AA156">
            <v>15524.582202100501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63061</v>
          </cell>
          <cell r="AH156">
            <v>237698.99999999994</v>
          </cell>
        </row>
        <row r="157">
          <cell r="B157" t="str">
            <v>ULTRA LOW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</row>
        <row r="158">
          <cell r="B158" t="str">
            <v>KIDS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</row>
        <row r="159">
          <cell r="B159" t="str">
            <v>GF 910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1296.6967387340262</v>
          </cell>
          <cell r="Q159">
            <v>1893.4719423559361</v>
          </cell>
          <cell r="R159">
            <v>3742.7383140732113</v>
          </cell>
          <cell r="S159">
            <v>5731.9889928129105</v>
          </cell>
          <cell r="T159">
            <v>4759.4664387623916</v>
          </cell>
          <cell r="U159">
            <v>4479.497824717545</v>
          </cell>
          <cell r="V159">
            <v>5440.7847962307378</v>
          </cell>
          <cell r="W159">
            <v>3683.7975532216656</v>
          </cell>
          <cell r="X159">
            <v>4604.7469415270807</v>
          </cell>
          <cell r="Y159">
            <v>5525.6963298324972</v>
          </cell>
          <cell r="Z159">
            <v>5525.6963298324972</v>
          </cell>
          <cell r="AA159">
            <v>3315.417797899499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50000.000000000007</v>
          </cell>
        </row>
        <row r="160">
          <cell r="B160" t="str">
            <v>CLAM SHELL NEO - GF 600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4500</v>
          </cell>
          <cell r="L160">
            <v>52950</v>
          </cell>
          <cell r="M160">
            <v>84470</v>
          </cell>
          <cell r="N160">
            <v>65100</v>
          </cell>
          <cell r="O160">
            <v>17830</v>
          </cell>
          <cell r="P160">
            <v>13270</v>
          </cell>
          <cell r="Q160">
            <v>21601</v>
          </cell>
          <cell r="R160">
            <v>45737</v>
          </cell>
          <cell r="S160">
            <v>70786</v>
          </cell>
          <cell r="T160">
            <v>70835</v>
          </cell>
          <cell r="U160">
            <v>79199</v>
          </cell>
          <cell r="V160">
            <v>86931</v>
          </cell>
          <cell r="W160">
            <v>46371</v>
          </cell>
          <cell r="X160">
            <v>62813</v>
          </cell>
          <cell r="Y160">
            <v>95699</v>
          </cell>
          <cell r="Z160">
            <v>95699</v>
          </cell>
          <cell r="AA160">
            <v>57419.4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224850</v>
          </cell>
          <cell r="AH160">
            <v>746360.4</v>
          </cell>
        </row>
        <row r="161">
          <cell r="B161" t="str">
            <v>CLAM SHELL NEO CAM - GF 690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16200</v>
          </cell>
          <cell r="M161">
            <v>21250</v>
          </cell>
          <cell r="N161">
            <v>35850</v>
          </cell>
          <cell r="O161">
            <v>16500</v>
          </cell>
          <cell r="P161">
            <v>3080</v>
          </cell>
          <cell r="Q161">
            <v>6311</v>
          </cell>
          <cell r="R161">
            <v>11492</v>
          </cell>
          <cell r="S161">
            <v>23742</v>
          </cell>
          <cell r="T161">
            <v>21432</v>
          </cell>
          <cell r="U161">
            <v>19892</v>
          </cell>
          <cell r="V161">
            <v>24092</v>
          </cell>
          <cell r="W161">
            <v>14000</v>
          </cell>
          <cell r="X161">
            <v>17500</v>
          </cell>
          <cell r="Y161">
            <v>24500</v>
          </cell>
          <cell r="Z161">
            <v>24500</v>
          </cell>
          <cell r="AA161">
            <v>14700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89800</v>
          </cell>
          <cell r="AH161">
            <v>205241</v>
          </cell>
        </row>
        <row r="162">
          <cell r="B162" t="str">
            <v>GCL1 STRIKE BLUE (EXP)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</row>
        <row r="163">
          <cell r="B163" t="str">
            <v>CLAM SHELL NEO (EXP)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</row>
        <row r="164">
          <cell r="B164" t="str">
            <v>VIBE (EXP)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</row>
        <row r="165">
          <cell r="B165" t="str">
            <v>Partner</v>
          </cell>
          <cell r="D165">
            <v>0</v>
          </cell>
          <cell r="E165">
            <v>0</v>
          </cell>
          <cell r="F165">
            <v>79</v>
          </cell>
          <cell r="G165">
            <v>0</v>
          </cell>
          <cell r="H165">
            <v>0</v>
          </cell>
          <cell r="I165">
            <v>195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C165">
            <v>0</v>
          </cell>
          <cell r="AD165">
            <v>79</v>
          </cell>
          <cell r="AE165">
            <v>195</v>
          </cell>
          <cell r="AF165">
            <v>274</v>
          </cell>
          <cell r="AG165">
            <v>274</v>
          </cell>
          <cell r="AH165">
            <v>0</v>
          </cell>
        </row>
        <row r="167">
          <cell r="B167" t="str">
            <v>Telecommunication</v>
          </cell>
          <cell r="C167">
            <v>787695</v>
          </cell>
          <cell r="D167">
            <v>0</v>
          </cell>
          <cell r="E167">
            <v>0</v>
          </cell>
          <cell r="F167">
            <v>69417</v>
          </cell>
          <cell r="G167">
            <v>0</v>
          </cell>
          <cell r="H167">
            <v>0</v>
          </cell>
          <cell r="I167">
            <v>323831</v>
          </cell>
          <cell r="J167">
            <v>186340</v>
          </cell>
          <cell r="K167">
            <v>93519</v>
          </cell>
          <cell r="L167">
            <v>132492</v>
          </cell>
          <cell r="M167">
            <v>188570</v>
          </cell>
          <cell r="N167">
            <v>187800</v>
          </cell>
          <cell r="O167">
            <v>59734</v>
          </cell>
          <cell r="P167">
            <v>37390</v>
          </cell>
          <cell r="Q167">
            <v>53692</v>
          </cell>
          <cell r="R167">
            <v>119049.00000000001</v>
          </cell>
          <cell r="S167">
            <v>182648</v>
          </cell>
          <cell r="T167">
            <v>169607</v>
          </cell>
          <cell r="U167">
            <v>163911</v>
          </cell>
          <cell r="V167">
            <v>197062</v>
          </cell>
          <cell r="W167">
            <v>101770.99999999997</v>
          </cell>
          <cell r="X167">
            <v>136712.99999999997</v>
          </cell>
          <cell r="Y167">
            <v>216599</v>
          </cell>
          <cell r="Z167">
            <v>216599</v>
          </cell>
          <cell r="AA167">
            <v>129959.4</v>
          </cell>
          <cell r="AC167">
            <v>787695</v>
          </cell>
          <cell r="AD167">
            <v>69417</v>
          </cell>
          <cell r="AE167">
            <v>323831</v>
          </cell>
          <cell r="AF167">
            <v>393248</v>
          </cell>
          <cell r="AG167">
            <v>1241703</v>
          </cell>
          <cell r="AH167">
            <v>1725000.4</v>
          </cell>
        </row>
        <row r="169">
          <cell r="B169" t="str">
            <v>TOTAL</v>
          </cell>
          <cell r="C169">
            <v>3165183</v>
          </cell>
          <cell r="D169">
            <v>147672</v>
          </cell>
          <cell r="E169">
            <v>187011</v>
          </cell>
          <cell r="F169">
            <v>351861</v>
          </cell>
          <cell r="G169">
            <v>274886</v>
          </cell>
          <cell r="H169">
            <v>265402</v>
          </cell>
          <cell r="I169">
            <v>577455</v>
          </cell>
          <cell r="J169">
            <v>484487</v>
          </cell>
          <cell r="K169">
            <v>398801</v>
          </cell>
          <cell r="L169">
            <v>398308</v>
          </cell>
          <cell r="M169">
            <v>828688</v>
          </cell>
          <cell r="N169">
            <v>781062</v>
          </cell>
          <cell r="O169">
            <v>330202</v>
          </cell>
          <cell r="P169">
            <v>301515</v>
          </cell>
          <cell r="Q169">
            <v>349876</v>
          </cell>
          <cell r="R169">
            <v>533695</v>
          </cell>
          <cell r="S169">
            <v>680281.4117647059</v>
          </cell>
          <cell r="T169">
            <v>673742.4117647059</v>
          </cell>
          <cell r="U169">
            <v>659393.5882352941</v>
          </cell>
          <cell r="V169">
            <v>740622.21574937296</v>
          </cell>
          <cell r="W169">
            <v>680349.6247219725</v>
          </cell>
          <cell r="X169">
            <v>747599.14712980925</v>
          </cell>
          <cell r="Y169">
            <v>914176.71298092848</v>
          </cell>
          <cell r="Z169">
            <v>981696.94898490375</v>
          </cell>
          <cell r="AA169">
            <v>489754.6017415172</v>
          </cell>
          <cell r="AC169">
            <v>3165183</v>
          </cell>
          <cell r="AD169">
            <v>686544</v>
          </cell>
          <cell r="AE169">
            <v>1117743</v>
          </cell>
          <cell r="AF169">
            <v>1804287</v>
          </cell>
          <cell r="AG169">
            <v>5025835</v>
          </cell>
          <cell r="AH169">
            <v>7752702.66307321</v>
          </cell>
        </row>
        <row r="170">
          <cell r="AC170">
            <v>0</v>
          </cell>
          <cell r="AD170">
            <v>79</v>
          </cell>
          <cell r="AE170">
            <v>195</v>
          </cell>
          <cell r="AF170">
            <v>274</v>
          </cell>
          <cell r="AG170">
            <v>-2761</v>
          </cell>
          <cell r="AH170">
            <v>0.40000000037252903</v>
          </cell>
        </row>
        <row r="184">
          <cell r="B184" t="str">
            <v>GROSS REVENUES (R$ thousand)</v>
          </cell>
        </row>
        <row r="185">
          <cell r="B185" t="str">
            <v>Displays Total</v>
          </cell>
          <cell r="C185">
            <v>248774.62176000001</v>
          </cell>
          <cell r="D185">
            <v>14496.461740000001</v>
          </cell>
          <cell r="E185">
            <v>19209.406489999998</v>
          </cell>
          <cell r="F185">
            <v>31121.842420000001</v>
          </cell>
          <cell r="G185">
            <v>35356.745970000004</v>
          </cell>
          <cell r="H185">
            <v>43895.701519999995</v>
          </cell>
          <cell r="I185">
            <v>39341.013989999999</v>
          </cell>
          <cell r="J185">
            <v>51397.575950000013</v>
          </cell>
          <cell r="K185">
            <v>44894.923442826948</v>
          </cell>
          <cell r="L185">
            <v>34282.409216300701</v>
          </cell>
          <cell r="M185">
            <v>89131.475598304009</v>
          </cell>
          <cell r="N185">
            <v>75504.091385451844</v>
          </cell>
          <cell r="O185">
            <v>20361.116995797009</v>
          </cell>
          <cell r="P185">
            <v>60720.170235284422</v>
          </cell>
          <cell r="Q185">
            <v>61825.896204164645</v>
          </cell>
          <cell r="R185">
            <v>74358.174941725301</v>
          </cell>
          <cell r="S185">
            <v>88821.78088146013</v>
          </cell>
          <cell r="T185">
            <v>86294.889116661143</v>
          </cell>
          <cell r="U185">
            <v>73380.114962405714</v>
          </cell>
          <cell r="V185">
            <v>63625.659189826489</v>
          </cell>
          <cell r="W185">
            <v>64745.996315319906</v>
          </cell>
          <cell r="X185">
            <v>60326.280418657188</v>
          </cell>
          <cell r="Y185">
            <v>70679.067089158081</v>
          </cell>
          <cell r="Z185">
            <v>69584.625833961967</v>
          </cell>
          <cell r="AA185">
            <v>35706.532435812522</v>
          </cell>
          <cell r="AC185">
            <v>248774.62176000001</v>
          </cell>
          <cell r="AD185">
            <v>64827.710650000001</v>
          </cell>
          <cell r="AE185">
            <v>118593.46147999998</v>
          </cell>
          <cell r="AF185">
            <v>183421.17213000002</v>
          </cell>
          <cell r="AG185">
            <v>498992.76471868047</v>
          </cell>
          <cell r="AH185">
            <v>810069.1876244375</v>
          </cell>
        </row>
        <row r="186">
          <cell r="B186" t="str">
            <v>Displays Gradiente</v>
          </cell>
          <cell r="C186">
            <v>248774.62176000001</v>
          </cell>
          <cell r="D186">
            <v>14496.461740000001</v>
          </cell>
          <cell r="E186">
            <v>19209.406489999998</v>
          </cell>
          <cell r="F186">
            <v>31121.842420000001</v>
          </cell>
          <cell r="G186">
            <v>35356.745970000004</v>
          </cell>
          <cell r="H186">
            <v>43895.701519999995</v>
          </cell>
          <cell r="I186">
            <v>39341.013989999999</v>
          </cell>
          <cell r="J186">
            <v>51397.575950000013</v>
          </cell>
          <cell r="K186">
            <v>44894.923442826948</v>
          </cell>
          <cell r="L186">
            <v>34282.409216300701</v>
          </cell>
          <cell r="M186">
            <v>59250.455747447311</v>
          </cell>
          <cell r="N186">
            <v>42305.144753057204</v>
          </cell>
          <cell r="O186">
            <v>5441.7299228880001</v>
          </cell>
          <cell r="P186">
            <v>31072.104181860006</v>
          </cell>
          <cell r="Q186">
            <v>35510.976207840009</v>
          </cell>
          <cell r="R186">
            <v>39949.848233820005</v>
          </cell>
          <cell r="S186">
            <v>48827.592285780018</v>
          </cell>
          <cell r="T186">
            <v>48827.592285780018</v>
          </cell>
          <cell r="U186">
            <v>42169.284246810006</v>
          </cell>
          <cell r="V186">
            <v>35510.976207840009</v>
          </cell>
          <cell r="W186">
            <v>35510.976207840009</v>
          </cell>
          <cell r="X186">
            <v>31072.104181860006</v>
          </cell>
          <cell r="Y186">
            <v>37730.41222083001</v>
          </cell>
          <cell r="Z186">
            <v>37730.41222083001</v>
          </cell>
          <cell r="AA186">
            <v>19974.924116910006</v>
          </cell>
          <cell r="AC186">
            <v>248774.62176000001</v>
          </cell>
          <cell r="AD186">
            <v>64827.710650000001</v>
          </cell>
          <cell r="AE186">
            <v>118593.46147999998</v>
          </cell>
          <cell r="AF186">
            <v>183421.17213000002</v>
          </cell>
          <cell r="AG186">
            <v>420993.41116252012</v>
          </cell>
          <cell r="AH186">
            <v>443887.20259800006</v>
          </cell>
        </row>
        <row r="187">
          <cell r="B187" t="str">
            <v>TV 1421</v>
          </cell>
          <cell r="D187">
            <v>2242.5586000000008</v>
          </cell>
          <cell r="E187">
            <v>1559.6047899999999</v>
          </cell>
          <cell r="F187">
            <v>2805.0893599999995</v>
          </cell>
          <cell r="G187">
            <v>3059.8586799999985</v>
          </cell>
          <cell r="H187">
            <v>2656.9960900000019</v>
          </cell>
          <cell r="I187">
            <v>1504.2180000000001</v>
          </cell>
          <cell r="J187">
            <v>3626.0013099999996</v>
          </cell>
          <cell r="K187">
            <v>3418.7919232963172</v>
          </cell>
          <cell r="L187">
            <v>2061.9854605895998</v>
          </cell>
          <cell r="M187">
            <v>3033.2219080800005</v>
          </cell>
          <cell r="N187">
            <v>2502.6997301187002</v>
          </cell>
          <cell r="O187">
            <v>77.872139370900015</v>
          </cell>
          <cell r="P187">
            <v>1837.4325020100005</v>
          </cell>
          <cell r="Q187">
            <v>2099.9228594400001</v>
          </cell>
          <cell r="R187">
            <v>2362.4132168700007</v>
          </cell>
          <cell r="S187">
            <v>2887.393931730001</v>
          </cell>
          <cell r="T187">
            <v>2887.393931730001</v>
          </cell>
          <cell r="U187">
            <v>2493.6583955850006</v>
          </cell>
          <cell r="V187">
            <v>2099.9228594400001</v>
          </cell>
          <cell r="W187">
            <v>2099.9228594400001</v>
          </cell>
          <cell r="X187">
            <v>1837.4325020100005</v>
          </cell>
          <cell r="Y187">
            <v>2231.1680381550004</v>
          </cell>
          <cell r="Z187">
            <v>2231.1680381550004</v>
          </cell>
          <cell r="AA187">
            <v>1181.2066084350004</v>
          </cell>
          <cell r="AC187">
            <v>0</v>
          </cell>
          <cell r="AD187">
            <v>6607.2527499999997</v>
          </cell>
          <cell r="AE187">
            <v>7221.0727699999998</v>
          </cell>
          <cell r="AF187">
            <v>13828.325519999999</v>
          </cell>
          <cell r="AG187">
            <v>28548.897991455517</v>
          </cell>
          <cell r="AH187">
            <v>26249.035743000004</v>
          </cell>
        </row>
        <row r="188">
          <cell r="B188" t="str">
            <v>TV-1422 - Branca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41.938883447999999</v>
          </cell>
          <cell r="L188">
            <v>48.838591625460005</v>
          </cell>
          <cell r="M188">
            <v>182.37634135000005</v>
          </cell>
          <cell r="N188">
            <v>163.77395453230002</v>
          </cell>
          <cell r="O188">
            <v>146.26582576270002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583.19359671846007</v>
          </cell>
          <cell r="AH188">
            <v>0</v>
          </cell>
        </row>
        <row r="189">
          <cell r="B189" t="str">
            <v>TV-1422 - Vermelha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</row>
        <row r="190">
          <cell r="B190" t="str">
            <v>TV-1422 - Preta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</row>
        <row r="191">
          <cell r="B191" t="str">
            <v>TV 2021</v>
          </cell>
          <cell r="D191">
            <v>1716.4184300000015</v>
          </cell>
          <cell r="E191">
            <v>2001.9437800000003</v>
          </cell>
          <cell r="F191">
            <v>4679.6822400000028</v>
          </cell>
          <cell r="G191">
            <v>4367.0956100000003</v>
          </cell>
          <cell r="H191">
            <v>2997.82384</v>
          </cell>
          <cell r="I191">
            <v>2577.0613599999997</v>
          </cell>
          <cell r="J191">
            <v>3802.4868300000003</v>
          </cell>
          <cell r="K191">
            <v>5758.8356154544808</v>
          </cell>
          <cell r="L191">
            <v>3927.6391578660591</v>
          </cell>
          <cell r="M191">
            <v>10153.866764300001</v>
          </cell>
          <cell r="N191">
            <v>8089.1304777801006</v>
          </cell>
          <cell r="O191">
            <v>1585.4037485776</v>
          </cell>
          <cell r="P191">
            <v>2696.0266925900005</v>
          </cell>
          <cell r="Q191">
            <v>3081.1733629600012</v>
          </cell>
          <cell r="R191">
            <v>3466.320033330001</v>
          </cell>
          <cell r="S191">
            <v>4236.6133740700006</v>
          </cell>
          <cell r="T191">
            <v>4236.6133740700006</v>
          </cell>
          <cell r="U191">
            <v>3658.8933685150005</v>
          </cell>
          <cell r="V191">
            <v>3081.1733629600012</v>
          </cell>
          <cell r="W191">
            <v>3081.1733629600012</v>
          </cell>
          <cell r="X191">
            <v>2696.0266925900005</v>
          </cell>
          <cell r="Y191">
            <v>3273.7466981450007</v>
          </cell>
          <cell r="Z191">
            <v>3273.7466981450007</v>
          </cell>
          <cell r="AA191">
            <v>1733.1600166650005</v>
          </cell>
          <cell r="AC191">
            <v>0</v>
          </cell>
          <cell r="AD191">
            <v>8398.0444500000049</v>
          </cell>
          <cell r="AE191">
            <v>9941.9808100000009</v>
          </cell>
          <cell r="AF191">
            <v>18340.025260000006</v>
          </cell>
          <cell r="AG191">
            <v>51657.387853978245</v>
          </cell>
          <cell r="AH191">
            <v>38514.667037000007</v>
          </cell>
        </row>
        <row r="192">
          <cell r="B192" t="str">
            <v>TV 2021 (Casas Bahia)</v>
          </cell>
          <cell r="D192">
            <v>3224.8728599999999</v>
          </cell>
          <cell r="E192">
            <v>3448.2832400000002</v>
          </cell>
          <cell r="F192">
            <v>3079.6084500000002</v>
          </cell>
          <cell r="G192">
            <v>2662.7787499999999</v>
          </cell>
          <cell r="H192">
            <v>4224.9268700000002</v>
          </cell>
          <cell r="I192">
            <v>868.0177799999999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C192">
            <v>0</v>
          </cell>
          <cell r="AD192">
            <v>9752.7645499999999</v>
          </cell>
          <cell r="AE192">
            <v>7755.7234000000008</v>
          </cell>
          <cell r="AF192">
            <v>17508.487950000002</v>
          </cell>
          <cell r="AG192">
            <v>17508.487949999999</v>
          </cell>
          <cell r="AH192">
            <v>0</v>
          </cell>
        </row>
        <row r="193">
          <cell r="B193" t="str">
            <v>TF 2150 (CDG) CINESC FLAT (SAMSUNG)</v>
          </cell>
          <cell r="D193">
            <v>0</v>
          </cell>
          <cell r="E193">
            <v>0</v>
          </cell>
          <cell r="F193">
            <v>0</v>
          </cell>
          <cell r="G193">
            <v>2205.2554999999988</v>
          </cell>
          <cell r="H193">
            <v>1960.5245900000011</v>
          </cell>
          <cell r="I193">
            <v>3165.0254199999999</v>
          </cell>
          <cell r="J193">
            <v>3255.7034600000015</v>
          </cell>
          <cell r="K193">
            <v>4119.4774651430389</v>
          </cell>
          <cell r="L193">
            <v>2520.3721670181608</v>
          </cell>
          <cell r="M193">
            <v>2554.7307135000001</v>
          </cell>
          <cell r="N193">
            <v>3227.1358372932</v>
          </cell>
          <cell r="O193">
            <v>137.95545852900003</v>
          </cell>
          <cell r="P193">
            <v>3934.2852987900005</v>
          </cell>
          <cell r="Q193">
            <v>4496.3260557600006</v>
          </cell>
          <cell r="R193">
            <v>5058.3668127300007</v>
          </cell>
          <cell r="S193">
            <v>6182.4483266699999</v>
          </cell>
          <cell r="T193">
            <v>6182.4483266699999</v>
          </cell>
          <cell r="U193">
            <v>5339.3871912149998</v>
          </cell>
          <cell r="V193">
            <v>4496.3260557600006</v>
          </cell>
          <cell r="W193">
            <v>4496.3260557600006</v>
          </cell>
          <cell r="X193">
            <v>3934.2852987900005</v>
          </cell>
          <cell r="Y193">
            <v>4777.3464342450006</v>
          </cell>
          <cell r="Z193">
            <v>4777.3464342450006</v>
          </cell>
          <cell r="AA193">
            <v>2529.1834063650003</v>
          </cell>
          <cell r="AC193">
            <v>0</v>
          </cell>
          <cell r="AD193">
            <v>0</v>
          </cell>
          <cell r="AE193">
            <v>7330.8055100000001</v>
          </cell>
          <cell r="AF193">
            <v>7330.8055100000001</v>
          </cell>
          <cell r="AG193">
            <v>23146.180611483403</v>
          </cell>
          <cell r="AH193">
            <v>56204.075697000007</v>
          </cell>
        </row>
        <row r="194">
          <cell r="B194" t="str">
            <v>TFD 2160 (CDG) CINESC FLAT (SAMSUNG)</v>
          </cell>
          <cell r="D194">
            <v>0</v>
          </cell>
          <cell r="E194">
            <v>0</v>
          </cell>
          <cell r="F194">
            <v>0</v>
          </cell>
          <cell r="G194">
            <v>4.1680900000000003</v>
          </cell>
          <cell r="H194">
            <v>523.84123</v>
          </cell>
          <cell r="I194">
            <v>281.28095000000002</v>
          </cell>
          <cell r="J194">
            <v>640.72305999999992</v>
          </cell>
          <cell r="K194">
            <v>390.5841522518399</v>
          </cell>
          <cell r="L194">
            <v>700.80045330750011</v>
          </cell>
          <cell r="M194">
            <v>1533.5693954000001</v>
          </cell>
          <cell r="N194">
            <v>1266.7283206003999</v>
          </cell>
          <cell r="O194">
            <v>58.275637025200005</v>
          </cell>
          <cell r="P194">
            <v>644.0991460680001</v>
          </cell>
          <cell r="Q194">
            <v>736.11330979200011</v>
          </cell>
          <cell r="R194">
            <v>828.12747351600024</v>
          </cell>
          <cell r="S194">
            <v>1012.1558009640002</v>
          </cell>
          <cell r="T194">
            <v>1012.1558009640002</v>
          </cell>
          <cell r="U194">
            <v>874.13455537800019</v>
          </cell>
          <cell r="V194">
            <v>736.11330979200011</v>
          </cell>
          <cell r="W194">
            <v>736.11330979200011</v>
          </cell>
          <cell r="X194">
            <v>644.0991460680001</v>
          </cell>
          <cell r="Y194">
            <v>782.12039165400017</v>
          </cell>
          <cell r="Z194">
            <v>782.12039165400017</v>
          </cell>
          <cell r="AA194">
            <v>414.06373675800012</v>
          </cell>
          <cell r="AC194">
            <v>0</v>
          </cell>
          <cell r="AD194">
            <v>0</v>
          </cell>
          <cell r="AE194">
            <v>809.29026999999996</v>
          </cell>
          <cell r="AF194">
            <v>809.29026999999996</v>
          </cell>
          <cell r="AG194">
            <v>5399.9712885849394</v>
          </cell>
          <cell r="AH194">
            <v>9201.4163724000009</v>
          </cell>
        </row>
        <row r="195">
          <cell r="B195" t="str">
            <v xml:space="preserve">GBT 2011 (CDG)                      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4543.2121899999984</v>
          </cell>
          <cell r="I195">
            <v>6665.0954399999991</v>
          </cell>
          <cell r="J195">
            <v>7801.7333799999997</v>
          </cell>
          <cell r="K195">
            <v>3237.5154274238398</v>
          </cell>
          <cell r="L195">
            <v>3757.7311332397203</v>
          </cell>
          <cell r="M195">
            <v>2485.9466905700001</v>
          </cell>
          <cell r="N195">
            <v>25.909866915800002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C195">
            <v>0</v>
          </cell>
          <cell r="AD195">
            <v>0</v>
          </cell>
          <cell r="AE195">
            <v>11208.307629999998</v>
          </cell>
          <cell r="AF195">
            <v>11208.307629999998</v>
          </cell>
          <cell r="AG195">
            <v>28517.144128149361</v>
          </cell>
          <cell r="AH195">
            <v>0</v>
          </cell>
        </row>
        <row r="196">
          <cell r="B196" t="str">
            <v>TV 2922</v>
          </cell>
          <cell r="D196">
            <v>2178.7762000000002</v>
          </cell>
          <cell r="E196">
            <v>2306.7957000000001</v>
          </cell>
          <cell r="F196">
            <v>9553.5401599999932</v>
          </cell>
          <cell r="G196">
            <v>8416.6462100000026</v>
          </cell>
          <cell r="H196">
            <v>7708.4453899999971</v>
          </cell>
          <cell r="I196">
            <v>4904.5799399999996</v>
          </cell>
          <cell r="J196">
            <v>6592.0317900000036</v>
          </cell>
          <cell r="K196">
            <v>9148.5487898104784</v>
          </cell>
          <cell r="L196">
            <v>5783.9595830452818</v>
          </cell>
          <cell r="M196">
            <v>7228.5356297000008</v>
          </cell>
          <cell r="N196">
            <v>6657.4813149537003</v>
          </cell>
          <cell r="O196">
            <v>688.02516402690003</v>
          </cell>
          <cell r="P196">
            <v>2628.5584108000007</v>
          </cell>
          <cell r="Q196">
            <v>3942.8376162000009</v>
          </cell>
          <cell r="R196">
            <v>3942.8376162000009</v>
          </cell>
          <cell r="S196">
            <v>5585.6866229500019</v>
          </cell>
          <cell r="T196">
            <v>3285.6980135000008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C196">
            <v>0</v>
          </cell>
          <cell r="AD196">
            <v>14039.112059999994</v>
          </cell>
          <cell r="AE196">
            <v>21029.671539999999</v>
          </cell>
          <cell r="AF196">
            <v>35068.783599999995</v>
          </cell>
          <cell r="AG196">
            <v>71167.365871536356</v>
          </cell>
          <cell r="AH196">
            <v>19385.618279650007</v>
          </cell>
        </row>
        <row r="197">
          <cell r="B197" t="str">
            <v>TV 2922 (Casas Bahia)</v>
          </cell>
          <cell r="D197">
            <v>3066.7451499999997</v>
          </cell>
          <cell r="E197">
            <v>3544.1134800000004</v>
          </cell>
          <cell r="F197">
            <v>6117.8045200000006</v>
          </cell>
          <cell r="G197">
            <v>4937.7956599999998</v>
          </cell>
          <cell r="H197">
            <v>5967.5809599999993</v>
          </cell>
          <cell r="I197">
            <v>2846.51244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C197">
            <v>0</v>
          </cell>
          <cell r="AD197">
            <v>12728.66315</v>
          </cell>
          <cell r="AE197">
            <v>13751.88906</v>
          </cell>
          <cell r="AF197">
            <v>26480.552210000002</v>
          </cell>
          <cell r="AG197">
            <v>26480.552209999998</v>
          </cell>
          <cell r="AH197">
            <v>0</v>
          </cell>
        </row>
        <row r="198">
          <cell r="B198" t="str">
            <v>TV 2923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291.11284399610003</v>
          </cell>
          <cell r="N198">
            <v>1971.4188081000002</v>
          </cell>
          <cell r="O198">
            <v>371.94101512820004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2634.4726672243</v>
          </cell>
          <cell r="AH198">
            <v>0</v>
          </cell>
        </row>
        <row r="199">
          <cell r="B199" t="str">
            <v>TV 2924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2151.4750592398</v>
          </cell>
          <cell r="N199">
            <v>9199.954437800001</v>
          </cell>
          <cell r="O199">
            <v>1542.3066475369001</v>
          </cell>
          <cell r="P199">
            <v>8411.3869145600038</v>
          </cell>
          <cell r="Q199">
            <v>8674.2427556400016</v>
          </cell>
          <cell r="R199">
            <v>10251.377802120001</v>
          </cell>
          <cell r="S199">
            <v>11762.798888330004</v>
          </cell>
          <cell r="T199">
            <v>14062.787497780004</v>
          </cell>
          <cell r="U199">
            <v>14982.782941560004</v>
          </cell>
          <cell r="V199">
            <v>12617.080371840004</v>
          </cell>
          <cell r="W199">
            <v>12617.080371840004</v>
          </cell>
          <cell r="X199">
            <v>11039.945325360004</v>
          </cell>
          <cell r="Y199">
            <v>13405.647895080005</v>
          </cell>
          <cell r="Z199">
            <v>13405.647895080005</v>
          </cell>
          <cell r="AA199">
            <v>7097.1077091600018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12893.7361445767</v>
          </cell>
          <cell r="AH199">
            <v>138327.88636835001</v>
          </cell>
        </row>
        <row r="200">
          <cell r="B200" t="str">
            <v>TF 2952</v>
          </cell>
          <cell r="D200">
            <v>2066.5195000000003</v>
          </cell>
          <cell r="E200">
            <v>6241.6117200000008</v>
          </cell>
          <cell r="F200">
            <v>4010.6271200000001</v>
          </cell>
          <cell r="G200">
            <v>3291.2001499999997</v>
          </cell>
          <cell r="H200">
            <v>4680.8957300000002</v>
          </cell>
          <cell r="I200">
            <v>5411.5939199999993</v>
          </cell>
          <cell r="J200">
            <v>8979.0807300000015</v>
          </cell>
          <cell r="K200">
            <v>10216.425652912314</v>
          </cell>
          <cell r="L200">
            <v>6822.414667821482</v>
          </cell>
          <cell r="M200">
            <v>7786.1174861400013</v>
          </cell>
          <cell r="N200">
            <v>7379.7201344244013</v>
          </cell>
          <cell r="O200">
            <v>491.85473875860009</v>
          </cell>
          <cell r="P200">
            <v>10429.514533130003</v>
          </cell>
          <cell r="Q200">
            <v>11919.445180720004</v>
          </cell>
          <cell r="R200">
            <v>13409.375828310003</v>
          </cell>
          <cell r="S200">
            <v>16389.237123490006</v>
          </cell>
          <cell r="T200">
            <v>16389.237123490006</v>
          </cell>
          <cell r="U200">
            <v>14154.341152105004</v>
          </cell>
          <cell r="V200">
            <v>11919.445180720004</v>
          </cell>
          <cell r="W200">
            <v>11919.445180720004</v>
          </cell>
          <cell r="X200">
            <v>10429.514533130003</v>
          </cell>
          <cell r="Y200">
            <v>12664.410504515003</v>
          </cell>
          <cell r="Z200">
            <v>12664.410504515003</v>
          </cell>
          <cell r="AA200">
            <v>6704.6879141550016</v>
          </cell>
          <cell r="AC200">
            <v>0</v>
          </cell>
          <cell r="AD200">
            <v>12318.75834</v>
          </cell>
          <cell r="AE200">
            <v>13383.6898</v>
          </cell>
          <cell r="AF200">
            <v>25702.44814</v>
          </cell>
          <cell r="AG200">
            <v>67378.061550056795</v>
          </cell>
          <cell r="AH200">
            <v>148993.06475900003</v>
          </cell>
        </row>
        <row r="201">
          <cell r="B201" t="str">
            <v>TVD 2950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378.86108255730011</v>
          </cell>
          <cell r="N201">
            <v>319.0409116272001</v>
          </cell>
          <cell r="O201">
            <v>341.8295481720001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1039.7315423565003</v>
          </cell>
          <cell r="AH201">
            <v>0</v>
          </cell>
        </row>
        <row r="202">
          <cell r="B202" t="str">
            <v>TVD 2951</v>
          </cell>
          <cell r="D202">
            <v>0.57099999999999995</v>
          </cell>
          <cell r="E202">
            <v>107.05378</v>
          </cell>
          <cell r="F202">
            <v>875.49056999999993</v>
          </cell>
          <cell r="G202">
            <v>549.76760999999999</v>
          </cell>
          <cell r="H202">
            <v>1054.8331500000002</v>
          </cell>
          <cell r="I202">
            <v>390.99018000000001</v>
          </cell>
          <cell r="J202">
            <v>1080.9454700000001</v>
          </cell>
          <cell r="K202">
            <v>1016.70428372736</v>
          </cell>
          <cell r="L202">
            <v>970.52300785986006</v>
          </cell>
          <cell r="M202">
            <v>1899.0530454000004</v>
          </cell>
          <cell r="N202">
            <v>1502.1509589114003</v>
          </cell>
          <cell r="O202">
            <v>0</v>
          </cell>
          <cell r="P202">
            <v>490.80068391200018</v>
          </cell>
          <cell r="Q202">
            <v>560.91506732800019</v>
          </cell>
          <cell r="R202">
            <v>631.0294507440002</v>
          </cell>
          <cell r="S202">
            <v>771.25821757600022</v>
          </cell>
          <cell r="T202">
            <v>771.25821757600022</v>
          </cell>
          <cell r="U202">
            <v>666.08664245200021</v>
          </cell>
          <cell r="V202">
            <v>560.91506732800019</v>
          </cell>
          <cell r="W202">
            <v>560.91506732800019</v>
          </cell>
          <cell r="X202">
            <v>490.80068391200018</v>
          </cell>
          <cell r="Y202">
            <v>595.97225903600008</v>
          </cell>
          <cell r="Z202">
            <v>595.97225903600008</v>
          </cell>
          <cell r="AA202">
            <v>315.5147253720001</v>
          </cell>
          <cell r="AC202">
            <v>0</v>
          </cell>
          <cell r="AD202">
            <v>983.11534999999992</v>
          </cell>
          <cell r="AE202">
            <v>1995.5909400000003</v>
          </cell>
          <cell r="AF202">
            <v>2978.7062900000001</v>
          </cell>
          <cell r="AG202">
            <v>9448.0830558986199</v>
          </cell>
          <cell r="AH202">
            <v>7011.438341600001</v>
          </cell>
        </row>
        <row r="203">
          <cell r="B203" t="str">
            <v>GBT 2911 (FLEXMIC) CDG</v>
          </cell>
          <cell r="D203">
            <v>0</v>
          </cell>
          <cell r="E203">
            <v>0</v>
          </cell>
          <cell r="F203">
            <v>0</v>
          </cell>
          <cell r="G203">
            <v>5862.1797100000003</v>
          </cell>
          <cell r="H203">
            <v>7576.6214799999998</v>
          </cell>
          <cell r="I203">
            <v>8997.6987200000003</v>
          </cell>
          <cell r="J203">
            <v>13350.97099</v>
          </cell>
          <cell r="K203">
            <v>6773.1427921192799</v>
          </cell>
          <cell r="L203">
            <v>7347.1085580984</v>
          </cell>
          <cell r="M203">
            <v>15591.294213660201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C203">
            <v>0</v>
          </cell>
          <cell r="AD203">
            <v>0</v>
          </cell>
          <cell r="AE203">
            <v>22436.499909999999</v>
          </cell>
          <cell r="AF203">
            <v>22436.499909999999</v>
          </cell>
          <cell r="AG203">
            <v>65499.016463877881</v>
          </cell>
          <cell r="AH203">
            <v>0</v>
          </cell>
        </row>
        <row r="204">
          <cell r="B204" t="str">
            <v>GBT 2912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1728.9398399999998</v>
          </cell>
          <cell r="J204">
            <v>2267.8989300000003</v>
          </cell>
          <cell r="K204">
            <v>772.95845723999992</v>
          </cell>
          <cell r="L204">
            <v>341.03643582918005</v>
          </cell>
          <cell r="M204">
            <v>3980.2945735539001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C204">
            <v>0</v>
          </cell>
          <cell r="AD204">
            <v>0</v>
          </cell>
          <cell r="AE204">
            <v>1728.9398399999998</v>
          </cell>
          <cell r="AF204">
            <v>1728.9398399999998</v>
          </cell>
          <cell r="AG204">
            <v>9091.1282366230807</v>
          </cell>
          <cell r="AH204">
            <v>0</v>
          </cell>
        </row>
        <row r="205">
          <cell r="B205" t="str">
            <v>Displays Philco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29881.019850856694</v>
          </cell>
          <cell r="N205">
            <v>33198.946632394647</v>
          </cell>
          <cell r="O205">
            <v>14919.387072909009</v>
          </cell>
          <cell r="P205">
            <v>29648.066053424416</v>
          </cell>
          <cell r="Q205">
            <v>26314.919996324639</v>
          </cell>
          <cell r="R205">
            <v>34408.326707905289</v>
          </cell>
          <cell r="S205">
            <v>39994.188595680112</v>
          </cell>
          <cell r="T205">
            <v>37467.296830881125</v>
          </cell>
          <cell r="U205">
            <v>31210.830715595712</v>
          </cell>
          <cell r="V205">
            <v>28114.682981986483</v>
          </cell>
          <cell r="W205">
            <v>29235.020107479893</v>
          </cell>
          <cell r="X205">
            <v>29254.176236797182</v>
          </cell>
          <cell r="Y205">
            <v>32948.654868328063</v>
          </cell>
          <cell r="Z205">
            <v>31854.213613131953</v>
          </cell>
          <cell r="AA205">
            <v>15731.608318902516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77999.353556160349</v>
          </cell>
          <cell r="AH205">
            <v>366181.98502643744</v>
          </cell>
        </row>
        <row r="206">
          <cell r="B206" t="str">
            <v>TV-14" (TP-14U56)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2021.581558866289</v>
          </cell>
          <cell r="N206">
            <v>3638.8468059593201</v>
          </cell>
          <cell r="O206">
            <v>1513.3321716548464</v>
          </cell>
          <cell r="P206">
            <v>2466.2409106816449</v>
          </cell>
          <cell r="Q206">
            <v>2017.8334723758915</v>
          </cell>
          <cell r="R206">
            <v>3250.9539277167137</v>
          </cell>
          <cell r="S206">
            <v>3475.1576468695912</v>
          </cell>
          <cell r="T206">
            <v>4708.2781022104136</v>
          </cell>
          <cell r="U206">
            <v>2466.2409106816449</v>
          </cell>
          <cell r="V206">
            <v>2173.8901644306293</v>
          </cell>
          <cell r="W206">
            <v>2173.8901644306293</v>
          </cell>
          <cell r="X206">
            <v>2826.0572137598183</v>
          </cell>
          <cell r="Y206">
            <v>2826.0572137598183</v>
          </cell>
          <cell r="Z206">
            <v>2608.6681973167551</v>
          </cell>
          <cell r="AA206">
            <v>1086.9450822153146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7173.7605364804558</v>
          </cell>
          <cell r="AH206">
            <v>32080.213006448863</v>
          </cell>
        </row>
        <row r="207">
          <cell r="B207" t="str">
            <v>TV-20" (TP-20V56)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7037.5434884247998</v>
          </cell>
          <cell r="N207">
            <v>6119.6030334128691</v>
          </cell>
          <cell r="O207">
            <v>2503.2236208175341</v>
          </cell>
          <cell r="P207">
            <v>4487.481734412444</v>
          </cell>
          <cell r="Q207">
            <v>3589.985387529955</v>
          </cell>
          <cell r="R207">
            <v>5085.812632334103</v>
          </cell>
          <cell r="S207">
            <v>5085.812632334103</v>
          </cell>
          <cell r="T207">
            <v>4531.436566890744</v>
          </cell>
          <cell r="U207">
            <v>3654.3843281376967</v>
          </cell>
          <cell r="V207">
            <v>3215.858208761173</v>
          </cell>
          <cell r="W207">
            <v>3508.2089550121887</v>
          </cell>
          <cell r="X207">
            <v>4385.2611937652364</v>
          </cell>
          <cell r="Y207">
            <v>4385.2611937652364</v>
          </cell>
          <cell r="Z207">
            <v>3508.2089550121887</v>
          </cell>
          <cell r="AA207">
            <v>1754.1044775060943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15660.370142655203</v>
          </cell>
          <cell r="AH207">
            <v>47191.816265461173</v>
          </cell>
        </row>
        <row r="208">
          <cell r="B208" t="str">
            <v>TV-21" Flat Combo (PVT-2150)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476.55216049728506</v>
          </cell>
          <cell r="N208">
            <v>515.35712213777833</v>
          </cell>
          <cell r="O208">
            <v>462.93638448307695</v>
          </cell>
          <cell r="P208">
            <v>381.24172839782807</v>
          </cell>
          <cell r="Q208">
            <v>435.70483245466068</v>
          </cell>
          <cell r="R208">
            <v>490.16793651149322</v>
          </cell>
          <cell r="S208">
            <v>599.09414462515838</v>
          </cell>
          <cell r="T208">
            <v>599.09414462515838</v>
          </cell>
          <cell r="U208">
            <v>517.3994885399095</v>
          </cell>
          <cell r="V208">
            <v>413.89778378325622</v>
          </cell>
          <cell r="W208">
            <v>413.89778378325622</v>
          </cell>
          <cell r="X208">
            <v>362.16056081034912</v>
          </cell>
          <cell r="Y208">
            <v>439.76639526970968</v>
          </cell>
          <cell r="Z208">
            <v>439.76639526970968</v>
          </cell>
          <cell r="AA208">
            <v>232.8175033780816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1454.8456671181402</v>
          </cell>
          <cell r="AH208">
            <v>5325.0086974485703</v>
          </cell>
        </row>
        <row r="209">
          <cell r="B209" t="str">
            <v>TV-21" Flat Stereo (TPF-2121C)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5838.1558114975551</v>
          </cell>
          <cell r="N209">
            <v>4939.9779943440853</v>
          </cell>
          <cell r="O209">
            <v>2126.4359821108401</v>
          </cell>
          <cell r="P209">
            <v>6429.6720067093993</v>
          </cell>
          <cell r="Q209">
            <v>6858.3168071566934</v>
          </cell>
          <cell r="R209">
            <v>7715.6064080512806</v>
          </cell>
          <cell r="S209">
            <v>9430.1856098404533</v>
          </cell>
          <cell r="T209">
            <v>943.01856098404539</v>
          </cell>
          <cell r="U209">
            <v>814.42512084985731</v>
          </cell>
          <cell r="V209">
            <v>685.83168071566934</v>
          </cell>
          <cell r="W209">
            <v>685.83168071566934</v>
          </cell>
          <cell r="X209">
            <v>600.10272062621073</v>
          </cell>
          <cell r="Y209">
            <v>728.6961607603987</v>
          </cell>
          <cell r="Z209">
            <v>728.6961607603987</v>
          </cell>
          <cell r="AA209">
            <v>385.78032040256403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12904.569787952481</v>
          </cell>
          <cell r="AH209">
            <v>36006.163237572626</v>
          </cell>
        </row>
        <row r="210">
          <cell r="B210" t="str">
            <v>TV-21" P Flat Mono (CP-03)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7677.5803669305178</v>
          </cell>
          <cell r="U210">
            <v>6630.6375896218115</v>
          </cell>
          <cell r="V210">
            <v>5583.6948123131042</v>
          </cell>
          <cell r="W210">
            <v>5289.299655249145</v>
          </cell>
          <cell r="X210">
            <v>4628.1371983430026</v>
          </cell>
          <cell r="Y210">
            <v>5619.880883702217</v>
          </cell>
          <cell r="Z210">
            <v>5619.880883702217</v>
          </cell>
          <cell r="AA210">
            <v>2975.2310560776441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44024.342445939663</v>
          </cell>
        </row>
        <row r="211">
          <cell r="B211" t="str">
            <v>TV-29" (TP-29C21)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7688.6542588339662</v>
          </cell>
          <cell r="N211">
            <v>10200.485530644266</v>
          </cell>
          <cell r="O211">
            <v>4531.7111994099487</v>
          </cell>
          <cell r="P211">
            <v>9475.1626477252248</v>
          </cell>
          <cell r="Q211">
            <v>7698.5696512767445</v>
          </cell>
          <cell r="R211">
            <v>10659.557978690878</v>
          </cell>
          <cell r="S211">
            <v>12993.593656802135</v>
          </cell>
          <cell r="T211">
            <v>11298.777092871422</v>
          </cell>
          <cell r="U211">
            <v>10168.899383584279</v>
          </cell>
          <cell r="V211">
            <v>8474.0828196535658</v>
          </cell>
          <cell r="W211">
            <v>9800.9054372543305</v>
          </cell>
          <cell r="X211">
            <v>9800.9054372543305</v>
          </cell>
          <cell r="Y211">
            <v>10889.894930282589</v>
          </cell>
          <cell r="Z211">
            <v>10889.894930282589</v>
          </cell>
          <cell r="AA211">
            <v>5444.9474651412947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22420.850988888182</v>
          </cell>
          <cell r="AH211">
            <v>117595.19143081938</v>
          </cell>
        </row>
        <row r="212">
          <cell r="B212" t="str">
            <v>TV-29" Flat (TPF-29S4F)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6196.6091740337661</v>
          </cell>
          <cell r="N212">
            <v>7081.8390560385897</v>
          </cell>
          <cell r="O212">
            <v>3435.5771720607208</v>
          </cell>
          <cell r="P212">
            <v>5827.9337574328356</v>
          </cell>
          <cell r="Q212">
            <v>5099.4420377537308</v>
          </cell>
          <cell r="R212">
            <v>6556.4254771119404</v>
          </cell>
          <cell r="S212">
            <v>7713.5619972383365</v>
          </cell>
          <cell r="T212">
            <v>7012.3290883984873</v>
          </cell>
          <cell r="U212">
            <v>6311.0961795586381</v>
          </cell>
          <cell r="V212">
            <v>7012.3290883984873</v>
          </cell>
          <cell r="W212">
            <v>6807.888007104073</v>
          </cell>
          <cell r="X212">
            <v>6127.0992063936656</v>
          </cell>
          <cell r="Y212">
            <v>7488.6768078144796</v>
          </cell>
          <cell r="Z212">
            <v>7488.6768078144796</v>
          </cell>
          <cell r="AA212">
            <v>3403.9440035520365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16714.025402133077</v>
          </cell>
          <cell r="AH212">
            <v>76849.402458571189</v>
          </cell>
        </row>
        <row r="213">
          <cell r="B213" t="str">
            <v>TV-32" Flat c/ PIP</v>
          </cell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212.53694811367544</v>
          </cell>
          <cell r="N213">
            <v>212.53694811367544</v>
          </cell>
          <cell r="O213">
            <v>86.7859204797508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511.85981670710169</v>
          </cell>
          <cell r="AH213">
            <v>0</v>
          </cell>
        </row>
        <row r="214">
          <cell r="B214" t="str">
            <v>TV-32" Flat s/ PIP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221.38924693372368</v>
          </cell>
          <cell r="N214">
            <v>221.38924693372368</v>
          </cell>
          <cell r="O214">
            <v>95.367675602219435</v>
          </cell>
          <cell r="P214">
            <v>235.00502294793185</v>
          </cell>
          <cell r="Q214">
            <v>235.00502294793185</v>
          </cell>
          <cell r="R214">
            <v>235.00502294793185</v>
          </cell>
          <cell r="S214">
            <v>235.00502294793185</v>
          </cell>
          <cell r="T214">
            <v>235.00502294793185</v>
          </cell>
          <cell r="U214">
            <v>235.00502294793185</v>
          </cell>
          <cell r="V214">
            <v>214.56091481849018</v>
          </cell>
          <cell r="W214">
            <v>214.56091481849018</v>
          </cell>
          <cell r="X214">
            <v>214.56091481849018</v>
          </cell>
          <cell r="Y214">
            <v>214.56091481849018</v>
          </cell>
          <cell r="Z214">
            <v>214.56091481849018</v>
          </cell>
          <cell r="AA214">
            <v>214.56091481849018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538.1461694696668</v>
          </cell>
          <cell r="AH214">
            <v>2697.3956265985325</v>
          </cell>
        </row>
        <row r="215">
          <cell r="B215" t="str">
            <v>TV-33"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122.59650174955179</v>
          </cell>
          <cell r="N215">
            <v>203.51019290425597</v>
          </cell>
          <cell r="O215">
            <v>122.59650174955179</v>
          </cell>
          <cell r="P215">
            <v>243.14177798344963</v>
          </cell>
          <cell r="Q215">
            <v>277.87631769537097</v>
          </cell>
          <cell r="R215">
            <v>312.61085740729237</v>
          </cell>
          <cell r="S215">
            <v>359.59141788874933</v>
          </cell>
          <cell r="T215">
            <v>359.59141788874933</v>
          </cell>
          <cell r="U215">
            <v>310.55622454028349</v>
          </cell>
          <cell r="V215">
            <v>245.16574468826434</v>
          </cell>
          <cell r="W215">
            <v>245.16574468826434</v>
          </cell>
          <cell r="X215">
            <v>214.5200266022313</v>
          </cell>
          <cell r="Y215">
            <v>260.48860373128088</v>
          </cell>
          <cell r="Z215">
            <v>260.48860373128088</v>
          </cell>
          <cell r="AA215">
            <v>137.90573138714871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448.70319640335958</v>
          </cell>
          <cell r="AH215">
            <v>3227.1024682323655</v>
          </cell>
        </row>
        <row r="216">
          <cell r="B216" t="str">
            <v>TV-34" Flat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65.400701906083853</v>
          </cell>
          <cell r="N216">
            <v>65.400701906083853</v>
          </cell>
          <cell r="O216">
            <v>41.420444540519775</v>
          </cell>
          <cell r="P216">
            <v>102.18646713365921</v>
          </cell>
          <cell r="Q216">
            <v>102.18646713365921</v>
          </cell>
          <cell r="R216">
            <v>102.18646713365921</v>
          </cell>
          <cell r="S216">
            <v>102.18646713365921</v>
          </cell>
          <cell r="T216">
            <v>102.18646713365921</v>
          </cell>
          <cell r="U216">
            <v>102.18646713365921</v>
          </cell>
          <cell r="V216">
            <v>95.37176442384532</v>
          </cell>
          <cell r="W216">
            <v>95.37176442384532</v>
          </cell>
          <cell r="X216">
            <v>95.37176442384532</v>
          </cell>
          <cell r="Y216">
            <v>95.37176442384532</v>
          </cell>
          <cell r="Z216">
            <v>95.37176442384532</v>
          </cell>
          <cell r="AA216">
            <v>95.37176442384532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172.22184835268749</v>
          </cell>
          <cell r="AH216">
            <v>1185.3493893450272</v>
          </cell>
        </row>
        <row r="218">
          <cell r="B218" t="str">
            <v>Plasma &amp; LCD Total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7045.0109387217008</v>
          </cell>
          <cell r="O218">
            <v>3019.2904023093006</v>
          </cell>
          <cell r="P218">
            <v>5262.3797861600005</v>
          </cell>
          <cell r="Q218">
            <v>16813.3034167812</v>
          </cell>
          <cell r="R218">
            <v>22180.331113494911</v>
          </cell>
          <cell r="S218">
            <v>31238.998976381034</v>
          </cell>
          <cell r="T218">
            <v>38073.141199366029</v>
          </cell>
          <cell r="U218">
            <v>33030.015054841031</v>
          </cell>
          <cell r="V218">
            <v>28251.939891721962</v>
          </cell>
          <cell r="W218">
            <v>29457.893038547125</v>
          </cell>
          <cell r="X218">
            <v>26626.449886041493</v>
          </cell>
          <cell r="Y218">
            <v>32532.960870424631</v>
          </cell>
          <cell r="Z218">
            <v>32655.931440690591</v>
          </cell>
          <cell r="AA218">
            <v>17000.81937242769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10064.301341031001</v>
          </cell>
          <cell r="AH218">
            <v>313124.16404687776</v>
          </cell>
        </row>
        <row r="219">
          <cell r="B219" t="str">
            <v>Plasma &amp; LCD - Gradiente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7045.0109387217008</v>
          </cell>
          <cell r="O219">
            <v>3019.2904023093006</v>
          </cell>
          <cell r="P219">
            <v>5262.3797861600005</v>
          </cell>
          <cell r="Q219">
            <v>16813.3034167812</v>
          </cell>
          <cell r="R219">
            <v>21049.226757720004</v>
          </cell>
          <cell r="S219">
            <v>30148.782836865008</v>
          </cell>
          <cell r="T219">
            <v>36982.925059850008</v>
          </cell>
          <cell r="U219">
            <v>31939.798915325009</v>
          </cell>
          <cell r="V219">
            <v>26896.672770800003</v>
          </cell>
          <cell r="W219">
            <v>26896.672770800003</v>
          </cell>
          <cell r="X219">
            <v>23534.588674450002</v>
          </cell>
          <cell r="Y219">
            <v>28577.714818975008</v>
          </cell>
          <cell r="Z219">
            <v>28577.714818975008</v>
          </cell>
          <cell r="AA219">
            <v>15129.378433575002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10064.301341031001</v>
          </cell>
          <cell r="AH219">
            <v>291809.15906027629</v>
          </cell>
        </row>
        <row r="220">
          <cell r="B220" t="str">
            <v>Plasma 42'' ED (CBU)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7045.0109387217008</v>
          </cell>
          <cell r="O220">
            <v>3019.2904023093006</v>
          </cell>
          <cell r="P220">
            <v>5262.3797861600005</v>
          </cell>
          <cell r="Q220">
            <v>6946.3413177312004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10064.301341031001</v>
          </cell>
          <cell r="AH220">
            <v>12208.721103891201</v>
          </cell>
        </row>
        <row r="221">
          <cell r="B221" t="str">
            <v>Plasma 42'' ED (SKD)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9866.9620990500007</v>
          </cell>
          <cell r="R221">
            <v>21049.226757720004</v>
          </cell>
          <cell r="S221">
            <v>25726.832703880005</v>
          </cell>
          <cell r="T221">
            <v>25726.832703880005</v>
          </cell>
          <cell r="U221">
            <v>22218.628244260006</v>
          </cell>
          <cell r="V221">
            <v>18710.423784640003</v>
          </cell>
          <cell r="W221">
            <v>18710.423784640003</v>
          </cell>
          <cell r="X221">
            <v>16371.620811560004</v>
          </cell>
          <cell r="Y221">
            <v>19879.825271180005</v>
          </cell>
          <cell r="Z221">
            <v>19879.825271180005</v>
          </cell>
          <cell r="AA221">
            <v>10524.613378860002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208665.21481085007</v>
          </cell>
        </row>
        <row r="222">
          <cell r="B222" t="str">
            <v>Plasma 42'' HD (SKD)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4421.9501329850018</v>
          </cell>
          <cell r="T222">
            <v>4421.9501329850018</v>
          </cell>
          <cell r="U222">
            <v>3818.9569330325012</v>
          </cell>
          <cell r="V222">
            <v>3215.9637330800006</v>
          </cell>
          <cell r="W222">
            <v>3215.9637330800006</v>
          </cell>
          <cell r="X222">
            <v>2813.9682664450006</v>
          </cell>
          <cell r="Y222">
            <v>3416.9614663975008</v>
          </cell>
          <cell r="Z222">
            <v>3416.9614663975008</v>
          </cell>
          <cell r="AA222">
            <v>1808.9795998575005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30551.655464260006</v>
          </cell>
        </row>
        <row r="223">
          <cell r="B223" t="str">
            <v>Plasma 50'' HD (SKD)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6834.1422229850014</v>
          </cell>
          <cell r="U223">
            <v>5902.2137380325012</v>
          </cell>
          <cell r="V223">
            <v>4970.285253080001</v>
          </cell>
          <cell r="W223">
            <v>4970.285253080001</v>
          </cell>
          <cell r="X223">
            <v>4348.9995964450009</v>
          </cell>
          <cell r="Y223">
            <v>5280.928081397501</v>
          </cell>
          <cell r="Z223">
            <v>5280.928081397501</v>
          </cell>
          <cell r="AA223">
            <v>2795.7854548575006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40383.56768127501</v>
          </cell>
        </row>
        <row r="224">
          <cell r="B224" t="str">
            <v>Plasma &amp; LCD - Philco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1131.1043557749088</v>
          </cell>
          <cell r="S224">
            <v>1090.2161395160254</v>
          </cell>
          <cell r="T224">
            <v>1090.2161395160254</v>
          </cell>
          <cell r="U224">
            <v>1090.2161395160254</v>
          </cell>
          <cell r="V224">
            <v>1355.2671209219588</v>
          </cell>
          <cell r="W224">
            <v>2561.2202677471196</v>
          </cell>
          <cell r="X224">
            <v>3091.8612115914907</v>
          </cell>
          <cell r="Y224">
            <v>3955.2460514496247</v>
          </cell>
          <cell r="Z224">
            <v>4078.2166217155809</v>
          </cell>
          <cell r="AA224">
            <v>1871.4409388526879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21315.004986601445</v>
          </cell>
        </row>
        <row r="225">
          <cell r="B225" t="str">
            <v>Plasma 42" ED (SKD)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1131.1043557749088</v>
          </cell>
          <cell r="S225">
            <v>1090.2161395160254</v>
          </cell>
          <cell r="T225">
            <v>1090.2161395160254</v>
          </cell>
          <cell r="U225">
            <v>1090.2161395160254</v>
          </cell>
          <cell r="V225">
            <v>545.10806975801268</v>
          </cell>
          <cell r="W225">
            <v>1635.3242092740381</v>
          </cell>
          <cell r="X225">
            <v>2180.4322790320507</v>
          </cell>
          <cell r="Y225">
            <v>2725.5403487900635</v>
          </cell>
          <cell r="Z225">
            <v>2725.5403487900635</v>
          </cell>
          <cell r="AA225">
            <v>1090.2161395160254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15303.91416948324</v>
          </cell>
        </row>
        <row r="226">
          <cell r="B226" t="str">
            <v>LCD 17"/20" (SKD)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441.86027983748352</v>
          </cell>
          <cell r="W226">
            <v>504.98317695712399</v>
          </cell>
          <cell r="X226">
            <v>497.09281481716909</v>
          </cell>
          <cell r="Y226">
            <v>670.68078189618041</v>
          </cell>
          <cell r="Z226">
            <v>737.74886008579847</v>
          </cell>
          <cell r="AA226">
            <v>426.07955555757337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3278.4454691513292</v>
          </cell>
        </row>
        <row r="227">
          <cell r="B227" t="str">
            <v>LCD 23"/26" (SKD)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368.29877132646271</v>
          </cell>
          <cell r="W227">
            <v>420.91288151595739</v>
          </cell>
          <cell r="X227">
            <v>414.33611774227069</v>
          </cell>
          <cell r="Y227">
            <v>559.02492076338092</v>
          </cell>
          <cell r="Z227">
            <v>614.92741283971907</v>
          </cell>
          <cell r="AA227">
            <v>355.14524377908907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2732.6453479668799</v>
          </cell>
        </row>
        <row r="229">
          <cell r="B229" t="str">
            <v>DVD - Gradiente</v>
          </cell>
          <cell r="C229">
            <v>265888.54288999998</v>
          </cell>
          <cell r="D229">
            <v>10034.021719999999</v>
          </cell>
          <cell r="E229">
            <v>21507.621939999997</v>
          </cell>
          <cell r="F229">
            <v>36518.666949999984</v>
          </cell>
          <cell r="G229">
            <v>31413.230499999998</v>
          </cell>
          <cell r="H229">
            <v>21220.328979999998</v>
          </cell>
          <cell r="I229">
            <v>31476.645549999997</v>
          </cell>
          <cell r="J229">
            <v>32029.58693999999</v>
          </cell>
          <cell r="K229">
            <v>31751.155508823835</v>
          </cell>
          <cell r="L229">
            <v>33786.302688667616</v>
          </cell>
          <cell r="M229">
            <v>50168.35882226281</v>
          </cell>
          <cell r="N229">
            <v>44167.382630392705</v>
          </cell>
          <cell r="O229">
            <v>22170.196543863898</v>
          </cell>
          <cell r="P229">
            <v>15293.2978506</v>
          </cell>
          <cell r="Q229">
            <v>19116.622313250002</v>
          </cell>
          <cell r="R229">
            <v>22939.9467759</v>
          </cell>
          <cell r="S229">
            <v>35470.069557808936</v>
          </cell>
          <cell r="T229">
            <v>35470.069557808936</v>
          </cell>
          <cell r="U229">
            <v>39903.828252535066</v>
          </cell>
          <cell r="V229">
            <v>39903.828252535066</v>
          </cell>
          <cell r="W229">
            <v>44337.586947261181</v>
          </cell>
          <cell r="X229">
            <v>48771.345641987296</v>
          </cell>
          <cell r="Y229">
            <v>53205.104336713412</v>
          </cell>
          <cell r="Z229">
            <v>57638.863031439534</v>
          </cell>
          <cell r="AA229">
            <v>22168.793473630591</v>
          </cell>
          <cell r="AC229">
            <v>265888.54288999998</v>
          </cell>
          <cell r="AD229">
            <v>68060.310609999986</v>
          </cell>
          <cell r="AE229">
            <v>84110.205029999997</v>
          </cell>
          <cell r="AF229">
            <v>152170.51564</v>
          </cell>
          <cell r="AG229">
            <v>366243.4987740108</v>
          </cell>
          <cell r="AH229">
            <v>434219.35599146999</v>
          </cell>
        </row>
        <row r="230">
          <cell r="B230" t="str">
            <v>DVD</v>
          </cell>
          <cell r="C230">
            <v>49824.923170000002</v>
          </cell>
          <cell r="D230">
            <v>380.7942700000001</v>
          </cell>
          <cell r="E230">
            <v>692.46685000000014</v>
          </cell>
          <cell r="F230">
            <v>425.02118999999999</v>
          </cell>
          <cell r="G230">
            <v>518.25338000000011</v>
          </cell>
          <cell r="H230">
            <v>1298.2173999999993</v>
          </cell>
          <cell r="I230">
            <v>707.66638999999998</v>
          </cell>
          <cell r="J230">
            <v>350.35096999999996</v>
          </cell>
          <cell r="K230">
            <v>1.36566208656</v>
          </cell>
          <cell r="L230">
            <v>0</v>
          </cell>
          <cell r="M230">
            <v>0</v>
          </cell>
          <cell r="N230">
            <v>1115.0708800329003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2627.9736369600005</v>
          </cell>
          <cell r="T230">
            <v>2627.9736369600005</v>
          </cell>
          <cell r="U230">
            <v>2956.4703415800009</v>
          </cell>
          <cell r="V230">
            <v>2956.4703415800009</v>
          </cell>
          <cell r="W230">
            <v>3284.9670462000008</v>
          </cell>
          <cell r="X230">
            <v>3613.4637508200008</v>
          </cell>
          <cell r="Y230">
            <v>3941.9604554400007</v>
          </cell>
          <cell r="Z230">
            <v>4270.4571600600002</v>
          </cell>
          <cell r="AA230">
            <v>1642.4835231000004</v>
          </cell>
          <cell r="AC230">
            <v>49824.923170000002</v>
          </cell>
          <cell r="AD230">
            <v>1498.2823100000001</v>
          </cell>
          <cell r="AE230">
            <v>2524.1371699999995</v>
          </cell>
          <cell r="AF230">
            <v>4022.4194799999996</v>
          </cell>
          <cell r="AG230">
            <v>5489.2069921194598</v>
          </cell>
          <cell r="AH230">
            <v>27922.219892700003</v>
          </cell>
        </row>
        <row r="231">
          <cell r="B231" t="str">
            <v>DR 660</v>
          </cell>
          <cell r="D231">
            <v>380.7942700000001</v>
          </cell>
          <cell r="E231">
            <v>692.46685000000014</v>
          </cell>
          <cell r="F231">
            <v>425.02118999999999</v>
          </cell>
          <cell r="G231">
            <v>518.25338000000011</v>
          </cell>
          <cell r="H231">
            <v>1298.2173999999993</v>
          </cell>
          <cell r="I231">
            <v>707.66638999999998</v>
          </cell>
          <cell r="J231">
            <v>350.35096999999996</v>
          </cell>
          <cell r="K231">
            <v>1.36566208656</v>
          </cell>
          <cell r="L231">
            <v>0</v>
          </cell>
          <cell r="M231">
            <v>0</v>
          </cell>
          <cell r="N231">
            <v>1115.0708800329003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C231">
            <v>0</v>
          </cell>
          <cell r="AD231">
            <v>1498.2823100000001</v>
          </cell>
          <cell r="AE231">
            <v>2524.1371699999995</v>
          </cell>
          <cell r="AF231">
            <v>4022.4194799999996</v>
          </cell>
          <cell r="AG231">
            <v>5489.2069921194598</v>
          </cell>
          <cell r="AH231">
            <v>0</v>
          </cell>
        </row>
        <row r="232">
          <cell r="B232" t="str">
            <v>DR 850</v>
          </cell>
          <cell r="K232">
            <v>0</v>
          </cell>
          <cell r="L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2627.9736369600005</v>
          </cell>
          <cell r="T232">
            <v>2627.9736369600005</v>
          </cell>
          <cell r="U232">
            <v>2956.4703415800009</v>
          </cell>
          <cell r="V232">
            <v>2956.4703415800009</v>
          </cell>
          <cell r="W232">
            <v>3284.9670462000008</v>
          </cell>
          <cell r="X232">
            <v>3613.4637508200008</v>
          </cell>
          <cell r="Y232">
            <v>3941.9604554400007</v>
          </cell>
          <cell r="Z232">
            <v>4270.4571600600002</v>
          </cell>
          <cell r="AA232">
            <v>1642.4835231000004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27922.219892700003</v>
          </cell>
        </row>
        <row r="233">
          <cell r="B233" t="str">
            <v>DVD (CBU)</v>
          </cell>
          <cell r="C233">
            <v>216063.61971999999</v>
          </cell>
          <cell r="D233">
            <v>9653.2274499999985</v>
          </cell>
          <cell r="E233">
            <v>20815.155089999997</v>
          </cell>
          <cell r="F233">
            <v>36093.645759999985</v>
          </cell>
          <cell r="G233">
            <v>30894.977119999996</v>
          </cell>
          <cell r="H233">
            <v>19922.111580000001</v>
          </cell>
          <cell r="I233">
            <v>30768.979159999999</v>
          </cell>
          <cell r="J233">
            <v>31679.235969999991</v>
          </cell>
          <cell r="K233">
            <v>31749.789846737276</v>
          </cell>
          <cell r="L233">
            <v>33786.302688667616</v>
          </cell>
          <cell r="M233">
            <v>50168.35882226281</v>
          </cell>
          <cell r="N233">
            <v>43052.311750359804</v>
          </cell>
          <cell r="O233">
            <v>22170.196543863898</v>
          </cell>
          <cell r="P233">
            <v>15293.2978506</v>
          </cell>
          <cell r="Q233">
            <v>19116.622313250002</v>
          </cell>
          <cell r="R233">
            <v>22939.9467759</v>
          </cell>
          <cell r="S233">
            <v>32842.095920848937</v>
          </cell>
          <cell r="T233">
            <v>32842.095920848937</v>
          </cell>
          <cell r="U233">
            <v>36947.357910955063</v>
          </cell>
          <cell r="V233">
            <v>36947.357910955063</v>
          </cell>
          <cell r="W233">
            <v>41052.619901061182</v>
          </cell>
          <cell r="X233">
            <v>45157.881891167293</v>
          </cell>
          <cell r="Y233">
            <v>49263.143881273412</v>
          </cell>
          <cell r="Z233">
            <v>53368.405871379531</v>
          </cell>
          <cell r="AA233">
            <v>20526.309950530591</v>
          </cell>
          <cell r="AC233">
            <v>216063.61971999999</v>
          </cell>
          <cell r="AD233">
            <v>66562.028299999991</v>
          </cell>
          <cell r="AE233">
            <v>81586.067859999996</v>
          </cell>
          <cell r="AF233">
            <v>148148.09615999999</v>
          </cell>
          <cell r="AG233">
            <v>360754.29178189137</v>
          </cell>
          <cell r="AH233">
            <v>406297.13609876996</v>
          </cell>
        </row>
        <row r="234">
          <cell r="B234" t="str">
            <v>D 201</v>
          </cell>
          <cell r="D234">
            <v>5660.3058599999977</v>
          </cell>
          <cell r="E234">
            <v>4224.888750000001</v>
          </cell>
          <cell r="F234">
            <v>17438.825449999989</v>
          </cell>
          <cell r="G234">
            <v>1901.7901299999999</v>
          </cell>
          <cell r="H234">
            <v>0</v>
          </cell>
          <cell r="I234">
            <v>0</v>
          </cell>
          <cell r="J234">
            <v>0</v>
          </cell>
          <cell r="K234">
            <v>357.53257284840004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C234">
            <v>0</v>
          </cell>
          <cell r="AD234">
            <v>27324.020059999988</v>
          </cell>
          <cell r="AE234">
            <v>1901.7901299999999</v>
          </cell>
          <cell r="AF234">
            <v>29225.810189999989</v>
          </cell>
          <cell r="AG234">
            <v>29583.342762848388</v>
          </cell>
          <cell r="AH234">
            <v>0</v>
          </cell>
        </row>
        <row r="235">
          <cell r="B235" t="str">
            <v>D 202 DVD (CBU)</v>
          </cell>
          <cell r="D235">
            <v>0</v>
          </cell>
          <cell r="E235">
            <v>0</v>
          </cell>
          <cell r="F235">
            <v>0</v>
          </cell>
          <cell r="G235">
            <v>4897.255689999999</v>
          </cell>
          <cell r="H235">
            <v>3742.1383700000006</v>
          </cell>
          <cell r="I235">
            <v>4671.9228800000001</v>
          </cell>
          <cell r="J235">
            <v>5202.0803399999995</v>
          </cell>
          <cell r="K235">
            <v>7933.0453206715183</v>
          </cell>
          <cell r="L235">
            <v>6196.3457893045816</v>
          </cell>
          <cell r="M235">
            <v>8061.8383517000011</v>
          </cell>
          <cell r="N235">
            <v>2646.2492813946005</v>
          </cell>
          <cell r="O235">
            <v>1651.6937110800002</v>
          </cell>
          <cell r="P235">
            <v>4719.1248888</v>
          </cell>
          <cell r="Q235">
            <v>5898.9061110000002</v>
          </cell>
          <cell r="R235">
            <v>7078.6873332000005</v>
          </cell>
          <cell r="S235">
            <v>9438.2497776</v>
          </cell>
          <cell r="T235">
            <v>9438.2497776</v>
          </cell>
          <cell r="U235">
            <v>10618.030999800001</v>
          </cell>
          <cell r="V235">
            <v>10618.030999800001</v>
          </cell>
          <cell r="W235">
            <v>11797.812222</v>
          </cell>
          <cell r="X235">
            <v>12977.5934442</v>
          </cell>
          <cell r="Y235">
            <v>14157.374666400001</v>
          </cell>
          <cell r="Z235">
            <v>15337.1558886</v>
          </cell>
          <cell r="AA235">
            <v>5898.9061110000002</v>
          </cell>
          <cell r="AC235">
            <v>0</v>
          </cell>
          <cell r="AD235">
            <v>0</v>
          </cell>
          <cell r="AE235">
            <v>13311.316939999999</v>
          </cell>
          <cell r="AF235">
            <v>13311.316939999999</v>
          </cell>
          <cell r="AG235">
            <v>45002.569734150697</v>
          </cell>
          <cell r="AH235">
            <v>117978.12222</v>
          </cell>
        </row>
        <row r="236">
          <cell r="B236" t="str">
            <v>D 203 DVD (CBU)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2730.6762000000003</v>
          </cell>
          <cell r="I236">
            <v>6114.627739999999</v>
          </cell>
          <cell r="J236">
            <v>7369.0527399999983</v>
          </cell>
          <cell r="K236">
            <v>7651.9706426877574</v>
          </cell>
          <cell r="L236">
            <v>6803.4065707498794</v>
          </cell>
          <cell r="M236">
            <v>16725.313228043702</v>
          </cell>
          <cell r="N236">
            <v>20831.2347656448</v>
          </cell>
          <cell r="O236">
            <v>16445.711657087999</v>
          </cell>
          <cell r="P236">
            <v>4719.1248888</v>
          </cell>
          <cell r="Q236">
            <v>5898.9061110000002</v>
          </cell>
          <cell r="R236">
            <v>7078.6873332000005</v>
          </cell>
          <cell r="S236">
            <v>9438.2497776</v>
          </cell>
          <cell r="T236">
            <v>9438.2497776</v>
          </cell>
          <cell r="U236">
            <v>10618.030999800001</v>
          </cell>
          <cell r="V236">
            <v>10618.030999800001</v>
          </cell>
          <cell r="W236">
            <v>11797.812222</v>
          </cell>
          <cell r="X236">
            <v>12977.5934442</v>
          </cell>
          <cell r="Y236">
            <v>14157.374666400001</v>
          </cell>
          <cell r="Z236">
            <v>15337.1558886</v>
          </cell>
          <cell r="AA236">
            <v>5898.9061110000002</v>
          </cell>
          <cell r="AC236">
            <v>0</v>
          </cell>
          <cell r="AD236">
            <v>0</v>
          </cell>
          <cell r="AE236">
            <v>8845.3039399999998</v>
          </cell>
          <cell r="AF236">
            <v>8845.3039399999998</v>
          </cell>
          <cell r="AG236">
            <v>84671.993544214129</v>
          </cell>
          <cell r="AH236">
            <v>117978.12222</v>
          </cell>
        </row>
        <row r="237">
          <cell r="B237" t="str">
            <v>DP 730 (CBU)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1709.1477408600006</v>
          </cell>
          <cell r="O237">
            <v>0</v>
          </cell>
          <cell r="P237">
            <v>379.81060908000001</v>
          </cell>
          <cell r="Q237">
            <v>474.76326135000005</v>
          </cell>
          <cell r="R237">
            <v>569.71591362000004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1709.1477408600006</v>
          </cell>
          <cell r="AH237">
            <v>1424.28978405</v>
          </cell>
        </row>
        <row r="238">
          <cell r="B238" t="str">
            <v>DV 570 (CBU)</v>
          </cell>
          <cell r="D238">
            <v>0</v>
          </cell>
          <cell r="E238">
            <v>164.81744</v>
          </cell>
          <cell r="F238">
            <v>205.79267000000002</v>
          </cell>
          <cell r="G238">
            <v>95.273490000000024</v>
          </cell>
          <cell r="H238">
            <v>1720.6313399999999</v>
          </cell>
          <cell r="I238">
            <v>1490.7901000000002</v>
          </cell>
          <cell r="J238">
            <v>865.14679999999998</v>
          </cell>
          <cell r="K238">
            <v>713.3198746526399</v>
          </cell>
          <cell r="L238">
            <v>1261.2570717747001</v>
          </cell>
          <cell r="M238">
            <v>393.18877260460005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C238">
            <v>0</v>
          </cell>
          <cell r="AD238">
            <v>370.61011000000002</v>
          </cell>
          <cell r="AE238">
            <v>3306.6949300000001</v>
          </cell>
          <cell r="AF238">
            <v>3677.3050400000002</v>
          </cell>
          <cell r="AG238">
            <v>6910.2175590319393</v>
          </cell>
          <cell r="AH238">
            <v>0</v>
          </cell>
        </row>
        <row r="239">
          <cell r="B239" t="str">
            <v>DT-350</v>
          </cell>
          <cell r="D239">
            <v>0</v>
          </cell>
          <cell r="E239">
            <v>2966.7942400000006</v>
          </cell>
          <cell r="F239">
            <v>3167.6611000000007</v>
          </cell>
          <cell r="G239">
            <v>6490.53935</v>
          </cell>
          <cell r="H239">
            <v>1986.9561699999995</v>
          </cell>
          <cell r="I239">
            <v>2665.3126499999998</v>
          </cell>
          <cell r="J239">
            <v>8364.2595199999978</v>
          </cell>
          <cell r="K239">
            <v>2921.8729975975207</v>
          </cell>
          <cell r="L239">
            <v>7102.8885147947913</v>
          </cell>
          <cell r="M239">
            <v>9466.0265350000027</v>
          </cell>
          <cell r="N239">
            <v>3865.3572753019007</v>
          </cell>
          <cell r="O239">
            <v>0</v>
          </cell>
          <cell r="P239">
            <v>2196.1181561200005</v>
          </cell>
          <cell r="Q239">
            <v>2745.1476951500003</v>
          </cell>
          <cell r="R239">
            <v>3294.1772341800006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C239">
            <v>0</v>
          </cell>
          <cell r="AD239">
            <v>6134.4553400000013</v>
          </cell>
          <cell r="AE239">
            <v>11142.80817</v>
          </cell>
          <cell r="AF239">
            <v>17277.263510000001</v>
          </cell>
          <cell r="AG239">
            <v>48997.668352694222</v>
          </cell>
          <cell r="AH239">
            <v>8235.4430854500024</v>
          </cell>
        </row>
        <row r="240">
          <cell r="B240" t="str">
            <v>GBD-120</v>
          </cell>
          <cell r="D240">
            <v>2351.4304099999995</v>
          </cell>
          <cell r="E240">
            <v>3252.1208800000004</v>
          </cell>
          <cell r="F240">
            <v>4962.1279999999997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C240">
            <v>0</v>
          </cell>
          <cell r="AD240">
            <v>10565.67929</v>
          </cell>
          <cell r="AE240">
            <v>0</v>
          </cell>
          <cell r="AF240">
            <v>10565.67929</v>
          </cell>
          <cell r="AG240">
            <v>10565.67929</v>
          </cell>
          <cell r="AH240">
            <v>0</v>
          </cell>
        </row>
        <row r="241">
          <cell r="B241" t="str">
            <v>D 461</v>
          </cell>
          <cell r="D241">
            <v>1641.49118</v>
          </cell>
          <cell r="E241">
            <v>5803.9608899999948</v>
          </cell>
          <cell r="F241">
            <v>5245.7380000000003</v>
          </cell>
          <cell r="G241">
            <v>520.17721999999992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C241">
            <v>0</v>
          </cell>
          <cell r="AD241">
            <v>12691.190069999995</v>
          </cell>
          <cell r="AE241">
            <v>520.17721999999992</v>
          </cell>
          <cell r="AF241">
            <v>13211.367289999995</v>
          </cell>
          <cell r="AG241">
            <v>13211.367289999995</v>
          </cell>
          <cell r="AH241">
            <v>0</v>
          </cell>
        </row>
        <row r="242">
          <cell r="B242" t="str">
            <v>D 470</v>
          </cell>
          <cell r="D242">
            <v>0</v>
          </cell>
          <cell r="E242">
            <v>4402.5728899999995</v>
          </cell>
          <cell r="F242">
            <v>4723.2097099999983</v>
          </cell>
          <cell r="G242">
            <v>12230.998559999996</v>
          </cell>
          <cell r="H242">
            <v>3782.5819700000011</v>
          </cell>
          <cell r="I242">
            <v>13008.87592</v>
          </cell>
          <cell r="J242">
            <v>9291.1167199999982</v>
          </cell>
          <cell r="K242">
            <v>8016.7197130761606</v>
          </cell>
          <cell r="L242">
            <v>7490.3931698395809</v>
          </cell>
          <cell r="M242">
            <v>12024.412085000004</v>
          </cell>
          <cell r="N242">
            <v>8771.0871512824015</v>
          </cell>
          <cell r="O242">
            <v>1651.4327557539004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C242">
            <v>0</v>
          </cell>
          <cell r="AD242">
            <v>9125.7825999999986</v>
          </cell>
          <cell r="AE242">
            <v>29022.456449999998</v>
          </cell>
          <cell r="AF242">
            <v>38148.239049999996</v>
          </cell>
          <cell r="AG242">
            <v>85393.400644952068</v>
          </cell>
          <cell r="AH242">
            <v>0</v>
          </cell>
        </row>
        <row r="243">
          <cell r="B243" t="str">
            <v>D 680</v>
          </cell>
          <cell r="D243">
            <v>0</v>
          </cell>
          <cell r="E243">
            <v>0</v>
          </cell>
          <cell r="F243">
            <v>350.29082999999997</v>
          </cell>
          <cell r="G243">
            <v>4758.9426800000001</v>
          </cell>
          <cell r="H243">
            <v>5959.1275299999998</v>
          </cell>
          <cell r="I243">
            <v>2817.4498699999999</v>
          </cell>
          <cell r="J243">
            <v>587.57984999999985</v>
          </cell>
          <cell r="K243">
            <v>852.92922838727998</v>
          </cell>
          <cell r="L243">
            <v>3537.1186642482594</v>
          </cell>
          <cell r="M243">
            <v>39.373553614500011</v>
          </cell>
          <cell r="N243">
            <v>3576.5769479601008</v>
          </cell>
          <cell r="O243">
            <v>892.4672152620002</v>
          </cell>
          <cell r="P243">
            <v>2551.0758770000002</v>
          </cell>
          <cell r="Q243">
            <v>3188.84484625</v>
          </cell>
          <cell r="R243">
            <v>3826.6138154999999</v>
          </cell>
          <cell r="S243">
            <v>6122.5821047999998</v>
          </cell>
          <cell r="T243">
            <v>6122.5821047999998</v>
          </cell>
          <cell r="U243">
            <v>6887.9048678999998</v>
          </cell>
          <cell r="V243">
            <v>6887.9048678999998</v>
          </cell>
          <cell r="W243">
            <v>7653.2276309999997</v>
          </cell>
          <cell r="X243">
            <v>8418.5503941000006</v>
          </cell>
          <cell r="Y243">
            <v>9183.8731572000015</v>
          </cell>
          <cell r="Z243">
            <v>9949.1959203000006</v>
          </cell>
          <cell r="AA243">
            <v>3826.6138154999999</v>
          </cell>
          <cell r="AC243">
            <v>0</v>
          </cell>
          <cell r="AD243">
            <v>350.29082999999997</v>
          </cell>
          <cell r="AE243">
            <v>13535.52008</v>
          </cell>
          <cell r="AF243">
            <v>13885.81091</v>
          </cell>
          <cell r="AG243">
            <v>23371.856369472142</v>
          </cell>
          <cell r="AH243">
            <v>74618.96940224999</v>
          </cell>
        </row>
        <row r="244">
          <cell r="B244" t="str">
            <v>DT 230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3302.399496816</v>
          </cell>
          <cell r="L244">
            <v>1394.89290795582</v>
          </cell>
          <cell r="M244">
            <v>3458.2062962999998</v>
          </cell>
          <cell r="N244">
            <v>1652.658587916</v>
          </cell>
          <cell r="O244">
            <v>1528.8912046799999</v>
          </cell>
          <cell r="P244">
            <v>728.04343080000012</v>
          </cell>
          <cell r="Q244">
            <v>910.0542885000001</v>
          </cell>
          <cell r="R244">
            <v>1092.0651462000001</v>
          </cell>
          <cell r="S244">
            <v>4303.144297792941</v>
          </cell>
          <cell r="T244">
            <v>4303.144297792941</v>
          </cell>
          <cell r="U244">
            <v>4841.0373350170603</v>
          </cell>
          <cell r="V244">
            <v>4841.0373350170603</v>
          </cell>
          <cell r="W244">
            <v>5378.9303722411787</v>
          </cell>
          <cell r="X244">
            <v>5916.8234094652953</v>
          </cell>
          <cell r="Y244">
            <v>6454.7164466894128</v>
          </cell>
          <cell r="Z244">
            <v>6992.6094839135312</v>
          </cell>
          <cell r="AA244">
            <v>2689.4651861205894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11337.048493667819</v>
          </cell>
          <cell r="AH244">
            <v>48451.071029550003</v>
          </cell>
        </row>
        <row r="245">
          <cell r="B245" t="str">
            <v>D 860</v>
          </cell>
          <cell r="P245">
            <v>0</v>
          </cell>
          <cell r="Q245">
            <v>0</v>
          </cell>
          <cell r="R245">
            <v>0</v>
          </cell>
          <cell r="S245">
            <v>385.2490057920001</v>
          </cell>
          <cell r="T245">
            <v>385.2490057920001</v>
          </cell>
          <cell r="U245">
            <v>433.4051315160001</v>
          </cell>
          <cell r="V245">
            <v>433.4051315160001</v>
          </cell>
          <cell r="W245">
            <v>481.56125724000015</v>
          </cell>
          <cell r="X245">
            <v>529.71738296400008</v>
          </cell>
          <cell r="Y245">
            <v>577.87350868800013</v>
          </cell>
          <cell r="Z245">
            <v>626.02963441200006</v>
          </cell>
          <cell r="AA245">
            <v>240.78062862000007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0</v>
          </cell>
          <cell r="AH245">
            <v>4093.270686540001</v>
          </cell>
        </row>
        <row r="246">
          <cell r="B246" t="str">
            <v>DP 731</v>
          </cell>
          <cell r="P246">
            <v>0</v>
          </cell>
          <cell r="Q246">
            <v>0</v>
          </cell>
          <cell r="R246">
            <v>0</v>
          </cell>
          <cell r="S246">
            <v>3154.620957264</v>
          </cell>
          <cell r="T246">
            <v>3154.620957264</v>
          </cell>
          <cell r="U246">
            <v>3548.9485769220005</v>
          </cell>
          <cell r="V246">
            <v>3548.9485769220005</v>
          </cell>
          <cell r="W246">
            <v>3943.27619658</v>
          </cell>
          <cell r="X246">
            <v>4337.603816238</v>
          </cell>
          <cell r="Y246">
            <v>4731.931435896</v>
          </cell>
          <cell r="Z246">
            <v>5126.259055554001</v>
          </cell>
          <cell r="AA246">
            <v>1971.63809829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33517.847670930001</v>
          </cell>
        </row>
        <row r="247">
          <cell r="B247" t="str">
            <v>DVD - Philco</v>
          </cell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1169.1985439227683</v>
          </cell>
          <cell r="N247">
            <v>0</v>
          </cell>
          <cell r="O247">
            <v>0</v>
          </cell>
          <cell r="P247">
            <v>3805.3299931600732</v>
          </cell>
          <cell r="Q247">
            <v>4756.6624914500917</v>
          </cell>
          <cell r="R247">
            <v>10801.735946934166</v>
          </cell>
          <cell r="S247">
            <v>12303.816097005221</v>
          </cell>
          <cell r="T247">
            <v>11938.149122332281</v>
          </cell>
          <cell r="U247">
            <v>11654.190433150012</v>
          </cell>
          <cell r="V247">
            <v>15231.786358729001</v>
          </cell>
          <cell r="W247">
            <v>16190.098109867435</v>
          </cell>
          <cell r="X247">
            <v>16462.219161805977</v>
          </cell>
          <cell r="Y247">
            <v>18703.189270617746</v>
          </cell>
          <cell r="Z247">
            <v>18363.183806953784</v>
          </cell>
          <cell r="AA247">
            <v>7590.1610281445046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1169.1985439227683</v>
          </cell>
          <cell r="AH247">
            <v>147800.52182015032</v>
          </cell>
        </row>
        <row r="248">
          <cell r="B248" t="str">
            <v>DVD Ultra Low</v>
          </cell>
          <cell r="C248">
            <v>0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5093.7409571940561</v>
          </cell>
          <cell r="S248">
            <v>7276.7727959915092</v>
          </cell>
          <cell r="T248">
            <v>8004.4500755906602</v>
          </cell>
          <cell r="U248">
            <v>8732.1273551898121</v>
          </cell>
          <cell r="V248">
            <v>11642.836473586414</v>
          </cell>
          <cell r="W248">
            <v>11781.789923962133</v>
          </cell>
          <cell r="X248">
            <v>11781.789923962133</v>
          </cell>
          <cell r="Y248">
            <v>13090.877693291259</v>
          </cell>
          <cell r="Z248">
            <v>13090.877693291259</v>
          </cell>
          <cell r="AA248">
            <v>5236.3510773165044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95731.613969375729</v>
          </cell>
        </row>
        <row r="249">
          <cell r="B249" t="str">
            <v>DVD RW PH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666.88680718238686</v>
          </cell>
          <cell r="W249">
            <v>666.88680718238686</v>
          </cell>
          <cell r="X249">
            <v>666.88680718238686</v>
          </cell>
          <cell r="Y249">
            <v>714.52157912398582</v>
          </cell>
          <cell r="Z249">
            <v>714.52157912398582</v>
          </cell>
          <cell r="AA249">
            <v>381.07817553279244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3810.7817553279247</v>
          </cell>
        </row>
        <row r="250">
          <cell r="B250" t="str">
            <v>DVD Portable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653.66628392534801</v>
          </cell>
          <cell r="T250">
            <v>653.66628392534801</v>
          </cell>
          <cell r="U250">
            <v>735.37456941601647</v>
          </cell>
          <cell r="V250">
            <v>735.37456941601647</v>
          </cell>
          <cell r="W250">
            <v>680.78880071040726</v>
          </cell>
          <cell r="X250">
            <v>748.86768078144803</v>
          </cell>
          <cell r="Y250">
            <v>816.94656085248869</v>
          </cell>
          <cell r="Z250">
            <v>885.02544092352946</v>
          </cell>
          <cell r="AA250">
            <v>340.39440035520363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6250.1045903058057</v>
          </cell>
        </row>
        <row r="251">
          <cell r="B251" t="str">
            <v>DVD Karaokê c/ Divix</v>
          </cell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4373.3770170883645</v>
          </cell>
          <cell r="T251">
            <v>3280.0327628162731</v>
          </cell>
          <cell r="U251">
            <v>2186.6885085441822</v>
          </cell>
          <cell r="V251">
            <v>2186.6885085441822</v>
          </cell>
          <cell r="W251">
            <v>3060.6325780125089</v>
          </cell>
          <cell r="X251">
            <v>3264.6747498800096</v>
          </cell>
          <cell r="Y251">
            <v>4080.8434373500118</v>
          </cell>
          <cell r="Z251">
            <v>3672.7590936150109</v>
          </cell>
          <cell r="AA251">
            <v>1632.3373749400048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27738.034030790554</v>
          </cell>
        </row>
        <row r="252">
          <cell r="B252" t="str">
            <v>DVD atual Philco c/ Divix</v>
          </cell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1169.1985439227683</v>
          </cell>
          <cell r="N252">
            <v>0</v>
          </cell>
          <cell r="O252">
            <v>0</v>
          </cell>
          <cell r="P252">
            <v>3805.3299931600732</v>
          </cell>
          <cell r="Q252">
            <v>4756.6624914500917</v>
          </cell>
          <cell r="R252">
            <v>5707.9949897401102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1169.1985439227683</v>
          </cell>
          <cell r="AH252">
            <v>14269.987474350273</v>
          </cell>
        </row>
        <row r="254">
          <cell r="B254" t="str">
            <v>DVDokê Total</v>
          </cell>
          <cell r="C254">
            <v>55899.857100000001</v>
          </cell>
          <cell r="D254">
            <v>1961.977980000001</v>
          </cell>
          <cell r="E254">
            <v>7365.86132</v>
          </cell>
          <cell r="F254">
            <v>6305.1895600000025</v>
          </cell>
          <cell r="G254">
            <v>6500.7513499999995</v>
          </cell>
          <cell r="H254">
            <v>5384.8556200000003</v>
          </cell>
          <cell r="I254">
            <v>8646.5779600000005</v>
          </cell>
          <cell r="J254">
            <v>6643.5870500000001</v>
          </cell>
          <cell r="K254">
            <v>4594.9541690534406</v>
          </cell>
          <cell r="L254">
            <v>3275.5464380129406</v>
          </cell>
          <cell r="M254">
            <v>17962.445340537673</v>
          </cell>
          <cell r="N254">
            <v>12111.398728731332</v>
          </cell>
          <cell r="O254">
            <v>4615.1977124075211</v>
          </cell>
          <cell r="P254">
            <v>3808.9244068400012</v>
          </cell>
          <cell r="Q254">
            <v>4813.6097219980002</v>
          </cell>
          <cell r="R254">
            <v>5748.3560858920009</v>
          </cell>
          <cell r="S254">
            <v>6654.7262992000014</v>
          </cell>
          <cell r="T254">
            <v>5393.4860810880009</v>
          </cell>
          <cell r="U254">
            <v>6024.1061901440016</v>
          </cell>
          <cell r="V254">
            <v>7144.2989580480016</v>
          </cell>
          <cell r="W254">
            <v>6094.0451414080017</v>
          </cell>
          <cell r="X254">
            <v>8265.6612736320003</v>
          </cell>
          <cell r="Y254">
            <v>9106.098236480002</v>
          </cell>
          <cell r="Z254">
            <v>10856.911113440001</v>
          </cell>
          <cell r="AA254">
            <v>5603.302934880001</v>
          </cell>
          <cell r="AC254">
            <v>55899.857100000001</v>
          </cell>
          <cell r="AD254">
            <v>15633.028860000002</v>
          </cell>
          <cell r="AE254">
            <v>20532.184929999999</v>
          </cell>
          <cell r="AF254">
            <v>36165.213790000002</v>
          </cell>
          <cell r="AG254">
            <v>85368.343228742917</v>
          </cell>
          <cell r="AH254">
            <v>79513.526443050025</v>
          </cell>
        </row>
        <row r="255">
          <cell r="B255" t="str">
            <v>DVDokê HW</v>
          </cell>
          <cell r="C255">
            <v>52384.55154</v>
          </cell>
          <cell r="D255">
            <v>1733.4660400000009</v>
          </cell>
          <cell r="E255">
            <v>7235.9796200000001</v>
          </cell>
          <cell r="F255">
            <v>6150.2634900000021</v>
          </cell>
          <cell r="G255">
            <v>6407.6903199999997</v>
          </cell>
          <cell r="H255">
            <v>5125.1019500000002</v>
          </cell>
          <cell r="I255">
            <v>8584.5024599999997</v>
          </cell>
          <cell r="J255">
            <v>6525.6946100000005</v>
          </cell>
          <cell r="K255">
            <v>4478.8402120464007</v>
          </cell>
          <cell r="L255">
            <v>1688.2928575367403</v>
          </cell>
          <cell r="M255">
            <v>3188.1504273149999</v>
          </cell>
          <cell r="N255">
            <v>4106.2088077499993</v>
          </cell>
          <cell r="O255">
            <v>2189.9780307999999</v>
          </cell>
          <cell r="P255">
            <v>656.99340924000012</v>
          </cell>
          <cell r="Q255">
            <v>821.24176155000021</v>
          </cell>
          <cell r="R255">
            <v>985.49011386000018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C255">
            <v>52384.55154</v>
          </cell>
          <cell r="AD255">
            <v>15119.709150000002</v>
          </cell>
          <cell r="AE255">
            <v>20117.294729999998</v>
          </cell>
          <cell r="AF255">
            <v>35237.003880000004</v>
          </cell>
          <cell r="AG255">
            <v>57414.168825448141</v>
          </cell>
          <cell r="AH255">
            <v>2463.7252846500005</v>
          </cell>
        </row>
        <row r="256">
          <cell r="B256" t="str">
            <v xml:space="preserve">K 340 DVDOKE (CDG)                  </v>
          </cell>
          <cell r="D256">
            <v>1480.951710000001</v>
          </cell>
          <cell r="E256">
            <v>6351.7589699999999</v>
          </cell>
          <cell r="F256">
            <v>5253.5026600000019</v>
          </cell>
          <cell r="G256">
            <v>5714.4160599999996</v>
          </cell>
          <cell r="H256">
            <v>4710.6513800000002</v>
          </cell>
          <cell r="I256">
            <v>6685.0141600000006</v>
          </cell>
          <cell r="J256">
            <v>4764.1818500000008</v>
          </cell>
          <cell r="K256">
            <v>3299.3918632096807</v>
          </cell>
          <cell r="L256">
            <v>1017.7278402946203</v>
          </cell>
          <cell r="M256">
            <v>450.67788881500013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C256">
            <v>0</v>
          </cell>
          <cell r="AD256">
            <v>13086.213340000002</v>
          </cell>
          <cell r="AE256">
            <v>17110.081599999998</v>
          </cell>
          <cell r="AF256">
            <v>30196.29494</v>
          </cell>
          <cell r="AG256">
            <v>39728.274382319301</v>
          </cell>
          <cell r="AH256">
            <v>0</v>
          </cell>
        </row>
        <row r="257">
          <cell r="B257" t="str">
            <v>KAS 520 MINI SYSTEM DVDOKE CDG LHUCK</v>
          </cell>
          <cell r="D257">
            <v>252.51433000000003</v>
          </cell>
          <cell r="E257">
            <v>884.22064999999998</v>
          </cell>
          <cell r="F257">
            <v>896.76083000000017</v>
          </cell>
          <cell r="G257">
            <v>693.27426000000003</v>
          </cell>
          <cell r="H257">
            <v>414.45057000000031</v>
          </cell>
          <cell r="I257">
            <v>1899.4882999999998</v>
          </cell>
          <cell r="J257">
            <v>1761.5127599999992</v>
          </cell>
          <cell r="K257">
            <v>1179.44834883672</v>
          </cell>
          <cell r="L257">
            <v>670.56501724212001</v>
          </cell>
          <cell r="M257">
            <v>2737.4725384999997</v>
          </cell>
          <cell r="N257">
            <v>4106.2088077499993</v>
          </cell>
          <cell r="O257">
            <v>2189.9780307999999</v>
          </cell>
          <cell r="P257">
            <v>656.99340924000012</v>
          </cell>
          <cell r="Q257">
            <v>821.24176155000021</v>
          </cell>
          <cell r="R257">
            <v>985.49011386000018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C257">
            <v>0</v>
          </cell>
          <cell r="AD257">
            <v>2033.4958100000001</v>
          </cell>
          <cell r="AE257">
            <v>3007.2131300000001</v>
          </cell>
          <cell r="AF257">
            <v>5040.7089400000004</v>
          </cell>
          <cell r="AG257">
            <v>17685.89444312884</v>
          </cell>
          <cell r="AH257">
            <v>2463.7252846500005</v>
          </cell>
        </row>
        <row r="258">
          <cell r="B258" t="str">
            <v>DVDokê HW (CBU)</v>
          </cell>
          <cell r="C258">
            <v>0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1458.9806713482003</v>
          </cell>
          <cell r="M258">
            <v>13757.535553300002</v>
          </cell>
          <cell r="N258">
            <v>6873.0750033176018</v>
          </cell>
          <cell r="O258">
            <v>1798.9163730384005</v>
          </cell>
          <cell r="P258">
            <v>2802.2362412800007</v>
          </cell>
          <cell r="Q258">
            <v>3502.7953016000001</v>
          </cell>
          <cell r="R258">
            <v>4203.3543619200009</v>
          </cell>
          <cell r="S258">
            <v>6305.0315428800013</v>
          </cell>
          <cell r="T258">
            <v>4903.9134222400007</v>
          </cell>
          <cell r="U258">
            <v>5604.4724825600015</v>
          </cell>
          <cell r="V258">
            <v>6305.0315428800013</v>
          </cell>
          <cell r="W258">
            <v>5604.4724825600015</v>
          </cell>
          <cell r="X258">
            <v>7706.149663520001</v>
          </cell>
          <cell r="Y258">
            <v>8406.7087238400018</v>
          </cell>
          <cell r="Z258">
            <v>9807.8268444800015</v>
          </cell>
          <cell r="AA258">
            <v>4903.9134222400007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23888.507601004203</v>
          </cell>
          <cell r="AH258">
            <v>70055.906032000014</v>
          </cell>
        </row>
        <row r="259">
          <cell r="B259" t="str">
            <v>K 341 (CBU)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1458.9806713482003</v>
          </cell>
          <cell r="M259">
            <v>13757.535553300002</v>
          </cell>
          <cell r="N259">
            <v>6873.0750033176018</v>
          </cell>
          <cell r="O259">
            <v>1798.9163730384005</v>
          </cell>
          <cell r="P259">
            <v>2802.2362412800007</v>
          </cell>
          <cell r="Q259">
            <v>3502.7953016000001</v>
          </cell>
          <cell r="R259">
            <v>4203.3543619200009</v>
          </cell>
          <cell r="S259">
            <v>6305.0315428800013</v>
          </cell>
          <cell r="T259">
            <v>4903.9134222400007</v>
          </cell>
          <cell r="U259">
            <v>5604.4724825600015</v>
          </cell>
          <cell r="V259">
            <v>6305.0315428800013</v>
          </cell>
          <cell r="W259">
            <v>5604.4724825600015</v>
          </cell>
          <cell r="X259">
            <v>7706.149663520001</v>
          </cell>
          <cell r="Y259">
            <v>8406.7087238400018</v>
          </cell>
          <cell r="Z259">
            <v>9807.8268444800015</v>
          </cell>
          <cell r="AA259">
            <v>4903.9134222400007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23888.507601004203</v>
          </cell>
          <cell r="AH259">
            <v>70055.906032000014</v>
          </cell>
        </row>
        <row r="260">
          <cell r="B260" t="str">
            <v>DVDokê SW (CBU)</v>
          </cell>
          <cell r="C260">
            <v>3515.3055599999998</v>
          </cell>
          <cell r="D260">
            <v>228.51193999999998</v>
          </cell>
          <cell r="E260">
            <v>129.88169999999997</v>
          </cell>
          <cell r="F260">
            <v>154.92606999999998</v>
          </cell>
          <cell r="G260">
            <v>93.061029999999974</v>
          </cell>
          <cell r="H260">
            <v>259.75366999999994</v>
          </cell>
          <cell r="I260">
            <v>62.075500000000005</v>
          </cell>
          <cell r="J260">
            <v>117.89244000000001</v>
          </cell>
          <cell r="K260">
            <v>116.11395700704</v>
          </cell>
          <cell r="L260">
            <v>128.27290912800001</v>
          </cell>
          <cell r="M260">
            <v>1016.7593599226702</v>
          </cell>
          <cell r="N260">
            <v>1132.1149176637302</v>
          </cell>
          <cell r="O260">
            <v>626.30330856912008</v>
          </cell>
          <cell r="P260">
            <v>349.69475632000001</v>
          </cell>
          <cell r="Q260">
            <v>489.572658848</v>
          </cell>
          <cell r="R260">
            <v>559.51161011199997</v>
          </cell>
          <cell r="S260">
            <v>349.69475632000001</v>
          </cell>
          <cell r="T260">
            <v>489.572658848</v>
          </cell>
          <cell r="U260">
            <v>419.63370758400004</v>
          </cell>
          <cell r="V260">
            <v>839.26741516800007</v>
          </cell>
          <cell r="W260">
            <v>489.572658848</v>
          </cell>
          <cell r="X260">
            <v>559.51161011199997</v>
          </cell>
          <cell r="Y260">
            <v>699.38951264000002</v>
          </cell>
          <cell r="Z260">
            <v>1049.0842689599999</v>
          </cell>
          <cell r="AA260">
            <v>699.38951264000002</v>
          </cell>
          <cell r="AC260">
            <v>3515.3055599999998</v>
          </cell>
          <cell r="AD260">
            <v>513.31970999999999</v>
          </cell>
          <cell r="AE260">
            <v>414.89019999999994</v>
          </cell>
          <cell r="AF260">
            <v>928.20990999999992</v>
          </cell>
          <cell r="AG260">
            <v>4065.6668022905601</v>
          </cell>
          <cell r="AH260">
            <v>6993.8951264000007</v>
          </cell>
        </row>
        <row r="261">
          <cell r="B261" t="str">
            <v>DVDôke SW</v>
          </cell>
          <cell r="D261">
            <v>228.51193999999998</v>
          </cell>
          <cell r="E261">
            <v>129.88169999999997</v>
          </cell>
          <cell r="F261">
            <v>154.92606999999998</v>
          </cell>
          <cell r="G261">
            <v>93.061029999999974</v>
          </cell>
          <cell r="H261">
            <v>259.75366999999994</v>
          </cell>
          <cell r="I261">
            <v>62.075500000000005</v>
          </cell>
          <cell r="J261">
            <v>117.89244000000001</v>
          </cell>
          <cell r="K261">
            <v>116.11395700704</v>
          </cell>
          <cell r="L261">
            <v>128.27290912800001</v>
          </cell>
          <cell r="M261">
            <v>1016.7593599226702</v>
          </cell>
          <cell r="N261">
            <v>1132.1149176637302</v>
          </cell>
          <cell r="O261">
            <v>626.30330856912008</v>
          </cell>
          <cell r="P261">
            <v>349.69475632000001</v>
          </cell>
          <cell r="Q261">
            <v>489.572658848</v>
          </cell>
          <cell r="R261">
            <v>559.51161011199997</v>
          </cell>
          <cell r="S261">
            <v>349.69475632000001</v>
          </cell>
          <cell r="T261">
            <v>489.572658848</v>
          </cell>
          <cell r="U261">
            <v>419.63370758400004</v>
          </cell>
          <cell r="V261">
            <v>839.26741516800007</v>
          </cell>
          <cell r="W261">
            <v>489.572658848</v>
          </cell>
          <cell r="X261">
            <v>559.51161011199997</v>
          </cell>
          <cell r="Y261">
            <v>699.38951264000002</v>
          </cell>
          <cell r="Z261">
            <v>1049.0842689599999</v>
          </cell>
          <cell r="AA261">
            <v>699.38951264000002</v>
          </cell>
          <cell r="AC261">
            <v>0</v>
          </cell>
          <cell r="AD261">
            <v>513.31970999999999</v>
          </cell>
          <cell r="AE261">
            <v>414.89019999999994</v>
          </cell>
          <cell r="AF261">
            <v>928.20990999999992</v>
          </cell>
          <cell r="AG261">
            <v>4065.6668022905601</v>
          </cell>
          <cell r="AH261">
            <v>6993.8951264000007</v>
          </cell>
        </row>
        <row r="263">
          <cell r="B263" t="str">
            <v>Audio - Gradiente</v>
          </cell>
          <cell r="C263">
            <v>276122.15838686988</v>
          </cell>
          <cell r="D263">
            <v>14022.952739999997</v>
          </cell>
          <cell r="E263">
            <v>12904.235140000001</v>
          </cell>
          <cell r="F263">
            <v>14712.674450000002</v>
          </cell>
          <cell r="G263">
            <v>18606.03224</v>
          </cell>
          <cell r="H263">
            <v>13639.811150000003</v>
          </cell>
          <cell r="I263">
            <v>11548.995289999999</v>
          </cell>
          <cell r="J263">
            <v>13093.522340000001</v>
          </cell>
          <cell r="K263">
            <v>11909.1823917492</v>
          </cell>
          <cell r="L263">
            <v>7332.8457114112216</v>
          </cell>
          <cell r="M263">
            <v>26260.019257649808</v>
          </cell>
          <cell r="N263">
            <v>30737.981952899208</v>
          </cell>
          <cell r="O263">
            <v>15461.190805867802</v>
          </cell>
          <cell r="P263">
            <v>542.48007202200006</v>
          </cell>
          <cell r="Q263">
            <v>559.97942918400008</v>
          </cell>
          <cell r="R263">
            <v>4136.909434350001</v>
          </cell>
          <cell r="S263">
            <v>4373.3042591700014</v>
          </cell>
          <cell r="T263">
            <v>4609.6990839900009</v>
          </cell>
          <cell r="U263">
            <v>3959.6133157350005</v>
          </cell>
          <cell r="V263">
            <v>5023.3900274250009</v>
          </cell>
          <cell r="W263">
            <v>5437.0809708600009</v>
          </cell>
          <cell r="X263">
            <v>5437.0809708600009</v>
          </cell>
          <cell r="Y263">
            <v>6678.1538011650009</v>
          </cell>
          <cell r="Z263">
            <v>8096.5227500850015</v>
          </cell>
          <cell r="AA263">
            <v>3900.5146095300006</v>
          </cell>
          <cell r="AC263">
            <v>276122.15838686988</v>
          </cell>
          <cell r="AD263">
            <v>41639.862330000004</v>
          </cell>
          <cell r="AE263">
            <v>43794.838679999993</v>
          </cell>
          <cell r="AF263">
            <v>85434.70100999999</v>
          </cell>
          <cell r="AG263">
            <v>190229.44346957724</v>
          </cell>
          <cell r="AH263">
            <v>52754.728724376007</v>
          </cell>
        </row>
        <row r="264">
          <cell r="B264" t="str">
            <v>Audio</v>
          </cell>
          <cell r="C264">
            <v>276122.15838686988</v>
          </cell>
          <cell r="D264">
            <v>14023.340549999997</v>
          </cell>
          <cell r="E264">
            <v>12749.51196</v>
          </cell>
          <cell r="F264">
            <v>14720.257500000002</v>
          </cell>
          <cell r="G264">
            <v>18325.906299999999</v>
          </cell>
          <cell r="H264">
            <v>13447.975310000003</v>
          </cell>
          <cell r="I264">
            <v>11548.995289999999</v>
          </cell>
          <cell r="J264">
            <v>12944.142540000001</v>
          </cell>
          <cell r="K264">
            <v>11674.211991632401</v>
          </cell>
          <cell r="L264">
            <v>6467.8460532504014</v>
          </cell>
          <cell r="M264">
            <v>21056.116855489807</v>
          </cell>
          <cell r="N264">
            <v>26548.838326258505</v>
          </cell>
          <cell r="O264">
            <v>14878.293358926901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C264">
            <v>276122.15838686988</v>
          </cell>
          <cell r="AD264">
            <v>41493.110010000004</v>
          </cell>
          <cell r="AE264">
            <v>43322.876899999996</v>
          </cell>
          <cell r="AF264">
            <v>84815.986909999992</v>
          </cell>
          <cell r="AG264">
            <v>178385.436035558</v>
          </cell>
          <cell r="AH264">
            <v>0</v>
          </cell>
        </row>
        <row r="265">
          <cell r="B265" t="str">
            <v>AS 200</v>
          </cell>
          <cell r="D265">
            <v>2821.77972</v>
          </cell>
          <cell r="E265">
            <v>4593.7910800000009</v>
          </cell>
          <cell r="F265">
            <v>5249.2398799999983</v>
          </cell>
          <cell r="G265">
            <v>4472.7654099999982</v>
          </cell>
          <cell r="H265">
            <v>4865.903980000001</v>
          </cell>
          <cell r="I265">
            <v>3554.8132400000004</v>
          </cell>
          <cell r="J265">
            <v>2179.7399899999991</v>
          </cell>
          <cell r="K265">
            <v>206.73167939496</v>
          </cell>
          <cell r="L265">
            <v>-171.06550937658005</v>
          </cell>
          <cell r="M265">
            <v>468.49594771980014</v>
          </cell>
          <cell r="N265">
            <v>71.183788575900024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C265">
            <v>0</v>
          </cell>
          <cell r="AD265">
            <v>12664.810679999999</v>
          </cell>
          <cell r="AE265">
            <v>12893.482629999999</v>
          </cell>
          <cell r="AF265">
            <v>25558.293309999997</v>
          </cell>
          <cell r="AG265">
            <v>28313.379206314075</v>
          </cell>
          <cell r="AH265">
            <v>0</v>
          </cell>
        </row>
        <row r="266">
          <cell r="B266" t="str">
            <v>AS-M211</v>
          </cell>
          <cell r="D266">
            <v>517.71115000000009</v>
          </cell>
          <cell r="E266">
            <v>409.43574999999998</v>
          </cell>
          <cell r="F266">
            <v>494.24898999999999</v>
          </cell>
          <cell r="G266">
            <v>661.38641000000007</v>
          </cell>
          <cell r="H266">
            <v>294.3453199999999</v>
          </cell>
          <cell r="I266">
            <v>251.36292</v>
          </cell>
          <cell r="J266">
            <v>401.61849000000007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C266">
            <v>0</v>
          </cell>
          <cell r="AD266">
            <v>1421.39589</v>
          </cell>
          <cell r="AE266">
            <v>1207.09465</v>
          </cell>
          <cell r="AF266">
            <v>2628.4905399999998</v>
          </cell>
          <cell r="AG266">
            <v>3030.1090299999996</v>
          </cell>
          <cell r="AH266">
            <v>0</v>
          </cell>
        </row>
        <row r="267">
          <cell r="B267" t="str">
            <v>AS-400</v>
          </cell>
          <cell r="D267">
            <v>798.11078000000055</v>
          </cell>
          <cell r="E267">
            <v>2463.0562300000001</v>
          </cell>
          <cell r="F267">
            <v>1884.2231000000002</v>
          </cell>
          <cell r="G267">
            <v>2749.3439600000002</v>
          </cell>
          <cell r="H267">
            <v>1340.9085700000001</v>
          </cell>
          <cell r="I267">
            <v>1628.3244499999998</v>
          </cell>
          <cell r="J267">
            <v>1489.3816299999999</v>
          </cell>
          <cell r="K267">
            <v>2653.8446619784804</v>
          </cell>
          <cell r="L267">
            <v>-130.01579620302002</v>
          </cell>
          <cell r="M267">
            <v>4815.6125724000003</v>
          </cell>
          <cell r="N267">
            <v>3611.7094293000005</v>
          </cell>
          <cell r="O267">
            <v>1672.6227668136003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C267">
            <v>0</v>
          </cell>
          <cell r="AD267">
            <v>5145.3901100000003</v>
          </cell>
          <cell r="AE267">
            <v>5718.5769799999998</v>
          </cell>
          <cell r="AF267">
            <v>10863.96709</v>
          </cell>
          <cell r="AG267">
            <v>24977.122354289062</v>
          </cell>
          <cell r="AH267">
            <v>0</v>
          </cell>
        </row>
        <row r="268">
          <cell r="B268" t="str">
            <v>AS-M410</v>
          </cell>
          <cell r="D268">
            <v>834.73567000000014</v>
          </cell>
          <cell r="E268">
            <v>1610.0625099999995</v>
          </cell>
          <cell r="F268">
            <v>1463.2890500000003</v>
          </cell>
          <cell r="G268">
            <v>1313.0174999999997</v>
          </cell>
          <cell r="H268">
            <v>1003.7393300000006</v>
          </cell>
          <cell r="I268">
            <v>872.71794999999997</v>
          </cell>
          <cell r="J268">
            <v>782.50342999999998</v>
          </cell>
          <cell r="K268">
            <v>1637.0943766320008</v>
          </cell>
          <cell r="L268">
            <v>1019.3800567641605</v>
          </cell>
          <cell r="M268">
            <v>2276.8169460400004</v>
          </cell>
          <cell r="N268">
            <v>3283.8705952500009</v>
          </cell>
          <cell r="O268">
            <v>1954.5597782928003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C268">
            <v>0</v>
          </cell>
          <cell r="AD268">
            <v>3908.0872300000001</v>
          </cell>
          <cell r="AE268">
            <v>3189.4747800000005</v>
          </cell>
          <cell r="AF268">
            <v>7097.5620100000006</v>
          </cell>
          <cell r="AG268">
            <v>18051.787192978965</v>
          </cell>
          <cell r="AH268">
            <v>0</v>
          </cell>
        </row>
        <row r="269">
          <cell r="B269" t="str">
            <v>AS-M430 (BRANCO)</v>
          </cell>
          <cell r="D269">
            <v>5875.5256599999984</v>
          </cell>
          <cell r="E269">
            <v>808.15764000000001</v>
          </cell>
          <cell r="F269">
            <v>453.17288000000013</v>
          </cell>
          <cell r="G269">
            <v>1326.4459500000003</v>
          </cell>
          <cell r="H269">
            <v>1941.1528600000001</v>
          </cell>
          <cell r="I269">
            <v>1272.3275899999999</v>
          </cell>
          <cell r="J269">
            <v>1103.0390299999997</v>
          </cell>
          <cell r="K269">
            <v>1574.2365901967996</v>
          </cell>
          <cell r="L269">
            <v>882.36877580124019</v>
          </cell>
          <cell r="M269">
            <v>3178.4651105900007</v>
          </cell>
          <cell r="N269">
            <v>5218.375554700001</v>
          </cell>
          <cell r="O269">
            <v>2980.6412372891009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C269">
            <v>0</v>
          </cell>
          <cell r="AD269">
            <v>7136.8561799999989</v>
          </cell>
          <cell r="AE269">
            <v>4539.9264000000003</v>
          </cell>
          <cell r="AF269">
            <v>11676.782579999999</v>
          </cell>
          <cell r="AG269">
            <v>26613.908878577138</v>
          </cell>
          <cell r="AH269">
            <v>0</v>
          </cell>
        </row>
        <row r="270">
          <cell r="B270" t="str">
            <v xml:space="preserve">AS-M550 (PRATA)     </v>
          </cell>
          <cell r="D270">
            <v>973.20865000000038</v>
          </cell>
          <cell r="E270">
            <v>1675.0057500000007</v>
          </cell>
          <cell r="F270">
            <v>2225.0718900000002</v>
          </cell>
          <cell r="G270">
            <v>1786.6529800000001</v>
          </cell>
          <cell r="H270">
            <v>1267.0231700000004</v>
          </cell>
          <cell r="I270">
            <v>1903.9673599999999</v>
          </cell>
          <cell r="J270">
            <v>3917.5961700000016</v>
          </cell>
          <cell r="K270">
            <v>2743.6971410762408</v>
          </cell>
          <cell r="L270">
            <v>3130.2885132246001</v>
          </cell>
          <cell r="M270">
            <v>4598.5152843000005</v>
          </cell>
          <cell r="N270">
            <v>5620.4075697000007</v>
          </cell>
          <cell r="O270">
            <v>3257.2816597125002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C270">
            <v>0</v>
          </cell>
          <cell r="AD270">
            <v>4873.2862900000018</v>
          </cell>
          <cell r="AE270">
            <v>4957.6435099999999</v>
          </cell>
          <cell r="AF270">
            <v>9830.9298000000017</v>
          </cell>
          <cell r="AG270">
            <v>33098.716138013348</v>
          </cell>
          <cell r="AH270">
            <v>0</v>
          </cell>
        </row>
        <row r="271">
          <cell r="B271" t="str">
            <v>AS-M570 (PRETO/AZUL)</v>
          </cell>
          <cell r="D271">
            <v>1244.92903</v>
          </cell>
          <cell r="E271">
            <v>340.21477999999996</v>
          </cell>
          <cell r="F271">
            <v>2474.6068000000009</v>
          </cell>
          <cell r="G271">
            <v>3161.1142099999988</v>
          </cell>
          <cell r="H271">
            <v>1353.9888000000003</v>
          </cell>
          <cell r="I271">
            <v>966.80883999999992</v>
          </cell>
          <cell r="J271">
            <v>931.55531000000008</v>
          </cell>
          <cell r="K271">
            <v>1151.2904074128003</v>
          </cell>
          <cell r="L271">
            <v>767.18049265493983</v>
          </cell>
          <cell r="M271">
            <v>1635.3200435600002</v>
          </cell>
          <cell r="N271">
            <v>1675.6190017763004</v>
          </cell>
          <cell r="O271">
            <v>682.74611818630012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C271">
            <v>0</v>
          </cell>
          <cell r="AD271">
            <v>4059.750610000001</v>
          </cell>
          <cell r="AE271">
            <v>5481.9118499999986</v>
          </cell>
          <cell r="AF271">
            <v>9541.6624599999996</v>
          </cell>
          <cell r="AG271">
            <v>16385.37383359034</v>
          </cell>
          <cell r="AH271">
            <v>0</v>
          </cell>
        </row>
        <row r="272">
          <cell r="B272" t="str">
            <v xml:space="preserve">AS-580 </v>
          </cell>
          <cell r="D272">
            <v>-48.499439999999993</v>
          </cell>
          <cell r="E272">
            <v>107.67746000000001</v>
          </cell>
          <cell r="F272">
            <v>174.03167000000002</v>
          </cell>
          <cell r="G272">
            <v>2241.8016400000006</v>
          </cell>
          <cell r="H272">
            <v>1126.7653800000001</v>
          </cell>
          <cell r="I272">
            <v>776.77746000000002</v>
          </cell>
          <cell r="J272">
            <v>746.99840999999958</v>
          </cell>
          <cell r="K272">
            <v>574.1001549419999</v>
          </cell>
          <cell r="L272">
            <v>38.189404622460003</v>
          </cell>
          <cell r="M272">
            <v>73.023633270000019</v>
          </cell>
          <cell r="N272">
            <v>360.73674835380012</v>
          </cell>
          <cell r="O272">
            <v>244.62917145450007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  <cell r="AC272">
            <v>0</v>
          </cell>
          <cell r="AD272">
            <v>233.20969000000002</v>
          </cell>
          <cell r="AE272">
            <v>4145.3444800000007</v>
          </cell>
          <cell r="AF272">
            <v>4378.5541700000003</v>
          </cell>
          <cell r="AG272">
            <v>6416.2316926427602</v>
          </cell>
          <cell r="AH272">
            <v>0</v>
          </cell>
        </row>
        <row r="273">
          <cell r="B273" t="str">
            <v>AS-M790</v>
          </cell>
          <cell r="D273">
            <v>643.36608999999999</v>
          </cell>
          <cell r="E273">
            <v>383.52873999999997</v>
          </cell>
          <cell r="F273">
            <v>-59.382170000000059</v>
          </cell>
          <cell r="G273">
            <v>184.98353</v>
          </cell>
          <cell r="H273">
            <v>249.89764999999991</v>
          </cell>
          <cell r="I273">
            <v>321.89547999999996</v>
          </cell>
          <cell r="J273">
            <v>1391.7100799999998</v>
          </cell>
          <cell r="K273">
            <v>702.65289394943989</v>
          </cell>
          <cell r="L273">
            <v>752.58513529289996</v>
          </cell>
          <cell r="M273">
            <v>401.66653135000007</v>
          </cell>
          <cell r="N273">
            <v>60.249979702500006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C273">
            <v>0</v>
          </cell>
          <cell r="AD273">
            <v>967.51265999999987</v>
          </cell>
          <cell r="AE273">
            <v>756.77665999999988</v>
          </cell>
          <cell r="AF273">
            <v>1724.2893199999999</v>
          </cell>
          <cell r="AG273">
            <v>5033.1539402948401</v>
          </cell>
          <cell r="AH273">
            <v>0</v>
          </cell>
        </row>
        <row r="274">
          <cell r="B274" t="str">
            <v>AS M890 MINI SISTEM CDG</v>
          </cell>
          <cell r="D274">
            <v>0</v>
          </cell>
          <cell r="E274">
            <v>0</v>
          </cell>
          <cell r="F274">
            <v>0</v>
          </cell>
          <cell r="G274">
            <v>0</v>
          </cell>
          <cell r="H274">
            <v>4.2502500000000003</v>
          </cell>
          <cell r="I274">
            <v>0</v>
          </cell>
          <cell r="J274">
            <v>0</v>
          </cell>
          <cell r="K274">
            <v>59.954878599840001</v>
          </cell>
          <cell r="L274">
            <v>178.93498046970004</v>
          </cell>
          <cell r="M274">
            <v>3608.2007862600008</v>
          </cell>
          <cell r="N274">
            <v>6646.6856589000008</v>
          </cell>
          <cell r="O274">
            <v>4085.8126271781007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C274">
            <v>0</v>
          </cell>
          <cell r="AD274">
            <v>0</v>
          </cell>
          <cell r="AE274">
            <v>4.2502500000000003</v>
          </cell>
          <cell r="AF274">
            <v>4.2502500000000003</v>
          </cell>
          <cell r="AG274">
            <v>14583.839181407642</v>
          </cell>
          <cell r="AH274">
            <v>0</v>
          </cell>
        </row>
        <row r="275">
          <cell r="B275" t="str">
            <v>MS 600</v>
          </cell>
          <cell r="D275">
            <v>427.76543999999996</v>
          </cell>
          <cell r="E275">
            <v>358.58201999999994</v>
          </cell>
          <cell r="F275">
            <v>361.75540999999998</v>
          </cell>
          <cell r="G275">
            <v>428.39471000000003</v>
          </cell>
          <cell r="H275">
            <v>0</v>
          </cell>
          <cell r="I275">
            <v>0</v>
          </cell>
          <cell r="J275">
            <v>0</v>
          </cell>
          <cell r="K275">
            <v>370.60920744984003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C275">
            <v>0</v>
          </cell>
          <cell r="AD275">
            <v>1148.1028699999999</v>
          </cell>
          <cell r="AE275">
            <v>428.39471000000003</v>
          </cell>
          <cell r="AF275">
            <v>1576.49758</v>
          </cell>
          <cell r="AG275">
            <v>1947.1067874498399</v>
          </cell>
          <cell r="AH275">
            <v>0</v>
          </cell>
        </row>
        <row r="276">
          <cell r="B276" t="str">
            <v>MSD 730</v>
          </cell>
          <cell r="D276">
            <v>-65.292199999999994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C276">
            <v>0</v>
          </cell>
          <cell r="AD276">
            <v>-65.292199999999994</v>
          </cell>
          <cell r="AE276">
            <v>0</v>
          </cell>
          <cell r="AF276">
            <v>-65.292199999999994</v>
          </cell>
          <cell r="AG276">
            <v>-65.292199999999994</v>
          </cell>
          <cell r="AH276">
            <v>0</v>
          </cell>
        </row>
        <row r="277">
          <cell r="B277" t="str">
            <v>Audio (CBU)</v>
          </cell>
          <cell r="C277">
            <v>0</v>
          </cell>
          <cell r="D277">
            <v>-0.38780999999999766</v>
          </cell>
          <cell r="E277">
            <v>154.72317999999999</v>
          </cell>
          <cell r="F277">
            <v>-7.5830500000000027</v>
          </cell>
          <cell r="G277">
            <v>280.12593999999996</v>
          </cell>
          <cell r="H277">
            <v>191.83584000000002</v>
          </cell>
          <cell r="I277">
            <v>-1.0913936421275139E-14</v>
          </cell>
          <cell r="J277">
            <v>149.37979999999999</v>
          </cell>
          <cell r="K277">
            <v>234.97040011679999</v>
          </cell>
          <cell r="L277">
            <v>864.9996581608201</v>
          </cell>
          <cell r="M277">
            <v>5203.9024021600007</v>
          </cell>
          <cell r="N277">
            <v>4189.1436266407018</v>
          </cell>
          <cell r="O277">
            <v>582.89744694090018</v>
          </cell>
          <cell r="P277">
            <v>542.48007202200006</v>
          </cell>
          <cell r="Q277">
            <v>559.97942918400008</v>
          </cell>
          <cell r="R277">
            <v>4136.909434350001</v>
          </cell>
          <cell r="S277">
            <v>4373.3042591700014</v>
          </cell>
          <cell r="T277">
            <v>4609.6990839900009</v>
          </cell>
          <cell r="U277">
            <v>3959.6133157350005</v>
          </cell>
          <cell r="V277">
            <v>5023.3900274250009</v>
          </cell>
          <cell r="W277">
            <v>5437.0809708600009</v>
          </cell>
          <cell r="X277">
            <v>5437.0809708600009</v>
          </cell>
          <cell r="Y277">
            <v>6678.1538011650009</v>
          </cell>
          <cell r="Z277">
            <v>8096.5227500850015</v>
          </cell>
          <cell r="AA277">
            <v>3900.5146095300006</v>
          </cell>
          <cell r="AC277">
            <v>0</v>
          </cell>
          <cell r="AD277">
            <v>146.75231999999997</v>
          </cell>
          <cell r="AE277">
            <v>471.96177999999998</v>
          </cell>
          <cell r="AF277">
            <v>618.71409999999992</v>
          </cell>
          <cell r="AG277">
            <v>11844.007434019222</v>
          </cell>
          <cell r="AH277">
            <v>52754.728724376007</v>
          </cell>
        </row>
        <row r="278">
          <cell r="B278" t="str">
            <v>MS-501</v>
          </cell>
          <cell r="D278">
            <v>-0.38780999999999766</v>
          </cell>
          <cell r="E278">
            <v>154.72317999999999</v>
          </cell>
          <cell r="F278">
            <v>-7.5830500000000027</v>
          </cell>
          <cell r="G278">
            <v>280.12593999999996</v>
          </cell>
          <cell r="H278">
            <v>191.83584000000002</v>
          </cell>
          <cell r="I278">
            <v>-1.0913936421275139E-14</v>
          </cell>
          <cell r="J278">
            <v>149.37979999999999</v>
          </cell>
          <cell r="K278">
            <v>88.287917626799981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C278">
            <v>0</v>
          </cell>
          <cell r="AD278">
            <v>146.75231999999997</v>
          </cell>
          <cell r="AE278">
            <v>471.96177999999998</v>
          </cell>
          <cell r="AF278">
            <v>618.71409999999992</v>
          </cell>
          <cell r="AG278">
            <v>856.38181762679983</v>
          </cell>
          <cell r="AH278">
            <v>0</v>
          </cell>
        </row>
        <row r="279">
          <cell r="B279" t="str">
            <v>MS-300 (CBU)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0.21439237638000003</v>
          </cell>
          <cell r="M279">
            <v>2578.9988278600003</v>
          </cell>
          <cell r="N279">
            <v>2683.9072547560008</v>
          </cell>
          <cell r="O279">
            <v>582.89744694090018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5846.0179219332822</v>
          </cell>
          <cell r="AH279">
            <v>0</v>
          </cell>
        </row>
        <row r="280">
          <cell r="B280" t="str">
            <v>MS-M400 (CBU)</v>
          </cell>
          <cell r="D280">
            <v>0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146.68248249000001</v>
          </cell>
          <cell r="L280">
            <v>864.78526578444007</v>
          </cell>
          <cell r="M280">
            <v>2624.9035743000004</v>
          </cell>
          <cell r="N280">
            <v>1505.2363718847005</v>
          </cell>
          <cell r="O280">
            <v>0</v>
          </cell>
          <cell r="P280">
            <v>542.48007202200006</v>
          </cell>
          <cell r="Q280">
            <v>559.97942918400008</v>
          </cell>
          <cell r="R280">
            <v>612.47750067000004</v>
          </cell>
          <cell r="S280">
            <v>647.4762149940002</v>
          </cell>
          <cell r="T280">
            <v>682.47492931800014</v>
          </cell>
          <cell r="U280">
            <v>586.22846492700012</v>
          </cell>
          <cell r="V280">
            <v>743.72267938500011</v>
          </cell>
          <cell r="W280">
            <v>804.97042945200019</v>
          </cell>
          <cell r="X280">
            <v>804.97042945200019</v>
          </cell>
          <cell r="Y280">
            <v>988.71367965300021</v>
          </cell>
          <cell r="Z280">
            <v>1198.7059655970002</v>
          </cell>
          <cell r="AA280">
            <v>577.47878634600011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5141.6076944591405</v>
          </cell>
          <cell r="AH280">
            <v>8749.6785810000019</v>
          </cell>
        </row>
        <row r="281">
          <cell r="B281" t="str">
            <v>AS-301 (CBU)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1685.4644003400003</v>
          </cell>
          <cell r="S281">
            <v>1781.7766517880004</v>
          </cell>
          <cell r="T281">
            <v>1878.0889032360003</v>
          </cell>
          <cell r="U281">
            <v>1613.2302117540003</v>
          </cell>
          <cell r="V281">
            <v>2046.6353432700005</v>
          </cell>
          <cell r="W281">
            <v>2215.1817833040004</v>
          </cell>
          <cell r="X281">
            <v>2215.1817833040004</v>
          </cell>
          <cell r="Y281">
            <v>2720.8211034060005</v>
          </cell>
          <cell r="Z281">
            <v>3298.6946120940011</v>
          </cell>
          <cell r="AA281">
            <v>1589.1521488920002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21044.226941388002</v>
          </cell>
        </row>
        <row r="282">
          <cell r="B282" t="str">
            <v>AS-M312 (CBU)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1838.9675333400003</v>
          </cell>
          <cell r="S282">
            <v>1944.0513923880003</v>
          </cell>
          <cell r="T282">
            <v>2049.1352514360005</v>
          </cell>
          <cell r="U282">
            <v>1760.1546390540004</v>
          </cell>
          <cell r="V282">
            <v>2233.0320047700006</v>
          </cell>
          <cell r="W282">
            <v>2416.9287581040003</v>
          </cell>
          <cell r="X282">
            <v>2416.9287581040003</v>
          </cell>
          <cell r="Y282">
            <v>2968.6190181060006</v>
          </cell>
          <cell r="Z282">
            <v>3599.1221723940002</v>
          </cell>
          <cell r="AA282">
            <v>1733.8836742920003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22960.823201988005</v>
          </cell>
        </row>
        <row r="283">
          <cell r="B283" t="str">
            <v>Audio - Philco</v>
          </cell>
          <cell r="C283">
            <v>0</v>
          </cell>
          <cell r="D283">
            <v>0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2200.338025647417</v>
          </cell>
          <cell r="N283">
            <v>654.49767765594527</v>
          </cell>
          <cell r="O283">
            <v>90.356824699693306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2823.6803784244439</v>
          </cell>
          <cell r="W283">
            <v>3990.8893615804691</v>
          </cell>
          <cell r="X283">
            <v>5745.6081596040131</v>
          </cell>
          <cell r="Y283">
            <v>7057.1056742962337</v>
          </cell>
          <cell r="Z283">
            <v>8555.9599768016287</v>
          </cell>
          <cell r="AA283">
            <v>4121.8493318898363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2945.1925280030555</v>
          </cell>
          <cell r="AH283">
            <v>32295.092882596626</v>
          </cell>
        </row>
        <row r="284">
          <cell r="B284" t="str">
            <v>P200 (40W)</v>
          </cell>
          <cell r="C284">
            <v>0</v>
          </cell>
          <cell r="D284">
            <v>0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260.4170493528278</v>
          </cell>
          <cell r="N284">
            <v>197.285643449112</v>
          </cell>
          <cell r="O284">
            <v>90.356824699693306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548.05951750163308</v>
          </cell>
          <cell r="AH284">
            <v>0</v>
          </cell>
        </row>
        <row r="285">
          <cell r="B285" t="str">
            <v>P2800 (100W)</v>
          </cell>
          <cell r="C285">
            <v>0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1212.5400531571845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1212.5400531571845</v>
          </cell>
          <cell r="AH285">
            <v>0</v>
          </cell>
        </row>
        <row r="286">
          <cell r="B286" t="str">
            <v>P4100 (100W)</v>
          </cell>
          <cell r="C286">
            <v>0</v>
          </cell>
          <cell r="D286">
            <v>0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252.46429129047499</v>
          </cell>
          <cell r="N286">
            <v>60.496160365830804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312.96045165630579</v>
          </cell>
          <cell r="AH286">
            <v>0</v>
          </cell>
        </row>
        <row r="287">
          <cell r="B287" t="str">
            <v>P4200 (200W)</v>
          </cell>
          <cell r="C287">
            <v>0</v>
          </cell>
          <cell r="D287">
            <v>0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299.50618409632028</v>
          </cell>
          <cell r="N287">
            <v>207.8572917628463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507.36347585916656</v>
          </cell>
          <cell r="AH287">
            <v>0</v>
          </cell>
        </row>
        <row r="288">
          <cell r="B288" t="str">
            <v>3X60 (Micro)</v>
          </cell>
          <cell r="C288">
            <v>0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175.41044775060942</v>
          </cell>
          <cell r="N288">
            <v>188.85858207815616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>
            <v>364.26902982876561</v>
          </cell>
          <cell r="AH288">
            <v>0</v>
          </cell>
        </row>
        <row r="289">
          <cell r="B289" t="str">
            <v>ATÉ 40W CHANGER (CBU)</v>
          </cell>
          <cell r="C289">
            <v>0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1342.7291309990362</v>
          </cell>
          <cell r="W289">
            <v>1678.4114137487952</v>
          </cell>
          <cell r="X289">
            <v>2470.6216010382268</v>
          </cell>
          <cell r="Y289">
            <v>3034.5678360578218</v>
          </cell>
          <cell r="Z289">
            <v>3679.0778189373596</v>
          </cell>
          <cell r="AA289">
            <v>1772.4024529187279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13977.810253699969</v>
          </cell>
        </row>
        <row r="290">
          <cell r="B290" t="str">
            <v>80W CHANGER MP3 (CBU)</v>
          </cell>
          <cell r="C290">
            <v>0</v>
          </cell>
          <cell r="D290">
            <v>0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934.64478726403502</v>
          </cell>
          <cell r="W290">
            <v>1401.9671808960527</v>
          </cell>
          <cell r="X290">
            <v>1934.7147096365525</v>
          </cell>
          <cell r="Y290">
            <v>2376.3343716188092</v>
          </cell>
          <cell r="Z290">
            <v>2881.0425567413881</v>
          </cell>
          <cell r="AA290">
            <v>1387.9475090870919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0</v>
          </cell>
          <cell r="AH290">
            <v>10916.651115243931</v>
          </cell>
        </row>
        <row r="291">
          <cell r="B291" t="str">
            <v>MS LOW (CBU)</v>
          </cell>
          <cell r="C291">
            <v>0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546.30646016137257</v>
          </cell>
          <cell r="W291">
            <v>910.51076693562095</v>
          </cell>
          <cell r="X291">
            <v>1340.271848929234</v>
          </cell>
          <cell r="Y291">
            <v>1646.2034666196028</v>
          </cell>
          <cell r="Z291">
            <v>1995.839601122881</v>
          </cell>
          <cell r="AA291">
            <v>961.49936988401578</v>
          </cell>
          <cell r="AC291">
            <v>0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7400.6315136527264</v>
          </cell>
        </row>
        <row r="293">
          <cell r="B293" t="str">
            <v>Portables Total</v>
          </cell>
          <cell r="C293">
            <v>19015.086950000001</v>
          </cell>
          <cell r="D293">
            <v>4397.3074500000012</v>
          </cell>
          <cell r="E293">
            <v>3262.9622400000007</v>
          </cell>
          <cell r="F293">
            <v>4600.3318600000002</v>
          </cell>
          <cell r="G293">
            <v>3380.8430399999997</v>
          </cell>
          <cell r="H293">
            <v>6767.5419000000011</v>
          </cell>
          <cell r="I293">
            <v>1384.2035500000002</v>
          </cell>
          <cell r="J293">
            <v>1798.0145399999999</v>
          </cell>
          <cell r="K293">
            <v>4008.5530095957615</v>
          </cell>
          <cell r="L293">
            <v>1686.2214681858004</v>
          </cell>
          <cell r="M293">
            <v>6485.6389433640006</v>
          </cell>
          <cell r="N293">
            <v>12304.163504252203</v>
          </cell>
          <cell r="O293">
            <v>5687.8078715311003</v>
          </cell>
          <cell r="P293">
            <v>3181.0819735240007</v>
          </cell>
          <cell r="Q293">
            <v>2956.8153581456004</v>
          </cell>
          <cell r="R293">
            <v>4889.2887696189255</v>
          </cell>
          <cell r="S293">
            <v>5572.3842461126196</v>
          </cell>
          <cell r="T293">
            <v>5531.5144024350193</v>
          </cell>
          <cell r="U293">
            <v>6007.1020301966091</v>
          </cell>
          <cell r="V293">
            <v>7245.064058231399</v>
          </cell>
          <cell r="W293">
            <v>8103.8912530788202</v>
          </cell>
          <cell r="X293">
            <v>8269.5779679815059</v>
          </cell>
          <cell r="Y293">
            <v>9686.2525482049787</v>
          </cell>
          <cell r="Z293">
            <v>13021.350187095322</v>
          </cell>
          <cell r="AA293">
            <v>7825.3139483641371</v>
          </cell>
          <cell r="AC293">
            <v>19015.086950000001</v>
          </cell>
          <cell r="AD293">
            <v>12260.601550000001</v>
          </cell>
          <cell r="AE293">
            <v>11532.58849</v>
          </cell>
          <cell r="AF293">
            <v>23793.190040000001</v>
          </cell>
          <cell r="AG293">
            <v>55763.589376928867</v>
          </cell>
          <cell r="AH293">
            <v>82289.636742988936</v>
          </cell>
        </row>
        <row r="294">
          <cell r="B294" t="str">
            <v>Portables - Gradiente</v>
          </cell>
          <cell r="C294">
            <v>19015.086950000001</v>
          </cell>
          <cell r="D294">
            <v>4397.3074500000012</v>
          </cell>
          <cell r="E294">
            <v>3262.9622400000007</v>
          </cell>
          <cell r="F294">
            <v>4600.3318600000002</v>
          </cell>
          <cell r="G294">
            <v>3380.8430399999997</v>
          </cell>
          <cell r="H294">
            <v>6767.5419000000011</v>
          </cell>
          <cell r="I294">
            <v>1384.2035500000002</v>
          </cell>
          <cell r="J294">
            <v>1798.0145399999999</v>
          </cell>
          <cell r="K294">
            <v>4008.5530095957615</v>
          </cell>
          <cell r="L294">
            <v>1686.2214681858004</v>
          </cell>
          <cell r="M294">
            <v>6485.6389433640006</v>
          </cell>
          <cell r="N294">
            <v>12304.163504252203</v>
          </cell>
          <cell r="O294">
            <v>5687.8078715311003</v>
          </cell>
          <cell r="P294">
            <v>3181.0819735240007</v>
          </cell>
          <cell r="Q294">
            <v>2956.8153581456004</v>
          </cell>
          <cell r="R294">
            <v>4205.8571939552003</v>
          </cell>
          <cell r="S294">
            <v>4572.6507373568011</v>
          </cell>
          <cell r="T294">
            <v>4531.7808936792007</v>
          </cell>
          <cell r="U294">
            <v>4309.3066101204013</v>
          </cell>
          <cell r="V294">
            <v>5202.7884079948017</v>
          </cell>
          <cell r="W294">
            <v>5815.5582955848013</v>
          </cell>
          <cell r="X294">
            <v>5932.0335490360021</v>
          </cell>
          <cell r="Y294">
            <v>6955.0164376476014</v>
          </cell>
          <cell r="Z294">
            <v>9330.4905782340011</v>
          </cell>
          <cell r="AA294">
            <v>5586.1924523216021</v>
          </cell>
          <cell r="AC294">
            <v>19015.086950000001</v>
          </cell>
          <cell r="AD294">
            <v>12260.601550000001</v>
          </cell>
          <cell r="AE294">
            <v>11532.58849</v>
          </cell>
          <cell r="AF294">
            <v>23793.190040000001</v>
          </cell>
          <cell r="AG294">
            <v>55763.589376928867</v>
          </cell>
          <cell r="AH294">
            <v>62579.572487600017</v>
          </cell>
        </row>
        <row r="295">
          <cell r="B295" t="str">
            <v>BX-400 (PRETO) CBU</v>
          </cell>
          <cell r="D295">
            <v>2208.3674000000005</v>
          </cell>
          <cell r="E295">
            <v>1433.5159800000001</v>
          </cell>
          <cell r="F295">
            <v>1710.9738500000001</v>
          </cell>
          <cell r="G295">
            <v>1875.3030800000001</v>
          </cell>
          <cell r="H295">
            <v>1878.4881000000005</v>
          </cell>
          <cell r="I295">
            <v>627.59147000000007</v>
          </cell>
          <cell r="J295">
            <v>1074.34746</v>
          </cell>
          <cell r="K295">
            <v>1849.2987604449611</v>
          </cell>
          <cell r="L295">
            <v>813.78746254806015</v>
          </cell>
          <cell r="M295">
            <v>2891.6335420699997</v>
          </cell>
          <cell r="N295">
            <v>4579.5101345000003</v>
          </cell>
          <cell r="O295">
            <v>2224.3334939000001</v>
          </cell>
          <cell r="P295">
            <v>1079.4559602750003</v>
          </cell>
          <cell r="Q295">
            <v>993.09948345300029</v>
          </cell>
          <cell r="R295">
            <v>1446.4709867685003</v>
          </cell>
          <cell r="S295">
            <v>1576.0057020015004</v>
          </cell>
          <cell r="T295">
            <v>1554.4165827960005</v>
          </cell>
          <cell r="U295">
            <v>1489.6492251795005</v>
          </cell>
          <cell r="V295">
            <v>1791.8968940565005</v>
          </cell>
          <cell r="W295">
            <v>2007.7880861115007</v>
          </cell>
          <cell r="X295">
            <v>2050.9663245225006</v>
          </cell>
          <cell r="Y295">
            <v>2396.392231810501</v>
          </cell>
          <cell r="Z295">
            <v>3238.3678808250006</v>
          </cell>
          <cell r="AA295">
            <v>1964.6098477005005</v>
          </cell>
          <cell r="AC295">
            <v>0</v>
          </cell>
          <cell r="AD295">
            <v>5352.8572300000005</v>
          </cell>
          <cell r="AE295">
            <v>4381.3826500000005</v>
          </cell>
          <cell r="AF295">
            <v>9734.239880000001</v>
          </cell>
          <cell r="AG295">
            <v>23167.150733463026</v>
          </cell>
          <cell r="AH295">
            <v>21589.119205500007</v>
          </cell>
        </row>
        <row r="296">
          <cell r="B296" t="str">
            <v>BX-550 (PRETO) CBU</v>
          </cell>
          <cell r="D296">
            <v>1758.7693000000004</v>
          </cell>
          <cell r="E296">
            <v>1238.5845800000004</v>
          </cell>
          <cell r="F296">
            <v>2319.6554499999993</v>
          </cell>
          <cell r="G296">
            <v>1471.6676899999998</v>
          </cell>
          <cell r="H296">
            <v>3711.5700900000006</v>
          </cell>
          <cell r="I296">
            <v>274.68505000000005</v>
          </cell>
          <cell r="J296">
            <v>271.87069999999994</v>
          </cell>
          <cell r="K296">
            <v>1866.95789423832</v>
          </cell>
          <cell r="L296">
            <v>715.31286684858026</v>
          </cell>
          <cell r="M296">
            <v>581.84997080000005</v>
          </cell>
          <cell r="N296">
            <v>4.9457247518000003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C296">
            <v>0</v>
          </cell>
          <cell r="AD296">
            <v>5317.0093299999999</v>
          </cell>
          <cell r="AE296">
            <v>5457.9228300000004</v>
          </cell>
          <cell r="AF296">
            <v>10774.93216</v>
          </cell>
          <cell r="AG296">
            <v>14215.8693166387</v>
          </cell>
          <cell r="AH296">
            <v>0</v>
          </cell>
        </row>
        <row r="297">
          <cell r="B297" t="str">
            <v>BX-570 (CBU)</v>
          </cell>
          <cell r="D297">
            <v>0</v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1559.3579217440001</v>
          </cell>
          <cell r="N297">
            <v>2445.8063522578004</v>
          </cell>
          <cell r="O297">
            <v>1062.7489716662001</v>
          </cell>
          <cell r="P297">
            <v>858.22870693000016</v>
          </cell>
          <cell r="Q297">
            <v>789.57041037560009</v>
          </cell>
          <cell r="R297">
            <v>1150.0264672861999</v>
          </cell>
          <cell r="S297">
            <v>1253.0139121178001</v>
          </cell>
          <cell r="T297">
            <v>1235.8493379792001</v>
          </cell>
          <cell r="U297">
            <v>1184.3556155634001</v>
          </cell>
          <cell r="V297">
            <v>1424.6596535038</v>
          </cell>
          <cell r="W297">
            <v>1596.3053948898</v>
          </cell>
          <cell r="X297">
            <v>1630.6345431670002</v>
          </cell>
          <cell r="Y297">
            <v>1905.2677293846002</v>
          </cell>
          <cell r="Z297">
            <v>2574.6861207900001</v>
          </cell>
          <cell r="AA297">
            <v>1561.9762466126001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  <cell r="AG297">
            <v>5067.9132456680009</v>
          </cell>
          <cell r="AH297">
            <v>17164.574138600001</v>
          </cell>
        </row>
        <row r="298">
          <cell r="B298" t="str">
            <v>BX-M600 (CBU)</v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2870.8009740200005</v>
          </cell>
          <cell r="O298">
            <v>1415.7374666400003</v>
          </cell>
          <cell r="P298">
            <v>682.5407163750001</v>
          </cell>
          <cell r="Q298">
            <v>627.9374590650001</v>
          </cell>
          <cell r="R298">
            <v>914.60455994250015</v>
          </cell>
          <cell r="S298">
            <v>996.50944590750021</v>
          </cell>
          <cell r="T298">
            <v>982.85863158000018</v>
          </cell>
          <cell r="U298">
            <v>941.9061885975002</v>
          </cell>
          <cell r="V298">
            <v>1133.0175891825002</v>
          </cell>
          <cell r="W298">
            <v>1269.5257324575002</v>
          </cell>
          <cell r="X298">
            <v>1296.8273611125003</v>
          </cell>
          <cell r="Y298">
            <v>1515.2403903525003</v>
          </cell>
          <cell r="Z298">
            <v>2047.6221491250005</v>
          </cell>
          <cell r="AA298">
            <v>1242.2241038025004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4286.5384406600006</v>
          </cell>
          <cell r="AH298">
            <v>13650.814327500002</v>
          </cell>
        </row>
        <row r="299">
          <cell r="B299" t="str">
            <v>BX-M700 CBU</v>
          </cell>
          <cell r="D299">
            <v>294.00155000000001</v>
          </cell>
          <cell r="E299">
            <v>414.12317999999993</v>
          </cell>
          <cell r="F299">
            <v>275.28717999999998</v>
          </cell>
          <cell r="G299">
            <v>32.935149999999993</v>
          </cell>
          <cell r="H299">
            <v>807.00509</v>
          </cell>
          <cell r="I299">
            <v>382.13911999999993</v>
          </cell>
          <cell r="J299">
            <v>252.72318999999993</v>
          </cell>
          <cell r="K299">
            <v>109.16074664904001</v>
          </cell>
          <cell r="L299">
            <v>-15.337988358420001</v>
          </cell>
          <cell r="M299">
            <v>729.1398817500002</v>
          </cell>
          <cell r="N299">
            <v>1498.5282849726004</v>
          </cell>
          <cell r="O299">
            <v>618.31061972400016</v>
          </cell>
          <cell r="P299">
            <v>291.65595270000006</v>
          </cell>
          <cell r="Q299">
            <v>268.32347648400003</v>
          </cell>
          <cell r="R299">
            <v>390.81897661800008</v>
          </cell>
          <cell r="S299">
            <v>425.81769094200007</v>
          </cell>
          <cell r="T299">
            <v>419.98457188800006</v>
          </cell>
          <cell r="U299">
            <v>402.48521472600009</v>
          </cell>
          <cell r="V299">
            <v>484.14888148200009</v>
          </cell>
          <cell r="W299">
            <v>542.48007202200006</v>
          </cell>
          <cell r="X299">
            <v>554.14631013000007</v>
          </cell>
          <cell r="Y299">
            <v>647.4762149940002</v>
          </cell>
          <cell r="Z299">
            <v>874.96785810000017</v>
          </cell>
          <cell r="AA299">
            <v>530.81383391400004</v>
          </cell>
          <cell r="AC299">
            <v>0</v>
          </cell>
          <cell r="AD299">
            <v>983.41191000000003</v>
          </cell>
          <cell r="AE299">
            <v>1222.07936</v>
          </cell>
          <cell r="AF299">
            <v>2205.49127</v>
          </cell>
          <cell r="AG299">
            <v>5398.0160047372219</v>
          </cell>
          <cell r="AH299">
            <v>5833.1190540000007</v>
          </cell>
        </row>
        <row r="300">
          <cell r="B300" t="str">
            <v>CR 600 (CBU)</v>
          </cell>
          <cell r="D300">
            <v>136.16919999999999</v>
          </cell>
          <cell r="E300">
            <v>176.73850000000002</v>
          </cell>
          <cell r="F300">
            <v>294.41538000000003</v>
          </cell>
          <cell r="G300">
            <v>0.93711999999999995</v>
          </cell>
          <cell r="H300">
            <v>370.47862000000003</v>
          </cell>
          <cell r="I300">
            <v>99.787909999999997</v>
          </cell>
          <cell r="J300">
            <v>199.07319000000004</v>
          </cell>
          <cell r="K300">
            <v>183.13560826343999</v>
          </cell>
          <cell r="L300">
            <v>172.45912714757998</v>
          </cell>
          <cell r="M300">
            <v>723.65762700000016</v>
          </cell>
          <cell r="N300">
            <v>904.57203375000029</v>
          </cell>
          <cell r="O300">
            <v>366.67731960090009</v>
          </cell>
          <cell r="P300">
            <v>269.20063724400006</v>
          </cell>
          <cell r="Q300">
            <v>277.884528768</v>
          </cell>
          <cell r="R300">
            <v>303.93620334000002</v>
          </cell>
          <cell r="S300">
            <v>321.303986388</v>
          </cell>
          <cell r="T300">
            <v>338.67176943600003</v>
          </cell>
          <cell r="U300">
            <v>290.91036605400006</v>
          </cell>
          <cell r="V300">
            <v>369.06538977000002</v>
          </cell>
          <cell r="W300">
            <v>399.45901010400007</v>
          </cell>
          <cell r="X300">
            <v>399.45901010400007</v>
          </cell>
          <cell r="Y300">
            <v>490.63987110600004</v>
          </cell>
          <cell r="Z300">
            <v>594.84656939399997</v>
          </cell>
          <cell r="AA300">
            <v>286.56842029199998</v>
          </cell>
          <cell r="AC300">
            <v>0</v>
          </cell>
          <cell r="AD300">
            <v>607.32308</v>
          </cell>
          <cell r="AE300">
            <v>471.20365000000004</v>
          </cell>
          <cell r="AF300">
            <v>1078.52673</v>
          </cell>
          <cell r="AG300">
            <v>3628.1016357619201</v>
          </cell>
          <cell r="AH300">
            <v>4341.9457620000003</v>
          </cell>
        </row>
        <row r="301">
          <cell r="B301" t="str">
            <v>Portables - Philco</v>
          </cell>
          <cell r="C301">
            <v>0</v>
          </cell>
          <cell r="D301">
            <v>0</v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683.4315756637252</v>
          </cell>
          <cell r="S301">
            <v>999.73350875581843</v>
          </cell>
          <cell r="T301">
            <v>999.73350875581843</v>
          </cell>
          <cell r="U301">
            <v>1697.7954200762076</v>
          </cell>
          <cell r="V301">
            <v>2042.2756502365978</v>
          </cell>
          <cell r="W301">
            <v>2288.3329574940194</v>
          </cell>
          <cell r="X301">
            <v>2337.5444189455034</v>
          </cell>
          <cell r="Y301">
            <v>2731.2361105573782</v>
          </cell>
          <cell r="Z301">
            <v>3690.8596088613212</v>
          </cell>
          <cell r="AA301">
            <v>2239.121496042535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19710.064255388923</v>
          </cell>
        </row>
        <row r="302">
          <cell r="B302" t="str">
            <v>BOOMBOX CD (CBU)</v>
          </cell>
          <cell r="C302">
            <v>0</v>
          </cell>
          <cell r="D302">
            <v>0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254.13854739769343</v>
          </cell>
          <cell r="S302">
            <v>355.7939663567708</v>
          </cell>
          <cell r="T302">
            <v>355.7939663567708</v>
          </cell>
          <cell r="U302">
            <v>701.42239081763387</v>
          </cell>
          <cell r="V302">
            <v>843.73997736034221</v>
          </cell>
          <cell r="W302">
            <v>945.39539631941955</v>
          </cell>
          <cell r="X302">
            <v>965.72648011123499</v>
          </cell>
          <cell r="Y302">
            <v>1128.3751504457589</v>
          </cell>
          <cell r="Z302">
            <v>1524.8312843861606</v>
          </cell>
          <cell r="AA302">
            <v>925.0643125276041</v>
          </cell>
          <cell r="AC302">
            <v>0</v>
          </cell>
          <cell r="AD302">
            <v>0</v>
          </cell>
          <cell r="AE302">
            <v>0</v>
          </cell>
          <cell r="AF302">
            <v>0</v>
          </cell>
          <cell r="AG302">
            <v>0</v>
          </cell>
          <cell r="AH302">
            <v>8000.2814720793885</v>
          </cell>
        </row>
        <row r="303">
          <cell r="B303" t="str">
            <v>BOOMBOX CD CASSETTE (CBU)</v>
          </cell>
          <cell r="C303">
            <v>0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247.19087487890752</v>
          </cell>
          <cell r="S303">
            <v>370.7863123183613</v>
          </cell>
          <cell r="T303">
            <v>370.7863123183613</v>
          </cell>
          <cell r="U303">
            <v>682.24681466578465</v>
          </cell>
          <cell r="V303">
            <v>820.67370459797291</v>
          </cell>
          <cell r="W303">
            <v>919.55005454953596</v>
          </cell>
          <cell r="X303">
            <v>939.32532453984857</v>
          </cell>
          <cell r="Y303">
            <v>1097.5274844623495</v>
          </cell>
          <cell r="Z303">
            <v>1483.1452492734452</v>
          </cell>
          <cell r="AA303">
            <v>899.77478455922335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  <cell r="AH303">
            <v>7831.0069161637894</v>
          </cell>
        </row>
        <row r="304">
          <cell r="B304" t="str">
            <v>BOOMBOX CD MP3 (CBU)</v>
          </cell>
          <cell r="C304">
            <v>0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182.10215338712419</v>
          </cell>
          <cell r="S304">
            <v>273.15323008068628</v>
          </cell>
          <cell r="T304">
            <v>273.15323008068628</v>
          </cell>
          <cell r="U304">
            <v>314.12621459278927</v>
          </cell>
          <cell r="V304">
            <v>377.86196827828269</v>
          </cell>
          <cell r="W304">
            <v>423.38750662506374</v>
          </cell>
          <cell r="X304">
            <v>432.49261429441992</v>
          </cell>
          <cell r="Y304">
            <v>505.33347564926964</v>
          </cell>
          <cell r="Z304">
            <v>682.88307520171566</v>
          </cell>
          <cell r="AA304">
            <v>414.28239895570755</v>
          </cell>
          <cell r="AC304">
            <v>0</v>
          </cell>
          <cell r="AD304">
            <v>0</v>
          </cell>
          <cell r="AE304">
            <v>0</v>
          </cell>
          <cell r="AF304">
            <v>0</v>
          </cell>
          <cell r="AG304">
            <v>0</v>
          </cell>
          <cell r="AH304">
            <v>3878.775867145745</v>
          </cell>
        </row>
        <row r="306">
          <cell r="B306" t="str">
            <v>HTS Total</v>
          </cell>
          <cell r="C306">
            <v>34423.255742224173</v>
          </cell>
          <cell r="D306">
            <v>8795.6396799999984</v>
          </cell>
          <cell r="E306">
            <v>3791.2452199999998</v>
          </cell>
          <cell r="F306">
            <v>4358.6648500000001</v>
          </cell>
          <cell r="G306">
            <v>5441.8849399999999</v>
          </cell>
          <cell r="H306">
            <v>4475.8810899999989</v>
          </cell>
          <cell r="I306">
            <v>3316.2698300000002</v>
          </cell>
          <cell r="J306">
            <v>3870.2336299999993</v>
          </cell>
          <cell r="K306">
            <v>1856.2072404035998</v>
          </cell>
          <cell r="L306">
            <v>1687.8517575738003</v>
          </cell>
          <cell r="M306">
            <v>11046.838346999002</v>
          </cell>
          <cell r="N306">
            <v>10588.366884831403</v>
          </cell>
          <cell r="O306">
            <v>8533.5556723109021</v>
          </cell>
          <cell r="P306">
            <v>3667.6467019325009</v>
          </cell>
          <cell r="Q306">
            <v>4379.371287760001</v>
          </cell>
          <cell r="R306">
            <v>7432.0208793238753</v>
          </cell>
          <cell r="S306">
            <v>8245.9955649458407</v>
          </cell>
          <cell r="T306">
            <v>9379.5925130135311</v>
          </cell>
          <cell r="U306">
            <v>10088.586935975531</v>
          </cell>
          <cell r="V306">
            <v>11980.355813818989</v>
          </cell>
          <cell r="W306">
            <v>13340.143259884764</v>
          </cell>
          <cell r="X306">
            <v>14026.134504371199</v>
          </cell>
          <cell r="Y306">
            <v>18080.265821316087</v>
          </cell>
          <cell r="Z306">
            <v>19297.808814234086</v>
          </cell>
          <cell r="AA306">
            <v>9610.2945331033243</v>
          </cell>
          <cell r="AC306">
            <v>34423.255742224173</v>
          </cell>
          <cell r="AD306">
            <v>16945.549749999998</v>
          </cell>
          <cell r="AE306">
            <v>13234.035859999998</v>
          </cell>
          <cell r="AF306">
            <v>30179.585609999998</v>
          </cell>
          <cell r="AG306">
            <v>67762.6391421187</v>
          </cell>
          <cell r="AH306">
            <v>129528.21662967972</v>
          </cell>
        </row>
        <row r="307">
          <cell r="B307" t="str">
            <v>HTS - Gradiente</v>
          </cell>
          <cell r="C307">
            <v>34423.255742224173</v>
          </cell>
          <cell r="D307">
            <v>8795.6396799999984</v>
          </cell>
          <cell r="E307">
            <v>3791.2452199999998</v>
          </cell>
          <cell r="F307">
            <v>4358.6648500000001</v>
          </cell>
          <cell r="G307">
            <v>5441.8849399999999</v>
          </cell>
          <cell r="H307">
            <v>4475.8810899999989</v>
          </cell>
          <cell r="I307">
            <v>3316.2698300000002</v>
          </cell>
          <cell r="J307">
            <v>3870.2336299999993</v>
          </cell>
          <cell r="K307">
            <v>1856.2072404035998</v>
          </cell>
          <cell r="L307">
            <v>1687.8517575738003</v>
          </cell>
          <cell r="M307">
            <v>11046.838346999002</v>
          </cell>
          <cell r="N307">
            <v>10588.366884831403</v>
          </cell>
          <cell r="O307">
            <v>8533.5556723109021</v>
          </cell>
          <cell r="P307">
            <v>3667.6467019325009</v>
          </cell>
          <cell r="Q307">
            <v>4379.371287760001</v>
          </cell>
          <cell r="R307">
            <v>6837.0807115310017</v>
          </cell>
          <cell r="S307">
            <v>6837.0807115310017</v>
          </cell>
          <cell r="T307">
            <v>7813.8065274640012</v>
          </cell>
          <cell r="U307">
            <v>8522.8009504260008</v>
          </cell>
          <cell r="V307">
            <v>10349.115439803003</v>
          </cell>
          <cell r="W307">
            <v>11566.658432721004</v>
          </cell>
          <cell r="X307">
            <v>11566.658432721004</v>
          </cell>
          <cell r="Y307">
            <v>15219.287411475003</v>
          </cell>
          <cell r="Z307">
            <v>16436.830404393004</v>
          </cell>
          <cell r="AA307">
            <v>8522.8009504260008</v>
          </cell>
          <cell r="AC307">
            <v>34423.255742224173</v>
          </cell>
          <cell r="AD307">
            <v>16945.549749999998</v>
          </cell>
          <cell r="AE307">
            <v>13234.035859999998</v>
          </cell>
          <cell r="AF307">
            <v>30179.585609999998</v>
          </cell>
          <cell r="AG307">
            <v>67762.6391421187</v>
          </cell>
          <cell r="AH307">
            <v>111719.13796218352</v>
          </cell>
        </row>
        <row r="308">
          <cell r="B308" t="str">
            <v xml:space="preserve">HTS 760 </v>
          </cell>
          <cell r="D308">
            <v>4223.7564599999996</v>
          </cell>
          <cell r="E308">
            <v>37.81745999999999</v>
          </cell>
          <cell r="F308">
            <v>64.813569999999999</v>
          </cell>
          <cell r="G308">
            <v>922.18876999999998</v>
          </cell>
          <cell r="H308">
            <v>1469.08962</v>
          </cell>
          <cell r="I308">
            <v>829.71933000000001</v>
          </cell>
          <cell r="J308">
            <v>706.76742000000002</v>
          </cell>
          <cell r="K308">
            <v>993.79162240584003</v>
          </cell>
          <cell r="L308">
            <v>322.41420153305995</v>
          </cell>
          <cell r="M308">
            <v>1314.6446890500001</v>
          </cell>
          <cell r="N308">
            <v>450.48491344780001</v>
          </cell>
          <cell r="O308">
            <v>636.28802950020008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C308">
            <v>0</v>
          </cell>
          <cell r="AD308">
            <v>4326.3874900000001</v>
          </cell>
          <cell r="AE308">
            <v>3220.9977199999998</v>
          </cell>
          <cell r="AF308">
            <v>7547.3852100000004</v>
          </cell>
          <cell r="AG308">
            <v>11971.776085936899</v>
          </cell>
          <cell r="AH308">
            <v>0</v>
          </cell>
        </row>
        <row r="309">
          <cell r="B309" t="str">
            <v>HTS-520</v>
          </cell>
          <cell r="D309">
            <v>3914.7544099999996</v>
          </cell>
          <cell r="E309">
            <v>2883.3349899999998</v>
          </cell>
          <cell r="F309">
            <v>2582.82755</v>
          </cell>
          <cell r="G309">
            <v>3129.54855</v>
          </cell>
          <cell r="H309">
            <v>2201.7416199999984</v>
          </cell>
          <cell r="I309">
            <v>1528.96234</v>
          </cell>
          <cell r="J309">
            <v>2789.7992799999993</v>
          </cell>
          <cell r="K309">
            <v>689.48456616335989</v>
          </cell>
          <cell r="L309">
            <v>-286.26402585144001</v>
          </cell>
          <cell r="M309">
            <v>1343.7883553010001</v>
          </cell>
          <cell r="N309">
            <v>980.50564784130006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C309">
            <v>0</v>
          </cell>
          <cell r="AD309">
            <v>9380.9169499999989</v>
          </cell>
          <cell r="AE309">
            <v>6860.2525099999984</v>
          </cell>
          <cell r="AF309">
            <v>16241.169459999997</v>
          </cell>
          <cell r="AG309">
            <v>21758.483283454214</v>
          </cell>
          <cell r="AH309">
            <v>0</v>
          </cell>
        </row>
        <row r="310">
          <cell r="B310" t="str">
            <v>HTS-641 (SKD)</v>
          </cell>
          <cell r="D310">
            <v>0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4938.0824886785012</v>
          </cell>
          <cell r="O310">
            <v>3598.8721815774006</v>
          </cell>
          <cell r="P310">
            <v>1576.9157562900002</v>
          </cell>
          <cell r="Q310">
            <v>2102.5543417200006</v>
          </cell>
          <cell r="R310">
            <v>2452.9800653400002</v>
          </cell>
          <cell r="S310">
            <v>2452.9800653400002</v>
          </cell>
          <cell r="T310">
            <v>2803.4057889600003</v>
          </cell>
          <cell r="U310">
            <v>2452.9800653400002</v>
          </cell>
          <cell r="V310">
            <v>2978.6186507700008</v>
          </cell>
          <cell r="W310">
            <v>3329.0443743900005</v>
          </cell>
          <cell r="X310">
            <v>3329.0443743900005</v>
          </cell>
          <cell r="Y310">
            <v>4380.3215452500008</v>
          </cell>
          <cell r="Z310">
            <v>4730.7472688700009</v>
          </cell>
          <cell r="AA310">
            <v>2452.9800653400002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G310">
            <v>8536.9546702559019</v>
          </cell>
          <cell r="AH310">
            <v>35042.572361999999</v>
          </cell>
        </row>
        <row r="311">
          <cell r="B311" t="str">
            <v>HTS-521</v>
          </cell>
          <cell r="D311">
            <v>657.12880999999993</v>
          </cell>
          <cell r="E311">
            <v>870.09276999999997</v>
          </cell>
          <cell r="F311">
            <v>1711.0237300000001</v>
          </cell>
          <cell r="G311">
            <v>1390.1476200000002</v>
          </cell>
          <cell r="H311">
            <v>805.04984999999999</v>
          </cell>
          <cell r="I311">
            <v>957.58816000000002</v>
          </cell>
          <cell r="J311">
            <v>373.66692999999998</v>
          </cell>
          <cell r="K311">
            <v>172.93105183439999</v>
          </cell>
          <cell r="L311">
            <v>0</v>
          </cell>
          <cell r="M311">
            <v>0</v>
          </cell>
          <cell r="N311">
            <v>0</v>
          </cell>
          <cell r="O311">
            <v>711.94826182130009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C311">
            <v>0</v>
          </cell>
          <cell r="AD311">
            <v>3238.2453100000002</v>
          </cell>
          <cell r="AE311">
            <v>3152.7856300000003</v>
          </cell>
          <cell r="AF311">
            <v>6391.0309400000006</v>
          </cell>
          <cell r="AG311">
            <v>7649.5771836557014</v>
          </cell>
          <cell r="AH311">
            <v>0</v>
          </cell>
        </row>
        <row r="312">
          <cell r="B312" t="str">
            <v>HTS-641 (CBU)</v>
          </cell>
          <cell r="D312">
            <v>0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3644.4275256480005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C312">
            <v>0</v>
          </cell>
          <cell r="AD312">
            <v>0</v>
          </cell>
          <cell r="AE312">
            <v>0</v>
          </cell>
          <cell r="AF312">
            <v>0</v>
          </cell>
          <cell r="AG312">
            <v>3644.4275256480005</v>
          </cell>
          <cell r="AH312">
            <v>0</v>
          </cell>
        </row>
        <row r="313">
          <cell r="B313" t="str">
            <v>HTS-420 (CBU)</v>
          </cell>
          <cell r="D313">
            <v>0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1651.7015818921805</v>
          </cell>
          <cell r="M313">
            <v>4743.9777770000019</v>
          </cell>
          <cell r="N313">
            <v>4219.2938348638017</v>
          </cell>
          <cell r="O313">
            <v>3586.4471994120008</v>
          </cell>
          <cell r="P313">
            <v>2090.7309456425005</v>
          </cell>
          <cell r="Q313">
            <v>2276.8169460400004</v>
          </cell>
          <cell r="R313">
            <v>2911.6985944550006</v>
          </cell>
          <cell r="S313">
            <v>2911.6985944550006</v>
          </cell>
          <cell r="T313">
            <v>3327.6555365200006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Z313">
            <v>0</v>
          </cell>
          <cell r="AA313">
            <v>0</v>
          </cell>
          <cell r="AC313">
            <v>0</v>
          </cell>
          <cell r="AD313">
            <v>0</v>
          </cell>
          <cell r="AE313">
            <v>0</v>
          </cell>
          <cell r="AF313">
            <v>0</v>
          </cell>
          <cell r="AG313">
            <v>14201.420393167986</v>
          </cell>
          <cell r="AH313">
            <v>13518.600617112503</v>
          </cell>
        </row>
        <row r="314">
          <cell r="B314" t="str">
            <v>HTS-421 (CBU)</v>
          </cell>
          <cell r="D314">
            <v>0</v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4597.4188333500006</v>
          </cell>
          <cell r="V314">
            <v>5582.5800119250007</v>
          </cell>
          <cell r="W314">
            <v>6239.3541309750017</v>
          </cell>
          <cell r="X314">
            <v>6239.3541309750017</v>
          </cell>
          <cell r="Y314">
            <v>8209.6764881250019</v>
          </cell>
          <cell r="Z314">
            <v>8866.450607175002</v>
          </cell>
          <cell r="AA314">
            <v>4597.4188333500006</v>
          </cell>
          <cell r="AC314">
            <v>0</v>
          </cell>
          <cell r="AD314">
            <v>0</v>
          </cell>
          <cell r="AE314">
            <v>0</v>
          </cell>
          <cell r="AF314">
            <v>0</v>
          </cell>
          <cell r="AG314">
            <v>0</v>
          </cell>
          <cell r="AH314">
            <v>44332.253035875008</v>
          </cell>
        </row>
        <row r="315">
          <cell r="B315" t="str">
            <v>HTS-870 (CBU)</v>
          </cell>
          <cell r="D315">
            <v>0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1472.4020517360004</v>
          </cell>
          <cell r="S315">
            <v>1472.4020517360004</v>
          </cell>
          <cell r="T315">
            <v>841.37260099200023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  <cell r="AA315">
            <v>0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0</v>
          </cell>
          <cell r="AH315">
            <v>3786.176704464001</v>
          </cell>
        </row>
        <row r="316">
          <cell r="B316" t="str">
            <v>HTS-870 (SKD)</v>
          </cell>
          <cell r="D316">
            <v>0</v>
          </cell>
          <cell r="E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841.37260099200023</v>
          </cell>
          <cell r="U316">
            <v>1472.4020517360004</v>
          </cell>
          <cell r="V316">
            <v>1787.9167771080006</v>
          </cell>
          <cell r="W316">
            <v>1998.2599273560006</v>
          </cell>
          <cell r="X316">
            <v>1998.2599273560006</v>
          </cell>
          <cell r="Y316">
            <v>2629.2893781000007</v>
          </cell>
          <cell r="Z316">
            <v>2839.6325283480005</v>
          </cell>
          <cell r="AA316">
            <v>1472.4020517360004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15039.535242732003</v>
          </cell>
        </row>
        <row r="317">
          <cell r="B317" t="str">
            <v>HTS - Philco</v>
          </cell>
          <cell r="C317">
            <v>0</v>
          </cell>
          <cell r="D317">
            <v>0</v>
          </cell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594.94016779287358</v>
          </cell>
          <cell r="S317">
            <v>1408.9148534148385</v>
          </cell>
          <cell r="T317">
            <v>1565.7859855495296</v>
          </cell>
          <cell r="U317">
            <v>1565.7859855495296</v>
          </cell>
          <cell r="V317">
            <v>1631.2403740159862</v>
          </cell>
          <cell r="W317">
            <v>1773.4848271637597</v>
          </cell>
          <cell r="X317">
            <v>2459.4760716501955</v>
          </cell>
          <cell r="Y317">
            <v>2860.9784098410837</v>
          </cell>
          <cell r="Z317">
            <v>2860.9784098410837</v>
          </cell>
          <cell r="AA317">
            <v>1087.493582677324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17809.078667496204</v>
          </cell>
        </row>
        <row r="318">
          <cell r="B318" t="str">
            <v>HTS MID</v>
          </cell>
          <cell r="C318">
            <v>0</v>
          </cell>
          <cell r="D318">
            <v>0</v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438.06903565818232</v>
          </cell>
          <cell r="S318">
            <v>1095.1725891454557</v>
          </cell>
          <cell r="T318">
            <v>1095.1725891454557</v>
          </cell>
          <cell r="U318">
            <v>1095.1725891454557</v>
          </cell>
          <cell r="V318">
            <v>1204.507014572665</v>
          </cell>
          <cell r="W318">
            <v>1204.507014572665</v>
          </cell>
          <cell r="X318">
            <v>1606.0093527635531</v>
          </cell>
          <cell r="Y318">
            <v>2007.5116909544415</v>
          </cell>
          <cell r="Z318">
            <v>2007.5116909544415</v>
          </cell>
          <cell r="AA318">
            <v>803.00467638177656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12556.638243294092</v>
          </cell>
        </row>
        <row r="319">
          <cell r="B319" t="str">
            <v>HTS Caixas</v>
          </cell>
          <cell r="C319">
            <v>0</v>
          </cell>
          <cell r="D319">
            <v>0</v>
          </cell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156.87113213469132</v>
          </cell>
          <cell r="S319">
            <v>313.74226426938264</v>
          </cell>
          <cell r="T319">
            <v>470.61339640407397</v>
          </cell>
          <cell r="U319">
            <v>470.61339640407397</v>
          </cell>
          <cell r="V319">
            <v>426.73335944332121</v>
          </cell>
          <cell r="W319">
            <v>568.9778125910949</v>
          </cell>
          <cell r="X319">
            <v>853.46671888664241</v>
          </cell>
          <cell r="Y319">
            <v>853.46671888664241</v>
          </cell>
          <cell r="Z319">
            <v>853.46671888664241</v>
          </cell>
          <cell r="AA319">
            <v>284.48890629554745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5252.4404242021128</v>
          </cell>
        </row>
        <row r="321">
          <cell r="B321" t="str">
            <v>Multimedia Gradiente</v>
          </cell>
          <cell r="C321">
            <v>900123.52282909409</v>
          </cell>
          <cell r="D321">
            <v>53708.361309999993</v>
          </cell>
          <cell r="E321">
            <v>68041.332349999997</v>
          </cell>
          <cell r="F321">
            <v>97617.370089999997</v>
          </cell>
          <cell r="G321">
            <v>100699.48804000001</v>
          </cell>
          <cell r="H321">
            <v>95384.120259999996</v>
          </cell>
          <cell r="I321">
            <v>95713.70616999999</v>
          </cell>
          <cell r="J321">
            <v>108832.52045000001</v>
          </cell>
          <cell r="K321">
            <v>99014.975762452785</v>
          </cell>
          <cell r="L321">
            <v>82051.177280152071</v>
          </cell>
          <cell r="M321">
            <v>171173.75645826058</v>
          </cell>
          <cell r="N321">
            <v>159259.44939288576</v>
          </cell>
          <cell r="O321">
            <v>64928.968931178526</v>
          </cell>
          <cell r="P321">
            <v>62827.91497293851</v>
          </cell>
          <cell r="Q321">
            <v>84150.677734958808</v>
          </cell>
          <cell r="R321">
            <v>104867.22519316821</v>
          </cell>
          <cell r="S321">
            <v>136884.20668771176</v>
          </cell>
          <cell r="T321">
            <v>143629.35948966019</v>
          </cell>
          <cell r="U321">
            <v>136828.73848109547</v>
          </cell>
          <cell r="V321">
            <v>130031.0700644459</v>
          </cell>
          <cell r="W321">
            <v>135658.578766475</v>
          </cell>
          <cell r="X321">
            <v>134579.4727245463</v>
          </cell>
          <cell r="Y321">
            <v>157471.78726328604</v>
          </cell>
          <cell r="Z321">
            <v>168667.74491739657</v>
          </cell>
          <cell r="AA321">
            <v>80885.906971273202</v>
          </cell>
          <cell r="AC321">
            <v>900123.52282909409</v>
          </cell>
          <cell r="AD321">
            <v>219367.06374999997</v>
          </cell>
          <cell r="AE321">
            <v>291797.31446999998</v>
          </cell>
          <cell r="AF321">
            <v>511164.37822000001</v>
          </cell>
          <cell r="AG321">
            <v>1196425.2264949295</v>
          </cell>
          <cell r="AH321">
            <v>1476482.6832669557</v>
          </cell>
        </row>
        <row r="322">
          <cell r="B322" t="str">
            <v>Multimedia Philco</v>
          </cell>
          <cell r="C322">
            <v>0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33250.556420426881</v>
          </cell>
          <cell r="N322">
            <v>33853.444310050596</v>
          </cell>
          <cell r="O322">
            <v>15009.743897608701</v>
          </cell>
          <cell r="P322">
            <v>33453.396046584487</v>
          </cell>
          <cell r="Q322">
            <v>31071.582487774729</v>
          </cell>
          <cell r="R322">
            <v>47619.538754070963</v>
          </cell>
          <cell r="S322">
            <v>55796.869194372011</v>
          </cell>
          <cell r="T322">
            <v>53061.181587034771</v>
          </cell>
          <cell r="U322">
            <v>47218.818693887486</v>
          </cell>
          <cell r="V322">
            <v>51198.932864314462</v>
          </cell>
          <cell r="W322">
            <v>56039.045631332694</v>
          </cell>
          <cell r="X322">
            <v>59350.88526039436</v>
          </cell>
          <cell r="Y322">
            <v>68256.41038509013</v>
          </cell>
          <cell r="Z322">
            <v>69403.412037305359</v>
          </cell>
          <cell r="AA322">
            <v>32641.674696509406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82113.744628086177</v>
          </cell>
          <cell r="AH322">
            <v>605111.74763867096</v>
          </cell>
        </row>
        <row r="323">
          <cell r="B323" t="str">
            <v>Multimedia</v>
          </cell>
          <cell r="C323">
            <v>900123.52282909409</v>
          </cell>
          <cell r="D323">
            <v>53708.361309999993</v>
          </cell>
          <cell r="E323">
            <v>68041.332349999997</v>
          </cell>
          <cell r="F323">
            <v>97617.370089999997</v>
          </cell>
          <cell r="G323">
            <v>100699.48804000001</v>
          </cell>
          <cell r="H323">
            <v>95384.120259999996</v>
          </cell>
          <cell r="I323">
            <v>95713.70616999999</v>
          </cell>
          <cell r="J323">
            <v>108832.52045000001</v>
          </cell>
          <cell r="K323">
            <v>99014.975762452785</v>
          </cell>
          <cell r="L323">
            <v>82051.177280152071</v>
          </cell>
          <cell r="M323">
            <v>204424.31287868746</v>
          </cell>
          <cell r="N323">
            <v>193112.89370293636</v>
          </cell>
          <cell r="O323">
            <v>79938.712828787233</v>
          </cell>
          <cell r="P323">
            <v>96281.311019522997</v>
          </cell>
          <cell r="Q323">
            <v>115222.26022273354</v>
          </cell>
          <cell r="R323">
            <v>152486.76394723917</v>
          </cell>
          <cell r="S323">
            <v>192681.07588208377</v>
          </cell>
          <cell r="T323">
            <v>196690.54107669496</v>
          </cell>
          <cell r="U323">
            <v>184047.55717498297</v>
          </cell>
          <cell r="V323">
            <v>181230.00292876037</v>
          </cell>
          <cell r="W323">
            <v>191697.6243978077</v>
          </cell>
          <cell r="X323">
            <v>193930.35798494067</v>
          </cell>
          <cell r="Y323">
            <v>225728.19764837617</v>
          </cell>
          <cell r="Z323">
            <v>238071.15695470193</v>
          </cell>
          <cell r="AA323">
            <v>113527.58166778261</v>
          </cell>
          <cell r="AC323">
            <v>900123.52282909409</v>
          </cell>
          <cell r="AD323">
            <v>219367.06374999997</v>
          </cell>
          <cell r="AE323">
            <v>291797.31446999998</v>
          </cell>
          <cell r="AF323">
            <v>511164.37822000001</v>
          </cell>
          <cell r="AG323">
            <v>1278538.9711230157</v>
          </cell>
          <cell r="AH323">
            <v>2081594.4309056266</v>
          </cell>
        </row>
        <row r="324">
          <cell r="D324">
            <v>0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</row>
        <row r="325">
          <cell r="AC325">
            <v>2.4868995751603507E-13</v>
          </cell>
          <cell r="AD325">
            <v>0</v>
          </cell>
          <cell r="AE325">
            <v>0</v>
          </cell>
          <cell r="AF325">
            <v>-2.8421709430404007E-14</v>
          </cell>
          <cell r="AG325">
            <v>0</v>
          </cell>
          <cell r="AH325">
            <v>0</v>
          </cell>
        </row>
        <row r="326">
          <cell r="B326" t="str">
            <v>Mobile Phones - GSM</v>
          </cell>
          <cell r="C326">
            <v>220444.9</v>
          </cell>
          <cell r="D326">
            <v>0</v>
          </cell>
          <cell r="E326">
            <v>0</v>
          </cell>
          <cell r="F326">
            <v>20249.600950000004</v>
          </cell>
          <cell r="G326">
            <v>0</v>
          </cell>
          <cell r="H326">
            <v>0</v>
          </cell>
          <cell r="I326">
            <v>62764.304129999997</v>
          </cell>
          <cell r="J326">
            <v>32253.016910000002</v>
          </cell>
          <cell r="K326">
            <v>21988.681170000003</v>
          </cell>
          <cell r="L326">
            <v>36380.19958</v>
          </cell>
          <cell r="M326">
            <v>50313.821003717479</v>
          </cell>
          <cell r="N326">
            <v>51714.0991945477</v>
          </cell>
          <cell r="O326">
            <v>17644.210879801733</v>
          </cell>
          <cell r="P326">
            <v>10719.840699784863</v>
          </cell>
          <cell r="Q326">
            <v>15861.690254778367</v>
          </cell>
          <cell r="R326">
            <v>35284.070006653455</v>
          </cell>
          <cell r="S326">
            <v>52984.872892567364</v>
          </cell>
          <cell r="T326">
            <v>49993.702901805525</v>
          </cell>
          <cell r="U326">
            <v>47343.474556900146</v>
          </cell>
          <cell r="V326">
            <v>56188.786605094741</v>
          </cell>
          <cell r="W326">
            <v>29637.274267962079</v>
          </cell>
          <cell r="X326">
            <v>39400.055907443319</v>
          </cell>
          <cell r="Y326">
            <v>60565.352659687873</v>
          </cell>
          <cell r="Z326">
            <v>60565.352659687873</v>
          </cell>
          <cell r="AA326">
            <v>36339.211595812725</v>
          </cell>
          <cell r="AB326">
            <v>0</v>
          </cell>
          <cell r="AC326">
            <v>220444.9</v>
          </cell>
          <cell r="AD326">
            <v>20249.600950000004</v>
          </cell>
          <cell r="AE326">
            <v>62764.304129999997</v>
          </cell>
          <cell r="AF326">
            <v>83013.905079999997</v>
          </cell>
          <cell r="AG326">
            <v>293307.9338180669</v>
          </cell>
          <cell r="AH326">
            <v>494883.68500817829</v>
          </cell>
        </row>
        <row r="327">
          <cell r="B327" t="str">
            <v>GX1 STRIKE</v>
          </cell>
          <cell r="D327">
            <v>0</v>
          </cell>
          <cell r="E327">
            <v>0</v>
          </cell>
          <cell r="F327">
            <v>3687.7474200000006</v>
          </cell>
          <cell r="G327">
            <v>0</v>
          </cell>
          <cell r="H327">
            <v>0</v>
          </cell>
          <cell r="I327">
            <v>3348.0076200000003</v>
          </cell>
          <cell r="J327">
            <v>1029.4828199999999</v>
          </cell>
          <cell r="K327">
            <v>1.4526773170523077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C327">
            <v>0</v>
          </cell>
          <cell r="AD327">
            <v>3687.7474200000006</v>
          </cell>
          <cell r="AE327">
            <v>3348.0076200000003</v>
          </cell>
          <cell r="AF327">
            <v>7035.7550400000009</v>
          </cell>
          <cell r="AG327">
            <v>8066.690537317053</v>
          </cell>
          <cell r="AH327">
            <v>0</v>
          </cell>
        </row>
        <row r="328">
          <cell r="B328" t="str">
            <v>GX2 CONCEPT</v>
          </cell>
          <cell r="D328">
            <v>0</v>
          </cell>
          <cell r="E328">
            <v>0</v>
          </cell>
          <cell r="F328">
            <v>36.879090000000005</v>
          </cell>
          <cell r="G328">
            <v>0</v>
          </cell>
          <cell r="H328">
            <v>0</v>
          </cell>
          <cell r="I328">
            <v>201.13180000000003</v>
          </cell>
          <cell r="J328">
            <v>0.45362000000000002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  <cell r="Y328">
            <v>0</v>
          </cell>
          <cell r="Z328">
            <v>0</v>
          </cell>
          <cell r="AA328">
            <v>0</v>
          </cell>
          <cell r="AC328">
            <v>0</v>
          </cell>
          <cell r="AD328">
            <v>36.879090000000005</v>
          </cell>
          <cell r="AE328">
            <v>201.13180000000003</v>
          </cell>
          <cell r="AF328">
            <v>238.01089000000002</v>
          </cell>
          <cell r="AG328">
            <v>238.46451000000002</v>
          </cell>
          <cell r="AH328">
            <v>0</v>
          </cell>
        </row>
        <row r="329">
          <cell r="B329" t="str">
            <v>GX3 INDIE</v>
          </cell>
          <cell r="D329">
            <v>0</v>
          </cell>
          <cell r="E329">
            <v>0</v>
          </cell>
          <cell r="F329">
            <v>898.99328999999977</v>
          </cell>
          <cell r="G329">
            <v>0</v>
          </cell>
          <cell r="H329">
            <v>0</v>
          </cell>
          <cell r="I329">
            <v>1448.2572299999997</v>
          </cell>
          <cell r="J329">
            <v>422.13589000000002</v>
          </cell>
          <cell r="K329">
            <v>234.43218121508923</v>
          </cell>
          <cell r="L329">
            <v>788.41411852095496</v>
          </cell>
          <cell r="M329">
            <v>1065.6381660470879</v>
          </cell>
          <cell r="N329">
            <v>433.20941759603471</v>
          </cell>
          <cell r="O329">
            <v>632.42874845105325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Z329">
            <v>0</v>
          </cell>
          <cell r="AA329">
            <v>0</v>
          </cell>
          <cell r="AC329">
            <v>0</v>
          </cell>
          <cell r="AD329">
            <v>898.99328999999977</v>
          </cell>
          <cell r="AE329">
            <v>1448.2572299999997</v>
          </cell>
          <cell r="AF329">
            <v>2347.2505199999996</v>
          </cell>
          <cell r="AG329">
            <v>5923.5090418302198</v>
          </cell>
          <cell r="AH329">
            <v>0</v>
          </cell>
        </row>
        <row r="330">
          <cell r="B330" t="str">
            <v>GX5-2 NEO CAM</v>
          </cell>
          <cell r="D330">
            <v>0</v>
          </cell>
          <cell r="E330">
            <v>0</v>
          </cell>
          <cell r="F330">
            <v>8006.9162300000016</v>
          </cell>
          <cell r="G330">
            <v>0</v>
          </cell>
          <cell r="H330">
            <v>0</v>
          </cell>
          <cell r="I330">
            <v>7177.821539999999</v>
          </cell>
          <cell r="J330">
            <v>1967.2029500000001</v>
          </cell>
          <cell r="K330">
            <v>2609.6068682605537</v>
          </cell>
          <cell r="L330">
            <v>2683.1440971832299</v>
          </cell>
          <cell r="M330">
            <v>2319.9504337050807</v>
          </cell>
          <cell r="N330">
            <v>2037.7942998760846</v>
          </cell>
          <cell r="O330">
            <v>752.41635687732355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  <cell r="AA330">
            <v>0</v>
          </cell>
          <cell r="AC330">
            <v>0</v>
          </cell>
          <cell r="AD330">
            <v>8006.9162300000016</v>
          </cell>
          <cell r="AE330">
            <v>7177.821539999999</v>
          </cell>
          <cell r="AF330">
            <v>15184.73777</v>
          </cell>
          <cell r="AG330">
            <v>27554.852775902273</v>
          </cell>
          <cell r="AH330">
            <v>0</v>
          </cell>
        </row>
        <row r="331">
          <cell r="B331" t="str">
            <v>GC1 FLIPPY</v>
          </cell>
          <cell r="D331">
            <v>0</v>
          </cell>
          <cell r="E331">
            <v>0</v>
          </cell>
          <cell r="F331">
            <v>7618.07215</v>
          </cell>
          <cell r="G331">
            <v>0</v>
          </cell>
          <cell r="H331">
            <v>0</v>
          </cell>
          <cell r="I331">
            <v>24719.2228</v>
          </cell>
          <cell r="J331">
            <v>13863.698900000007</v>
          </cell>
          <cell r="K331">
            <v>9422.6677471245894</v>
          </cell>
          <cell r="L331">
            <v>6905.228792635191</v>
          </cell>
          <cell r="M331">
            <v>9338.3135068153642</v>
          </cell>
          <cell r="N331">
            <v>10106.547707558857</v>
          </cell>
          <cell r="O331">
            <v>2168.8105080545229</v>
          </cell>
          <cell r="P331">
            <v>2253.4869888475837</v>
          </cell>
          <cell r="Q331">
            <v>2543.7087980173478</v>
          </cell>
          <cell r="R331">
            <v>5992.2267657992561</v>
          </cell>
          <cell r="S331">
            <v>9321.2416356877311</v>
          </cell>
          <cell r="T331">
            <v>7631.1263940520439</v>
          </cell>
          <cell r="U331">
            <v>6675.101610904584</v>
          </cell>
          <cell r="V331">
            <v>9406.6009913258986</v>
          </cell>
          <cell r="W331">
            <v>4267.9677819083017</v>
          </cell>
          <cell r="X331">
            <v>5975.154894671623</v>
          </cell>
          <cell r="Y331">
            <v>11096.716232961584</v>
          </cell>
          <cell r="Z331">
            <v>11096.716232961584</v>
          </cell>
          <cell r="AA331">
            <v>6658.0297397769509</v>
          </cell>
          <cell r="AC331">
            <v>0</v>
          </cell>
          <cell r="AD331">
            <v>7618.07215</v>
          </cell>
          <cell r="AE331">
            <v>24719.2228</v>
          </cell>
          <cell r="AF331">
            <v>32337.29495</v>
          </cell>
          <cell r="AG331">
            <v>84142.56211218852</v>
          </cell>
          <cell r="AH331">
            <v>82918.078066914473</v>
          </cell>
        </row>
        <row r="332">
          <cell r="B332" t="str">
            <v>GX1-W EXPERT</v>
          </cell>
          <cell r="D332">
            <v>0</v>
          </cell>
          <cell r="E332">
            <v>0</v>
          </cell>
          <cell r="F332">
            <v>0</v>
          </cell>
          <cell r="G332">
            <v>0</v>
          </cell>
          <cell r="H332">
            <v>0</v>
          </cell>
          <cell r="I332">
            <v>1774.0461599999999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C332">
            <v>0</v>
          </cell>
          <cell r="AD332">
            <v>0</v>
          </cell>
          <cell r="AE332">
            <v>1774.0461599999999</v>
          </cell>
          <cell r="AF332">
            <v>1774.0461599999999</v>
          </cell>
          <cell r="AG332">
            <v>1774.0461599999999</v>
          </cell>
          <cell r="AH332">
            <v>0</v>
          </cell>
        </row>
        <row r="333">
          <cell r="B333" t="str">
            <v>GX-5 NEO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70.074950000000001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C333">
            <v>0</v>
          </cell>
          <cell r="AD333">
            <v>0</v>
          </cell>
          <cell r="AE333">
            <v>70.074950000000001</v>
          </cell>
          <cell r="AF333">
            <v>70.074950000000001</v>
          </cell>
          <cell r="AG333">
            <v>70.074950000000001</v>
          </cell>
          <cell r="AH333">
            <v>0</v>
          </cell>
        </row>
        <row r="334">
          <cell r="B334" t="str">
            <v>GX-6 SNAP</v>
          </cell>
          <cell r="D334">
            <v>0</v>
          </cell>
          <cell r="E334">
            <v>0</v>
          </cell>
          <cell r="F334">
            <v>0.99276999999999993</v>
          </cell>
          <cell r="G334">
            <v>0</v>
          </cell>
          <cell r="H334">
            <v>0</v>
          </cell>
          <cell r="I334">
            <v>54.87</v>
          </cell>
          <cell r="J334">
            <v>27.93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C334">
            <v>0</v>
          </cell>
          <cell r="AD334">
            <v>0.99276999999999993</v>
          </cell>
          <cell r="AE334">
            <v>54.87</v>
          </cell>
          <cell r="AF334">
            <v>55.862769999999998</v>
          </cell>
          <cell r="AG334">
            <v>83.79276999999999</v>
          </cell>
          <cell r="AH334">
            <v>0</v>
          </cell>
        </row>
        <row r="335">
          <cell r="B335" t="str">
            <v>GCL1 STRIKE BLUE</v>
          </cell>
          <cell r="D335">
            <v>0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23970.872029999991</v>
          </cell>
          <cell r="J335">
            <v>14278.480049999998</v>
          </cell>
          <cell r="K335">
            <v>3604.2496908690828</v>
          </cell>
          <cell r="L335">
            <v>251.54245807688642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  <cell r="AA335">
            <v>0</v>
          </cell>
          <cell r="AC335">
            <v>0</v>
          </cell>
          <cell r="AD335">
            <v>0</v>
          </cell>
          <cell r="AE335">
            <v>23970.872029999991</v>
          </cell>
          <cell r="AF335">
            <v>23970.872029999991</v>
          </cell>
          <cell r="AG335">
            <v>42105.144228945959</v>
          </cell>
          <cell r="AH335">
            <v>0</v>
          </cell>
        </row>
        <row r="336">
          <cell r="B336" t="str">
            <v>VIBE</v>
          </cell>
          <cell r="D336">
            <v>0</v>
          </cell>
          <cell r="E336">
            <v>0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663.63268000000005</v>
          </cell>
          <cell r="K336">
            <v>4891.8924498665583</v>
          </cell>
          <cell r="L336">
            <v>5959.9201229696027</v>
          </cell>
          <cell r="M336">
            <v>7907.9386617100372</v>
          </cell>
          <cell r="N336">
            <v>9458.4863692688978</v>
          </cell>
          <cell r="O336">
            <v>3549.9231722428744</v>
          </cell>
          <cell r="P336">
            <v>3153.5154119010836</v>
          </cell>
          <cell r="Q336">
            <v>4331.0165519944303</v>
          </cell>
          <cell r="R336">
            <v>11073.787345114633</v>
          </cell>
          <cell r="S336">
            <v>13392.306221840487</v>
          </cell>
          <cell r="T336">
            <v>13436.897048292612</v>
          </cell>
          <cell r="U336">
            <v>10236.763954191578</v>
          </cell>
          <cell r="V336">
            <v>12288.749490956603</v>
          </cell>
          <cell r="W336">
            <v>6128.5162548023354</v>
          </cell>
          <cell r="X336">
            <v>8094.3962478709591</v>
          </cell>
          <cell r="Y336">
            <v>12470.003626317528</v>
          </cell>
          <cell r="Z336">
            <v>12470.003626317528</v>
          </cell>
          <cell r="AA336">
            <v>7482.002175790517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32431.793456057967</v>
          </cell>
          <cell r="AH336">
            <v>114557.9579553903</v>
          </cell>
        </row>
        <row r="337">
          <cell r="B337" t="str">
            <v>ULTRA LOW</v>
          </cell>
          <cell r="D337">
            <v>0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</row>
        <row r="338">
          <cell r="B338" t="str">
            <v>KIDS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A338">
            <v>0</v>
          </cell>
          <cell r="AC338">
            <v>0</v>
          </cell>
          <cell r="AD338">
            <v>0</v>
          </cell>
          <cell r="AE338">
            <v>0</v>
          </cell>
          <cell r="AF338">
            <v>0</v>
          </cell>
          <cell r="AG338">
            <v>0</v>
          </cell>
          <cell r="AH338">
            <v>0</v>
          </cell>
        </row>
        <row r="339">
          <cell r="B339" t="str">
            <v>GF 910</v>
          </cell>
          <cell r="D339">
            <v>0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720.6548789618472</v>
          </cell>
          <cell r="Q339">
            <v>1052.319908484061</v>
          </cell>
          <cell r="R339">
            <v>2080.0720370035128</v>
          </cell>
          <cell r="S339">
            <v>3185.622135410892</v>
          </cell>
          <cell r="T339">
            <v>2645.1309761895072</v>
          </cell>
          <cell r="U339">
            <v>2489.5350364136539</v>
          </cell>
          <cell r="V339">
            <v>3023.7818848940337</v>
          </cell>
          <cell r="W339">
            <v>2047.314997050702</v>
          </cell>
          <cell r="X339">
            <v>2559.1437463133775</v>
          </cell>
          <cell r="Y339">
            <v>3070.9724955760526</v>
          </cell>
          <cell r="Z339">
            <v>3070.9724955760526</v>
          </cell>
          <cell r="AA339">
            <v>1842.5834973456319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27788.10408921933</v>
          </cell>
        </row>
        <row r="340">
          <cell r="B340" t="str">
            <v>CLAM SHELL NEO - GF 600</v>
          </cell>
          <cell r="D340">
            <v>0</v>
          </cell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1224.3795553470768</v>
          </cell>
          <cell r="L340">
            <v>13815.374060837139</v>
          </cell>
          <cell r="M340">
            <v>22124.791573729868</v>
          </cell>
          <cell r="N340">
            <v>16863.27794299876</v>
          </cell>
          <cell r="O340">
            <v>4703.6339529120205</v>
          </cell>
          <cell r="P340">
            <v>3501.4054275092931</v>
          </cell>
          <cell r="Q340">
            <v>5699.6125576208169</v>
          </cell>
          <cell r="R340">
            <v>12068.107011152415</v>
          </cell>
          <cell r="S340">
            <v>18677.504490706317</v>
          </cell>
          <cell r="T340">
            <v>18690.433568773227</v>
          </cell>
          <cell r="U340">
            <v>20897.348037174717</v>
          </cell>
          <cell r="V340">
            <v>22937.503784386612</v>
          </cell>
          <cell r="W340">
            <v>12235.393449814124</v>
          </cell>
          <cell r="X340">
            <v>16573.758788104085</v>
          </cell>
          <cell r="Y340">
            <v>25251.017182156127</v>
          </cell>
          <cell r="Z340">
            <v>25251.017182156127</v>
          </cell>
          <cell r="AA340">
            <v>15150.610309293677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58731.45708582487</v>
          </cell>
          <cell r="AH340">
            <v>196933.71178884752</v>
          </cell>
        </row>
        <row r="341">
          <cell r="B341" t="str">
            <v>CLAM SHELL NEO CAM - GF 690</v>
          </cell>
          <cell r="D341">
            <v>0</v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5976.5759297769991</v>
          </cell>
          <cell r="M341">
            <v>7557.1886617100363</v>
          </cell>
          <cell r="N341">
            <v>12814.783457249068</v>
          </cell>
          <cell r="O341">
            <v>5836.9981412639399</v>
          </cell>
          <cell r="P341">
            <v>1090.7779925650557</v>
          </cell>
          <cell r="Q341">
            <v>2235.0324386617099</v>
          </cell>
          <cell r="R341">
            <v>4069.8768475836428</v>
          </cell>
          <cell r="S341">
            <v>8408.1984089219332</v>
          </cell>
          <cell r="T341">
            <v>7590.1149144981409</v>
          </cell>
          <cell r="U341">
            <v>7044.7259182156131</v>
          </cell>
          <cell r="V341">
            <v>8532.150453531598</v>
          </cell>
          <cell r="W341">
            <v>4958.0817843866171</v>
          </cell>
          <cell r="X341">
            <v>6197.6022304832713</v>
          </cell>
          <cell r="Y341">
            <v>8676.6431226765799</v>
          </cell>
          <cell r="Z341">
            <v>8676.6431226765799</v>
          </cell>
          <cell r="AA341">
            <v>5205.9858736059477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32185.546190000045</v>
          </cell>
          <cell r="AH341">
            <v>72685.833107806699</v>
          </cell>
        </row>
        <row r="342">
          <cell r="B342" t="str">
            <v>GCL1 STRIKE BLUE (EXP)</v>
          </cell>
          <cell r="D342">
            <v>0</v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>
            <v>0</v>
          </cell>
          <cell r="AC342">
            <v>0</v>
          </cell>
          <cell r="AD342">
            <v>0</v>
          </cell>
          <cell r="AE342">
            <v>0</v>
          </cell>
          <cell r="AF342">
            <v>0</v>
          </cell>
          <cell r="AG342">
            <v>0</v>
          </cell>
          <cell r="AH342">
            <v>0</v>
          </cell>
        </row>
        <row r="343">
          <cell r="B343" t="str">
            <v>CLAM SHELL NEO (EXP)</v>
          </cell>
          <cell r="D343">
            <v>0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C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0</v>
          </cell>
          <cell r="AH343">
            <v>0</v>
          </cell>
        </row>
        <row r="344">
          <cell r="B344" t="str">
            <v>VIBE (EXP)</v>
          </cell>
          <cell r="D344">
            <v>0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C344">
            <v>0</v>
          </cell>
          <cell r="AD344">
            <v>0</v>
          </cell>
          <cell r="AE344">
            <v>0</v>
          </cell>
          <cell r="AF344">
            <v>0</v>
          </cell>
          <cell r="AG344">
            <v>0</v>
          </cell>
          <cell r="AH344">
            <v>0</v>
          </cell>
        </row>
        <row r="345">
          <cell r="B345" t="str">
            <v>Partner</v>
          </cell>
          <cell r="D345">
            <v>0</v>
          </cell>
          <cell r="E345">
            <v>0</v>
          </cell>
          <cell r="F345">
            <v>252.8</v>
          </cell>
          <cell r="G345">
            <v>0</v>
          </cell>
          <cell r="H345">
            <v>0</v>
          </cell>
          <cell r="I345">
            <v>624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C345">
            <v>0</v>
          </cell>
          <cell r="AD345">
            <v>252.8</v>
          </cell>
          <cell r="AE345">
            <v>624</v>
          </cell>
          <cell r="AF345">
            <v>876.8</v>
          </cell>
          <cell r="AG345">
            <v>876.8</v>
          </cell>
          <cell r="AH345">
            <v>0</v>
          </cell>
        </row>
        <row r="347">
          <cell r="B347" t="str">
            <v>Telecommunication</v>
          </cell>
          <cell r="C347">
            <v>220444.9</v>
          </cell>
          <cell r="D347">
            <v>0</v>
          </cell>
          <cell r="E347">
            <v>0</v>
          </cell>
          <cell r="F347">
            <v>20502.400950000003</v>
          </cell>
          <cell r="G347">
            <v>0</v>
          </cell>
          <cell r="H347">
            <v>0</v>
          </cell>
          <cell r="I347">
            <v>63388.304129999997</v>
          </cell>
          <cell r="J347">
            <v>32253.016910000002</v>
          </cell>
          <cell r="K347">
            <v>21988.681170000003</v>
          </cell>
          <cell r="L347">
            <v>36380.19958</v>
          </cell>
          <cell r="M347">
            <v>50313.821003717479</v>
          </cell>
          <cell r="N347">
            <v>51714.0991945477</v>
          </cell>
          <cell r="O347">
            <v>17644.210879801733</v>
          </cell>
          <cell r="P347">
            <v>10719.840699784863</v>
          </cell>
          <cell r="Q347">
            <v>15861.690254778367</v>
          </cell>
          <cell r="R347">
            <v>35284.070006653455</v>
          </cell>
          <cell r="S347">
            <v>52984.872892567364</v>
          </cell>
          <cell r="T347">
            <v>49993.702901805525</v>
          </cell>
          <cell r="U347">
            <v>47343.474556900146</v>
          </cell>
          <cell r="V347">
            <v>56188.786605094741</v>
          </cell>
          <cell r="W347">
            <v>29637.274267962079</v>
          </cell>
          <cell r="X347">
            <v>39400.055907443319</v>
          </cell>
          <cell r="Y347">
            <v>60565.352659687873</v>
          </cell>
          <cell r="Z347">
            <v>60565.352659687873</v>
          </cell>
          <cell r="AA347">
            <v>36339.211595812725</v>
          </cell>
          <cell r="AC347">
            <v>220444.9</v>
          </cell>
          <cell r="AD347">
            <v>20502.400950000003</v>
          </cell>
          <cell r="AE347">
            <v>63388.304129999997</v>
          </cell>
          <cell r="AF347">
            <v>83890.70508</v>
          </cell>
          <cell r="AG347">
            <v>294184.73381806689</v>
          </cell>
          <cell r="AH347">
            <v>494883.68500817829</v>
          </cell>
        </row>
        <row r="349">
          <cell r="B349" t="str">
            <v>TOTAL</v>
          </cell>
          <cell r="C349">
            <v>1120568.4228290941</v>
          </cell>
          <cell r="D349">
            <v>53708.361309999993</v>
          </cell>
          <cell r="E349">
            <v>68041.332349999997</v>
          </cell>
          <cell r="F349">
            <v>118119.77103999999</v>
          </cell>
          <cell r="G349">
            <v>100699.48804000001</v>
          </cell>
          <cell r="H349">
            <v>95384.120259999996</v>
          </cell>
          <cell r="I349">
            <v>159102.01029999999</v>
          </cell>
          <cell r="J349">
            <v>141085.53736000002</v>
          </cell>
          <cell r="K349">
            <v>121003.65693245278</v>
          </cell>
          <cell r="L349">
            <v>118431.37686015207</v>
          </cell>
          <cell r="M349">
            <v>254738.13388240495</v>
          </cell>
          <cell r="N349">
            <v>244826.99289748404</v>
          </cell>
          <cell r="O349">
            <v>97582.923708588962</v>
          </cell>
          <cell r="P349">
            <v>107001.15171930786</v>
          </cell>
          <cell r="Q349">
            <v>131083.95047751191</v>
          </cell>
          <cell r="R349">
            <v>187770.83395389264</v>
          </cell>
          <cell r="S349">
            <v>245665.94877465113</v>
          </cell>
          <cell r="T349">
            <v>246684.24397850048</v>
          </cell>
          <cell r="U349">
            <v>231391.03173188312</v>
          </cell>
          <cell r="V349">
            <v>237418.7895338551</v>
          </cell>
          <cell r="W349">
            <v>221334.89866576978</v>
          </cell>
          <cell r="X349">
            <v>233330.41389238398</v>
          </cell>
          <cell r="Y349">
            <v>286293.55030806403</v>
          </cell>
          <cell r="Z349">
            <v>298636.5096143898</v>
          </cell>
          <cell r="AA349">
            <v>149866.79326359532</v>
          </cell>
          <cell r="AC349">
            <v>1120568.4228290941</v>
          </cell>
          <cell r="AD349">
            <v>239869.46469999998</v>
          </cell>
          <cell r="AE349">
            <v>355185.61859999999</v>
          </cell>
          <cell r="AF349">
            <v>595055.08330000006</v>
          </cell>
          <cell r="AG349">
            <v>1572723.7049410827</v>
          </cell>
          <cell r="AH349">
            <v>2576478.1159138051</v>
          </cell>
        </row>
        <row r="367">
          <cell r="B367" t="str">
            <v>Raw Material and Losses (R$ thousand)</v>
          </cell>
        </row>
        <row r="368">
          <cell r="B368" t="str">
            <v>Displays Total</v>
          </cell>
          <cell r="C368">
            <v>148170.70000000001</v>
          </cell>
          <cell r="D368">
            <v>8116.677528247692</v>
          </cell>
          <cell r="E368">
            <v>10930.063142685509</v>
          </cell>
          <cell r="F368">
            <v>17435.506716698845</v>
          </cell>
          <cell r="G368">
            <v>20317.544279335358</v>
          </cell>
          <cell r="H368">
            <v>24467.879332977122</v>
          </cell>
          <cell r="I368">
            <v>21621.376484566848</v>
          </cell>
          <cell r="J368">
            <v>28576.10952252628</v>
          </cell>
          <cell r="K368">
            <v>20980.496186910073</v>
          </cell>
          <cell r="L368">
            <v>19823.252545057414</v>
          </cell>
          <cell r="M368">
            <v>50316.74670584187</v>
          </cell>
          <cell r="N368">
            <v>41368.96326745562</v>
          </cell>
          <cell r="O368">
            <v>11344.774525179058</v>
          </cell>
          <cell r="P368">
            <v>34038.555939389895</v>
          </cell>
          <cell r="Q368">
            <v>34280.072606730129</v>
          </cell>
          <cell r="R368">
            <v>41536.852626661384</v>
          </cell>
          <cell r="S368">
            <v>50030.895007035127</v>
          </cell>
          <cell r="T368">
            <v>48505.355223483159</v>
          </cell>
          <cell r="U368">
            <v>41100.73233281423</v>
          </cell>
          <cell r="V368">
            <v>35786.260498167743</v>
          </cell>
          <cell r="W368">
            <v>37077.700248167748</v>
          </cell>
          <cell r="X368">
            <v>34888.418358403418</v>
          </cell>
          <cell r="Y368">
            <v>40639.281568049904</v>
          </cell>
          <cell r="Z368">
            <v>39897.67506804991</v>
          </cell>
          <cell r="AA368">
            <v>20405.348758992601</v>
          </cell>
          <cell r="AC368">
            <v>148170.70000000001</v>
          </cell>
          <cell r="AD368">
            <v>36482.247387632044</v>
          </cell>
          <cell r="AE368">
            <v>66406.800096879335</v>
          </cell>
          <cell r="AF368">
            <v>102889.04748451138</v>
          </cell>
          <cell r="AG368">
            <v>275299.39023748168</v>
          </cell>
          <cell r="AH368">
            <v>458187.14823594526</v>
          </cell>
        </row>
        <row r="369">
          <cell r="B369" t="str">
            <v>Displays Gradiente</v>
          </cell>
          <cell r="C369">
            <v>148170.70000000001</v>
          </cell>
          <cell r="D369">
            <v>8116.677528247692</v>
          </cell>
          <cell r="E369">
            <v>10930.063142685509</v>
          </cell>
          <cell r="F369">
            <v>17435.506716698845</v>
          </cell>
          <cell r="G369">
            <v>20317.544279335358</v>
          </cell>
          <cell r="H369">
            <v>24467.879332977122</v>
          </cell>
          <cell r="I369">
            <v>21621.376484566848</v>
          </cell>
          <cell r="J369">
            <v>28576.10952252628</v>
          </cell>
          <cell r="K369">
            <v>20980.496186910073</v>
          </cell>
          <cell r="L369">
            <v>19823.252545057414</v>
          </cell>
          <cell r="M369">
            <v>32017.968698072204</v>
          </cell>
          <cell r="N369">
            <v>22472.72465467863</v>
          </cell>
          <cell r="O369">
            <v>2968.2790454862725</v>
          </cell>
          <cell r="P369">
            <v>16286.995183252047</v>
          </cell>
          <cell r="Q369">
            <v>18632.153261151609</v>
          </cell>
          <cell r="R369">
            <v>20951.489066642192</v>
          </cell>
          <cell r="S369">
            <v>25622.438518134582</v>
          </cell>
          <cell r="T369">
            <v>25577.249541418871</v>
          </cell>
          <cell r="U369">
            <v>22033.690152160554</v>
          </cell>
          <cell r="V369">
            <v>18554.686443924678</v>
          </cell>
          <cell r="W369">
            <v>18554.686443924678</v>
          </cell>
          <cell r="X369">
            <v>16235.350638434093</v>
          </cell>
          <cell r="Y369">
            <v>19714.35434666997</v>
          </cell>
          <cell r="Z369">
            <v>19714.35434666997</v>
          </cell>
          <cell r="AA369">
            <v>10437.011124707631</v>
          </cell>
          <cell r="AC369">
            <v>148170.70000000001</v>
          </cell>
          <cell r="AD369">
            <v>36482.247387632044</v>
          </cell>
          <cell r="AE369">
            <v>66406.800096879335</v>
          </cell>
          <cell r="AF369">
            <v>102889.04748451138</v>
          </cell>
          <cell r="AG369">
            <v>229727.87813724222</v>
          </cell>
          <cell r="AH369">
            <v>232314.45906709091</v>
          </cell>
        </row>
        <row r="370">
          <cell r="B370" t="str">
            <v>TV 1421</v>
          </cell>
          <cell r="D370">
            <v>1326.3261713204402</v>
          </cell>
          <cell r="E370">
            <v>930.71512110326228</v>
          </cell>
          <cell r="F370">
            <v>1671.7492263047873</v>
          </cell>
          <cell r="G370">
            <v>1829.1981669499589</v>
          </cell>
          <cell r="H370">
            <v>1527.0438107948435</v>
          </cell>
          <cell r="I370">
            <v>903.13106720025053</v>
          </cell>
          <cell r="J370">
            <v>2158.1181721220905</v>
          </cell>
          <cell r="K370">
            <v>1419.3752388866187</v>
          </cell>
          <cell r="L370">
            <v>1165.7496464760345</v>
          </cell>
          <cell r="M370">
            <v>1576.5269083696101</v>
          </cell>
          <cell r="N370">
            <v>1296.3264276669145</v>
          </cell>
          <cell r="O370">
            <v>40.335526883471175</v>
          </cell>
          <cell r="P370">
            <v>951.73715118302766</v>
          </cell>
          <cell r="Q370">
            <v>1087.6996013520316</v>
          </cell>
          <cell r="R370">
            <v>1223.6620515210357</v>
          </cell>
          <cell r="S370">
            <v>1495.5869518590434</v>
          </cell>
          <cell r="T370">
            <v>1495.5869518590434</v>
          </cell>
          <cell r="U370">
            <v>1291.6432766055377</v>
          </cell>
          <cell r="V370">
            <v>1087.6996013520316</v>
          </cell>
          <cell r="W370">
            <v>1087.6996013520316</v>
          </cell>
          <cell r="X370">
            <v>951.73715118302766</v>
          </cell>
          <cell r="Y370">
            <v>1155.6808264365336</v>
          </cell>
          <cell r="Z370">
            <v>1155.6808264365336</v>
          </cell>
          <cell r="AA370">
            <v>611.83102576051783</v>
          </cell>
          <cell r="AC370">
            <v>0</v>
          </cell>
          <cell r="AD370">
            <v>3928.7905187284896</v>
          </cell>
          <cell r="AE370">
            <v>4259.3730449450522</v>
          </cell>
          <cell r="AF370">
            <v>8188.1635636735418</v>
          </cell>
          <cell r="AG370">
            <v>15844.595484078283</v>
          </cell>
          <cell r="AH370">
            <v>13596.245016900395</v>
          </cell>
        </row>
        <row r="371">
          <cell r="B371" t="str">
            <v>TV-1422 - Branca</v>
          </cell>
          <cell r="D371">
            <v>0</v>
          </cell>
          <cell r="E371">
            <v>0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18.266999999999999</v>
          </cell>
          <cell r="L371">
            <v>22.692562556124887</v>
          </cell>
          <cell r="M371">
            <v>82.324406723841577</v>
          </cell>
          <cell r="N371">
            <v>73.926003603235444</v>
          </cell>
          <cell r="O371">
            <v>66.088403192595848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263.29837607579776</v>
          </cell>
          <cell r="AH371">
            <v>0</v>
          </cell>
        </row>
        <row r="372">
          <cell r="B372" t="str">
            <v>TV-1422 - Vermelha</v>
          </cell>
          <cell r="D372">
            <v>0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</row>
        <row r="373">
          <cell r="B373" t="str">
            <v>TV-1422 - Preta</v>
          </cell>
          <cell r="D373">
            <v>0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</row>
        <row r="374">
          <cell r="B374" t="str">
            <v>TV 2021</v>
          </cell>
          <cell r="D374">
            <v>1002.930942626768</v>
          </cell>
          <cell r="E374">
            <v>1144.2347394830826</v>
          </cell>
          <cell r="F374">
            <v>2720.663206716169</v>
          </cell>
          <cell r="G374">
            <v>2624.423243287752</v>
          </cell>
          <cell r="H374">
            <v>1691.1865570212781</v>
          </cell>
          <cell r="I374">
            <v>1494.3277469023537</v>
          </cell>
          <cell r="J374">
            <v>2223.0387171089578</v>
          </cell>
          <cell r="K374">
            <v>2879.0755855255579</v>
          </cell>
          <cell r="L374">
            <v>2401.9448734438265</v>
          </cell>
          <cell r="M374">
            <v>6069.5289776256077</v>
          </cell>
          <cell r="N374">
            <v>4826.1153303393494</v>
          </cell>
          <cell r="O374">
            <v>945.87933237140521</v>
          </cell>
          <cell r="P374">
            <v>1608.4962145008437</v>
          </cell>
          <cell r="Q374">
            <v>1838.2813880009642</v>
          </cell>
          <cell r="R374">
            <v>2068.0665615010848</v>
          </cell>
          <cell r="S374">
            <v>2527.6369085013257</v>
          </cell>
          <cell r="T374">
            <v>2527.6369085013257</v>
          </cell>
          <cell r="U374">
            <v>2182.9591482511451</v>
          </cell>
          <cell r="V374">
            <v>1838.2813880009642</v>
          </cell>
          <cell r="W374">
            <v>1838.2813880009642</v>
          </cell>
          <cell r="X374">
            <v>1608.4962145008437</v>
          </cell>
          <cell r="Y374">
            <v>1953.1739747510246</v>
          </cell>
          <cell r="Z374">
            <v>1953.1739747510246</v>
          </cell>
          <cell r="AA374">
            <v>1034.0332807505424</v>
          </cell>
          <cell r="AC374">
            <v>0</v>
          </cell>
          <cell r="AD374">
            <v>4867.8288888260195</v>
          </cell>
          <cell r="AE374">
            <v>5809.9375472113843</v>
          </cell>
          <cell r="AF374">
            <v>10677.766436037404</v>
          </cell>
          <cell r="AG374">
            <v>30023.349252452106</v>
          </cell>
          <cell r="AH374">
            <v>22978.517350012055</v>
          </cell>
        </row>
        <row r="375">
          <cell r="B375" t="str">
            <v>TV 2021 (Casas Bahia)</v>
          </cell>
          <cell r="D375">
            <v>2002.5019825981699</v>
          </cell>
          <cell r="E375">
            <v>2127.112181331895</v>
          </cell>
          <cell r="F375">
            <v>1860.0001432044005</v>
          </cell>
          <cell r="G375">
            <v>1635.2666958987593</v>
          </cell>
          <cell r="H375">
            <v>2461.8055443127632</v>
          </cell>
          <cell r="I375">
            <v>513.00117496750909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C375">
            <v>0</v>
          </cell>
          <cell r="AD375">
            <v>5989.614307134465</v>
          </cell>
          <cell r="AE375">
            <v>4610.0734151790311</v>
          </cell>
          <cell r="AF375">
            <v>10599.687722313496</v>
          </cell>
          <cell r="AG375">
            <v>10599.687722313496</v>
          </cell>
          <cell r="AH375">
            <v>0</v>
          </cell>
        </row>
        <row r="376">
          <cell r="B376" t="str">
            <v>TF 2150 (CDG) CINESC FLAT (SAMSUNG)</v>
          </cell>
          <cell r="D376">
            <v>0</v>
          </cell>
          <cell r="E376">
            <v>0</v>
          </cell>
          <cell r="F376">
            <v>0</v>
          </cell>
          <cell r="G376">
            <v>1338.2747495906613</v>
          </cell>
          <cell r="H376">
            <v>1191.6512306915488</v>
          </cell>
          <cell r="I376">
            <v>1922.5990659785823</v>
          </cell>
          <cell r="J376">
            <v>1859.7138045452566</v>
          </cell>
          <cell r="K376">
            <v>2048.8428286063054</v>
          </cell>
          <cell r="L376">
            <v>1445.9187786557866</v>
          </cell>
          <cell r="M376">
            <v>1276.266321938426</v>
          </cell>
          <cell r="N376">
            <v>1603.0133354942952</v>
          </cell>
          <cell r="O376">
            <v>68.526535874518643</v>
          </cell>
          <cell r="P376">
            <v>1954.2752823473834</v>
          </cell>
          <cell r="Q376">
            <v>2233.4574655398665</v>
          </cell>
          <cell r="R376">
            <v>2512.63964873235</v>
          </cell>
          <cell r="S376">
            <v>3071.0040151173171</v>
          </cell>
          <cell r="T376">
            <v>3071.0040151173171</v>
          </cell>
          <cell r="U376">
            <v>2652.2307403285918</v>
          </cell>
          <cell r="V376">
            <v>2233.4574655398665</v>
          </cell>
          <cell r="W376">
            <v>2233.4574655398665</v>
          </cell>
          <cell r="X376">
            <v>1954.2752823473834</v>
          </cell>
          <cell r="Y376">
            <v>2373.0485571361087</v>
          </cell>
          <cell r="Z376">
            <v>2373.0485571361087</v>
          </cell>
          <cell r="AA376">
            <v>1256.319824366175</v>
          </cell>
          <cell r="AC376">
            <v>0</v>
          </cell>
          <cell r="AD376">
            <v>0</v>
          </cell>
          <cell r="AE376">
            <v>4452.5250462607919</v>
          </cell>
          <cell r="AF376">
            <v>4452.5250462607919</v>
          </cell>
          <cell r="AG376">
            <v>12754.80665137538</v>
          </cell>
          <cell r="AH376">
            <v>27918.218319248339</v>
          </cell>
        </row>
        <row r="377">
          <cell r="B377" t="str">
            <v>TFD 2160 (CDG) CINESC FLAT (SAMSUNG)</v>
          </cell>
          <cell r="D377">
            <v>0</v>
          </cell>
          <cell r="E377">
            <v>0</v>
          </cell>
          <cell r="F377">
            <v>0</v>
          </cell>
          <cell r="G377">
            <v>2.4520891693599558</v>
          </cell>
          <cell r="H377">
            <v>279.23310062209526</v>
          </cell>
          <cell r="I377">
            <v>141.30306055737424</v>
          </cell>
          <cell r="J377">
            <v>365.08758291880775</v>
          </cell>
          <cell r="K377">
            <v>156.47474628132801</v>
          </cell>
          <cell r="L377">
            <v>324.91180718146501</v>
          </cell>
          <cell r="M377">
            <v>680.36893382606524</v>
          </cell>
          <cell r="N377">
            <v>559.40507753674456</v>
          </cell>
          <cell r="O377">
            <v>25.735342550116577</v>
          </cell>
          <cell r="P377">
            <v>284.4432597644464</v>
          </cell>
          <cell r="Q377">
            <v>325.07801115936729</v>
          </cell>
          <cell r="R377">
            <v>365.71276255428819</v>
          </cell>
          <cell r="S377">
            <v>446.98226534413004</v>
          </cell>
          <cell r="T377">
            <v>446.98226534413004</v>
          </cell>
          <cell r="U377">
            <v>386.03013825174867</v>
          </cell>
          <cell r="V377">
            <v>325.07801115936729</v>
          </cell>
          <cell r="W377">
            <v>325.07801115936729</v>
          </cell>
          <cell r="X377">
            <v>284.4432597644464</v>
          </cell>
          <cell r="Y377">
            <v>345.39538685682777</v>
          </cell>
          <cell r="Z377">
            <v>345.39538685682777</v>
          </cell>
          <cell r="AA377">
            <v>182.8563812771441</v>
          </cell>
          <cell r="AC377">
            <v>0</v>
          </cell>
          <cell r="AD377">
            <v>0</v>
          </cell>
          <cell r="AE377">
            <v>422.98825034882947</v>
          </cell>
          <cell r="AF377">
            <v>422.98825034882947</v>
          </cell>
          <cell r="AG377">
            <v>2534.9717406433565</v>
          </cell>
          <cell r="AH377">
            <v>4063.4751394920913</v>
          </cell>
        </row>
        <row r="378">
          <cell r="B378" t="str">
            <v xml:space="preserve">GBT 2011 (CDG)                      </v>
          </cell>
          <cell r="D378">
            <v>0</v>
          </cell>
          <cell r="E378">
            <v>0</v>
          </cell>
          <cell r="F378">
            <v>0</v>
          </cell>
          <cell r="G378">
            <v>0</v>
          </cell>
          <cell r="H378">
            <v>2663.394038537851</v>
          </cell>
          <cell r="I378">
            <v>3943.1058286268953</v>
          </cell>
          <cell r="J378">
            <v>4815.577688673483</v>
          </cell>
          <cell r="K378">
            <v>1682.744457593169</v>
          </cell>
          <cell r="L378">
            <v>2489.7648649638377</v>
          </cell>
          <cell r="M378">
            <v>1509.3846810246937</v>
          </cell>
          <cell r="N378">
            <v>15.731614985327793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C378">
            <v>0</v>
          </cell>
          <cell r="AD378">
            <v>0</v>
          </cell>
          <cell r="AE378">
            <v>6606.4998671647463</v>
          </cell>
          <cell r="AF378">
            <v>6606.4998671647463</v>
          </cell>
          <cell r="AG378">
            <v>17119.703174405258</v>
          </cell>
          <cell r="AH378">
            <v>0</v>
          </cell>
        </row>
        <row r="379">
          <cell r="B379" t="str">
            <v>TV 2922</v>
          </cell>
          <cell r="D379">
            <v>1088.8959161981472</v>
          </cell>
          <cell r="E379">
            <v>1210.9696976749617</v>
          </cell>
          <cell r="F379">
            <v>5336.0243463097668</v>
          </cell>
          <cell r="G379">
            <v>4705.9848373879959</v>
          </cell>
          <cell r="H379">
            <v>4208.7298293566009</v>
          </cell>
          <cell r="I379">
            <v>2615.7475378410395</v>
          </cell>
          <cell r="J379">
            <v>3592.6450729283201</v>
          </cell>
          <cell r="K379">
            <v>4256.7028389230527</v>
          </cell>
          <cell r="L379">
            <v>3398.8176218460176</v>
          </cell>
          <cell r="M379">
            <v>4076.0691772691134</v>
          </cell>
          <cell r="N379">
            <v>3744.7641614023269</v>
          </cell>
          <cell r="O379">
            <v>387.00701579194907</v>
          </cell>
          <cell r="P379">
            <v>1478.5368320609325</v>
          </cell>
          <cell r="Q379">
            <v>2217.8052480913989</v>
          </cell>
          <cell r="R379">
            <v>2217.8052480913989</v>
          </cell>
          <cell r="S379">
            <v>3141.8907681294813</v>
          </cell>
          <cell r="T379">
            <v>1848.1710400761656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C379">
            <v>0</v>
          </cell>
          <cell r="AD379">
            <v>7635.8899601828762</v>
          </cell>
          <cell r="AE379">
            <v>11530.462204585636</v>
          </cell>
          <cell r="AF379">
            <v>19166.352164768512</v>
          </cell>
          <cell r="AG379">
            <v>38622.358052929289</v>
          </cell>
          <cell r="AH379">
            <v>10904.209136449379</v>
          </cell>
        </row>
        <row r="380">
          <cell r="B380" t="str">
            <v>TV 2922 (Casas Bahia)</v>
          </cell>
          <cell r="D380">
            <v>1698.1795538500285</v>
          </cell>
          <cell r="E380">
            <v>2010.69968587938</v>
          </cell>
          <cell r="F380">
            <v>3425.1243709700434</v>
          </cell>
          <cell r="G380">
            <v>2863.3573741965565</v>
          </cell>
          <cell r="H380">
            <v>3293.4115998408479</v>
          </cell>
          <cell r="I380">
            <v>1515.1668444757418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C380">
            <v>0</v>
          </cell>
          <cell r="AD380">
            <v>7134.0036106994521</v>
          </cell>
          <cell r="AE380">
            <v>7671.9358185131459</v>
          </cell>
          <cell r="AF380">
            <v>14805.939429212598</v>
          </cell>
          <cell r="AG380">
            <v>14805.939429212598</v>
          </cell>
          <cell r="AH380">
            <v>0</v>
          </cell>
        </row>
        <row r="381">
          <cell r="B381" t="str">
            <v>TV 2923</v>
          </cell>
          <cell r="D381">
            <v>0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158.11290480251293</v>
          </cell>
          <cell r="N381">
            <v>1067.3287978324918</v>
          </cell>
          <cell r="O381">
            <v>201.36936652439681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1426.8110691594015</v>
          </cell>
          <cell r="AH381">
            <v>0</v>
          </cell>
        </row>
        <row r="382">
          <cell r="B382" t="str">
            <v>TV 2924</v>
          </cell>
          <cell r="D382">
            <v>0</v>
          </cell>
          <cell r="E382">
            <v>0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1171.6316884250643</v>
          </cell>
          <cell r="N382">
            <v>4994.1230053504305</v>
          </cell>
          <cell r="O382">
            <v>837.22904953981856</v>
          </cell>
          <cell r="P382">
            <v>4566.0553191775361</v>
          </cell>
          <cell r="Q382">
            <v>4708.7445479018343</v>
          </cell>
          <cell r="R382">
            <v>5564.8799202476221</v>
          </cell>
          <cell r="S382">
            <v>6385.342985412336</v>
          </cell>
          <cell r="T382">
            <v>7633.8737367499434</v>
          </cell>
          <cell r="U382">
            <v>8133.2860372849864</v>
          </cell>
          <cell r="V382">
            <v>6849.0829787663042</v>
          </cell>
          <cell r="W382">
            <v>6849.0829787663042</v>
          </cell>
          <cell r="X382">
            <v>5992.9476064205164</v>
          </cell>
          <cell r="Y382">
            <v>7277.1506649391986</v>
          </cell>
          <cell r="Z382">
            <v>7277.1506649391986</v>
          </cell>
          <cell r="AA382">
            <v>3852.609175556046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7002.9837433153134</v>
          </cell>
          <cell r="AH382">
            <v>75090.206616161828</v>
          </cell>
        </row>
        <row r="383">
          <cell r="B383" t="str">
            <v>TF 2952</v>
          </cell>
          <cell r="D383">
            <v>996.99737935588871</v>
          </cell>
          <cell r="E383">
            <v>3454.1257888863115</v>
          </cell>
          <cell r="F383">
            <v>1997.992219924123</v>
          </cell>
          <cell r="G383">
            <v>1706.8364728905826</v>
          </cell>
          <cell r="H383">
            <v>2322.7307785977555</v>
          </cell>
          <cell r="I383">
            <v>2645.3546956716941</v>
          </cell>
          <cell r="J383">
            <v>4786.9802232988541</v>
          </cell>
          <cell r="K383">
            <v>4335.7289709124052</v>
          </cell>
          <cell r="L383">
            <v>3377.9945606074343</v>
          </cell>
          <cell r="M383">
            <v>3617.3346878074258</v>
          </cell>
          <cell r="N383">
            <v>3381.516427662254</v>
          </cell>
          <cell r="O383">
            <v>225.37641656318161</v>
          </cell>
          <cell r="P383">
            <v>5177.5663264514706</v>
          </cell>
          <cell r="Q383">
            <v>5917.2186588016793</v>
          </cell>
          <cell r="R383">
            <v>6656.8709911518899</v>
          </cell>
          <cell r="S383">
            <v>8136.1756558523093</v>
          </cell>
          <cell r="T383">
            <v>8136.1756558523093</v>
          </cell>
          <cell r="U383">
            <v>7026.6971573269948</v>
          </cell>
          <cell r="V383">
            <v>5917.2186588016793</v>
          </cell>
          <cell r="W383">
            <v>5917.2186588016793</v>
          </cell>
          <cell r="X383">
            <v>5177.5663264514706</v>
          </cell>
          <cell r="Y383">
            <v>6287.0448249767851</v>
          </cell>
          <cell r="Z383">
            <v>6287.0448249767851</v>
          </cell>
          <cell r="AA383">
            <v>3328.435495575945</v>
          </cell>
          <cell r="AC383">
            <v>0</v>
          </cell>
          <cell r="AD383">
            <v>6449.1153881663231</v>
          </cell>
          <cell r="AE383">
            <v>6674.9219471600318</v>
          </cell>
          <cell r="AF383">
            <v>13124.037335326355</v>
          </cell>
          <cell r="AG383">
            <v>32848.968622177912</v>
          </cell>
          <cell r="AH383">
            <v>73965.233235021005</v>
          </cell>
        </row>
        <row r="384">
          <cell r="B384" t="str">
            <v>TVD 2950</v>
          </cell>
          <cell r="D384">
            <v>0</v>
          </cell>
          <cell r="E384">
            <v>0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189.36706462220434</v>
          </cell>
          <cell r="N384">
            <v>159.34991911516434</v>
          </cell>
          <cell r="O384">
            <v>170.73205619481894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519.44903993218759</v>
          </cell>
          <cell r="AH384">
            <v>0</v>
          </cell>
        </row>
        <row r="385">
          <cell r="B385" t="str">
            <v>TVD 2951</v>
          </cell>
          <cell r="D385">
            <v>0.8455822982499146</v>
          </cell>
          <cell r="E385">
            <v>52.205928326615215</v>
          </cell>
          <cell r="F385">
            <v>423.95320326955306</v>
          </cell>
          <cell r="G385">
            <v>263.03633278012666</v>
          </cell>
          <cell r="H385">
            <v>648.25862928680101</v>
          </cell>
          <cell r="I385">
            <v>248.78510324192069</v>
          </cell>
          <cell r="J385">
            <v>727.05899752572759</v>
          </cell>
          <cell r="K385">
            <v>456.42261378062602</v>
          </cell>
          <cell r="L385">
            <v>571.48696490358202</v>
          </cell>
          <cell r="M385">
            <v>952.3836954303805</v>
          </cell>
          <cell r="N385">
            <v>751.12455369009865</v>
          </cell>
          <cell r="O385">
            <v>0</v>
          </cell>
          <cell r="P385">
            <v>265.88479776640662</v>
          </cell>
          <cell r="Q385">
            <v>303.86834030446471</v>
          </cell>
          <cell r="R385">
            <v>341.85188284252274</v>
          </cell>
          <cell r="S385">
            <v>417.81896791863898</v>
          </cell>
          <cell r="T385">
            <v>417.81896791863898</v>
          </cell>
          <cell r="U385">
            <v>360.84365411155181</v>
          </cell>
          <cell r="V385">
            <v>303.86834030446471</v>
          </cell>
          <cell r="W385">
            <v>303.86834030446471</v>
          </cell>
          <cell r="X385">
            <v>265.88479776640662</v>
          </cell>
          <cell r="Y385">
            <v>322.86011157349373</v>
          </cell>
          <cell r="Z385">
            <v>322.86011157349373</v>
          </cell>
          <cell r="AA385">
            <v>170.92594142126137</v>
          </cell>
          <cell r="AC385">
            <v>0</v>
          </cell>
          <cell r="AD385">
            <v>477.00471389441816</v>
          </cell>
          <cell r="AE385">
            <v>1160.0800653088484</v>
          </cell>
          <cell r="AF385">
            <v>1637.0847792032664</v>
          </cell>
          <cell r="AG385">
            <v>5095.561604533681</v>
          </cell>
          <cell r="AH385">
            <v>3798.3542538058091</v>
          </cell>
        </row>
        <row r="386">
          <cell r="B386" t="str">
            <v>GBT 2911 (FLEXMIC) CDG</v>
          </cell>
          <cell r="D386">
            <v>0</v>
          </cell>
          <cell r="E386">
            <v>0</v>
          </cell>
          <cell r="F386">
            <v>0</v>
          </cell>
          <cell r="G386">
            <v>3348.7143171836051</v>
          </cell>
          <cell r="H386">
            <v>4180.4342139147338</v>
          </cell>
          <cell r="I386">
            <v>4852.0209454555934</v>
          </cell>
          <cell r="J386">
            <v>7282.6545153257803</v>
          </cell>
          <cell r="K386">
            <v>3303.5559064010126</v>
          </cell>
          <cell r="L386">
            <v>4392.77888945425</v>
          </cell>
          <cell r="M386">
            <v>8497.5287693131613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C386">
            <v>0</v>
          </cell>
          <cell r="AD386">
            <v>0</v>
          </cell>
          <cell r="AE386">
            <v>12381.169476553932</v>
          </cell>
          <cell r="AF386">
            <v>12381.169476553932</v>
          </cell>
          <cell r="AG386">
            <v>35857.687557048135</v>
          </cell>
          <cell r="AH386">
            <v>0</v>
          </cell>
        </row>
        <row r="387">
          <cell r="B387" t="str">
            <v>GBT 2912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826.83341364789419</v>
          </cell>
          <cell r="J387">
            <v>765.23474807900141</v>
          </cell>
          <cell r="K387">
            <v>423.30599999999998</v>
          </cell>
          <cell r="L387">
            <v>231.19197496905352</v>
          </cell>
          <cell r="M387">
            <v>2161.140480894097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C387">
            <v>0</v>
          </cell>
          <cell r="AD387">
            <v>0</v>
          </cell>
          <cell r="AE387">
            <v>826.83341364789419</v>
          </cell>
          <cell r="AF387">
            <v>826.83341364789419</v>
          </cell>
          <cell r="AG387">
            <v>4407.7066175900463</v>
          </cell>
          <cell r="AH387">
            <v>0</v>
          </cell>
        </row>
        <row r="388">
          <cell r="B388" t="str">
            <v>Displays Philco</v>
          </cell>
          <cell r="C388">
            <v>0</v>
          </cell>
          <cell r="D388">
            <v>0</v>
          </cell>
          <cell r="E388">
            <v>0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18298.77800776967</v>
          </cell>
          <cell r="N388">
            <v>18896.238612776986</v>
          </cell>
          <cell r="O388">
            <v>8376.4954796927868</v>
          </cell>
          <cell r="P388">
            <v>17751.560756137846</v>
          </cell>
          <cell r="Q388">
            <v>15647.919345578517</v>
          </cell>
          <cell r="R388">
            <v>20585.363560019192</v>
          </cell>
          <cell r="S388">
            <v>24408.456488900541</v>
          </cell>
          <cell r="T388">
            <v>22928.105682064288</v>
          </cell>
          <cell r="U388">
            <v>19067.042180653676</v>
          </cell>
          <cell r="V388">
            <v>17231.574054243065</v>
          </cell>
          <cell r="W388">
            <v>18523.01380424307</v>
          </cell>
          <cell r="X388">
            <v>18653.067719969327</v>
          </cell>
          <cell r="Y388">
            <v>20924.927221379934</v>
          </cell>
          <cell r="Z388">
            <v>20183.320721379936</v>
          </cell>
          <cell r="AA388">
            <v>9968.3376342849697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45571.512100239444</v>
          </cell>
          <cell r="AH388">
            <v>225872.68916885435</v>
          </cell>
        </row>
        <row r="389">
          <cell r="B389" t="str">
            <v>TV-14" (TP-14U56)</v>
          </cell>
          <cell r="C389">
            <v>0</v>
          </cell>
          <cell r="D389">
            <v>0</v>
          </cell>
          <cell r="E389">
            <v>0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1231.4575772127566</v>
          </cell>
          <cell r="N389">
            <v>2144.099925</v>
          </cell>
          <cell r="O389">
            <v>891.69332175</v>
          </cell>
          <cell r="P389">
            <v>1541.5097499999999</v>
          </cell>
          <cell r="Q389">
            <v>1261.23525</v>
          </cell>
          <cell r="R389">
            <v>2031.990125</v>
          </cell>
          <cell r="S389">
            <v>2172.127375</v>
          </cell>
          <cell r="T389">
            <v>2942.8822500000001</v>
          </cell>
          <cell r="U389">
            <v>1541.5097499999999</v>
          </cell>
          <cell r="V389">
            <v>1401.3724999999999</v>
          </cell>
          <cell r="W389">
            <v>1401.3724999999999</v>
          </cell>
          <cell r="X389">
            <v>1821.7842499999999</v>
          </cell>
          <cell r="Y389">
            <v>1821.7842499999999</v>
          </cell>
          <cell r="Z389">
            <v>1681.6469999999999</v>
          </cell>
          <cell r="AA389">
            <v>700.68624999999997</v>
          </cell>
          <cell r="AC389">
            <v>0</v>
          </cell>
          <cell r="AD389">
            <v>0</v>
          </cell>
          <cell r="AE389">
            <v>0</v>
          </cell>
          <cell r="AF389">
            <v>0</v>
          </cell>
          <cell r="AG389">
            <v>4267.2508239627568</v>
          </cell>
          <cell r="AH389">
            <v>20319.901249999999</v>
          </cell>
        </row>
        <row r="390">
          <cell r="B390" t="str">
            <v>TV-20" (TP-20V56)</v>
          </cell>
          <cell r="C390">
            <v>0</v>
          </cell>
          <cell r="D390">
            <v>0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4769.6357861764136</v>
          </cell>
          <cell r="N390">
            <v>4009.7950000000005</v>
          </cell>
          <cell r="O390">
            <v>1640.2066447500001</v>
          </cell>
          <cell r="P390">
            <v>3007.3462500000001</v>
          </cell>
          <cell r="Q390">
            <v>2405.877</v>
          </cell>
          <cell r="R390">
            <v>3408.3257500000004</v>
          </cell>
          <cell r="S390">
            <v>3408.3257500000004</v>
          </cell>
          <cell r="T390">
            <v>3107.5911249999999</v>
          </cell>
          <cell r="U390">
            <v>2506.1218749999998</v>
          </cell>
          <cell r="V390">
            <v>2205.3872500000002</v>
          </cell>
          <cell r="W390">
            <v>2405.877</v>
          </cell>
          <cell r="X390">
            <v>3007.3462500000001</v>
          </cell>
          <cell r="Y390">
            <v>3007.3462500000001</v>
          </cell>
          <cell r="Z390">
            <v>2405.877</v>
          </cell>
          <cell r="AA390">
            <v>1202.9385</v>
          </cell>
          <cell r="AC390">
            <v>0</v>
          </cell>
          <cell r="AD390">
            <v>0</v>
          </cell>
          <cell r="AE390">
            <v>0</v>
          </cell>
          <cell r="AF390">
            <v>0</v>
          </cell>
          <cell r="AG390">
            <v>10419.637430926414</v>
          </cell>
          <cell r="AH390">
            <v>32078.36</v>
          </cell>
        </row>
        <row r="391">
          <cell r="B391" t="str">
            <v>TV-21" Flat Combo (PVT-2150)</v>
          </cell>
          <cell r="C391">
            <v>0</v>
          </cell>
          <cell r="D391">
            <v>0</v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260.20627669447725</v>
          </cell>
          <cell r="N391">
            <v>264.23463500000003</v>
          </cell>
          <cell r="O391">
            <v>237.35739999999998</v>
          </cell>
          <cell r="P391">
            <v>195.47080000000003</v>
          </cell>
          <cell r="Q391">
            <v>223.39520000000002</v>
          </cell>
          <cell r="R391">
            <v>251.31960000000001</v>
          </cell>
          <cell r="S391">
            <v>307.16840000000002</v>
          </cell>
          <cell r="T391">
            <v>307.16840000000002</v>
          </cell>
          <cell r="U391">
            <v>265.28179999999998</v>
          </cell>
          <cell r="V391">
            <v>223.39520000000002</v>
          </cell>
          <cell r="W391">
            <v>223.39520000000002</v>
          </cell>
          <cell r="X391">
            <v>195.47080000000003</v>
          </cell>
          <cell r="Y391">
            <v>237.35739999999998</v>
          </cell>
          <cell r="Z391">
            <v>237.35739999999998</v>
          </cell>
          <cell r="AA391">
            <v>125.6598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761.79831169447732</v>
          </cell>
          <cell r="AH391">
            <v>2792.4399999999996</v>
          </cell>
        </row>
        <row r="392">
          <cell r="B392" t="str">
            <v>TV-21" Flat Stereo (TPF-2121C)</v>
          </cell>
          <cell r="C392">
            <v>0</v>
          </cell>
          <cell r="D392">
            <v>0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3320.2753577440026</v>
          </cell>
          <cell r="N392">
            <v>2596.2750000000001</v>
          </cell>
          <cell r="O392">
            <v>1117.5783750000001</v>
          </cell>
          <cell r="P392">
            <v>3540.375</v>
          </cell>
          <cell r="Q392">
            <v>3776.4</v>
          </cell>
          <cell r="R392">
            <v>4248.45</v>
          </cell>
          <cell r="S392">
            <v>5192.55</v>
          </cell>
          <cell r="T392">
            <v>519.255</v>
          </cell>
          <cell r="U392">
            <v>448.44749999999999</v>
          </cell>
          <cell r="V392">
            <v>377.64</v>
          </cell>
          <cell r="W392">
            <v>377.64</v>
          </cell>
          <cell r="X392">
            <v>330.435</v>
          </cell>
          <cell r="Y392">
            <v>401.24250000000001</v>
          </cell>
          <cell r="Z392">
            <v>401.24250000000001</v>
          </cell>
          <cell r="AA392">
            <v>212.42250000000001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7034.1287327440032</v>
          </cell>
          <cell r="AH392">
            <v>19826.099999999999</v>
          </cell>
        </row>
        <row r="393">
          <cell r="B393" t="str">
            <v>TV-21" P Flat Mono (CP-03)</v>
          </cell>
          <cell r="C393">
            <v>0</v>
          </cell>
          <cell r="D393">
            <v>0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4227.5116931637513</v>
          </cell>
          <cell r="U393">
            <v>3651.0328259141488</v>
          </cell>
          <cell r="V393">
            <v>3074.5539586645464</v>
          </cell>
          <cell r="W393">
            <v>3074.5539586645464</v>
          </cell>
          <cell r="X393">
            <v>2690.2347138314781</v>
          </cell>
          <cell r="Y393">
            <v>3266.7135810810805</v>
          </cell>
          <cell r="Z393">
            <v>3266.7135810810805</v>
          </cell>
          <cell r="AA393">
            <v>1729.4366017488073</v>
          </cell>
          <cell r="AC393">
            <v>0</v>
          </cell>
          <cell r="AD393">
            <v>0</v>
          </cell>
          <cell r="AE393">
            <v>0</v>
          </cell>
          <cell r="AF393">
            <v>0</v>
          </cell>
          <cell r="AG393">
            <v>0</v>
          </cell>
          <cell r="AH393">
            <v>24980.750914149437</v>
          </cell>
        </row>
        <row r="394">
          <cell r="B394" t="str">
            <v>TV-29" (TP-29C21)</v>
          </cell>
          <cell r="C394">
            <v>0</v>
          </cell>
          <cell r="D394">
            <v>0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4789.4491843673368</v>
          </cell>
          <cell r="N394">
            <v>6054.7725</v>
          </cell>
          <cell r="O394">
            <v>2689.91905</v>
          </cell>
          <cell r="P394">
            <v>5818.4</v>
          </cell>
          <cell r="Q394">
            <v>4727.45</v>
          </cell>
          <cell r="R394">
            <v>6545.7</v>
          </cell>
          <cell r="S394">
            <v>8363.9499999999989</v>
          </cell>
          <cell r="T394">
            <v>7273</v>
          </cell>
          <cell r="U394">
            <v>6545.7</v>
          </cell>
          <cell r="V394">
            <v>5454.75</v>
          </cell>
          <cell r="W394">
            <v>6545.7</v>
          </cell>
          <cell r="X394">
            <v>6545.7</v>
          </cell>
          <cell r="Y394">
            <v>7273</v>
          </cell>
          <cell r="Z394">
            <v>7273</v>
          </cell>
          <cell r="AA394">
            <v>3636.5</v>
          </cell>
          <cell r="AC394">
            <v>0</v>
          </cell>
          <cell r="AD394">
            <v>0</v>
          </cell>
          <cell r="AE394">
            <v>0</v>
          </cell>
          <cell r="AF394">
            <v>0</v>
          </cell>
          <cell r="AG394">
            <v>13534.140734367338</v>
          </cell>
          <cell r="AH394">
            <v>76002.849999999991</v>
          </cell>
        </row>
        <row r="395">
          <cell r="B395" t="str">
            <v>TV-29" Flat (TPF-29S4F)</v>
          </cell>
          <cell r="C395">
            <v>0</v>
          </cell>
          <cell r="D395">
            <v>0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3564.0695419795456</v>
          </cell>
          <cell r="N395">
            <v>3420.8545988022956</v>
          </cell>
          <cell r="O395">
            <v>1605.3281077500003</v>
          </cell>
          <cell r="P395">
            <v>3309.1020000000008</v>
          </cell>
          <cell r="Q395">
            <v>2895.4642500000004</v>
          </cell>
          <cell r="R395">
            <v>3722.7397500000011</v>
          </cell>
          <cell r="S395">
            <v>4550.0152500000013</v>
          </cell>
          <cell r="T395">
            <v>4136.3775000000005</v>
          </cell>
          <cell r="U395">
            <v>3722.7397500000011</v>
          </cell>
          <cell r="V395">
            <v>4136.3775000000005</v>
          </cell>
          <cell r="W395">
            <v>4136.3775000000005</v>
          </cell>
          <cell r="X395">
            <v>3722.7397500000011</v>
          </cell>
          <cell r="Y395">
            <v>4550.0152500000013</v>
          </cell>
          <cell r="Z395">
            <v>4550.0152500000013</v>
          </cell>
          <cell r="AA395">
            <v>2068.1887500000003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8590.2522485318405</v>
          </cell>
          <cell r="AH395">
            <v>45500.152500000018</v>
          </cell>
        </row>
        <row r="396">
          <cell r="B396" t="str">
            <v>TV-32" Flat c/ PIP</v>
          </cell>
          <cell r="C396">
            <v>0</v>
          </cell>
          <cell r="D396">
            <v>0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131.9004631628182</v>
          </cell>
          <cell r="N396">
            <v>131.9004631628182</v>
          </cell>
          <cell r="O396">
            <v>53.859355791484091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A396">
            <v>0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317.66028211712046</v>
          </cell>
          <cell r="AH396">
            <v>0</v>
          </cell>
        </row>
        <row r="397">
          <cell r="B397" t="str">
            <v>TV-32" Flat s/ PIP</v>
          </cell>
          <cell r="C397">
            <v>0</v>
          </cell>
          <cell r="D397">
            <v>0</v>
          </cell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132.74944424684091</v>
          </cell>
          <cell r="N397">
            <v>132.74944424684091</v>
          </cell>
          <cell r="O397">
            <v>57.18437598325454</v>
          </cell>
          <cell r="P397">
            <v>153.17243566943179</v>
          </cell>
          <cell r="Q397">
            <v>153.17243566943179</v>
          </cell>
          <cell r="R397">
            <v>153.17243566943179</v>
          </cell>
          <cell r="S397">
            <v>153.17243566943179</v>
          </cell>
          <cell r="T397">
            <v>153.17243566943179</v>
          </cell>
          <cell r="U397">
            <v>153.17243566943179</v>
          </cell>
          <cell r="V397">
            <v>153.17243566943179</v>
          </cell>
          <cell r="W397">
            <v>153.17243566943179</v>
          </cell>
          <cell r="X397">
            <v>153.17243566943179</v>
          </cell>
          <cell r="Y397">
            <v>153.17243566943179</v>
          </cell>
          <cell r="Z397">
            <v>153.17243566943179</v>
          </cell>
          <cell r="AA397">
            <v>153.17243566943179</v>
          </cell>
          <cell r="AC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322.68326447693636</v>
          </cell>
          <cell r="AH397">
            <v>1838.0692280331812</v>
          </cell>
        </row>
        <row r="398">
          <cell r="B398" t="str">
            <v>TV-33"</v>
          </cell>
          <cell r="C398">
            <v>0</v>
          </cell>
          <cell r="D398">
            <v>0</v>
          </cell>
          <cell r="E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64.42828845386363</v>
          </cell>
          <cell r="N398">
            <v>106.95095883341364</v>
          </cell>
          <cell r="O398">
            <v>62.468964802243178</v>
          </cell>
          <cell r="P398">
            <v>131.18482608471069</v>
          </cell>
          <cell r="Q398">
            <v>149.92551552538364</v>
          </cell>
          <cell r="R398">
            <v>168.6662049660566</v>
          </cell>
          <cell r="S398">
            <v>206.1475838474025</v>
          </cell>
          <cell r="T398">
            <v>206.1475838474025</v>
          </cell>
          <cell r="U398">
            <v>178.03654968639307</v>
          </cell>
          <cell r="V398">
            <v>149.92551552538364</v>
          </cell>
          <cell r="W398">
            <v>149.92551552538364</v>
          </cell>
          <cell r="X398">
            <v>131.18482608471069</v>
          </cell>
          <cell r="Y398">
            <v>159.29586024572009</v>
          </cell>
          <cell r="Z398">
            <v>159.29586024572009</v>
          </cell>
          <cell r="AA398">
            <v>84.333102483028298</v>
          </cell>
          <cell r="AC398">
            <v>0</v>
          </cell>
          <cell r="AD398">
            <v>0</v>
          </cell>
          <cell r="AE398">
            <v>0</v>
          </cell>
          <cell r="AF398">
            <v>0</v>
          </cell>
          <cell r="AG398">
            <v>233.84821208952047</v>
          </cell>
          <cell r="AH398">
            <v>1874.0689440672959</v>
          </cell>
        </row>
        <row r="399">
          <cell r="B399" t="str">
            <v>TV-34" Flat</v>
          </cell>
          <cell r="C399">
            <v>0</v>
          </cell>
          <cell r="D399">
            <v>0</v>
          </cell>
          <cell r="E399">
            <v>0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34.606087731613641</v>
          </cell>
          <cell r="N399">
            <v>34.606087731613641</v>
          </cell>
          <cell r="O399">
            <v>20.899883865806817</v>
          </cell>
          <cell r="P399">
            <v>54.999694383702149</v>
          </cell>
          <cell r="Q399">
            <v>54.999694383702149</v>
          </cell>
          <cell r="R399">
            <v>54.999694383702149</v>
          </cell>
          <cell r="S399">
            <v>54.999694383702149</v>
          </cell>
          <cell r="T399">
            <v>54.999694383702149</v>
          </cell>
          <cell r="U399">
            <v>54.999694383702149</v>
          </cell>
          <cell r="V399">
            <v>54.999694383702149</v>
          </cell>
          <cell r="W399">
            <v>54.999694383702149</v>
          </cell>
          <cell r="X399">
            <v>54.999694383702149</v>
          </cell>
          <cell r="Y399">
            <v>54.999694383702149</v>
          </cell>
          <cell r="Z399">
            <v>54.999694383702149</v>
          </cell>
          <cell r="AA399">
            <v>54.999694383702149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90.112059329034096</v>
          </cell>
          <cell r="AH399">
            <v>659.99633260442579</v>
          </cell>
        </row>
        <row r="401">
          <cell r="B401" t="str">
            <v>Plasma &amp; LCD Total</v>
          </cell>
          <cell r="C401">
            <v>0</v>
          </cell>
          <cell r="D401">
            <v>0</v>
          </cell>
          <cell r="E401">
            <v>0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4254.7349096105345</v>
          </cell>
          <cell r="O401">
            <v>1823.4578184045147</v>
          </cell>
          <cell r="P401">
            <v>3178.1399885046008</v>
          </cell>
          <cell r="Q401">
            <v>8977.1897848260742</v>
          </cell>
          <cell r="R401">
            <v>12114.513999999999</v>
          </cell>
          <cell r="S401">
            <v>16563.8845</v>
          </cell>
          <cell r="T401">
            <v>19578.561000000002</v>
          </cell>
          <cell r="U401">
            <v>16995.7035</v>
          </cell>
          <cell r="V401">
            <v>14620.646383256564</v>
          </cell>
          <cell r="W401">
            <v>15333.481438007502</v>
          </cell>
          <cell r="X401">
            <v>13920.975806163637</v>
          </cell>
          <cell r="Y401">
            <v>17029.516206728713</v>
          </cell>
          <cell r="Z401">
            <v>17109.447077401586</v>
          </cell>
          <cell r="AA401">
            <v>8893.9746195688294</v>
          </cell>
          <cell r="AC401">
            <v>0</v>
          </cell>
          <cell r="AD401">
            <v>0</v>
          </cell>
          <cell r="AE401">
            <v>0</v>
          </cell>
          <cell r="AF401">
            <v>0</v>
          </cell>
          <cell r="AG401">
            <v>6078.1927280150494</v>
          </cell>
          <cell r="AH401">
            <v>164316.03430445748</v>
          </cell>
        </row>
        <row r="402">
          <cell r="B402" t="str">
            <v>Plasma &amp; LCD - Gradiente</v>
          </cell>
          <cell r="C402">
            <v>0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4254.7349096105345</v>
          </cell>
          <cell r="O402">
            <v>1823.4578184045147</v>
          </cell>
          <cell r="P402">
            <v>3178.1399885046008</v>
          </cell>
          <cell r="Q402">
            <v>8977.1897848260742</v>
          </cell>
          <cell r="R402">
            <v>11476.907999999999</v>
          </cell>
          <cell r="S402">
            <v>15926.2785</v>
          </cell>
          <cell r="T402">
            <v>18940.955000000002</v>
          </cell>
          <cell r="U402">
            <v>16358.0975</v>
          </cell>
          <cell r="V402">
            <v>13775.24</v>
          </cell>
          <cell r="W402">
            <v>13775.24</v>
          </cell>
          <cell r="X402">
            <v>12053.335000000001</v>
          </cell>
          <cell r="Y402">
            <v>14636.192499999999</v>
          </cell>
          <cell r="Z402">
            <v>14636.192499999999</v>
          </cell>
          <cell r="AA402">
            <v>7748.5724999999993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6078.1927280150494</v>
          </cell>
          <cell r="AH402">
            <v>151482.34127333065</v>
          </cell>
        </row>
        <row r="403">
          <cell r="B403" t="str">
            <v>Plasma 42'' ED (CBU)</v>
          </cell>
          <cell r="C403">
            <v>0</v>
          </cell>
          <cell r="D403">
            <v>0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4254.7349096105345</v>
          </cell>
          <cell r="O403">
            <v>1823.4578184045147</v>
          </cell>
          <cell r="P403">
            <v>3178.1399885046008</v>
          </cell>
          <cell r="Q403">
            <v>4195.1447848260732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  <cell r="AA403">
            <v>0</v>
          </cell>
          <cell r="AC403">
            <v>0</v>
          </cell>
          <cell r="AD403">
            <v>0</v>
          </cell>
          <cell r="AE403">
            <v>0</v>
          </cell>
          <cell r="AF403">
            <v>0</v>
          </cell>
          <cell r="AG403">
            <v>6078.1927280150494</v>
          </cell>
          <cell r="AH403">
            <v>7373.2847733306735</v>
          </cell>
        </row>
        <row r="404">
          <cell r="B404" t="str">
            <v>Plasma 42'' ED (SKD)</v>
          </cell>
          <cell r="C404">
            <v>0</v>
          </cell>
          <cell r="D404">
            <v>0</v>
          </cell>
          <cell r="E404">
            <v>0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4782.0450000000001</v>
          </cell>
          <cell r="R404">
            <v>11476.907999999999</v>
          </cell>
          <cell r="S404">
            <v>14027.332</v>
          </cell>
          <cell r="T404">
            <v>14027.332</v>
          </cell>
          <cell r="U404">
            <v>12114.513999999999</v>
          </cell>
          <cell r="V404">
            <v>10201.696</v>
          </cell>
          <cell r="W404">
            <v>10201.696</v>
          </cell>
          <cell r="X404">
            <v>8926.4840000000004</v>
          </cell>
          <cell r="Y404">
            <v>10839.302</v>
          </cell>
          <cell r="Z404">
            <v>10839.302</v>
          </cell>
          <cell r="AA404">
            <v>5738.4539999999997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113175.06499999997</v>
          </cell>
        </row>
        <row r="405">
          <cell r="B405" t="str">
            <v>Plasma 42'' HD (SKD)</v>
          </cell>
          <cell r="C405">
            <v>0</v>
          </cell>
          <cell r="D405">
            <v>0</v>
          </cell>
          <cell r="E405">
            <v>0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1898.9465</v>
          </cell>
          <cell r="T405">
            <v>1898.9465</v>
          </cell>
          <cell r="U405">
            <v>1639.9992500000001</v>
          </cell>
          <cell r="V405">
            <v>1381.0519999999999</v>
          </cell>
          <cell r="W405">
            <v>1381.0519999999999</v>
          </cell>
          <cell r="X405">
            <v>1208.4204999999999</v>
          </cell>
          <cell r="Y405">
            <v>1467.3677499999999</v>
          </cell>
          <cell r="Z405">
            <v>1467.3677499999999</v>
          </cell>
          <cell r="AA405">
            <v>776.84175000000005</v>
          </cell>
          <cell r="AC405">
            <v>0</v>
          </cell>
          <cell r="AD405">
            <v>0</v>
          </cell>
          <cell r="AE405">
            <v>0</v>
          </cell>
          <cell r="AF405">
            <v>0</v>
          </cell>
          <cell r="AG405">
            <v>0</v>
          </cell>
          <cell r="AH405">
            <v>13119.993999999999</v>
          </cell>
        </row>
        <row r="406">
          <cell r="B406" t="str">
            <v>Plasma 50'' HD (SKD)</v>
          </cell>
          <cell r="C406">
            <v>0</v>
          </cell>
          <cell r="D406">
            <v>0</v>
          </cell>
          <cell r="E406">
            <v>0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3014.6764999999996</v>
          </cell>
          <cell r="U406">
            <v>2603.5842499999999</v>
          </cell>
          <cell r="V406">
            <v>2192.4920000000002</v>
          </cell>
          <cell r="W406">
            <v>2192.4920000000002</v>
          </cell>
          <cell r="X406">
            <v>1918.4304999999997</v>
          </cell>
          <cell r="Y406">
            <v>2329.5227500000001</v>
          </cell>
          <cell r="Z406">
            <v>2329.5227500000001</v>
          </cell>
          <cell r="AA406">
            <v>1233.27675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17813.997500000001</v>
          </cell>
        </row>
        <row r="407">
          <cell r="B407" t="str">
            <v>Plasma &amp; LCD - Philco</v>
          </cell>
          <cell r="C407">
            <v>0</v>
          </cell>
          <cell r="D407">
            <v>0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637.60599999999999</v>
          </cell>
          <cell r="S407">
            <v>637.60599999999999</v>
          </cell>
          <cell r="T407">
            <v>637.60599999999999</v>
          </cell>
          <cell r="U407">
            <v>637.60599999999999</v>
          </cell>
          <cell r="V407">
            <v>845.40638325656505</v>
          </cell>
          <cell r="W407">
            <v>1558.2414380075029</v>
          </cell>
          <cell r="X407">
            <v>1867.6408061636357</v>
          </cell>
          <cell r="Y407">
            <v>2393.323706728715</v>
          </cell>
          <cell r="Z407">
            <v>2473.2545774015866</v>
          </cell>
          <cell r="AA407">
            <v>1145.4021195688306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12833.693031126837</v>
          </cell>
        </row>
        <row r="408">
          <cell r="B408" t="str">
            <v>Plasma 42" ED (SKD)</v>
          </cell>
          <cell r="C408">
            <v>0</v>
          </cell>
          <cell r="D408">
            <v>0</v>
          </cell>
          <cell r="E408">
            <v>0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637.60599999999999</v>
          </cell>
          <cell r="S408">
            <v>637.60599999999999</v>
          </cell>
          <cell r="T408">
            <v>637.60599999999999</v>
          </cell>
          <cell r="U408">
            <v>637.60599999999999</v>
          </cell>
          <cell r="V408">
            <v>318.803</v>
          </cell>
          <cell r="W408">
            <v>956.40900000000011</v>
          </cell>
          <cell r="X408">
            <v>1275.212</v>
          </cell>
          <cell r="Y408">
            <v>1594.0150000000001</v>
          </cell>
          <cell r="Z408">
            <v>1594.0150000000001</v>
          </cell>
          <cell r="AA408">
            <v>637.60599999999999</v>
          </cell>
          <cell r="AC408">
            <v>0</v>
          </cell>
          <cell r="AD408">
            <v>0</v>
          </cell>
          <cell r="AE408">
            <v>0</v>
          </cell>
          <cell r="AF408">
            <v>0</v>
          </cell>
          <cell r="AG408">
            <v>0</v>
          </cell>
          <cell r="AH408">
            <v>8926.4840000000004</v>
          </cell>
        </row>
        <row r="409">
          <cell r="B409" t="str">
            <v>LCD 17"/20" (SKD)</v>
          </cell>
          <cell r="C409">
            <v>0</v>
          </cell>
          <cell r="D409">
            <v>0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287.20918189436429</v>
          </cell>
          <cell r="W409">
            <v>328.2390650221306</v>
          </cell>
          <cell r="X409">
            <v>323.11032963115991</v>
          </cell>
          <cell r="Y409">
            <v>435.94250823251724</v>
          </cell>
          <cell r="Z409">
            <v>479.53675905576904</v>
          </cell>
          <cell r="AA409">
            <v>276.95171111242269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2130.989554948364</v>
          </cell>
        </row>
        <row r="410">
          <cell r="B410" t="str">
            <v>LCD 23"/26" (SKD)</v>
          </cell>
          <cell r="C410">
            <v>0</v>
          </cell>
          <cell r="D410">
            <v>0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239.39420136220079</v>
          </cell>
          <cell r="W410">
            <v>273.5933729853723</v>
          </cell>
          <cell r="X410">
            <v>269.31847653247593</v>
          </cell>
          <cell r="Y410">
            <v>363.36619849619757</v>
          </cell>
          <cell r="Z410">
            <v>399.70281834581743</v>
          </cell>
          <cell r="AA410">
            <v>230.8444084564079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1776.2194761784717</v>
          </cell>
        </row>
        <row r="412">
          <cell r="B412" t="str">
            <v>DVD - Gradiente</v>
          </cell>
          <cell r="C412">
            <v>131626.80000000002</v>
          </cell>
          <cell r="D412">
            <v>4963.9836760977041</v>
          </cell>
          <cell r="E412">
            <v>9934.742204873457</v>
          </cell>
          <cell r="F412">
            <v>17715.213057701836</v>
          </cell>
          <cell r="G412">
            <v>15148.621839686701</v>
          </cell>
          <cell r="H412">
            <v>10418.777679479605</v>
          </cell>
          <cell r="I412">
            <v>13953.38181740354</v>
          </cell>
          <cell r="J412">
            <v>16216.352452076777</v>
          </cell>
          <cell r="K412">
            <v>14607.186022936081</v>
          </cell>
          <cell r="L412">
            <v>15802.623010000001</v>
          </cell>
          <cell r="M412">
            <v>22633.940938680305</v>
          </cell>
          <cell r="N412">
            <v>19300.434784627018</v>
          </cell>
          <cell r="O412">
            <v>9496.3964673239589</v>
          </cell>
          <cell r="P412">
            <v>6924.9362523856553</v>
          </cell>
          <cell r="Q412">
            <v>8656.1703154820698</v>
          </cell>
          <cell r="R412">
            <v>10387.404378578483</v>
          </cell>
          <cell r="S412">
            <v>16426.714644213058</v>
          </cell>
          <cell r="T412">
            <v>16426.714644213058</v>
          </cell>
          <cell r="U412">
            <v>18480.053974739691</v>
          </cell>
          <cell r="V412">
            <v>18480.053974739691</v>
          </cell>
          <cell r="W412">
            <v>20533.393305266323</v>
          </cell>
          <cell r="X412">
            <v>22586.732635792952</v>
          </cell>
          <cell r="Y412">
            <v>24640.071966319585</v>
          </cell>
          <cell r="Z412">
            <v>26693.411296846218</v>
          </cell>
          <cell r="AA412">
            <v>10266.696652633162</v>
          </cell>
          <cell r="AC412">
            <v>131626.80000000002</v>
          </cell>
          <cell r="AD412">
            <v>32613.938938672989</v>
          </cell>
          <cell r="AE412">
            <v>39520.781336569853</v>
          </cell>
          <cell r="AF412">
            <v>72134.720275242842</v>
          </cell>
          <cell r="AG412">
            <v>170191.65395088695</v>
          </cell>
          <cell r="AH412">
            <v>200502.35404120994</v>
          </cell>
        </row>
        <row r="413">
          <cell r="B413" t="str">
            <v>DVD</v>
          </cell>
          <cell r="C413">
            <v>25059.7</v>
          </cell>
          <cell r="D413">
            <v>160.28421371410667</v>
          </cell>
          <cell r="E413">
            <v>316.47871658300875</v>
          </cell>
          <cell r="F413">
            <v>192.67154486750215</v>
          </cell>
          <cell r="G413">
            <v>277.79593945057292</v>
          </cell>
          <cell r="H413">
            <v>806.73341757600133</v>
          </cell>
          <cell r="I413">
            <v>414.63004092645934</v>
          </cell>
          <cell r="J413">
            <v>268.97359227148286</v>
          </cell>
          <cell r="K413">
            <v>0.83563293607961697</v>
          </cell>
          <cell r="L413">
            <v>0</v>
          </cell>
          <cell r="M413">
            <v>0</v>
          </cell>
          <cell r="N413">
            <v>688.12016521542876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1445.3855003280005</v>
          </cell>
          <cell r="T413">
            <v>1445.3855003280005</v>
          </cell>
          <cell r="U413">
            <v>1626.0586878690006</v>
          </cell>
          <cell r="V413">
            <v>1626.0586878690006</v>
          </cell>
          <cell r="W413">
            <v>1806.7318754100006</v>
          </cell>
          <cell r="X413">
            <v>1987.4050629510007</v>
          </cell>
          <cell r="Y413">
            <v>2168.0782504920003</v>
          </cell>
          <cell r="Z413">
            <v>2348.7514380330003</v>
          </cell>
          <cell r="AA413">
            <v>903.36593770500031</v>
          </cell>
          <cell r="AC413">
            <v>25059.7</v>
          </cell>
          <cell r="AD413">
            <v>669.43447516461754</v>
          </cell>
          <cell r="AE413">
            <v>1499.1593979530335</v>
          </cell>
          <cell r="AF413">
            <v>2168.5938731176511</v>
          </cell>
          <cell r="AG413">
            <v>3126.5232635406419</v>
          </cell>
          <cell r="AH413">
            <v>15357.220940985006</v>
          </cell>
        </row>
        <row r="414">
          <cell r="B414" t="str">
            <v>DR 660</v>
          </cell>
          <cell r="D414">
            <v>160.28421371410667</v>
          </cell>
          <cell r="E414">
            <v>316.47871658300875</v>
          </cell>
          <cell r="F414">
            <v>192.67154486750215</v>
          </cell>
          <cell r="G414">
            <v>277.79593945057292</v>
          </cell>
          <cell r="H414">
            <v>806.73341757600133</v>
          </cell>
          <cell r="I414">
            <v>414.63004092645934</v>
          </cell>
          <cell r="J414">
            <v>268.97359227148286</v>
          </cell>
          <cell r="K414">
            <v>0.83563293607961697</v>
          </cell>
          <cell r="L414">
            <v>0</v>
          </cell>
          <cell r="M414">
            <v>0</v>
          </cell>
          <cell r="N414">
            <v>688.12016521542876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C414">
            <v>0</v>
          </cell>
          <cell r="AD414">
            <v>669.43447516461754</v>
          </cell>
          <cell r="AE414">
            <v>1499.1593979530335</v>
          </cell>
          <cell r="AF414">
            <v>2168.5938731176511</v>
          </cell>
          <cell r="AG414">
            <v>3126.5232635406419</v>
          </cell>
          <cell r="AH414">
            <v>0</v>
          </cell>
        </row>
        <row r="415">
          <cell r="B415" t="str">
            <v>DR 850</v>
          </cell>
          <cell r="K415">
            <v>0</v>
          </cell>
          <cell r="L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1445.3855003280005</v>
          </cell>
          <cell r="T415">
            <v>1445.3855003280005</v>
          </cell>
          <cell r="U415">
            <v>1626.0586878690006</v>
          </cell>
          <cell r="V415">
            <v>1626.0586878690006</v>
          </cell>
          <cell r="W415">
            <v>1806.7318754100006</v>
          </cell>
          <cell r="X415">
            <v>1987.4050629510007</v>
          </cell>
          <cell r="Y415">
            <v>2168.0782504920003</v>
          </cell>
          <cell r="Z415">
            <v>2348.7514380330003</v>
          </cell>
          <cell r="AA415">
            <v>903.36593770500031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15357.220940985006</v>
          </cell>
        </row>
        <row r="416">
          <cell r="B416" t="str">
            <v>DVD (CBU)</v>
          </cell>
          <cell r="C416">
            <v>106567.1</v>
          </cell>
          <cell r="D416">
            <v>4803.6994623835972</v>
          </cell>
          <cell r="E416">
            <v>9618.2634882904476</v>
          </cell>
          <cell r="F416">
            <v>17522.541512834334</v>
          </cell>
          <cell r="G416">
            <v>14870.825900236128</v>
          </cell>
          <cell r="H416">
            <v>9612.0442619036039</v>
          </cell>
          <cell r="I416">
            <v>13538.751776477082</v>
          </cell>
          <cell r="J416">
            <v>15947.378859805294</v>
          </cell>
          <cell r="K416">
            <v>14606.350390000001</v>
          </cell>
          <cell r="L416">
            <v>15802.623010000001</v>
          </cell>
          <cell r="M416">
            <v>22633.940938680305</v>
          </cell>
          <cell r="N416">
            <v>18612.314619411587</v>
          </cell>
          <cell r="O416">
            <v>9496.3964673239589</v>
          </cell>
          <cell r="P416">
            <v>6924.9362523856553</v>
          </cell>
          <cell r="Q416">
            <v>8656.1703154820698</v>
          </cell>
          <cell r="R416">
            <v>10387.404378578483</v>
          </cell>
          <cell r="S416">
            <v>14981.329143885057</v>
          </cell>
          <cell r="T416">
            <v>14981.329143885057</v>
          </cell>
          <cell r="U416">
            <v>16853.99528687069</v>
          </cell>
          <cell r="V416">
            <v>16853.99528687069</v>
          </cell>
          <cell r="W416">
            <v>18726.661429856322</v>
          </cell>
          <cell r="X416">
            <v>20599.32757284195</v>
          </cell>
          <cell r="Y416">
            <v>22471.993715827586</v>
          </cell>
          <cell r="Z416">
            <v>24344.659858813218</v>
          </cell>
          <cell r="AA416">
            <v>9363.3307149281609</v>
          </cell>
          <cell r="AC416">
            <v>106567.1</v>
          </cell>
          <cell r="AD416">
            <v>31944.504463508372</v>
          </cell>
          <cell r="AE416">
            <v>38021.621938616816</v>
          </cell>
          <cell r="AF416">
            <v>69966.126402125185</v>
          </cell>
          <cell r="AG416">
            <v>167065.1306873463</v>
          </cell>
          <cell r="AH416">
            <v>185145.13310022492</v>
          </cell>
        </row>
        <row r="417">
          <cell r="B417" t="str">
            <v>D 201</v>
          </cell>
          <cell r="D417">
            <v>2736.2856790316901</v>
          </cell>
          <cell r="E417">
            <v>1997.8602120861558</v>
          </cell>
          <cell r="F417">
            <v>8870.7368932335849</v>
          </cell>
          <cell r="G417">
            <v>902.5628886674557</v>
          </cell>
          <cell r="H417">
            <v>0</v>
          </cell>
          <cell r="I417">
            <v>0</v>
          </cell>
          <cell r="J417">
            <v>0</v>
          </cell>
          <cell r="K417">
            <v>279.65528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C417">
            <v>0</v>
          </cell>
          <cell r="AD417">
            <v>13604.88278435143</v>
          </cell>
          <cell r="AE417">
            <v>902.5628886674557</v>
          </cell>
          <cell r="AF417">
            <v>14507.445673018885</v>
          </cell>
          <cell r="AG417">
            <v>14787.100953018886</v>
          </cell>
          <cell r="AH417">
            <v>0</v>
          </cell>
        </row>
        <row r="418">
          <cell r="B418" t="str">
            <v>D 202 DVD (CBU)</v>
          </cell>
          <cell r="D418">
            <v>0</v>
          </cell>
          <cell r="E418">
            <v>0</v>
          </cell>
          <cell r="F418">
            <v>0</v>
          </cell>
          <cell r="G418">
            <v>2095.3927670428698</v>
          </cell>
          <cell r="H418">
            <v>1695.9826333954136</v>
          </cell>
          <cell r="I418">
            <v>1278.9373020609708</v>
          </cell>
          <cell r="J418">
            <v>2735.3470245519211</v>
          </cell>
          <cell r="K418">
            <v>3821.0698600000005</v>
          </cell>
          <cell r="L418">
            <v>2522.4808499999999</v>
          </cell>
          <cell r="M418">
            <v>3612.1930427422408</v>
          </cell>
          <cell r="N418">
            <v>1152.419521833827</v>
          </cell>
          <cell r="O418">
            <v>717.87915775948943</v>
          </cell>
          <cell r="P418">
            <v>2051.0833078842556</v>
          </cell>
          <cell r="Q418">
            <v>2563.8541348553199</v>
          </cell>
          <cell r="R418">
            <v>3076.6249618263837</v>
          </cell>
          <cell r="S418">
            <v>4102.1666157685113</v>
          </cell>
          <cell r="T418">
            <v>4102.1666157685113</v>
          </cell>
          <cell r="U418">
            <v>4614.9374427395751</v>
          </cell>
          <cell r="V418">
            <v>4614.9374427395751</v>
          </cell>
          <cell r="W418">
            <v>5127.7082697106398</v>
          </cell>
          <cell r="X418">
            <v>5640.4790966817027</v>
          </cell>
          <cell r="Y418">
            <v>6153.2499236527674</v>
          </cell>
          <cell r="Z418">
            <v>6666.0207506238303</v>
          </cell>
          <cell r="AA418">
            <v>2563.8541348553199</v>
          </cell>
          <cell r="AC418">
            <v>0</v>
          </cell>
          <cell r="AD418">
            <v>0</v>
          </cell>
          <cell r="AE418">
            <v>5070.3127024992546</v>
          </cell>
          <cell r="AF418">
            <v>5070.3127024992546</v>
          </cell>
          <cell r="AG418">
            <v>19631.702159386736</v>
          </cell>
          <cell r="AH418">
            <v>51277.082697106387</v>
          </cell>
        </row>
        <row r="419">
          <cell r="B419" t="str">
            <v>D 203 DVD (CBU)</v>
          </cell>
          <cell r="D419">
            <v>0</v>
          </cell>
          <cell r="E419">
            <v>0</v>
          </cell>
          <cell r="F419">
            <v>0</v>
          </cell>
          <cell r="G419">
            <v>0</v>
          </cell>
          <cell r="H419">
            <v>986.13559102662384</v>
          </cell>
          <cell r="I419">
            <v>2225.9541255960521</v>
          </cell>
          <cell r="J419">
            <v>2901.1434141204127</v>
          </cell>
          <cell r="K419">
            <v>3312.8127800000002</v>
          </cell>
          <cell r="L419">
            <v>3039.0559600000001</v>
          </cell>
          <cell r="M419">
            <v>7051.1623239430673</v>
          </cell>
          <cell r="N419">
            <v>8777.1971765725539</v>
          </cell>
          <cell r="O419">
            <v>6929.0249753595281</v>
          </cell>
          <cell r="P419">
            <v>2062.2098140950975</v>
          </cell>
          <cell r="Q419">
            <v>2577.7622676188721</v>
          </cell>
          <cell r="R419">
            <v>3093.3147211426462</v>
          </cell>
          <cell r="S419">
            <v>4124.419628190195</v>
          </cell>
          <cell r="T419">
            <v>4124.419628190195</v>
          </cell>
          <cell r="U419">
            <v>4639.9720817139696</v>
          </cell>
          <cell r="V419">
            <v>4639.9720817139696</v>
          </cell>
          <cell r="W419">
            <v>5155.5245352377442</v>
          </cell>
          <cell r="X419">
            <v>5671.0769887615179</v>
          </cell>
          <cell r="Y419">
            <v>6186.6294422852925</v>
          </cell>
          <cell r="Z419">
            <v>6702.1818958090671</v>
          </cell>
          <cell r="AA419">
            <v>2577.7622676188721</v>
          </cell>
          <cell r="AC419">
            <v>0</v>
          </cell>
          <cell r="AD419">
            <v>0</v>
          </cell>
          <cell r="AE419">
            <v>3212.089716622676</v>
          </cell>
          <cell r="AF419">
            <v>3212.089716622676</v>
          </cell>
          <cell r="AG419">
            <v>35222.486346618236</v>
          </cell>
          <cell r="AH419">
            <v>51555.245352377438</v>
          </cell>
        </row>
        <row r="420">
          <cell r="B420" t="str">
            <v>DP 730 (CBU)</v>
          </cell>
          <cell r="D420">
            <v>0</v>
          </cell>
          <cell r="E420">
            <v>0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657.4688976219212</v>
          </cell>
          <cell r="O420">
            <v>0</v>
          </cell>
          <cell r="P420">
            <v>146.10419947153804</v>
          </cell>
          <cell r="Q420">
            <v>182.63024933942256</v>
          </cell>
          <cell r="R420">
            <v>219.15629920730709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657.4688976219212</v>
          </cell>
          <cell r="AH420">
            <v>547.89074801826769</v>
          </cell>
        </row>
        <row r="421">
          <cell r="B421" t="str">
            <v>DV 570 (CBU)</v>
          </cell>
          <cell r="D421">
            <v>0</v>
          </cell>
          <cell r="E421">
            <v>78.688579816319347</v>
          </cell>
          <cell r="F421">
            <v>104.73103770374111</v>
          </cell>
          <cell r="G421">
            <v>57.397224102905859</v>
          </cell>
          <cell r="H421">
            <v>1192.067349640645</v>
          </cell>
          <cell r="I421">
            <v>1029.7731048680619</v>
          </cell>
          <cell r="J421">
            <v>643.67757663735881</v>
          </cell>
          <cell r="K421">
            <v>480.34233</v>
          </cell>
          <cell r="L421">
            <v>842.6481</v>
          </cell>
          <cell r="M421">
            <v>238.54837758975836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C421">
            <v>0</v>
          </cell>
          <cell r="AD421">
            <v>183.41961752006046</v>
          </cell>
          <cell r="AE421">
            <v>2279.2376786116129</v>
          </cell>
          <cell r="AF421">
            <v>2462.6572961316733</v>
          </cell>
          <cell r="AG421">
            <v>4667.8736803587908</v>
          </cell>
          <cell r="AH421">
            <v>0</v>
          </cell>
        </row>
        <row r="422">
          <cell r="B422" t="str">
            <v>DT-350</v>
          </cell>
          <cell r="D422">
            <v>0</v>
          </cell>
          <cell r="E422">
            <v>1332.7268720370021</v>
          </cell>
          <cell r="F422">
            <v>1568.3334175817704</v>
          </cell>
          <cell r="G422">
            <v>3009.1736413024792</v>
          </cell>
          <cell r="H422">
            <v>853.74454767428676</v>
          </cell>
          <cell r="I422">
            <v>1244.9148575343893</v>
          </cell>
          <cell r="J422">
            <v>4810.5666251759958</v>
          </cell>
          <cell r="K422">
            <v>1513.1182000000001</v>
          </cell>
          <cell r="L422">
            <v>3611.0855999999999</v>
          </cell>
          <cell r="M422">
            <v>4758.7610130239245</v>
          </cell>
          <cell r="N422">
            <v>1911.782467600822</v>
          </cell>
          <cell r="O422">
            <v>0</v>
          </cell>
          <cell r="P422">
            <v>1086.1868356844559</v>
          </cell>
          <cell r="Q422">
            <v>1357.7335446055699</v>
          </cell>
          <cell r="R422">
            <v>1629.280253526684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C422">
            <v>0</v>
          </cell>
          <cell r="AD422">
            <v>2901.0602896187725</v>
          </cell>
          <cell r="AE422">
            <v>5107.8330465111558</v>
          </cell>
          <cell r="AF422">
            <v>8008.8933361299278</v>
          </cell>
          <cell r="AG422">
            <v>24614.207241930668</v>
          </cell>
          <cell r="AH422">
            <v>4073.2006338167093</v>
          </cell>
        </row>
        <row r="423">
          <cell r="B423" t="str">
            <v>GBD-120</v>
          </cell>
          <cell r="D423">
            <v>1186.6265448903441</v>
          </cell>
          <cell r="E423">
            <v>1735.1348320507072</v>
          </cell>
          <cell r="F423">
            <v>2576.4798826456135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C423">
            <v>0</v>
          </cell>
          <cell r="AD423">
            <v>5498.2412595866645</v>
          </cell>
          <cell r="AE423">
            <v>0</v>
          </cell>
          <cell r="AF423">
            <v>5498.2412595866645</v>
          </cell>
          <cell r="AG423">
            <v>5498.2412595866645</v>
          </cell>
          <cell r="AH423">
            <v>0</v>
          </cell>
        </row>
        <row r="424">
          <cell r="B424" t="str">
            <v>D 461</v>
          </cell>
          <cell r="D424">
            <v>880.78723846156277</v>
          </cell>
          <cell r="E424">
            <v>2583.3380914780878</v>
          </cell>
          <cell r="F424">
            <v>2094.8470601235604</v>
          </cell>
          <cell r="G424">
            <v>189.45941729203594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C424">
            <v>0</v>
          </cell>
          <cell r="AD424">
            <v>5558.9723900632107</v>
          </cell>
          <cell r="AE424">
            <v>189.45941729203594</v>
          </cell>
          <cell r="AF424">
            <v>5748.4318073552467</v>
          </cell>
          <cell r="AG424">
            <v>5748.4318073552467</v>
          </cell>
          <cell r="AH424">
            <v>0</v>
          </cell>
        </row>
        <row r="425">
          <cell r="B425" t="str">
            <v>D 470</v>
          </cell>
          <cell r="D425">
            <v>0</v>
          </cell>
          <cell r="E425">
            <v>1890.5149008221756</v>
          </cell>
          <cell r="F425">
            <v>2109.2871265162385</v>
          </cell>
          <cell r="G425">
            <v>6059.5534016175907</v>
          </cell>
          <cell r="H425">
            <v>1804.5135817383118</v>
          </cell>
          <cell r="I425">
            <v>6318.1595108617248</v>
          </cell>
          <cell r="J425">
            <v>4510.7241312664692</v>
          </cell>
          <cell r="K425">
            <v>3456.1219099999998</v>
          </cell>
          <cell r="L425">
            <v>3500.6804999999999</v>
          </cell>
          <cell r="M425">
            <v>5228.3768381097352</v>
          </cell>
          <cell r="N425">
            <v>3795.6824309293133</v>
          </cell>
          <cell r="O425">
            <v>713.42063941950232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C425">
            <v>0</v>
          </cell>
          <cell r="AD425">
            <v>3999.8020273384141</v>
          </cell>
          <cell r="AE425">
            <v>14182.226494217626</v>
          </cell>
          <cell r="AF425">
            <v>18182.02852155604</v>
          </cell>
          <cell r="AG425">
            <v>39387.034971281064</v>
          </cell>
          <cell r="AH425">
            <v>0</v>
          </cell>
        </row>
        <row r="426">
          <cell r="B426" t="str">
            <v>D 680</v>
          </cell>
          <cell r="D426">
            <v>0</v>
          </cell>
          <cell r="E426">
            <v>0</v>
          </cell>
          <cell r="F426">
            <v>198.12609502982352</v>
          </cell>
          <cell r="G426">
            <v>2557.2865602107909</v>
          </cell>
          <cell r="H426">
            <v>3079.600558428323</v>
          </cell>
          <cell r="I426">
            <v>1441.0128755558833</v>
          </cell>
          <cell r="J426">
            <v>345.92008805313708</v>
          </cell>
          <cell r="K426">
            <v>440.49002999999999</v>
          </cell>
          <cell r="L426">
            <v>1597.3344</v>
          </cell>
          <cell r="M426">
            <v>16.497849523245087</v>
          </cell>
          <cell r="N426">
            <v>1491.7701478407862</v>
          </cell>
          <cell r="O426">
            <v>371.93629754933306</v>
          </cell>
          <cell r="P426">
            <v>1215.4780965664479</v>
          </cell>
          <cell r="Q426">
            <v>1519.3476207080598</v>
          </cell>
          <cell r="R426">
            <v>1823.2171448496717</v>
          </cell>
          <cell r="S426">
            <v>2917.1474317594748</v>
          </cell>
          <cell r="T426">
            <v>2917.1474317594748</v>
          </cell>
          <cell r="U426">
            <v>3281.7908607294094</v>
          </cell>
          <cell r="V426">
            <v>3281.7908607294094</v>
          </cell>
          <cell r="W426">
            <v>3646.4342896993435</v>
          </cell>
          <cell r="X426">
            <v>4011.0777186692781</v>
          </cell>
          <cell r="Y426">
            <v>4375.7211476392122</v>
          </cell>
          <cell r="Z426">
            <v>4740.3645766091468</v>
          </cell>
          <cell r="AA426">
            <v>1823.2171448496717</v>
          </cell>
          <cell r="AC426">
            <v>0</v>
          </cell>
          <cell r="AD426">
            <v>198.12609502982352</v>
          </cell>
          <cell r="AE426">
            <v>7077.8999941949969</v>
          </cell>
          <cell r="AF426">
            <v>7276.0260892248207</v>
          </cell>
          <cell r="AG426">
            <v>11539.974902191321</v>
          </cell>
          <cell r="AH426">
            <v>35552.734324568599</v>
          </cell>
        </row>
        <row r="427">
          <cell r="B427" t="str">
            <v>DT 230</v>
          </cell>
          <cell r="D427">
            <v>0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1302.74</v>
          </cell>
          <cell r="L427">
            <v>689.33760000000007</v>
          </cell>
          <cell r="M427">
            <v>1728.401493748335</v>
          </cell>
          <cell r="N427">
            <v>825.99397701236239</v>
          </cell>
          <cell r="O427">
            <v>764.13539723610609</v>
          </cell>
          <cell r="P427">
            <v>363.87399868386007</v>
          </cell>
          <cell r="Q427">
            <v>454.84249835482507</v>
          </cell>
          <cell r="R427">
            <v>545.81099802579013</v>
          </cell>
          <cell r="S427">
            <v>2067.6604866388752</v>
          </cell>
          <cell r="T427">
            <v>2067.6604866388752</v>
          </cell>
          <cell r="U427">
            <v>2326.1180474687349</v>
          </cell>
          <cell r="V427">
            <v>2326.1180474687349</v>
          </cell>
          <cell r="W427">
            <v>2584.5756082985945</v>
          </cell>
          <cell r="X427">
            <v>2843.0331691284537</v>
          </cell>
          <cell r="Y427">
            <v>3101.4907299583133</v>
          </cell>
          <cell r="Z427">
            <v>3359.9482907881729</v>
          </cell>
          <cell r="AA427">
            <v>1292.2878041492972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5310.6084679968035</v>
          </cell>
          <cell r="AH427">
            <v>23333.420165602525</v>
          </cell>
        </row>
        <row r="428">
          <cell r="B428" t="str">
            <v>D 860</v>
          </cell>
          <cell r="D428">
            <v>0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192.62450289600008</v>
          </cell>
          <cell r="T428">
            <v>192.62450289600008</v>
          </cell>
          <cell r="U428">
            <v>216.70256575800008</v>
          </cell>
          <cell r="V428">
            <v>216.70256575800008</v>
          </cell>
          <cell r="W428">
            <v>240.7806286200001</v>
          </cell>
          <cell r="X428">
            <v>264.8586914820001</v>
          </cell>
          <cell r="Y428">
            <v>288.93675434400006</v>
          </cell>
          <cell r="Z428">
            <v>313.01481720600009</v>
          </cell>
          <cell r="AA428">
            <v>120.39031431000005</v>
          </cell>
          <cell r="AC428">
            <v>0</v>
          </cell>
          <cell r="AD428">
            <v>0</v>
          </cell>
          <cell r="AE428">
            <v>0</v>
          </cell>
          <cell r="AF428">
            <v>0</v>
          </cell>
          <cell r="AG428">
            <v>0</v>
          </cell>
          <cell r="AH428">
            <v>2046.6353432700007</v>
          </cell>
        </row>
        <row r="429">
          <cell r="B429" t="str">
            <v>DP 731</v>
          </cell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1577.3104786319998</v>
          </cell>
          <cell r="T429">
            <v>1577.3104786319998</v>
          </cell>
          <cell r="U429">
            <v>1774.4742884609998</v>
          </cell>
          <cell r="V429">
            <v>1774.4742884609998</v>
          </cell>
          <cell r="W429">
            <v>1971.6380982899998</v>
          </cell>
          <cell r="X429">
            <v>2168.801908119</v>
          </cell>
          <cell r="Y429">
            <v>2365.965717948</v>
          </cell>
          <cell r="Z429">
            <v>2563.129527777</v>
          </cell>
          <cell r="AA429">
            <v>985.81904914499989</v>
          </cell>
          <cell r="AC429">
            <v>0</v>
          </cell>
          <cell r="AD429">
            <v>0</v>
          </cell>
          <cell r="AE429">
            <v>0</v>
          </cell>
          <cell r="AF429">
            <v>0</v>
          </cell>
          <cell r="AG429">
            <v>0</v>
          </cell>
          <cell r="AH429">
            <v>16758.923835464997</v>
          </cell>
        </row>
        <row r="430">
          <cell r="B430" t="str">
            <v>DVD - Philco</v>
          </cell>
          <cell r="C430">
            <v>0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540.44449837201796</v>
          </cell>
          <cell r="N430">
            <v>0</v>
          </cell>
          <cell r="O430">
            <v>0</v>
          </cell>
          <cell r="P430">
            <v>2010.9562730121597</v>
          </cell>
          <cell r="Q430">
            <v>2513.6953412651997</v>
          </cell>
          <cell r="R430">
            <v>5257.6804306836239</v>
          </cell>
          <cell r="S430">
            <v>5413.6790826822971</v>
          </cell>
          <cell r="T430">
            <v>5252.7856138262032</v>
          </cell>
          <cell r="U430">
            <v>5127.8437905860028</v>
          </cell>
          <cell r="V430">
            <v>6701.9859978407603</v>
          </cell>
          <cell r="W430">
            <v>7859.3651213836274</v>
          </cell>
          <cell r="X430">
            <v>7991.5310613754646</v>
          </cell>
          <cell r="Y430">
            <v>9073.6551901966923</v>
          </cell>
          <cell r="Z430">
            <v>8917.1782470606977</v>
          </cell>
          <cell r="AA430">
            <v>3678.5710045104629</v>
          </cell>
          <cell r="AC430">
            <v>0</v>
          </cell>
          <cell r="AD430">
            <v>0</v>
          </cell>
          <cell r="AE430">
            <v>0</v>
          </cell>
          <cell r="AF430">
            <v>0</v>
          </cell>
          <cell r="AG430">
            <v>540.44449837201796</v>
          </cell>
          <cell r="AH430">
            <v>69798.927154423189</v>
          </cell>
        </row>
        <row r="431">
          <cell r="B431" t="str">
            <v>DVD Ultra Low</v>
          </cell>
          <cell r="D431">
            <v>0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2241.2460211653843</v>
          </cell>
          <cell r="S431">
            <v>3201.7800302362639</v>
          </cell>
          <cell r="T431">
            <v>3521.9580332598898</v>
          </cell>
          <cell r="U431">
            <v>3842.1360362835162</v>
          </cell>
          <cell r="V431">
            <v>5122.8480483780222</v>
          </cell>
          <cell r="W431">
            <v>5763.204054425275</v>
          </cell>
          <cell r="X431">
            <v>5763.204054425275</v>
          </cell>
          <cell r="Y431">
            <v>6403.5600604725278</v>
          </cell>
          <cell r="Z431">
            <v>6403.5600604725278</v>
          </cell>
          <cell r="AA431">
            <v>2561.4240241890111</v>
          </cell>
          <cell r="AC431">
            <v>0</v>
          </cell>
          <cell r="AD431">
            <v>0</v>
          </cell>
          <cell r="AE431">
            <v>0</v>
          </cell>
          <cell r="AF431">
            <v>0</v>
          </cell>
          <cell r="AG431">
            <v>0</v>
          </cell>
          <cell r="AH431">
            <v>44824.920423307689</v>
          </cell>
        </row>
        <row r="432">
          <cell r="B432" t="str">
            <v>DVD RW PH</v>
          </cell>
          <cell r="D432">
            <v>0</v>
          </cell>
          <cell r="E432">
            <v>0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293.43019516025026</v>
          </cell>
          <cell r="W432">
            <v>293.43019516025026</v>
          </cell>
          <cell r="X432">
            <v>293.43019516025026</v>
          </cell>
          <cell r="Y432">
            <v>314.38949481455381</v>
          </cell>
          <cell r="Z432">
            <v>314.38949481455381</v>
          </cell>
          <cell r="AA432">
            <v>167.67439723442871</v>
          </cell>
          <cell r="AC432">
            <v>0</v>
          </cell>
          <cell r="AD432">
            <v>0</v>
          </cell>
          <cell r="AE432">
            <v>0</v>
          </cell>
          <cell r="AF432">
            <v>0</v>
          </cell>
          <cell r="AG432">
            <v>0</v>
          </cell>
          <cell r="AH432">
            <v>1676.7439723442869</v>
          </cell>
        </row>
        <row r="433">
          <cell r="B433" t="str">
            <v>DVD Portable</v>
          </cell>
          <cell r="D433">
            <v>0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287.61316492715309</v>
          </cell>
          <cell r="T433">
            <v>287.61316492715309</v>
          </cell>
          <cell r="U433">
            <v>323.5648105430472</v>
          </cell>
          <cell r="V433">
            <v>323.5648105430472</v>
          </cell>
          <cell r="W433">
            <v>359.51645615894137</v>
          </cell>
          <cell r="X433">
            <v>395.46810177483547</v>
          </cell>
          <cell r="Y433">
            <v>431.41974739072964</v>
          </cell>
          <cell r="Z433">
            <v>467.3713930066238</v>
          </cell>
          <cell r="AA433">
            <v>179.75822807947068</v>
          </cell>
          <cell r="AC433">
            <v>0</v>
          </cell>
          <cell r="AD433">
            <v>0</v>
          </cell>
          <cell r="AE433">
            <v>0</v>
          </cell>
          <cell r="AF433">
            <v>0</v>
          </cell>
          <cell r="AG433">
            <v>0</v>
          </cell>
          <cell r="AH433">
            <v>3055.8898773510018</v>
          </cell>
        </row>
        <row r="434">
          <cell r="B434" t="str">
            <v>DVD Karaokê c/ Divix</v>
          </cell>
          <cell r="D434">
            <v>0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1924.2858875188804</v>
          </cell>
          <cell r="T434">
            <v>1443.2144156391605</v>
          </cell>
          <cell r="U434">
            <v>962.14294375944019</v>
          </cell>
          <cell r="V434">
            <v>962.14294375944019</v>
          </cell>
          <cell r="W434">
            <v>1443.2144156391605</v>
          </cell>
          <cell r="X434">
            <v>1539.4287100151043</v>
          </cell>
          <cell r="Y434">
            <v>1924.2858875188804</v>
          </cell>
          <cell r="Z434">
            <v>1731.8572987669922</v>
          </cell>
          <cell r="AA434">
            <v>769.71435500755217</v>
          </cell>
          <cell r="AC434">
            <v>0</v>
          </cell>
          <cell r="AD434">
            <v>0</v>
          </cell>
          <cell r="AE434">
            <v>0</v>
          </cell>
          <cell r="AF434">
            <v>0</v>
          </cell>
          <cell r="AG434">
            <v>0</v>
          </cell>
          <cell r="AH434">
            <v>12700.286857624613</v>
          </cell>
        </row>
        <row r="435">
          <cell r="B435" t="str">
            <v>DVD atual Philco c/ Divix</v>
          </cell>
          <cell r="D435">
            <v>0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540.44449837201796</v>
          </cell>
          <cell r="N435">
            <v>0</v>
          </cell>
          <cell r="O435">
            <v>0</v>
          </cell>
          <cell r="P435">
            <v>2010.9562730121597</v>
          </cell>
          <cell r="Q435">
            <v>2513.6953412651997</v>
          </cell>
          <cell r="R435">
            <v>3016.4344095182396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0</v>
          </cell>
          <cell r="X435">
            <v>0</v>
          </cell>
          <cell r="Y435">
            <v>0</v>
          </cell>
          <cell r="Z435">
            <v>0</v>
          </cell>
          <cell r="AA435">
            <v>0</v>
          </cell>
          <cell r="AC435">
            <v>0</v>
          </cell>
          <cell r="AD435">
            <v>0</v>
          </cell>
          <cell r="AE435">
            <v>0</v>
          </cell>
          <cell r="AF435">
            <v>0</v>
          </cell>
          <cell r="AG435">
            <v>540.44449837201796</v>
          </cell>
          <cell r="AH435">
            <v>7541.0860237955994</v>
          </cell>
        </row>
        <row r="437">
          <cell r="B437" t="str">
            <v>DVDokê Total</v>
          </cell>
          <cell r="C437">
            <v>25098.7</v>
          </cell>
          <cell r="D437">
            <v>704.8635386586426</v>
          </cell>
          <cell r="E437">
            <v>2690.9637428529099</v>
          </cell>
          <cell r="F437">
            <v>2314.6126750537696</v>
          </cell>
          <cell r="G437">
            <v>2405.889710438671</v>
          </cell>
          <cell r="H437">
            <v>1984.853743596145</v>
          </cell>
          <cell r="I437">
            <v>3272.1714599447009</v>
          </cell>
          <cell r="J437">
            <v>2587.4318973387753</v>
          </cell>
          <cell r="K437">
            <v>1456.779192005574</v>
          </cell>
          <cell r="L437">
            <v>1227.1239894790187</v>
          </cell>
          <cell r="M437">
            <v>6253.9278508669959</v>
          </cell>
          <cell r="N437">
            <v>4512.5709880122931</v>
          </cell>
          <cell r="O437">
            <v>1817.0322264822928</v>
          </cell>
          <cell r="P437">
            <v>1427.365402293246</v>
          </cell>
          <cell r="Q437">
            <v>1809.4822785563206</v>
          </cell>
          <cell r="R437">
            <v>2157.8984538997111</v>
          </cell>
          <cell r="S437">
            <v>2369.3555766378918</v>
          </cell>
          <cell r="T437">
            <v>1947.6787402462664</v>
          </cell>
          <cell r="U437">
            <v>2158.5171584420791</v>
          </cell>
          <cell r="V437">
            <v>2605.2604830756809</v>
          </cell>
          <cell r="W437">
            <v>2192.2178593617632</v>
          </cell>
          <cell r="X437">
            <v>2959.5359176279376</v>
          </cell>
          <cell r="Y437">
            <v>3271.476438582803</v>
          </cell>
          <cell r="Z437">
            <v>3929.0581814122174</v>
          </cell>
          <cell r="AA437">
            <v>2048.7808430053192</v>
          </cell>
          <cell r="AC437">
            <v>25098.7</v>
          </cell>
          <cell r="AD437">
            <v>5710.4399565653221</v>
          </cell>
          <cell r="AE437">
            <v>7662.9149139795172</v>
          </cell>
          <cell r="AF437">
            <v>13373.354870544841</v>
          </cell>
          <cell r="AG437">
            <v>31228.221014729792</v>
          </cell>
          <cell r="AH437">
            <v>28876.627333141238</v>
          </cell>
        </row>
        <row r="438">
          <cell r="B438" t="str">
            <v>DVDokê HW</v>
          </cell>
          <cell r="C438">
            <v>22072.3</v>
          </cell>
          <cell r="D438">
            <v>663.36236102898795</v>
          </cell>
          <cell r="E438">
            <v>2668.9459158759778</v>
          </cell>
          <cell r="F438">
            <v>2287.3110206186766</v>
          </cell>
          <cell r="G438">
            <v>2386.4264099602156</v>
          </cell>
          <cell r="H438">
            <v>1887.9181372603875</v>
          </cell>
          <cell r="I438">
            <v>3258.5363735839874</v>
          </cell>
          <cell r="J438">
            <v>2559.0002621219992</v>
          </cell>
          <cell r="K438">
            <v>1428.0341820055739</v>
          </cell>
          <cell r="L438">
            <v>734.41775947901897</v>
          </cell>
          <cell r="M438">
            <v>1337.8875309502671</v>
          </cell>
          <cell r="N438">
            <v>1754.4088827052383</v>
          </cell>
          <cell r="O438">
            <v>935.68473744279368</v>
          </cell>
          <cell r="P438">
            <v>280.70542123283815</v>
          </cell>
          <cell r="Q438">
            <v>350.8817765410476</v>
          </cell>
          <cell r="R438">
            <v>421.05813184925717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  <cell r="W438">
            <v>0</v>
          </cell>
          <cell r="X438">
            <v>0</v>
          </cell>
          <cell r="Y438">
            <v>0</v>
          </cell>
          <cell r="Z438">
            <v>0</v>
          </cell>
          <cell r="AA438">
            <v>0</v>
          </cell>
          <cell r="AC438">
            <v>22072.3</v>
          </cell>
          <cell r="AD438">
            <v>5619.6192975236418</v>
          </cell>
          <cell r="AE438">
            <v>7532.8809208045905</v>
          </cell>
          <cell r="AF438">
            <v>13152.500218328234</v>
          </cell>
          <cell r="AG438">
            <v>21901.933573033126</v>
          </cell>
          <cell r="AH438">
            <v>1052.645329623143</v>
          </cell>
        </row>
        <row r="439">
          <cell r="B439" t="str">
            <v xml:space="preserve">K 340 DVDOKE (CDG)                  </v>
          </cell>
          <cell r="D439">
            <v>557.17978253930437</v>
          </cell>
          <cell r="E439">
            <v>2294.0346896073042</v>
          </cell>
          <cell r="F439">
            <v>1910.6501243723437</v>
          </cell>
          <cell r="G439">
            <v>2088.0229972132383</v>
          </cell>
          <cell r="H439">
            <v>1710.9145481963224</v>
          </cell>
          <cell r="I439">
            <v>2355.4210474837791</v>
          </cell>
          <cell r="J439">
            <v>1732.4766430591499</v>
          </cell>
          <cell r="K439">
            <v>1004.26384</v>
          </cell>
          <cell r="L439">
            <v>409.81527329303299</v>
          </cell>
          <cell r="M439">
            <v>162.62770423371313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Z439">
            <v>0</v>
          </cell>
          <cell r="AA439">
            <v>0</v>
          </cell>
          <cell r="AC439">
            <v>0</v>
          </cell>
          <cell r="AD439">
            <v>4761.8645965189517</v>
          </cell>
          <cell r="AE439">
            <v>6154.3585928933398</v>
          </cell>
          <cell r="AF439">
            <v>10916.223189412292</v>
          </cell>
          <cell r="AG439">
            <v>14225.406649998189</v>
          </cell>
          <cell r="AH439">
            <v>0</v>
          </cell>
        </row>
        <row r="440">
          <cell r="B440" t="str">
            <v>KAS 520 MINI SYSTEM DVDOKE CDG LHUCK</v>
          </cell>
          <cell r="D440">
            <v>106.18257848968362</v>
          </cell>
          <cell r="E440">
            <v>374.91122626867372</v>
          </cell>
          <cell r="F440">
            <v>376.66089624633275</v>
          </cell>
          <cell r="G440">
            <v>298.4034127469771</v>
          </cell>
          <cell r="H440">
            <v>177.00358906406512</v>
          </cell>
          <cell r="I440">
            <v>903.11532610020811</v>
          </cell>
          <cell r="J440">
            <v>826.52361906284955</v>
          </cell>
          <cell r="K440">
            <v>423.77034200557398</v>
          </cell>
          <cell r="L440">
            <v>324.60248618598598</v>
          </cell>
          <cell r="M440">
            <v>1175.259826716554</v>
          </cell>
          <cell r="N440">
            <v>1754.4088827052383</v>
          </cell>
          <cell r="O440">
            <v>935.68473744279368</v>
          </cell>
          <cell r="P440">
            <v>280.70542123283815</v>
          </cell>
          <cell r="Q440">
            <v>350.8817765410476</v>
          </cell>
          <cell r="R440">
            <v>421.05813184925717</v>
          </cell>
          <cell r="S440">
            <v>0</v>
          </cell>
          <cell r="T440">
            <v>0</v>
          </cell>
          <cell r="U440">
            <v>0</v>
          </cell>
          <cell r="V440">
            <v>0</v>
          </cell>
          <cell r="W440">
            <v>0</v>
          </cell>
          <cell r="X440">
            <v>0</v>
          </cell>
          <cell r="Y440">
            <v>0</v>
          </cell>
          <cell r="Z440">
            <v>0</v>
          </cell>
          <cell r="AA440">
            <v>0</v>
          </cell>
          <cell r="AC440">
            <v>0</v>
          </cell>
          <cell r="AD440">
            <v>857.75470100469011</v>
          </cell>
          <cell r="AE440">
            <v>1378.5223279112504</v>
          </cell>
          <cell r="AF440">
            <v>2236.2770289159407</v>
          </cell>
          <cell r="AG440">
            <v>7676.5269230349359</v>
          </cell>
          <cell r="AH440">
            <v>1052.645329623143</v>
          </cell>
        </row>
        <row r="441">
          <cell r="B441" t="str">
            <v>DVDokê HW (CBU)</v>
          </cell>
          <cell r="C441">
            <v>0</v>
          </cell>
          <cell r="D441">
            <v>0</v>
          </cell>
          <cell r="E441">
            <v>0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397.33199999999994</v>
          </cell>
          <cell r="M441">
            <v>4432.27153396838</v>
          </cell>
          <cell r="N441">
            <v>2214.3017235908233</v>
          </cell>
          <cell r="O441">
            <v>579.55771230372739</v>
          </cell>
          <cell r="P441">
            <v>978.15647646198704</v>
          </cell>
          <cell r="Q441">
            <v>1222.6955955774838</v>
          </cell>
          <cell r="R441">
            <v>1467.2347146929806</v>
          </cell>
          <cell r="S441">
            <v>2200.8520720394708</v>
          </cell>
          <cell r="T441">
            <v>1711.7738338084773</v>
          </cell>
          <cell r="U441">
            <v>1956.3129529239741</v>
          </cell>
          <cell r="V441">
            <v>2200.8520720394708</v>
          </cell>
          <cell r="W441">
            <v>1956.3129529239741</v>
          </cell>
          <cell r="X441">
            <v>2689.9303102704644</v>
          </cell>
          <cell r="Y441">
            <v>2934.4694293859611</v>
          </cell>
          <cell r="Z441">
            <v>3423.5476676169546</v>
          </cell>
          <cell r="AA441">
            <v>1711.7738338084773</v>
          </cell>
          <cell r="AC441">
            <v>0</v>
          </cell>
          <cell r="AD441">
            <v>0</v>
          </cell>
          <cell r="AE441">
            <v>0</v>
          </cell>
          <cell r="AF441">
            <v>0</v>
          </cell>
          <cell r="AG441">
            <v>7623.4629698629305</v>
          </cell>
          <cell r="AH441">
            <v>24453.911911549676</v>
          </cell>
        </row>
        <row r="442">
          <cell r="B442" t="str">
            <v>K 341 (CBU)</v>
          </cell>
          <cell r="D442">
            <v>0</v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397.33199999999994</v>
          </cell>
          <cell r="M442">
            <v>4432.27153396838</v>
          </cell>
          <cell r="N442">
            <v>2214.3017235908233</v>
          </cell>
          <cell r="O442">
            <v>579.55771230372739</v>
          </cell>
          <cell r="P442">
            <v>978.15647646198704</v>
          </cell>
          <cell r="Q442">
            <v>1222.6955955774838</v>
          </cell>
          <cell r="R442">
            <v>1467.2347146929806</v>
          </cell>
          <cell r="S442">
            <v>2200.8520720394708</v>
          </cell>
          <cell r="T442">
            <v>1711.7738338084773</v>
          </cell>
          <cell r="U442">
            <v>1956.3129529239741</v>
          </cell>
          <cell r="V442">
            <v>2200.8520720394708</v>
          </cell>
          <cell r="W442">
            <v>1956.3129529239741</v>
          </cell>
          <cell r="X442">
            <v>2689.9303102704644</v>
          </cell>
          <cell r="Y442">
            <v>2934.4694293859611</v>
          </cell>
          <cell r="Z442">
            <v>3423.5476676169546</v>
          </cell>
          <cell r="AA442">
            <v>1711.7738338084773</v>
          </cell>
          <cell r="AC442">
            <v>0</v>
          </cell>
          <cell r="AD442">
            <v>0</v>
          </cell>
          <cell r="AE442">
            <v>0</v>
          </cell>
          <cell r="AF442">
            <v>0</v>
          </cell>
          <cell r="AG442">
            <v>7623.4629698629305</v>
          </cell>
          <cell r="AH442">
            <v>24453.911911549676</v>
          </cell>
        </row>
        <row r="443">
          <cell r="B443" t="str">
            <v>DVDokê SW (CBU)</v>
          </cell>
          <cell r="C443">
            <v>3026.4</v>
          </cell>
          <cell r="D443">
            <v>41.501177629654634</v>
          </cell>
          <cell r="E443">
            <v>22.017826976932295</v>
          </cell>
          <cell r="F443">
            <v>27.301654435093049</v>
          </cell>
          <cell r="G443">
            <v>19.463300478455594</v>
          </cell>
          <cell r="H443">
            <v>96.935606335757456</v>
          </cell>
          <cell r="I443">
            <v>13.635086360713411</v>
          </cell>
          <cell r="J443">
            <v>28.431635216776115</v>
          </cell>
          <cell r="K443">
            <v>28.745010000000001</v>
          </cell>
          <cell r="L443">
            <v>95.374229999999983</v>
          </cell>
          <cell r="M443">
            <v>483.76878594834841</v>
          </cell>
          <cell r="N443">
            <v>543.86038171623193</v>
          </cell>
          <cell r="O443">
            <v>301.7897767357718</v>
          </cell>
          <cell r="P443">
            <v>168.50350459842088</v>
          </cell>
          <cell r="Q443">
            <v>235.90490643778924</v>
          </cell>
          <cell r="R443">
            <v>269.60560735747339</v>
          </cell>
          <cell r="S443">
            <v>168.50350459842088</v>
          </cell>
          <cell r="T443">
            <v>235.90490643778924</v>
          </cell>
          <cell r="U443">
            <v>202.20420551810503</v>
          </cell>
          <cell r="V443">
            <v>404.40841103621005</v>
          </cell>
          <cell r="W443">
            <v>235.90490643778924</v>
          </cell>
          <cell r="X443">
            <v>269.60560735747339</v>
          </cell>
          <cell r="Y443">
            <v>337.00700919684175</v>
          </cell>
          <cell r="Z443">
            <v>505.51051379526263</v>
          </cell>
          <cell r="AA443">
            <v>337.00700919684175</v>
          </cell>
          <cell r="AC443">
            <v>3026.4</v>
          </cell>
          <cell r="AD443">
            <v>90.820659041679988</v>
          </cell>
          <cell r="AE443">
            <v>130.03399317492645</v>
          </cell>
          <cell r="AF443">
            <v>220.85465221660644</v>
          </cell>
          <cell r="AG443">
            <v>1702.8244718337346</v>
          </cell>
          <cell r="AH443">
            <v>3370.0700919684177</v>
          </cell>
        </row>
        <row r="444">
          <cell r="B444" t="str">
            <v>DVDôke SW</v>
          </cell>
          <cell r="D444">
            <v>41.501177629654634</v>
          </cell>
          <cell r="E444">
            <v>22.017826976932295</v>
          </cell>
          <cell r="F444">
            <v>27.301654435093049</v>
          </cell>
          <cell r="G444">
            <v>19.463300478455594</v>
          </cell>
          <cell r="H444">
            <v>96.935606335757456</v>
          </cell>
          <cell r="I444">
            <v>13.635086360713411</v>
          </cell>
          <cell r="J444">
            <v>28.431635216776115</v>
          </cell>
          <cell r="K444">
            <v>28.745010000000001</v>
          </cell>
          <cell r="L444">
            <v>95.374229999999983</v>
          </cell>
          <cell r="M444">
            <v>483.76878594834841</v>
          </cell>
          <cell r="N444">
            <v>543.86038171623193</v>
          </cell>
          <cell r="O444">
            <v>301.7897767357718</v>
          </cell>
          <cell r="P444">
            <v>168.50350459842088</v>
          </cell>
          <cell r="Q444">
            <v>235.90490643778924</v>
          </cell>
          <cell r="R444">
            <v>269.60560735747339</v>
          </cell>
          <cell r="S444">
            <v>168.50350459842088</v>
          </cell>
          <cell r="T444">
            <v>235.90490643778924</v>
          </cell>
          <cell r="U444">
            <v>202.20420551810503</v>
          </cell>
          <cell r="V444">
            <v>404.40841103621005</v>
          </cell>
          <cell r="W444">
            <v>235.90490643778924</v>
          </cell>
          <cell r="X444">
            <v>269.60560735747339</v>
          </cell>
          <cell r="Y444">
            <v>337.00700919684175</v>
          </cell>
          <cell r="Z444">
            <v>505.51051379526263</v>
          </cell>
          <cell r="AA444">
            <v>337.00700919684175</v>
          </cell>
          <cell r="AC444">
            <v>0</v>
          </cell>
          <cell r="AD444">
            <v>90.820659041679988</v>
          </cell>
          <cell r="AE444">
            <v>130.03399317492645</v>
          </cell>
          <cell r="AF444">
            <v>220.85465221660644</v>
          </cell>
          <cell r="AG444">
            <v>1702.8244718337346</v>
          </cell>
          <cell r="AH444">
            <v>3370.0700919684177</v>
          </cell>
        </row>
        <row r="446">
          <cell r="B446" t="str">
            <v>Audio - Gradiente</v>
          </cell>
          <cell r="C446">
            <v>160427.6</v>
          </cell>
          <cell r="D446">
            <v>8356.4755597522199</v>
          </cell>
          <cell r="E446">
            <v>7291.0986999281931</v>
          </cell>
          <cell r="F446">
            <v>8054.6576724320557</v>
          </cell>
          <cell r="G446">
            <v>10758.250179849894</v>
          </cell>
          <cell r="H446">
            <v>7639.2197404877952</v>
          </cell>
          <cell r="I446">
            <v>6311.403315387648</v>
          </cell>
          <cell r="J446">
            <v>8545.3673968401763</v>
          </cell>
          <cell r="K446">
            <v>6364.0980799494755</v>
          </cell>
          <cell r="L446">
            <v>4716.510796844851</v>
          </cell>
          <cell r="M446">
            <v>13415.899719957395</v>
          </cell>
          <cell r="N446">
            <v>15453.009933218287</v>
          </cell>
          <cell r="O446">
            <v>7741.6217903307825</v>
          </cell>
          <cell r="P446">
            <v>299.13406070473974</v>
          </cell>
          <cell r="Q446">
            <v>308.78354653392489</v>
          </cell>
          <cell r="R446">
            <v>2276.1695675454812</v>
          </cell>
          <cell r="S446">
            <v>2406.2363999766512</v>
          </cell>
          <cell r="T446">
            <v>2536.3032324078217</v>
          </cell>
          <cell r="U446">
            <v>2178.6194432221032</v>
          </cell>
          <cell r="V446">
            <v>2763.9201891623698</v>
          </cell>
          <cell r="W446">
            <v>2991.5371459169173</v>
          </cell>
          <cell r="X446">
            <v>2991.5371459169173</v>
          </cell>
          <cell r="Y446">
            <v>3674.3880161805619</v>
          </cell>
          <cell r="Z446">
            <v>4454.7890107675839</v>
          </cell>
          <cell r="AA446">
            <v>2146.1027351143107</v>
          </cell>
          <cell r="AC446">
            <v>160427.6</v>
          </cell>
          <cell r="AD446">
            <v>23702.231932112463</v>
          </cell>
          <cell r="AE446">
            <v>24708.873235725336</v>
          </cell>
          <cell r="AF446">
            <v>48411.105167837813</v>
          </cell>
          <cell r="AG446">
            <v>104647.61288497878</v>
          </cell>
          <cell r="AH446">
            <v>29027.520493449381</v>
          </cell>
        </row>
        <row r="447">
          <cell r="B447" t="str">
            <v>Audio</v>
          </cell>
          <cell r="C447">
            <v>160427.6</v>
          </cell>
          <cell r="D447">
            <v>8356.4755597522199</v>
          </cell>
          <cell r="E447">
            <v>7223.7158196377895</v>
          </cell>
          <cell r="F447">
            <v>8054.6576724320557</v>
          </cell>
          <cell r="G447">
            <v>10495.524342747723</v>
          </cell>
          <cell r="H447">
            <v>7461.5339902122651</v>
          </cell>
          <cell r="I447">
            <v>6311.403315387648</v>
          </cell>
          <cell r="J447">
            <v>8442.0228315720688</v>
          </cell>
          <cell r="K447">
            <v>6215.552589949476</v>
          </cell>
          <cell r="L447">
            <v>4289.3996868448512</v>
          </cell>
          <cell r="M447">
            <v>10770.916654420187</v>
          </cell>
          <cell r="N447">
            <v>13378.23235964687</v>
          </cell>
          <cell r="O447">
            <v>7471.2816030086087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  <cell r="W447">
            <v>0</v>
          </cell>
          <cell r="X447">
            <v>0</v>
          </cell>
          <cell r="Y447">
            <v>0</v>
          </cell>
          <cell r="Z447">
            <v>0</v>
          </cell>
          <cell r="AA447">
            <v>0</v>
          </cell>
          <cell r="AC447">
            <v>160427.6</v>
          </cell>
          <cell r="AD447">
            <v>23634.849051822061</v>
          </cell>
          <cell r="AE447">
            <v>24268.461648347635</v>
          </cell>
          <cell r="AF447">
            <v>47903.310700169706</v>
          </cell>
          <cell r="AG447">
            <v>98470.716425611768</v>
          </cell>
          <cell r="AH447">
            <v>0</v>
          </cell>
        </row>
        <row r="448">
          <cell r="B448" t="str">
            <v>AS 200</v>
          </cell>
          <cell r="D448">
            <v>1460.6397583839619</v>
          </cell>
          <cell r="E448">
            <v>2350.8465820475731</v>
          </cell>
          <cell r="F448">
            <v>2546.7778851318444</v>
          </cell>
          <cell r="G448">
            <v>2145.4481193399311</v>
          </cell>
          <cell r="H448">
            <v>2363.996287240419</v>
          </cell>
          <cell r="I448">
            <v>1671.6480175753602</v>
          </cell>
          <cell r="J448">
            <v>1114.4703388872003</v>
          </cell>
          <cell r="K448">
            <v>80.516072011510801</v>
          </cell>
          <cell r="L448">
            <v>-99.022009127747737</v>
          </cell>
          <cell r="M448">
            <v>178.18639917083073</v>
          </cell>
          <cell r="N448">
            <v>27.073837089543893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0</v>
          </cell>
          <cell r="X448">
            <v>0</v>
          </cell>
          <cell r="Y448">
            <v>0</v>
          </cell>
          <cell r="Z448">
            <v>0</v>
          </cell>
          <cell r="AA448">
            <v>0</v>
          </cell>
          <cell r="AC448">
            <v>0</v>
          </cell>
          <cell r="AD448">
            <v>6358.2642255633791</v>
          </cell>
          <cell r="AE448">
            <v>6181.0924241557104</v>
          </cell>
          <cell r="AF448">
            <v>12539.35664971909</v>
          </cell>
          <cell r="AG448">
            <v>13840.581287750427</v>
          </cell>
          <cell r="AH448">
            <v>0</v>
          </cell>
        </row>
        <row r="449">
          <cell r="B449" t="str">
            <v>AS-M211</v>
          </cell>
          <cell r="D449">
            <v>288.64911434167317</v>
          </cell>
          <cell r="E449">
            <v>232.03593189937541</v>
          </cell>
          <cell r="F449">
            <v>284.00963400109487</v>
          </cell>
          <cell r="G449">
            <v>352.99125512095696</v>
          </cell>
          <cell r="H449">
            <v>158.10150958574928</v>
          </cell>
          <cell r="I449">
            <v>127.72823522334436</v>
          </cell>
          <cell r="J449">
            <v>264.00510874149029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  <cell r="Y449">
            <v>0</v>
          </cell>
          <cell r="Z449">
            <v>0</v>
          </cell>
          <cell r="AA449">
            <v>0</v>
          </cell>
          <cell r="AC449">
            <v>0</v>
          </cell>
          <cell r="AD449">
            <v>804.69468024214348</v>
          </cell>
          <cell r="AE449">
            <v>638.82099993005056</v>
          </cell>
          <cell r="AF449">
            <v>1443.5156801721942</v>
          </cell>
          <cell r="AG449">
            <v>1707.5207889136846</v>
          </cell>
          <cell r="AH449">
            <v>0</v>
          </cell>
        </row>
        <row r="450">
          <cell r="B450" t="str">
            <v>AS-400</v>
          </cell>
          <cell r="D450">
            <v>477.62946144292232</v>
          </cell>
          <cell r="E450">
            <v>1487.4162110950708</v>
          </cell>
          <cell r="F450">
            <v>1082.6965937825059</v>
          </cell>
          <cell r="G450">
            <v>1604.5681364184643</v>
          </cell>
          <cell r="H450">
            <v>808.10472634146481</v>
          </cell>
          <cell r="I450">
            <v>960.49466299590972</v>
          </cell>
          <cell r="J450">
            <v>896.24264473542542</v>
          </cell>
          <cell r="K450">
            <v>1310.077394820961</v>
          </cell>
          <cell r="L450">
            <v>-73.078828239663054</v>
          </cell>
          <cell r="M450">
            <v>2500.8095885261459</v>
          </cell>
          <cell r="N450">
            <v>1847.3531746332803</v>
          </cell>
          <cell r="O450">
            <v>855.52978131905684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0</v>
          </cell>
          <cell r="V450">
            <v>0</v>
          </cell>
          <cell r="W450">
            <v>0</v>
          </cell>
          <cell r="X450">
            <v>0</v>
          </cell>
          <cell r="Y450">
            <v>0</v>
          </cell>
          <cell r="Z450">
            <v>0</v>
          </cell>
          <cell r="AA450">
            <v>0</v>
          </cell>
          <cell r="AC450">
            <v>0</v>
          </cell>
          <cell r="AD450">
            <v>3047.7422663204989</v>
          </cell>
          <cell r="AE450">
            <v>3373.1675257558391</v>
          </cell>
          <cell r="AF450">
            <v>6420.9097920763379</v>
          </cell>
          <cell r="AG450">
            <v>13757.843547871547</v>
          </cell>
          <cell r="AH450">
            <v>0</v>
          </cell>
        </row>
        <row r="451">
          <cell r="B451" t="str">
            <v>AS-M410</v>
          </cell>
          <cell r="D451">
            <v>491.93876116223976</v>
          </cell>
          <cell r="E451">
            <v>910.43306896441322</v>
          </cell>
          <cell r="F451">
            <v>822.9791349938946</v>
          </cell>
          <cell r="G451">
            <v>716.98873071277478</v>
          </cell>
          <cell r="H451">
            <v>575.95665443599501</v>
          </cell>
          <cell r="I451">
            <v>480.20394498914828</v>
          </cell>
          <cell r="J451">
            <v>495.58303742276837</v>
          </cell>
          <cell r="K451">
            <v>855.98279791843299</v>
          </cell>
          <cell r="L451">
            <v>619.70219051473794</v>
          </cell>
          <cell r="M451">
            <v>1177.595789149432</v>
          </cell>
          <cell r="N451">
            <v>1680.2499754094351</v>
          </cell>
          <cell r="O451">
            <v>1000.0847853636958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  <cell r="AC451">
            <v>0</v>
          </cell>
          <cell r="AD451">
            <v>2225.3509651205477</v>
          </cell>
          <cell r="AE451">
            <v>1773.149330137918</v>
          </cell>
          <cell r="AF451">
            <v>3998.5002952584655</v>
          </cell>
          <cell r="AG451">
            <v>9827.698871036966</v>
          </cell>
          <cell r="AH451">
            <v>0</v>
          </cell>
        </row>
        <row r="452">
          <cell r="B452" t="str">
            <v>AS-M430 (BRANCO)</v>
          </cell>
          <cell r="D452">
            <v>3779.3474565832171</v>
          </cell>
          <cell r="E452">
            <v>479.05655313851821</v>
          </cell>
          <cell r="F452">
            <v>255.18009402002744</v>
          </cell>
          <cell r="G452">
            <v>758.7927790303097</v>
          </cell>
          <cell r="H452">
            <v>1106.59900233545</v>
          </cell>
          <cell r="I452">
            <v>786.92766341039192</v>
          </cell>
          <cell r="J452">
            <v>684.09585728490595</v>
          </cell>
          <cell r="K452">
            <v>808.04305717970999</v>
          </cell>
          <cell r="L452">
            <v>575.73512499005301</v>
          </cell>
          <cell r="M452">
            <v>1553.2880301567104</v>
          </cell>
          <cell r="N452">
            <v>2543.2465485853995</v>
          </cell>
          <cell r="O452">
            <v>1452.6561877056424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C452">
            <v>0</v>
          </cell>
          <cell r="AD452">
            <v>4513.5841037417622</v>
          </cell>
          <cell r="AE452">
            <v>2652.3194447761516</v>
          </cell>
          <cell r="AF452">
            <v>7165.9035485179138</v>
          </cell>
          <cell r="AG452">
            <v>14782.968354420336</v>
          </cell>
          <cell r="AH452">
            <v>0</v>
          </cell>
        </row>
        <row r="453">
          <cell r="B453" t="str">
            <v xml:space="preserve">AS-M550 (PRATA)     </v>
          </cell>
          <cell r="D453">
            <v>586.95893260122989</v>
          </cell>
          <cell r="E453">
            <v>957.35766165770963</v>
          </cell>
          <cell r="F453">
            <v>1179.362533336415</v>
          </cell>
          <cell r="G453">
            <v>948.92664165848396</v>
          </cell>
          <cell r="H453">
            <v>762.63707150353457</v>
          </cell>
          <cell r="I453">
            <v>1072.3360759813288</v>
          </cell>
          <cell r="J453">
            <v>2833.0339162159248</v>
          </cell>
          <cell r="K453">
            <v>1599.6555050880399</v>
          </cell>
          <cell r="L453">
            <v>2168.8709701800899</v>
          </cell>
          <cell r="M453">
            <v>2625.3056475823992</v>
          </cell>
          <cell r="N453">
            <v>3219.6943801025477</v>
          </cell>
          <cell r="O453">
            <v>1865.9592430139767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C453">
            <v>0</v>
          </cell>
          <cell r="AD453">
            <v>2723.6791275953547</v>
          </cell>
          <cell r="AE453">
            <v>2783.8997891433473</v>
          </cell>
          <cell r="AF453">
            <v>5507.578916738702</v>
          </cell>
          <cell r="AG453">
            <v>19820.098578921679</v>
          </cell>
          <cell r="AH453">
            <v>0</v>
          </cell>
        </row>
        <row r="454">
          <cell r="B454" t="str">
            <v>AS-M570 (PRETO/AZUL)</v>
          </cell>
          <cell r="D454">
            <v>722.25323755775537</v>
          </cell>
          <cell r="E454">
            <v>207.73709848523791</v>
          </cell>
          <cell r="F454">
            <v>1455.6913491377895</v>
          </cell>
          <cell r="G454">
            <v>1938.8872072933234</v>
          </cell>
          <cell r="H454">
            <v>803.01589407720269</v>
          </cell>
          <cell r="I454">
            <v>558.29581172649193</v>
          </cell>
          <cell r="J454">
            <v>573.34914415897515</v>
          </cell>
          <cell r="K454">
            <v>578.85040008164708</v>
          </cell>
          <cell r="L454">
            <v>488.50564045663697</v>
          </cell>
          <cell r="M454">
            <v>893.72018170605122</v>
          </cell>
          <cell r="N454">
            <v>919.24893193243724</v>
          </cell>
          <cell r="O454">
            <v>374.55629188881807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0</v>
          </cell>
          <cell r="V454">
            <v>0</v>
          </cell>
          <cell r="W454">
            <v>0</v>
          </cell>
          <cell r="X454">
            <v>0</v>
          </cell>
          <cell r="Y454">
            <v>0</v>
          </cell>
          <cell r="Z454">
            <v>0</v>
          </cell>
          <cell r="AA454">
            <v>0</v>
          </cell>
          <cell r="AC454">
            <v>0</v>
          </cell>
          <cell r="AD454">
            <v>2385.6816851807826</v>
          </cell>
          <cell r="AE454">
            <v>3300.1989130970182</v>
          </cell>
          <cell r="AF454">
            <v>5685.8805982778013</v>
          </cell>
          <cell r="AG454">
            <v>9514.1111885023656</v>
          </cell>
          <cell r="AH454">
            <v>0</v>
          </cell>
        </row>
        <row r="455">
          <cell r="B455" t="str">
            <v xml:space="preserve">AS-580 </v>
          </cell>
          <cell r="D455">
            <v>-30.978016890183358</v>
          </cell>
          <cell r="E455">
            <v>52.934086810494222</v>
          </cell>
          <cell r="F455">
            <v>85.794618716420118</v>
          </cell>
          <cell r="G455">
            <v>1509.8810908151654</v>
          </cell>
          <cell r="H455">
            <v>729.9555627439986</v>
          </cell>
          <cell r="I455">
            <v>482.32002826558789</v>
          </cell>
          <cell r="J455">
            <v>467.56632601718042</v>
          </cell>
          <cell r="K455">
            <v>245.44511229780068</v>
          </cell>
          <cell r="L455">
            <v>22.226786738649249</v>
          </cell>
          <cell r="M455">
            <v>35.473407217428566</v>
          </cell>
          <cell r="N455">
            <v>175.23863165409713</v>
          </cell>
          <cell r="O455">
            <v>118.83591417838571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  <cell r="AA455">
            <v>0</v>
          </cell>
          <cell r="AC455">
            <v>0</v>
          </cell>
          <cell r="AD455">
            <v>107.75068863673098</v>
          </cell>
          <cell r="AE455">
            <v>2722.156681824752</v>
          </cell>
          <cell r="AF455">
            <v>2829.907370461483</v>
          </cell>
          <cell r="AG455">
            <v>3894.6935485650247</v>
          </cell>
          <cell r="AH455">
            <v>0</v>
          </cell>
        </row>
        <row r="456">
          <cell r="B456" t="str">
            <v>AS-M790</v>
          </cell>
          <cell r="D456">
            <v>301.63094404967956</v>
          </cell>
          <cell r="E456">
            <v>188.35998788008874</v>
          </cell>
          <cell r="F456">
            <v>-25.147707369119907</v>
          </cell>
          <cell r="G456">
            <v>89.254691016485012</v>
          </cell>
          <cell r="H456">
            <v>149.39220031500759</v>
          </cell>
          <cell r="I456">
            <v>171.44887522008625</v>
          </cell>
          <cell r="J456">
            <v>1113.6764581081975</v>
          </cell>
          <cell r="K456">
            <v>395.06830388093096</v>
          </cell>
          <cell r="L456">
            <v>496.33477960413001</v>
          </cell>
          <cell r="M456">
            <v>213.22824215668817</v>
          </cell>
          <cell r="N456">
            <v>31.984236323503225</v>
          </cell>
          <cell r="O456">
            <v>0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  <cell r="AA456">
            <v>0</v>
          </cell>
          <cell r="AC456">
            <v>0</v>
          </cell>
          <cell r="AD456">
            <v>464.84322456064837</v>
          </cell>
          <cell r="AE456">
            <v>410.09576655157889</v>
          </cell>
          <cell r="AF456">
            <v>874.93899111222731</v>
          </cell>
          <cell r="AG456">
            <v>3125.2310111856773</v>
          </cell>
          <cell r="AH456">
            <v>0</v>
          </cell>
        </row>
        <row r="457">
          <cell r="B457" t="str">
            <v>AS M890 MINI SISTEM CDG</v>
          </cell>
          <cell r="D457">
            <v>0</v>
          </cell>
          <cell r="E457">
            <v>0</v>
          </cell>
          <cell r="F457">
            <v>0</v>
          </cell>
          <cell r="G457">
            <v>0</v>
          </cell>
          <cell r="H457">
            <v>3.7750816334436164</v>
          </cell>
          <cell r="I457">
            <v>0</v>
          </cell>
          <cell r="J457">
            <v>0</v>
          </cell>
          <cell r="K457">
            <v>25.366742150117084</v>
          </cell>
          <cell r="L457">
            <v>90.125031727964284</v>
          </cell>
          <cell r="M457">
            <v>1593.3093687544999</v>
          </cell>
          <cell r="N457">
            <v>2934.1426439166239</v>
          </cell>
          <cell r="O457">
            <v>1803.6593995390335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C457">
            <v>0</v>
          </cell>
          <cell r="AD457">
            <v>0</v>
          </cell>
          <cell r="AE457">
            <v>3.7750816334436164</v>
          </cell>
          <cell r="AF457">
            <v>3.7750816334436164</v>
          </cell>
          <cell r="AG457">
            <v>6450.3782677216823</v>
          </cell>
          <cell r="AH457">
            <v>0</v>
          </cell>
        </row>
        <row r="458">
          <cell r="B458" t="str">
            <v>MS 600</v>
          </cell>
          <cell r="D458">
            <v>327.60565073563015</v>
          </cell>
          <cell r="E458">
            <v>357.53863765930902</v>
          </cell>
          <cell r="F458">
            <v>367.31353668118464</v>
          </cell>
          <cell r="G458">
            <v>429.78569134182703</v>
          </cell>
          <cell r="H458">
            <v>0</v>
          </cell>
          <cell r="I458">
            <v>0</v>
          </cell>
          <cell r="J458">
            <v>0</v>
          </cell>
          <cell r="K458">
            <v>316.54720452032501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  <cell r="W458">
            <v>0</v>
          </cell>
          <cell r="X458">
            <v>0</v>
          </cell>
          <cell r="Y458">
            <v>0</v>
          </cell>
          <cell r="Z458">
            <v>0</v>
          </cell>
          <cell r="AA458">
            <v>0</v>
          </cell>
          <cell r="AC458">
            <v>0</v>
          </cell>
          <cell r="AD458">
            <v>1052.4578250761238</v>
          </cell>
          <cell r="AE458">
            <v>429.78569134182703</v>
          </cell>
          <cell r="AF458">
            <v>1482.2435164179508</v>
          </cell>
          <cell r="AG458">
            <v>1798.7907209382759</v>
          </cell>
          <cell r="AH458">
            <v>0</v>
          </cell>
        </row>
        <row r="459">
          <cell r="B459" t="str">
            <v>MSD 730</v>
          </cell>
          <cell r="D459">
            <v>-49.199740215906125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C459">
            <v>0</v>
          </cell>
          <cell r="AD459">
            <v>-49.199740215906125</v>
          </cell>
          <cell r="AE459">
            <v>0</v>
          </cell>
          <cell r="AF459">
            <v>-49.199740215906125</v>
          </cell>
          <cell r="AG459">
            <v>-49.199740215906125</v>
          </cell>
          <cell r="AH459">
            <v>0</v>
          </cell>
        </row>
        <row r="460">
          <cell r="B460" t="str">
            <v>Audio (CBU)</v>
          </cell>
          <cell r="C460">
            <v>0</v>
          </cell>
          <cell r="D460">
            <v>0</v>
          </cell>
          <cell r="E460">
            <v>67.382880290403932</v>
          </cell>
          <cell r="F460">
            <v>0</v>
          </cell>
          <cell r="G460">
            <v>262.72583710217123</v>
          </cell>
          <cell r="H460">
            <v>177.68575027552978</v>
          </cell>
          <cell r="I460">
            <v>0</v>
          </cell>
          <cell r="J460">
            <v>103.34456526810749</v>
          </cell>
          <cell r="K460">
            <v>148.54548999999997</v>
          </cell>
          <cell r="L460">
            <v>427.11110999999994</v>
          </cell>
          <cell r="M460">
            <v>2644.9830655372079</v>
          </cell>
          <cell r="N460">
            <v>2074.7775735714158</v>
          </cell>
          <cell r="O460">
            <v>270.34018732217379</v>
          </cell>
          <cell r="P460">
            <v>299.13406070473974</v>
          </cell>
          <cell r="Q460">
            <v>308.78354653392489</v>
          </cell>
          <cell r="R460">
            <v>2276.1695675454812</v>
          </cell>
          <cell r="S460">
            <v>2406.2363999766512</v>
          </cell>
          <cell r="T460">
            <v>2536.3032324078217</v>
          </cell>
          <cell r="U460">
            <v>2178.6194432221032</v>
          </cell>
          <cell r="V460">
            <v>2763.9201891623698</v>
          </cell>
          <cell r="W460">
            <v>2991.5371459169173</v>
          </cell>
          <cell r="X460">
            <v>2991.5371459169173</v>
          </cell>
          <cell r="Y460">
            <v>3674.3880161805619</v>
          </cell>
          <cell r="Z460">
            <v>4454.7890107675839</v>
          </cell>
          <cell r="AA460">
            <v>2146.1027351143107</v>
          </cell>
          <cell r="AC460">
            <v>0</v>
          </cell>
          <cell r="AD460">
            <v>67.382880290403932</v>
          </cell>
          <cell r="AE460">
            <v>440.41158737770104</v>
          </cell>
          <cell r="AF460">
            <v>507.79446766810497</v>
          </cell>
          <cell r="AG460">
            <v>6176.8964593670098</v>
          </cell>
          <cell r="AH460">
            <v>29027.520493449381</v>
          </cell>
        </row>
        <row r="461">
          <cell r="B461" t="str">
            <v>MS-501</v>
          </cell>
          <cell r="D461">
            <v>0</v>
          </cell>
          <cell r="E461">
            <v>67.382880290403932</v>
          </cell>
          <cell r="F461">
            <v>0</v>
          </cell>
          <cell r="G461">
            <v>262.72583710217123</v>
          </cell>
          <cell r="H461">
            <v>177.68575027552978</v>
          </cell>
          <cell r="I461">
            <v>0</v>
          </cell>
          <cell r="J461">
            <v>103.34456526810749</v>
          </cell>
          <cell r="K461">
            <v>74.907719999999969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A461">
            <v>0</v>
          </cell>
          <cell r="AC461">
            <v>0</v>
          </cell>
          <cell r="AD461">
            <v>67.382880290403932</v>
          </cell>
          <cell r="AE461">
            <v>440.41158737770104</v>
          </cell>
          <cell r="AF461">
            <v>507.79446766810497</v>
          </cell>
          <cell r="AG461">
            <v>686.04675293621244</v>
          </cell>
          <cell r="AH461">
            <v>0</v>
          </cell>
        </row>
        <row r="462">
          <cell r="B462" t="str">
            <v>MS-300 (CBU)</v>
          </cell>
          <cell r="D462">
            <v>0</v>
          </cell>
          <cell r="E462">
            <v>0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0.10776000000000001</v>
          </cell>
          <cell r="M462">
            <v>1196.1058156736599</v>
          </cell>
          <cell r="N462">
            <v>1244.7609674976729</v>
          </cell>
          <cell r="O462">
            <v>270.34018732217379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C462">
            <v>0</v>
          </cell>
          <cell r="AD462">
            <v>0</v>
          </cell>
          <cell r="AE462">
            <v>0</v>
          </cell>
          <cell r="AF462">
            <v>0</v>
          </cell>
          <cell r="AG462">
            <v>2711.3147304935064</v>
          </cell>
          <cell r="AH462">
            <v>0</v>
          </cell>
        </row>
        <row r="463">
          <cell r="B463" t="str">
            <v>MS-M400 (CBU)</v>
          </cell>
          <cell r="D463">
            <v>0</v>
          </cell>
          <cell r="E463">
            <v>0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73.637770000000003</v>
          </cell>
          <cell r="L463">
            <v>427.00334999999995</v>
          </cell>
          <cell r="M463">
            <v>1448.8772498635481</v>
          </cell>
          <cell r="N463">
            <v>830.01660607374288</v>
          </cell>
          <cell r="O463">
            <v>0</v>
          </cell>
          <cell r="P463">
            <v>299.13406070473974</v>
          </cell>
          <cell r="Q463">
            <v>308.78354653392489</v>
          </cell>
          <cell r="R463">
            <v>337.73200402148035</v>
          </cell>
          <cell r="S463">
            <v>357.03097567985066</v>
          </cell>
          <cell r="T463">
            <v>376.32994733822096</v>
          </cell>
          <cell r="U463">
            <v>323.25777527770259</v>
          </cell>
          <cell r="V463">
            <v>410.10314774036902</v>
          </cell>
          <cell r="W463">
            <v>443.87634814251703</v>
          </cell>
          <cell r="X463">
            <v>443.87634814251703</v>
          </cell>
          <cell r="Y463">
            <v>545.19594934896111</v>
          </cell>
          <cell r="Z463">
            <v>660.98977929918294</v>
          </cell>
          <cell r="AA463">
            <v>318.43303236311004</v>
          </cell>
          <cell r="AC463">
            <v>0</v>
          </cell>
          <cell r="AD463">
            <v>0</v>
          </cell>
          <cell r="AE463">
            <v>0</v>
          </cell>
          <cell r="AF463">
            <v>0</v>
          </cell>
          <cell r="AG463">
            <v>2779.5349759372912</v>
          </cell>
          <cell r="AH463">
            <v>4824.7429145925771</v>
          </cell>
        </row>
        <row r="464">
          <cell r="B464" t="str">
            <v>AS-301 (CBU)</v>
          </cell>
          <cell r="D464">
            <v>0</v>
          </cell>
          <cell r="E464">
            <v>0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927.00542018700025</v>
          </cell>
          <cell r="S464">
            <v>979.97715848340033</v>
          </cell>
          <cell r="T464">
            <v>1032.9488967798004</v>
          </cell>
          <cell r="U464">
            <v>887.27661646470028</v>
          </cell>
          <cell r="V464">
            <v>1125.6494387985006</v>
          </cell>
          <cell r="W464">
            <v>1218.3499808172003</v>
          </cell>
          <cell r="X464">
            <v>1218.3499808172003</v>
          </cell>
          <cell r="Y464">
            <v>1496.4516068733003</v>
          </cell>
          <cell r="Z464">
            <v>1814.2820366517005</v>
          </cell>
          <cell r="AA464">
            <v>874.03368189060029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11574.324817763403</v>
          </cell>
        </row>
        <row r="465">
          <cell r="B465" t="str">
            <v>AS-M312 (CBU)</v>
          </cell>
          <cell r="D465">
            <v>0</v>
          </cell>
          <cell r="E465">
            <v>0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R465">
            <v>1011.4321433370003</v>
          </cell>
          <cell r="S465">
            <v>1069.2282658134002</v>
          </cell>
          <cell r="T465">
            <v>1127.0243882898003</v>
          </cell>
          <cell r="U465">
            <v>968.08505147970027</v>
          </cell>
          <cell r="V465">
            <v>1228.1676026235004</v>
          </cell>
          <cell r="W465">
            <v>1329.3108169572004</v>
          </cell>
          <cell r="X465">
            <v>1329.3108169572004</v>
          </cell>
          <cell r="Y465">
            <v>1632.7404599583006</v>
          </cell>
          <cell r="Z465">
            <v>1979.5171948167003</v>
          </cell>
          <cell r="AA465">
            <v>953.6360208606003</v>
          </cell>
          <cell r="AC465">
            <v>0</v>
          </cell>
          <cell r="AD465">
            <v>0</v>
          </cell>
          <cell r="AE465">
            <v>0</v>
          </cell>
          <cell r="AF465">
            <v>0</v>
          </cell>
          <cell r="AG465">
            <v>0</v>
          </cell>
          <cell r="AH465">
            <v>12628.452761093404</v>
          </cell>
        </row>
        <row r="466">
          <cell r="B466" t="str">
            <v>Audio - Philco</v>
          </cell>
          <cell r="C466">
            <v>0</v>
          </cell>
          <cell r="D466">
            <v>0</v>
          </cell>
          <cell r="E466">
            <v>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1473.8062833678634</v>
          </cell>
          <cell r="N466">
            <v>355.68442186864087</v>
          </cell>
          <cell r="O466">
            <v>46.887749999999997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1471.1374771591352</v>
          </cell>
          <cell r="W466">
            <v>2079.2533573834244</v>
          </cell>
          <cell r="X466">
            <v>2993.461851153691</v>
          </cell>
          <cell r="Y466">
            <v>3676.7520563083376</v>
          </cell>
          <cell r="Z466">
            <v>4457.6551479136488</v>
          </cell>
          <cell r="AA466">
            <v>2147.4835019146044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1876.3784552365046</v>
          </cell>
          <cell r="AH466">
            <v>16825.743391832839</v>
          </cell>
        </row>
        <row r="467">
          <cell r="B467" t="str">
            <v>P200 (40W)</v>
          </cell>
          <cell r="C467">
            <v>0</v>
          </cell>
          <cell r="D467">
            <v>0</v>
          </cell>
          <cell r="E467">
            <v>0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M467">
            <v>200.15709986100001</v>
          </cell>
          <cell r="N467">
            <v>102.47351833312273</v>
          </cell>
          <cell r="O467">
            <v>46.887749999999997</v>
          </cell>
          <cell r="P467">
            <v>0</v>
          </cell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  <cell r="AC467">
            <v>0</v>
          </cell>
          <cell r="AD467">
            <v>0</v>
          </cell>
          <cell r="AE467">
            <v>0</v>
          </cell>
          <cell r="AF467">
            <v>0</v>
          </cell>
          <cell r="AG467">
            <v>349.51836819412273</v>
          </cell>
          <cell r="AH467">
            <v>0</v>
          </cell>
        </row>
        <row r="468">
          <cell r="B468" t="str">
            <v>P2800 (100W)</v>
          </cell>
          <cell r="C468">
            <v>0</v>
          </cell>
          <cell r="D468">
            <v>0</v>
          </cell>
          <cell r="E468">
            <v>0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845.45823510409093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  <cell r="V468">
            <v>0</v>
          </cell>
          <cell r="W468">
            <v>0</v>
          </cell>
          <cell r="X468">
            <v>0</v>
          </cell>
          <cell r="Y468">
            <v>0</v>
          </cell>
          <cell r="Z468">
            <v>0</v>
          </cell>
          <cell r="AA468">
            <v>0</v>
          </cell>
          <cell r="AC468">
            <v>0</v>
          </cell>
          <cell r="AD468">
            <v>0</v>
          </cell>
          <cell r="AE468">
            <v>0</v>
          </cell>
          <cell r="AF468">
            <v>0</v>
          </cell>
          <cell r="AG468">
            <v>845.45823510409093</v>
          </cell>
          <cell r="AH468">
            <v>0</v>
          </cell>
        </row>
        <row r="469">
          <cell r="B469" t="str">
            <v>P4100 (100W)</v>
          </cell>
          <cell r="C469">
            <v>0</v>
          </cell>
          <cell r="D469">
            <v>0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155.91002205868182</v>
          </cell>
          <cell r="N469">
            <v>33.200819117645452</v>
          </cell>
          <cell r="O469">
            <v>0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C469">
            <v>0</v>
          </cell>
          <cell r="AD469">
            <v>0</v>
          </cell>
          <cell r="AE469">
            <v>0</v>
          </cell>
          <cell r="AF469">
            <v>0</v>
          </cell>
          <cell r="AG469">
            <v>189.11084117632726</v>
          </cell>
          <cell r="AH469">
            <v>0</v>
          </cell>
        </row>
        <row r="470">
          <cell r="B470" t="str">
            <v>P4200 (200W)</v>
          </cell>
          <cell r="C470">
            <v>0</v>
          </cell>
          <cell r="D470">
            <v>0</v>
          </cell>
          <cell r="E470">
            <v>0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182.66106633409092</v>
          </cell>
          <cell r="N470">
            <v>123.51936847377273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C470">
            <v>0</v>
          </cell>
          <cell r="AD470">
            <v>0</v>
          </cell>
          <cell r="AE470">
            <v>0</v>
          </cell>
          <cell r="AF470">
            <v>0</v>
          </cell>
          <cell r="AG470">
            <v>306.18043480786366</v>
          </cell>
          <cell r="AH470">
            <v>0</v>
          </cell>
        </row>
        <row r="471">
          <cell r="B471" t="str">
            <v>3X60 (Micro)</v>
          </cell>
          <cell r="C471">
            <v>0</v>
          </cell>
          <cell r="D471">
            <v>0</v>
          </cell>
          <cell r="E471">
            <v>0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89.619860009999996</v>
          </cell>
          <cell r="N471">
            <v>96.490715944099989</v>
          </cell>
          <cell r="O471">
            <v>0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C471">
            <v>0</v>
          </cell>
          <cell r="AD471">
            <v>0</v>
          </cell>
          <cell r="AE471">
            <v>0</v>
          </cell>
          <cell r="AF471">
            <v>0</v>
          </cell>
          <cell r="AG471">
            <v>186.1105759541</v>
          </cell>
          <cell r="AH471">
            <v>0</v>
          </cell>
        </row>
        <row r="472">
          <cell r="B472" t="str">
            <v>ATÉ 40W CHANGER (CBU)</v>
          </cell>
          <cell r="C472">
            <v>0</v>
          </cell>
          <cell r="D472">
            <v>0</v>
          </cell>
          <cell r="E472">
            <v>0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699.5618772504979</v>
          </cell>
          <cell r="W472">
            <v>874.45234656312232</v>
          </cell>
          <cell r="X472">
            <v>1287.1938541409161</v>
          </cell>
          <cell r="Y472">
            <v>1581.0098425861252</v>
          </cell>
          <cell r="Z472">
            <v>1916.7995436663641</v>
          </cell>
          <cell r="AA472">
            <v>923.42167797065724</v>
          </cell>
          <cell r="AC472">
            <v>0</v>
          </cell>
          <cell r="AD472">
            <v>0</v>
          </cell>
          <cell r="AE472">
            <v>0</v>
          </cell>
          <cell r="AF472">
            <v>0</v>
          </cell>
          <cell r="AG472">
            <v>0</v>
          </cell>
          <cell r="AH472">
            <v>7282.4391421776827</v>
          </cell>
        </row>
        <row r="473">
          <cell r="B473" t="str">
            <v>80W CHANGER MP3 (CBU)</v>
          </cell>
          <cell r="C473">
            <v>0</v>
          </cell>
          <cell r="D473">
            <v>0</v>
          </cell>
          <cell r="E473">
            <v>0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486.94993416456225</v>
          </cell>
          <cell r="W473">
            <v>730.42490124684343</v>
          </cell>
          <cell r="X473">
            <v>1007.9863637206439</v>
          </cell>
          <cell r="Y473">
            <v>1238.0702076133996</v>
          </cell>
          <cell r="Z473">
            <v>1501.023172062263</v>
          </cell>
          <cell r="AA473">
            <v>723.12065223437492</v>
          </cell>
          <cell r="AC473">
            <v>0</v>
          </cell>
          <cell r="AD473">
            <v>0</v>
          </cell>
          <cell r="AE473">
            <v>0</v>
          </cell>
          <cell r="AF473">
            <v>0</v>
          </cell>
          <cell r="AG473">
            <v>0</v>
          </cell>
          <cell r="AH473">
            <v>5687.5752310420867</v>
          </cell>
        </row>
        <row r="474">
          <cell r="B474" t="str">
            <v>MS LOW (CBU)</v>
          </cell>
          <cell r="C474">
            <v>0</v>
          </cell>
          <cell r="D474">
            <v>0</v>
          </cell>
          <cell r="E474">
            <v>0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0</v>
          </cell>
          <cell r="V474">
            <v>284.62566574407515</v>
          </cell>
          <cell r="W474">
            <v>474.37610957345856</v>
          </cell>
          <cell r="X474">
            <v>698.281633292131</v>
          </cell>
          <cell r="Y474">
            <v>857.67200610881298</v>
          </cell>
          <cell r="Z474">
            <v>1039.8324321850212</v>
          </cell>
          <cell r="AA474">
            <v>500.94117170957219</v>
          </cell>
          <cell r="AC474">
            <v>0</v>
          </cell>
          <cell r="AD474">
            <v>0</v>
          </cell>
          <cell r="AE474">
            <v>0</v>
          </cell>
          <cell r="AF474">
            <v>0</v>
          </cell>
          <cell r="AG474">
            <v>0</v>
          </cell>
          <cell r="AH474">
            <v>3855.7290186130708</v>
          </cell>
        </row>
        <row r="476">
          <cell r="B476" t="str">
            <v>Portables Total</v>
          </cell>
          <cell r="C476">
            <v>9427.5</v>
          </cell>
          <cell r="D476">
            <v>2175.8146787835381</v>
          </cell>
          <cell r="E476">
            <v>1843.1880152403673</v>
          </cell>
          <cell r="F476">
            <v>2236.5842894893299</v>
          </cell>
          <cell r="G476">
            <v>1933.4901655607389</v>
          </cell>
          <cell r="H476">
            <v>3471.7107143435078</v>
          </cell>
          <cell r="I476">
            <v>632.63921708651822</v>
          </cell>
          <cell r="J476">
            <v>1051.41367887553</v>
          </cell>
          <cell r="K476">
            <v>1916.0224999999998</v>
          </cell>
          <cell r="L476">
            <v>1015.4961099999998</v>
          </cell>
          <cell r="M476">
            <v>3174.8270197935117</v>
          </cell>
          <cell r="N476">
            <v>5772.6395946880602</v>
          </cell>
          <cell r="O476">
            <v>2673.0926480436406</v>
          </cell>
          <cell r="P476">
            <v>1537.670707214972</v>
          </cell>
          <cell r="Q476">
            <v>1427.2156980957122</v>
          </cell>
          <cell r="R476">
            <v>2378.5929394151808</v>
          </cell>
          <cell r="S476">
            <v>2715.0572432328709</v>
          </cell>
          <cell r="T476">
            <v>2693.7589027494323</v>
          </cell>
          <cell r="U476">
            <v>2937.3935594402651</v>
          </cell>
          <cell r="V476">
            <v>3541.3362906977036</v>
          </cell>
          <cell r="W476">
            <v>3962.1553075692855</v>
          </cell>
          <cell r="X476">
            <v>4043.7929462250513</v>
          </cell>
          <cell r="Y476">
            <v>4734.7865262494352</v>
          </cell>
          <cell r="Z476">
            <v>6370.0261609263034</v>
          </cell>
          <cell r="AA476">
            <v>3833.603181283293</v>
          </cell>
          <cell r="AC476">
            <v>9427.5</v>
          </cell>
          <cell r="AD476">
            <v>6255.5869835132362</v>
          </cell>
          <cell r="AE476">
            <v>6037.8400969907643</v>
          </cell>
          <cell r="AF476">
            <v>12293.427080504</v>
          </cell>
          <cell r="AG476">
            <v>27896.91863190474</v>
          </cell>
          <cell r="AH476">
            <v>40175.389463099506</v>
          </cell>
        </row>
        <row r="477">
          <cell r="B477" t="str">
            <v>Portables - Gradiente</v>
          </cell>
          <cell r="C477">
            <v>9427.5</v>
          </cell>
          <cell r="D477">
            <v>2175.8146787835381</v>
          </cell>
          <cell r="E477">
            <v>1843.1880152403673</v>
          </cell>
          <cell r="F477">
            <v>2236.5842894893299</v>
          </cell>
          <cell r="G477">
            <v>1933.4901655607389</v>
          </cell>
          <cell r="H477">
            <v>3471.7107143435078</v>
          </cell>
          <cell r="I477">
            <v>632.63921708651822</v>
          </cell>
          <cell r="J477">
            <v>1051.41367887553</v>
          </cell>
          <cell r="K477">
            <v>1916.0224999999998</v>
          </cell>
          <cell r="L477">
            <v>1015.4961099999998</v>
          </cell>
          <cell r="M477">
            <v>3174.8270197935117</v>
          </cell>
          <cell r="N477">
            <v>5772.6395946880602</v>
          </cell>
          <cell r="O477">
            <v>2673.0926480436406</v>
          </cell>
          <cell r="P477">
            <v>1537.670707214972</v>
          </cell>
          <cell r="Q477">
            <v>1427.2156980957122</v>
          </cell>
          <cell r="R477">
            <v>2036.877151583318</v>
          </cell>
          <cell r="S477">
            <v>2215.1904888549616</v>
          </cell>
          <cell r="T477">
            <v>2193.892148371523</v>
          </cell>
          <cell r="U477">
            <v>2088.4958494021612</v>
          </cell>
          <cell r="V477">
            <v>2520.1984655794049</v>
          </cell>
          <cell r="W477">
            <v>2817.988828822276</v>
          </cell>
          <cell r="X477">
            <v>2875.0207367522994</v>
          </cell>
          <cell r="Y477">
            <v>3369.1684709707461</v>
          </cell>
          <cell r="Z477">
            <v>4524.5963564956428</v>
          </cell>
          <cell r="AA477">
            <v>2714.0424332620255</v>
          </cell>
          <cell r="AC477">
            <v>9427.5</v>
          </cell>
          <cell r="AD477">
            <v>6255.5869835132362</v>
          </cell>
          <cell r="AE477">
            <v>6037.8400969907643</v>
          </cell>
          <cell r="AF477">
            <v>12293.427080504</v>
          </cell>
          <cell r="AG477">
            <v>27896.91863190474</v>
          </cell>
          <cell r="AH477">
            <v>30320.357335405046</v>
          </cell>
        </row>
        <row r="478">
          <cell r="B478" t="str">
            <v>BX-400 (PRETO) CBU</v>
          </cell>
          <cell r="D478">
            <v>1128.7419441591865</v>
          </cell>
          <cell r="E478">
            <v>864.87083639757327</v>
          </cell>
          <cell r="F478">
            <v>869.48692186454889</v>
          </cell>
          <cell r="G478">
            <v>1093.3332280640486</v>
          </cell>
          <cell r="H478">
            <v>985.21262587202136</v>
          </cell>
          <cell r="I478">
            <v>304.2015290992577</v>
          </cell>
          <cell r="J478">
            <v>655.71841374378619</v>
          </cell>
          <cell r="K478">
            <v>816.88824000000011</v>
          </cell>
          <cell r="L478">
            <v>482.87324999999993</v>
          </cell>
          <cell r="M478">
            <v>1474.1701040720272</v>
          </cell>
          <cell r="N478">
            <v>2323.4813598522142</v>
          </cell>
          <cell r="O478">
            <v>1126.6587069061648</v>
          </cell>
          <cell r="P478">
            <v>546.76084305740358</v>
          </cell>
          <cell r="Q478">
            <v>503.01997561281127</v>
          </cell>
          <cell r="R478">
            <v>732.6595296969208</v>
          </cell>
          <cell r="S478">
            <v>798.27083086380924</v>
          </cell>
          <cell r="T478">
            <v>787.33561400266103</v>
          </cell>
          <cell r="U478">
            <v>754.52996341921687</v>
          </cell>
          <cell r="V478">
            <v>907.62299947528993</v>
          </cell>
          <cell r="W478">
            <v>1016.9751680867706</v>
          </cell>
          <cell r="X478">
            <v>1038.8456018090667</v>
          </cell>
          <cell r="Y478">
            <v>1213.8090715874359</v>
          </cell>
          <cell r="Z478">
            <v>1640.2825291722106</v>
          </cell>
          <cell r="AA478">
            <v>995.10473436447444</v>
          </cell>
          <cell r="AC478">
            <v>0</v>
          </cell>
          <cell r="AD478">
            <v>2863.0997024213088</v>
          </cell>
          <cell r="AE478">
            <v>2382.7473830353274</v>
          </cell>
          <cell r="AF478">
            <v>5245.8470854566367</v>
          </cell>
          <cell r="AG478">
            <v>12125.637160030828</v>
          </cell>
          <cell r="AH478">
            <v>10935.216861148072</v>
          </cell>
        </row>
        <row r="479">
          <cell r="B479" t="str">
            <v>BX-550 (PRETO) CBU</v>
          </cell>
          <cell r="D479">
            <v>864.8236474140632</v>
          </cell>
          <cell r="E479">
            <v>714.09202913633021</v>
          </cell>
          <cell r="F479">
            <v>1127.2288134273106</v>
          </cell>
          <cell r="G479">
            <v>824.4444010164807</v>
          </cell>
          <cell r="H479">
            <v>2033.0855221226468</v>
          </cell>
          <cell r="I479">
            <v>159.12578492844074</v>
          </cell>
          <cell r="J479">
            <v>189.11093602107709</v>
          </cell>
          <cell r="K479">
            <v>1002.54982</v>
          </cell>
          <cell r="L479">
            <v>447.10784999999993</v>
          </cell>
          <cell r="M479">
            <v>300.12444775058412</v>
          </cell>
          <cell r="N479">
            <v>2.5510578058799651</v>
          </cell>
          <cell r="O479">
            <v>0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0</v>
          </cell>
          <cell r="V479">
            <v>0</v>
          </cell>
          <cell r="W479">
            <v>0</v>
          </cell>
          <cell r="X479">
            <v>0</v>
          </cell>
          <cell r="Y479">
            <v>0</v>
          </cell>
          <cell r="Z479">
            <v>0</v>
          </cell>
          <cell r="AA479">
            <v>0</v>
          </cell>
          <cell r="AC479">
            <v>0</v>
          </cell>
          <cell r="AD479">
            <v>2706.1444899777043</v>
          </cell>
          <cell r="AE479">
            <v>3016.655708067568</v>
          </cell>
          <cell r="AF479">
            <v>5722.8001980452718</v>
          </cell>
          <cell r="AG479">
            <v>7664.2443096228144</v>
          </cell>
          <cell r="AH479">
            <v>0</v>
          </cell>
        </row>
        <row r="480">
          <cell r="B480" t="str">
            <v>BX-570 (CBU)</v>
          </cell>
          <cell r="D480">
            <v>0</v>
          </cell>
          <cell r="E480">
            <v>0</v>
          </cell>
          <cell r="F480">
            <v>0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839.04474896515751</v>
          </cell>
          <cell r="N480">
            <v>1316.0166426399401</v>
          </cell>
          <cell r="O480">
            <v>571.83404253166429</v>
          </cell>
          <cell r="P480">
            <v>461.78768832970422</v>
          </cell>
          <cell r="Q480">
            <v>424.84467326332788</v>
          </cell>
          <cell r="R480">
            <v>618.79550236180364</v>
          </cell>
          <cell r="S480">
            <v>674.21002496136816</v>
          </cell>
          <cell r="T480">
            <v>664.97427119477402</v>
          </cell>
          <cell r="U480">
            <v>637.26700989499193</v>
          </cell>
          <cell r="V480">
            <v>766.56756262730903</v>
          </cell>
          <cell r="W480">
            <v>858.92510029324978</v>
          </cell>
          <cell r="X480">
            <v>877.39660782643807</v>
          </cell>
          <cell r="Y480">
            <v>1025.1686680919433</v>
          </cell>
          <cell r="Z480">
            <v>1385.3630649891127</v>
          </cell>
          <cell r="AA480">
            <v>840.45359276006172</v>
          </cell>
          <cell r="AC480">
            <v>0</v>
          </cell>
          <cell r="AD480">
            <v>0</v>
          </cell>
          <cell r="AE480">
            <v>0</v>
          </cell>
          <cell r="AF480">
            <v>0</v>
          </cell>
          <cell r="AG480">
            <v>2726.8954341367617</v>
          </cell>
          <cell r="AH480">
            <v>9235.7537665940836</v>
          </cell>
        </row>
        <row r="481">
          <cell r="B481" t="str">
            <v>BX-M600 (CBU)</v>
          </cell>
          <cell r="D481">
            <v>0</v>
          </cell>
          <cell r="E481">
            <v>0</v>
          </cell>
          <cell r="F481">
            <v>0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1213.7505556098386</v>
          </cell>
          <cell r="O481">
            <v>598.56191783498889</v>
          </cell>
          <cell r="P481">
            <v>311.75099887239003</v>
          </cell>
          <cell r="Q481">
            <v>286.81091896259881</v>
          </cell>
          <cell r="R481">
            <v>417.7463384890026</v>
          </cell>
          <cell r="S481">
            <v>455.1564583536894</v>
          </cell>
          <cell r="T481">
            <v>448.92143837624161</v>
          </cell>
          <cell r="U481">
            <v>430.21637844389824</v>
          </cell>
          <cell r="V481">
            <v>517.50665812816737</v>
          </cell>
          <cell r="W481">
            <v>579.8568579026454</v>
          </cell>
          <cell r="X481">
            <v>592.32689785754098</v>
          </cell>
          <cell r="Y481">
            <v>692.08721749670588</v>
          </cell>
          <cell r="Z481">
            <v>935.25299661717008</v>
          </cell>
          <cell r="AA481">
            <v>567.38681794774971</v>
          </cell>
          <cell r="AC481">
            <v>0</v>
          </cell>
          <cell r="AD481">
            <v>0</v>
          </cell>
          <cell r="AE481">
            <v>0</v>
          </cell>
          <cell r="AF481">
            <v>0</v>
          </cell>
          <cell r="AG481">
            <v>1812.3124734448274</v>
          </cell>
          <cell r="AH481">
            <v>6235.0199774477996</v>
          </cell>
        </row>
        <row r="482">
          <cell r="B482" t="str">
            <v>BX-M700 CBU</v>
          </cell>
          <cell r="D482">
            <v>128.06326065828384</v>
          </cell>
          <cell r="E482">
            <v>178.71782977233619</v>
          </cell>
          <cell r="F482">
            <v>117.72648285431018</v>
          </cell>
          <cell r="G482">
            <v>15.377268096050605</v>
          </cell>
          <cell r="H482">
            <v>306.36388801422299</v>
          </cell>
          <cell r="I482">
            <v>130.1560536524108</v>
          </cell>
          <cell r="J482">
            <v>114.52729809764718</v>
          </cell>
          <cell r="K482">
            <v>40.758399999999995</v>
          </cell>
          <cell r="L482">
            <v>-5.6807999999999996</v>
          </cell>
          <cell r="M482">
            <v>263.94217609393547</v>
          </cell>
          <cell r="N482">
            <v>542.08795302286717</v>
          </cell>
          <cell r="O482">
            <v>223.65611614110551</v>
          </cell>
          <cell r="P482">
            <v>105.49816799108751</v>
          </cell>
          <cell r="Q482">
            <v>97.058314551800521</v>
          </cell>
          <cell r="R482">
            <v>141.36754510805727</v>
          </cell>
          <cell r="S482">
            <v>154.02732526698776</v>
          </cell>
          <cell r="T482">
            <v>151.91736190716603</v>
          </cell>
          <cell r="U482">
            <v>145.58747182770077</v>
          </cell>
          <cell r="V482">
            <v>175.12695886520527</v>
          </cell>
          <cell r="W482">
            <v>196.22659246342278</v>
          </cell>
          <cell r="X482">
            <v>200.44651918306627</v>
          </cell>
          <cell r="Y482">
            <v>234.2059329402143</v>
          </cell>
          <cell r="Z482">
            <v>316.49450397326257</v>
          </cell>
          <cell r="AA482">
            <v>192.00666574377928</v>
          </cell>
          <cell r="AC482">
            <v>0</v>
          </cell>
          <cell r="AD482">
            <v>424.50757328493017</v>
          </cell>
          <cell r="AE482">
            <v>451.89720976268438</v>
          </cell>
          <cell r="AF482">
            <v>876.4047830476145</v>
          </cell>
          <cell r="AG482">
            <v>2055.6959264031698</v>
          </cell>
          <cell r="AH482">
            <v>2109.9633598217501</v>
          </cell>
        </row>
        <row r="483">
          <cell r="B483" t="str">
            <v>CR 600 (CBU)</v>
          </cell>
          <cell r="D483">
            <v>54.185826552004386</v>
          </cell>
          <cell r="E483">
            <v>85.507319934127651</v>
          </cell>
          <cell r="F483">
            <v>122.14207134316017</v>
          </cell>
          <cell r="G483">
            <v>0.33526838415908417</v>
          </cell>
          <cell r="H483">
            <v>147.0486783346164</v>
          </cell>
          <cell r="I483">
            <v>39.155849406408912</v>
          </cell>
          <cell r="J483">
            <v>92.057031013019497</v>
          </cell>
          <cell r="K483">
            <v>55.826039999999999</v>
          </cell>
          <cell r="L483">
            <v>91.195809999999994</v>
          </cell>
          <cell r="M483">
            <v>297.54554291180727</v>
          </cell>
          <cell r="N483">
            <v>374.75202575731987</v>
          </cell>
          <cell r="O483">
            <v>152.38186462971734</v>
          </cell>
          <cell r="P483">
            <v>111.87300896438691</v>
          </cell>
          <cell r="Q483">
            <v>115.48181570517359</v>
          </cell>
          <cell r="R483">
            <v>126.3082359275336</v>
          </cell>
          <cell r="S483">
            <v>133.52584940910694</v>
          </cell>
          <cell r="T483">
            <v>140.74346289068029</v>
          </cell>
          <cell r="U483">
            <v>120.89502581635359</v>
          </cell>
          <cell r="V483">
            <v>153.37428648343368</v>
          </cell>
          <cell r="W483">
            <v>166.00511007618704</v>
          </cell>
          <cell r="X483">
            <v>166.00511007618704</v>
          </cell>
          <cell r="Y483">
            <v>203.89758085444711</v>
          </cell>
          <cell r="Z483">
            <v>247.20326174388723</v>
          </cell>
          <cell r="AA483">
            <v>119.09062244596025</v>
          </cell>
          <cell r="AC483">
            <v>0</v>
          </cell>
          <cell r="AD483">
            <v>261.83521782929222</v>
          </cell>
          <cell r="AE483">
            <v>186.53979612518441</v>
          </cell>
          <cell r="AF483">
            <v>448.37501395447663</v>
          </cell>
          <cell r="AG483">
            <v>1512.1333282663404</v>
          </cell>
          <cell r="AH483">
            <v>1804.4033703933374</v>
          </cell>
        </row>
        <row r="484">
          <cell r="B484" t="str">
            <v>Portables - Philco</v>
          </cell>
          <cell r="C484">
            <v>0</v>
          </cell>
          <cell r="D484">
            <v>0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R484">
            <v>341.7157878318626</v>
          </cell>
          <cell r="S484">
            <v>499.86675437790922</v>
          </cell>
          <cell r="T484">
            <v>499.86675437790922</v>
          </cell>
          <cell r="U484">
            <v>848.89771003810381</v>
          </cell>
          <cell r="V484">
            <v>1021.1378251182989</v>
          </cell>
          <cell r="W484">
            <v>1144.1664787470097</v>
          </cell>
          <cell r="X484">
            <v>1168.7722094727517</v>
          </cell>
          <cell r="Y484">
            <v>1365.6180552786891</v>
          </cell>
          <cell r="Z484">
            <v>1845.4298044306606</v>
          </cell>
          <cell r="AA484">
            <v>1119.5607480212675</v>
          </cell>
          <cell r="AC484">
            <v>0</v>
          </cell>
          <cell r="AD484">
            <v>0</v>
          </cell>
          <cell r="AE484">
            <v>0</v>
          </cell>
          <cell r="AF484">
            <v>0</v>
          </cell>
          <cell r="AG484">
            <v>0</v>
          </cell>
          <cell r="AH484">
            <v>9855.0321276944615</v>
          </cell>
        </row>
        <row r="485">
          <cell r="B485" t="str">
            <v>BOOMBOX CD (CBU)</v>
          </cell>
          <cell r="C485">
            <v>0</v>
          </cell>
          <cell r="D485">
            <v>0</v>
          </cell>
          <cell r="E485">
            <v>0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R485">
            <v>127.06927369884671</v>
          </cell>
          <cell r="S485">
            <v>177.8969831783854</v>
          </cell>
          <cell r="T485">
            <v>177.8969831783854</v>
          </cell>
          <cell r="U485">
            <v>350.71119540881693</v>
          </cell>
          <cell r="V485">
            <v>421.8699886801711</v>
          </cell>
          <cell r="W485">
            <v>472.69769815970977</v>
          </cell>
          <cell r="X485">
            <v>482.8632400556175</v>
          </cell>
          <cell r="Y485">
            <v>564.18757522287945</v>
          </cell>
          <cell r="Z485">
            <v>762.41564219308032</v>
          </cell>
          <cell r="AA485">
            <v>462.53215626380205</v>
          </cell>
          <cell r="AC485">
            <v>0</v>
          </cell>
          <cell r="AD485">
            <v>0</v>
          </cell>
          <cell r="AE485">
            <v>0</v>
          </cell>
          <cell r="AF485">
            <v>0</v>
          </cell>
          <cell r="AG485">
            <v>0</v>
          </cell>
          <cell r="AH485">
            <v>4000.1407360396943</v>
          </cell>
        </row>
        <row r="486">
          <cell r="B486" t="str">
            <v>BOOMBOX CD CASSETTE (CBU)</v>
          </cell>
          <cell r="C486">
            <v>0</v>
          </cell>
          <cell r="D486">
            <v>0</v>
          </cell>
          <cell r="E486">
            <v>0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R486">
            <v>123.59543743945376</v>
          </cell>
          <cell r="S486">
            <v>185.39315615918065</v>
          </cell>
          <cell r="T486">
            <v>185.39315615918065</v>
          </cell>
          <cell r="U486">
            <v>341.12340733289233</v>
          </cell>
          <cell r="V486">
            <v>410.33685229898646</v>
          </cell>
          <cell r="W486">
            <v>459.77502727476798</v>
          </cell>
          <cell r="X486">
            <v>469.66266226992428</v>
          </cell>
          <cell r="Y486">
            <v>548.76374223117477</v>
          </cell>
          <cell r="Z486">
            <v>741.57262463672259</v>
          </cell>
          <cell r="AA486">
            <v>449.88739227961167</v>
          </cell>
          <cell r="AC486">
            <v>0</v>
          </cell>
          <cell r="AD486">
            <v>0</v>
          </cell>
          <cell r="AE486">
            <v>0</v>
          </cell>
          <cell r="AF486">
            <v>0</v>
          </cell>
          <cell r="AG486">
            <v>0</v>
          </cell>
          <cell r="AH486">
            <v>3915.5034580818947</v>
          </cell>
        </row>
        <row r="487">
          <cell r="B487" t="str">
            <v>BOOMBOX CD MP3 (CBU)</v>
          </cell>
          <cell r="C487">
            <v>0</v>
          </cell>
          <cell r="D487">
            <v>0</v>
          </cell>
          <cell r="E487">
            <v>0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R487">
            <v>91.051076693562095</v>
          </cell>
          <cell r="S487">
            <v>136.57661504034314</v>
          </cell>
          <cell r="T487">
            <v>136.57661504034314</v>
          </cell>
          <cell r="U487">
            <v>157.06310729639463</v>
          </cell>
          <cell r="V487">
            <v>188.93098413914134</v>
          </cell>
          <cell r="W487">
            <v>211.69375331253187</v>
          </cell>
          <cell r="X487">
            <v>216.24630714720996</v>
          </cell>
          <cell r="Y487">
            <v>252.66673782463482</v>
          </cell>
          <cell r="Z487">
            <v>341.44153760085783</v>
          </cell>
          <cell r="AA487">
            <v>207.14119947785377</v>
          </cell>
          <cell r="AC487">
            <v>0</v>
          </cell>
          <cell r="AD487">
            <v>0</v>
          </cell>
          <cell r="AE487">
            <v>0</v>
          </cell>
          <cell r="AF487">
            <v>0</v>
          </cell>
          <cell r="AG487">
            <v>0</v>
          </cell>
          <cell r="AH487">
            <v>1939.3879335728725</v>
          </cell>
        </row>
        <row r="489">
          <cell r="B489" t="str">
            <v>HTS Total</v>
          </cell>
          <cell r="C489">
            <v>19031.3</v>
          </cell>
          <cell r="D489">
            <v>5568.8280757030116</v>
          </cell>
          <cell r="E489">
            <v>1886.8978696589045</v>
          </cell>
          <cell r="F489">
            <v>2316.8625996023916</v>
          </cell>
          <cell r="G489">
            <v>3036.7829307988291</v>
          </cell>
          <cell r="H489">
            <v>2639.6602920756236</v>
          </cell>
          <cell r="I489">
            <v>1791.574910934653</v>
          </cell>
          <cell r="J489">
            <v>2310.9348832251512</v>
          </cell>
          <cell r="K489">
            <v>992.86115070880578</v>
          </cell>
          <cell r="L489">
            <v>917.77128401872653</v>
          </cell>
          <cell r="M489">
            <v>5525.8828816678615</v>
          </cell>
          <cell r="N489">
            <v>4730.6645147076761</v>
          </cell>
          <cell r="O489">
            <v>3769.8723336600951</v>
          </cell>
          <cell r="P489">
            <v>1706.0723052607455</v>
          </cell>
          <cell r="Q489">
            <v>2002.131741333774</v>
          </cell>
          <cell r="R489">
            <v>3519.9332266349625</v>
          </cell>
          <cell r="S489">
            <v>3845.5231008837486</v>
          </cell>
          <cell r="T489">
            <v>4377.1225765258841</v>
          </cell>
          <cell r="U489">
            <v>4882.8533177009713</v>
          </cell>
          <cell r="V489">
            <v>5882.5826084357141</v>
          </cell>
          <cell r="W489">
            <v>6553.4080503583273</v>
          </cell>
          <cell r="X489">
            <v>6854.1325703293533</v>
          </cell>
          <cell r="Y489">
            <v>8853.591151798837</v>
          </cell>
          <cell r="Z489">
            <v>9461.6681408675759</v>
          </cell>
          <cell r="AA489">
            <v>4732.4910577154578</v>
          </cell>
          <cell r="AC489">
            <v>19031.3</v>
          </cell>
          <cell r="AD489">
            <v>9772.5885449643065</v>
          </cell>
          <cell r="AE489">
            <v>7468.0181338091061</v>
          </cell>
          <cell r="AF489">
            <v>17240.606678773413</v>
          </cell>
          <cell r="AG489">
            <v>35488.593726761726</v>
          </cell>
          <cell r="AH489">
            <v>62671.509847845351</v>
          </cell>
        </row>
        <row r="490">
          <cell r="B490" t="str">
            <v>HTS - Gradiente</v>
          </cell>
          <cell r="C490">
            <v>19031.3</v>
          </cell>
          <cell r="D490">
            <v>5568.8280757030116</v>
          </cell>
          <cell r="E490">
            <v>1886.8978696589045</v>
          </cell>
          <cell r="F490">
            <v>2316.8625996023916</v>
          </cell>
          <cell r="G490">
            <v>3036.7829307988291</v>
          </cell>
          <cell r="H490">
            <v>2639.6602920756236</v>
          </cell>
          <cell r="I490">
            <v>1791.574910934653</v>
          </cell>
          <cell r="J490">
            <v>2310.9348832251512</v>
          </cell>
          <cell r="K490">
            <v>992.86115070880578</v>
          </cell>
          <cell r="L490">
            <v>917.77128401872653</v>
          </cell>
          <cell r="M490">
            <v>5525.8828816678615</v>
          </cell>
          <cell r="N490">
            <v>4730.6645147076761</v>
          </cell>
          <cell r="O490">
            <v>3769.8723336600951</v>
          </cell>
          <cell r="P490">
            <v>1706.0723052607455</v>
          </cell>
          <cell r="Q490">
            <v>2002.131741333774</v>
          </cell>
          <cell r="R490">
            <v>3281.9571595178131</v>
          </cell>
          <cell r="S490">
            <v>3281.9571595178131</v>
          </cell>
          <cell r="T490">
            <v>3750.808182306072</v>
          </cell>
          <cell r="U490">
            <v>4256.5389234811591</v>
          </cell>
          <cell r="V490">
            <v>5168.6544070842656</v>
          </cell>
          <cell r="W490">
            <v>5776.7313961530026</v>
          </cell>
          <cell r="X490">
            <v>5776.7313961530026</v>
          </cell>
          <cell r="Y490">
            <v>7600.9623633592137</v>
          </cell>
          <cell r="Z490">
            <v>8209.0393524279516</v>
          </cell>
          <cell r="AA490">
            <v>4256.5389234811591</v>
          </cell>
          <cell r="AC490">
            <v>19031.3</v>
          </cell>
          <cell r="AD490">
            <v>9772.5885449643065</v>
          </cell>
          <cell r="AE490">
            <v>7468.0181338091061</v>
          </cell>
          <cell r="AF490">
            <v>17240.606678773413</v>
          </cell>
          <cell r="AG490">
            <v>35488.593726761726</v>
          </cell>
          <cell r="AH490">
            <v>55068.123310075971</v>
          </cell>
        </row>
        <row r="491">
          <cell r="B491" t="str">
            <v xml:space="preserve">HTS 760 </v>
          </cell>
          <cell r="D491">
            <v>3093.3693977440898</v>
          </cell>
          <cell r="E491">
            <v>17.879117258004829</v>
          </cell>
          <cell r="F491">
            <v>35.296271345291721</v>
          </cell>
          <cell r="G491">
            <v>580.5838632576997</v>
          </cell>
          <cell r="H491">
            <v>1039.470653186994</v>
          </cell>
          <cell r="I491">
            <v>507.47605663235913</v>
          </cell>
          <cell r="J491">
            <v>539.04575347180628</v>
          </cell>
          <cell r="K491">
            <v>603.5292046298664</v>
          </cell>
          <cell r="L491">
            <v>224.89666521023852</v>
          </cell>
          <cell r="M491">
            <v>808.60121116443065</v>
          </cell>
          <cell r="N491">
            <v>268.00763573655559</v>
          </cell>
          <cell r="O491">
            <v>378.54775008704155</v>
          </cell>
          <cell r="P491">
            <v>0</v>
          </cell>
          <cell r="Q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0</v>
          </cell>
          <cell r="AA491">
            <v>0</v>
          </cell>
          <cell r="AC491">
            <v>0</v>
          </cell>
          <cell r="AD491">
            <v>3146.5447863473864</v>
          </cell>
          <cell r="AE491">
            <v>2127.5305730770528</v>
          </cell>
          <cell r="AF491">
            <v>5274.0753594244397</v>
          </cell>
          <cell r="AG491">
            <v>8096.7035797243789</v>
          </cell>
          <cell r="AH491">
            <v>0</v>
          </cell>
        </row>
        <row r="492">
          <cell r="B492" t="str">
            <v>HTS-520</v>
          </cell>
          <cell r="D492">
            <v>2207.6428425272697</v>
          </cell>
          <cell r="E492">
            <v>1550.2703418214189</v>
          </cell>
          <cell r="F492">
            <v>1550.3233865858194</v>
          </cell>
          <cell r="G492">
            <v>1848.4949223529482</v>
          </cell>
          <cell r="H492">
            <v>1276.793487790811</v>
          </cell>
          <cell r="I492">
            <v>902.19405826411537</v>
          </cell>
          <cell r="J492">
            <v>1618.5744646636495</v>
          </cell>
          <cell r="K492">
            <v>334.07459</v>
          </cell>
          <cell r="L492">
            <v>-138.98893119151199</v>
          </cell>
          <cell r="M492">
            <v>734.55432490904002</v>
          </cell>
          <cell r="N492">
            <v>535.97328878344024</v>
          </cell>
          <cell r="O492">
            <v>0</v>
          </cell>
          <cell r="P492">
            <v>0</v>
          </cell>
          <cell r="Q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0</v>
          </cell>
          <cell r="V492">
            <v>0</v>
          </cell>
          <cell r="W492">
            <v>0</v>
          </cell>
          <cell r="X492">
            <v>0</v>
          </cell>
          <cell r="Y492">
            <v>0</v>
          </cell>
          <cell r="Z492">
            <v>0</v>
          </cell>
          <cell r="AA492">
            <v>0</v>
          </cell>
          <cell r="AC492">
            <v>0</v>
          </cell>
          <cell r="AD492">
            <v>5308.2365709345077</v>
          </cell>
          <cell r="AE492">
            <v>4027.4824684078749</v>
          </cell>
          <cell r="AF492">
            <v>9335.7190393423825</v>
          </cell>
          <cell r="AG492">
            <v>12419.906776506998</v>
          </cell>
          <cell r="AH492">
            <v>0</v>
          </cell>
        </row>
        <row r="493">
          <cell r="B493" t="str">
            <v>HTS-641 (SKD)</v>
          </cell>
          <cell r="D493">
            <v>0</v>
          </cell>
          <cell r="E493">
            <v>0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N493">
            <v>1848.2981017052443</v>
          </cell>
          <cell r="O493">
            <v>1347.0387821061759</v>
          </cell>
          <cell r="P493">
            <v>590.23120929676634</v>
          </cell>
          <cell r="Q493">
            <v>786.97494572902178</v>
          </cell>
          <cell r="R493">
            <v>918.13743668385871</v>
          </cell>
          <cell r="S493">
            <v>918.13743668385871</v>
          </cell>
          <cell r="T493">
            <v>1049.2999276386959</v>
          </cell>
          <cell r="U493">
            <v>918.13743668385871</v>
          </cell>
          <cell r="V493">
            <v>1114.8811731161143</v>
          </cell>
          <cell r="W493">
            <v>1246.0436640709513</v>
          </cell>
          <cell r="X493">
            <v>1246.0436640709513</v>
          </cell>
          <cell r="Y493">
            <v>1639.5311369354622</v>
          </cell>
          <cell r="Z493">
            <v>1770.693627890299</v>
          </cell>
          <cell r="AA493">
            <v>918.13743668385871</v>
          </cell>
          <cell r="AC493">
            <v>0</v>
          </cell>
          <cell r="AD493">
            <v>0</v>
          </cell>
          <cell r="AE493">
            <v>0</v>
          </cell>
          <cell r="AF493">
            <v>0</v>
          </cell>
          <cell r="AG493">
            <v>3195.3368838114202</v>
          </cell>
          <cell r="AH493">
            <v>13116.249095483698</v>
          </cell>
        </row>
        <row r="494">
          <cell r="B494" t="str">
            <v>HTS-521</v>
          </cell>
          <cell r="D494">
            <v>267.81583543165203</v>
          </cell>
          <cell r="E494">
            <v>318.74841057948083</v>
          </cell>
          <cell r="F494">
            <v>731.24294167128039</v>
          </cell>
          <cell r="G494">
            <v>607.70414518818109</v>
          </cell>
          <cell r="H494">
            <v>323.39615109781835</v>
          </cell>
          <cell r="I494">
            <v>381.90479603817846</v>
          </cell>
          <cell r="J494">
            <v>153.31466508969561</v>
          </cell>
          <cell r="K494">
            <v>55.257356078939452</v>
          </cell>
          <cell r="L494">
            <v>0</v>
          </cell>
          <cell r="M494">
            <v>0</v>
          </cell>
          <cell r="N494">
            <v>0</v>
          </cell>
          <cell r="O494">
            <v>277.6347678568917</v>
          </cell>
          <cell r="P494">
            <v>0</v>
          </cell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  <cell r="Y494">
            <v>0</v>
          </cell>
          <cell r="Z494">
            <v>0</v>
          </cell>
          <cell r="AA494">
            <v>0</v>
          </cell>
          <cell r="AC494">
            <v>0</v>
          </cell>
          <cell r="AD494">
            <v>1317.8071876824133</v>
          </cell>
          <cell r="AE494">
            <v>1313.0050923241779</v>
          </cell>
          <cell r="AF494">
            <v>2630.8122800065912</v>
          </cell>
          <cell r="AG494">
            <v>3117.0190690321183</v>
          </cell>
          <cell r="AH494">
            <v>0</v>
          </cell>
        </row>
        <row r="495">
          <cell r="B495" t="str">
            <v>HTS-641 (CBU)</v>
          </cell>
          <cell r="D495">
            <v>0</v>
          </cell>
          <cell r="E495">
            <v>0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1645.887354046791</v>
          </cell>
          <cell r="N495">
            <v>0</v>
          </cell>
          <cell r="O495">
            <v>0</v>
          </cell>
          <cell r="P495">
            <v>0</v>
          </cell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  <cell r="AC495">
            <v>0</v>
          </cell>
          <cell r="AD495">
            <v>0</v>
          </cell>
          <cell r="AE495">
            <v>0</v>
          </cell>
          <cell r="AF495">
            <v>0</v>
          </cell>
          <cell r="AG495">
            <v>1645.887354046791</v>
          </cell>
          <cell r="AH495">
            <v>0</v>
          </cell>
        </row>
        <row r="496">
          <cell r="B496" t="str">
            <v>HTS-420 (CBU)</v>
          </cell>
          <cell r="D496">
            <v>0</v>
          </cell>
          <cell r="E496">
            <v>0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L496">
            <v>831.86355000000003</v>
          </cell>
          <cell r="M496">
            <v>2336.8399915475998</v>
          </cell>
          <cell r="N496">
            <v>2078.3854884824359</v>
          </cell>
          <cell r="O496">
            <v>1766.6510336099859</v>
          </cell>
          <cell r="P496">
            <v>1115.8410959639791</v>
          </cell>
          <cell r="Q496">
            <v>1215.1567956047522</v>
          </cell>
          <cell r="R496">
            <v>1553.9985943791542</v>
          </cell>
          <cell r="S496">
            <v>1553.9985943791542</v>
          </cell>
          <cell r="T496">
            <v>1775.9983935761763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C496">
            <v>0</v>
          </cell>
          <cell r="AD496">
            <v>0</v>
          </cell>
          <cell r="AE496">
            <v>0</v>
          </cell>
          <cell r="AF496">
            <v>0</v>
          </cell>
          <cell r="AG496">
            <v>7013.7400636400216</v>
          </cell>
          <cell r="AH496">
            <v>7214.9934739032169</v>
          </cell>
        </row>
        <row r="497">
          <cell r="B497" t="str">
            <v>HTS-421 (CBU)</v>
          </cell>
          <cell r="D497">
            <v>0</v>
          </cell>
          <cell r="E497">
            <v>0</v>
          </cell>
          <cell r="F497">
            <v>0</v>
          </cell>
          <cell r="G497">
            <v>0</v>
          </cell>
          <cell r="H497">
            <v>0</v>
          </cell>
          <cell r="I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R497">
            <v>0</v>
          </cell>
          <cell r="S497">
            <v>0</v>
          </cell>
          <cell r="T497">
            <v>0</v>
          </cell>
          <cell r="U497">
            <v>2528.5803583425004</v>
          </cell>
          <cell r="V497">
            <v>3070.4190065587509</v>
          </cell>
          <cell r="W497">
            <v>3431.6447720362507</v>
          </cell>
          <cell r="X497">
            <v>3431.6447720362507</v>
          </cell>
          <cell r="Y497">
            <v>4515.3220684687512</v>
          </cell>
          <cell r="Z497">
            <v>4876.5478339462516</v>
          </cell>
          <cell r="AA497">
            <v>2528.5803583425004</v>
          </cell>
          <cell r="AC497">
            <v>0</v>
          </cell>
          <cell r="AD497">
            <v>0</v>
          </cell>
          <cell r="AE497">
            <v>0</v>
          </cell>
          <cell r="AF497">
            <v>0</v>
          </cell>
          <cell r="AG497">
            <v>0</v>
          </cell>
          <cell r="AH497">
            <v>24382.739169731256</v>
          </cell>
        </row>
        <row r="498">
          <cell r="B498" t="str">
            <v>HTS-870 (CBU)</v>
          </cell>
          <cell r="D498">
            <v>0</v>
          </cell>
          <cell r="E498">
            <v>0</v>
          </cell>
          <cell r="F498">
            <v>0</v>
          </cell>
          <cell r="G498">
            <v>0</v>
          </cell>
          <cell r="H498">
            <v>0</v>
          </cell>
          <cell r="I498">
            <v>0</v>
          </cell>
          <cell r="J498">
            <v>0</v>
          </cell>
          <cell r="K498">
            <v>0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R498">
            <v>809.82112845480026</v>
          </cell>
          <cell r="S498">
            <v>809.82112845480026</v>
          </cell>
          <cell r="T498">
            <v>462.75493054560013</v>
          </cell>
          <cell r="U498">
            <v>0</v>
          </cell>
          <cell r="V498">
            <v>0</v>
          </cell>
          <cell r="W498">
            <v>0</v>
          </cell>
          <cell r="X498">
            <v>0</v>
          </cell>
          <cell r="Y498">
            <v>0</v>
          </cell>
          <cell r="Z498">
            <v>0</v>
          </cell>
          <cell r="AA498">
            <v>0</v>
          </cell>
          <cell r="AC498">
            <v>0</v>
          </cell>
          <cell r="AD498">
            <v>0</v>
          </cell>
          <cell r="AE498">
            <v>0</v>
          </cell>
          <cell r="AF498">
            <v>0</v>
          </cell>
          <cell r="AG498">
            <v>0</v>
          </cell>
          <cell r="AH498">
            <v>2082.3971874552008</v>
          </cell>
        </row>
        <row r="499">
          <cell r="B499" t="str">
            <v>HTS-870 (SKD)</v>
          </cell>
          <cell r="D499">
            <v>0</v>
          </cell>
          <cell r="E499">
            <v>0</v>
          </cell>
          <cell r="F499">
            <v>0</v>
          </cell>
          <cell r="G499">
            <v>0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462.75493054560013</v>
          </cell>
          <cell r="U499">
            <v>809.82112845480026</v>
          </cell>
          <cell r="V499">
            <v>983.35422740940032</v>
          </cell>
          <cell r="W499">
            <v>1099.0429600458003</v>
          </cell>
          <cell r="X499">
            <v>1099.0429600458003</v>
          </cell>
          <cell r="Y499">
            <v>1446.1091579550005</v>
          </cell>
          <cell r="Z499">
            <v>1561.7978905914003</v>
          </cell>
          <cell r="AA499">
            <v>809.82112845480026</v>
          </cell>
          <cell r="AC499">
            <v>0</v>
          </cell>
          <cell r="AD499">
            <v>0</v>
          </cell>
          <cell r="AE499">
            <v>0</v>
          </cell>
          <cell r="AF499">
            <v>0</v>
          </cell>
          <cell r="AG499">
            <v>0</v>
          </cell>
          <cell r="AH499">
            <v>8271.7443835026024</v>
          </cell>
        </row>
        <row r="500">
          <cell r="B500" t="str">
            <v>HTS - Philco</v>
          </cell>
          <cell r="C500">
            <v>0</v>
          </cell>
          <cell r="D500">
            <v>0</v>
          </cell>
          <cell r="E500">
            <v>0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R500">
            <v>237.97606711714946</v>
          </cell>
          <cell r="S500">
            <v>563.56594136593537</v>
          </cell>
          <cell r="T500">
            <v>626.3143942198119</v>
          </cell>
          <cell r="U500">
            <v>626.3143942198119</v>
          </cell>
          <cell r="V500">
            <v>713.92820135144837</v>
          </cell>
          <cell r="W500">
            <v>776.67665420532489</v>
          </cell>
          <cell r="X500">
            <v>1077.4011741763509</v>
          </cell>
          <cell r="Y500">
            <v>1252.6287884396238</v>
          </cell>
          <cell r="Z500">
            <v>1252.6287884396238</v>
          </cell>
          <cell r="AA500">
            <v>475.95213423429891</v>
          </cell>
          <cell r="AC500">
            <v>0</v>
          </cell>
          <cell r="AD500">
            <v>0</v>
          </cell>
          <cell r="AE500">
            <v>0</v>
          </cell>
          <cell r="AF500">
            <v>0</v>
          </cell>
          <cell r="AG500">
            <v>0</v>
          </cell>
          <cell r="AH500">
            <v>7603.3865377693801</v>
          </cell>
        </row>
        <row r="501">
          <cell r="B501" t="str">
            <v>HTS MID</v>
          </cell>
          <cell r="C501">
            <v>0</v>
          </cell>
          <cell r="D501">
            <v>0</v>
          </cell>
          <cell r="E501">
            <v>0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175.22761426327293</v>
          </cell>
          <cell r="S501">
            <v>438.06903565818232</v>
          </cell>
          <cell r="T501">
            <v>438.06903565818232</v>
          </cell>
          <cell r="U501">
            <v>438.06903565818232</v>
          </cell>
          <cell r="V501">
            <v>525.68284278981878</v>
          </cell>
          <cell r="W501">
            <v>525.68284278981878</v>
          </cell>
          <cell r="X501">
            <v>700.9104570530917</v>
          </cell>
          <cell r="Y501">
            <v>876.13807131636463</v>
          </cell>
          <cell r="Z501">
            <v>876.13807131636463</v>
          </cell>
          <cell r="AA501">
            <v>350.45522852654585</v>
          </cell>
          <cell r="AC501">
            <v>0</v>
          </cell>
          <cell r="AD501">
            <v>0</v>
          </cell>
          <cell r="AE501">
            <v>0</v>
          </cell>
          <cell r="AF501">
            <v>0</v>
          </cell>
          <cell r="AG501">
            <v>0</v>
          </cell>
          <cell r="AH501">
            <v>5344.4422350298246</v>
          </cell>
        </row>
        <row r="502">
          <cell r="B502" t="str">
            <v>HTS Caixas</v>
          </cell>
          <cell r="C502">
            <v>0</v>
          </cell>
          <cell r="D502">
            <v>0</v>
          </cell>
          <cell r="E502">
            <v>0</v>
          </cell>
          <cell r="F502">
            <v>0</v>
          </cell>
          <cell r="G502">
            <v>0</v>
          </cell>
          <cell r="H502">
            <v>0</v>
          </cell>
          <cell r="I502">
            <v>0</v>
          </cell>
          <cell r="J502">
            <v>0</v>
          </cell>
          <cell r="K502">
            <v>0</v>
          </cell>
          <cell r="L502">
            <v>0</v>
          </cell>
          <cell r="M502">
            <v>0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R502">
            <v>62.748452853876529</v>
          </cell>
          <cell r="S502">
            <v>125.49690570775306</v>
          </cell>
          <cell r="T502">
            <v>188.24535856162959</v>
          </cell>
          <cell r="U502">
            <v>188.24535856162959</v>
          </cell>
          <cell r="V502">
            <v>188.24535856162959</v>
          </cell>
          <cell r="W502">
            <v>250.99381141550612</v>
          </cell>
          <cell r="X502">
            <v>376.49071712325917</v>
          </cell>
          <cell r="Y502">
            <v>376.49071712325917</v>
          </cell>
          <cell r="Z502">
            <v>376.49071712325917</v>
          </cell>
          <cell r="AA502">
            <v>125.49690570775306</v>
          </cell>
          <cell r="AC502">
            <v>0</v>
          </cell>
          <cell r="AD502">
            <v>0</v>
          </cell>
          <cell r="AE502">
            <v>0</v>
          </cell>
          <cell r="AF502">
            <v>0</v>
          </cell>
          <cell r="AG502">
            <v>0</v>
          </cell>
          <cell r="AH502">
            <v>2258.9443027395555</v>
          </cell>
        </row>
        <row r="504">
          <cell r="B504" t="str">
            <v>Multimedia Gradiente</v>
          </cell>
          <cell r="C504">
            <v>493782.60000000003</v>
          </cell>
          <cell r="D504">
            <v>29886.643057242811</v>
          </cell>
          <cell r="E504">
            <v>34576.95367523934</v>
          </cell>
          <cell r="F504">
            <v>50073.437010978225</v>
          </cell>
          <cell r="G504">
            <v>53600.579105670193</v>
          </cell>
          <cell r="H504">
            <v>50622.101502959798</v>
          </cell>
          <cell r="I504">
            <v>47582.547205323906</v>
          </cell>
          <cell r="J504">
            <v>59287.609830882691</v>
          </cell>
          <cell r="K504">
            <v>46317.443132510009</v>
          </cell>
          <cell r="L504">
            <v>43502.777735400006</v>
          </cell>
          <cell r="M504">
            <v>83022.447109038258</v>
          </cell>
          <cell r="N504">
            <v>76496.77937954251</v>
          </cell>
          <cell r="O504">
            <v>30289.752329731557</v>
          </cell>
          <cell r="P504">
            <v>31360.313899616005</v>
          </cell>
          <cell r="Q504">
            <v>41813.126625979487</v>
          </cell>
          <cell r="R504">
            <v>52568.703777767005</v>
          </cell>
          <cell r="S504">
            <v>68248.171287334961</v>
          </cell>
          <cell r="T504">
            <v>71373.601488963628</v>
          </cell>
          <cell r="U504">
            <v>67554.013001447747</v>
          </cell>
          <cell r="V504">
            <v>63868.013963566089</v>
          </cell>
          <cell r="W504">
            <v>66641.794979444967</v>
          </cell>
          <cell r="X504">
            <v>65478.243470677204</v>
          </cell>
          <cell r="Y504">
            <v>76906.61410208288</v>
          </cell>
          <cell r="Z504">
            <v>82161.441044619583</v>
          </cell>
          <cell r="AA504">
            <v>39617.745212203605</v>
          </cell>
          <cell r="AC504">
            <v>493782.60000000003</v>
          </cell>
          <cell r="AD504">
            <v>114537.03374346037</v>
          </cell>
          <cell r="AE504">
            <v>151805.22781395388</v>
          </cell>
          <cell r="AF504">
            <v>266342.26155741425</v>
          </cell>
          <cell r="AG504">
            <v>605259.07107451931</v>
          </cell>
          <cell r="AH504">
            <v>727591.78285370325</v>
          </cell>
        </row>
        <row r="505">
          <cell r="B505" t="str">
            <v>Multimedia Philco</v>
          </cell>
          <cell r="C505">
            <v>0</v>
          </cell>
          <cell r="D505">
            <v>0</v>
          </cell>
          <cell r="E505">
            <v>0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20313.02878950955</v>
          </cell>
          <cell r="N505">
            <v>19251.923034645628</v>
          </cell>
          <cell r="O505">
            <v>8423.3832296927867</v>
          </cell>
          <cell r="P505">
            <v>19762.517029150004</v>
          </cell>
          <cell r="Q505">
            <v>18161.614686843717</v>
          </cell>
          <cell r="R505">
            <v>27060.341845651827</v>
          </cell>
          <cell r="S505">
            <v>31523.174267326682</v>
          </cell>
          <cell r="T505">
            <v>29944.678444488211</v>
          </cell>
          <cell r="U505">
            <v>26307.704075497597</v>
          </cell>
          <cell r="V505">
            <v>27985.169938969277</v>
          </cell>
          <cell r="W505">
            <v>31940.716853969963</v>
          </cell>
          <cell r="X505">
            <v>33751.87482231122</v>
          </cell>
          <cell r="Y505">
            <v>38686.905018331992</v>
          </cell>
          <cell r="Z505">
            <v>39129.467286626154</v>
          </cell>
          <cell r="AA505">
            <v>18535.307142534435</v>
          </cell>
          <cell r="AC505">
            <v>0</v>
          </cell>
          <cell r="AD505">
            <v>0</v>
          </cell>
          <cell r="AE505">
            <v>0</v>
          </cell>
          <cell r="AF505">
            <v>0</v>
          </cell>
          <cell r="AG505">
            <v>47988.335053847964</v>
          </cell>
          <cell r="AH505">
            <v>342789.47141170112</v>
          </cell>
        </row>
        <row r="506">
          <cell r="B506" t="str">
            <v>Multimedia</v>
          </cell>
          <cell r="C506">
            <v>493782.60000000003</v>
          </cell>
          <cell r="D506">
            <v>29886.643057242811</v>
          </cell>
          <cell r="E506">
            <v>34576.95367523934</v>
          </cell>
          <cell r="F506">
            <v>50073.437010978225</v>
          </cell>
          <cell r="G506">
            <v>53600.579105670193</v>
          </cell>
          <cell r="H506">
            <v>50622.101502959798</v>
          </cell>
          <cell r="I506">
            <v>47582.547205323906</v>
          </cell>
          <cell r="J506">
            <v>59287.609830882691</v>
          </cell>
          <cell r="K506">
            <v>46317.443132510009</v>
          </cell>
          <cell r="L506">
            <v>43502.777735400006</v>
          </cell>
          <cell r="M506">
            <v>103335.47589854781</v>
          </cell>
          <cell r="N506">
            <v>95748.702414188141</v>
          </cell>
          <cell r="O506">
            <v>38713.135559424343</v>
          </cell>
          <cell r="P506">
            <v>51122.830928766009</v>
          </cell>
          <cell r="Q506">
            <v>59974.7413128232</v>
          </cell>
          <cell r="R506">
            <v>79629.045623418831</v>
          </cell>
          <cell r="S506">
            <v>99771.345554661646</v>
          </cell>
          <cell r="T506">
            <v>101318.27993345183</v>
          </cell>
          <cell r="U506">
            <v>93861.717076945351</v>
          </cell>
          <cell r="V506">
            <v>91853.183902535369</v>
          </cell>
          <cell r="W506">
            <v>98582.51183341493</v>
          </cell>
          <cell r="X506">
            <v>99230.118292988423</v>
          </cell>
          <cell r="Y506">
            <v>115593.51912041487</v>
          </cell>
          <cell r="Z506">
            <v>121290.90833124574</v>
          </cell>
          <cell r="AA506">
            <v>58153.052354738044</v>
          </cell>
          <cell r="AC506">
            <v>493782.60000000003</v>
          </cell>
          <cell r="AD506">
            <v>114537.03374346037</v>
          </cell>
          <cell r="AE506">
            <v>151805.22781395388</v>
          </cell>
          <cell r="AF506">
            <v>266342.26155741425</v>
          </cell>
          <cell r="AG506">
            <v>653247.40612836729</v>
          </cell>
          <cell r="AH506">
            <v>1070381.2542654043</v>
          </cell>
        </row>
        <row r="507">
          <cell r="C507">
            <v>0</v>
          </cell>
          <cell r="D507">
            <v>0</v>
          </cell>
          <cell r="E507">
            <v>0</v>
          </cell>
          <cell r="F507">
            <v>0</v>
          </cell>
          <cell r="G507">
            <v>0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0</v>
          </cell>
          <cell r="V507">
            <v>0</v>
          </cell>
          <cell r="W507">
            <v>0</v>
          </cell>
          <cell r="X507">
            <v>0</v>
          </cell>
          <cell r="Y507">
            <v>0</v>
          </cell>
          <cell r="Z507">
            <v>0</v>
          </cell>
          <cell r="AA507">
            <v>0</v>
          </cell>
          <cell r="AC507">
            <v>0</v>
          </cell>
          <cell r="AD507">
            <v>0</v>
          </cell>
          <cell r="AE507">
            <v>0</v>
          </cell>
          <cell r="AF507">
            <v>0</v>
          </cell>
          <cell r="AG507">
            <v>0</v>
          </cell>
          <cell r="AH507">
            <v>0</v>
          </cell>
        </row>
        <row r="508">
          <cell r="AC508">
            <v>0</v>
          </cell>
          <cell r="AD508">
            <v>0</v>
          </cell>
          <cell r="AE508">
            <v>0</v>
          </cell>
          <cell r="AF508">
            <v>0</v>
          </cell>
          <cell r="AG508">
            <v>0</v>
          </cell>
          <cell r="AH508">
            <v>0</v>
          </cell>
        </row>
        <row r="509">
          <cell r="B509" t="str">
            <v>Mobile Phones - GSM</v>
          </cell>
          <cell r="C509">
            <v>141849.5</v>
          </cell>
          <cell r="D509">
            <v>0</v>
          </cell>
          <cell r="E509">
            <v>0</v>
          </cell>
          <cell r="F509">
            <v>13593.368514405473</v>
          </cell>
          <cell r="G509">
            <v>0</v>
          </cell>
          <cell r="H509">
            <v>0</v>
          </cell>
          <cell r="I509">
            <v>44122.290909000134</v>
          </cell>
          <cell r="J509">
            <v>22897.592520000002</v>
          </cell>
          <cell r="K509">
            <v>14592.128376412455</v>
          </cell>
          <cell r="L509">
            <v>24440.745790000004</v>
          </cell>
          <cell r="M509">
            <v>31201.443031478702</v>
          </cell>
          <cell r="N509">
            <v>31650.923528605468</v>
          </cell>
          <cell r="O509">
            <v>10539.162117966822</v>
          </cell>
          <cell r="P509">
            <v>6815.8012194186713</v>
          </cell>
          <cell r="Q509">
            <v>9986.9258511691969</v>
          </cell>
          <cell r="R509">
            <v>22344.57665438671</v>
          </cell>
          <cell r="S509">
            <v>33301.183495885161</v>
          </cell>
          <cell r="T509">
            <v>31435.578526189915</v>
          </cell>
          <cell r="U509">
            <v>29757.207494506758</v>
          </cell>
          <cell r="V509">
            <v>35350.72641311834</v>
          </cell>
          <cell r="W509">
            <v>18546.330653698111</v>
          </cell>
          <cell r="X509">
            <v>24718.032834397065</v>
          </cell>
          <cell r="Y509">
            <v>38204.093485291261</v>
          </cell>
          <cell r="Z509">
            <v>38204.093485291261</v>
          </cell>
          <cell r="AA509">
            <v>22922.456091174761</v>
          </cell>
          <cell r="AB509">
            <v>0</v>
          </cell>
          <cell r="AC509">
            <v>141849.5</v>
          </cell>
          <cell r="AD509">
            <v>13593.368514405473</v>
          </cell>
          <cell r="AE509">
            <v>44122.290909000134</v>
          </cell>
          <cell r="AF509">
            <v>57715.65942340561</v>
          </cell>
          <cell r="AG509">
            <v>193037.65478786905</v>
          </cell>
          <cell r="AH509">
            <v>311587.00620452728</v>
          </cell>
        </row>
        <row r="510">
          <cell r="B510" t="str">
            <v>GX1 STRIKE</v>
          </cell>
          <cell r="D510">
            <v>0</v>
          </cell>
          <cell r="E510">
            <v>0</v>
          </cell>
          <cell r="F510">
            <v>3197.077788166182</v>
          </cell>
          <cell r="G510">
            <v>0</v>
          </cell>
          <cell r="H510">
            <v>0</v>
          </cell>
          <cell r="I510">
            <v>3327.4786245755577</v>
          </cell>
          <cell r="J510">
            <v>1468.8906001369837</v>
          </cell>
          <cell r="K510">
            <v>-6.1904644125616537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C510">
            <v>0</v>
          </cell>
          <cell r="AD510">
            <v>3197.077788166182</v>
          </cell>
          <cell r="AE510">
            <v>3327.4786245755577</v>
          </cell>
          <cell r="AF510">
            <v>6524.5564127417401</v>
          </cell>
          <cell r="AG510">
            <v>7987.2565484661618</v>
          </cell>
          <cell r="AH510">
            <v>0</v>
          </cell>
        </row>
        <row r="511">
          <cell r="B511" t="str">
            <v>GX2 CONCEPT</v>
          </cell>
          <cell r="D511">
            <v>0</v>
          </cell>
          <cell r="E511">
            <v>0</v>
          </cell>
          <cell r="F511">
            <v>27.944890363953462</v>
          </cell>
          <cell r="G511">
            <v>0</v>
          </cell>
          <cell r="H511">
            <v>0</v>
          </cell>
          <cell r="I511">
            <v>264.21706755263671</v>
          </cell>
          <cell r="J511">
            <v>0.26621834489381385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  <cell r="W511">
            <v>0</v>
          </cell>
          <cell r="X511">
            <v>0</v>
          </cell>
          <cell r="Y511">
            <v>0</v>
          </cell>
          <cell r="Z511">
            <v>0</v>
          </cell>
          <cell r="AA511">
            <v>0</v>
          </cell>
          <cell r="AC511">
            <v>0</v>
          </cell>
          <cell r="AD511">
            <v>27.944890363953462</v>
          </cell>
          <cell r="AE511">
            <v>264.21706755263671</v>
          </cell>
          <cell r="AF511">
            <v>292.16195791659015</v>
          </cell>
          <cell r="AG511">
            <v>292.42817626148394</v>
          </cell>
          <cell r="AH511">
            <v>0</v>
          </cell>
        </row>
        <row r="512">
          <cell r="B512" t="str">
            <v>GX3 INDIE</v>
          </cell>
          <cell r="D512">
            <v>0</v>
          </cell>
          <cell r="E512">
            <v>0</v>
          </cell>
          <cell r="F512">
            <v>666.68227518518131</v>
          </cell>
          <cell r="G512">
            <v>0</v>
          </cell>
          <cell r="H512">
            <v>0</v>
          </cell>
          <cell r="I512">
            <v>1247.768522716703</v>
          </cell>
          <cell r="J512">
            <v>365.52806052903799</v>
          </cell>
          <cell r="K512">
            <v>186.98654765903541</v>
          </cell>
          <cell r="L512">
            <v>696.57866943218755</v>
          </cell>
          <cell r="M512">
            <v>787.48</v>
          </cell>
          <cell r="N512">
            <v>393.74</v>
          </cell>
          <cell r="O512">
            <v>393.74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  <cell r="W512">
            <v>0</v>
          </cell>
          <cell r="X512">
            <v>0</v>
          </cell>
          <cell r="Y512">
            <v>0</v>
          </cell>
          <cell r="Z512">
            <v>0</v>
          </cell>
          <cell r="AA512">
            <v>0</v>
          </cell>
          <cell r="AC512">
            <v>0</v>
          </cell>
          <cell r="AD512">
            <v>666.68227518518131</v>
          </cell>
          <cell r="AE512">
            <v>1247.768522716703</v>
          </cell>
          <cell r="AF512">
            <v>1914.4507979018845</v>
          </cell>
          <cell r="AG512">
            <v>4738.5040755221453</v>
          </cell>
          <cell r="AH512">
            <v>0</v>
          </cell>
        </row>
        <row r="513">
          <cell r="B513" t="str">
            <v>GX5-2 NEO CAM</v>
          </cell>
          <cell r="D513">
            <v>0</v>
          </cell>
          <cell r="E513">
            <v>0</v>
          </cell>
          <cell r="F513">
            <v>5577.3325884368014</v>
          </cell>
          <cell r="G513">
            <v>0</v>
          </cell>
          <cell r="H513">
            <v>0</v>
          </cell>
          <cell r="I513">
            <v>4534.5758034481187</v>
          </cell>
          <cell r="J513">
            <v>1554.6333058142425</v>
          </cell>
          <cell r="K513">
            <v>1864.4023813059443</v>
          </cell>
          <cell r="L513">
            <v>1932.499333599523</v>
          </cell>
          <cell r="M513">
            <v>1508.25555470674</v>
          </cell>
          <cell r="N513">
            <v>1324.81906832349</v>
          </cell>
          <cell r="O513">
            <v>489.16396368867203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0</v>
          </cell>
          <cell r="V513">
            <v>0</v>
          </cell>
          <cell r="W513">
            <v>0</v>
          </cell>
          <cell r="X513">
            <v>0</v>
          </cell>
          <cell r="Y513">
            <v>0</v>
          </cell>
          <cell r="Z513">
            <v>0</v>
          </cell>
          <cell r="AA513">
            <v>0</v>
          </cell>
          <cell r="AC513">
            <v>0</v>
          </cell>
          <cell r="AD513">
            <v>5577.3325884368014</v>
          </cell>
          <cell r="AE513">
            <v>4534.5758034481187</v>
          </cell>
          <cell r="AF513">
            <v>10111.908391884921</v>
          </cell>
          <cell r="AG513">
            <v>18785.681999323533</v>
          </cell>
          <cell r="AH513">
            <v>0</v>
          </cell>
        </row>
        <row r="514">
          <cell r="B514" t="str">
            <v>GC1 FLIPPY</v>
          </cell>
          <cell r="D514">
            <v>0</v>
          </cell>
          <cell r="E514">
            <v>0</v>
          </cell>
          <cell r="F514">
            <v>4123.5661589111141</v>
          </cell>
          <cell r="G514">
            <v>0</v>
          </cell>
          <cell r="H514">
            <v>0</v>
          </cell>
          <cell r="I514">
            <v>14471.956529232775</v>
          </cell>
          <cell r="J514">
            <v>8263.0594609727232</v>
          </cell>
          <cell r="K514">
            <v>6137.6733462029106</v>
          </cell>
          <cell r="L514">
            <v>5086.7512927758362</v>
          </cell>
          <cell r="M514">
            <v>6205.9392593186303</v>
          </cell>
          <cell r="N514">
            <v>6716.4827084399103</v>
          </cell>
          <cell r="O514">
            <v>1441.32088391927</v>
          </cell>
          <cell r="P514">
            <v>1530.1505112794205</v>
          </cell>
          <cell r="Q514">
            <v>1727.2153498532853</v>
          </cell>
          <cell r="R514">
            <v>4068.8093140839133</v>
          </cell>
          <cell r="S514">
            <v>6329.2589330194214</v>
          </cell>
          <cell r="T514">
            <v>5181.6460495598558</v>
          </cell>
          <cell r="U514">
            <v>4532.491287198889</v>
          </cell>
          <cell r="V514">
            <v>6387.2191796587931</v>
          </cell>
          <cell r="W514">
            <v>2898.0123319685995</v>
          </cell>
          <cell r="X514">
            <v>4057.2172647560392</v>
          </cell>
          <cell r="Y514">
            <v>7534.8320631183578</v>
          </cell>
          <cell r="Z514">
            <v>7534.8320631183578</v>
          </cell>
          <cell r="AA514">
            <v>4520.8992378710154</v>
          </cell>
          <cell r="AC514">
            <v>0</v>
          </cell>
          <cell r="AD514">
            <v>4123.5661589111141</v>
          </cell>
          <cell r="AE514">
            <v>14471.956529232775</v>
          </cell>
          <cell r="AF514">
            <v>18595.52268814389</v>
          </cell>
          <cell r="AG514">
            <v>52446.749639773159</v>
          </cell>
          <cell r="AH514">
            <v>56302.583585485954</v>
          </cell>
        </row>
        <row r="515">
          <cell r="B515" t="str">
            <v>GX1-W EXPERT</v>
          </cell>
          <cell r="D515">
            <v>0</v>
          </cell>
          <cell r="E515">
            <v>0</v>
          </cell>
          <cell r="F515">
            <v>0</v>
          </cell>
          <cell r="G515">
            <v>0</v>
          </cell>
          <cell r="H515">
            <v>0</v>
          </cell>
          <cell r="I515">
            <v>2191.7637431175394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0</v>
          </cell>
          <cell r="V515">
            <v>0</v>
          </cell>
          <cell r="W515">
            <v>0</v>
          </cell>
          <cell r="X515">
            <v>0</v>
          </cell>
          <cell r="Y515">
            <v>0</v>
          </cell>
          <cell r="Z515">
            <v>0</v>
          </cell>
          <cell r="AA515">
            <v>0</v>
          </cell>
          <cell r="AC515">
            <v>0</v>
          </cell>
          <cell r="AD515">
            <v>0</v>
          </cell>
          <cell r="AE515">
            <v>2191.7637431175394</v>
          </cell>
          <cell r="AF515">
            <v>2191.7637431175394</v>
          </cell>
          <cell r="AG515">
            <v>2191.7637431175394</v>
          </cell>
          <cell r="AH515">
            <v>0</v>
          </cell>
        </row>
        <row r="516">
          <cell r="B516" t="str">
            <v>GX-5 NEO</v>
          </cell>
          <cell r="D516">
            <v>0</v>
          </cell>
          <cell r="E516">
            <v>0</v>
          </cell>
          <cell r="F516">
            <v>0</v>
          </cell>
          <cell r="G516">
            <v>0</v>
          </cell>
          <cell r="H516">
            <v>0</v>
          </cell>
          <cell r="I516">
            <v>130.54235882859243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0</v>
          </cell>
          <cell r="V516">
            <v>0</v>
          </cell>
          <cell r="W516">
            <v>0</v>
          </cell>
          <cell r="X516">
            <v>0</v>
          </cell>
          <cell r="Y516">
            <v>0</v>
          </cell>
          <cell r="Z516">
            <v>0</v>
          </cell>
          <cell r="AA516">
            <v>0</v>
          </cell>
          <cell r="AC516">
            <v>0</v>
          </cell>
          <cell r="AD516">
            <v>0</v>
          </cell>
          <cell r="AE516">
            <v>130.54235882859243</v>
          </cell>
          <cell r="AF516">
            <v>130.54235882859243</v>
          </cell>
          <cell r="AG516">
            <v>130.54235882859243</v>
          </cell>
          <cell r="AH516">
            <v>0</v>
          </cell>
        </row>
        <row r="517">
          <cell r="B517" t="str">
            <v>GX-6 SNAP</v>
          </cell>
          <cell r="D517">
            <v>0</v>
          </cell>
          <cell r="E517">
            <v>0</v>
          </cell>
          <cell r="F517">
            <v>0.76481334224136588</v>
          </cell>
          <cell r="G517">
            <v>0</v>
          </cell>
          <cell r="H517">
            <v>0</v>
          </cell>
          <cell r="I517">
            <v>142.25528165689406</v>
          </cell>
          <cell r="J517">
            <v>65.972489328461549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C517">
            <v>0</v>
          </cell>
          <cell r="AD517">
            <v>0.76481334224136588</v>
          </cell>
          <cell r="AE517">
            <v>142.25528165689406</v>
          </cell>
          <cell r="AF517">
            <v>143.02009499913541</v>
          </cell>
          <cell r="AG517">
            <v>208.99258432759694</v>
          </cell>
          <cell r="AH517">
            <v>0</v>
          </cell>
        </row>
        <row r="518">
          <cell r="B518" t="str">
            <v>GCL1 STRIKE BLUE</v>
          </cell>
          <cell r="D518">
            <v>0</v>
          </cell>
          <cell r="E518">
            <v>0</v>
          </cell>
          <cell r="F518">
            <v>0</v>
          </cell>
          <cell r="G518">
            <v>0</v>
          </cell>
          <cell r="H518">
            <v>0</v>
          </cell>
          <cell r="I518">
            <v>17811.732977871321</v>
          </cell>
          <cell r="J518">
            <v>11067.688080303436</v>
          </cell>
          <cell r="K518">
            <v>2503.6538886609869</v>
          </cell>
          <cell r="L518">
            <v>157.7152350668884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0</v>
          </cell>
          <cell r="W518">
            <v>0</v>
          </cell>
          <cell r="X518">
            <v>0</v>
          </cell>
          <cell r="Y518">
            <v>0</v>
          </cell>
          <cell r="Z518">
            <v>0</v>
          </cell>
          <cell r="AA518">
            <v>0</v>
          </cell>
          <cell r="AC518">
            <v>0</v>
          </cell>
          <cell r="AD518">
            <v>0</v>
          </cell>
          <cell r="AE518">
            <v>17811.732977871321</v>
          </cell>
          <cell r="AF518">
            <v>17811.732977871321</v>
          </cell>
          <cell r="AG518">
            <v>31540.790181902634</v>
          </cell>
          <cell r="AH518">
            <v>0</v>
          </cell>
        </row>
        <row r="519">
          <cell r="B519" t="str">
            <v>VIBE</v>
          </cell>
          <cell r="D519">
            <v>0</v>
          </cell>
          <cell r="E519">
            <v>0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111.55430457022216</v>
          </cell>
          <cell r="K519">
            <v>3063.2567764830328</v>
          </cell>
          <cell r="L519">
            <v>3393.3645771547772</v>
          </cell>
          <cell r="M519">
            <v>4788.8416238422897</v>
          </cell>
          <cell r="N519">
            <v>5822.6233077193501</v>
          </cell>
          <cell r="O519">
            <v>2219.5900859713502</v>
          </cell>
          <cell r="P519">
            <v>2032.7641431383763</v>
          </cell>
          <cell r="Q519">
            <v>2791.7844057485254</v>
          </cell>
          <cell r="R519">
            <v>7138.1917966648643</v>
          </cell>
          <cell r="S519">
            <v>8632.7150262046143</v>
          </cell>
          <cell r="T519">
            <v>8661.4583875919452</v>
          </cell>
          <cell r="U519">
            <v>6598.6443666395417</v>
          </cell>
          <cell r="V519">
            <v>7921.3595199039746</v>
          </cell>
          <cell r="W519">
            <v>3950.4573360853587</v>
          </cell>
          <cell r="X519">
            <v>5217.6686344801055</v>
          </cell>
          <cell r="Y519">
            <v>8038.1964016159691</v>
          </cell>
          <cell r="Z519">
            <v>8038.1964016159691</v>
          </cell>
          <cell r="AA519">
            <v>4822.9178409695814</v>
          </cell>
          <cell r="AC519">
            <v>0</v>
          </cell>
          <cell r="AD519">
            <v>0</v>
          </cell>
          <cell r="AE519">
            <v>0</v>
          </cell>
          <cell r="AF519">
            <v>0</v>
          </cell>
          <cell r="AG519">
            <v>19399.230675741022</v>
          </cell>
          <cell r="AH519">
            <v>73844.354260658816</v>
          </cell>
        </row>
        <row r="520">
          <cell r="B520" t="str">
            <v>ULTRA LOW</v>
          </cell>
          <cell r="D520">
            <v>0</v>
          </cell>
          <cell r="E520">
            <v>0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  <cell r="AA520">
            <v>0</v>
          </cell>
          <cell r="AC520">
            <v>0</v>
          </cell>
          <cell r="AD520">
            <v>0</v>
          </cell>
          <cell r="AE520">
            <v>0</v>
          </cell>
          <cell r="AF520">
            <v>0</v>
          </cell>
          <cell r="AG520">
            <v>0</v>
          </cell>
          <cell r="AH520">
            <v>0</v>
          </cell>
        </row>
        <row r="521">
          <cell r="B521" t="str">
            <v>KIDS</v>
          </cell>
          <cell r="D521">
            <v>0</v>
          </cell>
          <cell r="E521">
            <v>0</v>
          </cell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C521">
            <v>0</v>
          </cell>
          <cell r="AD521">
            <v>0</v>
          </cell>
          <cell r="AE521">
            <v>0</v>
          </cell>
          <cell r="AF521">
            <v>0</v>
          </cell>
          <cell r="AG521">
            <v>0</v>
          </cell>
          <cell r="AH521">
            <v>0</v>
          </cell>
        </row>
        <row r="522">
          <cell r="B522" t="str">
            <v>GF 910</v>
          </cell>
          <cell r="D522">
            <v>0</v>
          </cell>
          <cell r="E522">
            <v>0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426.61322704349465</v>
          </cell>
          <cell r="Q522">
            <v>622.95226903510309</v>
          </cell>
          <cell r="R522">
            <v>1231.3609053300866</v>
          </cell>
          <cell r="S522">
            <v>1885.8243786354474</v>
          </cell>
          <cell r="T522">
            <v>1565.8644583528267</v>
          </cell>
          <cell r="U522">
            <v>1473.7547843320724</v>
          </cell>
          <cell r="V522">
            <v>1790.0181979599126</v>
          </cell>
          <cell r="W522">
            <v>1211.9693950099279</v>
          </cell>
          <cell r="X522">
            <v>1514.9617437624095</v>
          </cell>
          <cell r="Y522">
            <v>1817.9540925148917</v>
          </cell>
          <cell r="Z522">
            <v>1817.9540925148917</v>
          </cell>
          <cell r="AA522">
            <v>1090.7724555089353</v>
          </cell>
          <cell r="AC522">
            <v>0</v>
          </cell>
          <cell r="AD522">
            <v>0</v>
          </cell>
          <cell r="AE522">
            <v>0</v>
          </cell>
          <cell r="AF522">
            <v>0</v>
          </cell>
          <cell r="AG522">
            <v>0</v>
          </cell>
          <cell r="AH522">
            <v>16450</v>
          </cell>
        </row>
        <row r="523">
          <cell r="B523" t="str">
            <v>CLAM SHELL NEO - GF 600</v>
          </cell>
          <cell r="D523">
            <v>0</v>
          </cell>
          <cell r="E523">
            <v>0</v>
          </cell>
          <cell r="F523">
            <v>0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842.34590051310613</v>
          </cell>
          <cell r="L523">
            <v>9765.4641716118003</v>
          </cell>
          <cell r="M523">
            <v>13993.817163661801</v>
          </cell>
          <cell r="N523">
            <v>10784.8644175966</v>
          </cell>
          <cell r="O523">
            <v>2953.8269211328302</v>
          </cell>
          <cell r="P523">
            <v>2246.1804877482227</v>
          </cell>
          <cell r="Q523">
            <v>3656.3485091069606</v>
          </cell>
          <cell r="R523">
            <v>7741.7902764235478</v>
          </cell>
          <cell r="S523">
            <v>11981.773323718593</v>
          </cell>
          <cell r="T523">
            <v>11990.067434035071</v>
          </cell>
          <cell r="U523">
            <v>13405.821284790618</v>
          </cell>
          <cell r="V523">
            <v>14714.598039219349</v>
          </cell>
          <cell r="W523">
            <v>7849.1059078653243</v>
          </cell>
          <cell r="X523">
            <v>10632.203087937387</v>
          </cell>
          <cell r="Y523">
            <v>16198.735983196473</v>
          </cell>
          <cell r="Z523">
            <v>16198.735983196473</v>
          </cell>
          <cell r="AA523">
            <v>9719.2415899178832</v>
          </cell>
          <cell r="AC523">
            <v>0</v>
          </cell>
          <cell r="AD523">
            <v>0</v>
          </cell>
          <cell r="AE523">
            <v>0</v>
          </cell>
          <cell r="AF523">
            <v>0</v>
          </cell>
          <cell r="AG523">
            <v>38340.318574516132</v>
          </cell>
          <cell r="AH523">
            <v>126334.60190715591</v>
          </cell>
        </row>
        <row r="524">
          <cell r="B524" t="str">
            <v>CLAM SHELL NEO CAM - GF 690</v>
          </cell>
          <cell r="D524">
            <v>0</v>
          </cell>
          <cell r="E524">
            <v>0</v>
          </cell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3408.3725103589923</v>
          </cell>
          <cell r="M524">
            <v>3917.1094299492402</v>
          </cell>
          <cell r="N524">
            <v>6608.3940265261199</v>
          </cell>
          <cell r="O524">
            <v>3041.5202632546998</v>
          </cell>
          <cell r="P524">
            <v>580.09285020915763</v>
          </cell>
          <cell r="Q524">
            <v>1188.6253174253227</v>
          </cell>
          <cell r="R524">
            <v>2164.4243618842988</v>
          </cell>
          <cell r="S524">
            <v>4471.6118343070848</v>
          </cell>
          <cell r="T524">
            <v>4036.5421966502167</v>
          </cell>
          <cell r="U524">
            <v>3746.495771545638</v>
          </cell>
          <cell r="V524">
            <v>4537.5314763763072</v>
          </cell>
          <cell r="W524">
            <v>2636.7856827688984</v>
          </cell>
          <cell r="X524">
            <v>3295.9821034611236</v>
          </cell>
          <cell r="Y524">
            <v>4614.3749448455728</v>
          </cell>
          <cell r="Z524">
            <v>4614.3749448455728</v>
          </cell>
          <cell r="AA524">
            <v>2768.6249669073432</v>
          </cell>
          <cell r="AC524">
            <v>0</v>
          </cell>
          <cell r="AD524">
            <v>0</v>
          </cell>
          <cell r="AE524">
            <v>0</v>
          </cell>
          <cell r="AF524">
            <v>0</v>
          </cell>
          <cell r="AG524">
            <v>16975.396230089053</v>
          </cell>
          <cell r="AH524">
            <v>38655.466451226537</v>
          </cell>
        </row>
        <row r="525">
          <cell r="B525" t="str">
            <v>GCL1 STRIKE BLUE (EXP)</v>
          </cell>
          <cell r="D525">
            <v>0</v>
          </cell>
          <cell r="E525">
            <v>0</v>
          </cell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  <cell r="Q525">
            <v>0</v>
          </cell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0</v>
          </cell>
          <cell r="W525">
            <v>0</v>
          </cell>
          <cell r="X525">
            <v>0</v>
          </cell>
          <cell r="Y525">
            <v>0</v>
          </cell>
          <cell r="Z525">
            <v>0</v>
          </cell>
          <cell r="AA525">
            <v>0</v>
          </cell>
          <cell r="AC525">
            <v>0</v>
          </cell>
          <cell r="AD525">
            <v>0</v>
          </cell>
          <cell r="AE525">
            <v>0</v>
          </cell>
          <cell r="AF525">
            <v>0</v>
          </cell>
          <cell r="AG525">
            <v>0</v>
          </cell>
          <cell r="AH525">
            <v>0</v>
          </cell>
        </row>
        <row r="526">
          <cell r="B526" t="str">
            <v>CLAM SHELL NEO (EXP)</v>
          </cell>
          <cell r="D526">
            <v>0</v>
          </cell>
          <cell r="E526">
            <v>0</v>
          </cell>
          <cell r="F526">
            <v>0</v>
          </cell>
          <cell r="G526">
            <v>0</v>
          </cell>
          <cell r="H526">
            <v>0</v>
          </cell>
          <cell r="I526">
            <v>0</v>
          </cell>
          <cell r="J526">
            <v>0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  <cell r="X526">
            <v>0</v>
          </cell>
          <cell r="Y526">
            <v>0</v>
          </cell>
          <cell r="Z526">
            <v>0</v>
          </cell>
          <cell r="AA526">
            <v>0</v>
          </cell>
          <cell r="AC526">
            <v>0</v>
          </cell>
          <cell r="AD526">
            <v>0</v>
          </cell>
          <cell r="AE526">
            <v>0</v>
          </cell>
          <cell r="AF526">
            <v>0</v>
          </cell>
          <cell r="AG526">
            <v>0</v>
          </cell>
          <cell r="AH526">
            <v>0</v>
          </cell>
        </row>
        <row r="527">
          <cell r="B527" t="str">
            <v>VIBE (EXP)</v>
          </cell>
          <cell r="D527">
            <v>0</v>
          </cell>
          <cell r="E527">
            <v>0</v>
          </cell>
          <cell r="F527">
            <v>0</v>
          </cell>
          <cell r="G527">
            <v>0</v>
          </cell>
          <cell r="H527">
            <v>0</v>
          </cell>
          <cell r="I527">
            <v>0</v>
          </cell>
          <cell r="J527">
            <v>0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R527">
            <v>0</v>
          </cell>
          <cell r="S527">
            <v>0</v>
          </cell>
          <cell r="T527">
            <v>0</v>
          </cell>
          <cell r="U527">
            <v>0</v>
          </cell>
          <cell r="V527">
            <v>0</v>
          </cell>
          <cell r="W527">
            <v>0</v>
          </cell>
          <cell r="X527">
            <v>0</v>
          </cell>
          <cell r="Y527">
            <v>0</v>
          </cell>
          <cell r="Z527">
            <v>0</v>
          </cell>
          <cell r="AA527">
            <v>0</v>
          </cell>
          <cell r="AC527">
            <v>0</v>
          </cell>
          <cell r="AD527">
            <v>0</v>
          </cell>
          <cell r="AE527">
            <v>0</v>
          </cell>
          <cell r="AF527">
            <v>0</v>
          </cell>
          <cell r="AG527">
            <v>0</v>
          </cell>
          <cell r="AH527">
            <v>0</v>
          </cell>
        </row>
        <row r="528">
          <cell r="B528" t="str">
            <v>Partner</v>
          </cell>
          <cell r="D528">
            <v>0</v>
          </cell>
          <cell r="E528">
            <v>0</v>
          </cell>
          <cell r="F528">
            <v>147.95432</v>
          </cell>
          <cell r="G528">
            <v>0</v>
          </cell>
          <cell r="H528">
            <v>0</v>
          </cell>
          <cell r="I528">
            <v>361.77062000000001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  <cell r="X528">
            <v>0</v>
          </cell>
          <cell r="Y528">
            <v>0</v>
          </cell>
          <cell r="Z528">
            <v>0</v>
          </cell>
          <cell r="AA528">
            <v>0</v>
          </cell>
          <cell r="AC528">
            <v>0</v>
          </cell>
          <cell r="AD528">
            <v>147.95432</v>
          </cell>
          <cell r="AE528">
            <v>361.77062000000001</v>
          </cell>
          <cell r="AF528">
            <v>509.72494</v>
          </cell>
          <cell r="AG528">
            <v>509.72494</v>
          </cell>
          <cell r="AH528">
            <v>0</v>
          </cell>
        </row>
        <row r="530">
          <cell r="B530" t="str">
            <v>Telecommunication</v>
          </cell>
          <cell r="C530">
            <v>141849.5</v>
          </cell>
          <cell r="D530">
            <v>0</v>
          </cell>
          <cell r="E530">
            <v>0</v>
          </cell>
          <cell r="F530">
            <v>13741.322834405473</v>
          </cell>
          <cell r="G530">
            <v>0</v>
          </cell>
          <cell r="H530">
            <v>0</v>
          </cell>
          <cell r="I530">
            <v>44484.061529000137</v>
          </cell>
          <cell r="J530">
            <v>22897.592520000002</v>
          </cell>
          <cell r="K530">
            <v>14592.128376412455</v>
          </cell>
          <cell r="L530">
            <v>24440.745790000004</v>
          </cell>
          <cell r="M530">
            <v>31201.443031478702</v>
          </cell>
          <cell r="N530">
            <v>31650.923528605468</v>
          </cell>
          <cell r="O530">
            <v>10539.162117966822</v>
          </cell>
          <cell r="P530">
            <v>6815.8012194186713</v>
          </cell>
          <cell r="Q530">
            <v>9986.9258511691969</v>
          </cell>
          <cell r="R530">
            <v>22344.57665438671</v>
          </cell>
          <cell r="S530">
            <v>33301.183495885161</v>
          </cell>
          <cell r="T530">
            <v>31435.578526189915</v>
          </cell>
          <cell r="U530">
            <v>29757.207494506758</v>
          </cell>
          <cell r="V530">
            <v>35350.72641311834</v>
          </cell>
          <cell r="W530">
            <v>18546.330653698111</v>
          </cell>
          <cell r="X530">
            <v>24718.032834397065</v>
          </cell>
          <cell r="Y530">
            <v>38204.093485291261</v>
          </cell>
          <cell r="Z530">
            <v>38204.093485291261</v>
          </cell>
          <cell r="AA530">
            <v>22922.456091174761</v>
          </cell>
          <cell r="AC530">
            <v>141849.5</v>
          </cell>
          <cell r="AD530">
            <v>13741.322834405473</v>
          </cell>
          <cell r="AE530">
            <v>44484.061529000137</v>
          </cell>
          <cell r="AF530">
            <v>58225.38436340561</v>
          </cell>
          <cell r="AG530">
            <v>193547.37972786903</v>
          </cell>
          <cell r="AH530">
            <v>311587.00620452728</v>
          </cell>
        </row>
        <row r="532">
          <cell r="B532" t="str">
            <v>TOTAL</v>
          </cell>
          <cell r="C532">
            <v>635632.10000000009</v>
          </cell>
          <cell r="D532">
            <v>29886.643057242811</v>
          </cell>
          <cell r="E532">
            <v>34576.95367523934</v>
          </cell>
          <cell r="F532">
            <v>63814.759845383698</v>
          </cell>
          <cell r="G532">
            <v>53600.579105670193</v>
          </cell>
          <cell r="H532">
            <v>50622.101502959798</v>
          </cell>
          <cell r="I532">
            <v>92066.608734324051</v>
          </cell>
          <cell r="J532">
            <v>82185.202350882697</v>
          </cell>
          <cell r="K532">
            <v>60909.571508922461</v>
          </cell>
          <cell r="L532">
            <v>67943.523525400014</v>
          </cell>
          <cell r="M532">
            <v>134536.91893002653</v>
          </cell>
          <cell r="N532">
            <v>127399.62594279362</v>
          </cell>
          <cell r="O532">
            <v>49252.297677391165</v>
          </cell>
          <cell r="P532">
            <v>57938.632148184683</v>
          </cell>
          <cell r="Q532">
            <v>69961.667163992402</v>
          </cell>
          <cell r="R532">
            <v>101973.62227780554</v>
          </cell>
          <cell r="S532">
            <v>133072.52905054681</v>
          </cell>
          <cell r="T532">
            <v>132753.85845964175</v>
          </cell>
          <cell r="U532">
            <v>123618.92457145211</v>
          </cell>
          <cell r="V532">
            <v>127203.91031565372</v>
          </cell>
          <cell r="W532">
            <v>117128.84248711304</v>
          </cell>
          <cell r="X532">
            <v>123948.15112738548</v>
          </cell>
          <cell r="Y532">
            <v>153797.61260570615</v>
          </cell>
          <cell r="Z532">
            <v>159495.001816537</v>
          </cell>
          <cell r="AA532">
            <v>81075.508445912797</v>
          </cell>
          <cell r="AC532">
            <v>635632.10000000009</v>
          </cell>
          <cell r="AD532">
            <v>128278.35657786584</v>
          </cell>
          <cell r="AE532">
            <v>196289.28934295403</v>
          </cell>
          <cell r="AF532">
            <v>324567.64592081984</v>
          </cell>
          <cell r="AG532">
            <v>846794.78585623635</v>
          </cell>
          <cell r="AH532">
            <v>1381968.2604699316</v>
          </cell>
        </row>
        <row r="550">
          <cell r="B550" t="str">
            <v>AVERAGE PRICE (R$/unit)</v>
          </cell>
        </row>
        <row r="551">
          <cell r="B551" t="str">
            <v>Displays Total</v>
          </cell>
          <cell r="C551">
            <v>556.08000000000004</v>
          </cell>
          <cell r="D551">
            <v>521.7745290285427</v>
          </cell>
          <cell r="E551">
            <v>589.49875682808556</v>
          </cell>
          <cell r="F551">
            <v>577.60328167628666</v>
          </cell>
          <cell r="G551">
            <v>570.27009629032261</v>
          </cell>
          <cell r="H551">
            <v>561.6996150893176</v>
          </cell>
          <cell r="I551">
            <v>560.78076788208796</v>
          </cell>
          <cell r="J551">
            <v>558.32338605429254</v>
          </cell>
          <cell r="K551">
            <v>532.2583042019603</v>
          </cell>
          <cell r="L551">
            <v>510.38274849338552</v>
          </cell>
          <cell r="M551">
            <v>511.5765779422714</v>
          </cell>
          <cell r="N551">
            <v>506.23263572301425</v>
          </cell>
          <cell r="O551">
            <v>486.63074486262298</v>
          </cell>
          <cell r="P551">
            <v>515.58266311696036</v>
          </cell>
          <cell r="Q551">
            <v>527.16487213646519</v>
          </cell>
          <cell r="R551">
            <v>515.33838063431494</v>
          </cell>
          <cell r="S551">
            <v>518.48567439997737</v>
          </cell>
          <cell r="T551">
            <v>503.735270075659</v>
          </cell>
          <cell r="U551">
            <v>520.2603067276807</v>
          </cell>
          <cell r="V551">
            <v>520.32760214120458</v>
          </cell>
          <cell r="W551">
            <v>512.71774085619177</v>
          </cell>
          <cell r="X551">
            <v>495.41168119123915</v>
          </cell>
          <cell r="Y551">
            <v>504.72429813373856</v>
          </cell>
          <cell r="Z551">
            <v>511.52001936238446</v>
          </cell>
          <cell r="AA551">
            <v>517.52347903199541</v>
          </cell>
          <cell r="AC551">
            <v>556.08000000000004</v>
          </cell>
          <cell r="AD551">
            <v>567.41978687089716</v>
          </cell>
          <cell r="AE551">
            <v>563.91979857538195</v>
          </cell>
          <cell r="AF551">
            <v>565.1518774495305</v>
          </cell>
          <cell r="AG551">
            <v>534.62784939205881</v>
          </cell>
          <cell r="AH551">
            <v>513.22173569718541</v>
          </cell>
        </row>
        <row r="552">
          <cell r="B552" t="str">
            <v>Displays Gradiente</v>
          </cell>
          <cell r="C552">
            <v>556.08000000000004</v>
          </cell>
          <cell r="D552">
            <v>521.7745290285427</v>
          </cell>
          <cell r="E552">
            <v>589.49875682808556</v>
          </cell>
          <cell r="F552">
            <v>577.60328167628666</v>
          </cell>
          <cell r="G552">
            <v>570.27009629032261</v>
          </cell>
          <cell r="H552">
            <v>561.6996150893176</v>
          </cell>
          <cell r="I552">
            <v>560.78076788208796</v>
          </cell>
          <cell r="J552">
            <v>558.32338605429254</v>
          </cell>
          <cell r="K552">
            <v>532.2583042019603</v>
          </cell>
          <cell r="L552">
            <v>510.38274849338552</v>
          </cell>
          <cell r="M552">
            <v>543.0888985916215</v>
          </cell>
          <cell r="N552">
            <v>549.44600697513124</v>
          </cell>
          <cell r="O552">
            <v>524.25143765780342</v>
          </cell>
          <cell r="P552">
            <v>599.84757107837845</v>
          </cell>
          <cell r="Q552">
            <v>599.84757107837845</v>
          </cell>
          <cell r="R552">
            <v>599.84757107837845</v>
          </cell>
          <cell r="S552">
            <v>599.84757107837856</v>
          </cell>
          <cell r="T552">
            <v>599.84757107837856</v>
          </cell>
          <cell r="U552">
            <v>599.84757107837845</v>
          </cell>
          <cell r="V552">
            <v>599.84757107837845</v>
          </cell>
          <cell r="W552">
            <v>599.84757107837845</v>
          </cell>
          <cell r="X552">
            <v>599.84757107837845</v>
          </cell>
          <cell r="Y552">
            <v>599.84757107837845</v>
          </cell>
          <cell r="Z552">
            <v>599.84757107837845</v>
          </cell>
          <cell r="AA552">
            <v>599.84757107837856</v>
          </cell>
          <cell r="AC552">
            <v>556.08000000000004</v>
          </cell>
          <cell r="AD552">
            <v>567.41978687089716</v>
          </cell>
          <cell r="AE552">
            <v>563.91979857538195</v>
          </cell>
          <cell r="AF552">
            <v>565.1518774495305</v>
          </cell>
          <cell r="AG552">
            <v>550.60464288939886</v>
          </cell>
          <cell r="AH552">
            <v>599.84757107837845</v>
          </cell>
        </row>
        <row r="553">
          <cell r="B553" t="str">
            <v>TV 1421</v>
          </cell>
          <cell r="C553">
            <v>0</v>
          </cell>
          <cell r="D553">
            <v>319.4072924084889</v>
          </cell>
          <cell r="E553">
            <v>307.61435700197239</v>
          </cell>
          <cell r="F553">
            <v>297.527509546033</v>
          </cell>
          <cell r="G553">
            <v>299.36979551902931</v>
          </cell>
          <cell r="H553">
            <v>295.48444061387926</v>
          </cell>
          <cell r="I553">
            <v>276.71412803532007</v>
          </cell>
          <cell r="J553">
            <v>290.61483609842111</v>
          </cell>
          <cell r="K553">
            <v>277.92796709993638</v>
          </cell>
          <cell r="L553">
            <v>268.52265406818594</v>
          </cell>
          <cell r="M553">
            <v>291.65595270000006</v>
          </cell>
          <cell r="N553">
            <v>291.65595270000006</v>
          </cell>
          <cell r="O553">
            <v>291.65595270000006</v>
          </cell>
          <cell r="P553">
            <v>291.65595270000006</v>
          </cell>
          <cell r="Q553">
            <v>291.6559527</v>
          </cell>
          <cell r="R553">
            <v>291.65595270000011</v>
          </cell>
          <cell r="S553">
            <v>291.65595270000011</v>
          </cell>
          <cell r="T553">
            <v>291.65595270000011</v>
          </cell>
          <cell r="U553">
            <v>291.65595270000006</v>
          </cell>
          <cell r="V553">
            <v>291.6559527</v>
          </cell>
          <cell r="W553">
            <v>291.6559527</v>
          </cell>
          <cell r="X553">
            <v>291.65595270000006</v>
          </cell>
          <cell r="Y553">
            <v>291.65595270000006</v>
          </cell>
          <cell r="Z553">
            <v>291.65595270000006</v>
          </cell>
          <cell r="AA553">
            <v>291.65595270000011</v>
          </cell>
          <cell r="AC553">
            <v>0</v>
          </cell>
          <cell r="AD553">
            <v>307.04274129838745</v>
          </cell>
          <cell r="AE553">
            <v>292.95601322568865</v>
          </cell>
          <cell r="AF553">
            <v>299.52186622769017</v>
          </cell>
          <cell r="AG553">
            <v>291.69329632743978</v>
          </cell>
          <cell r="AH553">
            <v>291.65595270000006</v>
          </cell>
        </row>
        <row r="554">
          <cell r="B554" t="str">
            <v>TV-1422 - Branca</v>
          </cell>
          <cell r="C554">
            <v>0</v>
          </cell>
          <cell r="D554">
            <v>0</v>
          </cell>
          <cell r="E554">
            <v>0</v>
          </cell>
          <cell r="F554">
            <v>0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  <cell r="K554">
            <v>399.41793760000002</v>
          </cell>
          <cell r="L554">
            <v>375.68147404200005</v>
          </cell>
          <cell r="M554">
            <v>364.75268270000009</v>
          </cell>
          <cell r="N554">
            <v>364.75268270000004</v>
          </cell>
          <cell r="O554">
            <v>364.75268270000004</v>
          </cell>
          <cell r="P554">
            <v>0</v>
          </cell>
          <cell r="Q554">
            <v>0</v>
          </cell>
          <cell r="R554">
            <v>0</v>
          </cell>
          <cell r="S554">
            <v>0</v>
          </cell>
          <cell r="T554">
            <v>0</v>
          </cell>
          <cell r="U554">
            <v>0</v>
          </cell>
          <cell r="V554">
            <v>0</v>
          </cell>
          <cell r="W554">
            <v>0</v>
          </cell>
          <cell r="X554">
            <v>0</v>
          </cell>
          <cell r="Y554">
            <v>0</v>
          </cell>
          <cell r="Z554">
            <v>0</v>
          </cell>
          <cell r="AA554">
            <v>0</v>
          </cell>
          <cell r="AC554">
            <v>0</v>
          </cell>
          <cell r="AD554">
            <v>0</v>
          </cell>
          <cell r="AE554">
            <v>0</v>
          </cell>
          <cell r="AF554">
            <v>0</v>
          </cell>
          <cell r="AG554">
            <v>367.94548688861835</v>
          </cell>
          <cell r="AH554">
            <v>0</v>
          </cell>
        </row>
        <row r="555">
          <cell r="B555" t="str">
            <v>TV-1422 - Vermelha</v>
          </cell>
          <cell r="C555">
            <v>0</v>
          </cell>
          <cell r="D555">
            <v>0</v>
          </cell>
          <cell r="E555">
            <v>0</v>
          </cell>
          <cell r="F555">
            <v>0</v>
          </cell>
          <cell r="G555">
            <v>0</v>
          </cell>
          <cell r="H555">
            <v>0</v>
          </cell>
          <cell r="I555">
            <v>0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R555">
            <v>0</v>
          </cell>
          <cell r="S555">
            <v>0</v>
          </cell>
          <cell r="T555">
            <v>0</v>
          </cell>
          <cell r="U555">
            <v>0</v>
          </cell>
          <cell r="V555">
            <v>0</v>
          </cell>
          <cell r="W555">
            <v>0</v>
          </cell>
          <cell r="X555">
            <v>0</v>
          </cell>
          <cell r="Y555">
            <v>0</v>
          </cell>
          <cell r="Z555">
            <v>0</v>
          </cell>
          <cell r="AA555">
            <v>0</v>
          </cell>
          <cell r="AC555">
            <v>0</v>
          </cell>
          <cell r="AD555">
            <v>0</v>
          </cell>
          <cell r="AE555">
            <v>0</v>
          </cell>
          <cell r="AF555">
            <v>0</v>
          </cell>
          <cell r="AG555">
            <v>0</v>
          </cell>
          <cell r="AH555">
            <v>0</v>
          </cell>
        </row>
        <row r="556">
          <cell r="B556" t="str">
            <v>TV-1422 - Preta</v>
          </cell>
          <cell r="C556">
            <v>0</v>
          </cell>
          <cell r="D556">
            <v>0</v>
          </cell>
          <cell r="E556">
            <v>0</v>
          </cell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V556">
            <v>0</v>
          </cell>
          <cell r="W556">
            <v>0</v>
          </cell>
          <cell r="X556">
            <v>0</v>
          </cell>
          <cell r="Y556">
            <v>0</v>
          </cell>
          <cell r="Z556">
            <v>0</v>
          </cell>
          <cell r="AA556">
            <v>0</v>
          </cell>
          <cell r="AC556">
            <v>0</v>
          </cell>
          <cell r="AD556">
            <v>0</v>
          </cell>
          <cell r="AE556">
            <v>0</v>
          </cell>
          <cell r="AF556">
            <v>0</v>
          </cell>
          <cell r="AG556">
            <v>0</v>
          </cell>
          <cell r="AH556">
            <v>0</v>
          </cell>
        </row>
        <row r="557">
          <cell r="B557" t="str">
            <v>TV 2021</v>
          </cell>
          <cell r="C557">
            <v>0</v>
          </cell>
          <cell r="D557">
            <v>410.72467815266845</v>
          </cell>
          <cell r="E557">
            <v>415.77233229491179</v>
          </cell>
          <cell r="F557">
            <v>400.21228427264197</v>
          </cell>
          <cell r="G557">
            <v>393.68030379518621</v>
          </cell>
          <cell r="H557">
            <v>397.90600477833823</v>
          </cell>
          <cell r="I557">
            <v>379.53775552282764</v>
          </cell>
          <cell r="J557">
            <v>380.89620655113697</v>
          </cell>
          <cell r="K557">
            <v>352.80497552254371</v>
          </cell>
          <cell r="L557">
            <v>332.90720103967277</v>
          </cell>
          <cell r="M557">
            <v>350.13333670000003</v>
          </cell>
          <cell r="N557">
            <v>350.13333670000003</v>
          </cell>
          <cell r="O557">
            <v>350.13333670000003</v>
          </cell>
          <cell r="P557">
            <v>350.13333670000009</v>
          </cell>
          <cell r="Q557">
            <v>350.13333670000014</v>
          </cell>
          <cell r="R557">
            <v>350.13333670000014</v>
          </cell>
          <cell r="S557">
            <v>350.13333670000009</v>
          </cell>
          <cell r="T557">
            <v>350.13333670000009</v>
          </cell>
          <cell r="U557">
            <v>350.13333670000003</v>
          </cell>
          <cell r="V557">
            <v>350.13333670000014</v>
          </cell>
          <cell r="W557">
            <v>350.13333670000014</v>
          </cell>
          <cell r="X557">
            <v>350.13333670000009</v>
          </cell>
          <cell r="Y557">
            <v>350.13333670000009</v>
          </cell>
          <cell r="Z557">
            <v>350.13333670000009</v>
          </cell>
          <cell r="AA557">
            <v>350.13333670000014</v>
          </cell>
          <cell r="AC557">
            <v>0</v>
          </cell>
          <cell r="AD557">
            <v>405.95757963938729</v>
          </cell>
          <cell r="AE557">
            <v>391.15477082267773</v>
          </cell>
          <cell r="AF557">
            <v>397.79683454797862</v>
          </cell>
          <cell r="AG557">
            <v>366.78326212184299</v>
          </cell>
          <cell r="AH557">
            <v>350.13333670000009</v>
          </cell>
        </row>
        <row r="558">
          <cell r="B558" t="str">
            <v>TV 2021 (Casas Bahia)</v>
          </cell>
          <cell r="C558">
            <v>0</v>
          </cell>
          <cell r="D558">
            <v>386.49003595397892</v>
          </cell>
          <cell r="E558">
            <v>385.24</v>
          </cell>
          <cell r="F558">
            <v>385.23998623967975</v>
          </cell>
          <cell r="G558">
            <v>385.23998119212962</v>
          </cell>
          <cell r="H558">
            <v>385.23998085164584</v>
          </cell>
          <cell r="I558">
            <v>372.37999999999994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  <cell r="V558">
            <v>0</v>
          </cell>
          <cell r="W558">
            <v>0</v>
          </cell>
          <cell r="X558">
            <v>0</v>
          </cell>
          <cell r="Y558">
            <v>0</v>
          </cell>
          <cell r="Z558">
            <v>0</v>
          </cell>
          <cell r="AA558">
            <v>0</v>
          </cell>
          <cell r="AC558">
            <v>0</v>
          </cell>
          <cell r="AD558">
            <v>385.65243979595868</v>
          </cell>
          <cell r="AE558">
            <v>383.75672439386443</v>
          </cell>
          <cell r="AF558">
            <v>384.81039033824925</v>
          </cell>
          <cell r="AG558">
            <v>384.81039033824914</v>
          </cell>
          <cell r="AH558">
            <v>0</v>
          </cell>
        </row>
        <row r="559">
          <cell r="B559" t="str">
            <v>TF 2150 (CDG) CINESC FLAT (SAMSUNG)</v>
          </cell>
          <cell r="C559">
            <v>0</v>
          </cell>
          <cell r="D559">
            <v>0</v>
          </cell>
          <cell r="E559">
            <v>0</v>
          </cell>
          <cell r="F559">
            <v>0</v>
          </cell>
          <cell r="G559">
            <v>499.60478024467574</v>
          </cell>
          <cell r="H559">
            <v>490.99038066616606</v>
          </cell>
          <cell r="I559">
            <v>479.62197605697833</v>
          </cell>
          <cell r="J559">
            <v>491.42693735849082</v>
          </cell>
          <cell r="K559">
            <v>476.02004450462664</v>
          </cell>
          <cell r="L559">
            <v>456.17595783134129</v>
          </cell>
          <cell r="M559">
            <v>510.94614270000005</v>
          </cell>
          <cell r="N559">
            <v>510.94614270000005</v>
          </cell>
          <cell r="O559">
            <v>510.94614270000005</v>
          </cell>
          <cell r="P559">
            <v>510.94614270000005</v>
          </cell>
          <cell r="Q559">
            <v>510.94614270000005</v>
          </cell>
          <cell r="R559">
            <v>510.94614270000005</v>
          </cell>
          <cell r="S559">
            <v>510.94614269999994</v>
          </cell>
          <cell r="T559">
            <v>510.94614269999994</v>
          </cell>
          <cell r="U559">
            <v>510.94614269999994</v>
          </cell>
          <cell r="V559">
            <v>510.94614270000005</v>
          </cell>
          <cell r="W559">
            <v>510.94614270000005</v>
          </cell>
          <cell r="X559">
            <v>510.94614270000005</v>
          </cell>
          <cell r="Y559">
            <v>510.94614270000005</v>
          </cell>
          <cell r="Z559">
            <v>510.94614270000005</v>
          </cell>
          <cell r="AA559">
            <v>510.94614270000005</v>
          </cell>
          <cell r="AC559">
            <v>0</v>
          </cell>
          <cell r="AD559">
            <v>0</v>
          </cell>
          <cell r="AE559">
            <v>488.52495735039321</v>
          </cell>
          <cell r="AF559">
            <v>488.52495735039321</v>
          </cell>
          <cell r="AG559">
            <v>488.35725823874179</v>
          </cell>
          <cell r="AH559">
            <v>510.94614270000005</v>
          </cell>
        </row>
        <row r="560">
          <cell r="B560" t="str">
            <v>TFD 2160 (CDG) CINESC FLAT (SAMSUNG)</v>
          </cell>
          <cell r="C560">
            <v>0</v>
          </cell>
          <cell r="D560">
            <v>0</v>
          </cell>
          <cell r="E560">
            <v>0</v>
          </cell>
          <cell r="F560">
            <v>0</v>
          </cell>
          <cell r="G560">
            <v>694.68166666666673</v>
          </cell>
          <cell r="H560">
            <v>751.5656097560975</v>
          </cell>
          <cell r="I560">
            <v>779.17160664819949</v>
          </cell>
          <cell r="J560">
            <v>767.33300598802384</v>
          </cell>
          <cell r="K560">
            <v>768.86644144062973</v>
          </cell>
          <cell r="L560">
            <v>755.98754402103577</v>
          </cell>
          <cell r="M560">
            <v>766.78469770000004</v>
          </cell>
          <cell r="N560">
            <v>766.78469769999992</v>
          </cell>
          <cell r="O560">
            <v>766.78469770000004</v>
          </cell>
          <cell r="P560">
            <v>766.78469770000015</v>
          </cell>
          <cell r="Q560">
            <v>766.78469770000015</v>
          </cell>
          <cell r="R560">
            <v>766.78469770000027</v>
          </cell>
          <cell r="S560">
            <v>766.78469770000015</v>
          </cell>
          <cell r="T560">
            <v>766.78469770000015</v>
          </cell>
          <cell r="U560">
            <v>766.78469770000015</v>
          </cell>
          <cell r="V560">
            <v>766.78469770000015</v>
          </cell>
          <cell r="W560">
            <v>766.78469770000015</v>
          </cell>
          <cell r="X560">
            <v>766.78469770000015</v>
          </cell>
          <cell r="Y560">
            <v>766.78469770000015</v>
          </cell>
          <cell r="Z560">
            <v>766.78469770000015</v>
          </cell>
          <cell r="AA560">
            <v>766.78469770000027</v>
          </cell>
          <cell r="AC560">
            <v>0</v>
          </cell>
          <cell r="AD560">
            <v>0</v>
          </cell>
          <cell r="AE560">
            <v>760.61115601503764</v>
          </cell>
          <cell r="AF560">
            <v>760.61115601503764</v>
          </cell>
          <cell r="AG560">
            <v>764.65183922188328</v>
          </cell>
          <cell r="AH560">
            <v>766.78469770000015</v>
          </cell>
        </row>
        <row r="561">
          <cell r="B561" t="str">
            <v xml:space="preserve">GBT 2011 (CDG)                      </v>
          </cell>
          <cell r="C561">
            <v>0</v>
          </cell>
          <cell r="D561">
            <v>0</v>
          </cell>
          <cell r="E561">
            <v>0</v>
          </cell>
          <cell r="F561">
            <v>0</v>
          </cell>
          <cell r="G561">
            <v>0</v>
          </cell>
          <cell r="H561">
            <v>385.11589302364996</v>
          </cell>
          <cell r="I561">
            <v>372.6431533042603</v>
          </cell>
          <cell r="J561">
            <v>372.38</v>
          </cell>
          <cell r="K561">
            <v>342.95714273557627</v>
          </cell>
          <cell r="L561">
            <v>326.13531793436215</v>
          </cell>
          <cell r="M561">
            <v>350.13333670000003</v>
          </cell>
          <cell r="N561">
            <v>350.13333670000003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  <cell r="W561">
            <v>0</v>
          </cell>
          <cell r="X561">
            <v>0</v>
          </cell>
          <cell r="Y561">
            <v>0</v>
          </cell>
          <cell r="Z561">
            <v>0</v>
          </cell>
          <cell r="AA561">
            <v>0</v>
          </cell>
          <cell r="AC561">
            <v>0</v>
          </cell>
          <cell r="AD561">
            <v>0</v>
          </cell>
          <cell r="AE561">
            <v>377.60023009803587</v>
          </cell>
          <cell r="AF561">
            <v>377.60023009803587</v>
          </cell>
          <cell r="AG561">
            <v>362.03052086009092</v>
          </cell>
          <cell r="AH561">
            <v>0</v>
          </cell>
        </row>
        <row r="562">
          <cell r="B562" t="str">
            <v>TV 2922</v>
          </cell>
          <cell r="C562">
            <v>0</v>
          </cell>
          <cell r="D562">
            <v>859.13888012618315</v>
          </cell>
          <cell r="E562">
            <v>833.37994942196531</v>
          </cell>
          <cell r="F562">
            <v>777.02644652297624</v>
          </cell>
          <cell r="G562">
            <v>766.40377071571686</v>
          </cell>
          <cell r="H562">
            <v>756.17474887188519</v>
          </cell>
          <cell r="I562">
            <v>737.53081804511282</v>
          </cell>
          <cell r="J562">
            <v>705.03013796791481</v>
          </cell>
          <cell r="K562">
            <v>685.79826010573299</v>
          </cell>
          <cell r="L562">
            <v>652.2281893375374</v>
          </cell>
          <cell r="M562">
            <v>657.13960270000007</v>
          </cell>
          <cell r="N562">
            <v>657.13960270000007</v>
          </cell>
          <cell r="O562">
            <v>657.13960270000007</v>
          </cell>
          <cell r="P562">
            <v>657.13960270000018</v>
          </cell>
          <cell r="Q562">
            <v>657.13960270000018</v>
          </cell>
          <cell r="R562">
            <v>657.13960270000018</v>
          </cell>
          <cell r="S562">
            <v>657.1396027000003</v>
          </cell>
          <cell r="T562">
            <v>657.13960270000018</v>
          </cell>
          <cell r="U562">
            <v>0</v>
          </cell>
          <cell r="V562">
            <v>0</v>
          </cell>
          <cell r="W562">
            <v>0</v>
          </cell>
          <cell r="X562">
            <v>0</v>
          </cell>
          <cell r="Y562">
            <v>0</v>
          </cell>
          <cell r="Z562">
            <v>0</v>
          </cell>
          <cell r="AA562">
            <v>0</v>
          </cell>
          <cell r="AC562">
            <v>0</v>
          </cell>
          <cell r="AD562">
            <v>797.72214671288111</v>
          </cell>
          <cell r="AE562">
            <v>755.75618270682094</v>
          </cell>
          <cell r="AF562">
            <v>772.01504898183805</v>
          </cell>
          <cell r="AG562">
            <v>717.69512077869683</v>
          </cell>
          <cell r="AH562">
            <v>657.1396027000003</v>
          </cell>
        </row>
        <row r="563">
          <cell r="B563" t="str">
            <v>TV 2922 (Casas Bahia)</v>
          </cell>
          <cell r="C563">
            <v>0</v>
          </cell>
          <cell r="D563">
            <v>775.40964601769906</v>
          </cell>
          <cell r="E563">
            <v>771.13000000000011</v>
          </cell>
          <cell r="F563">
            <v>775.19063862138887</v>
          </cell>
          <cell r="G563">
            <v>738.96971864711156</v>
          </cell>
          <cell r="H563">
            <v>748.09840290836155</v>
          </cell>
          <cell r="I563">
            <v>738.97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V563">
            <v>0</v>
          </cell>
          <cell r="W563">
            <v>0</v>
          </cell>
          <cell r="X563">
            <v>0</v>
          </cell>
          <cell r="Y563">
            <v>0</v>
          </cell>
          <cell r="Z563">
            <v>0</v>
          </cell>
          <cell r="AA563">
            <v>0</v>
          </cell>
          <cell r="AC563">
            <v>0</v>
          </cell>
          <cell r="AD563">
            <v>774.10832269050661</v>
          </cell>
          <cell r="AE563">
            <v>742.90362811301384</v>
          </cell>
          <cell r="AF563">
            <v>757.58288636493683</v>
          </cell>
          <cell r="AG563">
            <v>757.58288636493671</v>
          </cell>
          <cell r="AH563">
            <v>0</v>
          </cell>
        </row>
        <row r="564">
          <cell r="B564" t="str">
            <v>TV 2923</v>
          </cell>
          <cell r="C564">
            <v>0</v>
          </cell>
          <cell r="D564">
            <v>0</v>
          </cell>
          <cell r="E564">
            <v>0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  <cell r="M564">
            <v>657.13960270000007</v>
          </cell>
          <cell r="N564">
            <v>657.13960270000007</v>
          </cell>
          <cell r="O564">
            <v>657.13960270000007</v>
          </cell>
          <cell r="P564">
            <v>0</v>
          </cell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0</v>
          </cell>
          <cell r="X564">
            <v>0</v>
          </cell>
          <cell r="Y564">
            <v>0</v>
          </cell>
          <cell r="Z564">
            <v>0</v>
          </cell>
          <cell r="AA564">
            <v>0</v>
          </cell>
          <cell r="AC564">
            <v>0</v>
          </cell>
          <cell r="AD564">
            <v>0</v>
          </cell>
          <cell r="AE564">
            <v>0</v>
          </cell>
          <cell r="AF564">
            <v>0</v>
          </cell>
          <cell r="AG564">
            <v>657.13960270000007</v>
          </cell>
          <cell r="AH564">
            <v>0</v>
          </cell>
        </row>
        <row r="565">
          <cell r="B565" t="str">
            <v>TV 2924</v>
          </cell>
          <cell r="C565">
            <v>0</v>
          </cell>
          <cell r="D565">
            <v>0</v>
          </cell>
          <cell r="E565">
            <v>0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657.13960270000007</v>
          </cell>
          <cell r="N565">
            <v>657.13960270000007</v>
          </cell>
          <cell r="O565">
            <v>657.13960270000007</v>
          </cell>
          <cell r="P565">
            <v>657.1396027000003</v>
          </cell>
          <cell r="Q565">
            <v>657.13960270000018</v>
          </cell>
          <cell r="R565">
            <v>657.13960270000007</v>
          </cell>
          <cell r="S565">
            <v>657.1396027000003</v>
          </cell>
          <cell r="T565">
            <v>657.13960270000018</v>
          </cell>
          <cell r="U565">
            <v>657.13960270000018</v>
          </cell>
          <cell r="V565">
            <v>657.13960270000018</v>
          </cell>
          <cell r="W565">
            <v>657.13960270000018</v>
          </cell>
          <cell r="X565">
            <v>657.1396027000003</v>
          </cell>
          <cell r="Y565">
            <v>657.1396027000003</v>
          </cell>
          <cell r="Z565">
            <v>657.1396027000003</v>
          </cell>
          <cell r="AA565">
            <v>657.13960270000018</v>
          </cell>
          <cell r="AC565">
            <v>0</v>
          </cell>
          <cell r="AD565">
            <v>0</v>
          </cell>
          <cell r="AE565">
            <v>0</v>
          </cell>
          <cell r="AF565">
            <v>0</v>
          </cell>
          <cell r="AG565">
            <v>657.13960270000007</v>
          </cell>
          <cell r="AH565">
            <v>657.13960270000007</v>
          </cell>
        </row>
        <row r="566">
          <cell r="B566" t="str">
            <v>TF 2952</v>
          </cell>
          <cell r="C566">
            <v>0</v>
          </cell>
          <cell r="D566">
            <v>1183.5735967926692</v>
          </cell>
          <cell r="E566">
            <v>991.83405688860648</v>
          </cell>
          <cell r="F566">
            <v>1051.2784062909568</v>
          </cell>
          <cell r="G566">
            <v>997.93818981200718</v>
          </cell>
          <cell r="H566">
            <v>1014.4984243606416</v>
          </cell>
          <cell r="I566">
            <v>1010.0025979843224</v>
          </cell>
          <cell r="J566">
            <v>948.26071707677704</v>
          </cell>
          <cell r="K566">
            <v>919.32202401802522</v>
          </cell>
          <cell r="L566">
            <v>896.27097580418831</v>
          </cell>
          <cell r="M566">
            <v>949.5265227000001</v>
          </cell>
          <cell r="N566">
            <v>949.5265227000001</v>
          </cell>
          <cell r="O566">
            <v>949.5265227000001</v>
          </cell>
          <cell r="P566">
            <v>876.42979270000023</v>
          </cell>
          <cell r="Q566">
            <v>876.42979270000035</v>
          </cell>
          <cell r="R566">
            <v>876.42979270000023</v>
          </cell>
          <cell r="S566">
            <v>876.42979270000035</v>
          </cell>
          <cell r="T566">
            <v>876.42979270000035</v>
          </cell>
          <cell r="U566">
            <v>876.42979270000023</v>
          </cell>
          <cell r="V566">
            <v>876.42979270000035</v>
          </cell>
          <cell r="W566">
            <v>876.42979270000035</v>
          </cell>
          <cell r="X566">
            <v>876.42979270000023</v>
          </cell>
          <cell r="Y566">
            <v>876.42979270000023</v>
          </cell>
          <cell r="Z566">
            <v>876.42979270000023</v>
          </cell>
          <cell r="AA566">
            <v>876.42979270000023</v>
          </cell>
          <cell r="AC566">
            <v>0</v>
          </cell>
          <cell r="AD566">
            <v>1039.2068786907373</v>
          </cell>
          <cell r="AE566">
            <v>1008.5674302938961</v>
          </cell>
          <cell r="AF566">
            <v>1023.0237279095686</v>
          </cell>
          <cell r="AG566">
            <v>965.19111778101069</v>
          </cell>
          <cell r="AH566">
            <v>876.42979270000023</v>
          </cell>
        </row>
        <row r="567">
          <cell r="B567" t="str">
            <v>TVD 2950</v>
          </cell>
          <cell r="C567">
            <v>0</v>
          </cell>
          <cell r="D567">
            <v>0</v>
          </cell>
          <cell r="E567">
            <v>0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949.52652270000021</v>
          </cell>
          <cell r="N567">
            <v>949.52652270000021</v>
          </cell>
          <cell r="O567">
            <v>949.52652270000021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  <cell r="W567">
            <v>0</v>
          </cell>
          <cell r="X567">
            <v>0</v>
          </cell>
          <cell r="Y567">
            <v>0</v>
          </cell>
          <cell r="Z567">
            <v>0</v>
          </cell>
          <cell r="AA567">
            <v>0</v>
          </cell>
          <cell r="AC567">
            <v>0</v>
          </cell>
          <cell r="AD567">
            <v>0</v>
          </cell>
          <cell r="AE567">
            <v>0</v>
          </cell>
          <cell r="AF567">
            <v>0</v>
          </cell>
          <cell r="AG567">
            <v>949.52652270000021</v>
          </cell>
          <cell r="AH567">
            <v>0</v>
          </cell>
        </row>
        <row r="568">
          <cell r="B568" t="str">
            <v>TVD 2951</v>
          </cell>
          <cell r="C568">
            <v>0</v>
          </cell>
          <cell r="D568">
            <v>285.5</v>
          </cell>
          <cell r="E568">
            <v>1151.1159139784945</v>
          </cell>
          <cell r="F568">
            <v>1145.9300654450262</v>
          </cell>
          <cell r="G568">
            <v>1197.7507843137255</v>
          </cell>
          <cell r="H568">
            <v>934.30748449955729</v>
          </cell>
          <cell r="I568">
            <v>882.59634311512411</v>
          </cell>
          <cell r="J568">
            <v>878.10354995938269</v>
          </cell>
          <cell r="K568">
            <v>902.93453261754883</v>
          </cell>
          <cell r="L568">
            <v>906.18394758156876</v>
          </cell>
          <cell r="M568">
            <v>949.52652270000021</v>
          </cell>
          <cell r="N568">
            <v>949.5265227000001</v>
          </cell>
          <cell r="O568">
            <v>0</v>
          </cell>
          <cell r="P568">
            <v>876.42979270000035</v>
          </cell>
          <cell r="Q568">
            <v>876.42979270000035</v>
          </cell>
          <cell r="R568">
            <v>876.42979270000035</v>
          </cell>
          <cell r="S568">
            <v>876.42979270000023</v>
          </cell>
          <cell r="T568">
            <v>876.42979270000023</v>
          </cell>
          <cell r="U568">
            <v>876.42979270000035</v>
          </cell>
          <cell r="V568">
            <v>876.42979270000035</v>
          </cell>
          <cell r="W568">
            <v>876.42979270000035</v>
          </cell>
          <cell r="X568">
            <v>876.42979270000035</v>
          </cell>
          <cell r="Y568">
            <v>876.42979270000012</v>
          </cell>
          <cell r="Z568">
            <v>876.42979270000012</v>
          </cell>
          <cell r="AA568">
            <v>876.42979270000035</v>
          </cell>
          <cell r="AC568">
            <v>0</v>
          </cell>
          <cell r="AD568">
            <v>1144.4881839348077</v>
          </cell>
          <cell r="AE568">
            <v>982.56570162481546</v>
          </cell>
          <cell r="AF568">
            <v>1030.6942179930795</v>
          </cell>
          <cell r="AG568">
            <v>954.35182382814344</v>
          </cell>
          <cell r="AH568">
            <v>876.42979270000012</v>
          </cell>
        </row>
        <row r="569">
          <cell r="B569" t="str">
            <v>GBT 2911 (FLEXMIC) CDG</v>
          </cell>
          <cell r="C569">
            <v>0</v>
          </cell>
          <cell r="D569">
            <v>0</v>
          </cell>
          <cell r="E569">
            <v>0</v>
          </cell>
          <cell r="F569">
            <v>0</v>
          </cell>
          <cell r="G569">
            <v>738.96126433883785</v>
          </cell>
          <cell r="H569">
            <v>738.89423444509464</v>
          </cell>
          <cell r="I569">
            <v>738.97</v>
          </cell>
          <cell r="J569">
            <v>738.97</v>
          </cell>
          <cell r="K569">
            <v>652.20440944817324</v>
          </cell>
          <cell r="L569">
            <v>640.99708236768447</v>
          </cell>
          <cell r="M569">
            <v>657.13960270000007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C569">
            <v>0</v>
          </cell>
          <cell r="AD569">
            <v>0</v>
          </cell>
          <cell r="AE569">
            <v>738.94213055363434</v>
          </cell>
          <cell r="AF569">
            <v>738.94213055363434</v>
          </cell>
          <cell r="AG569">
            <v>696.77580996221263</v>
          </cell>
          <cell r="AH569">
            <v>0</v>
          </cell>
        </row>
        <row r="570">
          <cell r="B570" t="str">
            <v>GBT 2912</v>
          </cell>
          <cell r="C570">
            <v>0</v>
          </cell>
          <cell r="D570">
            <v>0</v>
          </cell>
          <cell r="E570">
            <v>0</v>
          </cell>
          <cell r="F570">
            <v>0</v>
          </cell>
          <cell r="G570">
            <v>0</v>
          </cell>
          <cell r="H570">
            <v>0</v>
          </cell>
          <cell r="I570">
            <v>760.97704225352106</v>
          </cell>
          <cell r="J570">
            <v>738.97000000000014</v>
          </cell>
          <cell r="K570">
            <v>734.05361561253562</v>
          </cell>
          <cell r="L570">
            <v>592.0771455367709</v>
          </cell>
          <cell r="M570">
            <v>657.13960270000007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C570">
            <v>0</v>
          </cell>
          <cell r="AD570">
            <v>0</v>
          </cell>
          <cell r="AE570">
            <v>760.97704225352106</v>
          </cell>
          <cell r="AF570">
            <v>760.97704225352106</v>
          </cell>
          <cell r="AG570">
            <v>697.86813822239048</v>
          </cell>
          <cell r="AH570">
            <v>0</v>
          </cell>
        </row>
        <row r="571">
          <cell r="B571" t="str">
            <v>Displays Philco</v>
          </cell>
          <cell r="C571">
            <v>0</v>
          </cell>
          <cell r="D571">
            <v>0</v>
          </cell>
          <cell r="E571">
            <v>0</v>
          </cell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  <cell r="M571">
            <v>458.79041687174413</v>
          </cell>
          <cell r="N571">
            <v>460.11872870697891</v>
          </cell>
          <cell r="O571">
            <v>474.21846326909531</v>
          </cell>
          <cell r="P571">
            <v>449.41740265915439</v>
          </cell>
          <cell r="Q571">
            <v>453.08057844911571</v>
          </cell>
          <cell r="R571">
            <v>442.89260790198597</v>
          </cell>
          <cell r="S571">
            <v>444.82469798331795</v>
          </cell>
          <cell r="T571">
            <v>416.72001813904041</v>
          </cell>
          <cell r="U571">
            <v>441.17366196332904</v>
          </cell>
          <cell r="V571">
            <v>445.69884245381235</v>
          </cell>
          <cell r="W571">
            <v>435.82319778592563</v>
          </cell>
          <cell r="X571">
            <v>418.0959873774072</v>
          </cell>
          <cell r="Y571">
            <v>427.15569933659253</v>
          </cell>
          <cell r="Z571">
            <v>435.55361472799552</v>
          </cell>
          <cell r="AA571">
            <v>440.72302336188585</v>
          </cell>
          <cell r="AC571">
            <v>0</v>
          </cell>
          <cell r="AD571">
            <v>0</v>
          </cell>
          <cell r="AE571">
            <v>0</v>
          </cell>
          <cell r="AF571">
            <v>0</v>
          </cell>
          <cell r="AG571">
            <v>462.23482645996512</v>
          </cell>
          <cell r="AH571">
            <v>436.76286381970112</v>
          </cell>
        </row>
        <row r="572">
          <cell r="B572" t="str">
            <v>TV-14" (TP-14U56)</v>
          </cell>
          <cell r="C572">
            <v>0</v>
          </cell>
          <cell r="D572">
            <v>0</v>
          </cell>
          <cell r="E572">
            <v>0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237.83312457250457</v>
          </cell>
          <cell r="N572">
            <v>237.83312457250457</v>
          </cell>
          <cell r="O572">
            <v>237.83312457250454</v>
          </cell>
          <cell r="P572">
            <v>224.20371915287683</v>
          </cell>
          <cell r="Q572">
            <v>224.20371915287683</v>
          </cell>
          <cell r="R572">
            <v>224.20371915287683</v>
          </cell>
          <cell r="S572">
            <v>224.20371915287686</v>
          </cell>
          <cell r="T572">
            <v>224.20371915287686</v>
          </cell>
          <cell r="U572">
            <v>224.20371915287683</v>
          </cell>
          <cell r="V572">
            <v>217.38901644306293</v>
          </cell>
          <cell r="W572">
            <v>217.38901644306293</v>
          </cell>
          <cell r="X572">
            <v>217.38901644306293</v>
          </cell>
          <cell r="Y572">
            <v>217.38901644306293</v>
          </cell>
          <cell r="Z572">
            <v>217.38901644306293</v>
          </cell>
          <cell r="AA572">
            <v>217.38901644306293</v>
          </cell>
          <cell r="AC572">
            <v>0</v>
          </cell>
          <cell r="AD572">
            <v>0</v>
          </cell>
          <cell r="AE572">
            <v>0</v>
          </cell>
          <cell r="AF572">
            <v>0</v>
          </cell>
          <cell r="AG572">
            <v>237.83312457250457</v>
          </cell>
          <cell r="AH572">
            <v>221.242848320337</v>
          </cell>
        </row>
        <row r="573">
          <cell r="B573" t="str">
            <v>TV-20" (TP-20V56)</v>
          </cell>
          <cell r="C573">
            <v>0</v>
          </cell>
          <cell r="D573">
            <v>0</v>
          </cell>
          <cell r="E573">
            <v>0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305.98015167064347</v>
          </cell>
          <cell r="N573">
            <v>305.98015167064347</v>
          </cell>
          <cell r="O573">
            <v>305.98015167064347</v>
          </cell>
          <cell r="P573">
            <v>299.16544896082956</v>
          </cell>
          <cell r="Q573">
            <v>299.16544896082956</v>
          </cell>
          <cell r="R573">
            <v>299.16544896082956</v>
          </cell>
          <cell r="S573">
            <v>299.16544896082956</v>
          </cell>
          <cell r="T573">
            <v>292.35074625101578</v>
          </cell>
          <cell r="U573">
            <v>292.35074625101578</v>
          </cell>
          <cell r="V573">
            <v>292.35074625101578</v>
          </cell>
          <cell r="W573">
            <v>292.35074625101572</v>
          </cell>
          <cell r="X573">
            <v>292.35074625101578</v>
          </cell>
          <cell r="Y573">
            <v>292.35074625101578</v>
          </cell>
          <cell r="Z573">
            <v>292.35074625101572</v>
          </cell>
          <cell r="AA573">
            <v>292.35074625101572</v>
          </cell>
          <cell r="AC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305.98015167064347</v>
          </cell>
          <cell r="AH573">
            <v>294.94885165913229</v>
          </cell>
        </row>
        <row r="574">
          <cell r="B574" t="str">
            <v>TV-21" Flat Combo (PVT-2150)</v>
          </cell>
          <cell r="C574">
            <v>0</v>
          </cell>
          <cell r="D574">
            <v>0</v>
          </cell>
          <cell r="E574">
            <v>0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680.78880071040726</v>
          </cell>
          <cell r="N574">
            <v>680.78880071040726</v>
          </cell>
          <cell r="O574">
            <v>680.78880071040726</v>
          </cell>
          <cell r="P574">
            <v>680.78880071040726</v>
          </cell>
          <cell r="Q574">
            <v>680.78880071040726</v>
          </cell>
          <cell r="R574">
            <v>680.78880071040726</v>
          </cell>
          <cell r="S574">
            <v>680.78880071040726</v>
          </cell>
          <cell r="T574">
            <v>680.78880071040726</v>
          </cell>
          <cell r="U574">
            <v>680.78880071040726</v>
          </cell>
          <cell r="V574">
            <v>646.71528716133787</v>
          </cell>
          <cell r="W574">
            <v>646.71528716133787</v>
          </cell>
          <cell r="X574">
            <v>646.71528716133776</v>
          </cell>
          <cell r="Y574">
            <v>646.71528716133776</v>
          </cell>
          <cell r="Z574">
            <v>646.71528716133776</v>
          </cell>
          <cell r="AA574">
            <v>646.71528716133776</v>
          </cell>
          <cell r="AC574">
            <v>0</v>
          </cell>
          <cell r="AD574">
            <v>0</v>
          </cell>
          <cell r="AE574">
            <v>0</v>
          </cell>
          <cell r="AF574">
            <v>0</v>
          </cell>
          <cell r="AG574">
            <v>680.78880071040726</v>
          </cell>
          <cell r="AH574">
            <v>665.62608718107128</v>
          </cell>
        </row>
        <row r="575">
          <cell r="B575" t="str">
            <v>TV-21" Flat Stereo (TPF-2121C)</v>
          </cell>
          <cell r="C575">
            <v>0</v>
          </cell>
          <cell r="D575">
            <v>0</v>
          </cell>
          <cell r="E575">
            <v>0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M575">
            <v>449.08890857673498</v>
          </cell>
          <cell r="N575">
            <v>449.08890857673504</v>
          </cell>
          <cell r="O575">
            <v>449.08890857673492</v>
          </cell>
          <cell r="P575">
            <v>428.64480044729328</v>
          </cell>
          <cell r="Q575">
            <v>428.64480044729333</v>
          </cell>
          <cell r="R575">
            <v>428.64480044729333</v>
          </cell>
          <cell r="S575">
            <v>428.64480044729328</v>
          </cell>
          <cell r="T575">
            <v>428.64480044729333</v>
          </cell>
          <cell r="U575">
            <v>428.64480044729328</v>
          </cell>
          <cell r="V575">
            <v>428.64480044729333</v>
          </cell>
          <cell r="W575">
            <v>428.64480044729333</v>
          </cell>
          <cell r="X575">
            <v>428.64480044729333</v>
          </cell>
          <cell r="Y575">
            <v>428.64480044729333</v>
          </cell>
          <cell r="Z575">
            <v>428.64480044729333</v>
          </cell>
          <cell r="AA575">
            <v>428.64480044729333</v>
          </cell>
          <cell r="AC575">
            <v>0</v>
          </cell>
          <cell r="AD575">
            <v>0</v>
          </cell>
          <cell r="AE575">
            <v>0</v>
          </cell>
          <cell r="AF575">
            <v>0</v>
          </cell>
          <cell r="AG575">
            <v>449.08890857673504</v>
          </cell>
          <cell r="AH575">
            <v>428.64480044729316</v>
          </cell>
        </row>
        <row r="576">
          <cell r="B576" t="str">
            <v>TV-21" P Flat Mono (CP-03)</v>
          </cell>
          <cell r="C576">
            <v>0</v>
          </cell>
          <cell r="D576">
            <v>0</v>
          </cell>
          <cell r="E576">
            <v>0</v>
          </cell>
          <cell r="F576">
            <v>0</v>
          </cell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  <cell r="T576">
            <v>387.75658418840999</v>
          </cell>
          <cell r="U576">
            <v>387.75658418841005</v>
          </cell>
          <cell r="V576">
            <v>387.75658418841005</v>
          </cell>
          <cell r="W576">
            <v>367.3124760589684</v>
          </cell>
          <cell r="X576">
            <v>367.31247605896846</v>
          </cell>
          <cell r="Y576">
            <v>367.31247605896846</v>
          </cell>
          <cell r="Z576">
            <v>367.31247605896846</v>
          </cell>
          <cell r="AA576">
            <v>367.3124760589684</v>
          </cell>
          <cell r="AC576">
            <v>0</v>
          </cell>
          <cell r="AD576">
            <v>0</v>
          </cell>
          <cell r="AE576">
            <v>0</v>
          </cell>
          <cell r="AF576">
            <v>0</v>
          </cell>
          <cell r="AG576">
            <v>0</v>
          </cell>
          <cell r="AH576">
            <v>376.2764311618775</v>
          </cell>
        </row>
        <row r="577">
          <cell r="B577" t="str">
            <v>TV-29" (TP-29C21)</v>
          </cell>
          <cell r="C577">
            <v>0</v>
          </cell>
          <cell r="D577">
            <v>0</v>
          </cell>
          <cell r="E577">
            <v>0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612.64177361226825</v>
          </cell>
          <cell r="N577">
            <v>612.64177361226825</v>
          </cell>
          <cell r="O577">
            <v>612.64177361226837</v>
          </cell>
          <cell r="P577">
            <v>592.19766548282655</v>
          </cell>
          <cell r="Q577">
            <v>592.19766548282644</v>
          </cell>
          <cell r="R577">
            <v>592.19766548282655</v>
          </cell>
          <cell r="S577">
            <v>564.93885464357106</v>
          </cell>
          <cell r="T577">
            <v>564.93885464357106</v>
          </cell>
          <cell r="U577">
            <v>564.93885464357106</v>
          </cell>
          <cell r="V577">
            <v>564.93885464357106</v>
          </cell>
          <cell r="W577">
            <v>544.49474651412947</v>
          </cell>
          <cell r="X577">
            <v>544.49474651412947</v>
          </cell>
          <cell r="Y577">
            <v>544.49474651412947</v>
          </cell>
          <cell r="Z577">
            <v>544.49474651412947</v>
          </cell>
          <cell r="AA577">
            <v>544.49474651412947</v>
          </cell>
          <cell r="AC577">
            <v>0</v>
          </cell>
          <cell r="AD577">
            <v>0</v>
          </cell>
          <cell r="AE577">
            <v>0</v>
          </cell>
          <cell r="AF577">
            <v>0</v>
          </cell>
          <cell r="AG577">
            <v>612.64177361226825</v>
          </cell>
          <cell r="AH577">
            <v>562.6564183292794</v>
          </cell>
        </row>
        <row r="578">
          <cell r="B578" t="str">
            <v>TV-29" Flat (TPF-29S4F)</v>
          </cell>
          <cell r="C578">
            <v>0</v>
          </cell>
          <cell r="D578">
            <v>0</v>
          </cell>
          <cell r="E578">
            <v>0</v>
          </cell>
          <cell r="F578">
            <v>0</v>
          </cell>
          <cell r="G578">
            <v>0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L578">
            <v>0</v>
          </cell>
          <cell r="M578">
            <v>885.22988200482382</v>
          </cell>
          <cell r="N578">
            <v>885.22988200482371</v>
          </cell>
          <cell r="O578">
            <v>885.22988200482371</v>
          </cell>
          <cell r="P578">
            <v>728.49171967910445</v>
          </cell>
          <cell r="Q578">
            <v>728.49171967910445</v>
          </cell>
          <cell r="R578">
            <v>728.49171967910456</v>
          </cell>
          <cell r="S578">
            <v>701.23290883984873</v>
          </cell>
          <cell r="T578">
            <v>701.23290883984873</v>
          </cell>
          <cell r="U578">
            <v>701.23290883984873</v>
          </cell>
          <cell r="V578">
            <v>701.23290883984873</v>
          </cell>
          <cell r="W578">
            <v>680.78880071040726</v>
          </cell>
          <cell r="X578">
            <v>680.78880071040726</v>
          </cell>
          <cell r="Y578">
            <v>680.78880071040726</v>
          </cell>
          <cell r="Z578">
            <v>680.78880071040726</v>
          </cell>
          <cell r="AA578">
            <v>680.78880071040726</v>
          </cell>
          <cell r="AC578">
            <v>0</v>
          </cell>
          <cell r="AD578">
            <v>0</v>
          </cell>
          <cell r="AE578">
            <v>0</v>
          </cell>
          <cell r="AF578">
            <v>0</v>
          </cell>
          <cell r="AG578">
            <v>885.22988200482371</v>
          </cell>
          <cell r="AH578">
            <v>698.6309314415563</v>
          </cell>
        </row>
        <row r="579">
          <cell r="B579" t="str">
            <v>TV-32" Flat c/ PIP</v>
          </cell>
          <cell r="C579">
            <v>0</v>
          </cell>
          <cell r="D579">
            <v>0</v>
          </cell>
          <cell r="E579">
            <v>0</v>
          </cell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1771.1412342806286</v>
          </cell>
          <cell r="N579">
            <v>1771.1412342806286</v>
          </cell>
          <cell r="O579">
            <v>1771.1412342806286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  <cell r="W579">
            <v>0</v>
          </cell>
          <cell r="X579">
            <v>0</v>
          </cell>
          <cell r="Y579">
            <v>0</v>
          </cell>
          <cell r="Z579">
            <v>0</v>
          </cell>
          <cell r="AA579">
            <v>0</v>
          </cell>
          <cell r="AC579">
            <v>0</v>
          </cell>
          <cell r="AD579">
            <v>0</v>
          </cell>
          <cell r="AE579">
            <v>0</v>
          </cell>
          <cell r="AF579">
            <v>0</v>
          </cell>
          <cell r="AG579">
            <v>1771.1412342806289</v>
          </cell>
          <cell r="AH579">
            <v>0</v>
          </cell>
        </row>
        <row r="580">
          <cell r="B580" t="str">
            <v>TV-32" Flat s/ PIP</v>
          </cell>
          <cell r="C580">
            <v>0</v>
          </cell>
          <cell r="D580">
            <v>0</v>
          </cell>
          <cell r="E580">
            <v>0</v>
          </cell>
          <cell r="F580">
            <v>0</v>
          </cell>
          <cell r="G580">
            <v>0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  <cell r="L580">
            <v>0</v>
          </cell>
          <cell r="M580">
            <v>1702.9942071824898</v>
          </cell>
          <cell r="N580">
            <v>1702.9942071824898</v>
          </cell>
          <cell r="O580">
            <v>1702.9942071824898</v>
          </cell>
          <cell r="P580">
            <v>1566.7001529862123</v>
          </cell>
          <cell r="Q580">
            <v>1566.7001529862123</v>
          </cell>
          <cell r="R580">
            <v>1566.7001529862123</v>
          </cell>
          <cell r="S580">
            <v>1566.7001529862123</v>
          </cell>
          <cell r="T580">
            <v>1566.7001529862123</v>
          </cell>
          <cell r="U580">
            <v>1566.7001529862123</v>
          </cell>
          <cell r="V580">
            <v>1430.4060987899345</v>
          </cell>
          <cell r="W580">
            <v>1430.4060987899345</v>
          </cell>
          <cell r="X580">
            <v>1430.4060987899345</v>
          </cell>
          <cell r="Y580">
            <v>1430.4060987899345</v>
          </cell>
          <cell r="Z580">
            <v>1430.4060987899345</v>
          </cell>
          <cell r="AA580">
            <v>1430.4060987899345</v>
          </cell>
          <cell r="AC580">
            <v>0</v>
          </cell>
          <cell r="AD580">
            <v>0</v>
          </cell>
          <cell r="AE580">
            <v>0</v>
          </cell>
          <cell r="AF580">
            <v>0</v>
          </cell>
          <cell r="AG580">
            <v>1702.9942071824898</v>
          </cell>
          <cell r="AH580">
            <v>1498.5531258880735</v>
          </cell>
        </row>
        <row r="581">
          <cell r="B581" t="str">
            <v>TV-33"</v>
          </cell>
          <cell r="C581">
            <v>0</v>
          </cell>
          <cell r="D581">
            <v>0</v>
          </cell>
          <cell r="E581">
            <v>0</v>
          </cell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1225.9650174955179</v>
          </cell>
          <cell r="N581">
            <v>1225.9650174955179</v>
          </cell>
          <cell r="O581">
            <v>1225.9650174955179</v>
          </cell>
          <cell r="P581">
            <v>1157.8179903973792</v>
          </cell>
          <cell r="Q581">
            <v>1157.8179903973792</v>
          </cell>
          <cell r="R581">
            <v>1157.8179903973792</v>
          </cell>
          <cell r="S581">
            <v>1089.6709632992406</v>
          </cell>
          <cell r="T581">
            <v>1089.6709632992406</v>
          </cell>
          <cell r="U581">
            <v>1089.6709632992404</v>
          </cell>
          <cell r="V581">
            <v>1021.5239362011015</v>
          </cell>
          <cell r="W581">
            <v>1021.5239362011015</v>
          </cell>
          <cell r="X581">
            <v>1021.5239362011015</v>
          </cell>
          <cell r="Y581">
            <v>1021.5239362011015</v>
          </cell>
          <cell r="Z581">
            <v>1021.5239362011015</v>
          </cell>
          <cell r="AA581">
            <v>1021.5239362011015</v>
          </cell>
          <cell r="AC581">
            <v>0</v>
          </cell>
          <cell r="AD581">
            <v>0</v>
          </cell>
          <cell r="AE581">
            <v>0</v>
          </cell>
          <cell r="AF581">
            <v>0</v>
          </cell>
          <cell r="AG581">
            <v>1225.9650174955179</v>
          </cell>
          <cell r="AH581">
            <v>1075.7008227441218</v>
          </cell>
        </row>
        <row r="582">
          <cell r="B582" t="str">
            <v>TV-34" Flat</v>
          </cell>
          <cell r="C582">
            <v>0</v>
          </cell>
          <cell r="D582">
            <v>0</v>
          </cell>
          <cell r="E582">
            <v>0</v>
          </cell>
          <cell r="F582">
            <v>0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0</v>
          </cell>
          <cell r="M582">
            <v>2180.0233968694615</v>
          </cell>
          <cell r="N582">
            <v>2180.0233968694615</v>
          </cell>
          <cell r="O582">
            <v>2180.023396869462</v>
          </cell>
          <cell r="P582">
            <v>2043.729342673184</v>
          </cell>
          <cell r="Q582">
            <v>2043.729342673184</v>
          </cell>
          <cell r="R582">
            <v>2043.729342673184</v>
          </cell>
          <cell r="S582">
            <v>2043.729342673184</v>
          </cell>
          <cell r="T582">
            <v>2043.729342673184</v>
          </cell>
          <cell r="U582">
            <v>2043.729342673184</v>
          </cell>
          <cell r="V582">
            <v>1907.4352884769064</v>
          </cell>
          <cell r="W582">
            <v>1907.4352884769064</v>
          </cell>
          <cell r="X582">
            <v>1907.4352884769064</v>
          </cell>
          <cell r="Y582">
            <v>1907.4352884769064</v>
          </cell>
          <cell r="Z582">
            <v>1907.4352884769064</v>
          </cell>
          <cell r="AA582">
            <v>1907.4352884769064</v>
          </cell>
          <cell r="AC582">
            <v>0</v>
          </cell>
          <cell r="AD582">
            <v>0</v>
          </cell>
          <cell r="AE582">
            <v>0</v>
          </cell>
          <cell r="AF582">
            <v>0</v>
          </cell>
          <cell r="AG582">
            <v>2180.023396869462</v>
          </cell>
          <cell r="AH582">
            <v>1975.5823155750454</v>
          </cell>
        </row>
        <row r="584">
          <cell r="B584" t="str">
            <v>Plasma &amp; LCD Total</v>
          </cell>
          <cell r="C584">
            <v>0</v>
          </cell>
          <cell r="D584">
            <v>0</v>
          </cell>
          <cell r="E584">
            <v>0</v>
          </cell>
          <cell r="F584">
            <v>0</v>
          </cell>
          <cell r="G584">
            <v>0</v>
          </cell>
          <cell r="H584">
            <v>0</v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6577.9747327000005</v>
          </cell>
          <cell r="O584">
            <v>6577.9747327000014</v>
          </cell>
          <cell r="P584">
            <v>6577.9747327000005</v>
          </cell>
          <cell r="Q584">
            <v>6577.9747327000005</v>
          </cell>
          <cell r="R584">
            <v>5836.9292403933969</v>
          </cell>
          <cell r="S584">
            <v>6065.8250439574822</v>
          </cell>
          <cell r="T584">
            <v>6679.4984560291277</v>
          </cell>
          <cell r="U584">
            <v>6672.7303141092989</v>
          </cell>
          <cell r="V584">
            <v>6087.9568131703272</v>
          </cell>
          <cell r="W584">
            <v>5989.9820129421514</v>
          </cell>
          <cell r="X584">
            <v>5906.2186070541929</v>
          </cell>
          <cell r="Y584">
            <v>5840.1228092483407</v>
          </cell>
          <cell r="Z584">
            <v>5777.0962861808803</v>
          </cell>
          <cell r="AA584">
            <v>5721.639833735665</v>
          </cell>
          <cell r="AC584">
            <v>0</v>
          </cell>
          <cell r="AD584">
            <v>0</v>
          </cell>
          <cell r="AE584">
            <v>0</v>
          </cell>
          <cell r="AF584">
            <v>0</v>
          </cell>
          <cell r="AG584">
            <v>6577.9747327000014</v>
          </cell>
          <cell r="AH584">
            <v>6113.6449950341539</v>
          </cell>
        </row>
        <row r="585">
          <cell r="B585" t="str">
            <v>Plasma &amp; LCD - Gradiente</v>
          </cell>
          <cell r="C585">
            <v>0</v>
          </cell>
          <cell r="D585">
            <v>0</v>
          </cell>
          <cell r="E585">
            <v>0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6577.9747327000005</v>
          </cell>
          <cell r="O585">
            <v>6577.9747327000014</v>
          </cell>
          <cell r="P585">
            <v>6577.9747327000005</v>
          </cell>
          <cell r="Q585">
            <v>6577.9747327000005</v>
          </cell>
          <cell r="R585">
            <v>5847.0074327000011</v>
          </cell>
          <cell r="S585">
            <v>6090.6631993666679</v>
          </cell>
          <cell r="T585">
            <v>6724.1681927000018</v>
          </cell>
          <cell r="U585">
            <v>6724.1681927000027</v>
          </cell>
          <cell r="V585">
            <v>6724.1681927000009</v>
          </cell>
          <cell r="W585">
            <v>6724.1681927000009</v>
          </cell>
          <cell r="X585">
            <v>6724.1681927000009</v>
          </cell>
          <cell r="Y585">
            <v>6724.1681927000018</v>
          </cell>
          <cell r="Z585">
            <v>6724.1681927000018</v>
          </cell>
          <cell r="AA585">
            <v>6724.1681927000018</v>
          </cell>
          <cell r="AC585">
            <v>0</v>
          </cell>
          <cell r="AD585">
            <v>0</v>
          </cell>
          <cell r="AE585">
            <v>0</v>
          </cell>
          <cell r="AF585">
            <v>0</v>
          </cell>
          <cell r="AG585">
            <v>6577.9747327000014</v>
          </cell>
          <cell r="AH585">
            <v>6571.3903314929576</v>
          </cell>
        </row>
        <row r="586">
          <cell r="B586" t="str">
            <v>Plasma 42'' ED (CBU)</v>
          </cell>
          <cell r="C586">
            <v>0</v>
          </cell>
          <cell r="D586">
            <v>0</v>
          </cell>
          <cell r="E586">
            <v>0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6577.9747327000005</v>
          </cell>
          <cell r="O586">
            <v>6577.9747327000014</v>
          </cell>
          <cell r="P586">
            <v>6577.9747327000005</v>
          </cell>
          <cell r="Q586">
            <v>6577.9747327000005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  <cell r="V586">
            <v>0</v>
          </cell>
          <cell r="W586">
            <v>0</v>
          </cell>
          <cell r="X586">
            <v>0</v>
          </cell>
          <cell r="Y586">
            <v>0</v>
          </cell>
          <cell r="Z586">
            <v>0</v>
          </cell>
          <cell r="AA586">
            <v>0</v>
          </cell>
          <cell r="AC586">
            <v>0</v>
          </cell>
          <cell r="AD586">
            <v>0</v>
          </cell>
          <cell r="AE586">
            <v>0</v>
          </cell>
          <cell r="AF586">
            <v>0</v>
          </cell>
          <cell r="AG586">
            <v>6577.9747327000014</v>
          </cell>
          <cell r="AH586">
            <v>6577.9747327000005</v>
          </cell>
        </row>
        <row r="587">
          <cell r="B587" t="str">
            <v>Plasma 42'' ED (SKD)</v>
          </cell>
          <cell r="C587">
            <v>0</v>
          </cell>
          <cell r="D587">
            <v>0</v>
          </cell>
          <cell r="E587">
            <v>0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  <cell r="Q587">
            <v>6577.9747327000005</v>
          </cell>
          <cell r="R587">
            <v>5847.0074327000011</v>
          </cell>
          <cell r="S587">
            <v>5847.0074327000011</v>
          </cell>
          <cell r="T587">
            <v>5847.0074327000011</v>
          </cell>
          <cell r="U587">
            <v>5847.007432700002</v>
          </cell>
          <cell r="V587">
            <v>5847.0074327000011</v>
          </cell>
          <cell r="W587">
            <v>5847.0074327000011</v>
          </cell>
          <cell r="X587">
            <v>5847.007432700002</v>
          </cell>
          <cell r="Y587">
            <v>5847.007432700002</v>
          </cell>
          <cell r="Z587">
            <v>5847.007432700002</v>
          </cell>
          <cell r="AA587">
            <v>5847.0074327000011</v>
          </cell>
          <cell r="AC587">
            <v>0</v>
          </cell>
          <cell r="AD587">
            <v>0</v>
          </cell>
          <cell r="AE587">
            <v>0</v>
          </cell>
          <cell r="AF587">
            <v>0</v>
          </cell>
          <cell r="AG587">
            <v>0</v>
          </cell>
          <cell r="AH587">
            <v>5877.8933749535227</v>
          </cell>
        </row>
        <row r="588">
          <cell r="B588" t="str">
            <v>Plasma 42'' HD (SKD)</v>
          </cell>
          <cell r="C588">
            <v>0</v>
          </cell>
          <cell r="D588">
            <v>0</v>
          </cell>
          <cell r="E588">
            <v>0</v>
          </cell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0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R588">
            <v>0</v>
          </cell>
          <cell r="S588">
            <v>8039.9093327000028</v>
          </cell>
          <cell r="T588">
            <v>8039.9093327000028</v>
          </cell>
          <cell r="U588">
            <v>8039.9093327000028</v>
          </cell>
          <cell r="V588">
            <v>8039.909332700001</v>
          </cell>
          <cell r="W588">
            <v>8039.909332700001</v>
          </cell>
          <cell r="X588">
            <v>8039.9093327000028</v>
          </cell>
          <cell r="Y588">
            <v>8039.9093327000028</v>
          </cell>
          <cell r="Z588">
            <v>8039.9093327000028</v>
          </cell>
          <cell r="AA588">
            <v>8039.9093327000028</v>
          </cell>
          <cell r="AC588">
            <v>0</v>
          </cell>
          <cell r="AD588">
            <v>0</v>
          </cell>
          <cell r="AE588">
            <v>0</v>
          </cell>
          <cell r="AF588">
            <v>0</v>
          </cell>
          <cell r="AG588">
            <v>0</v>
          </cell>
          <cell r="AH588">
            <v>8039.9093327000028</v>
          </cell>
        </row>
        <row r="589">
          <cell r="B589" t="str">
            <v>Plasma 50'' HD (SKD)</v>
          </cell>
          <cell r="C589">
            <v>0</v>
          </cell>
          <cell r="D589">
            <v>0</v>
          </cell>
          <cell r="E589">
            <v>0</v>
          </cell>
          <cell r="F589">
            <v>0</v>
          </cell>
          <cell r="G589">
            <v>0</v>
          </cell>
          <cell r="H589">
            <v>0</v>
          </cell>
          <cell r="I589">
            <v>0</v>
          </cell>
          <cell r="J589">
            <v>0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R589">
            <v>0</v>
          </cell>
          <cell r="S589">
            <v>0</v>
          </cell>
          <cell r="T589">
            <v>12425.713132700002</v>
          </cell>
          <cell r="U589">
            <v>12425.713132700002</v>
          </cell>
          <cell r="V589">
            <v>12425.713132700002</v>
          </cell>
          <cell r="W589">
            <v>12425.713132700002</v>
          </cell>
          <cell r="X589">
            <v>12425.713132700002</v>
          </cell>
          <cell r="Y589">
            <v>12425.713132700002</v>
          </cell>
          <cell r="Z589">
            <v>12425.713132700002</v>
          </cell>
          <cell r="AA589">
            <v>12425.713132700002</v>
          </cell>
          <cell r="AC589">
            <v>0</v>
          </cell>
          <cell r="AD589">
            <v>0</v>
          </cell>
          <cell r="AE589">
            <v>0</v>
          </cell>
          <cell r="AF589">
            <v>0</v>
          </cell>
          <cell r="AG589">
            <v>0</v>
          </cell>
          <cell r="AH589">
            <v>12425.713132700004</v>
          </cell>
        </row>
        <row r="590">
          <cell r="B590" t="str">
            <v>Plasma &amp; LCD - Philco</v>
          </cell>
          <cell r="C590">
            <v>0</v>
          </cell>
          <cell r="D590">
            <v>0</v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R590">
            <v>5655.521778874544</v>
          </cell>
          <cell r="S590">
            <v>5451.080697580127</v>
          </cell>
          <cell r="T590">
            <v>5451.080697580127</v>
          </cell>
          <cell r="U590">
            <v>5451.080697580127</v>
          </cell>
          <cell r="V590">
            <v>2115.5306182418622</v>
          </cell>
          <cell r="W590">
            <v>2790.4257978873434</v>
          </cell>
          <cell r="X590">
            <v>3066.6960469264463</v>
          </cell>
          <cell r="Y590">
            <v>2995.0477258311812</v>
          </cell>
          <cell r="Z590">
            <v>2907.4982855133167</v>
          </cell>
          <cell r="AA590">
            <v>2594.4692025361269</v>
          </cell>
          <cell r="AC590">
            <v>0</v>
          </cell>
          <cell r="AD590">
            <v>0</v>
          </cell>
          <cell r="AE590">
            <v>0</v>
          </cell>
          <cell r="AF590">
            <v>0</v>
          </cell>
          <cell r="AG590">
            <v>0</v>
          </cell>
          <cell r="AH590">
            <v>3129.3762636239253</v>
          </cell>
        </row>
        <row r="591">
          <cell r="B591" t="str">
            <v>Plasma 42" ED (SKD)</v>
          </cell>
          <cell r="C591">
            <v>0</v>
          </cell>
          <cell r="D591">
            <v>0</v>
          </cell>
          <cell r="E591">
            <v>0</v>
          </cell>
          <cell r="F591">
            <v>0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R591">
            <v>5655.521778874544</v>
          </cell>
          <cell r="S591">
            <v>5451.080697580127</v>
          </cell>
          <cell r="T591">
            <v>5451.080697580127</v>
          </cell>
          <cell r="U591">
            <v>5451.080697580127</v>
          </cell>
          <cell r="V591">
            <v>5451.080697580127</v>
          </cell>
          <cell r="W591">
            <v>5451.080697580127</v>
          </cell>
          <cell r="X591">
            <v>5451.080697580127</v>
          </cell>
          <cell r="Y591">
            <v>5451.080697580127</v>
          </cell>
          <cell r="Z591">
            <v>5451.080697580127</v>
          </cell>
          <cell r="AA591">
            <v>5451.080697580127</v>
          </cell>
          <cell r="AC591">
            <v>0</v>
          </cell>
          <cell r="AD591">
            <v>0</v>
          </cell>
          <cell r="AE591">
            <v>0</v>
          </cell>
          <cell r="AF591">
            <v>0</v>
          </cell>
          <cell r="AG591">
            <v>0</v>
          </cell>
          <cell r="AH591">
            <v>5465.6836319582999</v>
          </cell>
        </row>
        <row r="592">
          <cell r="B592" t="str">
            <v>LCD 17"/20" (SKD)</v>
          </cell>
          <cell r="C592">
            <v>0</v>
          </cell>
          <cell r="D592">
            <v>0</v>
          </cell>
          <cell r="E592">
            <v>0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1225.9650174955179</v>
          </cell>
          <cell r="W592">
            <v>1225.9650174955179</v>
          </cell>
          <cell r="X592">
            <v>1225.9650174955179</v>
          </cell>
          <cell r="Y592">
            <v>1225.9650174955182</v>
          </cell>
          <cell r="Z592">
            <v>1225.9650174955179</v>
          </cell>
          <cell r="AA592">
            <v>1225.9650174955179</v>
          </cell>
          <cell r="AC592">
            <v>0</v>
          </cell>
          <cell r="AD592">
            <v>0</v>
          </cell>
          <cell r="AE592">
            <v>0</v>
          </cell>
          <cell r="AF592">
            <v>0</v>
          </cell>
          <cell r="AG592">
            <v>0</v>
          </cell>
          <cell r="AH592">
            <v>1225.9650174955184</v>
          </cell>
        </row>
        <row r="593">
          <cell r="B593" t="str">
            <v>LCD 23"/26" (SKD)</v>
          </cell>
          <cell r="C593">
            <v>0</v>
          </cell>
          <cell r="D593">
            <v>0</v>
          </cell>
          <cell r="E593">
            <v>0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2043.729342673184</v>
          </cell>
          <cell r="W593">
            <v>2043.729342673184</v>
          </cell>
          <cell r="X593">
            <v>2043.729342673184</v>
          </cell>
          <cell r="Y593">
            <v>2043.729342673184</v>
          </cell>
          <cell r="Z593">
            <v>2043.729342673184</v>
          </cell>
          <cell r="AA593">
            <v>2043.729342673184</v>
          </cell>
          <cell r="AC593">
            <v>0</v>
          </cell>
          <cell r="AD593">
            <v>0</v>
          </cell>
          <cell r="AE593">
            <v>0</v>
          </cell>
          <cell r="AF593">
            <v>0</v>
          </cell>
          <cell r="AG593">
            <v>0</v>
          </cell>
          <cell r="AH593">
            <v>2043.7293426731844</v>
          </cell>
        </row>
        <row r="595">
          <cell r="B595" t="str">
            <v>DVD - Gradiente</v>
          </cell>
          <cell r="C595">
            <v>297.97910457847422</v>
          </cell>
          <cell r="D595">
            <v>291.05211660623638</v>
          </cell>
          <cell r="E595">
            <v>281.67190879683591</v>
          </cell>
          <cell r="F595">
            <v>268.26318188496276</v>
          </cell>
          <cell r="G595">
            <v>263.06153801061851</v>
          </cell>
          <cell r="H595">
            <v>282.89999973336887</v>
          </cell>
          <cell r="I595">
            <v>258.81568147807064</v>
          </cell>
          <cell r="J595">
            <v>235.23492170975317</v>
          </cell>
          <cell r="K595">
            <v>216.34747553027961</v>
          </cell>
          <cell r="L595">
            <v>221.55097862063104</v>
          </cell>
          <cell r="M595">
            <v>206.4167756548724</v>
          </cell>
          <cell r="N595">
            <v>224.01683208338721</v>
          </cell>
          <cell r="O595">
            <v>206.48985762724021</v>
          </cell>
          <cell r="P595">
            <v>206.66618717027026</v>
          </cell>
          <cell r="Q595">
            <v>206.66618717027029</v>
          </cell>
          <cell r="R595">
            <v>206.66618717027026</v>
          </cell>
          <cell r="S595">
            <v>232.11966558987436</v>
          </cell>
          <cell r="T595">
            <v>232.11966558987436</v>
          </cell>
          <cell r="U595">
            <v>232.11966558987439</v>
          </cell>
          <cell r="V595">
            <v>232.11966558987439</v>
          </cell>
          <cell r="W595">
            <v>232.11966558987439</v>
          </cell>
          <cell r="X595">
            <v>232.11966558987436</v>
          </cell>
          <cell r="Y595">
            <v>232.11966558987436</v>
          </cell>
          <cell r="Z595">
            <v>232.11966558987439</v>
          </cell>
          <cell r="AA595">
            <v>232.11966558987439</v>
          </cell>
          <cell r="AC595">
            <v>297.97910457847422</v>
          </cell>
          <cell r="AD595">
            <v>275.5902147293915</v>
          </cell>
          <cell r="AE595">
            <v>266.1361623771524</v>
          </cell>
          <cell r="AF595">
            <v>270.28318740186569</v>
          </cell>
          <cell r="AG595">
            <v>236.8982427330042</v>
          </cell>
          <cell r="AH595">
            <v>228.40426910287201</v>
          </cell>
        </row>
        <row r="596">
          <cell r="B596" t="str">
            <v>DVD</v>
          </cell>
          <cell r="C596">
            <v>340.49</v>
          </cell>
          <cell r="D596">
            <v>1175.2909567901238</v>
          </cell>
          <cell r="E596">
            <v>1087.0751177394036</v>
          </cell>
          <cell r="F596">
            <v>1084.2377295918366</v>
          </cell>
          <cell r="G596">
            <v>928.76949820788548</v>
          </cell>
          <cell r="H596">
            <v>800.38064118372347</v>
          </cell>
          <cell r="I596">
            <v>831.57037602820208</v>
          </cell>
          <cell r="J596">
            <v>691.02755424063116</v>
          </cell>
          <cell r="K596">
            <v>682.83104328000002</v>
          </cell>
          <cell r="L596">
            <v>0</v>
          </cell>
          <cell r="M596">
            <v>0</v>
          </cell>
          <cell r="N596">
            <v>730.23633270000016</v>
          </cell>
          <cell r="O596">
            <v>0</v>
          </cell>
          <cell r="P596">
            <v>0</v>
          </cell>
          <cell r="Q596">
            <v>0</v>
          </cell>
          <cell r="R596">
            <v>0</v>
          </cell>
          <cell r="S596">
            <v>547.4945077000001</v>
          </cell>
          <cell r="T596">
            <v>547.4945077000001</v>
          </cell>
          <cell r="U596">
            <v>547.49450770000021</v>
          </cell>
          <cell r="V596">
            <v>547.49450770000021</v>
          </cell>
          <cell r="W596">
            <v>547.49450770000021</v>
          </cell>
          <cell r="X596">
            <v>547.4945077000001</v>
          </cell>
          <cell r="Y596">
            <v>547.4945077000001</v>
          </cell>
          <cell r="Z596">
            <v>547.4945077000001</v>
          </cell>
          <cell r="AA596">
            <v>547.49450770000021</v>
          </cell>
          <cell r="AC596">
            <v>340.49</v>
          </cell>
          <cell r="AD596">
            <v>1107.3779083518109</v>
          </cell>
          <cell r="AE596">
            <v>832.77372814252703</v>
          </cell>
          <cell r="AF596">
            <v>917.52269160583933</v>
          </cell>
          <cell r="AG596">
            <v>855.01666543916826</v>
          </cell>
          <cell r="AH596">
            <v>547.4945077000001</v>
          </cell>
        </row>
        <row r="597">
          <cell r="B597" t="str">
            <v>DR 660</v>
          </cell>
          <cell r="C597">
            <v>0</v>
          </cell>
          <cell r="D597">
            <v>1175.2909567901238</v>
          </cell>
          <cell r="E597">
            <v>1087.0751177394036</v>
          </cell>
          <cell r="F597">
            <v>1084.2377295918366</v>
          </cell>
          <cell r="G597">
            <v>928.76949820788548</v>
          </cell>
          <cell r="H597">
            <v>800.38064118372347</v>
          </cell>
          <cell r="I597">
            <v>831.57037602820208</v>
          </cell>
          <cell r="J597">
            <v>691.02755424063116</v>
          </cell>
          <cell r="K597">
            <v>682.83104328000002</v>
          </cell>
          <cell r="L597">
            <v>0</v>
          </cell>
          <cell r="M597">
            <v>0</v>
          </cell>
          <cell r="N597">
            <v>730.23633270000016</v>
          </cell>
          <cell r="O597">
            <v>0</v>
          </cell>
          <cell r="P597">
            <v>0</v>
          </cell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  <cell r="X597">
            <v>0</v>
          </cell>
          <cell r="Y597">
            <v>0</v>
          </cell>
          <cell r="Z597">
            <v>0</v>
          </cell>
          <cell r="AA597">
            <v>0</v>
          </cell>
          <cell r="AC597">
            <v>0</v>
          </cell>
          <cell r="AD597">
            <v>1107.3779083518109</v>
          </cell>
          <cell r="AE597">
            <v>832.77372814252703</v>
          </cell>
          <cell r="AF597">
            <v>917.52269160583933</v>
          </cell>
          <cell r="AG597">
            <v>855.01666543916826</v>
          </cell>
          <cell r="AH597">
            <v>0</v>
          </cell>
        </row>
        <row r="598">
          <cell r="B598" t="str">
            <v>DR 850</v>
          </cell>
          <cell r="C598">
            <v>0</v>
          </cell>
          <cell r="D598">
            <v>0</v>
          </cell>
          <cell r="E598">
            <v>0</v>
          </cell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  <cell r="S598">
            <v>547.4945077000001</v>
          </cell>
          <cell r="T598">
            <v>547.4945077000001</v>
          </cell>
          <cell r="U598">
            <v>547.49450770000021</v>
          </cell>
          <cell r="V598">
            <v>547.49450770000021</v>
          </cell>
          <cell r="W598">
            <v>547.49450770000021</v>
          </cell>
          <cell r="X598">
            <v>547.4945077000001</v>
          </cell>
          <cell r="Y598">
            <v>547.4945077000001</v>
          </cell>
          <cell r="Z598">
            <v>547.4945077000001</v>
          </cell>
          <cell r="AA598">
            <v>547.49450770000021</v>
          </cell>
          <cell r="AC598">
            <v>0</v>
          </cell>
          <cell r="AD598">
            <v>0</v>
          </cell>
          <cell r="AE598">
            <v>0</v>
          </cell>
          <cell r="AF598">
            <v>0</v>
          </cell>
          <cell r="AG598">
            <v>0</v>
          </cell>
          <cell r="AH598">
            <v>547.4945077000001</v>
          </cell>
        </row>
        <row r="599">
          <cell r="B599" t="str">
            <v>DVD (CBU)</v>
          </cell>
          <cell r="C599">
            <v>289.64</v>
          </cell>
          <cell r="D599">
            <v>282.66309771309767</v>
          </cell>
          <cell r="E599">
            <v>274.89639580031695</v>
          </cell>
          <cell r="F599">
            <v>265.90671558443461</v>
          </cell>
          <cell r="G599">
            <v>259.93620111731843</v>
          </cell>
          <cell r="H599">
            <v>271.46279473483401</v>
          </cell>
          <cell r="I599">
            <v>254.77969279687329</v>
          </cell>
          <cell r="J599">
            <v>233.53140711963604</v>
          </cell>
          <cell r="K599">
            <v>216.34111834950923</v>
          </cell>
          <cell r="L599">
            <v>221.55097862063104</v>
          </cell>
          <cell r="M599">
            <v>206.4167756548724</v>
          </cell>
          <cell r="N599">
            <v>220.06559059447645</v>
          </cell>
          <cell r="O599">
            <v>206.48985762724021</v>
          </cell>
          <cell r="P599">
            <v>206.66618717027026</v>
          </cell>
          <cell r="Q599">
            <v>206.66618717027029</v>
          </cell>
          <cell r="R599">
            <v>206.66618717027026</v>
          </cell>
          <cell r="S599">
            <v>221.89194274387637</v>
          </cell>
          <cell r="T599">
            <v>221.89194274387637</v>
          </cell>
          <cell r="U599">
            <v>221.8919427438764</v>
          </cell>
          <cell r="V599">
            <v>221.8919427438764</v>
          </cell>
          <cell r="W599">
            <v>221.89194274387643</v>
          </cell>
          <cell r="X599">
            <v>221.89194274387637</v>
          </cell>
          <cell r="Y599">
            <v>221.8919427438764</v>
          </cell>
          <cell r="Z599">
            <v>221.89194274387643</v>
          </cell>
          <cell r="AA599">
            <v>221.89194274387643</v>
          </cell>
          <cell r="AC599">
            <v>289.64</v>
          </cell>
          <cell r="AD599">
            <v>271.00809945889603</v>
          </cell>
          <cell r="AE599">
            <v>260.64920357431527</v>
          </cell>
          <cell r="AF599">
            <v>265.20370942680171</v>
          </cell>
          <cell r="AG599">
            <v>234.32070005156709</v>
          </cell>
          <cell r="AH599">
            <v>219.60820285323493</v>
          </cell>
        </row>
        <row r="600">
          <cell r="B600" t="str">
            <v>D 201</v>
          </cell>
          <cell r="C600">
            <v>0</v>
          </cell>
          <cell r="D600">
            <v>282.18285358193316</v>
          </cell>
          <cell r="E600">
            <v>280.8354659664983</v>
          </cell>
          <cell r="F600">
            <v>254.88651305212062</v>
          </cell>
          <cell r="G600">
            <v>262.93241117102167</v>
          </cell>
          <cell r="H600">
            <v>0</v>
          </cell>
          <cell r="I600">
            <v>0</v>
          </cell>
          <cell r="J600">
            <v>0</v>
          </cell>
          <cell r="K600">
            <v>208.47380341014579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C600">
            <v>0</v>
          </cell>
          <cell r="AD600">
            <v>263.94663942581684</v>
          </cell>
          <cell r="AE600">
            <v>262.93241117102167</v>
          </cell>
          <cell r="AF600">
            <v>263.8804033262906</v>
          </cell>
          <cell r="AG600">
            <v>263.03552768183579</v>
          </cell>
          <cell r="AH600">
            <v>0</v>
          </cell>
        </row>
        <row r="601">
          <cell r="B601" t="str">
            <v>D 202 DVD (CBU)</v>
          </cell>
          <cell r="C601">
            <v>0</v>
          </cell>
          <cell r="D601">
            <v>0</v>
          </cell>
          <cell r="E601">
            <v>0</v>
          </cell>
          <cell r="F601">
            <v>0</v>
          </cell>
          <cell r="G601">
            <v>235.90999999999994</v>
          </cell>
          <cell r="H601">
            <v>230.17212264731214</v>
          </cell>
          <cell r="I601">
            <v>227.07897735005346</v>
          </cell>
          <cell r="J601">
            <v>228.25151770435696</v>
          </cell>
          <cell r="K601">
            <v>188.55430610299999</v>
          </cell>
          <cell r="L601">
            <v>217.02727712880747</v>
          </cell>
          <cell r="M601">
            <v>196.63020370000004</v>
          </cell>
          <cell r="N601">
            <v>196.63020370000004</v>
          </cell>
          <cell r="O601">
            <v>196.63020370000004</v>
          </cell>
          <cell r="P601">
            <v>196.63020370000001</v>
          </cell>
          <cell r="Q601">
            <v>196.63020370000001</v>
          </cell>
          <cell r="R601">
            <v>196.63020370000001</v>
          </cell>
          <cell r="S601">
            <v>196.63020370000001</v>
          </cell>
          <cell r="T601">
            <v>196.63020370000001</v>
          </cell>
          <cell r="U601">
            <v>196.63020370000004</v>
          </cell>
          <cell r="V601">
            <v>196.63020370000004</v>
          </cell>
          <cell r="W601">
            <v>196.63020370000001</v>
          </cell>
          <cell r="X601">
            <v>196.63020370000001</v>
          </cell>
          <cell r="Y601">
            <v>196.63020370000001</v>
          </cell>
          <cell r="Z601">
            <v>196.63020370000001</v>
          </cell>
          <cell r="AA601">
            <v>196.63020370000001</v>
          </cell>
          <cell r="AC601">
            <v>0</v>
          </cell>
          <cell r="AD601">
            <v>0</v>
          </cell>
          <cell r="AE601">
            <v>231.13536733170113</v>
          </cell>
          <cell r="AF601">
            <v>231.13536733170113</v>
          </cell>
          <cell r="AG601">
            <v>210.42611067851857</v>
          </cell>
          <cell r="AH601">
            <v>196.63020370000001</v>
          </cell>
        </row>
        <row r="602">
          <cell r="B602" t="str">
            <v>D 203 DVD (CBU)</v>
          </cell>
          <cell r="C602">
            <v>0</v>
          </cell>
          <cell r="D602">
            <v>0</v>
          </cell>
          <cell r="E602">
            <v>0</v>
          </cell>
          <cell r="F602">
            <v>0</v>
          </cell>
          <cell r="G602">
            <v>0</v>
          </cell>
          <cell r="H602">
            <v>254.15824646314223</v>
          </cell>
          <cell r="I602">
            <v>251.17596697338152</v>
          </cell>
          <cell r="J602">
            <v>228.97345617251338</v>
          </cell>
          <cell r="K602">
            <v>208.48352022144667</v>
          </cell>
          <cell r="L602">
            <v>200.78522520215674</v>
          </cell>
          <cell r="M602">
            <v>203.93987670000001</v>
          </cell>
          <cell r="N602">
            <v>203.93987669999999</v>
          </cell>
          <cell r="O602">
            <v>203.93987669999999</v>
          </cell>
          <cell r="P602">
            <v>196.63020370000001</v>
          </cell>
          <cell r="Q602">
            <v>196.63020370000001</v>
          </cell>
          <cell r="R602">
            <v>196.63020370000001</v>
          </cell>
          <cell r="S602">
            <v>196.63020370000001</v>
          </cell>
          <cell r="T602">
            <v>196.63020370000001</v>
          </cell>
          <cell r="U602">
            <v>196.63020370000004</v>
          </cell>
          <cell r="V602">
            <v>196.63020370000004</v>
          </cell>
          <cell r="W602">
            <v>196.63020370000001</v>
          </cell>
          <cell r="X602">
            <v>196.63020370000001</v>
          </cell>
          <cell r="Y602">
            <v>196.63020370000001</v>
          </cell>
          <cell r="Z602">
            <v>196.63020370000001</v>
          </cell>
          <cell r="AA602">
            <v>196.63020370000001</v>
          </cell>
          <cell r="AC602">
            <v>0</v>
          </cell>
          <cell r="AD602">
            <v>0</v>
          </cell>
          <cell r="AE602">
            <v>252.08914557683536</v>
          </cell>
          <cell r="AF602">
            <v>252.08914557683536</v>
          </cell>
          <cell r="AG602">
            <v>210.28526682829664</v>
          </cell>
          <cell r="AH602">
            <v>196.63020370000001</v>
          </cell>
        </row>
        <row r="603">
          <cell r="B603" t="str">
            <v>DP 730 (CBU)</v>
          </cell>
          <cell r="C603">
            <v>0</v>
          </cell>
          <cell r="D603">
            <v>0</v>
          </cell>
          <cell r="E603">
            <v>0</v>
          </cell>
          <cell r="F603">
            <v>0</v>
          </cell>
          <cell r="G603">
            <v>0</v>
          </cell>
          <cell r="H603">
            <v>0</v>
          </cell>
          <cell r="I603">
            <v>0</v>
          </cell>
          <cell r="J603">
            <v>0</v>
          </cell>
          <cell r="K603">
            <v>0</v>
          </cell>
          <cell r="L603">
            <v>0</v>
          </cell>
          <cell r="M603">
            <v>0</v>
          </cell>
          <cell r="N603">
            <v>949.52652270000021</v>
          </cell>
          <cell r="O603">
            <v>0</v>
          </cell>
          <cell r="P603">
            <v>949.52652269999999</v>
          </cell>
          <cell r="Q603">
            <v>949.5265227000001</v>
          </cell>
          <cell r="R603">
            <v>949.52652269999999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C603">
            <v>0</v>
          </cell>
          <cell r="AD603">
            <v>0</v>
          </cell>
          <cell r="AE603">
            <v>0</v>
          </cell>
          <cell r="AF603">
            <v>0</v>
          </cell>
          <cell r="AG603">
            <v>949.52652270000021</v>
          </cell>
          <cell r="AH603">
            <v>949.52652269999999</v>
          </cell>
        </row>
        <row r="604">
          <cell r="B604" t="str">
            <v>DV 570 (CBU)</v>
          </cell>
          <cell r="C604">
            <v>0</v>
          </cell>
          <cell r="D604">
            <v>0</v>
          </cell>
          <cell r="E604">
            <v>678.26106995884777</v>
          </cell>
          <cell r="F604">
            <v>619.8574397590362</v>
          </cell>
          <cell r="G604">
            <v>828.46513043478285</v>
          </cell>
          <cell r="H604">
            <v>445.41323841573904</v>
          </cell>
          <cell r="I604">
            <v>422.91917730496459</v>
          </cell>
          <cell r="J604">
            <v>416.13602693602689</v>
          </cell>
          <cell r="K604">
            <v>416.41557189295963</v>
          </cell>
          <cell r="L604">
            <v>418.05007350835274</v>
          </cell>
          <cell r="M604">
            <v>437.84941270000007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  <cell r="W604">
            <v>0</v>
          </cell>
          <cell r="X604">
            <v>0</v>
          </cell>
          <cell r="Y604">
            <v>0</v>
          </cell>
          <cell r="Z604">
            <v>0</v>
          </cell>
          <cell r="AA604">
            <v>0</v>
          </cell>
          <cell r="AC604">
            <v>0</v>
          </cell>
          <cell r="AD604">
            <v>644.5393217391304</v>
          </cell>
          <cell r="AE604">
            <v>440.71637078501936</v>
          </cell>
          <cell r="AF604">
            <v>455.22468927952463</v>
          </cell>
          <cell r="AG604">
            <v>437.77114723040478</v>
          </cell>
          <cell r="AH604">
            <v>0</v>
          </cell>
        </row>
        <row r="605">
          <cell r="B605" t="str">
            <v>DT-350</v>
          </cell>
          <cell r="C605">
            <v>0</v>
          </cell>
          <cell r="D605">
            <v>0</v>
          </cell>
          <cell r="E605">
            <v>269.43912814458275</v>
          </cell>
          <cell r="F605">
            <v>270.04783461210582</v>
          </cell>
          <cell r="G605">
            <v>262.99847441144294</v>
          </cell>
          <cell r="H605">
            <v>264.11752891133847</v>
          </cell>
          <cell r="I605">
            <v>241.88335148380068</v>
          </cell>
          <cell r="J605">
            <v>215.17994185896936</v>
          </cell>
          <cell r="K605">
            <v>213.89992661768088</v>
          </cell>
          <cell r="L605">
            <v>207.869140029113</v>
          </cell>
          <cell r="M605">
            <v>189.32053070000003</v>
          </cell>
          <cell r="N605">
            <v>189.32053070000003</v>
          </cell>
          <cell r="O605">
            <v>0</v>
          </cell>
          <cell r="P605">
            <v>189.32053070000003</v>
          </cell>
          <cell r="Q605">
            <v>189.32053070000001</v>
          </cell>
          <cell r="R605">
            <v>189.32053070000003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C605">
            <v>0</v>
          </cell>
          <cell r="AD605">
            <v>269.75310408513263</v>
          </cell>
          <cell r="AE605">
            <v>257.81004997570631</v>
          </cell>
          <cell r="AF605">
            <v>261.92752660622779</v>
          </cell>
          <cell r="AG605">
            <v>219.64169066117188</v>
          </cell>
          <cell r="AH605">
            <v>189.32053070000003</v>
          </cell>
        </row>
        <row r="606">
          <cell r="B606" t="str">
            <v>GBD-120</v>
          </cell>
          <cell r="C606">
            <v>0</v>
          </cell>
          <cell r="D606">
            <v>256.42643511450376</v>
          </cell>
          <cell r="E606">
            <v>240.88000000000005</v>
          </cell>
          <cell r="F606">
            <v>240.88</v>
          </cell>
          <cell r="G606">
            <v>0</v>
          </cell>
          <cell r="H606">
            <v>0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  <cell r="Y606">
            <v>0</v>
          </cell>
          <cell r="Z606">
            <v>0</v>
          </cell>
          <cell r="AA606">
            <v>0</v>
          </cell>
          <cell r="AC606">
            <v>0</v>
          </cell>
          <cell r="AD606">
            <v>244.1746040073028</v>
          </cell>
          <cell r="AE606">
            <v>0</v>
          </cell>
          <cell r="AF606">
            <v>244.1746040073028</v>
          </cell>
          <cell r="AG606">
            <v>244.1746040073028</v>
          </cell>
          <cell r="AH606">
            <v>0</v>
          </cell>
        </row>
        <row r="607">
          <cell r="B607" t="str">
            <v>D 461</v>
          </cell>
          <cell r="C607">
            <v>0</v>
          </cell>
          <cell r="D607">
            <v>333.50084924827308</v>
          </cell>
          <cell r="E607">
            <v>286.81364350662159</v>
          </cell>
          <cell r="F607">
            <v>307.50559821794945</v>
          </cell>
          <cell r="G607">
            <v>323.09144099378881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C607">
            <v>0</v>
          </cell>
          <cell r="AD607">
            <v>300.61799914726282</v>
          </cell>
          <cell r="AE607">
            <v>323.09144099378881</v>
          </cell>
          <cell r="AF607">
            <v>301.44356880461805</v>
          </cell>
          <cell r="AG607">
            <v>301.44356880461805</v>
          </cell>
          <cell r="AH607">
            <v>0</v>
          </cell>
        </row>
        <row r="608">
          <cell r="B608" t="str">
            <v>D 470</v>
          </cell>
          <cell r="C608">
            <v>0</v>
          </cell>
          <cell r="D608">
            <v>0</v>
          </cell>
          <cell r="E608">
            <v>280.68682754223778</v>
          </cell>
          <cell r="F608">
            <v>283.89792089920047</v>
          </cell>
          <cell r="G608">
            <v>262.42272914521101</v>
          </cell>
          <cell r="H608">
            <v>264.49772533389284</v>
          </cell>
          <cell r="I608">
            <v>252.51617757245182</v>
          </cell>
          <cell r="J608">
            <v>246.63844124127306</v>
          </cell>
          <cell r="K608">
            <v>243.81009437292542</v>
          </cell>
          <cell r="L608">
            <v>223.42708933153114</v>
          </cell>
          <cell r="M608">
            <v>240.48824170000009</v>
          </cell>
          <cell r="N608">
            <v>240.48824170000006</v>
          </cell>
          <cell r="O608">
            <v>240.48824170000009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  <cell r="Y608">
            <v>0</v>
          </cell>
          <cell r="Z608">
            <v>0</v>
          </cell>
          <cell r="AA608">
            <v>0</v>
          </cell>
          <cell r="AC608">
            <v>0</v>
          </cell>
          <cell r="AD608">
            <v>282.33966338716658</v>
          </cell>
          <cell r="AE608">
            <v>258.14719415437708</v>
          </cell>
          <cell r="AF608">
            <v>263.54933436040568</v>
          </cell>
          <cell r="AG608">
            <v>249.56862979434445</v>
          </cell>
          <cell r="AH608">
            <v>0</v>
          </cell>
        </row>
        <row r="609">
          <cell r="B609" t="str">
            <v>D 680</v>
          </cell>
          <cell r="C609">
            <v>0</v>
          </cell>
          <cell r="D609">
            <v>0</v>
          </cell>
          <cell r="E609">
            <v>0</v>
          </cell>
          <cell r="F609">
            <v>364.12768191268185</v>
          </cell>
          <cell r="G609">
            <v>266.57756441855258</v>
          </cell>
          <cell r="H609">
            <v>287.8944649499976</v>
          </cell>
          <cell r="I609">
            <v>287.84735083776053</v>
          </cell>
          <cell r="J609">
            <v>285.51013119533519</v>
          </cell>
          <cell r="K609">
            <v>278.46203995666991</v>
          </cell>
          <cell r="L609">
            <v>294.95652637160271</v>
          </cell>
          <cell r="M609">
            <v>291.65595270000011</v>
          </cell>
          <cell r="N609">
            <v>291.65595270000006</v>
          </cell>
          <cell r="O609">
            <v>291.65595270000006</v>
          </cell>
          <cell r="P609">
            <v>255.10758770000004</v>
          </cell>
          <cell r="Q609">
            <v>255.10758770000004</v>
          </cell>
          <cell r="R609">
            <v>255.10758769999998</v>
          </cell>
          <cell r="S609">
            <v>255.10758769999998</v>
          </cell>
          <cell r="T609">
            <v>255.10758769999998</v>
          </cell>
          <cell r="U609">
            <v>255.10758769999998</v>
          </cell>
          <cell r="V609">
            <v>255.10758769999998</v>
          </cell>
          <cell r="W609">
            <v>255.10758769999998</v>
          </cell>
          <cell r="X609">
            <v>255.10758770000004</v>
          </cell>
          <cell r="Y609">
            <v>255.10758770000004</v>
          </cell>
          <cell r="Z609">
            <v>255.10758770000004</v>
          </cell>
          <cell r="AA609">
            <v>255.10758769999998</v>
          </cell>
          <cell r="AC609">
            <v>0</v>
          </cell>
          <cell r="AD609">
            <v>364.12768191268185</v>
          </cell>
          <cell r="AE609">
            <v>280.0124139928422</v>
          </cell>
          <cell r="AF609">
            <v>281.65373744954462</v>
          </cell>
          <cell r="AG609">
            <v>285.46824762400013</v>
          </cell>
          <cell r="AH609">
            <v>255.10758769999998</v>
          </cell>
        </row>
        <row r="610">
          <cell r="B610" t="str">
            <v>DT 230</v>
          </cell>
          <cell r="C610">
            <v>0</v>
          </cell>
          <cell r="D610">
            <v>0</v>
          </cell>
          <cell r="E610">
            <v>0</v>
          </cell>
          <cell r="F610">
            <v>0</v>
          </cell>
          <cell r="G610">
            <v>0</v>
          </cell>
          <cell r="H610">
            <v>0</v>
          </cell>
          <cell r="I610">
            <v>0</v>
          </cell>
          <cell r="J610">
            <v>0</v>
          </cell>
          <cell r="K610">
            <v>220.89628741244147</v>
          </cell>
          <cell r="L610">
            <v>189.52349292877989</v>
          </cell>
          <cell r="M610">
            <v>182.0108577</v>
          </cell>
          <cell r="N610">
            <v>182.0108577</v>
          </cell>
          <cell r="O610">
            <v>182.01085769999997</v>
          </cell>
          <cell r="P610">
            <v>182.01085770000003</v>
          </cell>
          <cell r="Q610">
            <v>182.01085770000003</v>
          </cell>
          <cell r="R610">
            <v>182.0108577</v>
          </cell>
          <cell r="S610">
            <v>189.32053069999998</v>
          </cell>
          <cell r="T610">
            <v>189.32053069999998</v>
          </cell>
          <cell r="U610">
            <v>189.32053070000003</v>
          </cell>
          <cell r="V610">
            <v>189.32053070000003</v>
          </cell>
          <cell r="W610">
            <v>189.32053070000003</v>
          </cell>
          <cell r="X610">
            <v>189.32053070000001</v>
          </cell>
          <cell r="Y610">
            <v>189.32053070000001</v>
          </cell>
          <cell r="Z610">
            <v>189.32053070000001</v>
          </cell>
          <cell r="AA610">
            <v>189.32053070000003</v>
          </cell>
          <cell r="AC610">
            <v>0</v>
          </cell>
          <cell r="AD610">
            <v>0</v>
          </cell>
          <cell r="AE610">
            <v>0</v>
          </cell>
          <cell r="AF610">
            <v>0</v>
          </cell>
          <cell r="AG610">
            <v>192.83974304588907</v>
          </cell>
          <cell r="AH610">
            <v>188.89306444269005</v>
          </cell>
        </row>
        <row r="611">
          <cell r="B611" t="str">
            <v>D 860</v>
          </cell>
          <cell r="C611">
            <v>0</v>
          </cell>
          <cell r="D611">
            <v>0</v>
          </cell>
          <cell r="E611">
            <v>0</v>
          </cell>
          <cell r="F611">
            <v>0</v>
          </cell>
          <cell r="G611">
            <v>0</v>
          </cell>
          <cell r="H611">
            <v>0</v>
          </cell>
          <cell r="I611">
            <v>0</v>
          </cell>
          <cell r="J611">
            <v>0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R611">
            <v>0</v>
          </cell>
          <cell r="S611">
            <v>401.30104770000014</v>
          </cell>
          <cell r="T611">
            <v>401.30104770000014</v>
          </cell>
          <cell r="U611">
            <v>401.30104770000008</v>
          </cell>
          <cell r="V611">
            <v>401.30104770000008</v>
          </cell>
          <cell r="W611">
            <v>401.30104770000014</v>
          </cell>
          <cell r="X611">
            <v>401.30104770000008</v>
          </cell>
          <cell r="Y611">
            <v>401.30104770000008</v>
          </cell>
          <cell r="Z611">
            <v>401.30104770000003</v>
          </cell>
          <cell r="AA611">
            <v>401.30104770000014</v>
          </cell>
          <cell r="AC611">
            <v>0</v>
          </cell>
          <cell r="AD611">
            <v>0</v>
          </cell>
          <cell r="AE611">
            <v>0</v>
          </cell>
          <cell r="AF611">
            <v>0</v>
          </cell>
          <cell r="AG611">
            <v>0</v>
          </cell>
          <cell r="AH611">
            <v>401.30104770000008</v>
          </cell>
        </row>
        <row r="612">
          <cell r="B612" t="str">
            <v>DP 731</v>
          </cell>
          <cell r="C612">
            <v>0</v>
          </cell>
          <cell r="D612">
            <v>0</v>
          </cell>
          <cell r="E612">
            <v>0</v>
          </cell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730.23633269999993</v>
          </cell>
          <cell r="T612">
            <v>730.23633269999993</v>
          </cell>
          <cell r="U612">
            <v>730.23633270000005</v>
          </cell>
          <cell r="V612">
            <v>730.23633270000005</v>
          </cell>
          <cell r="W612">
            <v>730.23633269999993</v>
          </cell>
          <cell r="X612">
            <v>730.23633269999993</v>
          </cell>
          <cell r="Y612">
            <v>730.23633269999993</v>
          </cell>
          <cell r="Z612">
            <v>730.23633270000005</v>
          </cell>
          <cell r="AA612">
            <v>730.23633269999993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730.23633269999993</v>
          </cell>
        </row>
        <row r="613">
          <cell r="B613" t="str">
            <v>DVD - Philco</v>
          </cell>
          <cell r="C613">
            <v>0</v>
          </cell>
          <cell r="D613">
            <v>0</v>
          </cell>
          <cell r="E613">
            <v>0</v>
          </cell>
          <cell r="F613">
            <v>0</v>
          </cell>
          <cell r="G613">
            <v>0</v>
          </cell>
          <cell r="H613">
            <v>0</v>
          </cell>
          <cell r="I613">
            <v>0</v>
          </cell>
          <cell r="J613">
            <v>0</v>
          </cell>
          <cell r="K613">
            <v>0</v>
          </cell>
          <cell r="L613">
            <v>0</v>
          </cell>
          <cell r="M613">
            <v>271.90663812157402</v>
          </cell>
          <cell r="N613">
            <v>0</v>
          </cell>
          <cell r="O613">
            <v>0</v>
          </cell>
          <cell r="P613">
            <v>237.83312457250457</v>
          </cell>
          <cell r="Q613">
            <v>237.83312457250457</v>
          </cell>
          <cell r="R613">
            <v>183.08027028701977</v>
          </cell>
          <cell r="S613">
            <v>173.78271323453703</v>
          </cell>
          <cell r="T613">
            <v>168.61792545667066</v>
          </cell>
          <cell r="U613">
            <v>164.37504137023996</v>
          </cell>
          <cell r="V613">
            <v>165.02477095047672</v>
          </cell>
          <cell r="W613">
            <v>150.74579245686627</v>
          </cell>
          <cell r="X613">
            <v>151.72552222862652</v>
          </cell>
          <cell r="Y613">
            <v>152.4302304043826</v>
          </cell>
          <cell r="Z613">
            <v>152.01311098471675</v>
          </cell>
          <cell r="AA613">
            <v>153.95864154451328</v>
          </cell>
          <cell r="AC613">
            <v>0</v>
          </cell>
          <cell r="AD613">
            <v>0</v>
          </cell>
          <cell r="AE613">
            <v>0</v>
          </cell>
          <cell r="AF613">
            <v>0</v>
          </cell>
          <cell r="AG613">
            <v>271.90663812157402</v>
          </cell>
          <cell r="AH613">
            <v>162.68632011023701</v>
          </cell>
        </row>
        <row r="614">
          <cell r="B614" t="str">
            <v>DVD Ultra Low</v>
          </cell>
          <cell r="C614">
            <v>0</v>
          </cell>
          <cell r="D614">
            <v>0</v>
          </cell>
          <cell r="E614">
            <v>0</v>
          </cell>
          <cell r="F614">
            <v>0</v>
          </cell>
          <cell r="G614">
            <v>0</v>
          </cell>
          <cell r="H614">
            <v>0</v>
          </cell>
          <cell r="I614">
            <v>0</v>
          </cell>
          <cell r="J614">
            <v>0</v>
          </cell>
          <cell r="K614">
            <v>0</v>
          </cell>
          <cell r="L614">
            <v>0</v>
          </cell>
          <cell r="M614">
            <v>0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R614">
            <v>145.53545591983016</v>
          </cell>
          <cell r="S614">
            <v>145.53545591983018</v>
          </cell>
          <cell r="T614">
            <v>145.53545591983018</v>
          </cell>
          <cell r="U614">
            <v>145.53545591983018</v>
          </cell>
          <cell r="V614">
            <v>145.53545591983018</v>
          </cell>
          <cell r="W614">
            <v>130.90877693291259</v>
          </cell>
          <cell r="X614">
            <v>130.90877693291259</v>
          </cell>
          <cell r="Y614">
            <v>130.90877693291259</v>
          </cell>
          <cell r="Z614">
            <v>130.90877693291259</v>
          </cell>
          <cell r="AA614">
            <v>130.90877693291262</v>
          </cell>
          <cell r="AC614">
            <v>0</v>
          </cell>
          <cell r="AD614">
            <v>0</v>
          </cell>
          <cell r="AE614">
            <v>0</v>
          </cell>
          <cell r="AF614">
            <v>0</v>
          </cell>
          <cell r="AG614">
            <v>0</v>
          </cell>
          <cell r="AH614">
            <v>136.75944852767961</v>
          </cell>
        </row>
        <row r="615">
          <cell r="B615" t="str">
            <v>DVD RW PH</v>
          </cell>
          <cell r="C615">
            <v>0</v>
          </cell>
          <cell r="D615">
            <v>0</v>
          </cell>
          <cell r="E615">
            <v>0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V615">
            <v>476.34771941599064</v>
          </cell>
          <cell r="W615">
            <v>476.34771941599064</v>
          </cell>
          <cell r="X615">
            <v>476.34771941599064</v>
          </cell>
          <cell r="Y615">
            <v>476.34771941599053</v>
          </cell>
          <cell r="Z615">
            <v>476.34771941599053</v>
          </cell>
          <cell r="AA615">
            <v>476.34771941599058</v>
          </cell>
          <cell r="AC615">
            <v>0</v>
          </cell>
          <cell r="AD615">
            <v>0</v>
          </cell>
          <cell r="AE615">
            <v>0</v>
          </cell>
          <cell r="AF615">
            <v>0</v>
          </cell>
          <cell r="AG615">
            <v>0</v>
          </cell>
          <cell r="AH615">
            <v>476.34771941599058</v>
          </cell>
        </row>
        <row r="616">
          <cell r="B616" t="str">
            <v>DVD Portable</v>
          </cell>
          <cell r="C616">
            <v>0</v>
          </cell>
          <cell r="D616">
            <v>0</v>
          </cell>
          <cell r="E616">
            <v>0</v>
          </cell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R616">
            <v>0</v>
          </cell>
          <cell r="S616">
            <v>817.08285490668493</v>
          </cell>
          <cell r="T616">
            <v>817.08285490668493</v>
          </cell>
          <cell r="U616">
            <v>817.08285490668493</v>
          </cell>
          <cell r="V616">
            <v>817.08285490668493</v>
          </cell>
          <cell r="W616">
            <v>680.78880071040726</v>
          </cell>
          <cell r="X616">
            <v>680.78880071040726</v>
          </cell>
          <cell r="Y616">
            <v>680.78880071040726</v>
          </cell>
          <cell r="Z616">
            <v>680.78880071040726</v>
          </cell>
          <cell r="AA616">
            <v>680.78880071040726</v>
          </cell>
          <cell r="AC616">
            <v>0</v>
          </cell>
          <cell r="AD616">
            <v>0</v>
          </cell>
          <cell r="AE616">
            <v>0</v>
          </cell>
          <cell r="AF616">
            <v>0</v>
          </cell>
          <cell r="AG616">
            <v>0</v>
          </cell>
          <cell r="AH616">
            <v>735.30642238891835</v>
          </cell>
        </row>
        <row r="617">
          <cell r="B617" t="str">
            <v>DVD Karaokê c/ Divix</v>
          </cell>
          <cell r="C617">
            <v>0</v>
          </cell>
          <cell r="D617">
            <v>0</v>
          </cell>
          <cell r="E617">
            <v>0</v>
          </cell>
          <cell r="F617">
            <v>0</v>
          </cell>
          <cell r="G617">
            <v>0</v>
          </cell>
          <cell r="H617">
            <v>0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R617">
            <v>0</v>
          </cell>
          <cell r="S617">
            <v>218.66885085441822</v>
          </cell>
          <cell r="T617">
            <v>218.6688508544182</v>
          </cell>
          <cell r="U617">
            <v>218.66885085441822</v>
          </cell>
          <cell r="V617">
            <v>218.66885085441822</v>
          </cell>
          <cell r="W617">
            <v>204.0421718675006</v>
          </cell>
          <cell r="X617">
            <v>204.0421718675006</v>
          </cell>
          <cell r="Y617">
            <v>204.0421718675006</v>
          </cell>
          <cell r="Z617">
            <v>204.0421718675006</v>
          </cell>
          <cell r="AA617">
            <v>204.0421718675006</v>
          </cell>
          <cell r="AC617">
            <v>0</v>
          </cell>
          <cell r="AD617">
            <v>0</v>
          </cell>
          <cell r="AE617">
            <v>0</v>
          </cell>
          <cell r="AF617">
            <v>0</v>
          </cell>
          <cell r="AG617">
            <v>0</v>
          </cell>
          <cell r="AH617">
            <v>210.13662144538299</v>
          </cell>
        </row>
        <row r="618">
          <cell r="B618" t="str">
            <v>DVD atual Philco c/ Divix</v>
          </cell>
          <cell r="C618">
            <v>0</v>
          </cell>
          <cell r="D618">
            <v>0</v>
          </cell>
          <cell r="E618">
            <v>0</v>
          </cell>
          <cell r="F618">
            <v>0</v>
          </cell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271.90663812157402</v>
          </cell>
          <cell r="N618">
            <v>0</v>
          </cell>
          <cell r="O618">
            <v>0</v>
          </cell>
          <cell r="P618">
            <v>237.83312457250457</v>
          </cell>
          <cell r="Q618">
            <v>237.83312457250457</v>
          </cell>
          <cell r="R618">
            <v>237.83312457250457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  <cell r="AC618">
            <v>0</v>
          </cell>
          <cell r="AD618">
            <v>0</v>
          </cell>
          <cell r="AE618">
            <v>0</v>
          </cell>
          <cell r="AF618">
            <v>0</v>
          </cell>
          <cell r="AG618">
            <v>271.90663812157402</v>
          </cell>
          <cell r="AH618">
            <v>237.83312457250454</v>
          </cell>
        </row>
        <row r="620">
          <cell r="B620" t="str">
            <v>DVDokê Total</v>
          </cell>
          <cell r="C620">
            <v>255.45345205779935</v>
          </cell>
          <cell r="D620">
            <v>180.19636113152103</v>
          </cell>
          <cell r="E620">
            <v>435.12885869565213</v>
          </cell>
          <cell r="F620">
            <v>385.82728919348932</v>
          </cell>
          <cell r="G620">
            <v>410.97176318118596</v>
          </cell>
          <cell r="H620">
            <v>252.98828376791172</v>
          </cell>
          <cell r="I620">
            <v>456.57292005491604</v>
          </cell>
          <cell r="J620">
            <v>370.98431148090236</v>
          </cell>
          <cell r="K620">
            <v>309.04991720832936</v>
          </cell>
          <cell r="L620">
            <v>249.0720430395362</v>
          </cell>
          <cell r="M620">
            <v>220.47655411787841</v>
          </cell>
          <cell r="N620">
            <v>164.14000743669388</v>
          </cell>
          <cell r="O620">
            <v>126.62416901908254</v>
          </cell>
          <cell r="P620">
            <v>161.39510198474582</v>
          </cell>
          <cell r="Q620">
            <v>150.89685648896554</v>
          </cell>
          <cell r="R620">
            <v>155.36097529437839</v>
          </cell>
          <cell r="S620">
            <v>218.90547036842108</v>
          </cell>
          <cell r="T620">
            <v>160.52041908000004</v>
          </cell>
          <cell r="U620">
            <v>188.25331844200005</v>
          </cell>
          <cell r="V620">
            <v>135.30869238727274</v>
          </cell>
          <cell r="W620">
            <v>173.12628242636367</v>
          </cell>
          <cell r="X620">
            <v>191.33475170444444</v>
          </cell>
          <cell r="Y620">
            <v>177.85348118125006</v>
          </cell>
          <cell r="Z620">
            <v>154.21748740681821</v>
          </cell>
          <cell r="AA620">
            <v>129.70608645555558</v>
          </cell>
          <cell r="AC620">
            <v>255.45345205779935</v>
          </cell>
          <cell r="AD620">
            <v>354.02483944019207</v>
          </cell>
          <cell r="AE620">
            <v>366.37791848824969</v>
          </cell>
          <cell r="AF620">
            <v>360.93387947983513</v>
          </cell>
          <cell r="AG620">
            <v>252.69466252084737</v>
          </cell>
          <cell r="AH620">
            <v>164.11460566160997</v>
          </cell>
        </row>
        <row r="621">
          <cell r="B621" t="str">
            <v>DVDokê HW</v>
          </cell>
          <cell r="C621">
            <v>564.86</v>
          </cell>
          <cell r="D621">
            <v>561.35558290155473</v>
          </cell>
          <cell r="E621">
            <v>571.60752192116286</v>
          </cell>
          <cell r="F621">
            <v>547.76126558603505</v>
          </cell>
          <cell r="G621">
            <v>536.52267604454482</v>
          </cell>
          <cell r="H621">
            <v>530.38414053606539</v>
          </cell>
          <cell r="I621">
            <v>532.93409858455425</v>
          </cell>
          <cell r="J621">
            <v>536.29968852728473</v>
          </cell>
          <cell r="K621">
            <v>512.51175329515979</v>
          </cell>
          <cell r="L621">
            <v>462.16612579708192</v>
          </cell>
          <cell r="M621">
            <v>535.82360122941179</v>
          </cell>
          <cell r="N621">
            <v>547.49450769999987</v>
          </cell>
          <cell r="O621">
            <v>547.49450769999999</v>
          </cell>
          <cell r="P621">
            <v>547.4945077000001</v>
          </cell>
          <cell r="Q621">
            <v>547.49450770000021</v>
          </cell>
          <cell r="R621">
            <v>547.4945077000001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0</v>
          </cell>
          <cell r="AC621">
            <v>564.86</v>
          </cell>
          <cell r="AD621">
            <v>560.50821686746997</v>
          </cell>
          <cell r="AE621">
            <v>533.41715887999146</v>
          </cell>
          <cell r="AF621">
            <v>544.71399897973379</v>
          </cell>
          <cell r="AG621">
            <v>538.09472277573491</v>
          </cell>
          <cell r="AH621">
            <v>547.4945077000001</v>
          </cell>
        </row>
        <row r="622">
          <cell r="B622" t="str">
            <v xml:space="preserve">K 340 DVDOKE (CDG)                  </v>
          </cell>
          <cell r="C622">
            <v>0</v>
          </cell>
          <cell r="D622">
            <v>542.87086143695046</v>
          </cell>
          <cell r="E622">
            <v>559.4784611996829</v>
          </cell>
          <cell r="F622">
            <v>532.8096004056797</v>
          </cell>
          <cell r="G622">
            <v>526.23778064278474</v>
          </cell>
          <cell r="H622">
            <v>524.04620981199241</v>
          </cell>
          <cell r="I622">
            <v>524.31483607843143</v>
          </cell>
          <cell r="J622">
            <v>513.82461712683357</v>
          </cell>
          <cell r="K622">
            <v>500.21101625374178</v>
          </cell>
          <cell r="L622">
            <v>414.89108858321248</v>
          </cell>
          <cell r="M622">
            <v>474.39777770000012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R622">
            <v>0</v>
          </cell>
          <cell r="S622">
            <v>0</v>
          </cell>
          <cell r="T622">
            <v>0</v>
          </cell>
          <cell r="U622">
            <v>0</v>
          </cell>
          <cell r="V622">
            <v>0</v>
          </cell>
          <cell r="W622">
            <v>0</v>
          </cell>
          <cell r="X622">
            <v>0</v>
          </cell>
          <cell r="Y622">
            <v>0</v>
          </cell>
          <cell r="Z622">
            <v>0</v>
          </cell>
          <cell r="AA622">
            <v>0</v>
          </cell>
          <cell r="AC622">
            <v>0</v>
          </cell>
          <cell r="AD622">
            <v>546.6026206089972</v>
          </cell>
          <cell r="AE622">
            <v>524.88133014295352</v>
          </cell>
          <cell r="AF622">
            <v>534.07904172341216</v>
          </cell>
          <cell r="AG622">
            <v>524.05057884605333</v>
          </cell>
          <cell r="AH622">
            <v>0</v>
          </cell>
        </row>
        <row r="623">
          <cell r="B623" t="str">
            <v>KAS 520 MINI SYSTEM DVDOKE CDG LHUCK</v>
          </cell>
          <cell r="C623">
            <v>0</v>
          </cell>
          <cell r="D623">
            <v>701.42869444444455</v>
          </cell>
          <cell r="E623">
            <v>677.04490811638584</v>
          </cell>
          <cell r="F623">
            <v>655.52692251461997</v>
          </cell>
          <cell r="G623">
            <v>639.55190036900365</v>
          </cell>
          <cell r="H623">
            <v>614.91182492581652</v>
          </cell>
          <cell r="I623">
            <v>565.66060154854074</v>
          </cell>
          <cell r="J623">
            <v>608.25716850828701</v>
          </cell>
          <cell r="K623">
            <v>550.37253795460572</v>
          </cell>
          <cell r="L623">
            <v>558.80418103509999</v>
          </cell>
          <cell r="M623">
            <v>547.49450769999999</v>
          </cell>
          <cell r="N623">
            <v>547.49450769999987</v>
          </cell>
          <cell r="O623">
            <v>547.49450769999999</v>
          </cell>
          <cell r="P623">
            <v>547.4945077000001</v>
          </cell>
          <cell r="Q623">
            <v>547.49450770000021</v>
          </cell>
          <cell r="R623">
            <v>547.4945077000001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  <cell r="W623">
            <v>0</v>
          </cell>
          <cell r="X623">
            <v>0</v>
          </cell>
          <cell r="Y623">
            <v>0</v>
          </cell>
          <cell r="Z623">
            <v>0</v>
          </cell>
          <cell r="AA623">
            <v>0</v>
          </cell>
          <cell r="AC623">
            <v>0</v>
          </cell>
          <cell r="AD623">
            <v>670.23592946605152</v>
          </cell>
          <cell r="AE623">
            <v>587.80553752931974</v>
          </cell>
          <cell r="AF623">
            <v>618.49189447852768</v>
          </cell>
          <cell r="AG623">
            <v>572.56286843629903</v>
          </cell>
          <cell r="AH623">
            <v>547.4945077000001</v>
          </cell>
        </row>
        <row r="624">
          <cell r="B624" t="str">
            <v>DVDokê HW (CBU)</v>
          </cell>
          <cell r="C624">
            <v>0</v>
          </cell>
          <cell r="D624">
            <v>0</v>
          </cell>
          <cell r="E624">
            <v>0</v>
          </cell>
          <cell r="F624">
            <v>0</v>
          </cell>
          <cell r="G624">
            <v>0</v>
          </cell>
          <cell r="H624">
            <v>0</v>
          </cell>
          <cell r="I624">
            <v>0</v>
          </cell>
          <cell r="J624">
            <v>0</v>
          </cell>
          <cell r="K624">
            <v>0</v>
          </cell>
          <cell r="L624">
            <v>498.79681071733347</v>
          </cell>
          <cell r="M624">
            <v>474.39777770000006</v>
          </cell>
          <cell r="N624">
            <v>474.39777770000012</v>
          </cell>
          <cell r="O624">
            <v>474.39777770000012</v>
          </cell>
          <cell r="P624">
            <v>437.84941270000013</v>
          </cell>
          <cell r="Q624">
            <v>437.84941270000002</v>
          </cell>
          <cell r="R624">
            <v>437.84941270000013</v>
          </cell>
          <cell r="S624">
            <v>437.84941270000013</v>
          </cell>
          <cell r="T624">
            <v>437.84941270000007</v>
          </cell>
          <cell r="U624">
            <v>437.84941270000013</v>
          </cell>
          <cell r="V624">
            <v>437.84941270000013</v>
          </cell>
          <cell r="W624">
            <v>437.84941270000013</v>
          </cell>
          <cell r="X624">
            <v>437.84941270000007</v>
          </cell>
          <cell r="Y624">
            <v>437.84941270000013</v>
          </cell>
          <cell r="Z624">
            <v>437.84941270000007</v>
          </cell>
          <cell r="AA624">
            <v>437.84941270000007</v>
          </cell>
          <cell r="AC624">
            <v>0</v>
          </cell>
          <cell r="AD624">
            <v>0</v>
          </cell>
          <cell r="AE624">
            <v>0</v>
          </cell>
          <cell r="AF624">
            <v>0</v>
          </cell>
          <cell r="AG624">
            <v>475.8192929191157</v>
          </cell>
          <cell r="AH624">
            <v>437.84941270000013</v>
          </cell>
        </row>
        <row r="625">
          <cell r="B625" t="str">
            <v>K 341 (CBU)</v>
          </cell>
          <cell r="C625">
            <v>0</v>
          </cell>
          <cell r="D625">
            <v>0</v>
          </cell>
          <cell r="E625">
            <v>0</v>
          </cell>
          <cell r="F625">
            <v>0</v>
          </cell>
          <cell r="G625">
            <v>0</v>
          </cell>
          <cell r="H625">
            <v>0</v>
          </cell>
          <cell r="I625">
            <v>0</v>
          </cell>
          <cell r="J625">
            <v>0</v>
          </cell>
          <cell r="K625">
            <v>0</v>
          </cell>
          <cell r="L625">
            <v>498.79681071733347</v>
          </cell>
          <cell r="M625">
            <v>474.39777770000006</v>
          </cell>
          <cell r="N625">
            <v>474.39777770000012</v>
          </cell>
          <cell r="O625">
            <v>474.39777770000012</v>
          </cell>
          <cell r="P625">
            <v>437.84941270000013</v>
          </cell>
          <cell r="Q625">
            <v>437.84941270000002</v>
          </cell>
          <cell r="R625">
            <v>437.84941270000013</v>
          </cell>
          <cell r="S625">
            <v>437.84941270000013</v>
          </cell>
          <cell r="T625">
            <v>437.84941270000007</v>
          </cell>
          <cell r="U625">
            <v>437.84941270000013</v>
          </cell>
          <cell r="V625">
            <v>437.84941270000013</v>
          </cell>
          <cell r="W625">
            <v>437.84941270000013</v>
          </cell>
          <cell r="X625">
            <v>437.84941270000007</v>
          </cell>
          <cell r="Y625">
            <v>437.84941270000013</v>
          </cell>
          <cell r="Z625">
            <v>437.84941270000007</v>
          </cell>
          <cell r="AA625">
            <v>437.84941270000007</v>
          </cell>
          <cell r="AC625">
            <v>0</v>
          </cell>
          <cell r="AD625">
            <v>0</v>
          </cell>
          <cell r="AE625">
            <v>0</v>
          </cell>
          <cell r="AF625">
            <v>0</v>
          </cell>
          <cell r="AG625">
            <v>475.8192929191157</v>
          </cell>
          <cell r="AH625">
            <v>437.84941270000013</v>
          </cell>
        </row>
        <row r="626">
          <cell r="B626" t="str">
            <v>DVDokê SW (CBU)</v>
          </cell>
          <cell r="C626">
            <v>27.88</v>
          </cell>
          <cell r="D626">
            <v>29.296402564102561</v>
          </cell>
          <cell r="E626">
            <v>30.424385101897393</v>
          </cell>
          <cell r="F626">
            <v>30.294499413375046</v>
          </cell>
          <cell r="G626">
            <v>24.01574967741935</v>
          </cell>
          <cell r="H626">
            <v>22.350169506109097</v>
          </cell>
          <cell r="I626">
            <v>21.934805653710249</v>
          </cell>
          <cell r="J626">
            <v>20.538752613240419</v>
          </cell>
          <cell r="K626">
            <v>18.945008485403818</v>
          </cell>
          <cell r="L626">
            <v>19.515123859424921</v>
          </cell>
          <cell r="M626">
            <v>21.855922270000004</v>
          </cell>
          <cell r="N626">
            <v>21.855922270000004</v>
          </cell>
          <cell r="O626">
            <v>21.855922270000001</v>
          </cell>
          <cell r="P626">
            <v>21.855922270000001</v>
          </cell>
          <cell r="Q626">
            <v>21.855922270000001</v>
          </cell>
          <cell r="R626">
            <v>21.855922269999997</v>
          </cell>
          <cell r="S626">
            <v>21.855922270000001</v>
          </cell>
          <cell r="T626">
            <v>21.855922270000001</v>
          </cell>
          <cell r="U626">
            <v>21.855922270000001</v>
          </cell>
          <cell r="V626">
            <v>21.855922270000001</v>
          </cell>
          <cell r="W626">
            <v>21.855922270000001</v>
          </cell>
          <cell r="X626">
            <v>21.855922269999997</v>
          </cell>
          <cell r="Y626">
            <v>21.855922270000001</v>
          </cell>
          <cell r="Z626">
            <v>21.855922269999997</v>
          </cell>
          <cell r="AA626">
            <v>21.855922270000001</v>
          </cell>
          <cell r="AC626">
            <v>27.88</v>
          </cell>
          <cell r="AD626">
            <v>29.873695513007043</v>
          </cell>
          <cell r="AE626">
            <v>22.638195012822607</v>
          </cell>
          <cell r="AF626">
            <v>26.139394818361026</v>
          </cell>
          <cell r="AG626">
            <v>22.471186340923243</v>
          </cell>
          <cell r="AH626">
            <v>21.855922270000001</v>
          </cell>
        </row>
        <row r="627">
          <cell r="B627" t="str">
            <v>DVDôke SW</v>
          </cell>
          <cell r="C627">
            <v>0</v>
          </cell>
          <cell r="D627">
            <v>29.296402564102561</v>
          </cell>
          <cell r="E627">
            <v>30.424385101897393</v>
          </cell>
          <cell r="F627">
            <v>30.294499413375046</v>
          </cell>
          <cell r="G627">
            <v>24.01574967741935</v>
          </cell>
          <cell r="H627">
            <v>22.350169506109097</v>
          </cell>
          <cell r="I627">
            <v>21.934805653710249</v>
          </cell>
          <cell r="J627">
            <v>20.538752613240419</v>
          </cell>
          <cell r="K627">
            <v>18.945008485403818</v>
          </cell>
          <cell r="L627">
            <v>19.515123859424921</v>
          </cell>
          <cell r="M627">
            <v>21.855922270000004</v>
          </cell>
          <cell r="N627">
            <v>21.855922270000004</v>
          </cell>
          <cell r="O627">
            <v>21.855922270000001</v>
          </cell>
          <cell r="P627">
            <v>21.855922270000001</v>
          </cell>
          <cell r="Q627">
            <v>21.855922270000001</v>
          </cell>
          <cell r="R627">
            <v>21.855922269999997</v>
          </cell>
          <cell r="S627">
            <v>21.855922270000001</v>
          </cell>
          <cell r="T627">
            <v>21.855922270000001</v>
          </cell>
          <cell r="U627">
            <v>21.855922270000001</v>
          </cell>
          <cell r="V627">
            <v>21.855922270000001</v>
          </cell>
          <cell r="W627">
            <v>21.855922270000001</v>
          </cell>
          <cell r="X627">
            <v>21.855922269999997</v>
          </cell>
          <cell r="Y627">
            <v>21.855922270000001</v>
          </cell>
          <cell r="Z627">
            <v>21.855922269999997</v>
          </cell>
          <cell r="AA627">
            <v>21.855922270000001</v>
          </cell>
          <cell r="AC627">
            <v>0</v>
          </cell>
          <cell r="AD627">
            <v>29.873695513007043</v>
          </cell>
          <cell r="AE627">
            <v>22.638195012822607</v>
          </cell>
          <cell r="AF627">
            <v>26.139394818361026</v>
          </cell>
          <cell r="AG627">
            <v>22.471186340923243</v>
          </cell>
          <cell r="AH627">
            <v>21.855922270000001</v>
          </cell>
        </row>
        <row r="629">
          <cell r="B629" t="str">
            <v>Audio - Gradiente</v>
          </cell>
          <cell r="C629">
            <v>421.59466092198284</v>
          </cell>
          <cell r="D629">
            <v>432.44681099084085</v>
          </cell>
          <cell r="E629">
            <v>386.33121190347885</v>
          </cell>
          <cell r="F629">
            <v>394.8651221148686</v>
          </cell>
          <cell r="G629">
            <v>413.68801672002849</v>
          </cell>
          <cell r="H629">
            <v>380.83010805226724</v>
          </cell>
          <cell r="I629">
            <v>400.67288683041909</v>
          </cell>
          <cell r="J629">
            <v>419.30132065199996</v>
          </cell>
          <cell r="K629">
            <v>453.26872161639642</v>
          </cell>
          <cell r="L629">
            <v>471.38375619768721</v>
          </cell>
          <cell r="M629">
            <v>420.87411061399825</v>
          </cell>
          <cell r="N629">
            <v>461.48968490675327</v>
          </cell>
          <cell r="O629">
            <v>519.45944113250243</v>
          </cell>
          <cell r="P629">
            <v>291.65595270000006</v>
          </cell>
          <cell r="Q629">
            <v>291.65595270000006</v>
          </cell>
          <cell r="R629">
            <v>393.99137470000011</v>
          </cell>
          <cell r="S629">
            <v>393.99137470000011</v>
          </cell>
          <cell r="T629">
            <v>393.99137470000005</v>
          </cell>
          <cell r="U629">
            <v>393.99137470000005</v>
          </cell>
          <cell r="V629">
            <v>393.99137470000005</v>
          </cell>
          <cell r="W629">
            <v>393.99137470000005</v>
          </cell>
          <cell r="X629">
            <v>393.99137470000005</v>
          </cell>
          <cell r="Y629">
            <v>393.99137470000005</v>
          </cell>
          <cell r="Z629">
            <v>393.99137470000005</v>
          </cell>
          <cell r="AA629">
            <v>393.99137470000005</v>
          </cell>
          <cell r="AC629">
            <v>421.59466092198284</v>
          </cell>
          <cell r="AD629">
            <v>403.92148851962872</v>
          </cell>
          <cell r="AE629">
            <v>399.52961866880742</v>
          </cell>
          <cell r="AF629">
            <v>401.65816981265129</v>
          </cell>
          <cell r="AG629">
            <v>427.93772123470217</v>
          </cell>
          <cell r="AH629">
            <v>391.12343360302498</v>
          </cell>
        </row>
        <row r="630">
          <cell r="B630" t="str">
            <v>Audio</v>
          </cell>
          <cell r="C630">
            <v>421.59466092198284</v>
          </cell>
          <cell r="D630">
            <v>432.40543153155926</v>
          </cell>
          <cell r="E630">
            <v>386.33714008666402</v>
          </cell>
          <cell r="F630">
            <v>394.95204046041158</v>
          </cell>
          <cell r="G630">
            <v>423.2701935513673</v>
          </cell>
          <cell r="H630">
            <v>388.57996156957944</v>
          </cell>
          <cell r="I630">
            <v>400.67288683041909</v>
          </cell>
          <cell r="J630">
            <v>426.95987531747863</v>
          </cell>
          <cell r="K630">
            <v>460.93939241254003</v>
          </cell>
          <cell r="L630">
            <v>499.83354352785176</v>
          </cell>
          <cell r="M630">
            <v>506.22966907462154</v>
          </cell>
          <cell r="N630">
            <v>539.99467764178803</v>
          </cell>
          <cell r="O630">
            <v>549.07529833291142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  <cell r="AC630">
            <v>421.59466092198284</v>
          </cell>
          <cell r="AD630">
            <v>404.01069111905207</v>
          </cell>
          <cell r="AE630">
            <v>405.91856776103737</v>
          </cell>
          <cell r="AF630">
            <v>404.98296293289911</v>
          </cell>
          <cell r="AG630">
            <v>450.61506408794276</v>
          </cell>
          <cell r="AH630">
            <v>0</v>
          </cell>
        </row>
        <row r="631">
          <cell r="B631" t="str">
            <v>AS 200</v>
          </cell>
          <cell r="C631">
            <v>0</v>
          </cell>
          <cell r="D631">
            <v>293.81296543107038</v>
          </cell>
          <cell r="E631">
            <v>288.35547548804226</v>
          </cell>
          <cell r="F631">
            <v>291.60823732014882</v>
          </cell>
          <cell r="G631">
            <v>290.3827442705965</v>
          </cell>
          <cell r="H631">
            <v>282.52360099866462</v>
          </cell>
          <cell r="I631">
            <v>286.53983878768344</v>
          </cell>
          <cell r="J631">
            <v>280.6050450566425</v>
          </cell>
          <cell r="K631">
            <v>297.02827499275861</v>
          </cell>
          <cell r="L631">
            <v>362.42692664529676</v>
          </cell>
          <cell r="M631">
            <v>313.5849717000001</v>
          </cell>
          <cell r="N631">
            <v>313.5849717000001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0</v>
          </cell>
          <cell r="AC631">
            <v>0</v>
          </cell>
          <cell r="AD631">
            <v>290.90432469680263</v>
          </cell>
          <cell r="AE631">
            <v>286.31823214602946</v>
          </cell>
          <cell r="AF631">
            <v>288.57254663083734</v>
          </cell>
          <cell r="AG631">
            <v>288.08599023528529</v>
          </cell>
          <cell r="AH631">
            <v>0</v>
          </cell>
        </row>
        <row r="632">
          <cell r="B632" t="str">
            <v>AS-M211</v>
          </cell>
          <cell r="C632">
            <v>0</v>
          </cell>
          <cell r="D632">
            <v>372.45406474820152</v>
          </cell>
          <cell r="E632">
            <v>362.65345438441096</v>
          </cell>
          <cell r="F632">
            <v>346.35528381219336</v>
          </cell>
          <cell r="G632">
            <v>376.00137009664587</v>
          </cell>
          <cell r="H632">
            <v>370.24568553459108</v>
          </cell>
          <cell r="I632">
            <v>379.70229607250752</v>
          </cell>
          <cell r="J632">
            <v>357.63000000000005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0</v>
          </cell>
          <cell r="V632">
            <v>0</v>
          </cell>
          <cell r="W632">
            <v>0</v>
          </cell>
          <cell r="X632">
            <v>0</v>
          </cell>
          <cell r="Y632">
            <v>0</v>
          </cell>
          <cell r="Z632">
            <v>0</v>
          </cell>
          <cell r="AA632">
            <v>0</v>
          </cell>
          <cell r="AC632">
            <v>0</v>
          </cell>
          <cell r="AD632">
            <v>360.21183223517488</v>
          </cell>
          <cell r="AE632">
            <v>375.34037624378107</v>
          </cell>
          <cell r="AF632">
            <v>367.00510192683606</v>
          </cell>
          <cell r="AG632">
            <v>365.73434278817138</v>
          </cell>
          <cell r="AH632">
            <v>0</v>
          </cell>
        </row>
        <row r="633">
          <cell r="B633" t="str">
            <v>AS-400</v>
          </cell>
          <cell r="C633">
            <v>0</v>
          </cell>
          <cell r="D633">
            <v>412.24730371900853</v>
          </cell>
          <cell r="E633">
            <v>405.97597329817046</v>
          </cell>
          <cell r="F633">
            <v>406.69611482840497</v>
          </cell>
          <cell r="G633">
            <v>401.95087134502927</v>
          </cell>
          <cell r="H633">
            <v>387.99437789351856</v>
          </cell>
          <cell r="I633">
            <v>387.23530321046366</v>
          </cell>
          <cell r="J633">
            <v>378.01564213197963</v>
          </cell>
          <cell r="K633">
            <v>411.19378090772864</v>
          </cell>
          <cell r="L633">
            <v>406.29936313443756</v>
          </cell>
          <cell r="M633">
            <v>401.30104770000003</v>
          </cell>
          <cell r="N633">
            <v>401.30104770000003</v>
          </cell>
          <cell r="O633">
            <v>401.30104770000008</v>
          </cell>
          <cell r="P633">
            <v>0</v>
          </cell>
          <cell r="Q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0</v>
          </cell>
          <cell r="V633">
            <v>0</v>
          </cell>
          <cell r="W633">
            <v>0</v>
          </cell>
          <cell r="X633">
            <v>0</v>
          </cell>
          <cell r="Y633">
            <v>0</v>
          </cell>
          <cell r="Z633">
            <v>0</v>
          </cell>
          <cell r="AA633">
            <v>0</v>
          </cell>
          <cell r="AC633">
            <v>0</v>
          </cell>
          <cell r="AD633">
            <v>407.2008634061412</v>
          </cell>
          <cell r="AE633">
            <v>394.35742224674158</v>
          </cell>
          <cell r="AF633">
            <v>400.33780779010209</v>
          </cell>
          <cell r="AG633">
            <v>400.40914978260412</v>
          </cell>
          <cell r="AH633">
            <v>0</v>
          </cell>
        </row>
        <row r="634">
          <cell r="B634" t="str">
            <v>AS-M410</v>
          </cell>
          <cell r="C634">
            <v>0</v>
          </cell>
          <cell r="D634">
            <v>468.16358384744819</v>
          </cell>
          <cell r="E634">
            <v>473.4085592472801</v>
          </cell>
          <cell r="F634">
            <v>453.31135377943008</v>
          </cell>
          <cell r="G634">
            <v>464.29190240452607</v>
          </cell>
          <cell r="H634">
            <v>428.3992018779345</v>
          </cell>
          <cell r="I634">
            <v>440.54414437152951</v>
          </cell>
          <cell r="J634">
            <v>413.14859028511086</v>
          </cell>
          <cell r="K634">
            <v>404.12105076080002</v>
          </cell>
          <cell r="L634">
            <v>423.15485959491929</v>
          </cell>
          <cell r="M634">
            <v>437.84941270000007</v>
          </cell>
          <cell r="N634">
            <v>437.84941270000013</v>
          </cell>
          <cell r="O634">
            <v>437.84941270000007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  <cell r="W634">
            <v>0</v>
          </cell>
          <cell r="X634">
            <v>0</v>
          </cell>
          <cell r="Y634">
            <v>0</v>
          </cell>
          <cell r="Z634">
            <v>0</v>
          </cell>
          <cell r="AA634">
            <v>0</v>
          </cell>
          <cell r="AC634">
            <v>0</v>
          </cell>
          <cell r="AD634">
            <v>464.58478720874939</v>
          </cell>
          <cell r="AE634">
            <v>445.95564597315439</v>
          </cell>
          <cell r="AF634">
            <v>456.02428745823698</v>
          </cell>
          <cell r="AG634">
            <v>439.40867516135933</v>
          </cell>
          <cell r="AH634">
            <v>0</v>
          </cell>
        </row>
        <row r="635">
          <cell r="B635" t="str">
            <v>AS-M430 (BRANCO)</v>
          </cell>
          <cell r="C635">
            <v>0</v>
          </cell>
          <cell r="D635">
            <v>460.75326693851929</v>
          </cell>
          <cell r="E635">
            <v>503.83892768079795</v>
          </cell>
          <cell r="F635">
            <v>500.74351381215484</v>
          </cell>
          <cell r="G635">
            <v>479.90085021707677</v>
          </cell>
          <cell r="H635">
            <v>472.07024805447475</v>
          </cell>
          <cell r="I635">
            <v>420.88243135957651</v>
          </cell>
          <cell r="J635">
            <v>446.75537869582814</v>
          </cell>
          <cell r="K635">
            <v>431.06149786330764</v>
          </cell>
          <cell r="L635">
            <v>407.18448352618373</v>
          </cell>
          <cell r="M635">
            <v>474.39777770000006</v>
          </cell>
          <cell r="N635">
            <v>474.39777770000006</v>
          </cell>
          <cell r="O635">
            <v>474.39777770000012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  <cell r="T635">
            <v>0</v>
          </cell>
          <cell r="U635">
            <v>0</v>
          </cell>
          <cell r="V635">
            <v>0</v>
          </cell>
          <cell r="W635">
            <v>0</v>
          </cell>
          <cell r="X635">
            <v>0</v>
          </cell>
          <cell r="Y635">
            <v>0</v>
          </cell>
          <cell r="Z635">
            <v>0</v>
          </cell>
          <cell r="AA635">
            <v>0</v>
          </cell>
          <cell r="AC635">
            <v>0</v>
          </cell>
          <cell r="AD635">
            <v>467.65324552781595</v>
          </cell>
          <cell r="AE635">
            <v>458.62474997474493</v>
          </cell>
          <cell r="AF635">
            <v>464.10105643879166</v>
          </cell>
          <cell r="AG635">
            <v>463.40667720529223</v>
          </cell>
          <cell r="AH635">
            <v>0</v>
          </cell>
        </row>
        <row r="636">
          <cell r="B636" t="str">
            <v xml:space="preserve">AS-M550 (PRATA)     </v>
          </cell>
          <cell r="C636">
            <v>0</v>
          </cell>
          <cell r="D636">
            <v>596.69445125689776</v>
          </cell>
          <cell r="E636">
            <v>609.31456893415816</v>
          </cell>
          <cell r="F636">
            <v>617.04711314475878</v>
          </cell>
          <cell r="G636">
            <v>592.78466489714663</v>
          </cell>
          <cell r="H636">
            <v>543.32039879931403</v>
          </cell>
          <cell r="I636">
            <v>567.33234803337302</v>
          </cell>
          <cell r="J636">
            <v>475.49413399684448</v>
          </cell>
          <cell r="K636">
            <v>495.16281196106132</v>
          </cell>
          <cell r="L636">
            <v>491.71984185117816</v>
          </cell>
          <cell r="M636">
            <v>510.94614270000005</v>
          </cell>
          <cell r="N636">
            <v>510.94614270000005</v>
          </cell>
          <cell r="O636">
            <v>510.94614270000005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C636">
            <v>0</v>
          </cell>
          <cell r="AD636">
            <v>610.22868645129006</v>
          </cell>
          <cell r="AE636">
            <v>569.71311307745339</v>
          </cell>
          <cell r="AF636">
            <v>589.10173777564728</v>
          </cell>
          <cell r="AG636">
            <v>523.63929405643739</v>
          </cell>
          <cell r="AH636">
            <v>0</v>
          </cell>
        </row>
        <row r="637">
          <cell r="B637" t="str">
            <v>AS-M570 (PRETO/AZUL)</v>
          </cell>
          <cell r="C637">
            <v>0</v>
          </cell>
          <cell r="D637">
            <v>665.38163014430779</v>
          </cell>
          <cell r="E637">
            <v>635.91547663551398</v>
          </cell>
          <cell r="F637">
            <v>590.88032473734495</v>
          </cell>
          <cell r="G637">
            <v>569.57012792792773</v>
          </cell>
          <cell r="H637">
            <v>588.43494132985677</v>
          </cell>
          <cell r="I637">
            <v>596.42741517581737</v>
          </cell>
          <cell r="J637">
            <v>607.27204041720995</v>
          </cell>
          <cell r="K637">
            <v>588.29351426305584</v>
          </cell>
          <cell r="L637">
            <v>545.25976734537301</v>
          </cell>
          <cell r="M637">
            <v>584.04287270000009</v>
          </cell>
          <cell r="N637">
            <v>584.04287270000009</v>
          </cell>
          <cell r="O637">
            <v>584.04287270000009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  <cell r="T637">
            <v>0</v>
          </cell>
          <cell r="U637">
            <v>0</v>
          </cell>
          <cell r="V637">
            <v>0</v>
          </cell>
          <cell r="W637">
            <v>0</v>
          </cell>
          <cell r="X637">
            <v>0</v>
          </cell>
          <cell r="Y637">
            <v>0</v>
          </cell>
          <cell r="Z637">
            <v>0</v>
          </cell>
          <cell r="AA637">
            <v>0</v>
          </cell>
          <cell r="AC637">
            <v>0</v>
          </cell>
          <cell r="AD637">
            <v>615.67343190779513</v>
          </cell>
          <cell r="AE637">
            <v>578.7491395692565</v>
          </cell>
          <cell r="AF637">
            <v>593.90404954562428</v>
          </cell>
          <cell r="AG637">
            <v>589.35953649343003</v>
          </cell>
          <cell r="AH637">
            <v>0</v>
          </cell>
        </row>
        <row r="638">
          <cell r="B638" t="str">
            <v xml:space="preserve">AS-580 </v>
          </cell>
          <cell r="C638">
            <v>0</v>
          </cell>
          <cell r="D638">
            <v>757.80374999999992</v>
          </cell>
          <cell r="E638">
            <v>834.70899224806203</v>
          </cell>
          <cell r="F638">
            <v>828.72223809523814</v>
          </cell>
          <cell r="G638">
            <v>610.18008709853029</v>
          </cell>
          <cell r="H638">
            <v>652.06329861111112</v>
          </cell>
          <cell r="I638">
            <v>639.32301234567899</v>
          </cell>
          <cell r="J638">
            <v>624.58061036789263</v>
          </cell>
          <cell r="K638">
            <v>653.12873144709886</v>
          </cell>
          <cell r="L638">
            <v>553.46963220956525</v>
          </cell>
          <cell r="M638">
            <v>730.23633270000016</v>
          </cell>
          <cell r="N638">
            <v>730.23633270000016</v>
          </cell>
          <cell r="O638">
            <v>730.23633270000016</v>
          </cell>
          <cell r="P638">
            <v>0</v>
          </cell>
          <cell r="Q638">
            <v>0</v>
          </cell>
          <cell r="R638">
            <v>0</v>
          </cell>
          <cell r="S638">
            <v>0</v>
          </cell>
          <cell r="T638">
            <v>0</v>
          </cell>
          <cell r="U638">
            <v>0</v>
          </cell>
          <cell r="V638">
            <v>0</v>
          </cell>
          <cell r="W638">
            <v>0</v>
          </cell>
          <cell r="X638">
            <v>0</v>
          </cell>
          <cell r="Y638">
            <v>0</v>
          </cell>
          <cell r="Z638">
            <v>0</v>
          </cell>
          <cell r="AA638">
            <v>0</v>
          </cell>
          <cell r="AC638">
            <v>0</v>
          </cell>
          <cell r="AD638">
            <v>848.03523636363639</v>
          </cell>
          <cell r="AE638">
            <v>626.46886504458223</v>
          </cell>
          <cell r="AF638">
            <v>635.30965902495655</v>
          </cell>
          <cell r="AG638">
            <v>643.87673784673962</v>
          </cell>
          <cell r="AH638">
            <v>0</v>
          </cell>
        </row>
        <row r="639">
          <cell r="B639" t="str">
            <v>AS-M790</v>
          </cell>
          <cell r="C639">
            <v>0</v>
          </cell>
          <cell r="D639">
            <v>1017.9843196202531</v>
          </cell>
          <cell r="E639">
            <v>1020.023244680851</v>
          </cell>
          <cell r="F639">
            <v>1263.4504255319162</v>
          </cell>
          <cell r="G639">
            <v>1027.6862777777778</v>
          </cell>
          <cell r="H639">
            <v>808.73025889967607</v>
          </cell>
          <cell r="I639">
            <v>906.74783098591536</v>
          </cell>
          <cell r="J639">
            <v>646.10495821727011</v>
          </cell>
          <cell r="K639">
            <v>673.0391704496551</v>
          </cell>
          <cell r="L639">
            <v>680.45672268797466</v>
          </cell>
          <cell r="M639">
            <v>803.33306270000014</v>
          </cell>
          <cell r="N639">
            <v>803.33306270000003</v>
          </cell>
          <cell r="O639">
            <v>0</v>
          </cell>
          <cell r="P639">
            <v>0</v>
          </cell>
          <cell r="Q639">
            <v>0</v>
          </cell>
          <cell r="R639">
            <v>0</v>
          </cell>
          <cell r="S639">
            <v>0</v>
          </cell>
          <cell r="T639">
            <v>0</v>
          </cell>
          <cell r="U639">
            <v>0</v>
          </cell>
          <cell r="V639">
            <v>0</v>
          </cell>
          <cell r="W639">
            <v>0</v>
          </cell>
          <cell r="X639">
            <v>0</v>
          </cell>
          <cell r="Y639">
            <v>0</v>
          </cell>
          <cell r="Z639">
            <v>0</v>
          </cell>
          <cell r="AA639">
            <v>0</v>
          </cell>
          <cell r="AC639">
            <v>0</v>
          </cell>
          <cell r="AD639">
            <v>1006.7769614984389</v>
          </cell>
          <cell r="AE639">
            <v>896.65481042654017</v>
          </cell>
          <cell r="AF639">
            <v>955.28494182825477</v>
          </cell>
          <cell r="AG639">
            <v>753.01525139061039</v>
          </cell>
          <cell r="AH639">
            <v>0</v>
          </cell>
        </row>
        <row r="640">
          <cell r="B640" t="str">
            <v>AS M890 MINI SISTEM CDG</v>
          </cell>
          <cell r="C640">
            <v>0</v>
          </cell>
          <cell r="D640">
            <v>0</v>
          </cell>
          <cell r="E640">
            <v>0</v>
          </cell>
          <cell r="F640">
            <v>0</v>
          </cell>
          <cell r="G640">
            <v>0</v>
          </cell>
          <cell r="H640">
            <v>472.25000000000006</v>
          </cell>
          <cell r="I640">
            <v>0</v>
          </cell>
          <cell r="J640">
            <v>0</v>
          </cell>
          <cell r="K640">
            <v>881.68939117411776</v>
          </cell>
          <cell r="L640">
            <v>860.26432918125022</v>
          </cell>
          <cell r="M640">
            <v>949.5265227000001</v>
          </cell>
          <cell r="N640">
            <v>949.5265227000001</v>
          </cell>
          <cell r="O640">
            <v>949.5265227000001</v>
          </cell>
          <cell r="P640">
            <v>0</v>
          </cell>
          <cell r="Q640">
            <v>0</v>
          </cell>
          <cell r="R640">
            <v>0</v>
          </cell>
          <cell r="S640">
            <v>0</v>
          </cell>
          <cell r="T640">
            <v>0</v>
          </cell>
          <cell r="U640">
            <v>0</v>
          </cell>
          <cell r="V640">
            <v>0</v>
          </cell>
          <cell r="W640">
            <v>0</v>
          </cell>
          <cell r="X640">
            <v>0</v>
          </cell>
          <cell r="Y640">
            <v>0</v>
          </cell>
          <cell r="Z640">
            <v>0</v>
          </cell>
          <cell r="AA640">
            <v>0</v>
          </cell>
          <cell r="AC640">
            <v>0</v>
          </cell>
          <cell r="AD640">
            <v>0</v>
          </cell>
          <cell r="AE640">
            <v>472.25000000000006</v>
          </cell>
          <cell r="AF640">
            <v>472.25000000000006</v>
          </cell>
          <cell r="AG640">
            <v>947.74104376186915</v>
          </cell>
          <cell r="AH640">
            <v>0</v>
          </cell>
        </row>
        <row r="641">
          <cell r="B641" t="str">
            <v>MS 600</v>
          </cell>
          <cell r="C641">
            <v>0</v>
          </cell>
          <cell r="D641">
            <v>430.34752515090543</v>
          </cell>
          <cell r="E641">
            <v>332.02038888888887</v>
          </cell>
          <cell r="F641">
            <v>322.99590178571424</v>
          </cell>
          <cell r="G641">
            <v>333.64073987538944</v>
          </cell>
          <cell r="H641">
            <v>0</v>
          </cell>
          <cell r="I641">
            <v>0</v>
          </cell>
          <cell r="J641">
            <v>0</v>
          </cell>
          <cell r="K641">
            <v>376.25300248714723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  <cell r="T641">
            <v>0</v>
          </cell>
          <cell r="U641">
            <v>0</v>
          </cell>
          <cell r="V641">
            <v>0</v>
          </cell>
          <cell r="W641">
            <v>0</v>
          </cell>
          <cell r="X641">
            <v>0</v>
          </cell>
          <cell r="Y641">
            <v>0</v>
          </cell>
          <cell r="Z641">
            <v>0</v>
          </cell>
          <cell r="AA641">
            <v>0</v>
          </cell>
          <cell r="AC641">
            <v>0</v>
          </cell>
          <cell r="AD641">
            <v>359.45612711333746</v>
          </cell>
          <cell r="AE641">
            <v>333.64073987538944</v>
          </cell>
          <cell r="AF641">
            <v>352.05394819115673</v>
          </cell>
          <cell r="AG641">
            <v>356.41713114586122</v>
          </cell>
          <cell r="AH641">
            <v>0</v>
          </cell>
        </row>
        <row r="642">
          <cell r="B642" t="str">
            <v>MSD 730</v>
          </cell>
          <cell r="C642">
            <v>0</v>
          </cell>
          <cell r="D642">
            <v>666.2469387755101</v>
          </cell>
          <cell r="E642">
            <v>0</v>
          </cell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  <cell r="R642">
            <v>0</v>
          </cell>
          <cell r="S642">
            <v>0</v>
          </cell>
          <cell r="T642">
            <v>0</v>
          </cell>
          <cell r="U642">
            <v>0</v>
          </cell>
          <cell r="V642">
            <v>0</v>
          </cell>
          <cell r="W642">
            <v>0</v>
          </cell>
          <cell r="X642">
            <v>0</v>
          </cell>
          <cell r="Y642">
            <v>0</v>
          </cell>
          <cell r="Z642">
            <v>0</v>
          </cell>
          <cell r="AA642">
            <v>0</v>
          </cell>
          <cell r="AC642">
            <v>0</v>
          </cell>
          <cell r="AD642">
            <v>666.2469387755101</v>
          </cell>
          <cell r="AE642">
            <v>0</v>
          </cell>
          <cell r="AF642">
            <v>666.2469387755101</v>
          </cell>
          <cell r="AG642">
            <v>666.2469387755101</v>
          </cell>
          <cell r="AH642">
            <v>0</v>
          </cell>
        </row>
        <row r="643">
          <cell r="B643" t="str">
            <v>Audio (CBU)</v>
          </cell>
          <cell r="C643">
            <v>0</v>
          </cell>
          <cell r="D643">
            <v>96.952499999999418</v>
          </cell>
          <cell r="E643">
            <v>385.84334164588523</v>
          </cell>
          <cell r="F643">
            <v>689.36818181818205</v>
          </cell>
          <cell r="G643">
            <v>166.74163095238092</v>
          </cell>
          <cell r="H643">
            <v>158.80450331125829</v>
          </cell>
          <cell r="I643">
            <v>0</v>
          </cell>
          <cell r="J643">
            <v>164.15362637362634</v>
          </cell>
          <cell r="K643">
            <v>248.12080265765573</v>
          </cell>
          <cell r="L643">
            <v>330.65736168227068</v>
          </cell>
          <cell r="M643">
            <v>250.18761548846157</v>
          </cell>
          <cell r="N643">
            <v>240.18941727198563</v>
          </cell>
          <cell r="O643">
            <v>218.55922270000005</v>
          </cell>
          <cell r="P643">
            <v>291.65595270000006</v>
          </cell>
          <cell r="Q643">
            <v>291.65595270000006</v>
          </cell>
          <cell r="R643">
            <v>393.99137470000011</v>
          </cell>
          <cell r="S643">
            <v>393.99137470000011</v>
          </cell>
          <cell r="T643">
            <v>393.99137470000005</v>
          </cell>
          <cell r="U643">
            <v>393.99137470000005</v>
          </cell>
          <cell r="V643">
            <v>393.99137470000005</v>
          </cell>
          <cell r="W643">
            <v>393.99137470000005</v>
          </cell>
          <cell r="X643">
            <v>393.99137470000005</v>
          </cell>
          <cell r="Y643">
            <v>393.99137470000005</v>
          </cell>
          <cell r="Z643">
            <v>393.99137470000005</v>
          </cell>
          <cell r="AA643">
            <v>393.99137470000005</v>
          </cell>
          <cell r="AC643">
            <v>0</v>
          </cell>
          <cell r="AD643">
            <v>380.18735751295327</v>
          </cell>
          <cell r="AE643">
            <v>163.42166897506925</v>
          </cell>
          <cell r="AF643">
            <v>188.97803909590712</v>
          </cell>
          <cell r="AG643">
            <v>243.42837188406583</v>
          </cell>
          <cell r="AH643">
            <v>391.12343360302498</v>
          </cell>
        </row>
        <row r="644">
          <cell r="B644" t="str">
            <v>MS-501</v>
          </cell>
          <cell r="C644">
            <v>0</v>
          </cell>
          <cell r="D644">
            <v>96.952499999999418</v>
          </cell>
          <cell r="E644">
            <v>385.84334164588523</v>
          </cell>
          <cell r="F644">
            <v>689.36818181818205</v>
          </cell>
          <cell r="G644">
            <v>166.74163095238092</v>
          </cell>
          <cell r="H644">
            <v>158.80450331125829</v>
          </cell>
          <cell r="I644">
            <v>0</v>
          </cell>
          <cell r="J644">
            <v>164.15362637362634</v>
          </cell>
          <cell r="K644">
            <v>171.1006155558139</v>
          </cell>
          <cell r="L644">
            <v>0</v>
          </cell>
          <cell r="M644">
            <v>0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0</v>
          </cell>
          <cell r="W644">
            <v>0</v>
          </cell>
          <cell r="X644">
            <v>0</v>
          </cell>
          <cell r="Y644">
            <v>0</v>
          </cell>
          <cell r="Z644">
            <v>0</v>
          </cell>
          <cell r="AA644">
            <v>0</v>
          </cell>
          <cell r="AC644">
            <v>0</v>
          </cell>
          <cell r="AD644">
            <v>380.18735751295327</v>
          </cell>
          <cell r="AE644">
            <v>163.42166897506925</v>
          </cell>
          <cell r="AF644">
            <v>188.97803909590712</v>
          </cell>
          <cell r="AG644">
            <v>182.20889736740423</v>
          </cell>
          <cell r="AH644">
            <v>0</v>
          </cell>
        </row>
        <row r="645">
          <cell r="B645" t="str">
            <v>MS-300 (CBU)</v>
          </cell>
          <cell r="C645">
            <v>0</v>
          </cell>
          <cell r="D645">
            <v>0</v>
          </cell>
          <cell r="E645">
            <v>0</v>
          </cell>
          <cell r="F645">
            <v>0</v>
          </cell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214.39237638000003</v>
          </cell>
          <cell r="M645">
            <v>218.55922270000002</v>
          </cell>
          <cell r="N645">
            <v>218.55922270000005</v>
          </cell>
          <cell r="O645">
            <v>218.55922270000005</v>
          </cell>
          <cell r="P645">
            <v>0</v>
          </cell>
          <cell r="Q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C645">
            <v>0</v>
          </cell>
          <cell r="AD645">
            <v>0</v>
          </cell>
          <cell r="AE645">
            <v>0</v>
          </cell>
          <cell r="AF645">
            <v>0</v>
          </cell>
          <cell r="AG645">
            <v>218.55906691839698</v>
          </cell>
          <cell r="AH645">
            <v>0</v>
          </cell>
        </row>
        <row r="646">
          <cell r="B646" t="str">
            <v>MS-M400 (CBU)</v>
          </cell>
          <cell r="C646">
            <v>0</v>
          </cell>
          <cell r="D646">
            <v>0</v>
          </cell>
          <cell r="E646">
            <v>0</v>
          </cell>
          <cell r="F646">
            <v>0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340.33058582366596</v>
          </cell>
          <cell r="L646">
            <v>330.70182247970939</v>
          </cell>
          <cell r="M646">
            <v>291.65595270000006</v>
          </cell>
          <cell r="N646">
            <v>291.65595270000011</v>
          </cell>
          <cell r="O646">
            <v>0</v>
          </cell>
          <cell r="P646">
            <v>291.65595270000006</v>
          </cell>
          <cell r="Q646">
            <v>291.65595270000006</v>
          </cell>
          <cell r="R646">
            <v>291.6559527</v>
          </cell>
          <cell r="S646">
            <v>291.65595270000011</v>
          </cell>
          <cell r="T646">
            <v>291.65595270000006</v>
          </cell>
          <cell r="U646">
            <v>291.65595270000006</v>
          </cell>
          <cell r="V646">
            <v>291.65595270000006</v>
          </cell>
          <cell r="W646">
            <v>291.65595270000006</v>
          </cell>
          <cell r="X646">
            <v>291.65595270000006</v>
          </cell>
          <cell r="Y646">
            <v>291.65595270000006</v>
          </cell>
          <cell r="Z646">
            <v>291.65595270000006</v>
          </cell>
          <cell r="AA646">
            <v>291.65595270000006</v>
          </cell>
          <cell r="AC646">
            <v>0</v>
          </cell>
          <cell r="AD646">
            <v>0</v>
          </cell>
          <cell r="AE646">
            <v>0</v>
          </cell>
          <cell r="AF646">
            <v>0</v>
          </cell>
          <cell r="AG646">
            <v>298.80907156733542</v>
          </cell>
          <cell r="AH646">
            <v>291.65595270000006</v>
          </cell>
        </row>
        <row r="647">
          <cell r="B647" t="str">
            <v>AS-301 (CBU)</v>
          </cell>
          <cell r="C647">
            <v>0</v>
          </cell>
          <cell r="D647">
            <v>0</v>
          </cell>
          <cell r="E647">
            <v>0</v>
          </cell>
          <cell r="F647">
            <v>0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R647">
            <v>401.30104770000008</v>
          </cell>
          <cell r="S647">
            <v>401.30104770000008</v>
          </cell>
          <cell r="T647">
            <v>401.30104770000008</v>
          </cell>
          <cell r="U647">
            <v>401.30104770000008</v>
          </cell>
          <cell r="V647">
            <v>401.30104770000008</v>
          </cell>
          <cell r="W647">
            <v>401.30104770000008</v>
          </cell>
          <cell r="X647">
            <v>401.30104770000008</v>
          </cell>
          <cell r="Y647">
            <v>401.30104770000008</v>
          </cell>
          <cell r="Z647">
            <v>401.30104770000014</v>
          </cell>
          <cell r="AA647">
            <v>401.30104770000008</v>
          </cell>
          <cell r="AC647">
            <v>0</v>
          </cell>
          <cell r="AD647">
            <v>0</v>
          </cell>
          <cell r="AE647">
            <v>0</v>
          </cell>
          <cell r="AF647">
            <v>0</v>
          </cell>
          <cell r="AG647">
            <v>0</v>
          </cell>
          <cell r="AH647">
            <v>401.30104770000003</v>
          </cell>
        </row>
        <row r="648">
          <cell r="B648" t="str">
            <v>AS-M312 (CBU)</v>
          </cell>
          <cell r="C648">
            <v>0</v>
          </cell>
          <cell r="D648">
            <v>0</v>
          </cell>
          <cell r="E648">
            <v>0</v>
          </cell>
          <cell r="F648">
            <v>0</v>
          </cell>
          <cell r="G648">
            <v>0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M648">
            <v>0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R648">
            <v>437.84941270000007</v>
          </cell>
          <cell r="S648">
            <v>437.84941270000007</v>
          </cell>
          <cell r="T648">
            <v>437.84941270000013</v>
          </cell>
          <cell r="U648">
            <v>437.84941270000013</v>
          </cell>
          <cell r="V648">
            <v>437.84941270000013</v>
          </cell>
          <cell r="W648">
            <v>437.84941270000007</v>
          </cell>
          <cell r="X648">
            <v>437.84941270000007</v>
          </cell>
          <cell r="Y648">
            <v>437.84941270000013</v>
          </cell>
          <cell r="Z648">
            <v>437.84941270000007</v>
          </cell>
          <cell r="AA648">
            <v>437.84941270000007</v>
          </cell>
          <cell r="AC648">
            <v>0</v>
          </cell>
          <cell r="AD648">
            <v>0</v>
          </cell>
          <cell r="AE648">
            <v>0</v>
          </cell>
          <cell r="AF648">
            <v>0</v>
          </cell>
          <cell r="AG648">
            <v>0</v>
          </cell>
          <cell r="AH648">
            <v>437.84941270000013</v>
          </cell>
        </row>
        <row r="649">
          <cell r="B649" t="str">
            <v>Audio - Philco</v>
          </cell>
          <cell r="C649">
            <v>0</v>
          </cell>
          <cell r="D649">
            <v>0</v>
          </cell>
          <cell r="E649">
            <v>0</v>
          </cell>
          <cell r="F649">
            <v>0</v>
          </cell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  <cell r="M649">
            <v>440.94950413775894</v>
          </cell>
          <cell r="N649">
            <v>404.01091213329954</v>
          </cell>
          <cell r="O649">
            <v>394.571286898224</v>
          </cell>
          <cell r="P649">
            <v>0</v>
          </cell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313.7422642693827</v>
          </cell>
          <cell r="W649">
            <v>306.99148935234376</v>
          </cell>
          <cell r="X649">
            <v>304.64518343605585</v>
          </cell>
          <cell r="Y649">
            <v>304.64518343605585</v>
          </cell>
          <cell r="Z649">
            <v>304.64518343605585</v>
          </cell>
          <cell r="AA649">
            <v>304.6451834360559</v>
          </cell>
          <cell r="AC649">
            <v>0</v>
          </cell>
          <cell r="AD649">
            <v>0</v>
          </cell>
          <cell r="AE649">
            <v>0</v>
          </cell>
          <cell r="AF649">
            <v>0</v>
          </cell>
          <cell r="AG649">
            <v>430.64666296286816</v>
          </cell>
          <cell r="AH649">
            <v>305.70894436384538</v>
          </cell>
        </row>
        <row r="650">
          <cell r="B650" t="str">
            <v>P200 (40W)</v>
          </cell>
          <cell r="C650">
            <v>0</v>
          </cell>
          <cell r="D650">
            <v>0</v>
          </cell>
          <cell r="E650">
            <v>0</v>
          </cell>
          <cell r="F650">
            <v>0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394.57128689822395</v>
          </cell>
          <cell r="N650">
            <v>394.571286898224</v>
          </cell>
          <cell r="O650">
            <v>394.571286898224</v>
          </cell>
          <cell r="P650">
            <v>0</v>
          </cell>
          <cell r="Q650">
            <v>0</v>
          </cell>
          <cell r="R650">
            <v>0</v>
          </cell>
          <cell r="S650">
            <v>0</v>
          </cell>
          <cell r="T650">
            <v>0</v>
          </cell>
          <cell r="U650">
            <v>0</v>
          </cell>
          <cell r="V650">
            <v>0</v>
          </cell>
          <cell r="W650">
            <v>0</v>
          </cell>
          <cell r="X650">
            <v>0</v>
          </cell>
          <cell r="Y650">
            <v>0</v>
          </cell>
          <cell r="Z650">
            <v>0</v>
          </cell>
          <cell r="AA650">
            <v>0</v>
          </cell>
          <cell r="AC650">
            <v>0</v>
          </cell>
          <cell r="AD650">
            <v>0</v>
          </cell>
          <cell r="AE650">
            <v>0</v>
          </cell>
          <cell r="AF650">
            <v>0</v>
          </cell>
          <cell r="AG650">
            <v>394.57128689822395</v>
          </cell>
          <cell r="AH650">
            <v>0</v>
          </cell>
        </row>
        <row r="651">
          <cell r="B651" t="str">
            <v>P2800 (100W)</v>
          </cell>
          <cell r="C651">
            <v>0</v>
          </cell>
          <cell r="D651">
            <v>0</v>
          </cell>
          <cell r="E651">
            <v>0</v>
          </cell>
          <cell r="F651">
            <v>0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  <cell r="M651">
            <v>449.08890857673498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R651">
            <v>0</v>
          </cell>
          <cell r="S651">
            <v>0</v>
          </cell>
          <cell r="T651">
            <v>0</v>
          </cell>
          <cell r="U651">
            <v>0</v>
          </cell>
          <cell r="V651">
            <v>0</v>
          </cell>
          <cell r="W651">
            <v>0</v>
          </cell>
          <cell r="X651">
            <v>0</v>
          </cell>
          <cell r="Y651">
            <v>0</v>
          </cell>
          <cell r="Z651">
            <v>0</v>
          </cell>
          <cell r="AA651">
            <v>0</v>
          </cell>
          <cell r="AC651">
            <v>0</v>
          </cell>
          <cell r="AD651">
            <v>0</v>
          </cell>
          <cell r="AE651">
            <v>0</v>
          </cell>
          <cell r="AF651">
            <v>0</v>
          </cell>
          <cell r="AG651">
            <v>449.08890857673498</v>
          </cell>
          <cell r="AH651">
            <v>0</v>
          </cell>
        </row>
        <row r="652">
          <cell r="B652" t="str">
            <v>P4100 (100W)</v>
          </cell>
          <cell r="C652">
            <v>0</v>
          </cell>
          <cell r="D652">
            <v>0</v>
          </cell>
          <cell r="E652">
            <v>0</v>
          </cell>
          <cell r="F652">
            <v>0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  <cell r="L652">
            <v>0</v>
          </cell>
          <cell r="M652">
            <v>476.34771941599053</v>
          </cell>
          <cell r="N652">
            <v>476.34771941599058</v>
          </cell>
          <cell r="O652">
            <v>0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0</v>
          </cell>
          <cell r="V652">
            <v>0</v>
          </cell>
          <cell r="W652">
            <v>0</v>
          </cell>
          <cell r="X652">
            <v>0</v>
          </cell>
          <cell r="Y652">
            <v>0</v>
          </cell>
          <cell r="Z652">
            <v>0</v>
          </cell>
          <cell r="AA652">
            <v>0</v>
          </cell>
          <cell r="AC652">
            <v>0</v>
          </cell>
          <cell r="AD652">
            <v>0</v>
          </cell>
          <cell r="AE652">
            <v>0</v>
          </cell>
          <cell r="AF652">
            <v>0</v>
          </cell>
          <cell r="AG652">
            <v>476.34771941599058</v>
          </cell>
          <cell r="AH652">
            <v>0</v>
          </cell>
        </row>
        <row r="653">
          <cell r="B653" t="str">
            <v>P4200 (200W)</v>
          </cell>
          <cell r="C653">
            <v>0</v>
          </cell>
          <cell r="D653">
            <v>0</v>
          </cell>
          <cell r="E653">
            <v>0</v>
          </cell>
          <cell r="F653">
            <v>0</v>
          </cell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  <cell r="L653">
            <v>0</v>
          </cell>
          <cell r="M653">
            <v>599.01236819264057</v>
          </cell>
          <cell r="N653">
            <v>599.01236819264057</v>
          </cell>
          <cell r="O653">
            <v>0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0</v>
          </cell>
          <cell r="Z653">
            <v>0</v>
          </cell>
          <cell r="AA653">
            <v>0</v>
          </cell>
          <cell r="AC653">
            <v>0</v>
          </cell>
          <cell r="AD653">
            <v>0</v>
          </cell>
          <cell r="AE653">
            <v>0</v>
          </cell>
          <cell r="AF653">
            <v>0</v>
          </cell>
          <cell r="AG653">
            <v>599.01236819264057</v>
          </cell>
          <cell r="AH653">
            <v>0</v>
          </cell>
        </row>
        <row r="654">
          <cell r="B654" t="str">
            <v>3X60 (Micro)</v>
          </cell>
          <cell r="C654">
            <v>0</v>
          </cell>
          <cell r="D654">
            <v>0</v>
          </cell>
          <cell r="E654">
            <v>0</v>
          </cell>
          <cell r="F654">
            <v>0</v>
          </cell>
          <cell r="G654">
            <v>0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  <cell r="M654">
            <v>292.35074625101572</v>
          </cell>
          <cell r="N654">
            <v>292.35074625101572</v>
          </cell>
          <cell r="O654">
            <v>0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  <cell r="Y654">
            <v>0</v>
          </cell>
          <cell r="Z654">
            <v>0</v>
          </cell>
          <cell r="AA654">
            <v>0</v>
          </cell>
          <cell r="AC654">
            <v>0</v>
          </cell>
          <cell r="AD654">
            <v>0</v>
          </cell>
          <cell r="AE654">
            <v>0</v>
          </cell>
          <cell r="AF654">
            <v>0</v>
          </cell>
          <cell r="AG654">
            <v>292.35074625101578</v>
          </cell>
          <cell r="AH654">
            <v>0</v>
          </cell>
        </row>
        <row r="655">
          <cell r="B655" t="str">
            <v>ATÉ 40W CHANGER (CBU)</v>
          </cell>
          <cell r="C655">
            <v>0</v>
          </cell>
          <cell r="D655">
            <v>0</v>
          </cell>
          <cell r="E655">
            <v>0</v>
          </cell>
          <cell r="F655">
            <v>0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335.68228274975905</v>
          </cell>
          <cell r="W655">
            <v>335.68228274975905</v>
          </cell>
          <cell r="X655">
            <v>335.68228274975911</v>
          </cell>
          <cell r="Y655">
            <v>335.68228274975905</v>
          </cell>
          <cell r="Z655">
            <v>335.68228274975911</v>
          </cell>
          <cell r="AA655">
            <v>335.68228274975911</v>
          </cell>
          <cell r="AC655">
            <v>0</v>
          </cell>
          <cell r="AD655">
            <v>0</v>
          </cell>
          <cell r="AE655">
            <v>0</v>
          </cell>
          <cell r="AF655">
            <v>0</v>
          </cell>
          <cell r="AG655">
            <v>0</v>
          </cell>
          <cell r="AH655">
            <v>335.68228274975911</v>
          </cell>
        </row>
        <row r="656">
          <cell r="B656" t="str">
            <v>80W CHANGER MP3 (CBU)</v>
          </cell>
          <cell r="C656">
            <v>0</v>
          </cell>
          <cell r="D656">
            <v>0</v>
          </cell>
          <cell r="E656">
            <v>0</v>
          </cell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467.32239363201751</v>
          </cell>
          <cell r="W656">
            <v>467.32239363201757</v>
          </cell>
          <cell r="X656">
            <v>467.32239363201751</v>
          </cell>
          <cell r="Y656">
            <v>467.32239363201757</v>
          </cell>
          <cell r="Z656">
            <v>467.32239363201757</v>
          </cell>
          <cell r="AA656">
            <v>467.32239363201751</v>
          </cell>
          <cell r="AC656">
            <v>0</v>
          </cell>
          <cell r="AD656">
            <v>0</v>
          </cell>
          <cell r="AE656">
            <v>0</v>
          </cell>
          <cell r="AF656">
            <v>0</v>
          </cell>
          <cell r="AG656">
            <v>0</v>
          </cell>
          <cell r="AH656">
            <v>467.32239363201762</v>
          </cell>
        </row>
        <row r="657">
          <cell r="B657" t="str">
            <v>MS LOW (CBU)</v>
          </cell>
          <cell r="C657">
            <v>0</v>
          </cell>
          <cell r="D657">
            <v>0</v>
          </cell>
          <cell r="E657">
            <v>0</v>
          </cell>
          <cell r="F657">
            <v>0</v>
          </cell>
          <cell r="G657">
            <v>0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182.10215338712419</v>
          </cell>
          <cell r="W657">
            <v>182.10215338712419</v>
          </cell>
          <cell r="X657">
            <v>182.10215338712419</v>
          </cell>
          <cell r="Y657">
            <v>182.10215338712422</v>
          </cell>
          <cell r="Z657">
            <v>182.10215338712419</v>
          </cell>
          <cell r="AA657">
            <v>182.10215338712422</v>
          </cell>
          <cell r="AC657">
            <v>0</v>
          </cell>
          <cell r="AD657">
            <v>0</v>
          </cell>
          <cell r="AE657">
            <v>0</v>
          </cell>
          <cell r="AF657">
            <v>0</v>
          </cell>
          <cell r="AG657">
            <v>0</v>
          </cell>
          <cell r="AH657">
            <v>182.10215338712419</v>
          </cell>
        </row>
        <row r="659">
          <cell r="B659" t="str">
            <v>Portables Total</v>
          </cell>
          <cell r="C659">
            <v>157.13000000000002</v>
          </cell>
          <cell r="D659">
            <v>148.63300490113238</v>
          </cell>
          <cell r="E659">
            <v>149.23903402854012</v>
          </cell>
          <cell r="F659">
            <v>148.18269801900468</v>
          </cell>
          <cell r="G659">
            <v>143.62730107481201</v>
          </cell>
          <cell r="H659">
            <v>140.6797883839854</v>
          </cell>
          <cell r="I659">
            <v>157.67212097049779</v>
          </cell>
          <cell r="J659">
            <v>128.26469824511341</v>
          </cell>
          <cell r="K659">
            <v>132.20385243216788</v>
          </cell>
          <cell r="L659">
            <v>120.18684734039917</v>
          </cell>
          <cell r="M659">
            <v>131.50119512092459</v>
          </cell>
          <cell r="N659">
            <v>146.32832462303122</v>
          </cell>
          <cell r="O659">
            <v>146.99836847830616</v>
          </cell>
          <cell r="P659">
            <v>140.63138698160924</v>
          </cell>
          <cell r="Q659">
            <v>139.28845666787265</v>
          </cell>
          <cell r="R659">
            <v>139.5902692176933</v>
          </cell>
          <cell r="S659">
            <v>139.19129355329517</v>
          </cell>
          <cell r="T659">
            <v>138.64834575985111</v>
          </cell>
          <cell r="U659">
            <v>135.76292246246319</v>
          </cell>
          <cell r="V659">
            <v>135.44960754980275</v>
          </cell>
          <cell r="W659">
            <v>135.65495326468172</v>
          </cell>
          <cell r="X659">
            <v>135.77830995782787</v>
          </cell>
          <cell r="Y659">
            <v>135.4853279090957</v>
          </cell>
          <cell r="Z659">
            <v>136.10693202775499</v>
          </cell>
          <cell r="AA659">
            <v>137.2549058699619</v>
          </cell>
          <cell r="AC659">
            <v>157.13000000000002</v>
          </cell>
          <cell r="AD659">
            <v>148.62416115111404</v>
          </cell>
          <cell r="AE659">
            <v>143.39735016910373</v>
          </cell>
          <cell r="AF659">
            <v>146.04396101106079</v>
          </cell>
          <cell r="AG659">
            <v>141.75285693168763</v>
          </cell>
          <cell r="AH659">
            <v>136.8392256601519</v>
          </cell>
        </row>
        <row r="660">
          <cell r="B660" t="str">
            <v>Portables - Gradiente</v>
          </cell>
          <cell r="C660">
            <v>157.13000000000002</v>
          </cell>
          <cell r="D660">
            <v>148.63300490113238</v>
          </cell>
          <cell r="E660">
            <v>149.23903402854012</v>
          </cell>
          <cell r="F660">
            <v>148.18269801900468</v>
          </cell>
          <cell r="G660">
            <v>143.62730107481201</v>
          </cell>
          <cell r="H660">
            <v>140.6797883839854</v>
          </cell>
          <cell r="I660">
            <v>157.67212097049779</v>
          </cell>
          <cell r="J660">
            <v>128.26469824511341</v>
          </cell>
          <cell r="K660">
            <v>132.20385243216788</v>
          </cell>
          <cell r="L660">
            <v>120.18684734039917</v>
          </cell>
          <cell r="M660">
            <v>131.50119512092459</v>
          </cell>
          <cell r="N660">
            <v>146.32832462303122</v>
          </cell>
          <cell r="O660">
            <v>146.99836847830616</v>
          </cell>
          <cell r="P660">
            <v>140.63138698160924</v>
          </cell>
          <cell r="Q660">
            <v>139.28845666787265</v>
          </cell>
          <cell r="R660">
            <v>142.44588477799905</v>
          </cell>
          <cell r="S660">
            <v>142.74367039260787</v>
          </cell>
          <cell r="T660">
            <v>142.07991264356662</v>
          </cell>
          <cell r="U660">
            <v>143.15682048104449</v>
          </cell>
          <cell r="V660">
            <v>142.64375741609919</v>
          </cell>
          <cell r="W660">
            <v>142.979748625284</v>
          </cell>
          <cell r="X660">
            <v>143.18207938778667</v>
          </cell>
          <cell r="Y660">
            <v>142.70213052746524</v>
          </cell>
          <cell r="Z660">
            <v>143.72289861728282</v>
          </cell>
          <cell r="AA660">
            <v>145.63304792537676</v>
          </cell>
          <cell r="AC660">
            <v>157.13000000000002</v>
          </cell>
          <cell r="AD660">
            <v>148.62416115111404</v>
          </cell>
          <cell r="AE660">
            <v>143.39735016910373</v>
          </cell>
          <cell r="AF660">
            <v>146.04396101106079</v>
          </cell>
          <cell r="AG660">
            <v>141.75285693168763</v>
          </cell>
          <cell r="AH660">
            <v>142.8757362730594</v>
          </cell>
        </row>
        <row r="661">
          <cell r="B661" t="str">
            <v>BX-400 (PRETO) CBU</v>
          </cell>
          <cell r="C661">
            <v>0</v>
          </cell>
          <cell r="D661">
            <v>137.37045284896743</v>
          </cell>
          <cell r="E661">
            <v>139.39284130688449</v>
          </cell>
          <cell r="F661">
            <v>141.47294939639491</v>
          </cell>
          <cell r="G661">
            <v>135.72433089672145</v>
          </cell>
          <cell r="H661">
            <v>132.68970120788308</v>
          </cell>
          <cell r="I661">
            <v>140.18125307125308</v>
          </cell>
          <cell r="J661">
            <v>128.58736804308796</v>
          </cell>
          <cell r="K661">
            <v>126.5256404245321</v>
          </cell>
          <cell r="L661">
            <v>130.72890964627473</v>
          </cell>
          <cell r="M661">
            <v>130.84314670000001</v>
          </cell>
          <cell r="N661">
            <v>130.84314670000001</v>
          </cell>
          <cell r="O661">
            <v>130.84314670000001</v>
          </cell>
          <cell r="P661">
            <v>130.84314670000003</v>
          </cell>
          <cell r="Q661">
            <v>130.84314670000006</v>
          </cell>
          <cell r="R661">
            <v>130.84314670000003</v>
          </cell>
          <cell r="S661">
            <v>130.84314670000003</v>
          </cell>
          <cell r="T661">
            <v>130.84314670000006</v>
          </cell>
          <cell r="U661">
            <v>130.84314670000006</v>
          </cell>
          <cell r="V661">
            <v>130.84314670000003</v>
          </cell>
          <cell r="W661">
            <v>130.84314670000006</v>
          </cell>
          <cell r="X661">
            <v>130.84314670000006</v>
          </cell>
          <cell r="Y661">
            <v>130.84314670000006</v>
          </cell>
          <cell r="Z661">
            <v>130.84314670000003</v>
          </cell>
          <cell r="AA661">
            <v>130.84314670000003</v>
          </cell>
          <cell r="AC661">
            <v>0</v>
          </cell>
          <cell r="AD661">
            <v>139.20157148801167</v>
          </cell>
          <cell r="AE661">
            <v>135.01533542880037</v>
          </cell>
          <cell r="AF661">
            <v>137.28566222410268</v>
          </cell>
          <cell r="AG661">
            <v>132.99091700657874</v>
          </cell>
          <cell r="AH661">
            <v>130.84314670000006</v>
          </cell>
        </row>
        <row r="662">
          <cell r="B662" t="str">
            <v>BX-550 (PRETO) CBU</v>
          </cell>
          <cell r="C662">
            <v>0</v>
          </cell>
          <cell r="D662">
            <v>165.42224416854782</v>
          </cell>
          <cell r="E662">
            <v>158.63019723360659</v>
          </cell>
          <cell r="F662">
            <v>161.8627764984997</v>
          </cell>
          <cell r="G662">
            <v>153.52260484039221</v>
          </cell>
          <cell r="H662">
            <v>141.65757375672686</v>
          </cell>
          <cell r="I662">
            <v>150.51235616438359</v>
          </cell>
          <cell r="J662">
            <v>142.41524358302775</v>
          </cell>
          <cell r="K662">
            <v>147.4340909925231</v>
          </cell>
          <cell r="L662">
            <v>136.06864501589885</v>
          </cell>
          <cell r="M662">
            <v>145.46249270000001</v>
          </cell>
          <cell r="N662">
            <v>145.46249270000001</v>
          </cell>
          <cell r="O662">
            <v>0</v>
          </cell>
          <cell r="P662">
            <v>0</v>
          </cell>
          <cell r="Q662">
            <v>0</v>
          </cell>
          <cell r="R662">
            <v>0</v>
          </cell>
          <cell r="S662">
            <v>0</v>
          </cell>
          <cell r="T662">
            <v>0</v>
          </cell>
          <cell r="U662">
            <v>0</v>
          </cell>
          <cell r="V662">
            <v>0</v>
          </cell>
          <cell r="W662">
            <v>0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  <cell r="AC662">
            <v>0</v>
          </cell>
          <cell r="AD662">
            <v>162.24739342711544</v>
          </cell>
          <cell r="AE662">
            <v>145.11120998617463</v>
          </cell>
          <cell r="AF662">
            <v>153.08998138755098</v>
          </cell>
          <cell r="AG662">
            <v>150.83790629457698</v>
          </cell>
          <cell r="AH662">
            <v>0</v>
          </cell>
        </row>
        <row r="663">
          <cell r="B663" t="str">
            <v>BX-570 (CBU)</v>
          </cell>
          <cell r="C663">
            <v>0</v>
          </cell>
          <cell r="D663">
            <v>0</v>
          </cell>
          <cell r="E663">
            <v>0</v>
          </cell>
          <cell r="F663">
            <v>0</v>
          </cell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  <cell r="M663">
            <v>145.46249270000001</v>
          </cell>
          <cell r="N663">
            <v>145.46249270000004</v>
          </cell>
          <cell r="O663">
            <v>145.46249270000001</v>
          </cell>
          <cell r="P663">
            <v>145.46249270000004</v>
          </cell>
          <cell r="Q663">
            <v>145.46249270000004</v>
          </cell>
          <cell r="R663">
            <v>145.46249270000001</v>
          </cell>
          <cell r="S663">
            <v>145.46249270000004</v>
          </cell>
          <cell r="T663">
            <v>145.46249270000001</v>
          </cell>
          <cell r="U663">
            <v>145.46249270000001</v>
          </cell>
          <cell r="V663">
            <v>145.46249270000001</v>
          </cell>
          <cell r="W663">
            <v>145.46249270000001</v>
          </cell>
          <cell r="X663">
            <v>145.46249270000004</v>
          </cell>
          <cell r="Y663">
            <v>145.46249270000004</v>
          </cell>
          <cell r="Z663">
            <v>145.46249270000001</v>
          </cell>
          <cell r="AA663">
            <v>145.46249270000001</v>
          </cell>
          <cell r="AC663">
            <v>0</v>
          </cell>
          <cell r="AD663">
            <v>0</v>
          </cell>
          <cell r="AE663">
            <v>0</v>
          </cell>
          <cell r="AF663">
            <v>0</v>
          </cell>
          <cell r="AG663">
            <v>145.46249270000004</v>
          </cell>
          <cell r="AH663">
            <v>145.46249270000001</v>
          </cell>
        </row>
        <row r="664">
          <cell r="B664" t="str">
            <v>BX-M600 (CBU)</v>
          </cell>
          <cell r="C664">
            <v>0</v>
          </cell>
          <cell r="D664">
            <v>0</v>
          </cell>
          <cell r="E664">
            <v>0</v>
          </cell>
          <cell r="F664">
            <v>0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  <cell r="M664">
            <v>0</v>
          </cell>
          <cell r="N664">
            <v>196.63020370000004</v>
          </cell>
          <cell r="O664">
            <v>196.63020370000004</v>
          </cell>
          <cell r="P664">
            <v>182.01085770000003</v>
          </cell>
          <cell r="Q664">
            <v>182.01085770000003</v>
          </cell>
          <cell r="R664">
            <v>182.01085770000003</v>
          </cell>
          <cell r="S664">
            <v>182.01085770000003</v>
          </cell>
          <cell r="T664">
            <v>182.01085770000003</v>
          </cell>
          <cell r="U664">
            <v>182.01085770000003</v>
          </cell>
          <cell r="V664">
            <v>182.01085770000003</v>
          </cell>
          <cell r="W664">
            <v>182.01085770000003</v>
          </cell>
          <cell r="X664">
            <v>182.01085770000003</v>
          </cell>
          <cell r="Y664">
            <v>182.01085770000003</v>
          </cell>
          <cell r="Z664">
            <v>182.01085770000006</v>
          </cell>
          <cell r="AA664">
            <v>182.01085770000006</v>
          </cell>
          <cell r="AC664">
            <v>0</v>
          </cell>
          <cell r="AD664">
            <v>0</v>
          </cell>
          <cell r="AE664">
            <v>0</v>
          </cell>
          <cell r="AF664">
            <v>0</v>
          </cell>
          <cell r="AG664">
            <v>196.63020370000004</v>
          </cell>
          <cell r="AH664">
            <v>182.01085770000003</v>
          </cell>
        </row>
        <row r="665">
          <cell r="B665" t="str">
            <v>BX-M700 CBU</v>
          </cell>
          <cell r="C665">
            <v>0</v>
          </cell>
          <cell r="D665">
            <v>310.78387949260042</v>
          </cell>
          <cell r="E665">
            <v>306.30412721893487</v>
          </cell>
          <cell r="F665">
            <v>296.32635091496229</v>
          </cell>
          <cell r="G665">
            <v>261.39007936507932</v>
          </cell>
          <cell r="H665">
            <v>316.47258431372552</v>
          </cell>
          <cell r="I665">
            <v>338.77581560283681</v>
          </cell>
          <cell r="J665">
            <v>278.32950440528623</v>
          </cell>
          <cell r="K665">
            <v>290.32113470489361</v>
          </cell>
          <cell r="L665">
            <v>340.8441857426667</v>
          </cell>
          <cell r="M665">
            <v>291.65595270000006</v>
          </cell>
          <cell r="N665">
            <v>291.65595270000011</v>
          </cell>
          <cell r="O665">
            <v>291.65595270000006</v>
          </cell>
          <cell r="P665">
            <v>291.65595270000006</v>
          </cell>
          <cell r="Q665">
            <v>291.65595270000006</v>
          </cell>
          <cell r="R665">
            <v>291.65595270000006</v>
          </cell>
          <cell r="S665">
            <v>291.65595270000006</v>
          </cell>
          <cell r="T665">
            <v>291.65595270000006</v>
          </cell>
          <cell r="U665">
            <v>291.65595270000006</v>
          </cell>
          <cell r="V665">
            <v>291.65595270000006</v>
          </cell>
          <cell r="W665">
            <v>291.65595270000006</v>
          </cell>
          <cell r="X665">
            <v>291.65595270000006</v>
          </cell>
          <cell r="Y665">
            <v>291.65595270000011</v>
          </cell>
          <cell r="Z665">
            <v>291.65595270000006</v>
          </cell>
          <cell r="AA665">
            <v>291.6559527</v>
          </cell>
          <cell r="AC665">
            <v>0</v>
          </cell>
          <cell r="AD665">
            <v>304.74493647350482</v>
          </cell>
          <cell r="AE665">
            <v>321.26166140904309</v>
          </cell>
          <cell r="AF665">
            <v>313.68102261413736</v>
          </cell>
          <cell r="AG665">
            <v>299.42400736283679</v>
          </cell>
          <cell r="AH665">
            <v>291.65595270000006</v>
          </cell>
        </row>
        <row r="666">
          <cell r="B666" t="str">
            <v>CR 600 (CBU)</v>
          </cell>
          <cell r="C666">
            <v>0</v>
          </cell>
          <cell r="D666">
            <v>70.517452097358884</v>
          </cell>
          <cell r="E666">
            <v>73.032438016528943</v>
          </cell>
          <cell r="F666">
            <v>79.765749119479821</v>
          </cell>
          <cell r="G666">
            <v>93.711999999999989</v>
          </cell>
          <cell r="H666">
            <v>71.273301269719127</v>
          </cell>
          <cell r="I666">
            <v>73.971764269829507</v>
          </cell>
          <cell r="J666">
            <v>69.948415319747014</v>
          </cell>
          <cell r="K666">
            <v>68.693026355378848</v>
          </cell>
          <cell r="L666">
            <v>66.509497550165818</v>
          </cell>
          <cell r="M666">
            <v>72.365762700000019</v>
          </cell>
          <cell r="N666">
            <v>72.365762700000019</v>
          </cell>
          <cell r="O666">
            <v>72.365762700000019</v>
          </cell>
          <cell r="P666">
            <v>72.365762700000019</v>
          </cell>
          <cell r="Q666">
            <v>72.365762700000005</v>
          </cell>
          <cell r="R666">
            <v>72.365762700000005</v>
          </cell>
          <cell r="S666">
            <v>72.365762700000005</v>
          </cell>
          <cell r="T666">
            <v>72.365762700000005</v>
          </cell>
          <cell r="U666">
            <v>72.365762700000019</v>
          </cell>
          <cell r="V666">
            <v>72.365762700000005</v>
          </cell>
          <cell r="W666">
            <v>72.365762700000019</v>
          </cell>
          <cell r="X666">
            <v>72.365762700000019</v>
          </cell>
          <cell r="Y666">
            <v>72.365762700000005</v>
          </cell>
          <cell r="Z666">
            <v>72.365762700000005</v>
          </cell>
          <cell r="AA666">
            <v>72.365762700000005</v>
          </cell>
          <cell r="AC666">
            <v>0</v>
          </cell>
          <cell r="AD666">
            <v>75.518910718726687</v>
          </cell>
          <cell r="AE666">
            <v>71.862688729601956</v>
          </cell>
          <cell r="AF666">
            <v>73.876753887252548</v>
          </cell>
          <cell r="AG666">
            <v>72.170866618167935</v>
          </cell>
          <cell r="AH666">
            <v>72.365762700000005</v>
          </cell>
        </row>
        <row r="667">
          <cell r="B667" t="str">
            <v>Portables - Philco</v>
          </cell>
          <cell r="C667">
            <v>0</v>
          </cell>
          <cell r="D667">
            <v>0</v>
          </cell>
          <cell r="E667">
            <v>0</v>
          </cell>
          <cell r="F667">
            <v>0</v>
          </cell>
          <cell r="G667">
            <v>0</v>
          </cell>
          <cell r="H667">
            <v>0</v>
          </cell>
          <cell r="I667">
            <v>0</v>
          </cell>
          <cell r="J667">
            <v>0</v>
          </cell>
          <cell r="K667">
            <v>0</v>
          </cell>
          <cell r="L667">
            <v>0</v>
          </cell>
          <cell r="M667">
            <v>0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R667">
            <v>124.26028648431367</v>
          </cell>
          <cell r="S667">
            <v>124.9666885944773</v>
          </cell>
          <cell r="T667">
            <v>124.9666885944773</v>
          </cell>
          <cell r="U667">
            <v>120.02795475971776</v>
          </cell>
          <cell r="V667">
            <v>120.02795475971777</v>
          </cell>
          <cell r="W667">
            <v>120.02795475971779</v>
          </cell>
          <cell r="X667">
            <v>120.02795475971776</v>
          </cell>
          <cell r="Y667">
            <v>120.02795475971779</v>
          </cell>
          <cell r="Z667">
            <v>120.02795475971777</v>
          </cell>
          <cell r="AA667">
            <v>120.02795475971777</v>
          </cell>
          <cell r="AC667">
            <v>0</v>
          </cell>
          <cell r="AD667">
            <v>0</v>
          </cell>
          <cell r="AE667">
            <v>0</v>
          </cell>
          <cell r="AF667">
            <v>0</v>
          </cell>
          <cell r="AG667">
            <v>0</v>
          </cell>
          <cell r="AH667">
            <v>120.6541641490507</v>
          </cell>
        </row>
        <row r="668">
          <cell r="B668" t="str">
            <v>BOOMBOX CD (CBU)</v>
          </cell>
          <cell r="C668">
            <v>0</v>
          </cell>
          <cell r="D668">
            <v>0</v>
          </cell>
          <cell r="E668">
            <v>0</v>
          </cell>
          <cell r="F668">
            <v>0</v>
          </cell>
          <cell r="G668">
            <v>0</v>
          </cell>
          <cell r="H668">
            <v>0</v>
          </cell>
          <cell r="I668">
            <v>0</v>
          </cell>
          <cell r="J668">
            <v>0</v>
          </cell>
          <cell r="K668">
            <v>0</v>
          </cell>
          <cell r="L668">
            <v>0</v>
          </cell>
          <cell r="M668">
            <v>0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R668">
            <v>101.65541895907737</v>
          </cell>
          <cell r="S668">
            <v>101.65541895907737</v>
          </cell>
          <cell r="T668">
            <v>101.65541895907737</v>
          </cell>
          <cell r="U668">
            <v>101.65541895907737</v>
          </cell>
          <cell r="V668">
            <v>101.65541895907737</v>
          </cell>
          <cell r="W668">
            <v>101.65541895907737</v>
          </cell>
          <cell r="X668">
            <v>101.65541895907737</v>
          </cell>
          <cell r="Y668">
            <v>101.65541895907738</v>
          </cell>
          <cell r="Z668">
            <v>101.65541895907737</v>
          </cell>
          <cell r="AA668">
            <v>101.65541895907737</v>
          </cell>
          <cell r="AC668">
            <v>0</v>
          </cell>
          <cell r="AD668">
            <v>0</v>
          </cell>
          <cell r="AE668">
            <v>0</v>
          </cell>
          <cell r="AF668">
            <v>0</v>
          </cell>
          <cell r="AG668">
            <v>0</v>
          </cell>
          <cell r="AH668">
            <v>101.65541895907737</v>
          </cell>
        </row>
        <row r="669">
          <cell r="B669" t="str">
            <v>BOOMBOX CD CASSETTE (CBU)</v>
          </cell>
          <cell r="C669">
            <v>0</v>
          </cell>
          <cell r="D669">
            <v>0</v>
          </cell>
          <cell r="E669">
            <v>0</v>
          </cell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R669">
            <v>123.59543743945376</v>
          </cell>
          <cell r="S669">
            <v>123.59543743945376</v>
          </cell>
          <cell r="T669">
            <v>123.59543743945376</v>
          </cell>
          <cell r="U669">
            <v>123.59543743945375</v>
          </cell>
          <cell r="V669">
            <v>123.59543743945375</v>
          </cell>
          <cell r="W669">
            <v>123.59543743945375</v>
          </cell>
          <cell r="X669">
            <v>123.59543743945375</v>
          </cell>
          <cell r="Y669">
            <v>123.59543743945378</v>
          </cell>
          <cell r="Z669">
            <v>123.59543743945376</v>
          </cell>
          <cell r="AA669">
            <v>123.59543743945375</v>
          </cell>
          <cell r="AC669">
            <v>0</v>
          </cell>
          <cell r="AD669">
            <v>0</v>
          </cell>
          <cell r="AE669">
            <v>0</v>
          </cell>
          <cell r="AF669">
            <v>0</v>
          </cell>
          <cell r="AG669">
            <v>0</v>
          </cell>
          <cell r="AH669">
            <v>123.59543743945375</v>
          </cell>
        </row>
        <row r="670">
          <cell r="B670" t="str">
            <v>BOOMBOX CD MP3 (CBU)</v>
          </cell>
          <cell r="C670">
            <v>0</v>
          </cell>
          <cell r="D670">
            <v>0</v>
          </cell>
          <cell r="E670">
            <v>0</v>
          </cell>
          <cell r="F670">
            <v>0</v>
          </cell>
          <cell r="G670">
            <v>0</v>
          </cell>
          <cell r="H670">
            <v>0</v>
          </cell>
          <cell r="I670">
            <v>0</v>
          </cell>
          <cell r="J670">
            <v>0</v>
          </cell>
          <cell r="K670">
            <v>0</v>
          </cell>
          <cell r="L670">
            <v>0</v>
          </cell>
          <cell r="M670">
            <v>0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R670">
            <v>182.10215338712419</v>
          </cell>
          <cell r="S670">
            <v>182.10215338712419</v>
          </cell>
          <cell r="T670">
            <v>182.10215338712419</v>
          </cell>
          <cell r="U670">
            <v>182.10215338712422</v>
          </cell>
          <cell r="V670">
            <v>182.10215338712419</v>
          </cell>
          <cell r="W670">
            <v>182.10215338712419</v>
          </cell>
          <cell r="X670">
            <v>182.10215338712419</v>
          </cell>
          <cell r="Y670">
            <v>182.10215338712419</v>
          </cell>
          <cell r="Z670">
            <v>182.10215338712419</v>
          </cell>
          <cell r="AA670">
            <v>182.10215338712422</v>
          </cell>
          <cell r="AC670">
            <v>0</v>
          </cell>
          <cell r="AD670">
            <v>0</v>
          </cell>
          <cell r="AE670">
            <v>0</v>
          </cell>
          <cell r="AF670">
            <v>0</v>
          </cell>
          <cell r="AG670">
            <v>0</v>
          </cell>
          <cell r="AH670">
            <v>182.10215338712419</v>
          </cell>
        </row>
        <row r="672">
          <cell r="B672" t="str">
            <v>HTS Total</v>
          </cell>
          <cell r="C672">
            <v>800.1314616294959</v>
          </cell>
          <cell r="D672">
            <v>702.86396675723176</v>
          </cell>
          <cell r="E672">
            <v>645.42819543752125</v>
          </cell>
          <cell r="F672">
            <v>559.80796943231451</v>
          </cell>
          <cell r="G672">
            <v>595.4573738921107</v>
          </cell>
          <cell r="H672">
            <v>636.04960778740929</v>
          </cell>
          <cell r="I672">
            <v>624.41533232912832</v>
          </cell>
          <cell r="J672">
            <v>571.08361074221625</v>
          </cell>
          <cell r="K672">
            <v>684.69466632371814</v>
          </cell>
          <cell r="L672">
            <v>494.97118990434029</v>
          </cell>
          <cell r="M672">
            <v>542.30919720171835</v>
          </cell>
          <cell r="N672">
            <v>535.25259755491868</v>
          </cell>
          <cell r="O672">
            <v>544.68345390380432</v>
          </cell>
          <cell r="P672">
            <v>490.65507718160552</v>
          </cell>
          <cell r="Q672">
            <v>497.65582815454559</v>
          </cell>
          <cell r="R672">
            <v>529.72351242508023</v>
          </cell>
          <cell r="S672">
            <v>514.41020367722024</v>
          </cell>
          <cell r="T672">
            <v>511.98649088501804</v>
          </cell>
          <cell r="U672">
            <v>495.02389283491317</v>
          </cell>
          <cell r="V672">
            <v>491.19950036158218</v>
          </cell>
          <cell r="W672">
            <v>489.90610576146764</v>
          </cell>
          <cell r="X672">
            <v>479.8540713093123</v>
          </cell>
          <cell r="Y672">
            <v>485.37626365949228</v>
          </cell>
          <cell r="Z672">
            <v>487.44149568664017</v>
          </cell>
          <cell r="AA672">
            <v>495.88723081028508</v>
          </cell>
          <cell r="AC672">
            <v>800.1314616294959</v>
          </cell>
          <cell r="AD672">
            <v>647.41918506915249</v>
          </cell>
          <cell r="AE672">
            <v>615.90896169777068</v>
          </cell>
          <cell r="AF672">
            <v>633.21343677220364</v>
          </cell>
          <cell r="AG672">
            <v>582.26330700062465</v>
          </cell>
          <cell r="AH672">
            <v>494.18445519803026</v>
          </cell>
        </row>
        <row r="673">
          <cell r="B673" t="str">
            <v>HTS - Gradiente</v>
          </cell>
          <cell r="C673">
            <v>800.1314616294959</v>
          </cell>
          <cell r="D673">
            <v>702.86396675723176</v>
          </cell>
          <cell r="E673">
            <v>645.42819543752125</v>
          </cell>
          <cell r="F673">
            <v>559.80796943231451</v>
          </cell>
          <cell r="G673">
            <v>595.4573738921107</v>
          </cell>
          <cell r="H673">
            <v>636.04960778740929</v>
          </cell>
          <cell r="I673">
            <v>624.41533232912832</v>
          </cell>
          <cell r="J673">
            <v>571.08361074221625</v>
          </cell>
          <cell r="K673">
            <v>684.69466632371814</v>
          </cell>
          <cell r="L673">
            <v>494.97118990434029</v>
          </cell>
          <cell r="M673">
            <v>542.30919720171835</v>
          </cell>
          <cell r="N673">
            <v>535.25259755491868</v>
          </cell>
          <cell r="O673">
            <v>544.68345390380432</v>
          </cell>
          <cell r="P673">
            <v>490.65507718160552</v>
          </cell>
          <cell r="Q673">
            <v>497.65582815454559</v>
          </cell>
          <cell r="R673">
            <v>545.65688040949738</v>
          </cell>
          <cell r="S673">
            <v>545.65688040949738</v>
          </cell>
          <cell r="T673">
            <v>545.65688040949738</v>
          </cell>
          <cell r="U673">
            <v>520.31751834102567</v>
          </cell>
          <cell r="V673">
            <v>520.31751834102579</v>
          </cell>
          <cell r="W673">
            <v>520.31751834102579</v>
          </cell>
          <cell r="X673">
            <v>520.31751834102579</v>
          </cell>
          <cell r="Y673">
            <v>520.31751834102579</v>
          </cell>
          <cell r="Z673">
            <v>520.31751834102579</v>
          </cell>
          <cell r="AA673">
            <v>520.31751834102567</v>
          </cell>
          <cell r="AC673">
            <v>800.1314616294959</v>
          </cell>
          <cell r="AD673">
            <v>647.41918506915249</v>
          </cell>
          <cell r="AE673">
            <v>615.90896169777068</v>
          </cell>
          <cell r="AF673">
            <v>633.21343677220364</v>
          </cell>
          <cell r="AG673">
            <v>582.26330700062465</v>
          </cell>
          <cell r="AH673">
            <v>523.01742919025082</v>
          </cell>
        </row>
        <row r="674">
          <cell r="B674" t="str">
            <v xml:space="preserve">HTS 760 </v>
          </cell>
          <cell r="C674">
            <v>0</v>
          </cell>
          <cell r="D674">
            <v>827.21434782608685</v>
          </cell>
          <cell r="E674">
            <v>1145.9836363636359</v>
          </cell>
          <cell r="F674">
            <v>1045.3801612903226</v>
          </cell>
          <cell r="G674">
            <v>918.51471115537845</v>
          </cell>
          <cell r="H674">
            <v>833.2896313102666</v>
          </cell>
          <cell r="I674">
            <v>919.86621951219513</v>
          </cell>
          <cell r="J674">
            <v>812.37634482758619</v>
          </cell>
          <cell r="K674">
            <v>789.97744229399052</v>
          </cell>
          <cell r="L674">
            <v>820.39237031312962</v>
          </cell>
          <cell r="M674">
            <v>876.42979270000012</v>
          </cell>
          <cell r="N674">
            <v>876.42979270000001</v>
          </cell>
          <cell r="O674">
            <v>876.42979270000012</v>
          </cell>
          <cell r="P674">
            <v>0</v>
          </cell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>
            <v>0</v>
          </cell>
          <cell r="W674">
            <v>0</v>
          </cell>
          <cell r="X674">
            <v>0</v>
          </cell>
          <cell r="Y674">
            <v>0</v>
          </cell>
          <cell r="Z674">
            <v>0</v>
          </cell>
          <cell r="AA674">
            <v>0</v>
          </cell>
          <cell r="AC674">
            <v>0</v>
          </cell>
          <cell r="AD674">
            <v>831.83762545664297</v>
          </cell>
          <cell r="AE674">
            <v>877.89526301444528</v>
          </cell>
          <cell r="AF674">
            <v>850.88897519729437</v>
          </cell>
          <cell r="AG674">
            <v>847.19949656336416</v>
          </cell>
          <cell r="AH674">
            <v>0</v>
          </cell>
        </row>
        <row r="675">
          <cell r="B675" t="str">
            <v>HTS-520</v>
          </cell>
          <cell r="C675">
            <v>0</v>
          </cell>
          <cell r="D675">
            <v>615.04389787902585</v>
          </cell>
          <cell r="E675">
            <v>625.85955936618188</v>
          </cell>
          <cell r="F675">
            <v>538.42558890973521</v>
          </cell>
          <cell r="G675">
            <v>546.55056758644787</v>
          </cell>
          <cell r="H675">
            <v>547.42456986573802</v>
          </cell>
          <cell r="I675">
            <v>530.88970138888897</v>
          </cell>
          <cell r="J675">
            <v>523.12006000375015</v>
          </cell>
          <cell r="K675">
            <v>588.79980031029879</v>
          </cell>
          <cell r="L675">
            <v>659.59452961161287</v>
          </cell>
          <cell r="M675">
            <v>510.94614270000005</v>
          </cell>
          <cell r="N675">
            <v>510.94614270000005</v>
          </cell>
          <cell r="O675">
            <v>0</v>
          </cell>
          <cell r="P675">
            <v>0</v>
          </cell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  <cell r="AA675">
            <v>0</v>
          </cell>
          <cell r="AC675">
            <v>0</v>
          </cell>
          <cell r="AD675">
            <v>594.89612213837268</v>
          </cell>
          <cell r="AE675">
            <v>543.25724659486843</v>
          </cell>
          <cell r="AF675">
            <v>571.93257949783413</v>
          </cell>
          <cell r="AG675">
            <v>557.68103556115989</v>
          </cell>
          <cell r="AH675">
            <v>0</v>
          </cell>
        </row>
        <row r="676">
          <cell r="B676" t="str">
            <v>HTS-641 (SKD)</v>
          </cell>
          <cell r="C676">
            <v>0</v>
          </cell>
          <cell r="D676">
            <v>0</v>
          </cell>
          <cell r="E676">
            <v>0</v>
          </cell>
          <cell r="F676">
            <v>0</v>
          </cell>
          <cell r="G676">
            <v>0</v>
          </cell>
          <cell r="H676">
            <v>0</v>
          </cell>
          <cell r="I676">
            <v>0</v>
          </cell>
          <cell r="J676">
            <v>0</v>
          </cell>
          <cell r="K676">
            <v>0</v>
          </cell>
          <cell r="L676">
            <v>0</v>
          </cell>
          <cell r="M676">
            <v>0</v>
          </cell>
          <cell r="N676">
            <v>584.04287270000009</v>
          </cell>
          <cell r="O676">
            <v>584.04287270000009</v>
          </cell>
          <cell r="P676">
            <v>584.04287270000009</v>
          </cell>
          <cell r="Q676">
            <v>584.0428727000002</v>
          </cell>
          <cell r="R676">
            <v>584.04287270000009</v>
          </cell>
          <cell r="S676">
            <v>584.04287270000009</v>
          </cell>
          <cell r="T676">
            <v>584.04287270000009</v>
          </cell>
          <cell r="U676">
            <v>584.04287270000009</v>
          </cell>
          <cell r="V676">
            <v>584.0428727000002</v>
          </cell>
          <cell r="W676">
            <v>584.04287270000009</v>
          </cell>
          <cell r="X676">
            <v>584.04287270000009</v>
          </cell>
          <cell r="Y676">
            <v>584.04287270000009</v>
          </cell>
          <cell r="Z676">
            <v>584.04287270000009</v>
          </cell>
          <cell r="AA676">
            <v>584.04287270000009</v>
          </cell>
          <cell r="AC676">
            <v>0</v>
          </cell>
          <cell r="AD676">
            <v>0</v>
          </cell>
          <cell r="AE676">
            <v>0</v>
          </cell>
          <cell r="AF676">
            <v>0</v>
          </cell>
          <cell r="AG676">
            <v>584.04287270000009</v>
          </cell>
          <cell r="AH676">
            <v>584.04287269999998</v>
          </cell>
        </row>
        <row r="677">
          <cell r="B677" t="str">
            <v>HTS-521</v>
          </cell>
          <cell r="C677">
            <v>0</v>
          </cell>
          <cell r="D677">
            <v>630.03720997123685</v>
          </cell>
          <cell r="E677">
            <v>705.09948946515397</v>
          </cell>
          <cell r="F677">
            <v>584.56567475230611</v>
          </cell>
          <cell r="G677">
            <v>577.06418430884185</v>
          </cell>
          <cell r="H677">
            <v>643.01106230031951</v>
          </cell>
          <cell r="I677">
            <v>626.2839502943101</v>
          </cell>
          <cell r="J677">
            <v>650.98768292682917</v>
          </cell>
          <cell r="K677">
            <v>613.23068026382975</v>
          </cell>
          <cell r="L677">
            <v>0</v>
          </cell>
          <cell r="M677">
            <v>0</v>
          </cell>
          <cell r="N677">
            <v>0</v>
          </cell>
          <cell r="O677">
            <v>584.04287270000009</v>
          </cell>
          <cell r="P677">
            <v>0</v>
          </cell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C677">
            <v>0</v>
          </cell>
          <cell r="AD677">
            <v>622.26082052267498</v>
          </cell>
          <cell r="AE677">
            <v>607.4731464354528</v>
          </cell>
          <cell r="AF677">
            <v>614.8769424668078</v>
          </cell>
          <cell r="AG677">
            <v>613.48762399997599</v>
          </cell>
          <cell r="AH677">
            <v>0</v>
          </cell>
        </row>
        <row r="678">
          <cell r="B678" t="str">
            <v>HTS-641 (CBU)</v>
          </cell>
          <cell r="C678">
            <v>0</v>
          </cell>
          <cell r="D678">
            <v>0</v>
          </cell>
          <cell r="E678">
            <v>0</v>
          </cell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  <cell r="M678">
            <v>584.04287270000009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  <cell r="AA678">
            <v>0</v>
          </cell>
          <cell r="AC678">
            <v>0</v>
          </cell>
          <cell r="AD678">
            <v>0</v>
          </cell>
          <cell r="AE678">
            <v>0</v>
          </cell>
          <cell r="AF678">
            <v>0</v>
          </cell>
          <cell r="AG678">
            <v>584.04287270000009</v>
          </cell>
          <cell r="AH678">
            <v>0</v>
          </cell>
        </row>
        <row r="679">
          <cell r="B679" t="str">
            <v>HTS-420 (CBU)</v>
          </cell>
          <cell r="C679">
            <v>0</v>
          </cell>
          <cell r="D679">
            <v>0</v>
          </cell>
          <cell r="E679">
            <v>0</v>
          </cell>
          <cell r="F679">
            <v>0</v>
          </cell>
          <cell r="G679">
            <v>0</v>
          </cell>
          <cell r="H679">
            <v>0</v>
          </cell>
          <cell r="I679">
            <v>0</v>
          </cell>
          <cell r="J679">
            <v>0</v>
          </cell>
          <cell r="K679">
            <v>0</v>
          </cell>
          <cell r="L679">
            <v>478.61535262016241</v>
          </cell>
          <cell r="M679">
            <v>474.39777770000018</v>
          </cell>
          <cell r="N679">
            <v>474.39777770000018</v>
          </cell>
          <cell r="O679">
            <v>474.39777770000012</v>
          </cell>
          <cell r="P679">
            <v>437.84941270000013</v>
          </cell>
          <cell r="Q679">
            <v>437.84941270000007</v>
          </cell>
          <cell r="R679">
            <v>437.84941270000013</v>
          </cell>
          <cell r="S679">
            <v>437.84941270000013</v>
          </cell>
          <cell r="T679">
            <v>437.84941270000013</v>
          </cell>
          <cell r="U679">
            <v>0</v>
          </cell>
          <cell r="V679">
            <v>0</v>
          </cell>
          <cell r="W679">
            <v>0</v>
          </cell>
          <cell r="X679">
            <v>0</v>
          </cell>
          <cell r="Y679">
            <v>0</v>
          </cell>
          <cell r="Z679">
            <v>0</v>
          </cell>
          <cell r="AA679">
            <v>0</v>
          </cell>
          <cell r="AC679">
            <v>0</v>
          </cell>
          <cell r="AD679">
            <v>0</v>
          </cell>
          <cell r="AE679">
            <v>0</v>
          </cell>
          <cell r="AF679">
            <v>0</v>
          </cell>
          <cell r="AG679">
            <v>474.88448062758687</v>
          </cell>
          <cell r="AH679">
            <v>437.84941270000013</v>
          </cell>
        </row>
        <row r="680">
          <cell r="B680" t="str">
            <v>HTS-421 (CBU)</v>
          </cell>
          <cell r="C680">
            <v>0</v>
          </cell>
          <cell r="D680">
            <v>0</v>
          </cell>
          <cell r="E680">
            <v>0</v>
          </cell>
          <cell r="F680">
            <v>0</v>
          </cell>
          <cell r="G680">
            <v>0</v>
          </cell>
          <cell r="H680">
            <v>0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  <cell r="M680">
            <v>0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R680">
            <v>0</v>
          </cell>
          <cell r="S680">
            <v>0</v>
          </cell>
          <cell r="T680">
            <v>0</v>
          </cell>
          <cell r="U680">
            <v>437.84941270000007</v>
          </cell>
          <cell r="V680">
            <v>437.84941270000007</v>
          </cell>
          <cell r="W680">
            <v>437.84941270000013</v>
          </cell>
          <cell r="X680">
            <v>437.84941270000013</v>
          </cell>
          <cell r="Y680">
            <v>437.84941270000013</v>
          </cell>
          <cell r="Z680">
            <v>437.84941270000013</v>
          </cell>
          <cell r="AA680">
            <v>437.84941270000007</v>
          </cell>
          <cell r="AC680">
            <v>0</v>
          </cell>
          <cell r="AD680">
            <v>0</v>
          </cell>
          <cell r="AE680">
            <v>0</v>
          </cell>
          <cell r="AF680">
            <v>0</v>
          </cell>
          <cell r="AG680">
            <v>0</v>
          </cell>
          <cell r="AH680">
            <v>437.84941270000013</v>
          </cell>
        </row>
        <row r="681">
          <cell r="B681" t="str">
            <v>HTS-870 (CBU)</v>
          </cell>
          <cell r="C681">
            <v>0</v>
          </cell>
          <cell r="D681">
            <v>0</v>
          </cell>
          <cell r="E681">
            <v>0</v>
          </cell>
          <cell r="F681">
            <v>0</v>
          </cell>
          <cell r="G681">
            <v>0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R681">
            <v>876.42979270000023</v>
          </cell>
          <cell r="S681">
            <v>876.42979270000023</v>
          </cell>
          <cell r="T681">
            <v>876.42979270000023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  <cell r="Y681">
            <v>0</v>
          </cell>
          <cell r="Z681">
            <v>0</v>
          </cell>
          <cell r="AA681">
            <v>0</v>
          </cell>
          <cell r="AC681">
            <v>0</v>
          </cell>
          <cell r="AD681">
            <v>0</v>
          </cell>
          <cell r="AE681">
            <v>0</v>
          </cell>
          <cell r="AF681">
            <v>0</v>
          </cell>
          <cell r="AG681">
            <v>0</v>
          </cell>
          <cell r="AH681">
            <v>876.42979270000023</v>
          </cell>
        </row>
        <row r="682">
          <cell r="B682" t="str">
            <v>HTS-870 (SKD)</v>
          </cell>
          <cell r="C682">
            <v>0</v>
          </cell>
          <cell r="D682">
            <v>0</v>
          </cell>
          <cell r="E682">
            <v>0</v>
          </cell>
          <cell r="F682">
            <v>0</v>
          </cell>
          <cell r="G682">
            <v>0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R682">
            <v>0</v>
          </cell>
          <cell r="S682">
            <v>0</v>
          </cell>
          <cell r="T682">
            <v>876.42979270000023</v>
          </cell>
          <cell r="U682">
            <v>876.42979270000023</v>
          </cell>
          <cell r="V682">
            <v>876.42979270000035</v>
          </cell>
          <cell r="W682">
            <v>876.42979270000035</v>
          </cell>
          <cell r="X682">
            <v>876.42979270000035</v>
          </cell>
          <cell r="Y682">
            <v>876.42979270000023</v>
          </cell>
          <cell r="Z682">
            <v>876.42979270000023</v>
          </cell>
          <cell r="AA682">
            <v>876.42979270000023</v>
          </cell>
          <cell r="AC682">
            <v>0</v>
          </cell>
          <cell r="AD682">
            <v>0</v>
          </cell>
          <cell r="AE682">
            <v>0</v>
          </cell>
          <cell r="AF682">
            <v>0</v>
          </cell>
          <cell r="AG682">
            <v>0</v>
          </cell>
          <cell r="AH682">
            <v>876.42979270000023</v>
          </cell>
        </row>
        <row r="683">
          <cell r="B683" t="str">
            <v>HTS - Philco</v>
          </cell>
          <cell r="C683">
            <v>0</v>
          </cell>
          <cell r="D683">
            <v>0</v>
          </cell>
          <cell r="E683">
            <v>0</v>
          </cell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R683">
            <v>396.62677852858241</v>
          </cell>
          <cell r="S683">
            <v>402.54710097566817</v>
          </cell>
          <cell r="T683">
            <v>391.44649638738241</v>
          </cell>
          <cell r="U683">
            <v>391.44649638738241</v>
          </cell>
          <cell r="V683">
            <v>362.49786089244134</v>
          </cell>
          <cell r="W683">
            <v>354.69696543275199</v>
          </cell>
          <cell r="X683">
            <v>351.35372452145651</v>
          </cell>
          <cell r="Y683">
            <v>357.62230123013546</v>
          </cell>
          <cell r="Z683">
            <v>357.62230123013546</v>
          </cell>
          <cell r="AA683">
            <v>362.49786089244128</v>
          </cell>
          <cell r="AC683">
            <v>0</v>
          </cell>
          <cell r="AD683">
            <v>0</v>
          </cell>
          <cell r="AE683">
            <v>0</v>
          </cell>
          <cell r="AF683">
            <v>0</v>
          </cell>
          <cell r="AG683">
            <v>0</v>
          </cell>
          <cell r="AH683">
            <v>367.19749829889082</v>
          </cell>
        </row>
        <row r="684">
          <cell r="B684" t="str">
            <v>HTS MID</v>
          </cell>
          <cell r="C684">
            <v>0</v>
          </cell>
          <cell r="D684">
            <v>0</v>
          </cell>
          <cell r="E684">
            <v>0</v>
          </cell>
          <cell r="F684">
            <v>0</v>
          </cell>
          <cell r="G684">
            <v>0</v>
          </cell>
          <cell r="H684">
            <v>0</v>
          </cell>
          <cell r="I684">
            <v>0</v>
          </cell>
          <cell r="J684">
            <v>0</v>
          </cell>
          <cell r="K684">
            <v>0</v>
          </cell>
          <cell r="L684">
            <v>0</v>
          </cell>
          <cell r="M684">
            <v>0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R684">
            <v>438.06903565818232</v>
          </cell>
          <cell r="S684">
            <v>438.06903565818226</v>
          </cell>
          <cell r="T684">
            <v>438.06903565818226</v>
          </cell>
          <cell r="U684">
            <v>438.06903565818226</v>
          </cell>
          <cell r="V684">
            <v>401.50233819088834</v>
          </cell>
          <cell r="W684">
            <v>401.50233819088834</v>
          </cell>
          <cell r="X684">
            <v>401.50233819088828</v>
          </cell>
          <cell r="Y684">
            <v>401.50233819088834</v>
          </cell>
          <cell r="Z684">
            <v>401.50233819088834</v>
          </cell>
          <cell r="AA684">
            <v>401.50233819088828</v>
          </cell>
          <cell r="AC684">
            <v>0</v>
          </cell>
          <cell r="AD684">
            <v>0</v>
          </cell>
          <cell r="AE684">
            <v>0</v>
          </cell>
          <cell r="AF684">
            <v>0</v>
          </cell>
          <cell r="AG684">
            <v>0</v>
          </cell>
          <cell r="AH684">
            <v>411.69305715718338</v>
          </cell>
        </row>
        <row r="685">
          <cell r="B685" t="str">
            <v>HTS Caixas</v>
          </cell>
          <cell r="C685">
            <v>0</v>
          </cell>
          <cell r="D685">
            <v>0</v>
          </cell>
          <cell r="E685">
            <v>0</v>
          </cell>
          <cell r="F685">
            <v>0</v>
          </cell>
          <cell r="G685">
            <v>0</v>
          </cell>
          <cell r="H685">
            <v>0</v>
          </cell>
          <cell r="I685">
            <v>0</v>
          </cell>
          <cell r="J685">
            <v>0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R685">
            <v>313.74226426938264</v>
          </cell>
          <cell r="S685">
            <v>313.74226426938264</v>
          </cell>
          <cell r="T685">
            <v>313.74226426938264</v>
          </cell>
          <cell r="U685">
            <v>313.74226426938264</v>
          </cell>
          <cell r="V685">
            <v>284.48890629554745</v>
          </cell>
          <cell r="W685">
            <v>284.48890629554745</v>
          </cell>
          <cell r="X685">
            <v>284.48890629554745</v>
          </cell>
          <cell r="Y685">
            <v>284.48890629554745</v>
          </cell>
          <cell r="Z685">
            <v>284.48890629554745</v>
          </cell>
          <cell r="AA685">
            <v>284.48890629554745</v>
          </cell>
          <cell r="AC685">
            <v>0</v>
          </cell>
          <cell r="AD685">
            <v>0</v>
          </cell>
          <cell r="AE685">
            <v>0</v>
          </cell>
          <cell r="AF685">
            <v>0</v>
          </cell>
          <cell r="AG685">
            <v>0</v>
          </cell>
          <cell r="AH685">
            <v>291.80224578900629</v>
          </cell>
        </row>
        <row r="687">
          <cell r="B687" t="str">
            <v>Multimedia Gradiente</v>
          </cell>
          <cell r="C687">
            <v>378.60276175067719</v>
          </cell>
          <cell r="D687">
            <v>363.70037183758598</v>
          </cell>
          <cell r="E687">
            <v>363.83599012892284</v>
          </cell>
          <cell r="F687">
            <v>345.61672434181639</v>
          </cell>
          <cell r="G687">
            <v>366.33181769897345</v>
          </cell>
          <cell r="H687">
            <v>359.39488119908663</v>
          </cell>
          <cell r="I687">
            <v>377.38426241207452</v>
          </cell>
          <cell r="J687">
            <v>365.02973516419758</v>
          </cell>
          <cell r="K687">
            <v>324.33938379089756</v>
          </cell>
          <cell r="L687">
            <v>308.67659313266347</v>
          </cell>
          <cell r="M687">
            <v>302.58858341069009</v>
          </cell>
          <cell r="N687">
            <v>306.56943533527328</v>
          </cell>
          <cell r="O687">
            <v>271.9219062525799</v>
          </cell>
          <cell r="P687">
            <v>344.91457809524042</v>
          </cell>
          <cell r="Q687">
            <v>385.82821834977261</v>
          </cell>
          <cell r="R687">
            <v>387.3126549113158</v>
          </cell>
          <cell r="S687">
            <v>420.89284392215086</v>
          </cell>
          <cell r="T687">
            <v>433.63025416567626</v>
          </cell>
          <cell r="U687">
            <v>407.84429605679429</v>
          </cell>
          <cell r="V687">
            <v>364.20760459991067</v>
          </cell>
          <cell r="W687">
            <v>370.53465554933365</v>
          </cell>
          <cell r="X687">
            <v>348.58561264212295</v>
          </cell>
          <cell r="Y687">
            <v>355.86674274152529</v>
          </cell>
          <cell r="Z687">
            <v>335.37335840965056</v>
          </cell>
          <cell r="AA687">
            <v>338.58509131586959</v>
          </cell>
          <cell r="AC687">
            <v>378.60276175067719</v>
          </cell>
          <cell r="AD687">
            <v>355.46502381195438</v>
          </cell>
          <cell r="AE687">
            <v>367.54365026602443</v>
          </cell>
          <cell r="AF687">
            <v>362.26098514640631</v>
          </cell>
          <cell r="AG687">
            <v>331.94854919705313</v>
          </cell>
          <cell r="AH687">
            <v>373.17984124492023</v>
          </cell>
        </row>
        <row r="688">
          <cell r="B688" t="str">
            <v>Multimedia Philco</v>
          </cell>
          <cell r="C688">
            <v>0</v>
          </cell>
          <cell r="D688">
            <v>0</v>
          </cell>
          <cell r="E688">
            <v>0</v>
          </cell>
          <cell r="F688">
            <v>0</v>
          </cell>
          <cell r="G688">
            <v>0</v>
          </cell>
          <cell r="H688">
            <v>0</v>
          </cell>
          <cell r="I688">
            <v>0</v>
          </cell>
          <cell r="J688">
            <v>0</v>
          </cell>
          <cell r="K688">
            <v>0</v>
          </cell>
          <cell r="L688">
            <v>0</v>
          </cell>
          <cell r="M688">
            <v>446.79597447496485</v>
          </cell>
          <cell r="N688">
            <v>458.88664294593679</v>
          </cell>
          <cell r="O688">
            <v>473.6429125152635</v>
          </cell>
          <cell r="P688">
            <v>408.11755577143447</v>
          </cell>
          <cell r="Q688">
            <v>397.94547243563943</v>
          </cell>
          <cell r="R688">
            <v>330.94404582716635</v>
          </cell>
          <cell r="S688">
            <v>323.62896116450327</v>
          </cell>
          <cell r="T688">
            <v>306.87167651977774</v>
          </cell>
          <cell r="U688">
            <v>295.13606284072438</v>
          </cell>
          <cell r="V688">
            <v>274.47267605996717</v>
          </cell>
          <cell r="W688">
            <v>263.7592548038221</v>
          </cell>
          <cell r="X688">
            <v>264.00088468429647</v>
          </cell>
          <cell r="Y688">
            <v>267.5928690698496</v>
          </cell>
          <cell r="Z688">
            <v>264.72406923004888</v>
          </cell>
          <cell r="AA688">
            <v>269.98609164552857</v>
          </cell>
          <cell r="AC688">
            <v>0</v>
          </cell>
          <cell r="AD688">
            <v>0</v>
          </cell>
          <cell r="AE688">
            <v>0</v>
          </cell>
          <cell r="AF688">
            <v>0</v>
          </cell>
          <cell r="AG688">
            <v>456.48418487620387</v>
          </cell>
          <cell r="AH688">
            <v>292.15356174764213</v>
          </cell>
        </row>
        <row r="689">
          <cell r="B689" t="str">
            <v>Multimedia</v>
          </cell>
          <cell r="C689">
            <v>378.60276175067719</v>
          </cell>
          <cell r="D689">
            <v>363.70037183758598</v>
          </cell>
          <cell r="E689">
            <v>363.83599012892284</v>
          </cell>
          <cell r="F689">
            <v>345.61672434181639</v>
          </cell>
          <cell r="G689">
            <v>366.33181769897345</v>
          </cell>
          <cell r="H689">
            <v>359.39488119908663</v>
          </cell>
          <cell r="I689">
            <v>377.38426241207452</v>
          </cell>
          <cell r="J689">
            <v>365.02973516419758</v>
          </cell>
          <cell r="K689">
            <v>324.33938379089756</v>
          </cell>
          <cell r="L689">
            <v>308.67659313266347</v>
          </cell>
          <cell r="M689">
            <v>319.35410795929414</v>
          </cell>
          <cell r="N689">
            <v>325.51030354706074</v>
          </cell>
          <cell r="O689">
            <v>295.55700795948957</v>
          </cell>
          <cell r="P689">
            <v>364.52933656232085</v>
          </cell>
          <cell r="Q689">
            <v>389.02256780492377</v>
          </cell>
          <cell r="R689">
            <v>367.75168203054938</v>
          </cell>
          <cell r="S689">
            <v>387.19481314327101</v>
          </cell>
          <cell r="T689">
            <v>390.15418573392327</v>
          </cell>
          <cell r="U689">
            <v>371.45110957477829</v>
          </cell>
          <cell r="V689">
            <v>333.4129277267096</v>
          </cell>
          <cell r="W689">
            <v>331.32510640178799</v>
          </cell>
          <cell r="X689">
            <v>317.45744914351729</v>
          </cell>
          <cell r="Y689">
            <v>323.58860303002183</v>
          </cell>
          <cell r="Z689">
            <v>311.1642859199448</v>
          </cell>
          <cell r="AA689">
            <v>315.53389572255247</v>
          </cell>
          <cell r="AC689">
            <v>378.60276175067719</v>
          </cell>
          <cell r="AD689">
            <v>355.46502381195438</v>
          </cell>
          <cell r="AE689">
            <v>367.54365026602443</v>
          </cell>
          <cell r="AF689">
            <v>362.26098514640631</v>
          </cell>
          <cell r="AG689">
            <v>337.86849167074928</v>
          </cell>
          <cell r="AH689">
            <v>345.33796462672836</v>
          </cell>
        </row>
        <row r="692">
          <cell r="B692" t="str">
            <v>Mobile Phones - GSM</v>
          </cell>
          <cell r="C692">
            <v>279.86073289788561</v>
          </cell>
          <cell r="D692">
            <v>0</v>
          </cell>
          <cell r="E692">
            <v>0</v>
          </cell>
          <cell r="F692">
            <v>292.04189549741847</v>
          </cell>
          <cell r="G692">
            <v>0</v>
          </cell>
          <cell r="H692">
            <v>0</v>
          </cell>
          <cell r="I692">
            <v>193.93486549703988</v>
          </cell>
          <cell r="J692">
            <v>173.08692127294196</v>
          </cell>
          <cell r="K692">
            <v>235.12528117280985</v>
          </cell>
          <cell r="L692">
            <v>274.5841226640099</v>
          </cell>
          <cell r="M692">
            <v>266.81773879046233</v>
          </cell>
          <cell r="N692">
            <v>275.36794033305483</v>
          </cell>
          <cell r="O692">
            <v>295.37969799112284</v>
          </cell>
          <cell r="P692">
            <v>286.70341534594445</v>
          </cell>
          <cell r="Q692">
            <v>295.41999282534391</v>
          </cell>
          <cell r="R692">
            <v>296.38275001598879</v>
          </cell>
          <cell r="S692">
            <v>290.09281729100434</v>
          </cell>
          <cell r="T692">
            <v>294.76202575250744</v>
          </cell>
          <cell r="U692">
            <v>288.83646952858658</v>
          </cell>
          <cell r="V692">
            <v>285.13252988955122</v>
          </cell>
          <cell r="W692">
            <v>291.21531937351591</v>
          </cell>
          <cell r="X692">
            <v>288.19538674042212</v>
          </cell>
          <cell r="Y692">
            <v>279.61972428168127</v>
          </cell>
          <cell r="Z692">
            <v>279.61972428168127</v>
          </cell>
          <cell r="AA692">
            <v>279.61972428168127</v>
          </cell>
          <cell r="AC692">
            <v>279.86073289788561</v>
          </cell>
          <cell r="AD692">
            <v>292.04189549741847</v>
          </cell>
          <cell r="AE692">
            <v>193.93486549703988</v>
          </cell>
          <cell r="AF692">
            <v>211.24528615124663</v>
          </cell>
          <cell r="AG692">
            <v>236.26637835757575</v>
          </cell>
          <cell r="AH692">
            <v>286.88902623337265</v>
          </cell>
        </row>
        <row r="693">
          <cell r="B693" t="str">
            <v>GX1 STRIKE</v>
          </cell>
          <cell r="C693">
            <v>0</v>
          </cell>
          <cell r="D693">
            <v>0</v>
          </cell>
          <cell r="E693">
            <v>0</v>
          </cell>
          <cell r="F693">
            <v>164.72718184660744</v>
          </cell>
          <cell r="G693">
            <v>0</v>
          </cell>
          <cell r="H693">
            <v>0</v>
          </cell>
          <cell r="I693">
            <v>138.65107963722204</v>
          </cell>
          <cell r="J693">
            <v>116.18133619230335</v>
          </cell>
          <cell r="K693">
            <v>0</v>
          </cell>
          <cell r="L693">
            <v>0</v>
          </cell>
          <cell r="M693">
            <v>0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R693">
            <v>0</v>
          </cell>
          <cell r="S693">
            <v>0</v>
          </cell>
          <cell r="T693">
            <v>0</v>
          </cell>
          <cell r="U693">
            <v>0</v>
          </cell>
          <cell r="V693">
            <v>0</v>
          </cell>
          <cell r="W693">
            <v>0</v>
          </cell>
          <cell r="X693">
            <v>0</v>
          </cell>
          <cell r="Y693">
            <v>0</v>
          </cell>
          <cell r="Z693">
            <v>0</v>
          </cell>
          <cell r="AA693">
            <v>0</v>
          </cell>
          <cell r="AC693">
            <v>0</v>
          </cell>
          <cell r="AD693">
            <v>164.72718184660744</v>
          </cell>
          <cell r="AE693">
            <v>138.65107963722204</v>
          </cell>
          <cell r="AF693">
            <v>151.1960080801135</v>
          </cell>
          <cell r="AG693">
            <v>145.62127515691043</v>
          </cell>
          <cell r="AH693">
            <v>0</v>
          </cell>
        </row>
        <row r="694">
          <cell r="B694" t="str">
            <v>GX2 CONCEPT</v>
          </cell>
          <cell r="C694">
            <v>0</v>
          </cell>
          <cell r="D694">
            <v>0</v>
          </cell>
          <cell r="E694">
            <v>0</v>
          </cell>
          <cell r="F694">
            <v>372.51606060606071</v>
          </cell>
          <cell r="G694">
            <v>0</v>
          </cell>
          <cell r="H694">
            <v>0</v>
          </cell>
          <cell r="I694">
            <v>181.85515370705247</v>
          </cell>
          <cell r="J694">
            <v>453.62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  <cell r="O694">
            <v>0</v>
          </cell>
          <cell r="P694">
            <v>0</v>
          </cell>
          <cell r="Q694">
            <v>0</v>
          </cell>
          <cell r="R694">
            <v>0</v>
          </cell>
          <cell r="S694">
            <v>0</v>
          </cell>
          <cell r="T694">
            <v>0</v>
          </cell>
          <cell r="U694">
            <v>0</v>
          </cell>
          <cell r="V694">
            <v>0</v>
          </cell>
          <cell r="W694">
            <v>0</v>
          </cell>
          <cell r="X694">
            <v>0</v>
          </cell>
          <cell r="Y694">
            <v>0</v>
          </cell>
          <cell r="Z694">
            <v>0</v>
          </cell>
          <cell r="AA694">
            <v>0</v>
          </cell>
          <cell r="AC694">
            <v>0</v>
          </cell>
          <cell r="AD694">
            <v>372.51606060606071</v>
          </cell>
          <cell r="AE694">
            <v>181.85515370705247</v>
          </cell>
          <cell r="AF694">
            <v>197.51941078838175</v>
          </cell>
          <cell r="AG694">
            <v>197.73176616915424</v>
          </cell>
          <cell r="AH694">
            <v>0</v>
          </cell>
        </row>
        <row r="695">
          <cell r="B695" t="str">
            <v>GX3 INDIE</v>
          </cell>
          <cell r="C695">
            <v>0</v>
          </cell>
          <cell r="D695">
            <v>0</v>
          </cell>
          <cell r="E695">
            <v>0</v>
          </cell>
          <cell r="F695">
            <v>291.31344458846399</v>
          </cell>
          <cell r="G695">
            <v>0</v>
          </cell>
          <cell r="H695">
            <v>0</v>
          </cell>
          <cell r="I695">
            <v>244.266694214876</v>
          </cell>
          <cell r="J695">
            <v>217.59581958762888</v>
          </cell>
          <cell r="K695">
            <v>221.16243510857475</v>
          </cell>
          <cell r="L695">
            <v>213.08489689755538</v>
          </cell>
          <cell r="M695">
            <v>213.12763320941758</v>
          </cell>
          <cell r="N695">
            <v>216.60470879801736</v>
          </cell>
          <cell r="O695">
            <v>210.80958281701774</v>
          </cell>
          <cell r="P695">
            <v>0</v>
          </cell>
          <cell r="Q695">
            <v>0</v>
          </cell>
          <cell r="R695">
            <v>0</v>
          </cell>
          <cell r="S695">
            <v>0</v>
          </cell>
          <cell r="T695">
            <v>0</v>
          </cell>
          <cell r="U695">
            <v>0</v>
          </cell>
          <cell r="V695">
            <v>0</v>
          </cell>
          <cell r="W695">
            <v>0</v>
          </cell>
          <cell r="X695">
            <v>0</v>
          </cell>
          <cell r="Y695">
            <v>0</v>
          </cell>
          <cell r="Z695">
            <v>0</v>
          </cell>
          <cell r="AA695">
            <v>0</v>
          </cell>
          <cell r="AC695">
            <v>0</v>
          </cell>
          <cell r="AD695">
            <v>291.31344458846399</v>
          </cell>
          <cell r="AE695">
            <v>244.266694214876</v>
          </cell>
          <cell r="AF695">
            <v>260.37166056572374</v>
          </cell>
          <cell r="AG695">
            <v>230.35228628544508</v>
          </cell>
          <cell r="AH695">
            <v>0</v>
          </cell>
        </row>
        <row r="696">
          <cell r="B696" t="str">
            <v>GX5-2 NEO CAM</v>
          </cell>
          <cell r="C696">
            <v>0</v>
          </cell>
          <cell r="D696">
            <v>0</v>
          </cell>
          <cell r="E696">
            <v>0</v>
          </cell>
          <cell r="F696">
            <v>491.28213461774459</v>
          </cell>
          <cell r="G696">
            <v>0</v>
          </cell>
          <cell r="H696">
            <v>0</v>
          </cell>
          <cell r="I696">
            <v>422.82172125353435</v>
          </cell>
          <cell r="J696">
            <v>338.00737972508591</v>
          </cell>
          <cell r="K696">
            <v>338.90998289098098</v>
          </cell>
          <cell r="L696">
            <v>317.53184582050056</v>
          </cell>
          <cell r="M696">
            <v>313.50681536555146</v>
          </cell>
          <cell r="N696">
            <v>313.50681536555146</v>
          </cell>
          <cell r="O696">
            <v>313.50681536555146</v>
          </cell>
          <cell r="P696">
            <v>0</v>
          </cell>
          <cell r="Q696">
            <v>0</v>
          </cell>
          <cell r="R696">
            <v>0</v>
          </cell>
          <cell r="S696">
            <v>0</v>
          </cell>
          <cell r="T696">
            <v>0</v>
          </cell>
          <cell r="U696">
            <v>0</v>
          </cell>
          <cell r="V696">
            <v>0</v>
          </cell>
          <cell r="W696">
            <v>0</v>
          </cell>
          <cell r="X696">
            <v>0</v>
          </cell>
          <cell r="Y696">
            <v>0</v>
          </cell>
          <cell r="Z696">
            <v>0</v>
          </cell>
          <cell r="AA696">
            <v>0</v>
          </cell>
          <cell r="AC696">
            <v>0</v>
          </cell>
          <cell r="AD696">
            <v>491.28213461774459</v>
          </cell>
          <cell r="AE696">
            <v>422.82172125353435</v>
          </cell>
          <cell r="AF696">
            <v>456.35444401033834</v>
          </cell>
          <cell r="AG696">
            <v>385.14554366407066</v>
          </cell>
          <cell r="AH696">
            <v>0</v>
          </cell>
        </row>
        <row r="697">
          <cell r="B697" t="str">
            <v>GC1 FLIPPY</v>
          </cell>
          <cell r="C697">
            <v>0</v>
          </cell>
          <cell r="D697">
            <v>0</v>
          </cell>
          <cell r="E697">
            <v>0</v>
          </cell>
          <cell r="F697">
            <v>277.35362981031784</v>
          </cell>
          <cell r="G697">
            <v>0</v>
          </cell>
          <cell r="H697">
            <v>0</v>
          </cell>
          <cell r="I697">
            <v>238.05794466327032</v>
          </cell>
          <cell r="J697">
            <v>208.03869897959194</v>
          </cell>
          <cell r="K697">
            <v>204.26333724527615</v>
          </cell>
          <cell r="L697">
            <v>179.3100179858528</v>
          </cell>
          <cell r="M697">
            <v>170.71871127633207</v>
          </cell>
          <cell r="N697">
            <v>170.71871127633204</v>
          </cell>
          <cell r="O697">
            <v>170.7187112763321</v>
          </cell>
          <cell r="P697">
            <v>170.7187112763321</v>
          </cell>
          <cell r="Q697">
            <v>170.71871127633207</v>
          </cell>
          <cell r="R697">
            <v>170.7187112763321</v>
          </cell>
          <cell r="S697">
            <v>170.71871127633207</v>
          </cell>
          <cell r="T697">
            <v>170.7187112763321</v>
          </cell>
          <cell r="U697">
            <v>170.71871127633207</v>
          </cell>
          <cell r="V697">
            <v>170.7187112763321</v>
          </cell>
          <cell r="W697">
            <v>170.71871127633207</v>
          </cell>
          <cell r="X697">
            <v>170.7187112763321</v>
          </cell>
          <cell r="Y697">
            <v>170.71871127633207</v>
          </cell>
          <cell r="Z697">
            <v>170.71871127633207</v>
          </cell>
          <cell r="AA697">
            <v>170.71871127633207</v>
          </cell>
          <cell r="AC697">
            <v>0</v>
          </cell>
          <cell r="AD697">
            <v>277.35362981031784</v>
          </cell>
          <cell r="AE697">
            <v>238.05794466327032</v>
          </cell>
          <cell r="AF697">
            <v>246.27806426308413</v>
          </cell>
          <cell r="AG697">
            <v>205.63301492758467</v>
          </cell>
          <cell r="AH697">
            <v>170.71871127633204</v>
          </cell>
        </row>
        <row r="698">
          <cell r="B698" t="str">
            <v>GX1-W EXPERT</v>
          </cell>
          <cell r="C698">
            <v>0</v>
          </cell>
          <cell r="D698">
            <v>0</v>
          </cell>
          <cell r="E698">
            <v>0</v>
          </cell>
          <cell r="F698">
            <v>0</v>
          </cell>
          <cell r="G698">
            <v>0</v>
          </cell>
          <cell r="H698">
            <v>0</v>
          </cell>
          <cell r="I698">
            <v>119.92470492800648</v>
          </cell>
          <cell r="J698">
            <v>0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V698">
            <v>0</v>
          </cell>
          <cell r="W698">
            <v>0</v>
          </cell>
          <cell r="X698">
            <v>0</v>
          </cell>
          <cell r="Y698">
            <v>0</v>
          </cell>
          <cell r="Z698">
            <v>0</v>
          </cell>
          <cell r="AA698">
            <v>0</v>
          </cell>
          <cell r="AC698">
            <v>0</v>
          </cell>
          <cell r="AD698">
            <v>0</v>
          </cell>
          <cell r="AE698">
            <v>119.92470492800648</v>
          </cell>
          <cell r="AF698">
            <v>119.92470492800648</v>
          </cell>
          <cell r="AG698">
            <v>119.92470492800648</v>
          </cell>
          <cell r="AH698">
            <v>0</v>
          </cell>
        </row>
        <row r="699">
          <cell r="B699" t="str">
            <v>GX-5 NEO</v>
          </cell>
          <cell r="C699">
            <v>0</v>
          </cell>
          <cell r="D699">
            <v>0</v>
          </cell>
          <cell r="E699">
            <v>0</v>
          </cell>
          <cell r="F699">
            <v>0</v>
          </cell>
          <cell r="G699">
            <v>0</v>
          </cell>
          <cell r="H699">
            <v>0</v>
          </cell>
          <cell r="I699">
            <v>170.49866180048662</v>
          </cell>
          <cell r="J699">
            <v>0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  <cell r="AA699">
            <v>0</v>
          </cell>
          <cell r="AC699">
            <v>0</v>
          </cell>
          <cell r="AD699">
            <v>0</v>
          </cell>
          <cell r="AE699">
            <v>170.49866180048662</v>
          </cell>
          <cell r="AF699">
            <v>170.49866180048662</v>
          </cell>
          <cell r="AG699">
            <v>170.49866180048662</v>
          </cell>
          <cell r="AH699">
            <v>0</v>
          </cell>
        </row>
        <row r="700">
          <cell r="B700" t="str">
            <v>GX-6 SNAP</v>
          </cell>
          <cell r="C700">
            <v>0</v>
          </cell>
          <cell r="D700">
            <v>0</v>
          </cell>
          <cell r="E700">
            <v>0</v>
          </cell>
          <cell r="F700">
            <v>992.77</v>
          </cell>
          <cell r="G700">
            <v>0</v>
          </cell>
          <cell r="H700">
            <v>0</v>
          </cell>
          <cell r="I700">
            <v>295</v>
          </cell>
          <cell r="J700">
            <v>285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R700">
            <v>0</v>
          </cell>
          <cell r="S700">
            <v>0</v>
          </cell>
          <cell r="T700">
            <v>0</v>
          </cell>
          <cell r="U700">
            <v>0</v>
          </cell>
          <cell r="V700">
            <v>0</v>
          </cell>
          <cell r="W700">
            <v>0</v>
          </cell>
          <cell r="X700">
            <v>0</v>
          </cell>
          <cell r="Y700">
            <v>0</v>
          </cell>
          <cell r="Z700">
            <v>0</v>
          </cell>
          <cell r="AA700">
            <v>0</v>
          </cell>
          <cell r="AC700">
            <v>0</v>
          </cell>
          <cell r="AD700">
            <v>992.77</v>
          </cell>
          <cell r="AE700">
            <v>295</v>
          </cell>
          <cell r="AF700">
            <v>298.73139037433157</v>
          </cell>
          <cell r="AG700">
            <v>294.00971929824561</v>
          </cell>
          <cell r="AH700">
            <v>0</v>
          </cell>
        </row>
        <row r="701">
          <cell r="B701" t="str">
            <v>GCL1 STRIKE BLUE</v>
          </cell>
          <cell r="C701">
            <v>0</v>
          </cell>
          <cell r="D701">
            <v>0</v>
          </cell>
          <cell r="E701">
            <v>0</v>
          </cell>
          <cell r="F701">
            <v>0</v>
          </cell>
          <cell r="G701">
            <v>0</v>
          </cell>
          <cell r="H701">
            <v>0</v>
          </cell>
          <cell r="I701">
            <v>153.41259915136538</v>
          </cell>
          <cell r="J701">
            <v>140.35663078737835</v>
          </cell>
          <cell r="K701">
            <v>141.1770345032935</v>
          </cell>
          <cell r="L701">
            <v>150.62422639334517</v>
          </cell>
          <cell r="M701">
            <v>0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U701">
            <v>0</v>
          </cell>
          <cell r="V701">
            <v>0</v>
          </cell>
          <cell r="W701">
            <v>0</v>
          </cell>
          <cell r="X701">
            <v>0</v>
          </cell>
          <cell r="Y701">
            <v>0</v>
          </cell>
          <cell r="Z701">
            <v>0</v>
          </cell>
          <cell r="AA701">
            <v>0</v>
          </cell>
          <cell r="AC701">
            <v>0</v>
          </cell>
          <cell r="AD701">
            <v>0</v>
          </cell>
          <cell r="AE701">
            <v>153.41259915136538</v>
          </cell>
          <cell r="AF701">
            <v>153.41259915136538</v>
          </cell>
          <cell r="AG701">
            <v>147.64358154626697</v>
          </cell>
          <cell r="AH701">
            <v>0</v>
          </cell>
        </row>
        <row r="702">
          <cell r="B702" t="str">
            <v>VIBE</v>
          </cell>
          <cell r="C702">
            <v>0</v>
          </cell>
          <cell r="D702">
            <v>0</v>
          </cell>
          <cell r="E702">
            <v>0</v>
          </cell>
          <cell r="F702">
            <v>0</v>
          </cell>
          <cell r="G702">
            <v>0</v>
          </cell>
          <cell r="H702">
            <v>0</v>
          </cell>
          <cell r="I702">
            <v>0</v>
          </cell>
          <cell r="J702">
            <v>530.90614400000004</v>
          </cell>
          <cell r="K702">
            <v>568.8908535721082</v>
          </cell>
          <cell r="L702">
            <v>541.22049790860899</v>
          </cell>
          <cell r="M702">
            <v>502.09134360063723</v>
          </cell>
          <cell r="N702">
            <v>493.915737298637</v>
          </cell>
          <cell r="O702">
            <v>486.29084551272251</v>
          </cell>
          <cell r="P702">
            <v>481.94547707558849</v>
          </cell>
          <cell r="Q702">
            <v>481.94547707558854</v>
          </cell>
          <cell r="R702">
            <v>481.94547707558854</v>
          </cell>
          <cell r="S702">
            <v>481.94547707558854</v>
          </cell>
          <cell r="T702">
            <v>481.94547707558854</v>
          </cell>
          <cell r="U702">
            <v>481.94547707558849</v>
          </cell>
          <cell r="V702">
            <v>481.9454770755886</v>
          </cell>
          <cell r="W702">
            <v>481.9454770755886</v>
          </cell>
          <cell r="X702">
            <v>481.94547707558854</v>
          </cell>
          <cell r="Y702">
            <v>481.94547707558854</v>
          </cell>
          <cell r="Z702">
            <v>481.94547707558854</v>
          </cell>
          <cell r="AA702">
            <v>481.94547707558854</v>
          </cell>
          <cell r="AC702">
            <v>0</v>
          </cell>
          <cell r="AD702">
            <v>0</v>
          </cell>
          <cell r="AE702">
            <v>0</v>
          </cell>
          <cell r="AF702">
            <v>0</v>
          </cell>
          <cell r="AG702">
            <v>514.29240665479404</v>
          </cell>
          <cell r="AH702">
            <v>481.9454770755886</v>
          </cell>
        </row>
        <row r="703">
          <cell r="B703" t="str">
            <v>ULTRA LOW</v>
          </cell>
          <cell r="C703">
            <v>0</v>
          </cell>
          <cell r="D703">
            <v>0</v>
          </cell>
          <cell r="E703">
            <v>0</v>
          </cell>
          <cell r="F703">
            <v>0</v>
          </cell>
          <cell r="G703">
            <v>0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  <cell r="V703">
            <v>0</v>
          </cell>
          <cell r="W703">
            <v>0</v>
          </cell>
          <cell r="X703">
            <v>0</v>
          </cell>
          <cell r="Y703">
            <v>0</v>
          </cell>
          <cell r="Z703">
            <v>0</v>
          </cell>
          <cell r="AA703">
            <v>0</v>
          </cell>
          <cell r="AC703">
            <v>0</v>
          </cell>
          <cell r="AD703">
            <v>0</v>
          </cell>
          <cell r="AE703">
            <v>0</v>
          </cell>
          <cell r="AF703">
            <v>0</v>
          </cell>
          <cell r="AG703">
            <v>0</v>
          </cell>
          <cell r="AH703">
            <v>0</v>
          </cell>
        </row>
        <row r="704">
          <cell r="B704" t="str">
            <v>KIDS</v>
          </cell>
          <cell r="C704">
            <v>0</v>
          </cell>
          <cell r="D704">
            <v>0</v>
          </cell>
          <cell r="E704">
            <v>0</v>
          </cell>
          <cell r="F704">
            <v>0</v>
          </cell>
          <cell r="G704">
            <v>0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  <cell r="X704">
            <v>0</v>
          </cell>
          <cell r="Y704">
            <v>0</v>
          </cell>
          <cell r="Z704">
            <v>0</v>
          </cell>
          <cell r="AA704">
            <v>0</v>
          </cell>
          <cell r="AC704">
            <v>0</v>
          </cell>
          <cell r="AD704">
            <v>0</v>
          </cell>
          <cell r="AE704">
            <v>0</v>
          </cell>
          <cell r="AF704">
            <v>0</v>
          </cell>
          <cell r="AG704">
            <v>0</v>
          </cell>
          <cell r="AH704">
            <v>0</v>
          </cell>
        </row>
        <row r="705">
          <cell r="B705" t="str">
            <v>GF 910</v>
          </cell>
          <cell r="C705">
            <v>0</v>
          </cell>
          <cell r="D705">
            <v>0</v>
          </cell>
          <cell r="E705">
            <v>0</v>
          </cell>
          <cell r="F705">
            <v>0</v>
          </cell>
          <cell r="G705">
            <v>0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  <cell r="O705">
            <v>0</v>
          </cell>
          <cell r="P705">
            <v>555.76208178438662</v>
          </cell>
          <cell r="Q705">
            <v>555.76208178438662</v>
          </cell>
          <cell r="R705">
            <v>555.76208178438651</v>
          </cell>
          <cell r="S705">
            <v>555.76208178438651</v>
          </cell>
          <cell r="T705">
            <v>555.76208178438662</v>
          </cell>
          <cell r="U705">
            <v>555.76208178438662</v>
          </cell>
          <cell r="V705">
            <v>555.76208178438651</v>
          </cell>
          <cell r="W705">
            <v>555.76208178438651</v>
          </cell>
          <cell r="X705">
            <v>555.76208178438662</v>
          </cell>
          <cell r="Y705">
            <v>555.76208178438651</v>
          </cell>
          <cell r="Z705">
            <v>555.76208178438651</v>
          </cell>
          <cell r="AA705">
            <v>555.76208178438651</v>
          </cell>
          <cell r="AC705">
            <v>0</v>
          </cell>
          <cell r="AD705">
            <v>0</v>
          </cell>
          <cell r="AE705">
            <v>0</v>
          </cell>
          <cell r="AF705">
            <v>0</v>
          </cell>
          <cell r="AG705">
            <v>0</v>
          </cell>
          <cell r="AH705">
            <v>555.76208178438662</v>
          </cell>
        </row>
        <row r="706">
          <cell r="B706" t="str">
            <v>CLAM SHELL NEO - GF 600</v>
          </cell>
          <cell r="C706">
            <v>0</v>
          </cell>
          <cell r="D706">
            <v>0</v>
          </cell>
          <cell r="E706">
            <v>0</v>
          </cell>
          <cell r="F706">
            <v>0</v>
          </cell>
          <cell r="G706">
            <v>0</v>
          </cell>
          <cell r="H706">
            <v>0</v>
          </cell>
          <cell r="I706">
            <v>0</v>
          </cell>
          <cell r="J706">
            <v>0</v>
          </cell>
          <cell r="K706">
            <v>272.08434563268372</v>
          </cell>
          <cell r="L706">
            <v>260.91357999692428</v>
          </cell>
          <cell r="M706">
            <v>261.92484401242888</v>
          </cell>
          <cell r="N706">
            <v>259.03652754222367</v>
          </cell>
          <cell r="O706">
            <v>263.80448417902522</v>
          </cell>
          <cell r="P706">
            <v>263.8587360594795</v>
          </cell>
          <cell r="Q706">
            <v>263.8587360594795</v>
          </cell>
          <cell r="R706">
            <v>263.8587360594795</v>
          </cell>
          <cell r="S706">
            <v>263.8587360594795</v>
          </cell>
          <cell r="T706">
            <v>263.85873605947944</v>
          </cell>
          <cell r="U706">
            <v>263.8587360594795</v>
          </cell>
          <cell r="V706">
            <v>263.8587360594795</v>
          </cell>
          <cell r="W706">
            <v>263.8587360594795</v>
          </cell>
          <cell r="X706">
            <v>263.8587360594795</v>
          </cell>
          <cell r="Y706">
            <v>263.85873605947944</v>
          </cell>
          <cell r="Z706">
            <v>263.85873605947944</v>
          </cell>
          <cell r="AA706">
            <v>263.8587360594795</v>
          </cell>
          <cell r="AC706">
            <v>0</v>
          </cell>
          <cell r="AD706">
            <v>0</v>
          </cell>
          <cell r="AE706">
            <v>0</v>
          </cell>
          <cell r="AF706">
            <v>0</v>
          </cell>
          <cell r="AG706">
            <v>261.20283338147601</v>
          </cell>
          <cell r="AH706">
            <v>263.85873605947944</v>
          </cell>
        </row>
        <row r="707">
          <cell r="B707" t="str">
            <v>CLAM SHELL NEO CAM - GF 690</v>
          </cell>
          <cell r="C707">
            <v>0</v>
          </cell>
          <cell r="D707">
            <v>0</v>
          </cell>
          <cell r="E707">
            <v>0</v>
          </cell>
          <cell r="F707">
            <v>0</v>
          </cell>
          <cell r="G707">
            <v>0</v>
          </cell>
          <cell r="H707">
            <v>0</v>
          </cell>
          <cell r="I707">
            <v>0</v>
          </cell>
          <cell r="J707">
            <v>0</v>
          </cell>
          <cell r="K707">
            <v>0</v>
          </cell>
          <cell r="L707">
            <v>368.92444010969132</v>
          </cell>
          <cell r="M707">
            <v>355.63240760988407</v>
          </cell>
          <cell r="N707">
            <v>357.45560550206608</v>
          </cell>
          <cell r="O707">
            <v>353.7574631069055</v>
          </cell>
          <cell r="P707">
            <v>354.14869888475835</v>
          </cell>
          <cell r="Q707">
            <v>354.14869888475835</v>
          </cell>
          <cell r="R707">
            <v>354.14869888475829</v>
          </cell>
          <cell r="S707">
            <v>354.14869888475835</v>
          </cell>
          <cell r="T707">
            <v>354.14869888475835</v>
          </cell>
          <cell r="U707">
            <v>354.14869888475835</v>
          </cell>
          <cell r="V707">
            <v>354.14869888475835</v>
          </cell>
          <cell r="W707">
            <v>354.14869888475835</v>
          </cell>
          <cell r="X707">
            <v>354.14869888475835</v>
          </cell>
          <cell r="Y707">
            <v>354.14869888475835</v>
          </cell>
          <cell r="Z707">
            <v>354.14869888475835</v>
          </cell>
          <cell r="AA707">
            <v>354.14869888475835</v>
          </cell>
          <cell r="AC707">
            <v>0</v>
          </cell>
          <cell r="AD707">
            <v>0</v>
          </cell>
          <cell r="AE707">
            <v>0</v>
          </cell>
          <cell r="AF707">
            <v>0</v>
          </cell>
          <cell r="AG707">
            <v>358.41365467706066</v>
          </cell>
          <cell r="AH707">
            <v>354.1486988847584</v>
          </cell>
        </row>
        <row r="708">
          <cell r="B708" t="str">
            <v>GCL1 STRIKE BLUE (EXP)</v>
          </cell>
          <cell r="C708">
            <v>0</v>
          </cell>
          <cell r="D708">
            <v>0</v>
          </cell>
          <cell r="E708">
            <v>0</v>
          </cell>
          <cell r="F708">
            <v>0</v>
          </cell>
          <cell r="G708">
            <v>0</v>
          </cell>
          <cell r="H708">
            <v>0</v>
          </cell>
          <cell r="I708">
            <v>0</v>
          </cell>
          <cell r="J708">
            <v>0</v>
          </cell>
          <cell r="K708">
            <v>0</v>
          </cell>
          <cell r="L708">
            <v>0</v>
          </cell>
          <cell r="M708">
            <v>0</v>
          </cell>
          <cell r="N708">
            <v>0</v>
          </cell>
          <cell r="O708">
            <v>0</v>
          </cell>
          <cell r="P708">
            <v>0</v>
          </cell>
          <cell r="Q708">
            <v>0</v>
          </cell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  <cell r="W708">
            <v>0</v>
          </cell>
          <cell r="X708">
            <v>0</v>
          </cell>
          <cell r="Y708">
            <v>0</v>
          </cell>
          <cell r="Z708">
            <v>0</v>
          </cell>
          <cell r="AA708">
            <v>0</v>
          </cell>
          <cell r="AC708">
            <v>0</v>
          </cell>
          <cell r="AD708">
            <v>0</v>
          </cell>
          <cell r="AE708">
            <v>0</v>
          </cell>
          <cell r="AF708">
            <v>0</v>
          </cell>
          <cell r="AG708">
            <v>0</v>
          </cell>
          <cell r="AH708">
            <v>0</v>
          </cell>
        </row>
        <row r="709">
          <cell r="B709" t="str">
            <v>CLAM SHELL NEO (EXP)</v>
          </cell>
          <cell r="C709">
            <v>0</v>
          </cell>
          <cell r="D709">
            <v>0</v>
          </cell>
          <cell r="E709">
            <v>0</v>
          </cell>
          <cell r="F709">
            <v>0</v>
          </cell>
          <cell r="G709">
            <v>0</v>
          </cell>
          <cell r="H709">
            <v>0</v>
          </cell>
          <cell r="I709">
            <v>0</v>
          </cell>
          <cell r="J709">
            <v>0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V709">
            <v>0</v>
          </cell>
          <cell r="W709">
            <v>0</v>
          </cell>
          <cell r="X709">
            <v>0</v>
          </cell>
          <cell r="Y709">
            <v>0</v>
          </cell>
          <cell r="Z709">
            <v>0</v>
          </cell>
          <cell r="AA709">
            <v>0</v>
          </cell>
          <cell r="AC709">
            <v>0</v>
          </cell>
          <cell r="AD709">
            <v>0</v>
          </cell>
          <cell r="AE709">
            <v>0</v>
          </cell>
          <cell r="AF709">
            <v>0</v>
          </cell>
          <cell r="AG709">
            <v>0</v>
          </cell>
          <cell r="AH709">
            <v>0</v>
          </cell>
        </row>
        <row r="710">
          <cell r="B710" t="str">
            <v>VIBE (EXP)</v>
          </cell>
          <cell r="C710">
            <v>0</v>
          </cell>
          <cell r="D710">
            <v>0</v>
          </cell>
          <cell r="E710">
            <v>0</v>
          </cell>
          <cell r="F710">
            <v>0</v>
          </cell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K710">
            <v>0</v>
          </cell>
          <cell r="L710">
            <v>0</v>
          </cell>
          <cell r="M710">
            <v>0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  <cell r="W710">
            <v>0</v>
          </cell>
          <cell r="X710">
            <v>0</v>
          </cell>
          <cell r="Y710">
            <v>0</v>
          </cell>
          <cell r="Z710">
            <v>0</v>
          </cell>
          <cell r="AA710">
            <v>0</v>
          </cell>
          <cell r="AC710">
            <v>0</v>
          </cell>
          <cell r="AD710">
            <v>0</v>
          </cell>
          <cell r="AE710">
            <v>0</v>
          </cell>
          <cell r="AF710">
            <v>0</v>
          </cell>
          <cell r="AG710">
            <v>0</v>
          </cell>
          <cell r="AH710">
            <v>0</v>
          </cell>
        </row>
        <row r="711">
          <cell r="B711" t="str">
            <v>Partner</v>
          </cell>
          <cell r="C711">
            <v>0</v>
          </cell>
          <cell r="D711">
            <v>0</v>
          </cell>
          <cell r="E711">
            <v>0</v>
          </cell>
          <cell r="F711">
            <v>3200</v>
          </cell>
          <cell r="G711">
            <v>0</v>
          </cell>
          <cell r="H711">
            <v>0</v>
          </cell>
          <cell r="I711">
            <v>3200</v>
          </cell>
          <cell r="J711">
            <v>0</v>
          </cell>
          <cell r="K711">
            <v>0</v>
          </cell>
          <cell r="L711">
            <v>0</v>
          </cell>
          <cell r="M711">
            <v>0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  <cell r="AA711">
            <v>0</v>
          </cell>
          <cell r="AC711">
            <v>0</v>
          </cell>
          <cell r="AD711">
            <v>3200</v>
          </cell>
          <cell r="AE711">
            <v>3200</v>
          </cell>
          <cell r="AF711">
            <v>3199.9999999999995</v>
          </cell>
          <cell r="AG711">
            <v>3199.9999999999995</v>
          </cell>
          <cell r="AH711">
            <v>0</v>
          </cell>
        </row>
        <row r="713">
          <cell r="B713" t="str">
            <v>Telecommunication</v>
          </cell>
          <cell r="C713">
            <v>279.86073289788561</v>
          </cell>
          <cell r="D713">
            <v>0</v>
          </cell>
          <cell r="E713">
            <v>0</v>
          </cell>
          <cell r="F713">
            <v>295.35129651238174</v>
          </cell>
          <cell r="G713">
            <v>0</v>
          </cell>
          <cell r="H713">
            <v>0</v>
          </cell>
          <cell r="I713">
            <v>195.74501554823348</v>
          </cell>
          <cell r="J713">
            <v>173.08692127294196</v>
          </cell>
          <cell r="K713">
            <v>235.12528117280985</v>
          </cell>
          <cell r="L713">
            <v>274.5841226640099</v>
          </cell>
          <cell r="M713">
            <v>266.81773879046233</v>
          </cell>
          <cell r="N713">
            <v>275.36794033305483</v>
          </cell>
          <cell r="O713">
            <v>295.37969799112284</v>
          </cell>
          <cell r="P713">
            <v>286.70341534594445</v>
          </cell>
          <cell r="Q713">
            <v>295.41999282534391</v>
          </cell>
          <cell r="R713">
            <v>296.38275001598879</v>
          </cell>
          <cell r="S713">
            <v>290.09281729100434</v>
          </cell>
          <cell r="T713">
            <v>294.76202575250744</v>
          </cell>
          <cell r="U713">
            <v>288.83646952858658</v>
          </cell>
          <cell r="V713">
            <v>285.13252988955122</v>
          </cell>
          <cell r="W713">
            <v>291.21531937351591</v>
          </cell>
          <cell r="X713">
            <v>288.19538674042212</v>
          </cell>
          <cell r="Y713">
            <v>279.61972428168127</v>
          </cell>
          <cell r="Z713">
            <v>279.61972428168127</v>
          </cell>
          <cell r="AA713">
            <v>279.61972428168127</v>
          </cell>
          <cell r="AC713">
            <v>279.86073289788561</v>
          </cell>
          <cell r="AD713">
            <v>295.35129651238174</v>
          </cell>
          <cell r="AE713">
            <v>195.74501554823348</v>
          </cell>
          <cell r="AF713">
            <v>213.32773486451299</v>
          </cell>
          <cell r="AG713">
            <v>236.92036970037671</v>
          </cell>
          <cell r="AH713">
            <v>286.88902623337265</v>
          </cell>
        </row>
        <row r="715">
          <cell r="B715" t="str">
            <v>TOTAL</v>
          </cell>
          <cell r="C715">
            <v>354.02958464932169</v>
          </cell>
          <cell r="D715">
            <v>363.70037183758598</v>
          </cell>
          <cell r="E715">
            <v>363.83599012892284</v>
          </cell>
          <cell r="F715">
            <v>335.70009475332586</v>
          </cell>
          <cell r="G715">
            <v>366.33181769897345</v>
          </cell>
          <cell r="H715">
            <v>359.39488119908663</v>
          </cell>
          <cell r="I715">
            <v>275.52278584478444</v>
          </cell>
          <cell r="J715">
            <v>291.2060331030554</v>
          </cell>
          <cell r="K715">
            <v>303.41863970364363</v>
          </cell>
          <cell r="L715">
            <v>297.33617416710706</v>
          </cell>
          <cell r="M715">
            <v>307.39932746993429</v>
          </cell>
          <cell r="N715">
            <v>313.45398047464101</v>
          </cell>
          <cell r="O715">
            <v>295.52493234017044</v>
          </cell>
          <cell r="P715">
            <v>354.87836996271449</v>
          </cell>
          <cell r="Q715">
            <v>374.65830887946561</v>
          </cell>
          <cell r="R715">
            <v>351.83172777315252</v>
          </cell>
          <cell r="S715">
            <v>361.12400622173914</v>
          </cell>
          <cell r="T715">
            <v>366.14029289379386</v>
          </cell>
          <cell r="U715">
            <v>350.91489492814861</v>
          </cell>
          <cell r="V715">
            <v>320.5666593374209</v>
          </cell>
          <cell r="W715">
            <v>325.32523076825265</v>
          </cell>
          <cell r="X715">
            <v>312.10631364172713</v>
          </cell>
          <cell r="Y715">
            <v>313.17090694043605</v>
          </cell>
          <cell r="Z715">
            <v>304.20437786140263</v>
          </cell>
          <cell r="AA715">
            <v>306.00384913318703</v>
          </cell>
          <cell r="AC715">
            <v>354.02958464932169</v>
          </cell>
          <cell r="AD715">
            <v>349.38687789857602</v>
          </cell>
          <cell r="AE715">
            <v>317.77038066890151</v>
          </cell>
          <cell r="AF715">
            <v>329.80068209769291</v>
          </cell>
          <cell r="AG715">
            <v>312.92784282434314</v>
          </cell>
          <cell r="AH715">
            <v>332.33289446089452</v>
          </cell>
        </row>
        <row r="733">
          <cell r="B733" t="str">
            <v>Raw Material and Losses (R$/unit)</v>
          </cell>
        </row>
        <row r="734">
          <cell r="B734" t="str">
            <v>Displays Total</v>
          </cell>
          <cell r="C734">
            <v>331.2024444980911</v>
          </cell>
          <cell r="D734">
            <v>292.14546766899514</v>
          </cell>
          <cell r="E734">
            <v>335.42205679388417</v>
          </cell>
          <cell r="F734">
            <v>323.59285678994166</v>
          </cell>
          <cell r="G734">
            <v>327.7023270860542</v>
          </cell>
          <cell r="H734">
            <v>313.09667979957419</v>
          </cell>
          <cell r="I734">
            <v>308.19876962919926</v>
          </cell>
          <cell r="J734">
            <v>310.41756219001576</v>
          </cell>
          <cell r="K734">
            <v>248.73732853073071</v>
          </cell>
          <cell r="L734">
            <v>295.12062743869905</v>
          </cell>
          <cell r="M734">
            <v>288.79662229503623</v>
          </cell>
          <cell r="N734">
            <v>277.36668209277713</v>
          </cell>
          <cell r="O734">
            <v>271.14013826579333</v>
          </cell>
          <cell r="P734">
            <v>289.02569363496553</v>
          </cell>
          <cell r="Q734">
            <v>292.29256997552977</v>
          </cell>
          <cell r="R734">
            <v>287.87062600777176</v>
          </cell>
          <cell r="S734">
            <v>292.04888802192011</v>
          </cell>
          <cell r="T734">
            <v>283.14374656169031</v>
          </cell>
          <cell r="U734">
            <v>291.40155505557965</v>
          </cell>
          <cell r="V734">
            <v>292.65832922937312</v>
          </cell>
          <cell r="W734">
            <v>293.61498454361532</v>
          </cell>
          <cell r="X734">
            <v>286.51078556625947</v>
          </cell>
          <cell r="Y734">
            <v>290.2080306212726</v>
          </cell>
          <cell r="Z734">
            <v>293.28977886609999</v>
          </cell>
          <cell r="AA734">
            <v>295.75112340013914</v>
          </cell>
          <cell r="AC734">
            <v>331.2024444980911</v>
          </cell>
          <cell r="AD734">
            <v>319.31945197052119</v>
          </cell>
          <cell r="AE734">
            <v>315.76875206550267</v>
          </cell>
          <cell r="AF734">
            <v>317.01868262870477</v>
          </cell>
          <cell r="AG734">
            <v>294.95962937376032</v>
          </cell>
          <cell r="AH734">
            <v>290.28582630255022</v>
          </cell>
        </row>
        <row r="735">
          <cell r="B735" t="str">
            <v>Displays Gradiente</v>
          </cell>
          <cell r="C735">
            <v>331.2024444980911</v>
          </cell>
          <cell r="D735">
            <v>292.14546766899514</v>
          </cell>
          <cell r="E735">
            <v>335.42205679388417</v>
          </cell>
          <cell r="F735">
            <v>323.59285678994166</v>
          </cell>
          <cell r="G735">
            <v>327.7023270860542</v>
          </cell>
          <cell r="H735">
            <v>313.09667979957419</v>
          </cell>
          <cell r="I735">
            <v>308.19876962919926</v>
          </cell>
          <cell r="J735">
            <v>310.41756219001576</v>
          </cell>
          <cell r="K735">
            <v>248.73732853073071</v>
          </cell>
          <cell r="L735">
            <v>295.12062743869905</v>
          </cell>
          <cell r="M735">
            <v>293.47628024154392</v>
          </cell>
          <cell r="N735">
            <v>291.8687289557721</v>
          </cell>
          <cell r="O735">
            <v>285.96137239752147</v>
          </cell>
          <cell r="P735">
            <v>314.42075643343719</v>
          </cell>
          <cell r="Q735">
            <v>314.73231860053392</v>
          </cell>
          <cell r="R735">
            <v>314.58692292255546</v>
          </cell>
          <cell r="S735">
            <v>314.7719719672553</v>
          </cell>
          <cell r="T735">
            <v>314.21682483315567</v>
          </cell>
          <cell r="U735">
            <v>313.42375749872764</v>
          </cell>
          <cell r="V735">
            <v>313.4237574987277</v>
          </cell>
          <cell r="W735">
            <v>313.4237574987277</v>
          </cell>
          <cell r="X735">
            <v>313.42375749872764</v>
          </cell>
          <cell r="Y735">
            <v>313.42375749872764</v>
          </cell>
          <cell r="Z735">
            <v>313.42375749872764</v>
          </cell>
          <cell r="AA735">
            <v>313.42375749872764</v>
          </cell>
          <cell r="AC735">
            <v>331.2024444980911</v>
          </cell>
          <cell r="AD735">
            <v>319.31945197052119</v>
          </cell>
          <cell r="AE735">
            <v>315.76875206550267</v>
          </cell>
          <cell r="AF735">
            <v>317.01868262870477</v>
          </cell>
          <cell r="AG735">
            <v>300.45419464929756</v>
          </cell>
          <cell r="AH735">
            <v>313.93845819877146</v>
          </cell>
        </row>
        <row r="736">
          <cell r="B736" t="str">
            <v>TV 1421</v>
          </cell>
          <cell r="C736">
            <v>0</v>
          </cell>
          <cell r="D736">
            <v>188.90844200547502</v>
          </cell>
          <cell r="E736">
            <v>183.57300218999256</v>
          </cell>
          <cell r="F736">
            <v>177.31748263733425</v>
          </cell>
          <cell r="G736">
            <v>178.96469689364631</v>
          </cell>
          <cell r="H736">
            <v>169.82248785529845</v>
          </cell>
          <cell r="I736">
            <v>166.13890125096589</v>
          </cell>
          <cell r="J736">
            <v>172.96771436419735</v>
          </cell>
          <cell r="K736">
            <v>115.38697982982023</v>
          </cell>
          <cell r="L736">
            <v>151.81008548978181</v>
          </cell>
          <cell r="M736">
            <v>151.58912580477019</v>
          </cell>
          <cell r="N736">
            <v>151.06938907667109</v>
          </cell>
          <cell r="O736">
            <v>151.06938907667106</v>
          </cell>
          <cell r="P736">
            <v>151.06938907667106</v>
          </cell>
          <cell r="Q736">
            <v>151.06938907667106</v>
          </cell>
          <cell r="R736">
            <v>151.06938907667106</v>
          </cell>
          <cell r="S736">
            <v>151.06938907667106</v>
          </cell>
          <cell r="T736">
            <v>151.06938907667106</v>
          </cell>
          <cell r="U736">
            <v>151.06938907667106</v>
          </cell>
          <cell r="V736">
            <v>151.06938907667106</v>
          </cell>
          <cell r="W736">
            <v>151.06938907667106</v>
          </cell>
          <cell r="X736">
            <v>151.06938907667106</v>
          </cell>
          <cell r="Y736">
            <v>151.06938907667106</v>
          </cell>
          <cell r="Z736">
            <v>151.06938907667106</v>
          </cell>
          <cell r="AA736">
            <v>151.06938907667106</v>
          </cell>
          <cell r="AC736">
            <v>0</v>
          </cell>
          <cell r="AD736">
            <v>182.57309906261858</v>
          </cell>
          <cell r="AE736">
            <v>172.80104851900899</v>
          </cell>
          <cell r="AF736">
            <v>177.35582142768891</v>
          </cell>
          <cell r="AG736">
            <v>161.88934112654442</v>
          </cell>
          <cell r="AH736">
            <v>151.06938907667106</v>
          </cell>
        </row>
        <row r="737">
          <cell r="B737" t="str">
            <v>TV-1422 - Branca</v>
          </cell>
          <cell r="C737">
            <v>0</v>
          </cell>
          <cell r="D737">
            <v>0</v>
          </cell>
          <cell r="E737">
            <v>0</v>
          </cell>
          <cell r="F737">
            <v>0</v>
          </cell>
          <cell r="G737">
            <v>0</v>
          </cell>
          <cell r="H737">
            <v>0</v>
          </cell>
          <cell r="I737">
            <v>0</v>
          </cell>
          <cell r="J737">
            <v>0</v>
          </cell>
          <cell r="K737">
            <v>173.97142857142856</v>
          </cell>
          <cell r="L737">
            <v>174.558173508653</v>
          </cell>
          <cell r="M737">
            <v>164.64881344768315</v>
          </cell>
          <cell r="N737">
            <v>164.64588775776267</v>
          </cell>
          <cell r="O737">
            <v>164.80898551769539</v>
          </cell>
          <cell r="P737">
            <v>0</v>
          </cell>
          <cell r="Q737">
            <v>0</v>
          </cell>
          <cell r="R737">
            <v>0</v>
          </cell>
          <cell r="S737">
            <v>0</v>
          </cell>
          <cell r="T737">
            <v>0</v>
          </cell>
          <cell r="U737">
            <v>0</v>
          </cell>
          <cell r="V737">
            <v>0</v>
          </cell>
          <cell r="W737">
            <v>0</v>
          </cell>
          <cell r="X737">
            <v>0</v>
          </cell>
          <cell r="Y737">
            <v>0</v>
          </cell>
          <cell r="Z737">
            <v>0</v>
          </cell>
          <cell r="AA737">
            <v>0</v>
          </cell>
          <cell r="AC737">
            <v>0</v>
          </cell>
          <cell r="AD737">
            <v>0</v>
          </cell>
          <cell r="AE737">
            <v>0</v>
          </cell>
          <cell r="AF737">
            <v>0</v>
          </cell>
          <cell r="AG737">
            <v>166.11884925917838</v>
          </cell>
          <cell r="AH737">
            <v>0</v>
          </cell>
        </row>
        <row r="738">
          <cell r="B738" t="str">
            <v>TV-1422 - Vermelha</v>
          </cell>
          <cell r="C738">
            <v>0</v>
          </cell>
          <cell r="D738">
            <v>0</v>
          </cell>
          <cell r="E738">
            <v>0</v>
          </cell>
          <cell r="F738">
            <v>0</v>
          </cell>
          <cell r="G738">
            <v>0</v>
          </cell>
          <cell r="H738">
            <v>0</v>
          </cell>
          <cell r="I738">
            <v>0</v>
          </cell>
          <cell r="J738">
            <v>0</v>
          </cell>
          <cell r="K738">
            <v>0</v>
          </cell>
          <cell r="L738">
            <v>0</v>
          </cell>
          <cell r="M738">
            <v>0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  <cell r="W738">
            <v>0</v>
          </cell>
          <cell r="X738">
            <v>0</v>
          </cell>
          <cell r="Y738">
            <v>0</v>
          </cell>
          <cell r="Z738">
            <v>0</v>
          </cell>
          <cell r="AA738">
            <v>0</v>
          </cell>
          <cell r="AC738">
            <v>0</v>
          </cell>
          <cell r="AD738">
            <v>0</v>
          </cell>
          <cell r="AE738">
            <v>0</v>
          </cell>
          <cell r="AF738">
            <v>0</v>
          </cell>
          <cell r="AG738">
            <v>0</v>
          </cell>
          <cell r="AH738">
            <v>0</v>
          </cell>
        </row>
        <row r="739">
          <cell r="B739" t="str">
            <v>TV-1422 - Preta</v>
          </cell>
          <cell r="C739">
            <v>0</v>
          </cell>
          <cell r="D739">
            <v>0</v>
          </cell>
          <cell r="E739">
            <v>0</v>
          </cell>
          <cell r="F739">
            <v>0</v>
          </cell>
          <cell r="G739">
            <v>0</v>
          </cell>
          <cell r="H739">
            <v>0</v>
          </cell>
          <cell r="I739">
            <v>0</v>
          </cell>
          <cell r="J739">
            <v>0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>
            <v>0</v>
          </cell>
          <cell r="X739">
            <v>0</v>
          </cell>
          <cell r="Y739">
            <v>0</v>
          </cell>
          <cell r="Z739">
            <v>0</v>
          </cell>
          <cell r="AA739">
            <v>0</v>
          </cell>
          <cell r="AC739">
            <v>0</v>
          </cell>
          <cell r="AD739">
            <v>0</v>
          </cell>
          <cell r="AE739">
            <v>0</v>
          </cell>
          <cell r="AF739">
            <v>0</v>
          </cell>
          <cell r="AG739">
            <v>0</v>
          </cell>
          <cell r="AH739">
            <v>0</v>
          </cell>
        </row>
        <row r="740">
          <cell r="B740" t="str">
            <v>TV 2021</v>
          </cell>
          <cell r="C740">
            <v>0</v>
          </cell>
          <cell r="D740">
            <v>239.99304681186121</v>
          </cell>
          <cell r="E740">
            <v>237.63961359980948</v>
          </cell>
          <cell r="F740">
            <v>232.67452379339511</v>
          </cell>
          <cell r="G740">
            <v>236.5837233649826</v>
          </cell>
          <cell r="H740">
            <v>224.47392580585054</v>
          </cell>
          <cell r="I740">
            <v>220.07772413878553</v>
          </cell>
          <cell r="J740">
            <v>222.68243184503234</v>
          </cell>
          <cell r="K740">
            <v>176.38152211759837</v>
          </cell>
          <cell r="L740">
            <v>203.58915692861726</v>
          </cell>
          <cell r="M740">
            <v>209.2941026767451</v>
          </cell>
          <cell r="N740">
            <v>208.89561227283684</v>
          </cell>
          <cell r="O740">
            <v>208.89561227283684</v>
          </cell>
          <cell r="P740">
            <v>208.89561227283684</v>
          </cell>
          <cell r="Q740">
            <v>208.89561227283684</v>
          </cell>
          <cell r="R740">
            <v>208.89561227283684</v>
          </cell>
          <cell r="S740">
            <v>208.89561227283684</v>
          </cell>
          <cell r="T740">
            <v>208.89561227283684</v>
          </cell>
          <cell r="U740">
            <v>208.89561227283684</v>
          </cell>
          <cell r="V740">
            <v>208.89561227283684</v>
          </cell>
          <cell r="W740">
            <v>208.89561227283684</v>
          </cell>
          <cell r="X740">
            <v>208.89561227283684</v>
          </cell>
          <cell r="Y740">
            <v>208.89561227283684</v>
          </cell>
          <cell r="Z740">
            <v>208.89561227283684</v>
          </cell>
          <cell r="AA740">
            <v>208.89561227283684</v>
          </cell>
          <cell r="AC740">
            <v>0</v>
          </cell>
          <cell r="AD740">
            <v>235.30859422951704</v>
          </cell>
          <cell r="AE740">
            <v>228.58470894328144</v>
          </cell>
          <cell r="AF740">
            <v>231.60173598901187</v>
          </cell>
          <cell r="AG740">
            <v>213.17496753351065</v>
          </cell>
          <cell r="AH740">
            <v>208.89561227283687</v>
          </cell>
        </row>
        <row r="741">
          <cell r="B741" t="str">
            <v>TV 2021 (Casas Bahia)</v>
          </cell>
          <cell r="C741">
            <v>0</v>
          </cell>
          <cell r="D741">
            <v>239.99304681186121</v>
          </cell>
          <cell r="E741">
            <v>237.63961359980954</v>
          </cell>
          <cell r="F741">
            <v>232.67452379339511</v>
          </cell>
          <cell r="G741">
            <v>236.58372336498255</v>
          </cell>
          <cell r="H741">
            <v>224.47392580585057</v>
          </cell>
          <cell r="I741">
            <v>220.07772413878553</v>
          </cell>
          <cell r="J741">
            <v>0</v>
          </cell>
          <cell r="K741">
            <v>0</v>
          </cell>
          <cell r="L741">
            <v>0</v>
          </cell>
          <cell r="M741">
            <v>0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  <cell r="W741">
            <v>0</v>
          </cell>
          <cell r="X741">
            <v>0</v>
          </cell>
          <cell r="Y741">
            <v>0</v>
          </cell>
          <cell r="Z741">
            <v>0</v>
          </cell>
          <cell r="AA741">
            <v>0</v>
          </cell>
          <cell r="AC741">
            <v>0</v>
          </cell>
          <cell r="AD741">
            <v>236.84662529694592</v>
          </cell>
          <cell r="AE741">
            <v>228.10853118154535</v>
          </cell>
          <cell r="AF741">
            <v>232.9652898374359</v>
          </cell>
          <cell r="AG741">
            <v>232.9652898374359</v>
          </cell>
          <cell r="AH741">
            <v>0</v>
          </cell>
        </row>
        <row r="742">
          <cell r="B742" t="str">
            <v>TF 2150 (CDG) CINESC FLAT (SAMSUNG)</v>
          </cell>
          <cell r="C742">
            <v>0</v>
          </cell>
          <cell r="D742">
            <v>0</v>
          </cell>
          <cell r="E742">
            <v>0</v>
          </cell>
          <cell r="F742">
            <v>0</v>
          </cell>
          <cell r="G742">
            <v>303.18866098565053</v>
          </cell>
          <cell r="H742">
            <v>298.43506904371372</v>
          </cell>
          <cell r="I742">
            <v>291.34703227437222</v>
          </cell>
          <cell r="J742">
            <v>280.71151766720851</v>
          </cell>
          <cell r="K742">
            <v>236.75096239961928</v>
          </cell>
          <cell r="L742">
            <v>261.70475631778942</v>
          </cell>
          <cell r="M742">
            <v>255.25326438768519</v>
          </cell>
          <cell r="N742">
            <v>253.80198472043941</v>
          </cell>
          <cell r="O742">
            <v>253.80198472043941</v>
          </cell>
          <cell r="P742">
            <v>253.80198472043941</v>
          </cell>
          <cell r="Q742">
            <v>253.80198472043941</v>
          </cell>
          <cell r="R742">
            <v>253.80198472043941</v>
          </cell>
          <cell r="S742">
            <v>253.80198472043941</v>
          </cell>
          <cell r="T742">
            <v>253.80198472043941</v>
          </cell>
          <cell r="U742">
            <v>253.80198472043941</v>
          </cell>
          <cell r="V742">
            <v>253.80198472043941</v>
          </cell>
          <cell r="W742">
            <v>253.80198472043941</v>
          </cell>
          <cell r="X742">
            <v>253.80198472043941</v>
          </cell>
          <cell r="Y742">
            <v>253.80198472043941</v>
          </cell>
          <cell r="Z742">
            <v>253.80198472043941</v>
          </cell>
          <cell r="AA742">
            <v>253.80198472043941</v>
          </cell>
          <cell r="AC742">
            <v>0</v>
          </cell>
          <cell r="AD742">
            <v>0</v>
          </cell>
          <cell r="AE742">
            <v>296.71631655742982</v>
          </cell>
          <cell r="AF742">
            <v>296.71631655742982</v>
          </cell>
          <cell r="AG742">
            <v>269.11145774696979</v>
          </cell>
          <cell r="AH742">
            <v>253.80198472043946</v>
          </cell>
        </row>
        <row r="743">
          <cell r="B743" t="str">
            <v>TFD 2160 (CDG) CINESC FLAT (SAMSUNG)</v>
          </cell>
          <cell r="C743">
            <v>0</v>
          </cell>
          <cell r="D743">
            <v>0</v>
          </cell>
          <cell r="E743">
            <v>0</v>
          </cell>
          <cell r="F743">
            <v>0</v>
          </cell>
          <cell r="G743">
            <v>408.68152822665934</v>
          </cell>
          <cell r="H743">
            <v>400.62137822395306</v>
          </cell>
          <cell r="I743">
            <v>391.42122038053805</v>
          </cell>
          <cell r="J743">
            <v>437.23063822611709</v>
          </cell>
          <cell r="K743">
            <v>308.0211540971024</v>
          </cell>
          <cell r="L743">
            <v>350.49817387428806</v>
          </cell>
          <cell r="M743">
            <v>340.18446691303262</v>
          </cell>
          <cell r="N743">
            <v>338.62292829100761</v>
          </cell>
          <cell r="O743">
            <v>338.62292829100761</v>
          </cell>
          <cell r="P743">
            <v>338.62292829100761</v>
          </cell>
          <cell r="Q743">
            <v>338.62292829100761</v>
          </cell>
          <cell r="R743">
            <v>338.62292829100761</v>
          </cell>
          <cell r="S743">
            <v>338.62292829100761</v>
          </cell>
          <cell r="T743">
            <v>338.62292829100761</v>
          </cell>
          <cell r="U743">
            <v>338.62292829100761</v>
          </cell>
          <cell r="V743">
            <v>338.62292829100761</v>
          </cell>
          <cell r="W743">
            <v>338.62292829100761</v>
          </cell>
          <cell r="X743">
            <v>338.62292829100761</v>
          </cell>
          <cell r="Y743">
            <v>338.62292829100761</v>
          </cell>
          <cell r="Z743">
            <v>338.62292829100761</v>
          </cell>
          <cell r="AA743">
            <v>338.62292829100761</v>
          </cell>
          <cell r="AC743">
            <v>0</v>
          </cell>
          <cell r="AD743">
            <v>0</v>
          </cell>
          <cell r="AE743">
            <v>397.54534807220813</v>
          </cell>
          <cell r="AF743">
            <v>397.54534807220813</v>
          </cell>
          <cell r="AG743">
            <v>358.95946483196775</v>
          </cell>
          <cell r="AH743">
            <v>338.62292829100761</v>
          </cell>
        </row>
        <row r="744">
          <cell r="B744" t="str">
            <v xml:space="preserve">GBT 2011 (CDG)                      </v>
          </cell>
          <cell r="C744">
            <v>0</v>
          </cell>
          <cell r="D744">
            <v>0</v>
          </cell>
          <cell r="E744">
            <v>0</v>
          </cell>
          <cell r="F744">
            <v>0</v>
          </cell>
          <cell r="G744">
            <v>0</v>
          </cell>
          <cell r="H744">
            <v>225.76875803491151</v>
          </cell>
          <cell r="I744">
            <v>220.45766681353547</v>
          </cell>
          <cell r="J744">
            <v>229.84953886084114</v>
          </cell>
          <cell r="K744">
            <v>178.25682813486961</v>
          </cell>
          <cell r="L744">
            <v>216.08790704424908</v>
          </cell>
          <cell r="M744">
            <v>212.58939169361881</v>
          </cell>
          <cell r="N744">
            <v>212.58939169361881</v>
          </cell>
          <cell r="O744">
            <v>0</v>
          </cell>
          <cell r="P744">
            <v>0</v>
          </cell>
          <cell r="Q744">
            <v>0</v>
          </cell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  <cell r="W744">
            <v>0</v>
          </cell>
          <cell r="X744">
            <v>0</v>
          </cell>
          <cell r="Y744">
            <v>0</v>
          </cell>
          <cell r="Z744">
            <v>0</v>
          </cell>
          <cell r="AA744">
            <v>0</v>
          </cell>
          <cell r="AC744">
            <v>0</v>
          </cell>
          <cell r="AD744">
            <v>0</v>
          </cell>
          <cell r="AE744">
            <v>222.56846906191242</v>
          </cell>
          <cell r="AF744">
            <v>222.56846906191242</v>
          </cell>
          <cell r="AG744">
            <v>217.33785926628485</v>
          </cell>
          <cell r="AH744">
            <v>0</v>
          </cell>
        </row>
        <row r="745">
          <cell r="B745" t="str">
            <v>TV 2922</v>
          </cell>
          <cell r="C745">
            <v>0</v>
          </cell>
          <cell r="D745">
            <v>429.3753612768719</v>
          </cell>
          <cell r="E745">
            <v>437.48905262823763</v>
          </cell>
          <cell r="F745">
            <v>433.99954016346209</v>
          </cell>
          <cell r="G745">
            <v>428.51801469568346</v>
          </cell>
          <cell r="H745">
            <v>412.86343234810681</v>
          </cell>
          <cell r="I745">
            <v>393.34549441218644</v>
          </cell>
          <cell r="J745">
            <v>384.24011475169203</v>
          </cell>
          <cell r="K745">
            <v>319.09316633606096</v>
          </cell>
          <cell r="L745">
            <v>383.26766146211293</v>
          </cell>
          <cell r="M745">
            <v>370.55174338810122</v>
          </cell>
          <cell r="N745">
            <v>369.63420801523313</v>
          </cell>
          <cell r="O745">
            <v>369.63420801523313</v>
          </cell>
          <cell r="P745">
            <v>369.63420801523313</v>
          </cell>
          <cell r="Q745">
            <v>369.63420801523313</v>
          </cell>
          <cell r="R745">
            <v>369.63420801523313</v>
          </cell>
          <cell r="S745">
            <v>369.63420801523313</v>
          </cell>
          <cell r="T745">
            <v>369.63420801523313</v>
          </cell>
          <cell r="U745">
            <v>0</v>
          </cell>
          <cell r="V745">
            <v>0</v>
          </cell>
          <cell r="W745">
            <v>0</v>
          </cell>
          <cell r="X745">
            <v>0</v>
          </cell>
          <cell r="Y745">
            <v>0</v>
          </cell>
          <cell r="Z745">
            <v>0</v>
          </cell>
          <cell r="AA745">
            <v>0</v>
          </cell>
          <cell r="AC745">
            <v>0</v>
          </cell>
          <cell r="AD745">
            <v>433.88203648973672</v>
          </cell>
          <cell r="AE745">
            <v>414.37728040629759</v>
          </cell>
          <cell r="AF745">
            <v>421.93400472798044</v>
          </cell>
          <cell r="AG745">
            <v>389.49141348846103</v>
          </cell>
          <cell r="AH745">
            <v>369.63420801523318</v>
          </cell>
        </row>
        <row r="746">
          <cell r="B746" t="str">
            <v>TV 2922 (Casas Bahia)</v>
          </cell>
          <cell r="C746">
            <v>0</v>
          </cell>
          <cell r="D746">
            <v>429.3753612768719</v>
          </cell>
          <cell r="E746">
            <v>437.48905262823763</v>
          </cell>
          <cell r="F746">
            <v>433.99954016346214</v>
          </cell>
          <cell r="G746">
            <v>428.51801469568341</v>
          </cell>
          <cell r="H746">
            <v>412.86343234810681</v>
          </cell>
          <cell r="I746">
            <v>393.34549441218638</v>
          </cell>
          <cell r="J746">
            <v>0</v>
          </cell>
          <cell r="K746">
            <v>0</v>
          </cell>
          <cell r="L746">
            <v>0</v>
          </cell>
          <cell r="M746">
            <v>0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R746">
            <v>0</v>
          </cell>
          <cell r="S746">
            <v>0</v>
          </cell>
          <cell r="T746">
            <v>0</v>
          </cell>
          <cell r="U746">
            <v>0</v>
          </cell>
          <cell r="V746">
            <v>0</v>
          </cell>
          <cell r="W746">
            <v>0</v>
          </cell>
          <cell r="X746">
            <v>0</v>
          </cell>
          <cell r="Y746">
            <v>0</v>
          </cell>
          <cell r="Z746">
            <v>0</v>
          </cell>
          <cell r="AA746">
            <v>0</v>
          </cell>
          <cell r="AC746">
            <v>0</v>
          </cell>
          <cell r="AD746">
            <v>433.86265345128334</v>
          </cell>
          <cell r="AE746">
            <v>414.45280203733705</v>
          </cell>
          <cell r="AF746">
            <v>423.58355064406356</v>
          </cell>
          <cell r="AG746">
            <v>423.58355064406356</v>
          </cell>
          <cell r="AH746">
            <v>0</v>
          </cell>
        </row>
        <row r="747">
          <cell r="B747" t="str">
            <v>TV 2923</v>
          </cell>
          <cell r="C747">
            <v>0</v>
          </cell>
          <cell r="D747">
            <v>0</v>
          </cell>
          <cell r="E747">
            <v>0</v>
          </cell>
          <cell r="F747">
            <v>0</v>
          </cell>
          <cell r="G747">
            <v>0</v>
          </cell>
          <cell r="H747">
            <v>0</v>
          </cell>
          <cell r="I747">
            <v>0</v>
          </cell>
          <cell r="J747">
            <v>0</v>
          </cell>
          <cell r="K747">
            <v>0</v>
          </cell>
          <cell r="L747">
            <v>0</v>
          </cell>
          <cell r="M747">
            <v>356.91400632621429</v>
          </cell>
          <cell r="N747">
            <v>355.77626594416392</v>
          </cell>
          <cell r="O747">
            <v>355.77626594416392</v>
          </cell>
          <cell r="P747">
            <v>0</v>
          </cell>
          <cell r="Q747">
            <v>0</v>
          </cell>
          <cell r="R747">
            <v>0</v>
          </cell>
          <cell r="S747">
            <v>0</v>
          </cell>
          <cell r="T747">
            <v>0</v>
          </cell>
          <cell r="U747">
            <v>0</v>
          </cell>
          <cell r="V747">
            <v>0</v>
          </cell>
          <cell r="W747">
            <v>0</v>
          </cell>
          <cell r="X747">
            <v>0</v>
          </cell>
          <cell r="Y747">
            <v>0</v>
          </cell>
          <cell r="Z747">
            <v>0</v>
          </cell>
          <cell r="AA747">
            <v>0</v>
          </cell>
          <cell r="AC747">
            <v>0</v>
          </cell>
          <cell r="AD747">
            <v>0</v>
          </cell>
          <cell r="AE747">
            <v>0</v>
          </cell>
          <cell r="AF747">
            <v>0</v>
          </cell>
          <cell r="AG747">
            <v>355.90198781726156</v>
          </cell>
          <cell r="AH747">
            <v>0</v>
          </cell>
        </row>
        <row r="748">
          <cell r="B748" t="str">
            <v>TV 2924</v>
          </cell>
          <cell r="C748">
            <v>0</v>
          </cell>
          <cell r="D748">
            <v>0</v>
          </cell>
          <cell r="E748">
            <v>0</v>
          </cell>
          <cell r="F748">
            <v>0</v>
          </cell>
          <cell r="G748">
            <v>0</v>
          </cell>
          <cell r="H748">
            <v>0</v>
          </cell>
          <cell r="I748">
            <v>0</v>
          </cell>
          <cell r="J748">
            <v>0</v>
          </cell>
          <cell r="K748">
            <v>0</v>
          </cell>
          <cell r="L748">
            <v>0</v>
          </cell>
          <cell r="M748">
            <v>357.85940391724631</v>
          </cell>
          <cell r="N748">
            <v>356.72307181074501</v>
          </cell>
          <cell r="O748">
            <v>356.72307181074501</v>
          </cell>
          <cell r="P748">
            <v>356.72307181074501</v>
          </cell>
          <cell r="Q748">
            <v>356.72307181074501</v>
          </cell>
          <cell r="R748">
            <v>356.72307181074501</v>
          </cell>
          <cell r="S748">
            <v>356.72307181074501</v>
          </cell>
          <cell r="T748">
            <v>356.72307181074501</v>
          </cell>
          <cell r="U748">
            <v>356.72307181074501</v>
          </cell>
          <cell r="V748">
            <v>356.72307181074501</v>
          </cell>
          <cell r="W748">
            <v>356.72307181074501</v>
          </cell>
          <cell r="X748">
            <v>356.72307181074501</v>
          </cell>
          <cell r="Y748">
            <v>356.72307181074501</v>
          </cell>
          <cell r="Z748">
            <v>356.72307181074501</v>
          </cell>
          <cell r="AA748">
            <v>356.72307181074501</v>
          </cell>
          <cell r="AC748">
            <v>0</v>
          </cell>
          <cell r="AD748">
            <v>0</v>
          </cell>
          <cell r="AE748">
            <v>0</v>
          </cell>
          <cell r="AF748">
            <v>0</v>
          </cell>
          <cell r="AG748">
            <v>356.91268249912406</v>
          </cell>
          <cell r="AH748">
            <v>356.72307181074501</v>
          </cell>
        </row>
        <row r="749">
          <cell r="B749" t="str">
            <v>TF 2952</v>
          </cell>
          <cell r="C749">
            <v>0</v>
          </cell>
          <cell r="D749">
            <v>571.01797213968428</v>
          </cell>
          <cell r="E749">
            <v>548.88380563901342</v>
          </cell>
          <cell r="F749">
            <v>523.72011007185404</v>
          </cell>
          <cell r="G749">
            <v>517.53683228944294</v>
          </cell>
          <cell r="H749">
            <v>503.40935817029811</v>
          </cell>
          <cell r="I749">
            <v>493.72054790438483</v>
          </cell>
          <cell r="J749">
            <v>505.5423194950738</v>
          </cell>
          <cell r="K749">
            <v>390.14928200417575</v>
          </cell>
          <cell r="L749">
            <v>443.77227543450266</v>
          </cell>
          <cell r="M749">
            <v>441.13837656188122</v>
          </cell>
          <cell r="N749">
            <v>435.0896072648294</v>
          </cell>
          <cell r="O749">
            <v>435.0896072648294</v>
          </cell>
          <cell r="P749">
            <v>435.0896072648294</v>
          </cell>
          <cell r="Q749">
            <v>435.0896072648294</v>
          </cell>
          <cell r="R749">
            <v>435.0896072648294</v>
          </cell>
          <cell r="S749">
            <v>435.0896072648294</v>
          </cell>
          <cell r="T749">
            <v>435.0896072648294</v>
          </cell>
          <cell r="U749">
            <v>435.0896072648294</v>
          </cell>
          <cell r="V749">
            <v>435.0896072648294</v>
          </cell>
          <cell r="W749">
            <v>435.0896072648294</v>
          </cell>
          <cell r="X749">
            <v>435.0896072648294</v>
          </cell>
          <cell r="Y749">
            <v>435.0896072648294</v>
          </cell>
          <cell r="Z749">
            <v>435.0896072648294</v>
          </cell>
          <cell r="AA749">
            <v>435.0896072648294</v>
          </cell>
          <cell r="AC749">
            <v>0</v>
          </cell>
          <cell r="AD749">
            <v>544.0455026291819</v>
          </cell>
          <cell r="AE749">
            <v>503.00843610851786</v>
          </cell>
          <cell r="AF749">
            <v>522.37053555669297</v>
          </cell>
          <cell r="AG749">
            <v>470.56166373736409</v>
          </cell>
          <cell r="AH749">
            <v>435.08960726482945</v>
          </cell>
        </row>
        <row r="750">
          <cell r="B750" t="str">
            <v>TVD 2950</v>
          </cell>
          <cell r="C750">
            <v>0</v>
          </cell>
          <cell r="D750">
            <v>0</v>
          </cell>
          <cell r="E750">
            <v>0</v>
          </cell>
          <cell r="F750">
            <v>0</v>
          </cell>
          <cell r="G750">
            <v>0</v>
          </cell>
          <cell r="H750">
            <v>0</v>
          </cell>
          <cell r="I750">
            <v>0</v>
          </cell>
          <cell r="J750">
            <v>0</v>
          </cell>
          <cell r="K750">
            <v>0</v>
          </cell>
          <cell r="L750">
            <v>0</v>
          </cell>
          <cell r="M750">
            <v>474.60417198547458</v>
          </cell>
          <cell r="N750">
            <v>474.25571165227484</v>
          </cell>
          <cell r="O750">
            <v>474.25571165227484</v>
          </cell>
          <cell r="P750">
            <v>0</v>
          </cell>
          <cell r="Q750">
            <v>0</v>
          </cell>
          <cell r="R750">
            <v>0</v>
          </cell>
          <cell r="S750">
            <v>0</v>
          </cell>
          <cell r="T750">
            <v>0</v>
          </cell>
          <cell r="U750">
            <v>0</v>
          </cell>
          <cell r="V750">
            <v>0</v>
          </cell>
          <cell r="W750">
            <v>0</v>
          </cell>
          <cell r="X750">
            <v>0</v>
          </cell>
          <cell r="Y750">
            <v>0</v>
          </cell>
          <cell r="Z750">
            <v>0</v>
          </cell>
          <cell r="AA750">
            <v>0</v>
          </cell>
          <cell r="AC750">
            <v>0</v>
          </cell>
          <cell r="AD750">
            <v>0</v>
          </cell>
          <cell r="AE750">
            <v>0</v>
          </cell>
          <cell r="AF750">
            <v>0</v>
          </cell>
          <cell r="AG750">
            <v>474.3826848695777</v>
          </cell>
          <cell r="AH750">
            <v>0</v>
          </cell>
        </row>
        <row r="751">
          <cell r="B751" t="str">
            <v>TVD 2951</v>
          </cell>
          <cell r="C751">
            <v>0</v>
          </cell>
          <cell r="D751">
            <v>422.79114912495731</v>
          </cell>
          <cell r="E751">
            <v>561.35406802812065</v>
          </cell>
          <cell r="F751">
            <v>554.91256972454585</v>
          </cell>
          <cell r="G751">
            <v>573.06390583905591</v>
          </cell>
          <cell r="H751">
            <v>574.18833417785743</v>
          </cell>
          <cell r="I751">
            <v>561.5916551736359</v>
          </cell>
          <cell r="J751">
            <v>590.62469335964875</v>
          </cell>
          <cell r="K751">
            <v>405.34868008936593</v>
          </cell>
          <cell r="L751">
            <v>533.60127441977784</v>
          </cell>
          <cell r="M751">
            <v>476.19184771519025</v>
          </cell>
          <cell r="N751">
            <v>474.79428172572608</v>
          </cell>
          <cell r="O751">
            <v>0</v>
          </cell>
          <cell r="P751">
            <v>474.79428172572608</v>
          </cell>
          <cell r="Q751">
            <v>474.79428172572608</v>
          </cell>
          <cell r="R751">
            <v>474.79428172572608</v>
          </cell>
          <cell r="S751">
            <v>474.79428172572608</v>
          </cell>
          <cell r="T751">
            <v>474.79428172572608</v>
          </cell>
          <cell r="U751">
            <v>474.79428172572608</v>
          </cell>
          <cell r="V751">
            <v>474.79428172572608</v>
          </cell>
          <cell r="W751">
            <v>474.79428172572608</v>
          </cell>
          <cell r="X751">
            <v>474.79428172572608</v>
          </cell>
          <cell r="Y751">
            <v>474.79428172572608</v>
          </cell>
          <cell r="Z751">
            <v>474.79428172572608</v>
          </cell>
          <cell r="AA751">
            <v>474.79428172572608</v>
          </cell>
          <cell r="AC751">
            <v>0</v>
          </cell>
          <cell r="AD751">
            <v>555.30234446381621</v>
          </cell>
          <cell r="AE751">
            <v>571.18663973847788</v>
          </cell>
          <cell r="AF751">
            <v>566.46532152362158</v>
          </cell>
          <cell r="AG751">
            <v>514.70319237713943</v>
          </cell>
          <cell r="AH751">
            <v>474.79428172572614</v>
          </cell>
        </row>
        <row r="752">
          <cell r="B752" t="str">
            <v>GBT 2911 (FLEXMIC) CDG</v>
          </cell>
          <cell r="C752">
            <v>0</v>
          </cell>
          <cell r="D752">
            <v>0</v>
          </cell>
          <cell r="E752">
            <v>0</v>
          </cell>
          <cell r="F752">
            <v>0</v>
          </cell>
          <cell r="G752">
            <v>422.12458303083389</v>
          </cell>
          <cell r="H752">
            <v>407.68814257019056</v>
          </cell>
          <cell r="I752">
            <v>398.49055071087332</v>
          </cell>
          <cell r="J752">
            <v>403.09152129992697</v>
          </cell>
          <cell r="K752">
            <v>318.10841660096412</v>
          </cell>
          <cell r="L752">
            <v>383.24715489916684</v>
          </cell>
          <cell r="M752">
            <v>358.15260765881987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R752">
            <v>0</v>
          </cell>
          <cell r="S752">
            <v>0</v>
          </cell>
          <cell r="T752">
            <v>0</v>
          </cell>
          <cell r="U752">
            <v>0</v>
          </cell>
          <cell r="V752">
            <v>0</v>
          </cell>
          <cell r="W752">
            <v>0</v>
          </cell>
          <cell r="X752">
            <v>0</v>
          </cell>
          <cell r="Y752">
            <v>0</v>
          </cell>
          <cell r="Z752">
            <v>0</v>
          </cell>
          <cell r="AA752">
            <v>0</v>
          </cell>
          <cell r="AC752">
            <v>0</v>
          </cell>
          <cell r="AD752">
            <v>0</v>
          </cell>
          <cell r="AE752">
            <v>407.77161270473709</v>
          </cell>
          <cell r="AF752">
            <v>407.77161270473709</v>
          </cell>
          <cell r="AG752">
            <v>381.45258722645167</v>
          </cell>
          <cell r="AH752">
            <v>0</v>
          </cell>
        </row>
        <row r="753">
          <cell r="B753" t="str">
            <v>GBT 2912</v>
          </cell>
          <cell r="C753">
            <v>0</v>
          </cell>
          <cell r="D753">
            <v>0</v>
          </cell>
          <cell r="E753">
            <v>0</v>
          </cell>
          <cell r="F753">
            <v>0</v>
          </cell>
          <cell r="G753">
            <v>0</v>
          </cell>
          <cell r="H753">
            <v>0</v>
          </cell>
          <cell r="I753">
            <v>363.92315741544638</v>
          </cell>
          <cell r="J753">
            <v>249.34335225773913</v>
          </cell>
          <cell r="K753">
            <v>401.99999999999994</v>
          </cell>
          <cell r="L753">
            <v>401.37495654349567</v>
          </cell>
          <cell r="M753">
            <v>356.80047563052619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R753">
            <v>0</v>
          </cell>
          <cell r="S753">
            <v>0</v>
          </cell>
          <cell r="T753">
            <v>0</v>
          </cell>
          <cell r="U753">
            <v>0</v>
          </cell>
          <cell r="V753">
            <v>0</v>
          </cell>
          <cell r="W753">
            <v>0</v>
          </cell>
          <cell r="X753">
            <v>0</v>
          </cell>
          <cell r="Y753">
            <v>0</v>
          </cell>
          <cell r="Z753">
            <v>0</v>
          </cell>
          <cell r="AA753">
            <v>0</v>
          </cell>
          <cell r="AC753">
            <v>0</v>
          </cell>
          <cell r="AD753">
            <v>0</v>
          </cell>
          <cell r="AE753">
            <v>363.92315741544638</v>
          </cell>
          <cell r="AF753">
            <v>363.92315741544638</v>
          </cell>
          <cell r="AG753">
            <v>338.3516249013623</v>
          </cell>
          <cell r="AH753">
            <v>0</v>
          </cell>
        </row>
        <row r="754">
          <cell r="B754" t="str">
            <v>Displays Philco</v>
          </cell>
          <cell r="C754">
            <v>0</v>
          </cell>
          <cell r="D754">
            <v>0</v>
          </cell>
          <cell r="E754">
            <v>0</v>
          </cell>
          <cell r="F754">
            <v>0</v>
          </cell>
          <cell r="G754">
            <v>0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  <cell r="L754">
            <v>0</v>
          </cell>
          <cell r="M754">
            <v>280.95774616566359</v>
          </cell>
          <cell r="N754">
            <v>261.89123962658499</v>
          </cell>
          <cell r="O754">
            <v>266.25013444241404</v>
          </cell>
          <cell r="P754">
            <v>269.08535328388427</v>
          </cell>
          <cell r="Q754">
            <v>269.42009892524993</v>
          </cell>
          <cell r="R754">
            <v>264.96799536644608</v>
          </cell>
          <cell r="S754">
            <v>271.47654864754247</v>
          </cell>
          <cell r="T754">
            <v>255.01174154225657</v>
          </cell>
          <cell r="U754">
            <v>269.51787660829285</v>
          </cell>
          <cell r="V754">
            <v>273.17016572991542</v>
          </cell>
          <cell r="W754">
            <v>276.13318133934212</v>
          </cell>
          <cell r="X754">
            <v>266.58664741988463</v>
          </cell>
          <cell r="Y754">
            <v>271.27668660633867</v>
          </cell>
          <cell r="Z754">
            <v>275.97348357667238</v>
          </cell>
          <cell r="AA754">
            <v>279.26425645846672</v>
          </cell>
          <cell r="AC754">
            <v>0</v>
          </cell>
          <cell r="AD754">
            <v>0</v>
          </cell>
          <cell r="AE754">
            <v>0</v>
          </cell>
          <cell r="AF754">
            <v>0</v>
          </cell>
          <cell r="AG754">
            <v>270.06300727871474</v>
          </cell>
          <cell r="AH754">
            <v>269.4092189514007</v>
          </cell>
        </row>
        <row r="755">
          <cell r="B755" t="str">
            <v>TV-14" (TP-14U56)</v>
          </cell>
          <cell r="C755">
            <v>0</v>
          </cell>
          <cell r="D755">
            <v>0</v>
          </cell>
          <cell r="E755">
            <v>0</v>
          </cell>
          <cell r="F755">
            <v>0</v>
          </cell>
          <cell r="G755">
            <v>0</v>
          </cell>
          <cell r="H755">
            <v>0</v>
          </cell>
          <cell r="I755">
            <v>0</v>
          </cell>
          <cell r="J755">
            <v>0</v>
          </cell>
          <cell r="K755">
            <v>0</v>
          </cell>
          <cell r="L755">
            <v>0</v>
          </cell>
          <cell r="M755">
            <v>144.87736202503018</v>
          </cell>
          <cell r="N755">
            <v>140.13724999999999</v>
          </cell>
          <cell r="O755">
            <v>140.13724999999999</v>
          </cell>
          <cell r="P755">
            <v>140.13724999999999</v>
          </cell>
          <cell r="Q755">
            <v>140.13724999999999</v>
          </cell>
          <cell r="R755">
            <v>140.13724999999999</v>
          </cell>
          <cell r="S755">
            <v>140.13724999999999</v>
          </cell>
          <cell r="T755">
            <v>140.13724999999999</v>
          </cell>
          <cell r="U755">
            <v>140.13724999999999</v>
          </cell>
          <cell r="V755">
            <v>140.13724999999999</v>
          </cell>
          <cell r="W755">
            <v>140.13724999999999</v>
          </cell>
          <cell r="X755">
            <v>140.13724999999999</v>
          </cell>
          <cell r="Y755">
            <v>140.13724999999999</v>
          </cell>
          <cell r="Z755">
            <v>140.13724999999999</v>
          </cell>
          <cell r="AA755">
            <v>140.13724999999999</v>
          </cell>
          <cell r="AC755">
            <v>0</v>
          </cell>
          <cell r="AD755">
            <v>0</v>
          </cell>
          <cell r="AE755">
            <v>0</v>
          </cell>
          <cell r="AF755">
            <v>0</v>
          </cell>
          <cell r="AG755">
            <v>141.47302403483593</v>
          </cell>
          <cell r="AH755">
            <v>140.13724999999999</v>
          </cell>
        </row>
        <row r="756">
          <cell r="B756" t="str">
            <v>TV-20" (TP-20V56)</v>
          </cell>
          <cell r="C756">
            <v>0</v>
          </cell>
          <cell r="D756">
            <v>0</v>
          </cell>
          <cell r="E756">
            <v>0</v>
          </cell>
          <cell r="F756">
            <v>0</v>
          </cell>
          <cell r="G756">
            <v>0</v>
          </cell>
          <cell r="H756">
            <v>0</v>
          </cell>
          <cell r="I756">
            <v>0</v>
          </cell>
          <cell r="J756">
            <v>0</v>
          </cell>
          <cell r="K756">
            <v>0</v>
          </cell>
          <cell r="L756">
            <v>0</v>
          </cell>
          <cell r="M756">
            <v>207.3754689641919</v>
          </cell>
          <cell r="N756">
            <v>200.48975000000002</v>
          </cell>
          <cell r="O756">
            <v>200.48975000000002</v>
          </cell>
          <cell r="P756">
            <v>200.48975000000002</v>
          </cell>
          <cell r="Q756">
            <v>200.48975000000002</v>
          </cell>
          <cell r="R756">
            <v>200.48975000000002</v>
          </cell>
          <cell r="S756">
            <v>200.48975000000002</v>
          </cell>
          <cell r="T756">
            <v>200.48975000000002</v>
          </cell>
          <cell r="U756">
            <v>200.48975000000002</v>
          </cell>
          <cell r="V756">
            <v>200.48975000000002</v>
          </cell>
          <cell r="W756">
            <v>200.48975000000002</v>
          </cell>
          <cell r="X756">
            <v>200.48975000000002</v>
          </cell>
          <cell r="Y756">
            <v>200.48975000000002</v>
          </cell>
          <cell r="Z756">
            <v>200.48975000000002</v>
          </cell>
          <cell r="AA756">
            <v>200.48975000000002</v>
          </cell>
          <cell r="AC756">
            <v>0</v>
          </cell>
          <cell r="AD756">
            <v>0</v>
          </cell>
          <cell r="AE756">
            <v>0</v>
          </cell>
          <cell r="AF756">
            <v>0</v>
          </cell>
          <cell r="AG756">
            <v>203.58409235705466</v>
          </cell>
          <cell r="AH756">
            <v>200.48974999999999</v>
          </cell>
        </row>
        <row r="757">
          <cell r="B757" t="str">
            <v>TV-21" Flat Combo (PVT-2150)</v>
          </cell>
          <cell r="C757">
            <v>0</v>
          </cell>
          <cell r="D757">
            <v>0</v>
          </cell>
          <cell r="E757">
            <v>0</v>
          </cell>
          <cell r="F757">
            <v>0</v>
          </cell>
          <cell r="G757">
            <v>0</v>
          </cell>
          <cell r="H757">
            <v>0</v>
          </cell>
          <cell r="I757">
            <v>0</v>
          </cell>
          <cell r="J757">
            <v>0</v>
          </cell>
          <cell r="K757">
            <v>0</v>
          </cell>
          <cell r="L757">
            <v>0</v>
          </cell>
          <cell r="M757">
            <v>371.72325242068177</v>
          </cell>
          <cell r="N757">
            <v>349.05500000000006</v>
          </cell>
          <cell r="O757">
            <v>349.05500000000001</v>
          </cell>
          <cell r="P757">
            <v>349.05500000000001</v>
          </cell>
          <cell r="Q757">
            <v>349.05500000000001</v>
          </cell>
          <cell r="R757">
            <v>349.05500000000001</v>
          </cell>
          <cell r="S757">
            <v>349.05500000000001</v>
          </cell>
          <cell r="T757">
            <v>349.05500000000001</v>
          </cell>
          <cell r="U757">
            <v>349.05500000000001</v>
          </cell>
          <cell r="V757">
            <v>349.05500000000001</v>
          </cell>
          <cell r="W757">
            <v>349.05500000000001</v>
          </cell>
          <cell r="X757">
            <v>349.05500000000001</v>
          </cell>
          <cell r="Y757">
            <v>349.05500000000001</v>
          </cell>
          <cell r="Z757">
            <v>349.05500000000001</v>
          </cell>
          <cell r="AA757">
            <v>349.05500000000001</v>
          </cell>
          <cell r="AC757">
            <v>0</v>
          </cell>
          <cell r="AD757">
            <v>0</v>
          </cell>
          <cell r="AE757">
            <v>0</v>
          </cell>
          <cell r="AF757">
            <v>0</v>
          </cell>
          <cell r="AG757">
            <v>356.48025816306847</v>
          </cell>
          <cell r="AH757">
            <v>349.05499999999995</v>
          </cell>
        </row>
        <row r="758">
          <cell r="B758" t="str">
            <v>TV-21" Flat Stereo (TPF-2121C)</v>
          </cell>
          <cell r="C758">
            <v>0</v>
          </cell>
          <cell r="D758">
            <v>0</v>
          </cell>
          <cell r="E758">
            <v>0</v>
          </cell>
          <cell r="F758">
            <v>0</v>
          </cell>
          <cell r="G758">
            <v>0</v>
          </cell>
          <cell r="H758">
            <v>0</v>
          </cell>
          <cell r="I758">
            <v>0</v>
          </cell>
          <cell r="J758">
            <v>0</v>
          </cell>
          <cell r="K758">
            <v>0</v>
          </cell>
          <cell r="L758">
            <v>0</v>
          </cell>
          <cell r="M758">
            <v>255.40579674953867</v>
          </cell>
          <cell r="N758">
            <v>236.02500000000001</v>
          </cell>
          <cell r="O758">
            <v>236.02500000000001</v>
          </cell>
          <cell r="P758">
            <v>236.02500000000001</v>
          </cell>
          <cell r="Q758">
            <v>236.02500000000001</v>
          </cell>
          <cell r="R758">
            <v>236.02500000000001</v>
          </cell>
          <cell r="S758">
            <v>236.02500000000001</v>
          </cell>
          <cell r="T758">
            <v>236.02500000000001</v>
          </cell>
          <cell r="U758">
            <v>236.02500000000001</v>
          </cell>
          <cell r="V758">
            <v>236.02500000000001</v>
          </cell>
          <cell r="W758">
            <v>236.02500000000001</v>
          </cell>
          <cell r="X758">
            <v>236.02500000000001</v>
          </cell>
          <cell r="Y758">
            <v>236.02500000000001</v>
          </cell>
          <cell r="Z758">
            <v>236.02500000000001</v>
          </cell>
          <cell r="AA758">
            <v>236.02500000000001</v>
          </cell>
          <cell r="AC758">
            <v>0</v>
          </cell>
          <cell r="AD758">
            <v>0</v>
          </cell>
          <cell r="AE758">
            <v>0</v>
          </cell>
          <cell r="AF758">
            <v>0</v>
          </cell>
          <cell r="AG758">
            <v>244.79306534692893</v>
          </cell>
          <cell r="AH758">
            <v>236.02499999999998</v>
          </cell>
        </row>
        <row r="759">
          <cell r="B759" t="str">
            <v>TV-21" P Flat Mono (CP-03)</v>
          </cell>
          <cell r="C759">
            <v>0</v>
          </cell>
          <cell r="D759">
            <v>0</v>
          </cell>
          <cell r="E759">
            <v>0</v>
          </cell>
          <cell r="F759">
            <v>0</v>
          </cell>
          <cell r="G759">
            <v>0</v>
          </cell>
          <cell r="H759">
            <v>0</v>
          </cell>
          <cell r="I759">
            <v>0</v>
          </cell>
          <cell r="J759">
            <v>0</v>
          </cell>
          <cell r="K759">
            <v>0</v>
          </cell>
          <cell r="L759">
            <v>0</v>
          </cell>
          <cell r="M759">
            <v>0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R759">
            <v>0</v>
          </cell>
          <cell r="S759">
            <v>0</v>
          </cell>
          <cell r="T759">
            <v>213.51069157392683</v>
          </cell>
          <cell r="U759">
            <v>213.51069157392683</v>
          </cell>
          <cell r="V759">
            <v>213.51069157392683</v>
          </cell>
          <cell r="W759">
            <v>213.51069157392683</v>
          </cell>
          <cell r="X759">
            <v>213.51069157392683</v>
          </cell>
          <cell r="Y759">
            <v>213.51069157392683</v>
          </cell>
          <cell r="Z759">
            <v>213.51069157392683</v>
          </cell>
          <cell r="AA759">
            <v>213.51069157392683</v>
          </cell>
          <cell r="AC759">
            <v>0</v>
          </cell>
          <cell r="AD759">
            <v>0</v>
          </cell>
          <cell r="AE759">
            <v>0</v>
          </cell>
          <cell r="AF759">
            <v>0</v>
          </cell>
          <cell r="AG759">
            <v>0</v>
          </cell>
          <cell r="AH759">
            <v>213.51069157392683</v>
          </cell>
        </row>
        <row r="760">
          <cell r="B760" t="str">
            <v>TV-29" (TP-29C21)</v>
          </cell>
          <cell r="C760">
            <v>0</v>
          </cell>
          <cell r="D760">
            <v>0</v>
          </cell>
          <cell r="E760">
            <v>0</v>
          </cell>
          <cell r="F760">
            <v>0</v>
          </cell>
          <cell r="G760">
            <v>0</v>
          </cell>
          <cell r="H760">
            <v>0</v>
          </cell>
          <cell r="I760">
            <v>0</v>
          </cell>
          <cell r="J760">
            <v>0</v>
          </cell>
          <cell r="K760">
            <v>0</v>
          </cell>
          <cell r="L760">
            <v>0</v>
          </cell>
          <cell r="M760">
            <v>381.62941708106268</v>
          </cell>
          <cell r="N760">
            <v>363.65000000000003</v>
          </cell>
          <cell r="O760">
            <v>363.65</v>
          </cell>
          <cell r="P760">
            <v>363.65</v>
          </cell>
          <cell r="Q760">
            <v>363.65</v>
          </cell>
          <cell r="R760">
            <v>363.65</v>
          </cell>
          <cell r="S760">
            <v>363.65</v>
          </cell>
          <cell r="T760">
            <v>363.65</v>
          </cell>
          <cell r="U760">
            <v>363.65</v>
          </cell>
          <cell r="V760">
            <v>363.65</v>
          </cell>
          <cell r="W760">
            <v>363.65</v>
          </cell>
          <cell r="X760">
            <v>363.65</v>
          </cell>
          <cell r="Y760">
            <v>363.65</v>
          </cell>
          <cell r="Z760">
            <v>363.65</v>
          </cell>
          <cell r="AA760">
            <v>363.65</v>
          </cell>
          <cell r="AC760">
            <v>0</v>
          </cell>
          <cell r="AD760">
            <v>0</v>
          </cell>
          <cell r="AE760">
            <v>0</v>
          </cell>
          <cell r="AF760">
            <v>0</v>
          </cell>
          <cell r="AG760">
            <v>369.81557871867471</v>
          </cell>
          <cell r="AH760">
            <v>363.65</v>
          </cell>
        </row>
        <row r="761">
          <cell r="B761" t="str">
            <v>TV-29" Flat (TPF-29S4F)</v>
          </cell>
          <cell r="C761">
            <v>0</v>
          </cell>
          <cell r="D761">
            <v>0</v>
          </cell>
          <cell r="E761">
            <v>0</v>
          </cell>
          <cell r="F761">
            <v>0</v>
          </cell>
          <cell r="G761">
            <v>0</v>
          </cell>
          <cell r="H761">
            <v>0</v>
          </cell>
          <cell r="I761">
            <v>0</v>
          </cell>
          <cell r="J761">
            <v>0</v>
          </cell>
          <cell r="K761">
            <v>0</v>
          </cell>
          <cell r="L761">
            <v>0</v>
          </cell>
          <cell r="M761">
            <v>509.15279171136365</v>
          </cell>
          <cell r="N761">
            <v>427.60682485028696</v>
          </cell>
          <cell r="O761">
            <v>413.6377500000001</v>
          </cell>
          <cell r="P761">
            <v>413.6377500000001</v>
          </cell>
          <cell r="Q761">
            <v>413.6377500000001</v>
          </cell>
          <cell r="R761">
            <v>413.6377500000001</v>
          </cell>
          <cell r="S761">
            <v>413.6377500000001</v>
          </cell>
          <cell r="T761">
            <v>413.6377500000001</v>
          </cell>
          <cell r="U761">
            <v>413.6377500000001</v>
          </cell>
          <cell r="V761">
            <v>413.6377500000001</v>
          </cell>
          <cell r="W761">
            <v>413.6377500000001</v>
          </cell>
          <cell r="X761">
            <v>413.6377500000001</v>
          </cell>
          <cell r="Y761">
            <v>413.6377500000001</v>
          </cell>
          <cell r="Z761">
            <v>413.6377500000001</v>
          </cell>
          <cell r="AA761">
            <v>413.6377500000001</v>
          </cell>
          <cell r="AC761">
            <v>0</v>
          </cell>
          <cell r="AD761">
            <v>0</v>
          </cell>
          <cell r="AE761">
            <v>0</v>
          </cell>
          <cell r="AF761">
            <v>0</v>
          </cell>
          <cell r="AG761">
            <v>454.96807629531486</v>
          </cell>
          <cell r="AH761">
            <v>413.63775000000021</v>
          </cell>
        </row>
        <row r="762">
          <cell r="B762" t="str">
            <v>TV-32" Flat c/ PIP</v>
          </cell>
          <cell r="C762">
            <v>0</v>
          </cell>
          <cell r="D762">
            <v>0</v>
          </cell>
          <cell r="E762">
            <v>0</v>
          </cell>
          <cell r="F762">
            <v>0</v>
          </cell>
          <cell r="G762">
            <v>0</v>
          </cell>
          <cell r="H762">
            <v>0</v>
          </cell>
          <cell r="I762">
            <v>0</v>
          </cell>
          <cell r="J762">
            <v>0</v>
          </cell>
          <cell r="K762">
            <v>0</v>
          </cell>
          <cell r="L762">
            <v>0</v>
          </cell>
          <cell r="M762">
            <v>1099.1705263568183</v>
          </cell>
          <cell r="N762">
            <v>1099.1705263568183</v>
          </cell>
          <cell r="O762">
            <v>1099.1705263568181</v>
          </cell>
          <cell r="P762">
            <v>0</v>
          </cell>
          <cell r="Q762">
            <v>0</v>
          </cell>
          <cell r="R762">
            <v>0</v>
          </cell>
          <cell r="S762">
            <v>0</v>
          </cell>
          <cell r="T762">
            <v>0</v>
          </cell>
          <cell r="U762">
            <v>0</v>
          </cell>
          <cell r="V762">
            <v>0</v>
          </cell>
          <cell r="W762">
            <v>0</v>
          </cell>
          <cell r="X762">
            <v>0</v>
          </cell>
          <cell r="Y762">
            <v>0</v>
          </cell>
          <cell r="Z762">
            <v>0</v>
          </cell>
          <cell r="AA762">
            <v>0</v>
          </cell>
          <cell r="AC762">
            <v>0</v>
          </cell>
          <cell r="AD762">
            <v>0</v>
          </cell>
          <cell r="AE762">
            <v>0</v>
          </cell>
          <cell r="AF762">
            <v>0</v>
          </cell>
          <cell r="AG762">
            <v>1099.1705263568181</v>
          </cell>
          <cell r="AH762">
            <v>0</v>
          </cell>
        </row>
        <row r="763">
          <cell r="B763" t="str">
            <v>TV-32" Flat s/ PIP</v>
          </cell>
          <cell r="C763">
            <v>0</v>
          </cell>
          <cell r="D763">
            <v>0</v>
          </cell>
          <cell r="E763">
            <v>0</v>
          </cell>
          <cell r="F763">
            <v>0</v>
          </cell>
          <cell r="G763">
            <v>0</v>
          </cell>
          <cell r="H763">
            <v>0</v>
          </cell>
          <cell r="I763">
            <v>0</v>
          </cell>
          <cell r="J763">
            <v>0</v>
          </cell>
          <cell r="K763">
            <v>0</v>
          </cell>
          <cell r="L763">
            <v>0</v>
          </cell>
          <cell r="M763">
            <v>1021.1495711295455</v>
          </cell>
          <cell r="N763">
            <v>1021.1495711295455</v>
          </cell>
          <cell r="O763">
            <v>1021.1495711295453</v>
          </cell>
          <cell r="P763">
            <v>1021.1495711295453</v>
          </cell>
          <cell r="Q763">
            <v>1021.1495711295453</v>
          </cell>
          <cell r="R763">
            <v>1021.1495711295453</v>
          </cell>
          <cell r="S763">
            <v>1021.1495711295453</v>
          </cell>
          <cell r="T763">
            <v>1021.1495711295453</v>
          </cell>
          <cell r="U763">
            <v>1021.1495711295453</v>
          </cell>
          <cell r="V763">
            <v>1021.1495711295453</v>
          </cell>
          <cell r="W763">
            <v>1021.1495711295453</v>
          </cell>
          <cell r="X763">
            <v>1021.1495711295453</v>
          </cell>
          <cell r="Y763">
            <v>1021.1495711295453</v>
          </cell>
          <cell r="Z763">
            <v>1021.1495711295453</v>
          </cell>
          <cell r="AA763">
            <v>1021.1495711295453</v>
          </cell>
          <cell r="AC763">
            <v>0</v>
          </cell>
          <cell r="AD763">
            <v>0</v>
          </cell>
          <cell r="AE763">
            <v>0</v>
          </cell>
          <cell r="AF763">
            <v>0</v>
          </cell>
          <cell r="AG763">
            <v>1021.1495711295455</v>
          </cell>
          <cell r="AH763">
            <v>1021.1495711295451</v>
          </cell>
        </row>
        <row r="764">
          <cell r="B764" t="str">
            <v>TV-33"</v>
          </cell>
          <cell r="C764">
            <v>0</v>
          </cell>
          <cell r="D764">
            <v>0</v>
          </cell>
          <cell r="E764">
            <v>0</v>
          </cell>
          <cell r="F764">
            <v>0</v>
          </cell>
          <cell r="G764">
            <v>0</v>
          </cell>
          <cell r="H764">
            <v>0</v>
          </cell>
          <cell r="I764">
            <v>0</v>
          </cell>
          <cell r="J764">
            <v>0</v>
          </cell>
          <cell r="K764">
            <v>0</v>
          </cell>
          <cell r="L764">
            <v>0</v>
          </cell>
          <cell r="M764">
            <v>644.28288453863627</v>
          </cell>
          <cell r="N764">
            <v>644.28288453863638</v>
          </cell>
          <cell r="O764">
            <v>624.68964802243181</v>
          </cell>
          <cell r="P764">
            <v>624.68964802243181</v>
          </cell>
          <cell r="Q764">
            <v>624.68964802243181</v>
          </cell>
          <cell r="R764">
            <v>624.68964802243181</v>
          </cell>
          <cell r="S764">
            <v>624.68964802243181</v>
          </cell>
          <cell r="T764">
            <v>624.68964802243181</v>
          </cell>
          <cell r="U764">
            <v>624.68964802243181</v>
          </cell>
          <cell r="V764">
            <v>624.68964802243181</v>
          </cell>
          <cell r="W764">
            <v>624.68964802243181</v>
          </cell>
          <cell r="X764">
            <v>624.68964802243181</v>
          </cell>
          <cell r="Y764">
            <v>624.68964802243181</v>
          </cell>
          <cell r="Z764">
            <v>624.68964802243181</v>
          </cell>
          <cell r="AA764">
            <v>624.68964802243181</v>
          </cell>
          <cell r="AC764">
            <v>0</v>
          </cell>
          <cell r="AD764">
            <v>0</v>
          </cell>
          <cell r="AE764">
            <v>0</v>
          </cell>
          <cell r="AF764">
            <v>0</v>
          </cell>
          <cell r="AG764">
            <v>638.92954122819799</v>
          </cell>
          <cell r="AH764">
            <v>624.68964802243204</v>
          </cell>
        </row>
        <row r="765">
          <cell r="B765" t="str">
            <v>TV-34" Flat</v>
          </cell>
          <cell r="C765">
            <v>0</v>
          </cell>
          <cell r="D765">
            <v>0</v>
          </cell>
          <cell r="E765">
            <v>0</v>
          </cell>
          <cell r="F765">
            <v>0</v>
          </cell>
          <cell r="G765">
            <v>0</v>
          </cell>
          <cell r="H765">
            <v>0</v>
          </cell>
          <cell r="I765">
            <v>0</v>
          </cell>
          <cell r="J765">
            <v>0</v>
          </cell>
          <cell r="K765">
            <v>0</v>
          </cell>
          <cell r="L765">
            <v>0</v>
          </cell>
          <cell r="M765">
            <v>1153.5362577204546</v>
          </cell>
          <cell r="N765">
            <v>1153.5362577204546</v>
          </cell>
          <cell r="O765">
            <v>1099.993887674043</v>
          </cell>
          <cell r="P765">
            <v>1099.993887674043</v>
          </cell>
          <cell r="Q765">
            <v>1099.993887674043</v>
          </cell>
          <cell r="R765">
            <v>1099.993887674043</v>
          </cell>
          <cell r="S765">
            <v>1099.993887674043</v>
          </cell>
          <cell r="T765">
            <v>1099.993887674043</v>
          </cell>
          <cell r="U765">
            <v>1099.993887674043</v>
          </cell>
          <cell r="V765">
            <v>1099.993887674043</v>
          </cell>
          <cell r="W765">
            <v>1099.993887674043</v>
          </cell>
          <cell r="X765">
            <v>1099.993887674043</v>
          </cell>
          <cell r="Y765">
            <v>1099.993887674043</v>
          </cell>
          <cell r="Z765">
            <v>1099.993887674043</v>
          </cell>
          <cell r="AA765">
            <v>1099.993887674043</v>
          </cell>
          <cell r="AC765">
            <v>0</v>
          </cell>
          <cell r="AD765">
            <v>0</v>
          </cell>
          <cell r="AE765">
            <v>0</v>
          </cell>
          <cell r="AF765">
            <v>0</v>
          </cell>
          <cell r="AG765">
            <v>1140.6589788485328</v>
          </cell>
          <cell r="AH765">
            <v>1099.993887674043</v>
          </cell>
        </row>
        <row r="767">
          <cell r="B767" t="str">
            <v>Plasma &amp; LCD Total</v>
          </cell>
          <cell r="C767">
            <v>0</v>
          </cell>
          <cell r="D767">
            <v>0</v>
          </cell>
          <cell r="E767">
            <v>0</v>
          </cell>
          <cell r="F767">
            <v>0</v>
          </cell>
          <cell r="G767">
            <v>0</v>
          </cell>
          <cell r="H767">
            <v>0</v>
          </cell>
          <cell r="I767">
            <v>0</v>
          </cell>
          <cell r="J767">
            <v>0</v>
          </cell>
          <cell r="K767">
            <v>0</v>
          </cell>
          <cell r="L767">
            <v>0</v>
          </cell>
          <cell r="M767">
            <v>0</v>
          </cell>
          <cell r="N767">
            <v>3972.6749856307511</v>
          </cell>
          <cell r="O767">
            <v>3972.6749856307511</v>
          </cell>
          <cell r="P767">
            <v>3972.6749856307511</v>
          </cell>
          <cell r="Q767">
            <v>3512.2025762230337</v>
          </cell>
          <cell r="R767">
            <v>3188.0299999999997</v>
          </cell>
          <cell r="S767">
            <v>3216.2882524271845</v>
          </cell>
          <cell r="T767">
            <v>3434.835263157895</v>
          </cell>
          <cell r="U767">
            <v>3433.4754545454548</v>
          </cell>
          <cell r="V767">
            <v>3150.5752915742783</v>
          </cell>
          <cell r="W767">
            <v>3117.9174250263095</v>
          </cell>
          <cell r="X767">
            <v>3087.9192189198925</v>
          </cell>
          <cell r="Y767">
            <v>3057.0370285538206</v>
          </cell>
          <cell r="Z767">
            <v>3026.7984653563672</v>
          </cell>
          <cell r="AA767">
            <v>2993.2745209969421</v>
          </cell>
          <cell r="AC767">
            <v>0</v>
          </cell>
          <cell r="AD767">
            <v>0</v>
          </cell>
          <cell r="AE767">
            <v>0</v>
          </cell>
          <cell r="AF767">
            <v>0</v>
          </cell>
          <cell r="AG767">
            <v>3972.6749856307511</v>
          </cell>
          <cell r="AH767">
            <v>3208.2158328059049</v>
          </cell>
        </row>
        <row r="768">
          <cell r="B768" t="str">
            <v>Plasma &amp; LCD - Gradiente</v>
          </cell>
          <cell r="C768">
            <v>0</v>
          </cell>
          <cell r="D768">
            <v>0</v>
          </cell>
          <cell r="E768">
            <v>0</v>
          </cell>
          <cell r="F768">
            <v>0</v>
          </cell>
          <cell r="G768">
            <v>0</v>
          </cell>
          <cell r="H768">
            <v>0</v>
          </cell>
          <cell r="I768">
            <v>0</v>
          </cell>
          <cell r="J768">
            <v>0</v>
          </cell>
          <cell r="K768">
            <v>0</v>
          </cell>
          <cell r="L768">
            <v>0</v>
          </cell>
          <cell r="M768">
            <v>0</v>
          </cell>
          <cell r="N768">
            <v>3972.6749856307511</v>
          </cell>
          <cell r="O768">
            <v>3972.6749856307511</v>
          </cell>
          <cell r="P768">
            <v>3972.6749856307511</v>
          </cell>
          <cell r="Q768">
            <v>3512.2025762230337</v>
          </cell>
          <cell r="R768">
            <v>3188.0299999999997</v>
          </cell>
          <cell r="S768">
            <v>3217.4300000000003</v>
          </cell>
          <cell r="T768">
            <v>3443.8100000000004</v>
          </cell>
          <cell r="U768">
            <v>3443.81</v>
          </cell>
          <cell r="V768">
            <v>3443.81</v>
          </cell>
          <cell r="W768">
            <v>3443.81</v>
          </cell>
          <cell r="X768">
            <v>3443.8100000000004</v>
          </cell>
          <cell r="Y768">
            <v>3443.8099999999995</v>
          </cell>
          <cell r="Z768">
            <v>3443.8099999999995</v>
          </cell>
          <cell r="AA768">
            <v>3443.8099999999995</v>
          </cell>
          <cell r="AC768">
            <v>0</v>
          </cell>
          <cell r="AD768">
            <v>0</v>
          </cell>
          <cell r="AE768">
            <v>0</v>
          </cell>
          <cell r="AF768">
            <v>0</v>
          </cell>
          <cell r="AG768">
            <v>3972.6749856307511</v>
          </cell>
          <cell r="AH768">
            <v>3411.3034561395002</v>
          </cell>
        </row>
        <row r="769">
          <cell r="B769" t="str">
            <v>Plasma 42'' ED (CBU)</v>
          </cell>
          <cell r="C769">
            <v>0</v>
          </cell>
          <cell r="D769">
            <v>0</v>
          </cell>
          <cell r="E769">
            <v>0</v>
          </cell>
          <cell r="F769">
            <v>0</v>
          </cell>
          <cell r="G769">
            <v>0</v>
          </cell>
          <cell r="H769">
            <v>0</v>
          </cell>
          <cell r="I769">
            <v>0</v>
          </cell>
          <cell r="J769">
            <v>0</v>
          </cell>
          <cell r="K769">
            <v>0</v>
          </cell>
          <cell r="L769">
            <v>0</v>
          </cell>
          <cell r="M769">
            <v>0</v>
          </cell>
          <cell r="N769">
            <v>3972.6749856307511</v>
          </cell>
          <cell r="O769">
            <v>3972.6749856307511</v>
          </cell>
          <cell r="P769">
            <v>3972.6749856307511</v>
          </cell>
          <cell r="Q769">
            <v>3972.6749856307511</v>
          </cell>
          <cell r="R769">
            <v>0</v>
          </cell>
          <cell r="S769">
            <v>0</v>
          </cell>
          <cell r="T769">
            <v>0</v>
          </cell>
          <cell r="U769">
            <v>0</v>
          </cell>
          <cell r="V769">
            <v>0</v>
          </cell>
          <cell r="W769">
            <v>0</v>
          </cell>
          <cell r="X769">
            <v>0</v>
          </cell>
          <cell r="Y769">
            <v>0</v>
          </cell>
          <cell r="Z769">
            <v>0</v>
          </cell>
          <cell r="AA769">
            <v>0</v>
          </cell>
          <cell r="AC769">
            <v>0</v>
          </cell>
          <cell r="AD769">
            <v>0</v>
          </cell>
          <cell r="AE769">
            <v>0</v>
          </cell>
          <cell r="AF769">
            <v>0</v>
          </cell>
          <cell r="AG769">
            <v>3972.6749856307511</v>
          </cell>
          <cell r="AH769">
            <v>3972.6749856307511</v>
          </cell>
        </row>
        <row r="770">
          <cell r="B770" t="str">
            <v>Plasma 42'' ED (SKD)</v>
          </cell>
          <cell r="C770">
            <v>0</v>
          </cell>
          <cell r="D770">
            <v>0</v>
          </cell>
          <cell r="E770">
            <v>0</v>
          </cell>
          <cell r="F770">
            <v>0</v>
          </cell>
          <cell r="G770">
            <v>0</v>
          </cell>
          <cell r="H770">
            <v>0</v>
          </cell>
          <cell r="I770">
            <v>0</v>
          </cell>
          <cell r="J770">
            <v>0</v>
          </cell>
          <cell r="K770">
            <v>0</v>
          </cell>
          <cell r="L770">
            <v>0</v>
          </cell>
          <cell r="M770">
            <v>0</v>
          </cell>
          <cell r="N770">
            <v>0</v>
          </cell>
          <cell r="O770">
            <v>0</v>
          </cell>
          <cell r="P770">
            <v>0</v>
          </cell>
          <cell r="Q770">
            <v>3188.03</v>
          </cell>
          <cell r="R770">
            <v>3188.03</v>
          </cell>
          <cell r="S770">
            <v>3188.03</v>
          </cell>
          <cell r="T770">
            <v>3188.03</v>
          </cell>
          <cell r="U770">
            <v>3188.03</v>
          </cell>
          <cell r="V770">
            <v>3188.03</v>
          </cell>
          <cell r="W770">
            <v>3188.03</v>
          </cell>
          <cell r="X770">
            <v>3188.03</v>
          </cell>
          <cell r="Y770">
            <v>3188.03</v>
          </cell>
          <cell r="Z770">
            <v>3188.03</v>
          </cell>
          <cell r="AA770">
            <v>3188.03</v>
          </cell>
          <cell r="AC770">
            <v>0</v>
          </cell>
          <cell r="AD770">
            <v>0</v>
          </cell>
          <cell r="AE770">
            <v>0</v>
          </cell>
          <cell r="AF770">
            <v>0</v>
          </cell>
          <cell r="AG770">
            <v>0</v>
          </cell>
          <cell r="AH770">
            <v>3188.0299999999988</v>
          </cell>
        </row>
        <row r="771">
          <cell r="B771" t="str">
            <v>Plasma 42'' HD (SKD)</v>
          </cell>
          <cell r="C771">
            <v>0</v>
          </cell>
          <cell r="D771">
            <v>0</v>
          </cell>
          <cell r="E771">
            <v>0</v>
          </cell>
          <cell r="F771">
            <v>0</v>
          </cell>
          <cell r="G771">
            <v>0</v>
          </cell>
          <cell r="H771">
            <v>0</v>
          </cell>
          <cell r="I771">
            <v>0</v>
          </cell>
          <cell r="J771">
            <v>0</v>
          </cell>
          <cell r="K771">
            <v>0</v>
          </cell>
          <cell r="L771">
            <v>0</v>
          </cell>
          <cell r="M771">
            <v>0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R771">
            <v>0</v>
          </cell>
          <cell r="S771">
            <v>3452.63</v>
          </cell>
          <cell r="T771">
            <v>3452.63</v>
          </cell>
          <cell r="U771">
            <v>3452.63</v>
          </cell>
          <cell r="V771">
            <v>3452.63</v>
          </cell>
          <cell r="W771">
            <v>3452.63</v>
          </cell>
          <cell r="X771">
            <v>3452.63</v>
          </cell>
          <cell r="Y771">
            <v>3452.63</v>
          </cell>
          <cell r="Z771">
            <v>3452.63</v>
          </cell>
          <cell r="AA771">
            <v>3452.63</v>
          </cell>
          <cell r="AC771">
            <v>0</v>
          </cell>
          <cell r="AD771">
            <v>0</v>
          </cell>
          <cell r="AE771">
            <v>0</v>
          </cell>
          <cell r="AF771">
            <v>0</v>
          </cell>
          <cell r="AG771">
            <v>0</v>
          </cell>
          <cell r="AH771">
            <v>3452.6299999999997</v>
          </cell>
        </row>
        <row r="772">
          <cell r="B772" t="str">
            <v>Plasma 50'' HD (SKD)</v>
          </cell>
          <cell r="C772">
            <v>0</v>
          </cell>
          <cell r="D772">
            <v>0</v>
          </cell>
          <cell r="E772">
            <v>0</v>
          </cell>
          <cell r="F772">
            <v>0</v>
          </cell>
          <cell r="G772">
            <v>0</v>
          </cell>
          <cell r="H772">
            <v>0</v>
          </cell>
          <cell r="I772">
            <v>0</v>
          </cell>
          <cell r="J772">
            <v>0</v>
          </cell>
          <cell r="K772">
            <v>0</v>
          </cell>
          <cell r="L772">
            <v>0</v>
          </cell>
          <cell r="M772">
            <v>0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R772">
            <v>0</v>
          </cell>
          <cell r="S772">
            <v>0</v>
          </cell>
          <cell r="T772">
            <v>5481.23</v>
          </cell>
          <cell r="U772">
            <v>5481.23</v>
          </cell>
          <cell r="V772">
            <v>5481.23</v>
          </cell>
          <cell r="W772">
            <v>5481.23</v>
          </cell>
          <cell r="X772">
            <v>5481.23</v>
          </cell>
          <cell r="Y772">
            <v>5481.23</v>
          </cell>
          <cell r="Z772">
            <v>5481.23</v>
          </cell>
          <cell r="AA772">
            <v>5481.23</v>
          </cell>
          <cell r="AC772">
            <v>0</v>
          </cell>
          <cell r="AD772">
            <v>0</v>
          </cell>
          <cell r="AE772">
            <v>0</v>
          </cell>
          <cell r="AF772">
            <v>0</v>
          </cell>
          <cell r="AG772">
            <v>0</v>
          </cell>
          <cell r="AH772">
            <v>5481.2300000000005</v>
          </cell>
        </row>
        <row r="773">
          <cell r="B773" t="str">
            <v>Plasma &amp; LCD - Philco</v>
          </cell>
          <cell r="C773">
            <v>0</v>
          </cell>
          <cell r="D773">
            <v>0</v>
          </cell>
          <cell r="E773">
            <v>0</v>
          </cell>
          <cell r="F773">
            <v>0</v>
          </cell>
          <cell r="G773">
            <v>0</v>
          </cell>
          <cell r="H773">
            <v>0</v>
          </cell>
          <cell r="I773">
            <v>0</v>
          </cell>
          <cell r="J773">
            <v>0</v>
          </cell>
          <cell r="K773">
            <v>0</v>
          </cell>
          <cell r="L773">
            <v>0</v>
          </cell>
          <cell r="M773">
            <v>0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R773">
            <v>3188.0299999999997</v>
          </cell>
          <cell r="S773">
            <v>3188.0299999999997</v>
          </cell>
          <cell r="T773">
            <v>3188.0299999999997</v>
          </cell>
          <cell r="U773">
            <v>3188.0299999999997</v>
          </cell>
          <cell r="V773">
            <v>1319.6535657263723</v>
          </cell>
          <cell r="W773">
            <v>1697.6896375171586</v>
          </cell>
          <cell r="X773">
            <v>1852.4397718332259</v>
          </cell>
          <cell r="Y773">
            <v>1812.3066509069711</v>
          </cell>
          <cell r="Z773">
            <v>1763.2666703241598</v>
          </cell>
          <cell r="AA773">
            <v>1587.9264271961372</v>
          </cell>
          <cell r="AC773">
            <v>0</v>
          </cell>
          <cell r="AD773">
            <v>0</v>
          </cell>
          <cell r="AE773">
            <v>0</v>
          </cell>
          <cell r="AF773">
            <v>0</v>
          </cell>
          <cell r="AG773">
            <v>0</v>
          </cell>
          <cell r="AH773">
            <v>1884.1869552218959</v>
          </cell>
        </row>
        <row r="774">
          <cell r="B774" t="str">
            <v>Plasma 42" ED (SKD)</v>
          </cell>
          <cell r="C774">
            <v>0</v>
          </cell>
          <cell r="D774">
            <v>0</v>
          </cell>
          <cell r="E774">
            <v>0</v>
          </cell>
          <cell r="F774">
            <v>0</v>
          </cell>
          <cell r="G774">
            <v>0</v>
          </cell>
          <cell r="H774">
            <v>0</v>
          </cell>
          <cell r="I774">
            <v>0</v>
          </cell>
          <cell r="J774">
            <v>0</v>
          </cell>
          <cell r="K774">
            <v>0</v>
          </cell>
          <cell r="L774">
            <v>0</v>
          </cell>
          <cell r="M774">
            <v>0</v>
          </cell>
          <cell r="N774">
            <v>0</v>
          </cell>
          <cell r="O774">
            <v>0</v>
          </cell>
          <cell r="P774">
            <v>0</v>
          </cell>
          <cell r="Q774">
            <v>0</v>
          </cell>
          <cell r="R774">
            <v>3188.03</v>
          </cell>
          <cell r="S774">
            <v>3188.03</v>
          </cell>
          <cell r="T774">
            <v>3188.03</v>
          </cell>
          <cell r="U774">
            <v>3188.03</v>
          </cell>
          <cell r="V774">
            <v>3188.03</v>
          </cell>
          <cell r="W774">
            <v>3188.03</v>
          </cell>
          <cell r="X774">
            <v>3188.03</v>
          </cell>
          <cell r="Y774">
            <v>3188.03</v>
          </cell>
          <cell r="Z774">
            <v>3188.03</v>
          </cell>
          <cell r="AA774">
            <v>3188.03</v>
          </cell>
          <cell r="AC774">
            <v>0</v>
          </cell>
          <cell r="AD774">
            <v>0</v>
          </cell>
          <cell r="AE774">
            <v>0</v>
          </cell>
          <cell r="AF774">
            <v>0</v>
          </cell>
          <cell r="AG774">
            <v>0</v>
          </cell>
          <cell r="AH774">
            <v>3188.0299999999997</v>
          </cell>
        </row>
        <row r="775">
          <cell r="B775" t="str">
            <v>LCD 17"/20" (SKD)</v>
          </cell>
          <cell r="C775">
            <v>0</v>
          </cell>
          <cell r="D775">
            <v>0</v>
          </cell>
          <cell r="E775">
            <v>0</v>
          </cell>
          <cell r="F775">
            <v>0</v>
          </cell>
          <cell r="G775">
            <v>0</v>
          </cell>
          <cell r="H775">
            <v>0</v>
          </cell>
          <cell r="I775">
            <v>0</v>
          </cell>
          <cell r="J775">
            <v>0</v>
          </cell>
          <cell r="K775">
            <v>0</v>
          </cell>
          <cell r="L775">
            <v>0</v>
          </cell>
          <cell r="M775">
            <v>0</v>
          </cell>
          <cell r="N775">
            <v>0</v>
          </cell>
          <cell r="O775">
            <v>0</v>
          </cell>
          <cell r="P775">
            <v>0</v>
          </cell>
          <cell r="Q775">
            <v>0</v>
          </cell>
          <cell r="R775">
            <v>0</v>
          </cell>
          <cell r="S775">
            <v>0</v>
          </cell>
          <cell r="T775">
            <v>0</v>
          </cell>
          <cell r="U775">
            <v>0</v>
          </cell>
          <cell r="V775">
            <v>796.87726137208665</v>
          </cell>
          <cell r="W775">
            <v>796.87726137208665</v>
          </cell>
          <cell r="X775">
            <v>796.87726137208665</v>
          </cell>
          <cell r="Y775">
            <v>796.87726137208665</v>
          </cell>
          <cell r="Z775">
            <v>796.87726137208665</v>
          </cell>
          <cell r="AA775">
            <v>796.87726137208665</v>
          </cell>
          <cell r="AC775">
            <v>0</v>
          </cell>
          <cell r="AD775">
            <v>0</v>
          </cell>
          <cell r="AE775">
            <v>0</v>
          </cell>
          <cell r="AF775">
            <v>0</v>
          </cell>
          <cell r="AG775">
            <v>0</v>
          </cell>
          <cell r="AH775">
            <v>796.87726137208688</v>
          </cell>
        </row>
        <row r="776">
          <cell r="B776" t="str">
            <v>LCD 23"/26" (SKD)</v>
          </cell>
          <cell r="C776">
            <v>0</v>
          </cell>
          <cell r="D776">
            <v>0</v>
          </cell>
          <cell r="E776">
            <v>0</v>
          </cell>
          <cell r="F776">
            <v>0</v>
          </cell>
          <cell r="G776">
            <v>0</v>
          </cell>
          <cell r="H776">
            <v>0</v>
          </cell>
          <cell r="I776">
            <v>0</v>
          </cell>
          <cell r="J776">
            <v>0</v>
          </cell>
          <cell r="K776">
            <v>0</v>
          </cell>
          <cell r="L776">
            <v>0</v>
          </cell>
          <cell r="M776">
            <v>0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R776">
            <v>0</v>
          </cell>
          <cell r="S776">
            <v>0</v>
          </cell>
          <cell r="T776">
            <v>0</v>
          </cell>
          <cell r="U776">
            <v>0</v>
          </cell>
          <cell r="V776">
            <v>1328.4240727375695</v>
          </cell>
          <cell r="W776">
            <v>1328.4240727375695</v>
          </cell>
          <cell r="X776">
            <v>1328.4240727375695</v>
          </cell>
          <cell r="Y776">
            <v>1328.4240727375695</v>
          </cell>
          <cell r="Z776">
            <v>1328.4240727375695</v>
          </cell>
          <cell r="AA776">
            <v>1328.4240727375695</v>
          </cell>
          <cell r="AC776">
            <v>0</v>
          </cell>
          <cell r="AD776">
            <v>0</v>
          </cell>
          <cell r="AE776">
            <v>0</v>
          </cell>
          <cell r="AF776">
            <v>0</v>
          </cell>
          <cell r="AG776">
            <v>0</v>
          </cell>
          <cell r="AH776">
            <v>1328.4240727375695</v>
          </cell>
        </row>
        <row r="778">
          <cell r="B778" t="str">
            <v>DVD - Gradiente</v>
          </cell>
          <cell r="C778">
            <v>147.51307286962097</v>
          </cell>
          <cell r="D778">
            <v>143.98792388970861</v>
          </cell>
          <cell r="E778">
            <v>130.1091216898707</v>
          </cell>
          <cell r="F778">
            <v>130.13452624477952</v>
          </cell>
          <cell r="G778">
            <v>126.85800525639121</v>
          </cell>
          <cell r="H778">
            <v>138.89851592427149</v>
          </cell>
          <cell r="I778">
            <v>114.73122249505452</v>
          </cell>
          <cell r="J778">
            <v>119.09777065273778</v>
          </cell>
          <cell r="K778">
            <v>99.531112175906799</v>
          </cell>
          <cell r="L778">
            <v>103.62443694712753</v>
          </cell>
          <cell r="M778">
            <v>93.126927382203661</v>
          </cell>
          <cell r="N778">
            <v>97.89174727571384</v>
          </cell>
          <cell r="O778">
            <v>88.448000478023587</v>
          </cell>
          <cell r="P778">
            <v>93.58021962683317</v>
          </cell>
          <cell r="Q778">
            <v>93.580219626833184</v>
          </cell>
          <cell r="R778">
            <v>93.580219626833184</v>
          </cell>
          <cell r="S778">
            <v>107.49805561392199</v>
          </cell>
          <cell r="T778">
            <v>107.49805561392199</v>
          </cell>
          <cell r="U778">
            <v>107.49805561392199</v>
          </cell>
          <cell r="V778">
            <v>107.49805561392199</v>
          </cell>
          <cell r="W778">
            <v>107.49805561392199</v>
          </cell>
          <cell r="X778">
            <v>107.49805561392196</v>
          </cell>
          <cell r="Y778">
            <v>107.49805561392198</v>
          </cell>
          <cell r="Z778">
            <v>107.49805561392199</v>
          </cell>
          <cell r="AA778">
            <v>107.49805561392199</v>
          </cell>
          <cell r="AC778">
            <v>147.51307286962097</v>
          </cell>
          <cell r="AD778">
            <v>132.06055562666722</v>
          </cell>
          <cell r="AE778">
            <v>125.04914326757158</v>
          </cell>
          <cell r="AF778">
            <v>128.12470297767484</v>
          </cell>
          <cell r="AG778">
            <v>110.08551382823809</v>
          </cell>
          <cell r="AH778">
            <v>105.46649520867389</v>
          </cell>
        </row>
        <row r="779">
          <cell r="B779" t="str">
            <v>DVD</v>
          </cell>
          <cell r="C779">
            <v>171.25118736033568</v>
          </cell>
          <cell r="D779">
            <v>494.70436331514406</v>
          </cell>
          <cell r="E779">
            <v>496.82687061696822</v>
          </cell>
          <cell r="F779">
            <v>491.50904302934225</v>
          </cell>
          <cell r="G779">
            <v>497.84218539529195</v>
          </cell>
          <cell r="H779">
            <v>497.36955460912537</v>
          </cell>
          <cell r="I779">
            <v>487.22684010159736</v>
          </cell>
          <cell r="J779">
            <v>530.5199058609129</v>
          </cell>
          <cell r="K779">
            <v>417.81646803980851</v>
          </cell>
          <cell r="L779">
            <v>0</v>
          </cell>
          <cell r="M779">
            <v>0</v>
          </cell>
          <cell r="N779">
            <v>450.63534067808035</v>
          </cell>
          <cell r="O779">
            <v>0</v>
          </cell>
          <cell r="P779">
            <v>0</v>
          </cell>
          <cell r="Q779">
            <v>0</v>
          </cell>
          <cell r="R779">
            <v>0</v>
          </cell>
          <cell r="S779">
            <v>301.12197923500014</v>
          </cell>
          <cell r="T779">
            <v>301.12197923500014</v>
          </cell>
          <cell r="U779">
            <v>301.12197923500014</v>
          </cell>
          <cell r="V779">
            <v>301.12197923500014</v>
          </cell>
          <cell r="W779">
            <v>301.12197923500014</v>
          </cell>
          <cell r="X779">
            <v>301.12197923500014</v>
          </cell>
          <cell r="Y779">
            <v>301.12197923500008</v>
          </cell>
          <cell r="Z779">
            <v>301.12197923500008</v>
          </cell>
          <cell r="AA779">
            <v>301.12197923500014</v>
          </cell>
          <cell r="AC779">
            <v>171.25118736033568</v>
          </cell>
          <cell r="AD779">
            <v>494.77788260503883</v>
          </cell>
          <cell r="AE779">
            <v>494.60884129100413</v>
          </cell>
          <cell r="AF779">
            <v>494.66101120384377</v>
          </cell>
          <cell r="AG779">
            <v>486.99739307486635</v>
          </cell>
          <cell r="AH779">
            <v>301.12197923500014</v>
          </cell>
        </row>
        <row r="780">
          <cell r="B780" t="str">
            <v>DR 660</v>
          </cell>
          <cell r="C780">
            <v>0</v>
          </cell>
          <cell r="D780">
            <v>494.70436331514406</v>
          </cell>
          <cell r="E780">
            <v>496.82687061696822</v>
          </cell>
          <cell r="F780">
            <v>491.50904302934225</v>
          </cell>
          <cell r="G780">
            <v>497.84218539529195</v>
          </cell>
          <cell r="H780">
            <v>497.36955460912537</v>
          </cell>
          <cell r="I780">
            <v>487.22684010159736</v>
          </cell>
          <cell r="J780">
            <v>530.5199058609129</v>
          </cell>
          <cell r="K780">
            <v>417.81646803980851</v>
          </cell>
          <cell r="L780">
            <v>0</v>
          </cell>
          <cell r="M780">
            <v>0</v>
          </cell>
          <cell r="N780">
            <v>450.63534067808035</v>
          </cell>
          <cell r="O780">
            <v>0</v>
          </cell>
          <cell r="P780">
            <v>0</v>
          </cell>
          <cell r="Q780">
            <v>0</v>
          </cell>
          <cell r="R780">
            <v>0</v>
          </cell>
          <cell r="S780">
            <v>0</v>
          </cell>
          <cell r="T780">
            <v>0</v>
          </cell>
          <cell r="U780">
            <v>0</v>
          </cell>
          <cell r="V780">
            <v>0</v>
          </cell>
          <cell r="W780">
            <v>0</v>
          </cell>
          <cell r="X780">
            <v>0</v>
          </cell>
          <cell r="Y780">
            <v>0</v>
          </cell>
          <cell r="Z780">
            <v>0</v>
          </cell>
          <cell r="AA780">
            <v>0</v>
          </cell>
          <cell r="AC780">
            <v>0</v>
          </cell>
          <cell r="AD780">
            <v>494.77788260503883</v>
          </cell>
          <cell r="AE780">
            <v>494.60884129100413</v>
          </cell>
          <cell r="AF780">
            <v>494.66101120384377</v>
          </cell>
          <cell r="AG780">
            <v>486.99739307486635</v>
          </cell>
          <cell r="AH780">
            <v>0</v>
          </cell>
        </row>
        <row r="781">
          <cell r="B781" t="str">
            <v>DR 850</v>
          </cell>
          <cell r="C781">
            <v>0</v>
          </cell>
          <cell r="D781">
            <v>0</v>
          </cell>
          <cell r="E781">
            <v>0</v>
          </cell>
          <cell r="F781">
            <v>0</v>
          </cell>
          <cell r="G781">
            <v>0</v>
          </cell>
          <cell r="H781">
            <v>0</v>
          </cell>
          <cell r="I781">
            <v>0</v>
          </cell>
          <cell r="J781">
            <v>0</v>
          </cell>
          <cell r="K781">
            <v>0</v>
          </cell>
          <cell r="L781">
            <v>0</v>
          </cell>
          <cell r="M781">
            <v>0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R781">
            <v>0</v>
          </cell>
          <cell r="S781">
            <v>301.12197923500008</v>
          </cell>
          <cell r="T781">
            <v>301.12197923500008</v>
          </cell>
          <cell r="U781">
            <v>301.12197923500008</v>
          </cell>
          <cell r="V781">
            <v>301.12197923500008</v>
          </cell>
          <cell r="W781">
            <v>301.12197923500008</v>
          </cell>
          <cell r="X781">
            <v>301.12197923500008</v>
          </cell>
          <cell r="Y781">
            <v>301.12197923500008</v>
          </cell>
          <cell r="Z781">
            <v>301.12197923500008</v>
          </cell>
          <cell r="AA781">
            <v>301.12197923500008</v>
          </cell>
          <cell r="AC781">
            <v>0</v>
          </cell>
          <cell r="AD781">
            <v>0</v>
          </cell>
          <cell r="AE781">
            <v>0</v>
          </cell>
          <cell r="AF781">
            <v>0</v>
          </cell>
          <cell r="AG781">
            <v>0</v>
          </cell>
          <cell r="AH781">
            <v>301.12197923500014</v>
          </cell>
        </row>
        <row r="782">
          <cell r="B782" t="str">
            <v>DVD (CBU)</v>
          </cell>
          <cell r="C782">
            <v>142.85651089248537</v>
          </cell>
          <cell r="D782">
            <v>140.66057984784038</v>
          </cell>
          <cell r="E782">
            <v>127.02408199010101</v>
          </cell>
          <cell r="F782">
            <v>129.09090684137334</v>
          </cell>
          <cell r="G782">
            <v>125.11632479837894</v>
          </cell>
          <cell r="H782">
            <v>130.97569441739253</v>
          </cell>
          <cell r="I782">
            <v>112.10638482761914</v>
          </cell>
          <cell r="J782">
            <v>117.56008978647942</v>
          </cell>
          <cell r="K782">
            <v>99.52677462216711</v>
          </cell>
          <cell r="L782">
            <v>103.62443694712753</v>
          </cell>
          <cell r="M782">
            <v>93.126927382203661</v>
          </cell>
          <cell r="N782">
            <v>95.138445359250369</v>
          </cell>
          <cell r="O782">
            <v>88.448000478023587</v>
          </cell>
          <cell r="P782">
            <v>93.58021962683317</v>
          </cell>
          <cell r="Q782">
            <v>93.580219626833184</v>
          </cell>
          <cell r="R782">
            <v>93.580219626833184</v>
          </cell>
          <cell r="S782">
            <v>101.21876011304767</v>
          </cell>
          <cell r="T782">
            <v>101.21876011304767</v>
          </cell>
          <cell r="U782">
            <v>101.21876011304765</v>
          </cell>
          <cell r="V782">
            <v>101.21876011304765</v>
          </cell>
          <cell r="W782">
            <v>101.21876011304765</v>
          </cell>
          <cell r="X782">
            <v>101.21876011304764</v>
          </cell>
          <cell r="Y782">
            <v>101.21876011304765</v>
          </cell>
          <cell r="Z782">
            <v>101.21876011304767</v>
          </cell>
          <cell r="AA782">
            <v>101.21876011304765</v>
          </cell>
          <cell r="AC782">
            <v>142.85651089248537</v>
          </cell>
          <cell r="AD782">
            <v>130.06243445276181</v>
          </cell>
          <cell r="AE782">
            <v>121.47056154134141</v>
          </cell>
          <cell r="AF782">
            <v>125.24815868054345</v>
          </cell>
          <cell r="AG782">
            <v>108.51379808541078</v>
          </cell>
          <cell r="AH782">
            <v>100.0730409708799</v>
          </cell>
        </row>
        <row r="783">
          <cell r="B783" t="str">
            <v>D 201</v>
          </cell>
          <cell r="C783">
            <v>0</v>
          </cell>
          <cell r="D783">
            <v>136.41186893821677</v>
          </cell>
          <cell r="E783">
            <v>132.80113082199918</v>
          </cell>
          <cell r="F783">
            <v>129.65501612490257</v>
          </cell>
          <cell r="G783">
            <v>124.78402995540657</v>
          </cell>
          <cell r="H783">
            <v>0</v>
          </cell>
          <cell r="I783">
            <v>0</v>
          </cell>
          <cell r="J783">
            <v>0</v>
          </cell>
          <cell r="K783">
            <v>163.06430320699707</v>
          </cell>
          <cell r="L783">
            <v>0</v>
          </cell>
          <cell r="M783">
            <v>0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R783">
            <v>0</v>
          </cell>
          <cell r="S783">
            <v>0</v>
          </cell>
          <cell r="T783">
            <v>0</v>
          </cell>
          <cell r="U783">
            <v>0</v>
          </cell>
          <cell r="V783">
            <v>0</v>
          </cell>
          <cell r="W783">
            <v>0</v>
          </cell>
          <cell r="X783">
            <v>0</v>
          </cell>
          <cell r="Y783">
            <v>0</v>
          </cell>
          <cell r="Z783">
            <v>0</v>
          </cell>
          <cell r="AA783">
            <v>0</v>
          </cell>
          <cell r="AC783">
            <v>0</v>
          </cell>
          <cell r="AD783">
            <v>131.42147761663267</v>
          </cell>
          <cell r="AE783">
            <v>124.78402995540657</v>
          </cell>
          <cell r="AF783">
            <v>130.98800651009341</v>
          </cell>
          <cell r="AG783">
            <v>131.47712661283452</v>
          </cell>
          <cell r="AH783">
            <v>0</v>
          </cell>
        </row>
        <row r="784">
          <cell r="B784" t="str">
            <v>D 202 DVD (CBU)</v>
          </cell>
          <cell r="C784">
            <v>0</v>
          </cell>
          <cell r="D784">
            <v>0</v>
          </cell>
          <cell r="E784">
            <v>0</v>
          </cell>
          <cell r="F784">
            <v>0</v>
          </cell>
          <cell r="G784">
            <v>100.93900318140901</v>
          </cell>
          <cell r="H784">
            <v>104.31680608902778</v>
          </cell>
          <cell r="I784">
            <v>62.162792945512336</v>
          </cell>
          <cell r="J784">
            <v>120.01873654301791</v>
          </cell>
          <cell r="K784">
            <v>90.820000000000007</v>
          </cell>
          <cell r="L784">
            <v>88.35</v>
          </cell>
          <cell r="M784">
            <v>88.102269335176601</v>
          </cell>
          <cell r="N784">
            <v>85.630816007863501</v>
          </cell>
          <cell r="O784">
            <v>85.461804495177319</v>
          </cell>
          <cell r="P784">
            <v>85.461804495177319</v>
          </cell>
          <cell r="Q784">
            <v>85.461804495177319</v>
          </cell>
          <cell r="R784">
            <v>85.461804495177319</v>
          </cell>
          <cell r="S784">
            <v>85.461804495177319</v>
          </cell>
          <cell r="T784">
            <v>85.461804495177319</v>
          </cell>
          <cell r="U784">
            <v>85.461804495177319</v>
          </cell>
          <cell r="V784">
            <v>85.461804495177319</v>
          </cell>
          <cell r="W784">
            <v>85.461804495177319</v>
          </cell>
          <cell r="X784">
            <v>85.461804495177319</v>
          </cell>
          <cell r="Y784">
            <v>85.461804495177319</v>
          </cell>
          <cell r="Z784">
            <v>85.461804495177319</v>
          </cell>
          <cell r="AA784">
            <v>85.461804495177319</v>
          </cell>
          <cell r="AC784">
            <v>0</v>
          </cell>
          <cell r="AD784">
            <v>0</v>
          </cell>
          <cell r="AE784">
            <v>88.04001844905028</v>
          </cell>
          <cell r="AF784">
            <v>88.04001844905028</v>
          </cell>
          <cell r="AG784">
            <v>91.795263155027186</v>
          </cell>
          <cell r="AH784">
            <v>85.461804495177319</v>
          </cell>
        </row>
        <row r="785">
          <cell r="B785" t="str">
            <v>D 203 DVD (CBU)</v>
          </cell>
          <cell r="C785">
            <v>0</v>
          </cell>
          <cell r="D785">
            <v>0</v>
          </cell>
          <cell r="E785">
            <v>0</v>
          </cell>
          <cell r="F785">
            <v>0</v>
          </cell>
          <cell r="G785">
            <v>0</v>
          </cell>
          <cell r="H785">
            <v>91.784772061301553</v>
          </cell>
          <cell r="I785">
            <v>91.437484620278184</v>
          </cell>
          <cell r="J785">
            <v>90.145213750129344</v>
          </cell>
          <cell r="K785">
            <v>90.26</v>
          </cell>
          <cell r="L785">
            <v>89.690000000000012</v>
          </cell>
          <cell r="M785">
            <v>85.978250770543795</v>
          </cell>
          <cell r="N785">
            <v>85.929640278161742</v>
          </cell>
          <cell r="O785">
            <v>85.925408920629067</v>
          </cell>
          <cell r="P785">
            <v>85.925408920629067</v>
          </cell>
          <cell r="Q785">
            <v>85.925408920629067</v>
          </cell>
          <cell r="R785">
            <v>85.925408920629067</v>
          </cell>
          <cell r="S785">
            <v>85.925408920629067</v>
          </cell>
          <cell r="T785">
            <v>85.925408920629067</v>
          </cell>
          <cell r="U785">
            <v>85.925408920629067</v>
          </cell>
          <cell r="V785">
            <v>85.925408920629067</v>
          </cell>
          <cell r="W785">
            <v>85.925408920629067</v>
          </cell>
          <cell r="X785">
            <v>85.925408920629067</v>
          </cell>
          <cell r="Y785">
            <v>85.925408920629067</v>
          </cell>
          <cell r="Z785">
            <v>85.925408920629067</v>
          </cell>
          <cell r="AA785">
            <v>85.925408920629067</v>
          </cell>
          <cell r="AC785">
            <v>0</v>
          </cell>
          <cell r="AD785">
            <v>0</v>
          </cell>
          <cell r="AE785">
            <v>91.543824573149678</v>
          </cell>
          <cell r="AF785">
            <v>91.543824573149678</v>
          </cell>
          <cell r="AG785">
            <v>87.476031090338907</v>
          </cell>
          <cell r="AH785">
            <v>85.925408920629067</v>
          </cell>
        </row>
        <row r="786">
          <cell r="B786" t="str">
            <v>DP 730 (CBU)</v>
          </cell>
          <cell r="C786">
            <v>0</v>
          </cell>
          <cell r="D786">
            <v>0</v>
          </cell>
          <cell r="E786">
            <v>0</v>
          </cell>
          <cell r="F786">
            <v>0</v>
          </cell>
          <cell r="G786">
            <v>0</v>
          </cell>
          <cell r="H786">
            <v>0</v>
          </cell>
          <cell r="I786">
            <v>0</v>
          </cell>
          <cell r="J786">
            <v>0</v>
          </cell>
          <cell r="K786">
            <v>0</v>
          </cell>
          <cell r="L786">
            <v>0</v>
          </cell>
          <cell r="M786">
            <v>0</v>
          </cell>
          <cell r="N786">
            <v>365.26049867884512</v>
          </cell>
          <cell r="O786">
            <v>0</v>
          </cell>
          <cell r="P786">
            <v>365.26049867884512</v>
          </cell>
          <cell r="Q786">
            <v>365.26049867884512</v>
          </cell>
          <cell r="R786">
            <v>365.26049867884512</v>
          </cell>
          <cell r="S786">
            <v>0</v>
          </cell>
          <cell r="T786">
            <v>0</v>
          </cell>
          <cell r="U786">
            <v>0</v>
          </cell>
          <cell r="V786">
            <v>0</v>
          </cell>
          <cell r="W786">
            <v>0</v>
          </cell>
          <cell r="X786">
            <v>0</v>
          </cell>
          <cell r="Y786">
            <v>0</v>
          </cell>
          <cell r="Z786">
            <v>0</v>
          </cell>
          <cell r="AA786">
            <v>0</v>
          </cell>
          <cell r="AC786">
            <v>0</v>
          </cell>
          <cell r="AD786">
            <v>0</v>
          </cell>
          <cell r="AE786">
            <v>0</v>
          </cell>
          <cell r="AF786">
            <v>0</v>
          </cell>
          <cell r="AG786">
            <v>365.26049867884512</v>
          </cell>
          <cell r="AH786">
            <v>365.26049867884512</v>
          </cell>
        </row>
        <row r="787">
          <cell r="B787" t="str">
            <v>DV 570 (CBU)</v>
          </cell>
          <cell r="C787">
            <v>0</v>
          </cell>
          <cell r="D787">
            <v>0</v>
          </cell>
          <cell r="E787">
            <v>323.82131611654052</v>
          </cell>
          <cell r="F787">
            <v>315.45493284259368</v>
          </cell>
          <cell r="G787">
            <v>499.1062965470075</v>
          </cell>
          <cell r="H787">
            <v>308.58590464422599</v>
          </cell>
          <cell r="I787">
            <v>292.13421414696791</v>
          </cell>
          <cell r="J787">
            <v>309.6092239717936</v>
          </cell>
          <cell r="K787">
            <v>280.40999999999997</v>
          </cell>
          <cell r="L787">
            <v>279.3</v>
          </cell>
          <cell r="M787">
            <v>265.64407303982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R787">
            <v>0</v>
          </cell>
          <cell r="S787">
            <v>0</v>
          </cell>
          <cell r="T787">
            <v>0</v>
          </cell>
          <cell r="U787">
            <v>0</v>
          </cell>
          <cell r="V787">
            <v>0</v>
          </cell>
          <cell r="W787">
            <v>0</v>
          </cell>
          <cell r="X787">
            <v>0</v>
          </cell>
          <cell r="Y787">
            <v>0</v>
          </cell>
          <cell r="Z787">
            <v>0</v>
          </cell>
          <cell r="AA787">
            <v>0</v>
          </cell>
          <cell r="AC787">
            <v>0</v>
          </cell>
          <cell r="AD787">
            <v>318.99063916532253</v>
          </cell>
          <cell r="AE787">
            <v>303.77684640965117</v>
          </cell>
          <cell r="AF787">
            <v>304.85977916955596</v>
          </cell>
          <cell r="AG787">
            <v>295.71578589539376</v>
          </cell>
          <cell r="AH787">
            <v>0</v>
          </cell>
        </row>
        <row r="788">
          <cell r="B788" t="str">
            <v>DT-350</v>
          </cell>
          <cell r="C788">
            <v>0</v>
          </cell>
          <cell r="D788">
            <v>0</v>
          </cell>
          <cell r="E788">
            <v>121.03595241458561</v>
          </cell>
          <cell r="F788">
            <v>133.70276364720976</v>
          </cell>
          <cell r="G788">
            <v>121.93255971888971</v>
          </cell>
          <cell r="H788">
            <v>113.48458695657142</v>
          </cell>
          <cell r="I788">
            <v>112.97893252875845</v>
          </cell>
          <cell r="J788">
            <v>123.75721296534681</v>
          </cell>
          <cell r="K788">
            <v>110.77000000000001</v>
          </cell>
          <cell r="L788">
            <v>105.67999999999999</v>
          </cell>
          <cell r="M788">
            <v>95.175220260478497</v>
          </cell>
          <cell r="N788">
            <v>93.636796179694471</v>
          </cell>
          <cell r="O788">
            <v>0</v>
          </cell>
          <cell r="P788">
            <v>93.636796179694471</v>
          </cell>
          <cell r="Q788">
            <v>93.636796179694471</v>
          </cell>
          <cell r="R788">
            <v>93.636796179694471</v>
          </cell>
          <cell r="S788">
            <v>0</v>
          </cell>
          <cell r="T788">
            <v>0</v>
          </cell>
          <cell r="U788">
            <v>0</v>
          </cell>
          <cell r="V788">
            <v>0</v>
          </cell>
          <cell r="W788">
            <v>0</v>
          </cell>
          <cell r="X788">
            <v>0</v>
          </cell>
          <cell r="Y788">
            <v>0</v>
          </cell>
          <cell r="Z788">
            <v>0</v>
          </cell>
          <cell r="AA788">
            <v>0</v>
          </cell>
          <cell r="AC788">
            <v>0</v>
          </cell>
          <cell r="AD788">
            <v>127.56960070440054</v>
          </cell>
          <cell r="AE788">
            <v>118.17942774371615</v>
          </cell>
          <cell r="AF788">
            <v>121.41677535747745</v>
          </cell>
          <cell r="AG788">
            <v>110.33802780137469</v>
          </cell>
          <cell r="AH788">
            <v>93.636796179694457</v>
          </cell>
        </row>
        <row r="789">
          <cell r="B789" t="str">
            <v>GBD-120</v>
          </cell>
          <cell r="C789">
            <v>0</v>
          </cell>
          <cell r="D789">
            <v>129.40311285608988</v>
          </cell>
          <cell r="E789">
            <v>128.51898615292995</v>
          </cell>
          <cell r="F789">
            <v>125.07183896337931</v>
          </cell>
          <cell r="G789">
            <v>0</v>
          </cell>
          <cell r="H789">
            <v>0</v>
          </cell>
          <cell r="I789">
            <v>0</v>
          </cell>
          <cell r="J789">
            <v>0</v>
          </cell>
          <cell r="K789">
            <v>0</v>
          </cell>
          <cell r="L789">
            <v>0</v>
          </cell>
          <cell r="M789">
            <v>0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R789">
            <v>0</v>
          </cell>
          <cell r="S789">
            <v>0</v>
          </cell>
          <cell r="T789">
            <v>0</v>
          </cell>
          <cell r="U789">
            <v>0</v>
          </cell>
          <cell r="V789">
            <v>0</v>
          </cell>
          <cell r="W789">
            <v>0</v>
          </cell>
          <cell r="X789">
            <v>0</v>
          </cell>
          <cell r="Y789">
            <v>0</v>
          </cell>
          <cell r="Z789">
            <v>0</v>
          </cell>
          <cell r="AA789">
            <v>0</v>
          </cell>
          <cell r="AC789">
            <v>0</v>
          </cell>
          <cell r="AD789">
            <v>127.06526910833271</v>
          </cell>
          <cell r="AE789">
            <v>0</v>
          </cell>
          <cell r="AF789">
            <v>127.06526910833271</v>
          </cell>
          <cell r="AG789">
            <v>127.06526910833271</v>
          </cell>
          <cell r="AH789">
            <v>0</v>
          </cell>
        </row>
        <row r="790">
          <cell r="B790" t="str">
            <v>D 461</v>
          </cell>
          <cell r="C790">
            <v>0</v>
          </cell>
          <cell r="D790">
            <v>178.94905291783073</v>
          </cell>
          <cell r="E790">
            <v>127.6605105494212</v>
          </cell>
          <cell r="F790">
            <v>122.80010904059795</v>
          </cell>
          <cell r="G790">
            <v>117.6766567031279</v>
          </cell>
          <cell r="H790">
            <v>0</v>
          </cell>
          <cell r="I790">
            <v>0</v>
          </cell>
          <cell r="J790">
            <v>0</v>
          </cell>
          <cell r="K790">
            <v>0</v>
          </cell>
          <cell r="L790">
            <v>0</v>
          </cell>
          <cell r="M790">
            <v>0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R790">
            <v>0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  <cell r="W790">
            <v>0</v>
          </cell>
          <cell r="X790">
            <v>0</v>
          </cell>
          <cell r="Y790">
            <v>0</v>
          </cell>
          <cell r="Z790">
            <v>0</v>
          </cell>
          <cell r="AA790">
            <v>0</v>
          </cell>
          <cell r="AC790">
            <v>0</v>
          </cell>
          <cell r="AD790">
            <v>131.67615865796267</v>
          </cell>
          <cell r="AE790">
            <v>117.6766567031279</v>
          </cell>
          <cell r="AF790">
            <v>131.16188211274434</v>
          </cell>
          <cell r="AG790">
            <v>131.16188211274434</v>
          </cell>
          <cell r="AH790">
            <v>0</v>
          </cell>
        </row>
        <row r="791">
          <cell r="B791" t="str">
            <v>D 470</v>
          </cell>
          <cell r="C791">
            <v>0</v>
          </cell>
          <cell r="D791">
            <v>0</v>
          </cell>
          <cell r="E791">
            <v>120.53011799950116</v>
          </cell>
          <cell r="F791">
            <v>126.78290115503027</v>
          </cell>
          <cell r="G791">
            <v>130.01101531105368</v>
          </cell>
          <cell r="H791">
            <v>126.18093711896452</v>
          </cell>
          <cell r="I791">
            <v>122.64222510747375</v>
          </cell>
          <cell r="J791">
            <v>119.73996260429692</v>
          </cell>
          <cell r="K791">
            <v>105.11</v>
          </cell>
          <cell r="L791">
            <v>104.42</v>
          </cell>
          <cell r="M791">
            <v>104.56753676219469</v>
          </cell>
          <cell r="N791">
            <v>104.07113486864755</v>
          </cell>
          <cell r="O791">
            <v>103.89116636369627</v>
          </cell>
          <cell r="P791">
            <v>0</v>
          </cell>
          <cell r="Q791">
            <v>0</v>
          </cell>
          <cell r="R791">
            <v>0</v>
          </cell>
          <cell r="S791">
            <v>0</v>
          </cell>
          <cell r="T791">
            <v>0</v>
          </cell>
          <cell r="U791">
            <v>0</v>
          </cell>
          <cell r="V791">
            <v>0</v>
          </cell>
          <cell r="W791">
            <v>0</v>
          </cell>
          <cell r="X791">
            <v>0</v>
          </cell>
          <cell r="Y791">
            <v>0</v>
          </cell>
          <cell r="Z791">
            <v>0</v>
          </cell>
          <cell r="AA791">
            <v>0</v>
          </cell>
          <cell r="AC791">
            <v>0</v>
          </cell>
          <cell r="AD791">
            <v>123.74859313589549</v>
          </cell>
          <cell r="AE791">
            <v>126.14721233716067</v>
          </cell>
          <cell r="AF791">
            <v>125.6116044543347</v>
          </cell>
          <cell r="AG791">
            <v>115.11156922201361</v>
          </cell>
          <cell r="AH791">
            <v>0</v>
          </cell>
        </row>
        <row r="792">
          <cell r="B792" t="str">
            <v>D 680</v>
          </cell>
          <cell r="C792">
            <v>0</v>
          </cell>
          <cell r="D792">
            <v>0</v>
          </cell>
          <cell r="E792">
            <v>0</v>
          </cell>
          <cell r="F792">
            <v>205.95228173578329</v>
          </cell>
          <cell r="G792">
            <v>143.24930317111756</v>
          </cell>
          <cell r="H792">
            <v>148.78016128452208</v>
          </cell>
          <cell r="I792">
            <v>147.22240248834115</v>
          </cell>
          <cell r="J792">
            <v>168.08556270803552</v>
          </cell>
          <cell r="K792">
            <v>143.81</v>
          </cell>
          <cell r="L792">
            <v>133.19999999999999</v>
          </cell>
          <cell r="M792">
            <v>122.20629276477841</v>
          </cell>
          <cell r="N792">
            <v>121.6480590264035</v>
          </cell>
          <cell r="O792">
            <v>121.54780965664479</v>
          </cell>
          <cell r="P792">
            <v>121.54780965664479</v>
          </cell>
          <cell r="Q792">
            <v>121.54780965664479</v>
          </cell>
          <cell r="R792">
            <v>121.54780965664479</v>
          </cell>
          <cell r="S792">
            <v>121.54780965664479</v>
          </cell>
          <cell r="T792">
            <v>121.54780965664479</v>
          </cell>
          <cell r="U792">
            <v>121.54780965664479</v>
          </cell>
          <cell r="V792">
            <v>121.54780965664479</v>
          </cell>
          <cell r="W792">
            <v>121.54780965664479</v>
          </cell>
          <cell r="X792">
            <v>121.54780965664479</v>
          </cell>
          <cell r="Y792">
            <v>121.54780965664479</v>
          </cell>
          <cell r="Z792">
            <v>121.54780965664479</v>
          </cell>
          <cell r="AA792">
            <v>121.54780965664479</v>
          </cell>
          <cell r="AC792">
            <v>0</v>
          </cell>
          <cell r="AD792">
            <v>205.95228173578329</v>
          </cell>
          <cell r="AE792">
            <v>146.42214349065966</v>
          </cell>
          <cell r="AF792">
            <v>147.58374250471229</v>
          </cell>
          <cell r="AG792">
            <v>140.95142297966731</v>
          </cell>
          <cell r="AH792">
            <v>121.54780965664479</v>
          </cell>
        </row>
        <row r="793">
          <cell r="B793" t="str">
            <v>DT 230</v>
          </cell>
          <cell r="C793">
            <v>0</v>
          </cell>
          <cell r="D793">
            <v>0</v>
          </cell>
          <cell r="E793">
            <v>0</v>
          </cell>
          <cell r="F793">
            <v>0</v>
          </cell>
          <cell r="G793">
            <v>0</v>
          </cell>
          <cell r="H793">
            <v>0</v>
          </cell>
          <cell r="I793">
            <v>0</v>
          </cell>
          <cell r="J793">
            <v>0</v>
          </cell>
          <cell r="K793">
            <v>87.139799331103674</v>
          </cell>
          <cell r="L793">
            <v>93.660000000000011</v>
          </cell>
          <cell r="M793">
            <v>90.968499670965002</v>
          </cell>
          <cell r="N793">
            <v>90.968499670965031</v>
          </cell>
          <cell r="O793">
            <v>90.968499670965016</v>
          </cell>
          <cell r="P793">
            <v>90.968499670965016</v>
          </cell>
          <cell r="Q793">
            <v>90.968499670965016</v>
          </cell>
          <cell r="R793">
            <v>90.968499670965016</v>
          </cell>
          <cell r="S793">
            <v>90.968499670965016</v>
          </cell>
          <cell r="T793">
            <v>90.968499670965016</v>
          </cell>
          <cell r="U793">
            <v>90.968499670965016</v>
          </cell>
          <cell r="V793">
            <v>90.968499670965016</v>
          </cell>
          <cell r="W793">
            <v>90.968499670965016</v>
          </cell>
          <cell r="X793">
            <v>90.968499670965016</v>
          </cell>
          <cell r="Y793">
            <v>90.968499670965016</v>
          </cell>
          <cell r="Z793">
            <v>90.968499670965016</v>
          </cell>
          <cell r="AA793">
            <v>90.968499670965016</v>
          </cell>
          <cell r="AC793">
            <v>0</v>
          </cell>
          <cell r="AD793">
            <v>0</v>
          </cell>
          <cell r="AE793">
            <v>0</v>
          </cell>
          <cell r="AF793">
            <v>0</v>
          </cell>
          <cell r="AG793">
            <v>90.331833100813128</v>
          </cell>
          <cell r="AH793">
            <v>90.968499670965002</v>
          </cell>
        </row>
        <row r="794">
          <cell r="B794" t="str">
            <v>D 860</v>
          </cell>
          <cell r="C794">
            <v>0</v>
          </cell>
          <cell r="D794">
            <v>0</v>
          </cell>
          <cell r="E794">
            <v>0</v>
          </cell>
          <cell r="F794">
            <v>0</v>
          </cell>
          <cell r="G794">
            <v>0</v>
          </cell>
          <cell r="H794">
            <v>0</v>
          </cell>
          <cell r="I794">
            <v>0</v>
          </cell>
          <cell r="J794">
            <v>0</v>
          </cell>
          <cell r="K794">
            <v>0</v>
          </cell>
          <cell r="L794">
            <v>0</v>
          </cell>
          <cell r="M794">
            <v>0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R794">
            <v>0</v>
          </cell>
          <cell r="S794">
            <v>200.65052385000007</v>
          </cell>
          <cell r="T794">
            <v>200.65052385000007</v>
          </cell>
          <cell r="U794">
            <v>200.65052385000007</v>
          </cell>
          <cell r="V794">
            <v>200.65052385000007</v>
          </cell>
          <cell r="W794">
            <v>200.65052385000007</v>
          </cell>
          <cell r="X794">
            <v>200.65052385000007</v>
          </cell>
          <cell r="Y794">
            <v>200.65052385000007</v>
          </cell>
          <cell r="Z794">
            <v>200.65052385000007</v>
          </cell>
          <cell r="AA794">
            <v>200.65052385000007</v>
          </cell>
          <cell r="AC794">
            <v>0</v>
          </cell>
          <cell r="AD794">
            <v>0</v>
          </cell>
          <cell r="AE794">
            <v>0</v>
          </cell>
          <cell r="AF794">
            <v>0</v>
          </cell>
          <cell r="AG794">
            <v>0</v>
          </cell>
          <cell r="AH794">
            <v>200.65052385000007</v>
          </cell>
        </row>
        <row r="795">
          <cell r="B795" t="str">
            <v>DP 731</v>
          </cell>
          <cell r="C795">
            <v>0</v>
          </cell>
          <cell r="D795">
            <v>0</v>
          </cell>
          <cell r="E795">
            <v>0</v>
          </cell>
          <cell r="F795">
            <v>0</v>
          </cell>
          <cell r="G795">
            <v>0</v>
          </cell>
          <cell r="H795">
            <v>0</v>
          </cell>
          <cell r="I795">
            <v>0</v>
          </cell>
          <cell r="J795">
            <v>0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  <cell r="O795">
            <v>0</v>
          </cell>
          <cell r="P795">
            <v>0</v>
          </cell>
          <cell r="Q795">
            <v>0</v>
          </cell>
          <cell r="R795">
            <v>0</v>
          </cell>
          <cell r="S795">
            <v>365.11816634999997</v>
          </cell>
          <cell r="T795">
            <v>365.11816634999997</v>
          </cell>
          <cell r="U795">
            <v>365.11816634999997</v>
          </cell>
          <cell r="V795">
            <v>365.11816634999997</v>
          </cell>
          <cell r="W795">
            <v>365.11816634999997</v>
          </cell>
          <cell r="X795">
            <v>365.11816634999997</v>
          </cell>
          <cell r="Y795">
            <v>365.11816634999997</v>
          </cell>
          <cell r="Z795">
            <v>365.11816634999997</v>
          </cell>
          <cell r="AA795">
            <v>365.11816634999997</v>
          </cell>
          <cell r="AC795">
            <v>0</v>
          </cell>
          <cell r="AD795">
            <v>0</v>
          </cell>
          <cell r="AE795">
            <v>0</v>
          </cell>
          <cell r="AF795">
            <v>0</v>
          </cell>
          <cell r="AG795">
            <v>0</v>
          </cell>
          <cell r="AH795">
            <v>365.11816634999997</v>
          </cell>
        </row>
        <row r="796">
          <cell r="B796" t="str">
            <v>DVD - Philco</v>
          </cell>
          <cell r="C796">
            <v>0</v>
          </cell>
          <cell r="D796">
            <v>0</v>
          </cell>
          <cell r="E796">
            <v>0</v>
          </cell>
          <cell r="F796">
            <v>0</v>
          </cell>
          <cell r="G796">
            <v>0</v>
          </cell>
          <cell r="H796">
            <v>0</v>
          </cell>
          <cell r="I796">
            <v>0</v>
          </cell>
          <cell r="J796">
            <v>0</v>
          </cell>
          <cell r="K796">
            <v>0</v>
          </cell>
          <cell r="L796">
            <v>0</v>
          </cell>
          <cell r="M796">
            <v>125.68476706325998</v>
          </cell>
          <cell r="N796">
            <v>0</v>
          </cell>
          <cell r="O796">
            <v>0</v>
          </cell>
          <cell r="P796">
            <v>125.68476706325998</v>
          </cell>
          <cell r="Q796">
            <v>125.68476706325998</v>
          </cell>
          <cell r="R796">
            <v>89.113227638705496</v>
          </cell>
          <cell r="S796">
            <v>76.464393823196275</v>
          </cell>
          <cell r="T796">
            <v>74.191887200935071</v>
          </cell>
          <cell r="U796">
            <v>72.32501820290554</v>
          </cell>
          <cell r="V796">
            <v>72.610899218209752</v>
          </cell>
          <cell r="W796">
            <v>73.178446195378271</v>
          </cell>
          <cell r="X796">
            <v>73.654664160142531</v>
          </cell>
          <cell r="Y796">
            <v>73.949920050502783</v>
          </cell>
          <cell r="Z796">
            <v>73.81770072070114</v>
          </cell>
          <cell r="AA796">
            <v>74.616044716236573</v>
          </cell>
          <cell r="AC796">
            <v>0</v>
          </cell>
          <cell r="AD796">
            <v>0</v>
          </cell>
          <cell r="AE796">
            <v>0</v>
          </cell>
          <cell r="AF796">
            <v>0</v>
          </cell>
          <cell r="AG796">
            <v>125.68476706325998</v>
          </cell>
          <cell r="AH796">
            <v>76.828758562931412</v>
          </cell>
        </row>
        <row r="797">
          <cell r="B797" t="str">
            <v>DVD Ultra Low</v>
          </cell>
          <cell r="C797">
            <v>0</v>
          </cell>
          <cell r="D797">
            <v>0</v>
          </cell>
          <cell r="E797">
            <v>0</v>
          </cell>
          <cell r="F797">
            <v>0</v>
          </cell>
          <cell r="G797">
            <v>0</v>
          </cell>
          <cell r="H797">
            <v>0</v>
          </cell>
          <cell r="I797">
            <v>0</v>
          </cell>
          <cell r="J797">
            <v>0</v>
          </cell>
          <cell r="K797">
            <v>0</v>
          </cell>
          <cell r="L797">
            <v>0</v>
          </cell>
          <cell r="M797">
            <v>0</v>
          </cell>
          <cell r="N797">
            <v>0</v>
          </cell>
          <cell r="O797">
            <v>0</v>
          </cell>
          <cell r="P797">
            <v>0</v>
          </cell>
          <cell r="Q797">
            <v>0</v>
          </cell>
          <cell r="R797">
            <v>64.035600604725275</v>
          </cell>
          <cell r="S797">
            <v>64.035600604725275</v>
          </cell>
          <cell r="T797">
            <v>64.035600604725275</v>
          </cell>
          <cell r="U797">
            <v>64.035600604725275</v>
          </cell>
          <cell r="V797">
            <v>64.035600604725275</v>
          </cell>
          <cell r="W797">
            <v>64.035600604725275</v>
          </cell>
          <cell r="X797">
            <v>64.035600604725275</v>
          </cell>
          <cell r="Y797">
            <v>64.035600604725275</v>
          </cell>
          <cell r="Z797">
            <v>64.035600604725275</v>
          </cell>
          <cell r="AA797">
            <v>64.035600604725275</v>
          </cell>
          <cell r="AC797">
            <v>0</v>
          </cell>
          <cell r="AD797">
            <v>0</v>
          </cell>
          <cell r="AE797">
            <v>0</v>
          </cell>
          <cell r="AF797">
            <v>0</v>
          </cell>
          <cell r="AG797">
            <v>0</v>
          </cell>
          <cell r="AH797">
            <v>64.035600604725275</v>
          </cell>
        </row>
        <row r="798">
          <cell r="B798" t="str">
            <v>DVD RW PH</v>
          </cell>
          <cell r="C798">
            <v>0</v>
          </cell>
          <cell r="D798">
            <v>0</v>
          </cell>
          <cell r="E798">
            <v>0</v>
          </cell>
          <cell r="F798">
            <v>0</v>
          </cell>
          <cell r="G798">
            <v>0</v>
          </cell>
          <cell r="H798">
            <v>0</v>
          </cell>
          <cell r="I798">
            <v>0</v>
          </cell>
          <cell r="J798">
            <v>0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>
            <v>0</v>
          </cell>
          <cell r="P798">
            <v>0</v>
          </cell>
          <cell r="Q798">
            <v>0</v>
          </cell>
          <cell r="R798">
            <v>0</v>
          </cell>
          <cell r="S798">
            <v>0</v>
          </cell>
          <cell r="T798">
            <v>0</v>
          </cell>
          <cell r="U798">
            <v>0</v>
          </cell>
          <cell r="V798">
            <v>209.59299654303589</v>
          </cell>
          <cell r="W798">
            <v>209.59299654303589</v>
          </cell>
          <cell r="X798">
            <v>209.59299654303589</v>
          </cell>
          <cell r="Y798">
            <v>209.59299654303589</v>
          </cell>
          <cell r="Z798">
            <v>209.59299654303589</v>
          </cell>
          <cell r="AA798">
            <v>209.59299654303589</v>
          </cell>
          <cell r="AC798">
            <v>0</v>
          </cell>
          <cell r="AD798">
            <v>0</v>
          </cell>
          <cell r="AE798">
            <v>0</v>
          </cell>
          <cell r="AF798">
            <v>0</v>
          </cell>
          <cell r="AG798">
            <v>0</v>
          </cell>
          <cell r="AH798">
            <v>209.59299654303587</v>
          </cell>
        </row>
        <row r="799">
          <cell r="B799" t="str">
            <v>DVD Portable</v>
          </cell>
          <cell r="C799">
            <v>0</v>
          </cell>
          <cell r="D799">
            <v>0</v>
          </cell>
          <cell r="E799">
            <v>0</v>
          </cell>
          <cell r="F799">
            <v>0</v>
          </cell>
          <cell r="G799">
            <v>0</v>
          </cell>
          <cell r="H799">
            <v>0</v>
          </cell>
          <cell r="I799">
            <v>0</v>
          </cell>
          <cell r="J799">
            <v>0</v>
          </cell>
          <cell r="K799">
            <v>0</v>
          </cell>
          <cell r="L799">
            <v>0</v>
          </cell>
          <cell r="M799">
            <v>0</v>
          </cell>
          <cell r="N799">
            <v>0</v>
          </cell>
          <cell r="O799">
            <v>0</v>
          </cell>
          <cell r="P799">
            <v>0</v>
          </cell>
          <cell r="Q799">
            <v>0</v>
          </cell>
          <cell r="R799">
            <v>0</v>
          </cell>
          <cell r="S799">
            <v>359.51645615894137</v>
          </cell>
          <cell r="T799">
            <v>359.51645615894137</v>
          </cell>
          <cell r="U799">
            <v>359.51645615894137</v>
          </cell>
          <cell r="V799">
            <v>359.51645615894137</v>
          </cell>
          <cell r="W799">
            <v>359.51645615894137</v>
          </cell>
          <cell r="X799">
            <v>359.51645615894137</v>
          </cell>
          <cell r="Y799">
            <v>359.51645615894137</v>
          </cell>
          <cell r="Z799">
            <v>359.51645615894137</v>
          </cell>
          <cell r="AA799">
            <v>359.51645615894137</v>
          </cell>
          <cell r="AC799">
            <v>0</v>
          </cell>
          <cell r="AD799">
            <v>0</v>
          </cell>
          <cell r="AE799">
            <v>0</v>
          </cell>
          <cell r="AF799">
            <v>0</v>
          </cell>
          <cell r="AG799">
            <v>0</v>
          </cell>
          <cell r="AH799">
            <v>359.51645615894142</v>
          </cell>
        </row>
        <row r="800">
          <cell r="B800" t="str">
            <v>DVD Karaokê c/ Divix</v>
          </cell>
          <cell r="C800">
            <v>0</v>
          </cell>
          <cell r="D800">
            <v>0</v>
          </cell>
          <cell r="E800">
            <v>0</v>
          </cell>
          <cell r="F800">
            <v>0</v>
          </cell>
          <cell r="G800">
            <v>0</v>
          </cell>
          <cell r="H800">
            <v>0</v>
          </cell>
          <cell r="I800">
            <v>0</v>
          </cell>
          <cell r="J800">
            <v>0</v>
          </cell>
          <cell r="K800">
            <v>0</v>
          </cell>
          <cell r="L800">
            <v>0</v>
          </cell>
          <cell r="M800">
            <v>0</v>
          </cell>
          <cell r="N800">
            <v>0</v>
          </cell>
          <cell r="O800">
            <v>0</v>
          </cell>
          <cell r="P800">
            <v>0</v>
          </cell>
          <cell r="Q800">
            <v>0</v>
          </cell>
          <cell r="R800">
            <v>0</v>
          </cell>
          <cell r="S800">
            <v>96.214294375944021</v>
          </cell>
          <cell r="T800">
            <v>96.214294375944021</v>
          </cell>
          <cell r="U800">
            <v>96.214294375944021</v>
          </cell>
          <cell r="V800">
            <v>96.214294375944021</v>
          </cell>
          <cell r="W800">
            <v>96.214294375944021</v>
          </cell>
          <cell r="X800">
            <v>96.214294375944021</v>
          </cell>
          <cell r="Y800">
            <v>96.214294375944021</v>
          </cell>
          <cell r="Z800">
            <v>96.214294375944021</v>
          </cell>
          <cell r="AA800">
            <v>96.214294375944021</v>
          </cell>
          <cell r="AC800">
            <v>0</v>
          </cell>
          <cell r="AD800">
            <v>0</v>
          </cell>
          <cell r="AE800">
            <v>0</v>
          </cell>
          <cell r="AF800">
            <v>0</v>
          </cell>
          <cell r="AG800">
            <v>0</v>
          </cell>
          <cell r="AH800">
            <v>96.214294375944036</v>
          </cell>
        </row>
        <row r="801">
          <cell r="B801" t="str">
            <v>DVD atual Philco c/ Divix</v>
          </cell>
          <cell r="C801">
            <v>0</v>
          </cell>
          <cell r="D801">
            <v>0</v>
          </cell>
          <cell r="E801">
            <v>0</v>
          </cell>
          <cell r="F801">
            <v>0</v>
          </cell>
          <cell r="G801">
            <v>0</v>
          </cell>
          <cell r="H801">
            <v>0</v>
          </cell>
          <cell r="I801">
            <v>0</v>
          </cell>
          <cell r="J801">
            <v>0</v>
          </cell>
          <cell r="K801">
            <v>0</v>
          </cell>
          <cell r="L801">
            <v>0</v>
          </cell>
          <cell r="M801">
            <v>125.68476706325998</v>
          </cell>
          <cell r="N801">
            <v>0</v>
          </cell>
          <cell r="O801">
            <v>0</v>
          </cell>
          <cell r="P801">
            <v>125.68476706325998</v>
          </cell>
          <cell r="Q801">
            <v>125.68476706325998</v>
          </cell>
          <cell r="R801">
            <v>125.68476706325998</v>
          </cell>
          <cell r="S801">
            <v>0</v>
          </cell>
          <cell r="T801">
            <v>0</v>
          </cell>
          <cell r="U801">
            <v>0</v>
          </cell>
          <cell r="V801">
            <v>0</v>
          </cell>
          <cell r="W801">
            <v>0</v>
          </cell>
          <cell r="X801">
            <v>0</v>
          </cell>
          <cell r="Y801">
            <v>0</v>
          </cell>
          <cell r="Z801">
            <v>0</v>
          </cell>
          <cell r="AA801">
            <v>0</v>
          </cell>
          <cell r="AC801">
            <v>0</v>
          </cell>
          <cell r="AD801">
            <v>0</v>
          </cell>
          <cell r="AE801">
            <v>0</v>
          </cell>
          <cell r="AF801">
            <v>0</v>
          </cell>
          <cell r="AG801">
            <v>125.68476706325998</v>
          </cell>
          <cell r="AH801">
            <v>125.68476706325998</v>
          </cell>
        </row>
        <row r="803">
          <cell r="B803" t="str">
            <v>DVDokê Total</v>
          </cell>
          <cell r="C803">
            <v>114.69706524818807</v>
          </cell>
          <cell r="D803">
            <v>64.737650501344831</v>
          </cell>
          <cell r="E803">
            <v>158.96524945964731</v>
          </cell>
          <cell r="F803">
            <v>141.63582640152794</v>
          </cell>
          <cell r="G803">
            <v>152.09822420272292</v>
          </cell>
          <cell r="H803">
            <v>93.251291688801743</v>
          </cell>
          <cell r="I803">
            <v>172.78336994110788</v>
          </cell>
          <cell r="J803">
            <v>144.48469384290684</v>
          </cell>
          <cell r="K803">
            <v>97.980844229592009</v>
          </cell>
          <cell r="L803">
            <v>93.310317806936254</v>
          </cell>
          <cell r="M803">
            <v>76.762625361993784</v>
          </cell>
          <cell r="N803">
            <v>61.156721211220038</v>
          </cell>
          <cell r="O803">
            <v>49.852727899536127</v>
          </cell>
          <cell r="P803">
            <v>60.481584842934154</v>
          </cell>
          <cell r="Q803">
            <v>56.723582399884656</v>
          </cell>
          <cell r="R803">
            <v>58.321579835127324</v>
          </cell>
          <cell r="S803">
            <v>77.939328178878029</v>
          </cell>
          <cell r="T803">
            <v>57.966629173996026</v>
          </cell>
          <cell r="U803">
            <v>67.453661201314972</v>
          </cell>
          <cell r="V803">
            <v>49.342054603706075</v>
          </cell>
          <cell r="W803">
            <v>62.278916459141001</v>
          </cell>
          <cell r="X803">
            <v>68.507775871017074</v>
          </cell>
          <cell r="Y803">
            <v>63.896024191070374</v>
          </cell>
          <cell r="Z803">
            <v>55.810485531423545</v>
          </cell>
          <cell r="AA803">
            <v>47.425482476974977</v>
          </cell>
          <cell r="AC803">
            <v>114.69706524818807</v>
          </cell>
          <cell r="AD803">
            <v>129.31835582601843</v>
          </cell>
          <cell r="AE803">
            <v>136.7376548237811</v>
          </cell>
          <cell r="AF803">
            <v>133.46794748994341</v>
          </cell>
          <cell r="AG803">
            <v>92.4371315172328</v>
          </cell>
          <cell r="AH803">
            <v>59.600882008547451</v>
          </cell>
        </row>
        <row r="804">
          <cell r="B804" t="str">
            <v>DVDokê HW</v>
          </cell>
          <cell r="C804">
            <v>238.00450727309976</v>
          </cell>
          <cell r="D804">
            <v>214.81941743166706</v>
          </cell>
          <cell r="E804">
            <v>210.83386648834644</v>
          </cell>
          <cell r="F804">
            <v>203.71491099204459</v>
          </cell>
          <cell r="G804">
            <v>199.81800301098681</v>
          </cell>
          <cell r="H804">
            <v>195.37598440032988</v>
          </cell>
          <cell r="I804">
            <v>202.29304529326964</v>
          </cell>
          <cell r="J804">
            <v>210.30574146301771</v>
          </cell>
          <cell r="K804">
            <v>163.4093353937034</v>
          </cell>
          <cell r="L804">
            <v>201.04510251273447</v>
          </cell>
          <cell r="M804">
            <v>224.85504721853229</v>
          </cell>
          <cell r="N804">
            <v>233.92118436069845</v>
          </cell>
          <cell r="O804">
            <v>233.92118436069842</v>
          </cell>
          <cell r="P804">
            <v>233.92118436069845</v>
          </cell>
          <cell r="Q804">
            <v>233.92118436069839</v>
          </cell>
          <cell r="R804">
            <v>233.92118436069842</v>
          </cell>
          <cell r="S804">
            <v>0</v>
          </cell>
          <cell r="T804">
            <v>0</v>
          </cell>
          <cell r="U804">
            <v>0</v>
          </cell>
          <cell r="V804">
            <v>0</v>
          </cell>
          <cell r="W804">
            <v>0</v>
          </cell>
          <cell r="X804">
            <v>0</v>
          </cell>
          <cell r="Y804">
            <v>0</v>
          </cell>
          <cell r="Z804">
            <v>0</v>
          </cell>
          <cell r="AA804">
            <v>0</v>
          </cell>
          <cell r="AC804">
            <v>238.00450727309976</v>
          </cell>
          <cell r="AD804">
            <v>208.32694337437042</v>
          </cell>
          <cell r="AE804">
            <v>199.73699211975898</v>
          </cell>
          <cell r="AF804">
            <v>203.31896023015094</v>
          </cell>
          <cell r="AG804">
            <v>205.26840526184057</v>
          </cell>
          <cell r="AH804">
            <v>233.92118436069845</v>
          </cell>
        </row>
        <row r="805">
          <cell r="B805" t="str">
            <v xml:space="preserve">K 340 DVDOKE (CDG)                  </v>
          </cell>
          <cell r="C805">
            <v>0</v>
          </cell>
          <cell r="D805">
            <v>204.24478832085939</v>
          </cell>
          <cell r="E805">
            <v>202.06418476238036</v>
          </cell>
          <cell r="F805">
            <v>193.77790308035941</v>
          </cell>
          <cell r="G805">
            <v>192.28501677992801</v>
          </cell>
          <cell r="H805">
            <v>190.33424721285152</v>
          </cell>
          <cell r="I805">
            <v>184.73890568500229</v>
          </cell>
          <cell r="J805">
            <v>186.85037133942515</v>
          </cell>
          <cell r="K805">
            <v>152.25346270466949</v>
          </cell>
          <cell r="L805">
            <v>167.0669683216604</v>
          </cell>
          <cell r="M805">
            <v>171.1870570881191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R805">
            <v>0</v>
          </cell>
          <cell r="S805">
            <v>0</v>
          </cell>
          <cell r="T805">
            <v>0</v>
          </cell>
          <cell r="U805">
            <v>0</v>
          </cell>
          <cell r="V805">
            <v>0</v>
          </cell>
          <cell r="W805">
            <v>0</v>
          </cell>
          <cell r="X805">
            <v>0</v>
          </cell>
          <cell r="Y805">
            <v>0</v>
          </cell>
          <cell r="Z805">
            <v>0</v>
          </cell>
          <cell r="AA805">
            <v>0</v>
          </cell>
          <cell r="AC805">
            <v>0</v>
          </cell>
          <cell r="AD805">
            <v>198.89998732379399</v>
          </cell>
          <cell r="AE805">
            <v>188.7955884684134</v>
          </cell>
          <cell r="AF805">
            <v>193.0742176093014</v>
          </cell>
          <cell r="AG805">
            <v>187.64551708215524</v>
          </cell>
          <cell r="AH805">
            <v>0</v>
          </cell>
        </row>
        <row r="806">
          <cell r="B806" t="str">
            <v>KAS 520 MINI SYSTEM DVDOKE CDG LHUCK</v>
          </cell>
          <cell r="C806">
            <v>0</v>
          </cell>
          <cell r="D806">
            <v>294.95160691578781</v>
          </cell>
          <cell r="E806">
            <v>287.06832026697833</v>
          </cell>
          <cell r="F806">
            <v>275.33691246076955</v>
          </cell>
          <cell r="G806">
            <v>275.27990105809698</v>
          </cell>
          <cell r="H806">
            <v>262.61660098525988</v>
          </cell>
          <cell r="I806">
            <v>268.94440920196786</v>
          </cell>
          <cell r="J806">
            <v>285.40180216258614</v>
          </cell>
          <cell r="K806">
            <v>197.74630984861128</v>
          </cell>
          <cell r="L806">
            <v>270.50207182165497</v>
          </cell>
          <cell r="M806">
            <v>235.0519653433108</v>
          </cell>
          <cell r="N806">
            <v>233.92118436069845</v>
          </cell>
          <cell r="O806">
            <v>233.92118436069842</v>
          </cell>
          <cell r="P806">
            <v>233.92118436069842</v>
          </cell>
          <cell r="Q806">
            <v>233.92118436069842</v>
          </cell>
          <cell r="R806">
            <v>233.92118436069842</v>
          </cell>
          <cell r="S806">
            <v>0</v>
          </cell>
          <cell r="T806">
            <v>0</v>
          </cell>
          <cell r="U806">
            <v>0</v>
          </cell>
          <cell r="V806">
            <v>0</v>
          </cell>
          <cell r="W806">
            <v>0</v>
          </cell>
          <cell r="X806">
            <v>0</v>
          </cell>
          <cell r="Y806">
            <v>0</v>
          </cell>
          <cell r="Z806">
            <v>0</v>
          </cell>
          <cell r="AA806">
            <v>0</v>
          </cell>
          <cell r="AC806">
            <v>0</v>
          </cell>
          <cell r="AD806">
            <v>282.71414008064932</v>
          </cell>
          <cell r="AE806">
            <v>269.45315244551415</v>
          </cell>
          <cell r="AF806">
            <v>274.38981949888841</v>
          </cell>
          <cell r="AG806">
            <v>248.51976182572878</v>
          </cell>
          <cell r="AH806">
            <v>233.92118436069845</v>
          </cell>
        </row>
        <row r="807">
          <cell r="B807" t="str">
            <v>DVDokê HW (CBU)</v>
          </cell>
          <cell r="C807">
            <v>0</v>
          </cell>
          <cell r="D807">
            <v>0</v>
          </cell>
          <cell r="E807">
            <v>0</v>
          </cell>
          <cell r="F807">
            <v>0</v>
          </cell>
          <cell r="G807">
            <v>0</v>
          </cell>
          <cell r="H807">
            <v>0</v>
          </cell>
          <cell r="I807">
            <v>0</v>
          </cell>
          <cell r="J807">
            <v>0</v>
          </cell>
          <cell r="K807">
            <v>0</v>
          </cell>
          <cell r="L807">
            <v>135.83999999999997</v>
          </cell>
          <cell r="M807">
            <v>152.8369494471855</v>
          </cell>
          <cell r="N807">
            <v>152.83694944718548</v>
          </cell>
          <cell r="O807">
            <v>152.83694944718548</v>
          </cell>
          <cell r="P807">
            <v>152.83694944718548</v>
          </cell>
          <cell r="Q807">
            <v>152.83694944718548</v>
          </cell>
          <cell r="R807">
            <v>152.83694944718548</v>
          </cell>
          <cell r="S807">
            <v>152.83694944718548</v>
          </cell>
          <cell r="T807">
            <v>152.83694944718548</v>
          </cell>
          <cell r="U807">
            <v>152.83694944718548</v>
          </cell>
          <cell r="V807">
            <v>152.83694944718548</v>
          </cell>
          <cell r="W807">
            <v>152.83694944718548</v>
          </cell>
          <cell r="X807">
            <v>152.83694944718548</v>
          </cell>
          <cell r="Y807">
            <v>152.83694944718548</v>
          </cell>
          <cell r="Z807">
            <v>152.83694944718548</v>
          </cell>
          <cell r="AA807">
            <v>152.83694944718548</v>
          </cell>
          <cell r="AC807">
            <v>0</v>
          </cell>
          <cell r="AD807">
            <v>0</v>
          </cell>
          <cell r="AE807">
            <v>0</v>
          </cell>
          <cell r="AF807">
            <v>0</v>
          </cell>
          <cell r="AG807">
            <v>151.84668797655473</v>
          </cell>
          <cell r="AH807">
            <v>152.83694944718548</v>
          </cell>
        </row>
        <row r="808">
          <cell r="B808" t="str">
            <v>K 341 (CBU)</v>
          </cell>
          <cell r="C808">
            <v>0</v>
          </cell>
          <cell r="D808">
            <v>0</v>
          </cell>
          <cell r="E808">
            <v>0</v>
          </cell>
          <cell r="F808">
            <v>0</v>
          </cell>
          <cell r="G808">
            <v>0</v>
          </cell>
          <cell r="H808">
            <v>0</v>
          </cell>
          <cell r="I808">
            <v>0</v>
          </cell>
          <cell r="J808">
            <v>0</v>
          </cell>
          <cell r="K808">
            <v>0</v>
          </cell>
          <cell r="L808">
            <v>135.83999999999997</v>
          </cell>
          <cell r="M808">
            <v>152.8369494471855</v>
          </cell>
          <cell r="N808">
            <v>152.83694944718548</v>
          </cell>
          <cell r="O808">
            <v>152.83694944718548</v>
          </cell>
          <cell r="P808">
            <v>152.83694944718548</v>
          </cell>
          <cell r="Q808">
            <v>152.83694944718548</v>
          </cell>
          <cell r="R808">
            <v>152.83694944718548</v>
          </cell>
          <cell r="S808">
            <v>152.83694944718548</v>
          </cell>
          <cell r="T808">
            <v>152.83694944718548</v>
          </cell>
          <cell r="U808">
            <v>152.83694944718548</v>
          </cell>
          <cell r="V808">
            <v>152.83694944718548</v>
          </cell>
          <cell r="W808">
            <v>152.83694944718548</v>
          </cell>
          <cell r="X808">
            <v>152.83694944718548</v>
          </cell>
          <cell r="Y808">
            <v>152.83694944718548</v>
          </cell>
          <cell r="Z808">
            <v>152.83694944718548</v>
          </cell>
          <cell r="AA808">
            <v>152.83694944718548</v>
          </cell>
          <cell r="AC808">
            <v>0</v>
          </cell>
          <cell r="AD808">
            <v>0</v>
          </cell>
          <cell r="AE808">
            <v>0</v>
          </cell>
          <cell r="AF808">
            <v>0</v>
          </cell>
          <cell r="AG808">
            <v>151.84668797655473</v>
          </cell>
          <cell r="AH808">
            <v>152.83694944718548</v>
          </cell>
        </row>
        <row r="809">
          <cell r="B809" t="str">
            <v>DVDokê SW (CBU)</v>
          </cell>
          <cell r="C809">
            <v>24.002474481905352</v>
          </cell>
          <cell r="D809">
            <v>5.3206637986736709</v>
          </cell>
          <cell r="E809">
            <v>5.1576076310452788</v>
          </cell>
          <cell r="F809">
            <v>5.3386105661112726</v>
          </cell>
          <cell r="G809">
            <v>5.0227872202466051</v>
          </cell>
          <cell r="H809">
            <v>8.3406992200789407</v>
          </cell>
          <cell r="I809">
            <v>4.8180517175665756</v>
          </cell>
          <cell r="J809">
            <v>4.9532465534453163</v>
          </cell>
          <cell r="K809">
            <v>4.6899999999999995</v>
          </cell>
          <cell r="L809">
            <v>14.509999999999996</v>
          </cell>
          <cell r="M809">
            <v>10.398933512786664</v>
          </cell>
          <cell r="N809">
            <v>10.499437860117608</v>
          </cell>
          <cell r="O809">
            <v>10.531469037401305</v>
          </cell>
          <cell r="P809">
            <v>10.531469037401305</v>
          </cell>
          <cell r="Q809">
            <v>10.531469037401306</v>
          </cell>
          <cell r="R809">
            <v>10.531469037401305</v>
          </cell>
          <cell r="S809">
            <v>10.531469037401305</v>
          </cell>
          <cell r="T809">
            <v>10.531469037401306</v>
          </cell>
          <cell r="U809">
            <v>10.531469037401305</v>
          </cell>
          <cell r="V809">
            <v>10.531469037401305</v>
          </cell>
          <cell r="W809">
            <v>10.531469037401306</v>
          </cell>
          <cell r="X809">
            <v>10.531469037401305</v>
          </cell>
          <cell r="Y809">
            <v>10.531469037401305</v>
          </cell>
          <cell r="Z809">
            <v>10.531469037401305</v>
          </cell>
          <cell r="AA809">
            <v>10.531469037401305</v>
          </cell>
          <cell r="AC809">
            <v>24.002474481905352</v>
          </cell>
          <cell r="AD809">
            <v>5.2854949101833197</v>
          </cell>
          <cell r="AE809">
            <v>7.0952143381309787</v>
          </cell>
          <cell r="AF809">
            <v>6.2195058354437185</v>
          </cell>
          <cell r="AG809">
            <v>9.4116138565270973</v>
          </cell>
          <cell r="AH809">
            <v>10.531469037401306</v>
          </cell>
        </row>
        <row r="810">
          <cell r="B810" t="str">
            <v>DVDôke SW</v>
          </cell>
          <cell r="C810">
            <v>0</v>
          </cell>
          <cell r="D810">
            <v>5.3206637986736709</v>
          </cell>
          <cell r="E810">
            <v>5.1576076310452788</v>
          </cell>
          <cell r="F810">
            <v>5.3386105661112726</v>
          </cell>
          <cell r="G810">
            <v>5.0227872202466051</v>
          </cell>
          <cell r="H810">
            <v>8.3406992200789407</v>
          </cell>
          <cell r="I810">
            <v>4.8180517175665756</v>
          </cell>
          <cell r="J810">
            <v>4.9532465534453163</v>
          </cell>
          <cell r="K810">
            <v>4.6899999999999995</v>
          </cell>
          <cell r="L810">
            <v>14.509999999999996</v>
          </cell>
          <cell r="M810">
            <v>10.398933512786664</v>
          </cell>
          <cell r="N810">
            <v>10.499437860117608</v>
          </cell>
          <cell r="O810">
            <v>10.531469037401305</v>
          </cell>
          <cell r="P810">
            <v>10.531469037401305</v>
          </cell>
          <cell r="Q810">
            <v>10.531469037401305</v>
          </cell>
          <cell r="R810">
            <v>10.531469037401305</v>
          </cell>
          <cell r="S810">
            <v>10.531469037401305</v>
          </cell>
          <cell r="T810">
            <v>10.531469037401305</v>
          </cell>
          <cell r="U810">
            <v>10.531469037401305</v>
          </cell>
          <cell r="V810">
            <v>10.531469037401305</v>
          </cell>
          <cell r="W810">
            <v>10.531469037401305</v>
          </cell>
          <cell r="X810">
            <v>10.531469037401305</v>
          </cell>
          <cell r="Y810">
            <v>10.531469037401305</v>
          </cell>
          <cell r="Z810">
            <v>10.531469037401305</v>
          </cell>
          <cell r="AA810">
            <v>10.531469037401305</v>
          </cell>
          <cell r="AC810">
            <v>0</v>
          </cell>
          <cell r="AD810">
            <v>5.2854949101833197</v>
          </cell>
          <cell r="AE810">
            <v>7.0952143381309787</v>
          </cell>
          <cell r="AF810">
            <v>6.2195058354437185</v>
          </cell>
          <cell r="AG810">
            <v>9.4116138565270973</v>
          </cell>
          <cell r="AH810">
            <v>10.531469037401306</v>
          </cell>
        </row>
        <row r="812">
          <cell r="B812" t="str">
            <v>Audio - Gradiente</v>
          </cell>
          <cell r="C812">
            <v>244.94745376343431</v>
          </cell>
          <cell r="D812">
            <v>257.70116137022296</v>
          </cell>
          <cell r="E812">
            <v>218.28329740519109</v>
          </cell>
          <cell r="F812">
            <v>216.1743873438555</v>
          </cell>
          <cell r="G812">
            <v>239.19979944525736</v>
          </cell>
          <cell r="H812">
            <v>213.29070081772937</v>
          </cell>
          <cell r="I812">
            <v>218.96347888522232</v>
          </cell>
          <cell r="J812">
            <v>273.6531654286411</v>
          </cell>
          <cell r="K812">
            <v>242.22037299038882</v>
          </cell>
          <cell r="L812">
            <v>303.19560277994674</v>
          </cell>
          <cell r="M812">
            <v>215.01906785840617</v>
          </cell>
          <cell r="N812">
            <v>232.00627470825881</v>
          </cell>
          <cell r="O812">
            <v>260.10018110236467</v>
          </cell>
          <cell r="P812">
            <v>160.82476381975255</v>
          </cell>
          <cell r="Q812">
            <v>160.82476381975255</v>
          </cell>
          <cell r="R812">
            <v>216.77805405195059</v>
          </cell>
          <cell r="S812">
            <v>216.77805405195056</v>
          </cell>
          <cell r="T812">
            <v>216.77805405195059</v>
          </cell>
          <cell r="U812">
            <v>216.77805405195059</v>
          </cell>
          <cell r="V812">
            <v>216.77805405195059</v>
          </cell>
          <cell r="W812">
            <v>216.77805405195053</v>
          </cell>
          <cell r="X812">
            <v>216.77805405195053</v>
          </cell>
          <cell r="Y812">
            <v>216.77805405195056</v>
          </cell>
          <cell r="Z812">
            <v>216.77805405195056</v>
          </cell>
          <cell r="AA812">
            <v>216.77805405195059</v>
          </cell>
          <cell r="AC812">
            <v>244.94745376343431</v>
          </cell>
          <cell r="AD812">
            <v>229.92008780871348</v>
          </cell>
          <cell r="AE812">
            <v>225.41301667389192</v>
          </cell>
          <cell r="AF812">
            <v>227.59740094420823</v>
          </cell>
          <cell r="AG812">
            <v>235.41393053494909</v>
          </cell>
          <cell r="AH812">
            <v>215.20996807124394</v>
          </cell>
        </row>
        <row r="813">
          <cell r="B813" t="str">
            <v>Audio</v>
          </cell>
          <cell r="C813">
            <v>244.94745376343431</v>
          </cell>
          <cell r="D813">
            <v>257.66937682316984</v>
          </cell>
          <cell r="E813">
            <v>218.89384623610769</v>
          </cell>
          <cell r="F813">
            <v>216.11058658023813</v>
          </cell>
          <cell r="G813">
            <v>242.41325625341196</v>
          </cell>
          <cell r="H813">
            <v>215.60142135379871</v>
          </cell>
          <cell r="I813">
            <v>218.96347888522232</v>
          </cell>
          <cell r="J813">
            <v>278.45838412679581</v>
          </cell>
          <cell r="K813">
            <v>245.41211315787405</v>
          </cell>
          <cell r="L813">
            <v>331.48374705137957</v>
          </cell>
          <cell r="M813">
            <v>258.9536148103137</v>
          </cell>
          <cell r="N813">
            <v>272.10886524248696</v>
          </cell>
          <cell r="O813">
            <v>275.72357098603567</v>
          </cell>
          <cell r="P813">
            <v>0</v>
          </cell>
          <cell r="Q813">
            <v>0</v>
          </cell>
          <cell r="R813">
            <v>0</v>
          </cell>
          <cell r="S813">
            <v>0</v>
          </cell>
          <cell r="T813">
            <v>0</v>
          </cell>
          <cell r="U813">
            <v>0</v>
          </cell>
          <cell r="V813">
            <v>0</v>
          </cell>
          <cell r="W813">
            <v>0</v>
          </cell>
          <cell r="X813">
            <v>0</v>
          </cell>
          <cell r="Y813">
            <v>0</v>
          </cell>
          <cell r="Z813">
            <v>0</v>
          </cell>
          <cell r="AA813">
            <v>0</v>
          </cell>
          <cell r="AC813">
            <v>244.94745376343431</v>
          </cell>
          <cell r="AD813">
            <v>230.12812723895175</v>
          </cell>
          <cell r="AE813">
            <v>227.38608095670898</v>
          </cell>
          <cell r="AF813">
            <v>228.73075476013437</v>
          </cell>
          <cell r="AG813">
            <v>248.74445570807603</v>
          </cell>
          <cell r="AH813">
            <v>0</v>
          </cell>
        </row>
        <row r="814">
          <cell r="B814" t="str">
            <v>AS 200</v>
          </cell>
          <cell r="C814">
            <v>0</v>
          </cell>
          <cell r="D814">
            <v>152.08660541274071</v>
          </cell>
          <cell r="E814">
            <v>147.56428234558865</v>
          </cell>
          <cell r="F814">
            <v>141.47980029619711</v>
          </cell>
          <cell r="G814">
            <v>139.28767898071357</v>
          </cell>
          <cell r="H814">
            <v>137.25810179645933</v>
          </cell>
          <cell r="I814">
            <v>134.74512474410449</v>
          </cell>
          <cell r="J814">
            <v>143.46940510906288</v>
          </cell>
          <cell r="K814">
            <v>115.68401151079138</v>
          </cell>
          <cell r="L814">
            <v>209.79239221980453</v>
          </cell>
          <cell r="M814">
            <v>119.26800479975283</v>
          </cell>
          <cell r="N814">
            <v>119.26800479975283</v>
          </cell>
          <cell r="O814">
            <v>0</v>
          </cell>
          <cell r="P814">
            <v>0</v>
          </cell>
          <cell r="Q814">
            <v>0</v>
          </cell>
          <cell r="R814">
            <v>0</v>
          </cell>
          <cell r="S814">
            <v>0</v>
          </cell>
          <cell r="T814">
            <v>0</v>
          </cell>
          <cell r="U814">
            <v>0</v>
          </cell>
          <cell r="V814">
            <v>0</v>
          </cell>
          <cell r="W814">
            <v>0</v>
          </cell>
          <cell r="X814">
            <v>0</v>
          </cell>
          <cell r="Y814">
            <v>0</v>
          </cell>
          <cell r="Z814">
            <v>0</v>
          </cell>
          <cell r="AA814">
            <v>0</v>
          </cell>
          <cell r="AC814">
            <v>0</v>
          </cell>
          <cell r="AD814">
            <v>146.0461279300666</v>
          </cell>
          <cell r="AE814">
            <v>137.26000231292659</v>
          </cell>
          <cell r="AF814">
            <v>141.57886200116397</v>
          </cell>
          <cell r="AG814">
            <v>140.82662251859898</v>
          </cell>
          <cell r="AH814">
            <v>0</v>
          </cell>
        </row>
        <row r="815">
          <cell r="B815" t="str">
            <v>AS-M211</v>
          </cell>
          <cell r="C815">
            <v>0</v>
          </cell>
          <cell r="D815">
            <v>207.66123333933322</v>
          </cell>
          <cell r="E815">
            <v>205.52341177978337</v>
          </cell>
          <cell r="F815">
            <v>199.02567204001042</v>
          </cell>
          <cell r="G815">
            <v>200.67723429275551</v>
          </cell>
          <cell r="H815">
            <v>198.86982337830096</v>
          </cell>
          <cell r="I815">
            <v>192.94295350958362</v>
          </cell>
          <cell r="J815">
            <v>235.08914402626027</v>
          </cell>
          <cell r="K815">
            <v>0</v>
          </cell>
          <cell r="L815">
            <v>0</v>
          </cell>
          <cell r="M815">
            <v>0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R815">
            <v>0</v>
          </cell>
          <cell r="S815">
            <v>0</v>
          </cell>
          <cell r="T815">
            <v>0</v>
          </cell>
          <cell r="U815">
            <v>0</v>
          </cell>
          <cell r="V815">
            <v>0</v>
          </cell>
          <cell r="W815">
            <v>0</v>
          </cell>
          <cell r="X815">
            <v>0</v>
          </cell>
          <cell r="Y815">
            <v>0</v>
          </cell>
          <cell r="Z815">
            <v>0</v>
          </cell>
          <cell r="AA815">
            <v>0</v>
          </cell>
          <cell r="AC815">
            <v>0</v>
          </cell>
          <cell r="AD815">
            <v>203.92668024382755</v>
          </cell>
          <cell r="AE815">
            <v>198.63837062501571</v>
          </cell>
          <cell r="AF815">
            <v>201.55203576824829</v>
          </cell>
          <cell r="AG815">
            <v>206.09786227081287</v>
          </cell>
          <cell r="AH815">
            <v>0</v>
          </cell>
        </row>
        <row r="816">
          <cell r="B816" t="str">
            <v>AS-400</v>
          </cell>
          <cell r="C816">
            <v>0</v>
          </cell>
          <cell r="D816">
            <v>246.70943256349292</v>
          </cell>
          <cell r="E816">
            <v>245.16502572854307</v>
          </cell>
          <cell r="F816">
            <v>233.69233623624132</v>
          </cell>
          <cell r="G816">
            <v>234.58598485650063</v>
          </cell>
          <cell r="H816">
            <v>233.82659905713683</v>
          </cell>
          <cell r="I816">
            <v>228.41728014171457</v>
          </cell>
          <cell r="J816">
            <v>227.47275247092017</v>
          </cell>
          <cell r="K816">
            <v>202.98689104756136</v>
          </cell>
          <cell r="L816">
            <v>228.37133824894704</v>
          </cell>
          <cell r="M816">
            <v>208.4007990438455</v>
          </cell>
          <cell r="N816">
            <v>205.26146384814226</v>
          </cell>
          <cell r="O816">
            <v>205.26146384814223</v>
          </cell>
          <cell r="P816">
            <v>0</v>
          </cell>
          <cell r="Q816">
            <v>0</v>
          </cell>
          <cell r="R816">
            <v>0</v>
          </cell>
          <cell r="S816">
            <v>0</v>
          </cell>
          <cell r="T816">
            <v>0</v>
          </cell>
          <cell r="U816">
            <v>0</v>
          </cell>
          <cell r="V816">
            <v>0</v>
          </cell>
          <cell r="W816">
            <v>0</v>
          </cell>
          <cell r="X816">
            <v>0</v>
          </cell>
          <cell r="Y816">
            <v>0</v>
          </cell>
          <cell r="Z816">
            <v>0</v>
          </cell>
          <cell r="AA816">
            <v>0</v>
          </cell>
          <cell r="AC816">
            <v>0</v>
          </cell>
          <cell r="AD816">
            <v>241.19517777148613</v>
          </cell>
          <cell r="AE816">
            <v>232.61620065897793</v>
          </cell>
          <cell r="AF816">
            <v>236.61089258489656</v>
          </cell>
          <cell r="AG816">
            <v>220.55248637957561</v>
          </cell>
          <cell r="AH816">
            <v>0</v>
          </cell>
        </row>
        <row r="817">
          <cell r="B817" t="str">
            <v>AS-M410</v>
          </cell>
          <cell r="C817">
            <v>0</v>
          </cell>
          <cell r="D817">
            <v>275.90508197545694</v>
          </cell>
          <cell r="E817">
            <v>267.69569801952758</v>
          </cell>
          <cell r="F817">
            <v>254.95016573540724</v>
          </cell>
          <cell r="G817">
            <v>253.53208299603068</v>
          </cell>
          <cell r="H817">
            <v>245.8201683465621</v>
          </cell>
          <cell r="I817">
            <v>242.40481826812129</v>
          </cell>
          <cell r="J817">
            <v>261.65947065616069</v>
          </cell>
          <cell r="K817">
            <v>211.30160402824808</v>
          </cell>
          <cell r="L817">
            <v>257.24457887701863</v>
          </cell>
          <cell r="M817">
            <v>226.46072868258307</v>
          </cell>
          <cell r="N817">
            <v>224.03333005459137</v>
          </cell>
          <cell r="O817">
            <v>224.03333005459137</v>
          </cell>
          <cell r="P817">
            <v>0</v>
          </cell>
          <cell r="Q817">
            <v>0</v>
          </cell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0</v>
          </cell>
          <cell r="W817">
            <v>0</v>
          </cell>
          <cell r="X817">
            <v>0</v>
          </cell>
          <cell r="Y817">
            <v>0</v>
          </cell>
          <cell r="Z817">
            <v>0</v>
          </cell>
          <cell r="AA817">
            <v>0</v>
          </cell>
          <cell r="AC817">
            <v>0</v>
          </cell>
          <cell r="AD817">
            <v>264.54481278180549</v>
          </cell>
          <cell r="AE817">
            <v>247.92356405731516</v>
          </cell>
          <cell r="AF817">
            <v>256.90698376114528</v>
          </cell>
          <cell r="AG817">
            <v>239.22152940550524</v>
          </cell>
          <cell r="AH817">
            <v>0</v>
          </cell>
        </row>
        <row r="818">
          <cell r="B818" t="str">
            <v>AS-M430 (BRANCO)</v>
          </cell>
          <cell r="C818">
            <v>0</v>
          </cell>
          <cell r="D818">
            <v>296.37291848990094</v>
          </cell>
          <cell r="E818">
            <v>298.66368649533553</v>
          </cell>
          <cell r="F818">
            <v>281.9669547182624</v>
          </cell>
          <cell r="G818">
            <v>274.52705464193548</v>
          </cell>
          <cell r="H818">
            <v>269.11454336951607</v>
          </cell>
          <cell r="I818">
            <v>260.31348442288851</v>
          </cell>
          <cell r="J818">
            <v>277.07406127375697</v>
          </cell>
          <cell r="K818">
            <v>221.26042091448795</v>
          </cell>
          <cell r="L818">
            <v>265.68302952932765</v>
          </cell>
          <cell r="M818">
            <v>231.83403435174782</v>
          </cell>
          <cell r="N818">
            <v>231.20423168958177</v>
          </cell>
          <cell r="O818">
            <v>231.2042316895818</v>
          </cell>
          <cell r="P818">
            <v>0</v>
          </cell>
          <cell r="Q818">
            <v>0</v>
          </cell>
          <cell r="R818">
            <v>0</v>
          </cell>
          <cell r="S818">
            <v>0</v>
          </cell>
          <cell r="T818">
            <v>0</v>
          </cell>
          <cell r="U818">
            <v>0</v>
          </cell>
          <cell r="V818">
            <v>0</v>
          </cell>
          <cell r="W818">
            <v>0</v>
          </cell>
          <cell r="X818">
            <v>0</v>
          </cell>
          <cell r="Y818">
            <v>0</v>
          </cell>
          <cell r="Z818">
            <v>0</v>
          </cell>
          <cell r="AA818">
            <v>0</v>
          </cell>
          <cell r="AC818">
            <v>0</v>
          </cell>
          <cell r="AD818">
            <v>295.75939346974394</v>
          </cell>
          <cell r="AE818">
            <v>267.93811948440765</v>
          </cell>
          <cell r="AF818">
            <v>284.81333658656257</v>
          </cell>
          <cell r="AG818">
            <v>257.40398659992576</v>
          </cell>
          <cell r="AH818">
            <v>0</v>
          </cell>
        </row>
        <row r="819">
          <cell r="B819" t="str">
            <v xml:space="preserve">AS-M550 (PRATA)     </v>
          </cell>
          <cell r="C819">
            <v>0</v>
          </cell>
          <cell r="D819">
            <v>359.87672139866942</v>
          </cell>
          <cell r="E819">
            <v>348.25669758374306</v>
          </cell>
          <cell r="F819">
            <v>327.05561101952719</v>
          </cell>
          <cell r="G819">
            <v>314.8396289510564</v>
          </cell>
          <cell r="H819">
            <v>327.03133426395135</v>
          </cell>
          <cell r="I819">
            <v>319.52803217560455</v>
          </cell>
          <cell r="J819">
            <v>343.85652581817271</v>
          </cell>
          <cell r="K819">
            <v>288.69437016568128</v>
          </cell>
          <cell r="L819">
            <v>340.69603678606501</v>
          </cell>
          <cell r="M819">
            <v>291.70062750915548</v>
          </cell>
          <cell r="N819">
            <v>292.69948910023163</v>
          </cell>
          <cell r="O819">
            <v>292.69948910023163</v>
          </cell>
          <cell r="P819">
            <v>0</v>
          </cell>
          <cell r="Q819">
            <v>0</v>
          </cell>
          <cell r="R819">
            <v>0</v>
          </cell>
          <cell r="S819">
            <v>0</v>
          </cell>
          <cell r="T819">
            <v>0</v>
          </cell>
          <cell r="U819">
            <v>0</v>
          </cell>
          <cell r="V819">
            <v>0</v>
          </cell>
          <cell r="W819">
            <v>0</v>
          </cell>
          <cell r="X819">
            <v>0</v>
          </cell>
          <cell r="Y819">
            <v>0</v>
          </cell>
          <cell r="Z819">
            <v>0</v>
          </cell>
          <cell r="AA819">
            <v>0</v>
          </cell>
          <cell r="AC819">
            <v>0</v>
          </cell>
          <cell r="AD819">
            <v>341.05674024484784</v>
          </cell>
          <cell r="AE819">
            <v>319.91493784685679</v>
          </cell>
          <cell r="AF819">
            <v>330.03229366842652</v>
          </cell>
          <cell r="AG819">
            <v>313.5645015570833</v>
          </cell>
          <cell r="AH819">
            <v>0</v>
          </cell>
        </row>
        <row r="820">
          <cell r="B820" t="str">
            <v>AS-M570 (PRETO/AZUL)</v>
          </cell>
          <cell r="C820">
            <v>0</v>
          </cell>
          <cell r="D820">
            <v>386.02524722488261</v>
          </cell>
          <cell r="E820">
            <v>388.29364202848205</v>
          </cell>
          <cell r="F820">
            <v>347.58628202908062</v>
          </cell>
          <cell r="G820">
            <v>349.34904635915734</v>
          </cell>
          <cell r="H820">
            <v>348.9856123760116</v>
          </cell>
          <cell r="I820">
            <v>344.41444276773097</v>
          </cell>
          <cell r="J820">
            <v>373.76085016882342</v>
          </cell>
          <cell r="K820">
            <v>295.78456825837867</v>
          </cell>
          <cell r="L820">
            <v>347.19661723996944</v>
          </cell>
          <cell r="M820">
            <v>319.1857791807326</v>
          </cell>
          <cell r="N820">
            <v>320.40743531977597</v>
          </cell>
          <cell r="O820">
            <v>320.40743531977597</v>
          </cell>
          <cell r="P820">
            <v>0</v>
          </cell>
          <cell r="Q820">
            <v>0</v>
          </cell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0</v>
          </cell>
          <cell r="W820">
            <v>0</v>
          </cell>
          <cell r="X820">
            <v>0</v>
          </cell>
          <cell r="Y820">
            <v>0</v>
          </cell>
          <cell r="Z820">
            <v>0</v>
          </cell>
          <cell r="AA820">
            <v>0</v>
          </cell>
          <cell r="AC820">
            <v>0</v>
          </cell>
          <cell r="AD820">
            <v>361.79582729462885</v>
          </cell>
          <cell r="AE820">
            <v>348.41627038608726</v>
          </cell>
          <cell r="AF820">
            <v>353.90766826078686</v>
          </cell>
          <cell r="AG820">
            <v>342.20959601835716</v>
          </cell>
          <cell r="AH820">
            <v>0</v>
          </cell>
        </row>
        <row r="821">
          <cell r="B821" t="str">
            <v xml:space="preserve">AS-580 </v>
          </cell>
          <cell r="C821">
            <v>0</v>
          </cell>
          <cell r="D821">
            <v>484.03151390911495</v>
          </cell>
          <cell r="E821">
            <v>410.34175822088542</v>
          </cell>
          <cell r="F821">
            <v>408.54580341152433</v>
          </cell>
          <cell r="G821">
            <v>410.96382439171623</v>
          </cell>
          <cell r="H821">
            <v>422.42798769907324</v>
          </cell>
          <cell r="I821">
            <v>396.97121667949619</v>
          </cell>
          <cell r="J821">
            <v>390.94174416152208</v>
          </cell>
          <cell r="K821">
            <v>279.23220966757754</v>
          </cell>
          <cell r="L821">
            <v>322.12734403839494</v>
          </cell>
          <cell r="M821">
            <v>354.73407217428564</v>
          </cell>
          <cell r="N821">
            <v>354.7340721742857</v>
          </cell>
          <cell r="O821">
            <v>354.7340721742857</v>
          </cell>
          <cell r="P821">
            <v>0</v>
          </cell>
          <cell r="Q821">
            <v>0</v>
          </cell>
          <cell r="R821">
            <v>0</v>
          </cell>
          <cell r="S821">
            <v>0</v>
          </cell>
          <cell r="T821">
            <v>0</v>
          </cell>
          <cell r="U821">
            <v>0</v>
          </cell>
          <cell r="V821">
            <v>0</v>
          </cell>
          <cell r="W821">
            <v>0</v>
          </cell>
          <cell r="X821">
            <v>0</v>
          </cell>
          <cell r="Y821">
            <v>0</v>
          </cell>
          <cell r="Z821">
            <v>0</v>
          </cell>
          <cell r="AA821">
            <v>0</v>
          </cell>
          <cell r="AC821">
            <v>0</v>
          </cell>
          <cell r="AD821">
            <v>391.820685951749</v>
          </cell>
          <cell r="AE821">
            <v>411.38834544729514</v>
          </cell>
          <cell r="AF821">
            <v>410.60756971292557</v>
          </cell>
          <cell r="AG821">
            <v>390.8372853552458</v>
          </cell>
          <cell r="AH821">
            <v>0</v>
          </cell>
        </row>
        <row r="822">
          <cell r="B822" t="str">
            <v>AS-M790</v>
          </cell>
          <cell r="C822">
            <v>0</v>
          </cell>
          <cell r="D822">
            <v>477.26415197734104</v>
          </cell>
          <cell r="E822">
            <v>500.9574145747041</v>
          </cell>
          <cell r="F822">
            <v>535.05760359829594</v>
          </cell>
          <cell r="G822">
            <v>495.85939453602782</v>
          </cell>
          <cell r="H822">
            <v>483.4699039320634</v>
          </cell>
          <cell r="I822">
            <v>482.95457808474998</v>
          </cell>
          <cell r="J822">
            <v>517.02713932599693</v>
          </cell>
          <cell r="K822">
            <v>378.41791559476144</v>
          </cell>
          <cell r="L822">
            <v>448.76562351187158</v>
          </cell>
          <cell r="M822">
            <v>426.45648431337634</v>
          </cell>
          <cell r="N822">
            <v>426.45648431337634</v>
          </cell>
          <cell r="O822">
            <v>0</v>
          </cell>
          <cell r="P822">
            <v>0</v>
          </cell>
          <cell r="Q822">
            <v>0</v>
          </cell>
          <cell r="R822">
            <v>0</v>
          </cell>
          <cell r="S822">
            <v>0</v>
          </cell>
          <cell r="T822">
            <v>0</v>
          </cell>
          <cell r="U822">
            <v>0</v>
          </cell>
          <cell r="V822">
            <v>0</v>
          </cell>
          <cell r="W822">
            <v>0</v>
          </cell>
          <cell r="X822">
            <v>0</v>
          </cell>
          <cell r="Y822">
            <v>0</v>
          </cell>
          <cell r="Z822">
            <v>0</v>
          </cell>
          <cell r="AA822">
            <v>0</v>
          </cell>
          <cell r="AC822">
            <v>0</v>
          </cell>
          <cell r="AD822">
            <v>483.70782992783393</v>
          </cell>
          <cell r="AE822">
            <v>485.89545799950105</v>
          </cell>
          <cell r="AF822">
            <v>484.73074299846388</v>
          </cell>
          <cell r="AG822">
            <v>467.56897234974224</v>
          </cell>
          <cell r="AH822">
            <v>0</v>
          </cell>
        </row>
        <row r="823">
          <cell r="B823" t="str">
            <v>AS M890 MINI SISTEM CDG</v>
          </cell>
          <cell r="C823">
            <v>0</v>
          </cell>
          <cell r="D823">
            <v>0</v>
          </cell>
          <cell r="E823">
            <v>0</v>
          </cell>
          <cell r="F823">
            <v>0</v>
          </cell>
          <cell r="G823">
            <v>0</v>
          </cell>
          <cell r="H823">
            <v>419.45351482706849</v>
          </cell>
          <cell r="I823">
            <v>0</v>
          </cell>
          <cell r="J823">
            <v>0</v>
          </cell>
          <cell r="K823">
            <v>373.04032573701596</v>
          </cell>
          <cell r="L823">
            <v>433.29342176905902</v>
          </cell>
          <cell r="M823">
            <v>419.29193914592105</v>
          </cell>
          <cell r="N823">
            <v>419.16323484523201</v>
          </cell>
          <cell r="O823">
            <v>419.16323484523207</v>
          </cell>
          <cell r="P823">
            <v>0</v>
          </cell>
          <cell r="Q823">
            <v>0</v>
          </cell>
          <cell r="R823">
            <v>0</v>
          </cell>
          <cell r="S823">
            <v>0</v>
          </cell>
          <cell r="T823">
            <v>0</v>
          </cell>
          <cell r="U823">
            <v>0</v>
          </cell>
          <cell r="V823">
            <v>0</v>
          </cell>
          <cell r="W823">
            <v>0</v>
          </cell>
          <cell r="X823">
            <v>0</v>
          </cell>
          <cell r="Y823">
            <v>0</v>
          </cell>
          <cell r="Z823">
            <v>0</v>
          </cell>
          <cell r="AA823">
            <v>0</v>
          </cell>
          <cell r="AC823">
            <v>0</v>
          </cell>
          <cell r="AD823">
            <v>0</v>
          </cell>
          <cell r="AE823">
            <v>419.45351482706849</v>
          </cell>
          <cell r="AF823">
            <v>419.45351482706849</v>
          </cell>
          <cell r="AG823">
            <v>419.18236728110753</v>
          </cell>
          <cell r="AH823">
            <v>0</v>
          </cell>
        </row>
        <row r="824">
          <cell r="B824" t="str">
            <v>MS 600</v>
          </cell>
          <cell r="C824">
            <v>0</v>
          </cell>
          <cell r="D824">
            <v>329.58314963343071</v>
          </cell>
          <cell r="E824">
            <v>331.05429412898985</v>
          </cell>
          <cell r="F824">
            <v>327.95851489391487</v>
          </cell>
          <cell r="G824">
            <v>334.72405867743538</v>
          </cell>
          <cell r="H824">
            <v>0</v>
          </cell>
          <cell r="I824">
            <v>0</v>
          </cell>
          <cell r="J824">
            <v>0</v>
          </cell>
          <cell r="K824">
            <v>321.36772032520304</v>
          </cell>
          <cell r="L824">
            <v>0</v>
          </cell>
          <cell r="M824">
            <v>0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R824">
            <v>0</v>
          </cell>
          <cell r="S824">
            <v>0</v>
          </cell>
          <cell r="T824">
            <v>0</v>
          </cell>
          <cell r="U824">
            <v>0</v>
          </cell>
          <cell r="V824">
            <v>0</v>
          </cell>
          <cell r="W824">
            <v>0</v>
          </cell>
          <cell r="X824">
            <v>0</v>
          </cell>
          <cell r="Y824">
            <v>0</v>
          </cell>
          <cell r="Z824">
            <v>0</v>
          </cell>
          <cell r="AA824">
            <v>0</v>
          </cell>
          <cell r="AC824">
            <v>0</v>
          </cell>
          <cell r="AD824">
            <v>329.51090327993853</v>
          </cell>
          <cell r="AE824">
            <v>334.72405867743538</v>
          </cell>
          <cell r="AF824">
            <v>331.00569817283406</v>
          </cell>
          <cell r="AG824">
            <v>329.26793354169428</v>
          </cell>
          <cell r="AH824">
            <v>0</v>
          </cell>
        </row>
        <row r="825">
          <cell r="B825" t="str">
            <v>MSD 730</v>
          </cell>
          <cell r="C825">
            <v>0</v>
          </cell>
          <cell r="D825">
            <v>502.03816546842984</v>
          </cell>
          <cell r="E825">
            <v>0</v>
          </cell>
          <cell r="F825">
            <v>0</v>
          </cell>
          <cell r="G825">
            <v>0</v>
          </cell>
          <cell r="H825">
            <v>0</v>
          </cell>
          <cell r="I825">
            <v>0</v>
          </cell>
          <cell r="J825">
            <v>0</v>
          </cell>
          <cell r="K825">
            <v>0</v>
          </cell>
          <cell r="L825">
            <v>0</v>
          </cell>
          <cell r="M825">
            <v>0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R825">
            <v>0</v>
          </cell>
          <cell r="S825">
            <v>0</v>
          </cell>
          <cell r="T825">
            <v>0</v>
          </cell>
          <cell r="U825">
            <v>0</v>
          </cell>
          <cell r="V825">
            <v>0</v>
          </cell>
          <cell r="W825">
            <v>0</v>
          </cell>
          <cell r="X825">
            <v>0</v>
          </cell>
          <cell r="Y825">
            <v>0</v>
          </cell>
          <cell r="Z825">
            <v>0</v>
          </cell>
          <cell r="AA825">
            <v>0</v>
          </cell>
          <cell r="AC825">
            <v>0</v>
          </cell>
          <cell r="AD825">
            <v>502.03816546842984</v>
          </cell>
          <cell r="AE825">
            <v>0</v>
          </cell>
          <cell r="AF825">
            <v>502.03816546842984</v>
          </cell>
          <cell r="AG825">
            <v>502.03816546842984</v>
          </cell>
          <cell r="AH825">
            <v>0</v>
          </cell>
        </row>
        <row r="826">
          <cell r="B826" t="str">
            <v>Audio (CBU)</v>
          </cell>
          <cell r="C826">
            <v>0</v>
          </cell>
          <cell r="D826">
            <v>0</v>
          </cell>
          <cell r="E826">
            <v>168.03710795611954</v>
          </cell>
          <cell r="F826">
            <v>0</v>
          </cell>
          <cell r="G826">
            <v>156.38442684653052</v>
          </cell>
          <cell r="H826">
            <v>147.09085287709419</v>
          </cell>
          <cell r="I826">
            <v>0</v>
          </cell>
          <cell r="J826">
            <v>113.56545633857966</v>
          </cell>
          <cell r="K826">
            <v>156.85901795142553</v>
          </cell>
          <cell r="L826">
            <v>163.26877293577979</v>
          </cell>
          <cell r="M826">
            <v>127.16264738159654</v>
          </cell>
          <cell r="N826">
            <v>118.95978290071761</v>
          </cell>
          <cell r="O826">
            <v>101.36489963336099</v>
          </cell>
          <cell r="P826">
            <v>160.82476381975255</v>
          </cell>
          <cell r="Q826">
            <v>160.82476381975255</v>
          </cell>
          <cell r="R826">
            <v>216.77805405195059</v>
          </cell>
          <cell r="S826">
            <v>216.77805405195056</v>
          </cell>
          <cell r="T826">
            <v>216.77805405195059</v>
          </cell>
          <cell r="U826">
            <v>216.77805405195059</v>
          </cell>
          <cell r="V826">
            <v>216.77805405195059</v>
          </cell>
          <cell r="W826">
            <v>216.77805405195053</v>
          </cell>
          <cell r="X826">
            <v>216.77805405195053</v>
          </cell>
          <cell r="Y826">
            <v>216.77805405195056</v>
          </cell>
          <cell r="Z826">
            <v>216.77805405195056</v>
          </cell>
          <cell r="AA826">
            <v>216.77805405195059</v>
          </cell>
          <cell r="AC826">
            <v>0</v>
          </cell>
          <cell r="AD826">
            <v>174.56704738446615</v>
          </cell>
          <cell r="AE826">
            <v>152.49708704214024</v>
          </cell>
          <cell r="AF826">
            <v>155.09910435800398</v>
          </cell>
          <cell r="AG826">
            <v>126.95296391669942</v>
          </cell>
          <cell r="AH826">
            <v>215.20996807124394</v>
          </cell>
        </row>
        <row r="827">
          <cell r="B827" t="str">
            <v>MS-501</v>
          </cell>
          <cell r="C827">
            <v>0</v>
          </cell>
          <cell r="D827">
            <v>0</v>
          </cell>
          <cell r="E827">
            <v>168.03710795611954</v>
          </cell>
          <cell r="F827">
            <v>0</v>
          </cell>
          <cell r="G827">
            <v>156.38442684653052</v>
          </cell>
          <cell r="H827">
            <v>147.09085287709419</v>
          </cell>
          <cell r="I827">
            <v>0</v>
          </cell>
          <cell r="J827">
            <v>113.56545633857966</v>
          </cell>
          <cell r="K827">
            <v>145.16999999999993</v>
          </cell>
          <cell r="L827">
            <v>0</v>
          </cell>
          <cell r="M827">
            <v>0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R827">
            <v>0</v>
          </cell>
          <cell r="S827">
            <v>0</v>
          </cell>
          <cell r="T827">
            <v>0</v>
          </cell>
          <cell r="U827">
            <v>0</v>
          </cell>
          <cell r="V827">
            <v>0</v>
          </cell>
          <cell r="W827">
            <v>0</v>
          </cell>
          <cell r="X827">
            <v>0</v>
          </cell>
          <cell r="Y827">
            <v>0</v>
          </cell>
          <cell r="Z827">
            <v>0</v>
          </cell>
          <cell r="AA827">
            <v>0</v>
          </cell>
          <cell r="AC827">
            <v>0</v>
          </cell>
          <cell r="AD827">
            <v>174.56704738446615</v>
          </cell>
          <cell r="AE827">
            <v>152.49708704214024</v>
          </cell>
          <cell r="AF827">
            <v>155.09910435800398</v>
          </cell>
          <cell r="AG827">
            <v>145.96739424174731</v>
          </cell>
          <cell r="AH827">
            <v>0</v>
          </cell>
        </row>
        <row r="828">
          <cell r="B828" t="str">
            <v>MS-300 (CBU)</v>
          </cell>
          <cell r="C828">
            <v>0</v>
          </cell>
          <cell r="D828">
            <v>0</v>
          </cell>
          <cell r="E828">
            <v>0</v>
          </cell>
          <cell r="F828">
            <v>0</v>
          </cell>
          <cell r="G828">
            <v>0</v>
          </cell>
          <cell r="H828">
            <v>0</v>
          </cell>
          <cell r="I828">
            <v>0</v>
          </cell>
          <cell r="J828">
            <v>0</v>
          </cell>
          <cell r="K828">
            <v>0</v>
          </cell>
          <cell r="L828">
            <v>107.76</v>
          </cell>
          <cell r="M828">
            <v>101.36489963336101</v>
          </cell>
          <cell r="N828">
            <v>101.36489963336098</v>
          </cell>
          <cell r="O828">
            <v>101.36489963336099</v>
          </cell>
          <cell r="P828">
            <v>0</v>
          </cell>
          <cell r="Q828">
            <v>0</v>
          </cell>
          <cell r="R828">
            <v>0</v>
          </cell>
          <cell r="S828">
            <v>0</v>
          </cell>
          <cell r="T828">
            <v>0</v>
          </cell>
          <cell r="U828">
            <v>0</v>
          </cell>
          <cell r="V828">
            <v>0</v>
          </cell>
          <cell r="W828">
            <v>0</v>
          </cell>
          <cell r="X828">
            <v>0</v>
          </cell>
          <cell r="Y828">
            <v>0</v>
          </cell>
          <cell r="Z828">
            <v>0</v>
          </cell>
          <cell r="AA828">
            <v>0</v>
          </cell>
          <cell r="AC828">
            <v>0</v>
          </cell>
          <cell r="AD828">
            <v>0</v>
          </cell>
          <cell r="AE828">
            <v>0</v>
          </cell>
          <cell r="AF828">
            <v>0</v>
          </cell>
          <cell r="AG828">
            <v>101.36513872040923</v>
          </cell>
          <cell r="AH828">
            <v>0</v>
          </cell>
        </row>
        <row r="829">
          <cell r="B829" t="str">
            <v>MS-M400 (CBU)</v>
          </cell>
          <cell r="C829">
            <v>0</v>
          </cell>
          <cell r="D829">
            <v>0</v>
          </cell>
          <cell r="E829">
            <v>0</v>
          </cell>
          <cell r="F829">
            <v>0</v>
          </cell>
          <cell r="G829">
            <v>0</v>
          </cell>
          <cell r="H829">
            <v>0</v>
          </cell>
          <cell r="I829">
            <v>0</v>
          </cell>
          <cell r="J829">
            <v>0</v>
          </cell>
          <cell r="K829">
            <v>170.85329466357311</v>
          </cell>
          <cell r="L829">
            <v>163.29</v>
          </cell>
          <cell r="M829">
            <v>160.9863610959498</v>
          </cell>
          <cell r="N829">
            <v>160.82476381975255</v>
          </cell>
          <cell r="O829">
            <v>0</v>
          </cell>
          <cell r="P829">
            <v>160.82476381975255</v>
          </cell>
          <cell r="Q829">
            <v>160.82476381975255</v>
          </cell>
          <cell r="R829">
            <v>160.82476381975255</v>
          </cell>
          <cell r="S829">
            <v>160.82476381975255</v>
          </cell>
          <cell r="T829">
            <v>160.82476381975255</v>
          </cell>
          <cell r="U829">
            <v>160.82476381975255</v>
          </cell>
          <cell r="V829">
            <v>160.82476381975255</v>
          </cell>
          <cell r="W829">
            <v>160.82476381975255</v>
          </cell>
          <cell r="X829">
            <v>160.82476381975255</v>
          </cell>
          <cell r="Y829">
            <v>160.82476381975255</v>
          </cell>
          <cell r="Z829">
            <v>160.82476381975255</v>
          </cell>
          <cell r="AA829">
            <v>160.82476381975255</v>
          </cell>
          <cell r="AC829">
            <v>0</v>
          </cell>
          <cell r="AD829">
            <v>0</v>
          </cell>
          <cell r="AE829">
            <v>0</v>
          </cell>
          <cell r="AF829">
            <v>0</v>
          </cell>
          <cell r="AG829">
            <v>161.53512965289073</v>
          </cell>
          <cell r="AH829">
            <v>160.82476381975258</v>
          </cell>
        </row>
        <row r="830">
          <cell r="B830" t="str">
            <v>AS-301 (CBU)</v>
          </cell>
          <cell r="C830">
            <v>0</v>
          </cell>
          <cell r="D830">
            <v>0</v>
          </cell>
          <cell r="E830">
            <v>0</v>
          </cell>
          <cell r="F830">
            <v>0</v>
          </cell>
          <cell r="G830">
            <v>0</v>
          </cell>
          <cell r="H830">
            <v>0</v>
          </cell>
          <cell r="I830">
            <v>0</v>
          </cell>
          <cell r="J830">
            <v>0</v>
          </cell>
          <cell r="K830">
            <v>0</v>
          </cell>
          <cell r="L830">
            <v>0</v>
          </cell>
          <cell r="M830">
            <v>0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R830">
            <v>220.71557623500007</v>
          </cell>
          <cell r="S830">
            <v>220.71557623500007</v>
          </cell>
          <cell r="T830">
            <v>220.71557623500007</v>
          </cell>
          <cell r="U830">
            <v>220.71557623500007</v>
          </cell>
          <cell r="V830">
            <v>220.71557623500007</v>
          </cell>
          <cell r="W830">
            <v>220.71557623500007</v>
          </cell>
          <cell r="X830">
            <v>220.71557623500007</v>
          </cell>
          <cell r="Y830">
            <v>220.71557623500007</v>
          </cell>
          <cell r="Z830">
            <v>220.71557623500007</v>
          </cell>
          <cell r="AA830">
            <v>220.71557623500007</v>
          </cell>
          <cell r="AC830">
            <v>0</v>
          </cell>
          <cell r="AD830">
            <v>0</v>
          </cell>
          <cell r="AE830">
            <v>0</v>
          </cell>
          <cell r="AF830">
            <v>0</v>
          </cell>
          <cell r="AG830">
            <v>0</v>
          </cell>
          <cell r="AH830">
            <v>220.71557623500007</v>
          </cell>
        </row>
        <row r="831">
          <cell r="B831" t="str">
            <v>AS-M312 (CBU)</v>
          </cell>
          <cell r="C831">
            <v>0</v>
          </cell>
          <cell r="D831">
            <v>0</v>
          </cell>
          <cell r="E831">
            <v>0</v>
          </cell>
          <cell r="F831">
            <v>0</v>
          </cell>
          <cell r="G831">
            <v>0</v>
          </cell>
          <cell r="H831">
            <v>0</v>
          </cell>
          <cell r="I831">
            <v>0</v>
          </cell>
          <cell r="J831">
            <v>0</v>
          </cell>
          <cell r="K831">
            <v>0</v>
          </cell>
          <cell r="L831">
            <v>0</v>
          </cell>
          <cell r="M831">
            <v>0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R831">
            <v>240.81717698500006</v>
          </cell>
          <cell r="S831">
            <v>240.81717698500006</v>
          </cell>
          <cell r="T831">
            <v>240.81717698500006</v>
          </cell>
          <cell r="U831">
            <v>240.81717698500006</v>
          </cell>
          <cell r="V831">
            <v>240.81717698500006</v>
          </cell>
          <cell r="W831">
            <v>240.81717698500006</v>
          </cell>
          <cell r="X831">
            <v>240.81717698500006</v>
          </cell>
          <cell r="Y831">
            <v>240.81717698500006</v>
          </cell>
          <cell r="Z831">
            <v>240.81717698500006</v>
          </cell>
          <cell r="AA831">
            <v>240.81717698500006</v>
          </cell>
          <cell r="AC831">
            <v>0</v>
          </cell>
          <cell r="AD831">
            <v>0</v>
          </cell>
          <cell r="AE831">
            <v>0</v>
          </cell>
          <cell r="AF831">
            <v>0</v>
          </cell>
          <cell r="AG831">
            <v>0</v>
          </cell>
          <cell r="AH831">
            <v>240.81717698500009</v>
          </cell>
        </row>
        <row r="832">
          <cell r="B832" t="str">
            <v>Audio - Philco</v>
          </cell>
          <cell r="C832">
            <v>0</v>
          </cell>
          <cell r="D832">
            <v>0</v>
          </cell>
          <cell r="E832">
            <v>0</v>
          </cell>
          <cell r="F832">
            <v>0</v>
          </cell>
          <cell r="G832">
            <v>0</v>
          </cell>
          <cell r="H832">
            <v>0</v>
          </cell>
          <cell r="I832">
            <v>0</v>
          </cell>
          <cell r="J832">
            <v>0</v>
          </cell>
          <cell r="K832">
            <v>0</v>
          </cell>
          <cell r="L832">
            <v>0</v>
          </cell>
          <cell r="M832">
            <v>295.3519605947622</v>
          </cell>
          <cell r="N832">
            <v>219.5582851040993</v>
          </cell>
          <cell r="O832">
            <v>204.75</v>
          </cell>
          <cell r="P832">
            <v>0</v>
          </cell>
          <cell r="Q832">
            <v>0</v>
          </cell>
          <cell r="R832">
            <v>0</v>
          </cell>
          <cell r="S832">
            <v>0</v>
          </cell>
          <cell r="T832">
            <v>0</v>
          </cell>
          <cell r="U832">
            <v>0</v>
          </cell>
          <cell r="V832">
            <v>163.45971968434836</v>
          </cell>
          <cell r="W832">
            <v>159.9425659525711</v>
          </cell>
          <cell r="X832">
            <v>158.72014057018509</v>
          </cell>
          <cell r="Y832">
            <v>158.72014057018509</v>
          </cell>
          <cell r="Z832">
            <v>158.72014057018509</v>
          </cell>
          <cell r="AA832">
            <v>158.72014057018509</v>
          </cell>
          <cell r="AC832">
            <v>0</v>
          </cell>
          <cell r="AD832">
            <v>0</v>
          </cell>
          <cell r="AE832">
            <v>0</v>
          </cell>
          <cell r="AF832">
            <v>0</v>
          </cell>
          <cell r="AG832">
            <v>274.3644473221969</v>
          </cell>
          <cell r="AH832">
            <v>159.27436001356341</v>
          </cell>
        </row>
        <row r="833">
          <cell r="B833" t="str">
            <v>P200 (40W)</v>
          </cell>
          <cell r="C833">
            <v>0</v>
          </cell>
          <cell r="D833">
            <v>0</v>
          </cell>
          <cell r="E833">
            <v>0</v>
          </cell>
          <cell r="F833">
            <v>0</v>
          </cell>
          <cell r="G833">
            <v>0</v>
          </cell>
          <cell r="H833">
            <v>0</v>
          </cell>
          <cell r="I833">
            <v>0</v>
          </cell>
          <cell r="J833">
            <v>0</v>
          </cell>
          <cell r="K833">
            <v>0</v>
          </cell>
          <cell r="L833">
            <v>0</v>
          </cell>
          <cell r="M833">
            <v>303.26833312272726</v>
          </cell>
          <cell r="N833">
            <v>204.94703666624545</v>
          </cell>
          <cell r="O833">
            <v>204.75</v>
          </cell>
          <cell r="P833">
            <v>0</v>
          </cell>
          <cell r="Q833">
            <v>0</v>
          </cell>
          <cell r="R833">
            <v>0</v>
          </cell>
          <cell r="S833">
            <v>0</v>
          </cell>
          <cell r="T833">
            <v>0</v>
          </cell>
          <cell r="U833">
            <v>0</v>
          </cell>
          <cell r="V833">
            <v>0</v>
          </cell>
          <cell r="W833">
            <v>0</v>
          </cell>
          <cell r="X833">
            <v>0</v>
          </cell>
          <cell r="Y833">
            <v>0</v>
          </cell>
          <cell r="Z833">
            <v>0</v>
          </cell>
          <cell r="AA833">
            <v>0</v>
          </cell>
          <cell r="AC833">
            <v>0</v>
          </cell>
          <cell r="AD833">
            <v>0</v>
          </cell>
          <cell r="AE833">
            <v>0</v>
          </cell>
          <cell r="AF833">
            <v>0</v>
          </cell>
          <cell r="AG833">
            <v>251.63309445221222</v>
          </cell>
          <cell r="AH833">
            <v>0</v>
          </cell>
        </row>
        <row r="834">
          <cell r="B834" t="str">
            <v>P2800 (100W)</v>
          </cell>
          <cell r="C834">
            <v>0</v>
          </cell>
          <cell r="D834">
            <v>0</v>
          </cell>
          <cell r="E834">
            <v>0</v>
          </cell>
          <cell r="F834">
            <v>0</v>
          </cell>
          <cell r="G834">
            <v>0</v>
          </cell>
          <cell r="H834">
            <v>0</v>
          </cell>
          <cell r="I834">
            <v>0</v>
          </cell>
          <cell r="J834">
            <v>0</v>
          </cell>
          <cell r="K834">
            <v>0</v>
          </cell>
          <cell r="L834">
            <v>0</v>
          </cell>
          <cell r="M834">
            <v>313.13267966818182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R834">
            <v>0</v>
          </cell>
          <cell r="S834">
            <v>0</v>
          </cell>
          <cell r="T834">
            <v>0</v>
          </cell>
          <cell r="U834">
            <v>0</v>
          </cell>
          <cell r="V834">
            <v>0</v>
          </cell>
          <cell r="W834">
            <v>0</v>
          </cell>
          <cell r="X834">
            <v>0</v>
          </cell>
          <cell r="Y834">
            <v>0</v>
          </cell>
          <cell r="Z834">
            <v>0</v>
          </cell>
          <cell r="AA834">
            <v>0</v>
          </cell>
          <cell r="AC834">
            <v>0</v>
          </cell>
          <cell r="AD834">
            <v>0</v>
          </cell>
          <cell r="AE834">
            <v>0</v>
          </cell>
          <cell r="AF834">
            <v>0</v>
          </cell>
          <cell r="AG834">
            <v>313.13267966818182</v>
          </cell>
          <cell r="AH834">
            <v>0</v>
          </cell>
        </row>
        <row r="835">
          <cell r="B835" t="str">
            <v>P4100 (100W)</v>
          </cell>
          <cell r="C835">
            <v>0</v>
          </cell>
          <cell r="D835">
            <v>0</v>
          </cell>
          <cell r="E835">
            <v>0</v>
          </cell>
          <cell r="F835">
            <v>0</v>
          </cell>
          <cell r="G835">
            <v>0</v>
          </cell>
          <cell r="H835">
            <v>0</v>
          </cell>
          <cell r="I835">
            <v>0</v>
          </cell>
          <cell r="J835">
            <v>0</v>
          </cell>
          <cell r="K835">
            <v>0</v>
          </cell>
          <cell r="L835">
            <v>0</v>
          </cell>
          <cell r="M835">
            <v>294.1698529409091</v>
          </cell>
          <cell r="N835">
            <v>261.42377257988545</v>
          </cell>
          <cell r="O835">
            <v>0</v>
          </cell>
          <cell r="P835">
            <v>0</v>
          </cell>
          <cell r="Q835">
            <v>0</v>
          </cell>
          <cell r="R835">
            <v>0</v>
          </cell>
          <cell r="S835">
            <v>0</v>
          </cell>
          <cell r="T835">
            <v>0</v>
          </cell>
          <cell r="U835">
            <v>0</v>
          </cell>
          <cell r="V835">
            <v>0</v>
          </cell>
          <cell r="W835">
            <v>0</v>
          </cell>
          <cell r="X835">
            <v>0</v>
          </cell>
          <cell r="Y835">
            <v>0</v>
          </cell>
          <cell r="Z835">
            <v>0</v>
          </cell>
          <cell r="AA835">
            <v>0</v>
          </cell>
          <cell r="AC835">
            <v>0</v>
          </cell>
          <cell r="AD835">
            <v>0</v>
          </cell>
          <cell r="AE835">
            <v>0</v>
          </cell>
          <cell r="AF835">
            <v>0</v>
          </cell>
          <cell r="AG835">
            <v>287.83994090765185</v>
          </cell>
          <cell r="AH835">
            <v>0</v>
          </cell>
        </row>
        <row r="836">
          <cell r="B836" t="str">
            <v>P4200 (200W)</v>
          </cell>
          <cell r="C836">
            <v>0</v>
          </cell>
          <cell r="D836">
            <v>0</v>
          </cell>
          <cell r="E836">
            <v>0</v>
          </cell>
          <cell r="F836">
            <v>0</v>
          </cell>
          <cell r="G836">
            <v>0</v>
          </cell>
          <cell r="H836">
            <v>0</v>
          </cell>
          <cell r="I836">
            <v>0</v>
          </cell>
          <cell r="J836">
            <v>0</v>
          </cell>
          <cell r="K836">
            <v>0</v>
          </cell>
          <cell r="L836">
            <v>0</v>
          </cell>
          <cell r="M836">
            <v>365.32213266818184</v>
          </cell>
          <cell r="N836">
            <v>355.96359790712603</v>
          </cell>
          <cell r="O836">
            <v>0</v>
          </cell>
          <cell r="P836">
            <v>0</v>
          </cell>
          <cell r="Q836">
            <v>0</v>
          </cell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>
            <v>0</v>
          </cell>
          <cell r="W836">
            <v>0</v>
          </cell>
          <cell r="X836">
            <v>0</v>
          </cell>
          <cell r="Y836">
            <v>0</v>
          </cell>
          <cell r="Z836">
            <v>0</v>
          </cell>
          <cell r="AA836">
            <v>0</v>
          </cell>
          <cell r="AC836">
            <v>0</v>
          </cell>
          <cell r="AD836">
            <v>0</v>
          </cell>
          <cell r="AE836">
            <v>0</v>
          </cell>
          <cell r="AF836">
            <v>0</v>
          </cell>
          <cell r="AG836">
            <v>361.48811665627352</v>
          </cell>
          <cell r="AH836">
            <v>0</v>
          </cell>
        </row>
        <row r="837">
          <cell r="B837" t="str">
            <v>3X60 (Micro)</v>
          </cell>
          <cell r="C837">
            <v>0</v>
          </cell>
          <cell r="D837">
            <v>0</v>
          </cell>
          <cell r="E837">
            <v>0</v>
          </cell>
          <cell r="F837">
            <v>0</v>
          </cell>
          <cell r="G837">
            <v>0</v>
          </cell>
          <cell r="H837">
            <v>0</v>
          </cell>
          <cell r="I837">
            <v>0</v>
          </cell>
          <cell r="J837">
            <v>0</v>
          </cell>
          <cell r="K837">
            <v>0</v>
          </cell>
          <cell r="L837">
            <v>0</v>
          </cell>
          <cell r="M837">
            <v>149.36643334999999</v>
          </cell>
          <cell r="N837">
            <v>149.36643334999999</v>
          </cell>
          <cell r="O837">
            <v>0</v>
          </cell>
          <cell r="P837">
            <v>0</v>
          </cell>
          <cell r="Q837">
            <v>0</v>
          </cell>
          <cell r="R837">
            <v>0</v>
          </cell>
          <cell r="S837">
            <v>0</v>
          </cell>
          <cell r="T837">
            <v>0</v>
          </cell>
          <cell r="U837">
            <v>0</v>
          </cell>
          <cell r="V837">
            <v>0</v>
          </cell>
          <cell r="W837">
            <v>0</v>
          </cell>
          <cell r="X837">
            <v>0</v>
          </cell>
          <cell r="Y837">
            <v>0</v>
          </cell>
          <cell r="Z837">
            <v>0</v>
          </cell>
          <cell r="AA837">
            <v>0</v>
          </cell>
          <cell r="AC837">
            <v>0</v>
          </cell>
          <cell r="AD837">
            <v>0</v>
          </cell>
          <cell r="AE837">
            <v>0</v>
          </cell>
          <cell r="AF837">
            <v>0</v>
          </cell>
          <cell r="AG837">
            <v>149.36643334999999</v>
          </cell>
          <cell r="AH837">
            <v>0</v>
          </cell>
        </row>
        <row r="838">
          <cell r="B838" t="str">
            <v>ATÉ 40W CHANGER (CBU)</v>
          </cell>
          <cell r="C838">
            <v>0</v>
          </cell>
          <cell r="D838">
            <v>0</v>
          </cell>
          <cell r="E838">
            <v>0</v>
          </cell>
          <cell r="F838">
            <v>0</v>
          </cell>
          <cell r="G838">
            <v>0</v>
          </cell>
          <cell r="H838">
            <v>0</v>
          </cell>
          <cell r="I838">
            <v>0</v>
          </cell>
          <cell r="J838">
            <v>0</v>
          </cell>
          <cell r="K838">
            <v>0</v>
          </cell>
          <cell r="L838">
            <v>0</v>
          </cell>
          <cell r="M838">
            <v>0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R838">
            <v>0</v>
          </cell>
          <cell r="S838">
            <v>0</v>
          </cell>
          <cell r="T838">
            <v>0</v>
          </cell>
          <cell r="U838">
            <v>0</v>
          </cell>
          <cell r="V838">
            <v>174.89046931262448</v>
          </cell>
          <cell r="W838">
            <v>174.89046931262448</v>
          </cell>
          <cell r="X838">
            <v>174.89046931262448</v>
          </cell>
          <cell r="Y838">
            <v>174.89046931262448</v>
          </cell>
          <cell r="Z838">
            <v>174.89046931262448</v>
          </cell>
          <cell r="AA838">
            <v>174.89046931262448</v>
          </cell>
          <cell r="AC838">
            <v>0</v>
          </cell>
          <cell r="AD838">
            <v>0</v>
          </cell>
          <cell r="AE838">
            <v>0</v>
          </cell>
          <cell r="AF838">
            <v>0</v>
          </cell>
          <cell r="AG838">
            <v>0</v>
          </cell>
          <cell r="AH838">
            <v>174.89046931262448</v>
          </cell>
        </row>
        <row r="839">
          <cell r="B839" t="str">
            <v>80W CHANGER MP3 (CBU)</v>
          </cell>
          <cell r="C839">
            <v>0</v>
          </cell>
          <cell r="D839">
            <v>0</v>
          </cell>
          <cell r="E839">
            <v>0</v>
          </cell>
          <cell r="F839">
            <v>0</v>
          </cell>
          <cell r="G839">
            <v>0</v>
          </cell>
          <cell r="H839">
            <v>0</v>
          </cell>
          <cell r="I839">
            <v>0</v>
          </cell>
          <cell r="J839">
            <v>0</v>
          </cell>
          <cell r="K839">
            <v>0</v>
          </cell>
          <cell r="L839">
            <v>0</v>
          </cell>
          <cell r="M839">
            <v>0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R839">
            <v>0</v>
          </cell>
          <cell r="S839">
            <v>0</v>
          </cell>
          <cell r="T839">
            <v>0</v>
          </cell>
          <cell r="U839">
            <v>0</v>
          </cell>
          <cell r="V839">
            <v>243.47496708228113</v>
          </cell>
          <cell r="W839">
            <v>243.47496708228113</v>
          </cell>
          <cell r="X839">
            <v>243.47496708228113</v>
          </cell>
          <cell r="Y839">
            <v>243.47496708228113</v>
          </cell>
          <cell r="Z839">
            <v>243.47496708228113</v>
          </cell>
          <cell r="AA839">
            <v>243.47496708228113</v>
          </cell>
          <cell r="AC839">
            <v>0</v>
          </cell>
          <cell r="AD839">
            <v>0</v>
          </cell>
          <cell r="AE839">
            <v>0</v>
          </cell>
          <cell r="AF839">
            <v>0</v>
          </cell>
          <cell r="AG839">
            <v>0</v>
          </cell>
          <cell r="AH839">
            <v>243.47496708228113</v>
          </cell>
        </row>
        <row r="840">
          <cell r="B840" t="str">
            <v>MS LOW (CBU)</v>
          </cell>
          <cell r="C840">
            <v>0</v>
          </cell>
          <cell r="D840">
            <v>0</v>
          </cell>
          <cell r="E840">
            <v>0</v>
          </cell>
          <cell r="F840">
            <v>0</v>
          </cell>
          <cell r="G840">
            <v>0</v>
          </cell>
          <cell r="H840">
            <v>0</v>
          </cell>
          <cell r="I840">
            <v>0</v>
          </cell>
          <cell r="J840">
            <v>0</v>
          </cell>
          <cell r="K840">
            <v>0</v>
          </cell>
          <cell r="L840">
            <v>0</v>
          </cell>
          <cell r="M840">
            <v>0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R840">
            <v>0</v>
          </cell>
          <cell r="S840">
            <v>0</v>
          </cell>
          <cell r="T840">
            <v>0</v>
          </cell>
          <cell r="U840">
            <v>0</v>
          </cell>
          <cell r="V840">
            <v>94.875221914691707</v>
          </cell>
          <cell r="W840">
            <v>94.875221914691707</v>
          </cell>
          <cell r="X840">
            <v>94.875221914691707</v>
          </cell>
          <cell r="Y840">
            <v>94.875221914691707</v>
          </cell>
          <cell r="Z840">
            <v>94.875221914691707</v>
          </cell>
          <cell r="AA840">
            <v>94.875221914691707</v>
          </cell>
          <cell r="AC840">
            <v>0</v>
          </cell>
          <cell r="AD840">
            <v>0</v>
          </cell>
          <cell r="AE840">
            <v>0</v>
          </cell>
          <cell r="AF840">
            <v>0</v>
          </cell>
          <cell r="AG840">
            <v>0</v>
          </cell>
          <cell r="AH840">
            <v>94.875221914691707</v>
          </cell>
        </row>
        <row r="842">
          <cell r="B842" t="str">
            <v>Portables Total</v>
          </cell>
          <cell r="C842">
            <v>77.903565673676823</v>
          </cell>
          <cell r="D842">
            <v>73.544521844973403</v>
          </cell>
          <cell r="E842">
            <v>84.302415625702849</v>
          </cell>
          <cell r="F842">
            <v>72.043301320319856</v>
          </cell>
          <cell r="G842">
            <v>82.13986004336374</v>
          </cell>
          <cell r="H842">
            <v>72.167935690839144</v>
          </cell>
          <cell r="I842">
            <v>72.062788140621734</v>
          </cell>
          <cell r="J842">
            <v>75.004542650558562</v>
          </cell>
          <cell r="K842">
            <v>63.191270076844425</v>
          </cell>
          <cell r="L842">
            <v>72.380335709194568</v>
          </cell>
          <cell r="M842">
            <v>64.371999590298302</v>
          </cell>
          <cell r="N842">
            <v>68.65161376076945</v>
          </cell>
          <cell r="O842">
            <v>69.084657381015703</v>
          </cell>
          <cell r="P842">
            <v>67.978369019229532</v>
          </cell>
          <cell r="Q842">
            <v>67.232697291111378</v>
          </cell>
          <cell r="R842">
            <v>67.909351322308595</v>
          </cell>
          <cell r="S842">
            <v>67.818785113475315</v>
          </cell>
          <cell r="T842">
            <v>67.519523329392229</v>
          </cell>
          <cell r="U842">
            <v>66.386276119064902</v>
          </cell>
          <cell r="V842">
            <v>66.206814311310794</v>
          </cell>
          <cell r="W842">
            <v>66.324433076705091</v>
          </cell>
          <cell r="X842">
            <v>66.39508983211644</v>
          </cell>
          <cell r="Y842">
            <v>66.227274366013944</v>
          </cell>
          <cell r="Z842">
            <v>66.583319336534998</v>
          </cell>
          <cell r="AA842">
            <v>67.240860528007531</v>
          </cell>
          <cell r="AC842">
            <v>77.903565673676823</v>
          </cell>
          <cell r="AD842">
            <v>75.830811737983808</v>
          </cell>
          <cell r="AE842">
            <v>75.075103165606833</v>
          </cell>
          <cell r="AF842">
            <v>75.457758384610656</v>
          </cell>
          <cell r="AG842">
            <v>70.914874021710844</v>
          </cell>
          <cell r="AH842">
            <v>66.807551987327898</v>
          </cell>
        </row>
        <row r="843">
          <cell r="B843" t="str">
            <v>Portables - Gradiente</v>
          </cell>
          <cell r="C843">
            <v>77.903565673676823</v>
          </cell>
          <cell r="D843">
            <v>73.544521844973403</v>
          </cell>
          <cell r="E843">
            <v>84.302415625702849</v>
          </cell>
          <cell r="F843">
            <v>72.043301320319856</v>
          </cell>
          <cell r="G843">
            <v>82.13986004336374</v>
          </cell>
          <cell r="H843">
            <v>72.167935690839144</v>
          </cell>
          <cell r="I843">
            <v>72.062788140621734</v>
          </cell>
          <cell r="J843">
            <v>75.004542650558562</v>
          </cell>
          <cell r="K843">
            <v>63.191270076844425</v>
          </cell>
          <cell r="L843">
            <v>72.380335709194568</v>
          </cell>
          <cell r="M843">
            <v>64.371999590298302</v>
          </cell>
          <cell r="N843">
            <v>68.65161376076945</v>
          </cell>
          <cell r="O843">
            <v>69.084657381015703</v>
          </cell>
          <cell r="P843">
            <v>67.978369019229532</v>
          </cell>
          <cell r="Q843">
            <v>67.232697291111378</v>
          </cell>
          <cell r="R843">
            <v>68.985881988190684</v>
          </cell>
          <cell r="S843">
            <v>69.151229595272582</v>
          </cell>
          <cell r="T843">
            <v>68.782673324916075</v>
          </cell>
          <cell r="U843">
            <v>69.380634157270649</v>
          </cell>
          <cell r="V843">
            <v>69.095752195520234</v>
          </cell>
          <cell r="W843">
            <v>69.282313734136693</v>
          </cell>
          <cell r="X843">
            <v>69.39465934714697</v>
          </cell>
          <cell r="Y843">
            <v>69.128164285993392</v>
          </cell>
          <cell r="Z843">
            <v>69.694953119156551</v>
          </cell>
          <cell r="AA843">
            <v>70.755577278847326</v>
          </cell>
          <cell r="AC843">
            <v>77.903565673676823</v>
          </cell>
          <cell r="AD843">
            <v>75.830811737983808</v>
          </cell>
          <cell r="AE843">
            <v>75.075103165606833</v>
          </cell>
          <cell r="AF843">
            <v>75.457758384610656</v>
          </cell>
          <cell r="AG843">
            <v>70.914874021710844</v>
          </cell>
          <cell r="AH843">
            <v>69.224560126495547</v>
          </cell>
        </row>
        <row r="844">
          <cell r="B844" t="str">
            <v>BX-400 (PRETO) CBU</v>
          </cell>
          <cell r="C844">
            <v>0</v>
          </cell>
          <cell r="D844">
            <v>70.212860422940182</v>
          </cell>
          <cell r="E844">
            <v>84.098681096613504</v>
          </cell>
          <cell r="F844">
            <v>71.894073248267645</v>
          </cell>
          <cell r="G844">
            <v>79.129567059712585</v>
          </cell>
          <cell r="H844">
            <v>69.591906892139676</v>
          </cell>
          <cell r="I844">
            <v>67.947627674616413</v>
          </cell>
          <cell r="J844">
            <v>78.482156043541139</v>
          </cell>
          <cell r="K844">
            <v>55.890000000000008</v>
          </cell>
          <cell r="L844">
            <v>77.569999999999993</v>
          </cell>
          <cell r="M844">
            <v>66.704529596019327</v>
          </cell>
          <cell r="N844">
            <v>66.385181710063264</v>
          </cell>
          <cell r="O844">
            <v>66.274041582715583</v>
          </cell>
          <cell r="P844">
            <v>66.274041582715583</v>
          </cell>
          <cell r="Q844">
            <v>66.274041582715583</v>
          </cell>
          <cell r="R844">
            <v>66.274041582715583</v>
          </cell>
          <cell r="S844">
            <v>66.274041582715583</v>
          </cell>
          <cell r="T844">
            <v>66.274041582715583</v>
          </cell>
          <cell r="U844">
            <v>66.274041582715583</v>
          </cell>
          <cell r="V844">
            <v>66.274041582715583</v>
          </cell>
          <cell r="W844">
            <v>66.274041582715583</v>
          </cell>
          <cell r="X844">
            <v>66.274041582715583</v>
          </cell>
          <cell r="Y844">
            <v>66.274041582715583</v>
          </cell>
          <cell r="Z844">
            <v>66.274041582715583</v>
          </cell>
          <cell r="AA844">
            <v>66.274041582715583</v>
          </cell>
          <cell r="AC844">
            <v>0</v>
          </cell>
          <cell r="AD844">
            <v>74.455185479307971</v>
          </cell>
          <cell r="AE844">
            <v>73.426007920721318</v>
          </cell>
          <cell r="AF844">
            <v>73.984163112003898</v>
          </cell>
          <cell r="AG844">
            <v>69.607161612337634</v>
          </cell>
          <cell r="AH844">
            <v>66.274041582715583</v>
          </cell>
        </row>
        <row r="845">
          <cell r="B845" t="str">
            <v>BX-550 (PRETO) CBU</v>
          </cell>
          <cell r="C845">
            <v>0</v>
          </cell>
          <cell r="D845">
            <v>81.3415770705477</v>
          </cell>
          <cell r="E845">
            <v>91.456458649632452</v>
          </cell>
          <cell r="F845">
            <v>78.656675279276428</v>
          </cell>
          <cell r="G845">
            <v>86.005049135873222</v>
          </cell>
          <cell r="H845">
            <v>77.595722381689512</v>
          </cell>
          <cell r="I845">
            <v>87.192210919693551</v>
          </cell>
          <cell r="J845">
            <v>99.062826621831903</v>
          </cell>
          <cell r="K845">
            <v>79.171588091289578</v>
          </cell>
          <cell r="L845">
            <v>85.049999999999983</v>
          </cell>
          <cell r="M845">
            <v>75.031111937646031</v>
          </cell>
          <cell r="N845">
            <v>75.031111937646031</v>
          </cell>
          <cell r="O845">
            <v>0</v>
          </cell>
          <cell r="P845">
            <v>0</v>
          </cell>
          <cell r="Q845">
            <v>0</v>
          </cell>
          <cell r="R845">
            <v>0</v>
          </cell>
          <cell r="S845">
            <v>0</v>
          </cell>
          <cell r="T845">
            <v>0</v>
          </cell>
          <cell r="U845">
            <v>0</v>
          </cell>
          <cell r="V845">
            <v>0</v>
          </cell>
          <cell r="W845">
            <v>0</v>
          </cell>
          <cell r="X845">
            <v>0</v>
          </cell>
          <cell r="Y845">
            <v>0</v>
          </cell>
          <cell r="Z845">
            <v>0</v>
          </cell>
          <cell r="AA845">
            <v>0</v>
          </cell>
          <cell r="AC845">
            <v>0</v>
          </cell>
          <cell r="AD845">
            <v>82.577415702227711</v>
          </cell>
          <cell r="AE845">
            <v>80.204607786545992</v>
          </cell>
          <cell r="AF845">
            <v>81.309409914969123</v>
          </cell>
          <cell r="AG845">
            <v>81.321693330462992</v>
          </cell>
          <cell r="AH845">
            <v>0</v>
          </cell>
        </row>
        <row r="846">
          <cell r="B846" t="str">
            <v>BX-570 (CBU)</v>
          </cell>
          <cell r="C846">
            <v>0</v>
          </cell>
          <cell r="D846">
            <v>0</v>
          </cell>
          <cell r="E846">
            <v>0</v>
          </cell>
          <cell r="F846">
            <v>0</v>
          </cell>
          <cell r="G846">
            <v>0</v>
          </cell>
          <cell r="H846">
            <v>0</v>
          </cell>
          <cell r="I846">
            <v>0</v>
          </cell>
          <cell r="J846">
            <v>0</v>
          </cell>
          <cell r="K846">
            <v>0</v>
          </cell>
          <cell r="L846">
            <v>0</v>
          </cell>
          <cell r="M846">
            <v>78.269099716899021</v>
          </cell>
          <cell r="N846">
            <v>78.269099716899021</v>
          </cell>
          <cell r="O846">
            <v>78.269099716899021</v>
          </cell>
          <cell r="P846">
            <v>78.269099716899021</v>
          </cell>
          <cell r="Q846">
            <v>78.269099716899021</v>
          </cell>
          <cell r="R846">
            <v>78.269099716899021</v>
          </cell>
          <cell r="S846">
            <v>78.269099716899021</v>
          </cell>
          <cell r="T846">
            <v>78.269099716899021</v>
          </cell>
          <cell r="U846">
            <v>78.269099716899021</v>
          </cell>
          <cell r="V846">
            <v>78.269099716899021</v>
          </cell>
          <cell r="W846">
            <v>78.269099716899021</v>
          </cell>
          <cell r="X846">
            <v>78.269099716899021</v>
          </cell>
          <cell r="Y846">
            <v>78.269099716899021</v>
          </cell>
          <cell r="Z846">
            <v>78.269099716899021</v>
          </cell>
          <cell r="AA846">
            <v>78.269099716899021</v>
          </cell>
          <cell r="AC846">
            <v>0</v>
          </cell>
          <cell r="AD846">
            <v>0</v>
          </cell>
          <cell r="AE846">
            <v>0</v>
          </cell>
          <cell r="AF846">
            <v>0</v>
          </cell>
          <cell r="AG846">
            <v>78.269099716899021</v>
          </cell>
          <cell r="AH846">
            <v>78.269099716899007</v>
          </cell>
        </row>
        <row r="847">
          <cell r="B847" t="str">
            <v>BX-M600 (CBU)</v>
          </cell>
          <cell r="C847">
            <v>0</v>
          </cell>
          <cell r="D847">
            <v>0</v>
          </cell>
          <cell r="E847">
            <v>0</v>
          </cell>
          <cell r="F847">
            <v>0</v>
          </cell>
          <cell r="G847">
            <v>0</v>
          </cell>
          <cell r="H847">
            <v>0</v>
          </cell>
          <cell r="I847">
            <v>0</v>
          </cell>
          <cell r="J847">
            <v>0</v>
          </cell>
          <cell r="K847">
            <v>0</v>
          </cell>
          <cell r="L847">
            <v>0</v>
          </cell>
          <cell r="M847">
            <v>0</v>
          </cell>
          <cell r="N847">
            <v>83.133599699304</v>
          </cell>
          <cell r="O847">
            <v>83.133599699304</v>
          </cell>
          <cell r="P847">
            <v>83.133599699304</v>
          </cell>
          <cell r="Q847">
            <v>83.133599699304</v>
          </cell>
          <cell r="R847">
            <v>83.133599699304</v>
          </cell>
          <cell r="S847">
            <v>83.133599699304</v>
          </cell>
          <cell r="T847">
            <v>83.133599699304</v>
          </cell>
          <cell r="U847">
            <v>83.133599699304</v>
          </cell>
          <cell r="V847">
            <v>83.133599699304</v>
          </cell>
          <cell r="W847">
            <v>83.133599699304</v>
          </cell>
          <cell r="X847">
            <v>83.133599699304</v>
          </cell>
          <cell r="Y847">
            <v>83.133599699304</v>
          </cell>
          <cell r="Z847">
            <v>83.133599699304</v>
          </cell>
          <cell r="AA847">
            <v>83.133599699304</v>
          </cell>
          <cell r="AC847">
            <v>0</v>
          </cell>
          <cell r="AD847">
            <v>0</v>
          </cell>
          <cell r="AE847">
            <v>0</v>
          </cell>
          <cell r="AF847">
            <v>0</v>
          </cell>
          <cell r="AG847">
            <v>83.133599699304</v>
          </cell>
          <cell r="AH847">
            <v>83.133599699303986</v>
          </cell>
        </row>
        <row r="848">
          <cell r="B848" t="str">
            <v>BX-M700 CBU</v>
          </cell>
          <cell r="C848">
            <v>0</v>
          </cell>
          <cell r="D848">
            <v>135.37342564300616</v>
          </cell>
          <cell r="E848">
            <v>132.18774391444984</v>
          </cell>
          <cell r="F848">
            <v>126.72387820700773</v>
          </cell>
          <cell r="G848">
            <v>122.0418102861159</v>
          </cell>
          <cell r="H848">
            <v>120.14270118204823</v>
          </cell>
          <cell r="I848">
            <v>115.38657238688901</v>
          </cell>
          <cell r="J848">
            <v>126.13138557009601</v>
          </cell>
          <cell r="K848">
            <v>108.39999999999998</v>
          </cell>
          <cell r="L848">
            <v>126.24</v>
          </cell>
          <cell r="M848">
            <v>105.57687043757419</v>
          </cell>
          <cell r="N848">
            <v>105.50563507646307</v>
          </cell>
          <cell r="O848">
            <v>105.49816799108751</v>
          </cell>
          <cell r="P848">
            <v>105.49816799108751</v>
          </cell>
          <cell r="Q848">
            <v>105.49816799108751</v>
          </cell>
          <cell r="R848">
            <v>105.49816799108751</v>
          </cell>
          <cell r="S848">
            <v>105.49816799108751</v>
          </cell>
          <cell r="T848">
            <v>105.49816799108751</v>
          </cell>
          <cell r="U848">
            <v>105.49816799108751</v>
          </cell>
          <cell r="V848">
            <v>105.49816799108751</v>
          </cell>
          <cell r="W848">
            <v>105.49816799108751</v>
          </cell>
          <cell r="X848">
            <v>105.49816799108751</v>
          </cell>
          <cell r="Y848">
            <v>105.49816799108751</v>
          </cell>
          <cell r="Z848">
            <v>105.49816799108751</v>
          </cell>
          <cell r="AA848">
            <v>105.49816799108751</v>
          </cell>
          <cell r="AC848">
            <v>0</v>
          </cell>
          <cell r="AD848">
            <v>131.54867470868615</v>
          </cell>
          <cell r="AE848">
            <v>118.79527070522724</v>
          </cell>
          <cell r="AF848">
            <v>124.6486677638479</v>
          </cell>
          <cell r="AG848">
            <v>114.02795242972985</v>
          </cell>
          <cell r="AH848">
            <v>105.49816799108751</v>
          </cell>
        </row>
        <row r="849">
          <cell r="B849" t="str">
            <v>CR 600 (CBU)</v>
          </cell>
          <cell r="C849">
            <v>0</v>
          </cell>
          <cell r="D849">
            <v>28.061018411188183</v>
          </cell>
          <cell r="E849">
            <v>35.33360327856515</v>
          </cell>
          <cell r="F849">
            <v>33.091864357399125</v>
          </cell>
          <cell r="G849">
            <v>33.526838415908415</v>
          </cell>
          <cell r="H849">
            <v>28.289472553793072</v>
          </cell>
          <cell r="I849">
            <v>29.025833511051822</v>
          </cell>
          <cell r="J849">
            <v>32.346110686233132</v>
          </cell>
          <cell r="K849">
            <v>20.94</v>
          </cell>
          <cell r="L849">
            <v>35.17</v>
          </cell>
          <cell r="M849">
            <v>29.754554291180728</v>
          </cell>
          <cell r="N849">
            <v>29.980162060585588</v>
          </cell>
          <cell r="O849">
            <v>30.073389506555621</v>
          </cell>
          <cell r="P849">
            <v>30.073389506555621</v>
          </cell>
          <cell r="Q849">
            <v>30.073389506555621</v>
          </cell>
          <cell r="R849">
            <v>30.073389506555621</v>
          </cell>
          <cell r="S849">
            <v>30.073389506555621</v>
          </cell>
          <cell r="T849">
            <v>30.073389506555621</v>
          </cell>
          <cell r="U849">
            <v>30.073389506555621</v>
          </cell>
          <cell r="V849">
            <v>30.073389506555621</v>
          </cell>
          <cell r="W849">
            <v>30.073389506555621</v>
          </cell>
          <cell r="X849">
            <v>30.073389506555621</v>
          </cell>
          <cell r="Y849">
            <v>30.073389506555621</v>
          </cell>
          <cell r="Z849">
            <v>30.073389506555621</v>
          </cell>
          <cell r="AA849">
            <v>30.073389506555621</v>
          </cell>
          <cell r="AC849">
            <v>0</v>
          </cell>
          <cell r="AD849">
            <v>32.558470259797595</v>
          </cell>
          <cell r="AE849">
            <v>28.448954723987249</v>
          </cell>
          <cell r="AF849">
            <v>30.712721005169989</v>
          </cell>
          <cell r="AG849">
            <v>30.079634943930706</v>
          </cell>
          <cell r="AH849">
            <v>30.073389506555621</v>
          </cell>
        </row>
        <row r="850">
          <cell r="B850" t="str">
            <v>Portables - Philco</v>
          </cell>
          <cell r="C850">
            <v>0</v>
          </cell>
          <cell r="D850">
            <v>0</v>
          </cell>
          <cell r="E850">
            <v>0</v>
          </cell>
          <cell r="F850">
            <v>0</v>
          </cell>
          <cell r="G850">
            <v>0</v>
          </cell>
          <cell r="H850">
            <v>0</v>
          </cell>
          <cell r="I850">
            <v>0</v>
          </cell>
          <cell r="J850">
            <v>0</v>
          </cell>
          <cell r="K850">
            <v>0</v>
          </cell>
          <cell r="L850">
            <v>0</v>
          </cell>
          <cell r="M850">
            <v>0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R850">
            <v>62.130143242156834</v>
          </cell>
          <cell r="S850">
            <v>62.483344297238652</v>
          </cell>
          <cell r="T850">
            <v>62.483344297238652</v>
          </cell>
          <cell r="U850">
            <v>60.013977379858879</v>
          </cell>
          <cell r="V850">
            <v>60.013977379858886</v>
          </cell>
          <cell r="W850">
            <v>60.013977379858893</v>
          </cell>
          <cell r="X850">
            <v>60.013977379858879</v>
          </cell>
          <cell r="Y850">
            <v>60.013977379858893</v>
          </cell>
          <cell r="Z850">
            <v>60.013977379858886</v>
          </cell>
          <cell r="AA850">
            <v>60.013977379858886</v>
          </cell>
          <cell r="AC850">
            <v>0</v>
          </cell>
          <cell r="AD850">
            <v>0</v>
          </cell>
          <cell r="AE850">
            <v>0</v>
          </cell>
          <cell r="AF850">
            <v>0</v>
          </cell>
          <cell r="AG850">
            <v>0</v>
          </cell>
          <cell r="AH850">
            <v>60.32708207452535</v>
          </cell>
        </row>
        <row r="851">
          <cell r="B851" t="str">
            <v>BOOMBOX CD (CBU)</v>
          </cell>
          <cell r="C851">
            <v>0</v>
          </cell>
          <cell r="D851">
            <v>0</v>
          </cell>
          <cell r="E851">
            <v>0</v>
          </cell>
          <cell r="F851">
            <v>0</v>
          </cell>
          <cell r="G851">
            <v>0</v>
          </cell>
          <cell r="H851">
            <v>0</v>
          </cell>
          <cell r="I851">
            <v>0</v>
          </cell>
          <cell r="J851">
            <v>0</v>
          </cell>
          <cell r="K851">
            <v>0</v>
          </cell>
          <cell r="L851">
            <v>0</v>
          </cell>
          <cell r="M851">
            <v>0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R851">
            <v>50.827709479538683</v>
          </cell>
          <cell r="S851">
            <v>50.827709479538683</v>
          </cell>
          <cell r="T851">
            <v>50.827709479538683</v>
          </cell>
          <cell r="U851">
            <v>50.827709479538683</v>
          </cell>
          <cell r="V851">
            <v>50.827709479538683</v>
          </cell>
          <cell r="W851">
            <v>50.827709479538683</v>
          </cell>
          <cell r="X851">
            <v>50.827709479538683</v>
          </cell>
          <cell r="Y851">
            <v>50.827709479538683</v>
          </cell>
          <cell r="Z851">
            <v>50.827709479538683</v>
          </cell>
          <cell r="AA851">
            <v>50.827709479538683</v>
          </cell>
          <cell r="AC851">
            <v>0</v>
          </cell>
          <cell r="AD851">
            <v>0</v>
          </cell>
          <cell r="AE851">
            <v>0</v>
          </cell>
          <cell r="AF851">
            <v>0</v>
          </cell>
          <cell r="AG851">
            <v>0</v>
          </cell>
          <cell r="AH851">
            <v>50.827709479538683</v>
          </cell>
        </row>
        <row r="852">
          <cell r="B852" t="str">
            <v>BOOMBOX CD CASSETTE (CBU)</v>
          </cell>
          <cell r="C852">
            <v>0</v>
          </cell>
          <cell r="D852">
            <v>0</v>
          </cell>
          <cell r="E852">
            <v>0</v>
          </cell>
          <cell r="F852">
            <v>0</v>
          </cell>
          <cell r="G852">
            <v>0</v>
          </cell>
          <cell r="H852">
            <v>0</v>
          </cell>
          <cell r="I852">
            <v>0</v>
          </cell>
          <cell r="J852">
            <v>0</v>
          </cell>
          <cell r="K852">
            <v>0</v>
          </cell>
          <cell r="L852">
            <v>0</v>
          </cell>
          <cell r="M852">
            <v>0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R852">
            <v>61.79771871972688</v>
          </cell>
          <cell r="S852">
            <v>61.79771871972688</v>
          </cell>
          <cell r="T852">
            <v>61.79771871972688</v>
          </cell>
          <cell r="U852">
            <v>61.79771871972688</v>
          </cell>
          <cell r="V852">
            <v>61.79771871972688</v>
          </cell>
          <cell r="W852">
            <v>61.79771871972688</v>
          </cell>
          <cell r="X852">
            <v>61.79771871972688</v>
          </cell>
          <cell r="Y852">
            <v>61.79771871972688</v>
          </cell>
          <cell r="Z852">
            <v>61.79771871972688</v>
          </cell>
          <cell r="AA852">
            <v>61.79771871972688</v>
          </cell>
          <cell r="AC852">
            <v>0</v>
          </cell>
          <cell r="AD852">
            <v>0</v>
          </cell>
          <cell r="AE852">
            <v>0</v>
          </cell>
          <cell r="AF852">
            <v>0</v>
          </cell>
          <cell r="AG852">
            <v>0</v>
          </cell>
          <cell r="AH852">
            <v>61.797718719726873</v>
          </cell>
        </row>
        <row r="853">
          <cell r="B853" t="str">
            <v>BOOMBOX CD MP3 (CBU)</v>
          </cell>
          <cell r="C853">
            <v>0</v>
          </cell>
          <cell r="D853">
            <v>0</v>
          </cell>
          <cell r="E853">
            <v>0</v>
          </cell>
          <cell r="F853">
            <v>0</v>
          </cell>
          <cell r="G853">
            <v>0</v>
          </cell>
          <cell r="H853">
            <v>0</v>
          </cell>
          <cell r="I853">
            <v>0</v>
          </cell>
          <cell r="J853">
            <v>0</v>
          </cell>
          <cell r="K853">
            <v>0</v>
          </cell>
          <cell r="L853">
            <v>0</v>
          </cell>
          <cell r="M853">
            <v>0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R853">
            <v>91.051076693562095</v>
          </cell>
          <cell r="S853">
            <v>91.051076693562095</v>
          </cell>
          <cell r="T853">
            <v>91.051076693562095</v>
          </cell>
          <cell r="U853">
            <v>91.051076693562095</v>
          </cell>
          <cell r="V853">
            <v>91.051076693562095</v>
          </cell>
          <cell r="W853">
            <v>91.051076693562095</v>
          </cell>
          <cell r="X853">
            <v>91.051076693562095</v>
          </cell>
          <cell r="Y853">
            <v>91.051076693562095</v>
          </cell>
          <cell r="Z853">
            <v>91.051076693562095</v>
          </cell>
          <cell r="AA853">
            <v>91.051076693562095</v>
          </cell>
          <cell r="AC853">
            <v>0</v>
          </cell>
          <cell r="AD853">
            <v>0</v>
          </cell>
          <cell r="AE853">
            <v>0</v>
          </cell>
          <cell r="AF853">
            <v>0</v>
          </cell>
          <cell r="AG853">
            <v>0</v>
          </cell>
          <cell r="AH853">
            <v>91.051076693562095</v>
          </cell>
        </row>
        <row r="855">
          <cell r="B855" t="str">
            <v>HTS Total</v>
          </cell>
          <cell r="C855">
            <v>442.3620473246246</v>
          </cell>
          <cell r="D855">
            <v>445.00783727848903</v>
          </cell>
          <cell r="E855">
            <v>321.2287827134669</v>
          </cell>
          <cell r="F855">
            <v>297.5677625998448</v>
          </cell>
          <cell r="G855">
            <v>332.28831718993644</v>
          </cell>
          <cell r="H855">
            <v>375.11159472440295</v>
          </cell>
          <cell r="I855">
            <v>337.33287722362132</v>
          </cell>
          <cell r="J855">
            <v>340.99673649478399</v>
          </cell>
          <cell r="K855">
            <v>366.23428650269483</v>
          </cell>
          <cell r="L855">
            <v>269.1411390084242</v>
          </cell>
          <cell r="M855">
            <v>271.27554647363087</v>
          </cell>
          <cell r="N855">
            <v>239.13985010149005</v>
          </cell>
          <cell r="O855">
            <v>240.6250292755534</v>
          </cell>
          <cell r="P855">
            <v>228.2370976937452</v>
          </cell>
          <cell r="Q855">
            <v>227.51497060611067</v>
          </cell>
          <cell r="R855">
            <v>250.88618864112351</v>
          </cell>
          <cell r="S855">
            <v>239.89538994907977</v>
          </cell>
          <cell r="T855">
            <v>238.92590483219891</v>
          </cell>
          <cell r="U855">
            <v>239.59044738473852</v>
          </cell>
          <cell r="V855">
            <v>241.18829882885257</v>
          </cell>
          <cell r="W855">
            <v>240.66867610570426</v>
          </cell>
          <cell r="X855">
            <v>234.48965344951603</v>
          </cell>
          <cell r="Y855">
            <v>237.68029937714999</v>
          </cell>
          <cell r="Z855">
            <v>238.99136501307339</v>
          </cell>
          <cell r="AA855">
            <v>244.19458502143746</v>
          </cell>
          <cell r="AC855">
            <v>442.3620473246246</v>
          </cell>
          <cell r="AD855">
            <v>373.37008271430835</v>
          </cell>
          <cell r="AE855">
            <v>347.55983309950693</v>
          </cell>
          <cell r="AF855">
            <v>361.73405255394164</v>
          </cell>
          <cell r="AG855">
            <v>304.94246100432838</v>
          </cell>
          <cell r="AH855">
            <v>239.10841017090613</v>
          </cell>
        </row>
        <row r="856">
          <cell r="B856" t="str">
            <v>HTS - Gradiente</v>
          </cell>
          <cell r="C856">
            <v>442.3620473246246</v>
          </cell>
          <cell r="D856">
            <v>445.00783727848903</v>
          </cell>
          <cell r="E856">
            <v>321.2287827134669</v>
          </cell>
          <cell r="F856">
            <v>297.5677625998448</v>
          </cell>
          <cell r="G856">
            <v>332.28831718993644</v>
          </cell>
          <cell r="H856">
            <v>375.11159472440295</v>
          </cell>
          <cell r="I856">
            <v>337.33287722362132</v>
          </cell>
          <cell r="J856">
            <v>340.99673649478399</v>
          </cell>
          <cell r="K856">
            <v>366.23428650269483</v>
          </cell>
          <cell r="L856">
            <v>269.1411390084242</v>
          </cell>
          <cell r="M856">
            <v>271.27554647363087</v>
          </cell>
          <cell r="N856">
            <v>239.13985010149005</v>
          </cell>
          <cell r="O856">
            <v>240.6250292755534</v>
          </cell>
          <cell r="P856">
            <v>228.2370976937452</v>
          </cell>
          <cell r="Q856">
            <v>227.51497060611067</v>
          </cell>
          <cell r="R856">
            <v>261.92794569176482</v>
          </cell>
          <cell r="S856">
            <v>261.92794569176482</v>
          </cell>
          <cell r="T856">
            <v>261.92794569176482</v>
          </cell>
          <cell r="U856">
            <v>259.8619611404859</v>
          </cell>
          <cell r="V856">
            <v>259.8619611404859</v>
          </cell>
          <cell r="W856">
            <v>259.8619611404859</v>
          </cell>
          <cell r="X856">
            <v>259.8619611404859</v>
          </cell>
          <cell r="Y856">
            <v>259.8619611404859</v>
          </cell>
          <cell r="Z856">
            <v>259.86196114048596</v>
          </cell>
          <cell r="AA856">
            <v>259.8619611404859</v>
          </cell>
          <cell r="AC856">
            <v>442.3620473246246</v>
          </cell>
          <cell r="AD856">
            <v>373.37008271430835</v>
          </cell>
          <cell r="AE856">
            <v>347.55983309950693</v>
          </cell>
          <cell r="AF856">
            <v>361.73405255394164</v>
          </cell>
          <cell r="AG856">
            <v>304.94246100432838</v>
          </cell>
          <cell r="AH856">
            <v>257.80353133155108</v>
          </cell>
        </row>
        <row r="857">
          <cell r="B857" t="str">
            <v xml:space="preserve">HTS 760 </v>
          </cell>
          <cell r="C857">
            <v>0</v>
          </cell>
          <cell r="D857">
            <v>605.83027766237558</v>
          </cell>
          <cell r="E857">
            <v>541.79143206075241</v>
          </cell>
          <cell r="F857">
            <v>569.29469911760839</v>
          </cell>
          <cell r="G857">
            <v>578.27078013715106</v>
          </cell>
          <cell r="H857">
            <v>589.60332001531151</v>
          </cell>
          <cell r="I857">
            <v>562.61203617778176</v>
          </cell>
          <cell r="J857">
            <v>619.59282008253592</v>
          </cell>
          <cell r="K857">
            <v>479.75294485680951</v>
          </cell>
          <cell r="L857">
            <v>572.25614557312599</v>
          </cell>
          <cell r="M857">
            <v>539.06747410962043</v>
          </cell>
          <cell r="N857">
            <v>521.41563372870735</v>
          </cell>
          <cell r="O857">
            <v>521.41563372870735</v>
          </cell>
          <cell r="P857">
            <v>0</v>
          </cell>
          <cell r="Q857">
            <v>0</v>
          </cell>
          <cell r="R857">
            <v>0</v>
          </cell>
          <cell r="S857">
            <v>0</v>
          </cell>
          <cell r="T857">
            <v>0</v>
          </cell>
          <cell r="U857">
            <v>0</v>
          </cell>
          <cell r="V857">
            <v>0</v>
          </cell>
          <cell r="W857">
            <v>0</v>
          </cell>
          <cell r="X857">
            <v>0</v>
          </cell>
          <cell r="Y857">
            <v>0</v>
          </cell>
          <cell r="Z857">
            <v>0</v>
          </cell>
          <cell r="AA857">
            <v>0</v>
          </cell>
          <cell r="AC857">
            <v>0</v>
          </cell>
          <cell r="AD857">
            <v>604.98842267782857</v>
          </cell>
          <cell r="AE857">
            <v>579.86660481794854</v>
          </cell>
          <cell r="AF857">
            <v>594.59699655292445</v>
          </cell>
          <cell r="AG857">
            <v>572.97456512096653</v>
          </cell>
          <cell r="AH857">
            <v>0</v>
          </cell>
        </row>
        <row r="858">
          <cell r="B858" t="str">
            <v>HTS-520</v>
          </cell>
          <cell r="C858">
            <v>0</v>
          </cell>
          <cell r="D858">
            <v>346.84098075840848</v>
          </cell>
          <cell r="E858">
            <v>336.50322158051205</v>
          </cell>
          <cell r="F858">
            <v>323.18603014088376</v>
          </cell>
          <cell r="G858">
            <v>322.8248205296801</v>
          </cell>
          <cell r="H858">
            <v>317.45238383660148</v>
          </cell>
          <cell r="I858">
            <v>313.26182578615118</v>
          </cell>
          <cell r="J858">
            <v>303.50168097949546</v>
          </cell>
          <cell r="K858">
            <v>285.28999999999996</v>
          </cell>
          <cell r="L858">
            <v>320.25099352882944</v>
          </cell>
          <cell r="M858">
            <v>279.29822239887454</v>
          </cell>
          <cell r="N858">
            <v>279.29822239887454</v>
          </cell>
          <cell r="O858">
            <v>0</v>
          </cell>
          <cell r="P858">
            <v>0</v>
          </cell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  <cell r="X858">
            <v>0</v>
          </cell>
          <cell r="Y858">
            <v>0</v>
          </cell>
          <cell r="Z858">
            <v>0</v>
          </cell>
          <cell r="AA858">
            <v>0</v>
          </cell>
          <cell r="AC858">
            <v>0</v>
          </cell>
          <cell r="AD858">
            <v>336.62480632471988</v>
          </cell>
          <cell r="AE858">
            <v>318.93272635475728</v>
          </cell>
          <cell r="AF858">
            <v>328.75722926162558</v>
          </cell>
          <cell r="AG858">
            <v>318.32855178662595</v>
          </cell>
          <cell r="AH858">
            <v>0</v>
          </cell>
        </row>
        <row r="859">
          <cell r="B859" t="str">
            <v>HTS-641 (SKD)</v>
          </cell>
          <cell r="C859">
            <v>0</v>
          </cell>
          <cell r="D859">
            <v>0</v>
          </cell>
          <cell r="E859">
            <v>0</v>
          </cell>
          <cell r="F859">
            <v>0</v>
          </cell>
          <cell r="G859">
            <v>0</v>
          </cell>
          <cell r="H859">
            <v>0</v>
          </cell>
          <cell r="I859">
            <v>0</v>
          </cell>
          <cell r="J859">
            <v>0</v>
          </cell>
          <cell r="K859">
            <v>0</v>
          </cell>
          <cell r="L859">
            <v>0</v>
          </cell>
          <cell r="M859">
            <v>0</v>
          </cell>
          <cell r="N859">
            <v>218.60415159139495</v>
          </cell>
          <cell r="O859">
            <v>218.60415159139498</v>
          </cell>
          <cell r="P859">
            <v>218.60415159139495</v>
          </cell>
          <cell r="Q859">
            <v>218.60415159139495</v>
          </cell>
          <cell r="R859">
            <v>218.60415159139495</v>
          </cell>
          <cell r="S859">
            <v>218.60415159139495</v>
          </cell>
          <cell r="T859">
            <v>218.60415159139495</v>
          </cell>
          <cell r="U859">
            <v>218.60415159139495</v>
          </cell>
          <cell r="V859">
            <v>218.60415159139495</v>
          </cell>
          <cell r="W859">
            <v>218.60415159139495</v>
          </cell>
          <cell r="X859">
            <v>218.60415159139495</v>
          </cell>
          <cell r="Y859">
            <v>218.60415159139495</v>
          </cell>
          <cell r="Z859">
            <v>218.60415159139495</v>
          </cell>
          <cell r="AA859">
            <v>218.60415159139495</v>
          </cell>
          <cell r="AC859">
            <v>0</v>
          </cell>
          <cell r="AD859">
            <v>0</v>
          </cell>
          <cell r="AE859">
            <v>0</v>
          </cell>
          <cell r="AF859">
            <v>0</v>
          </cell>
          <cell r="AG859">
            <v>218.60415159139495</v>
          </cell>
          <cell r="AH859">
            <v>218.60415159139495</v>
          </cell>
        </row>
        <row r="860">
          <cell r="B860" t="str">
            <v>HTS-521</v>
          </cell>
          <cell r="C860">
            <v>0</v>
          </cell>
          <cell r="D860">
            <v>256.7745306151985</v>
          </cell>
          <cell r="E860">
            <v>258.30503288450637</v>
          </cell>
          <cell r="F860">
            <v>249.82676517638552</v>
          </cell>
          <cell r="G860">
            <v>252.26407023170654</v>
          </cell>
          <cell r="H860">
            <v>258.30363506215525</v>
          </cell>
          <cell r="I860">
            <v>249.77422893275241</v>
          </cell>
          <cell r="J860">
            <v>267.0987196684593</v>
          </cell>
          <cell r="K860">
            <v>195.94807120191297</v>
          </cell>
          <cell r="L860">
            <v>0</v>
          </cell>
          <cell r="M860">
            <v>0</v>
          </cell>
          <cell r="N860">
            <v>0</v>
          </cell>
          <cell r="O860">
            <v>227.756167232889</v>
          </cell>
          <cell r="P860">
            <v>0</v>
          </cell>
          <cell r="Q860">
            <v>0</v>
          </cell>
          <cell r="R860">
            <v>0</v>
          </cell>
          <cell r="S860">
            <v>0</v>
          </cell>
          <cell r="T860">
            <v>0</v>
          </cell>
          <cell r="U860">
            <v>0</v>
          </cell>
          <cell r="V860">
            <v>0</v>
          </cell>
          <cell r="W860">
            <v>0</v>
          </cell>
          <cell r="X860">
            <v>0</v>
          </cell>
          <cell r="Y860">
            <v>0</v>
          </cell>
          <cell r="Z860">
            <v>0</v>
          </cell>
          <cell r="AA860">
            <v>0</v>
          </cell>
          <cell r="AC860">
            <v>0</v>
          </cell>
          <cell r="AD860">
            <v>253.22966711806561</v>
          </cell>
          <cell r="AE860">
            <v>252.98749370408052</v>
          </cell>
          <cell r="AF860">
            <v>253.10874350650292</v>
          </cell>
          <cell r="AG860">
            <v>249.98147959195751</v>
          </cell>
          <cell r="AH860">
            <v>0</v>
          </cell>
        </row>
        <row r="861">
          <cell r="B861" t="str">
            <v>HTS-641 (CBU)</v>
          </cell>
          <cell r="C861">
            <v>0</v>
          </cell>
          <cell r="D861">
            <v>0</v>
          </cell>
          <cell r="E861">
            <v>0</v>
          </cell>
          <cell r="F861">
            <v>0</v>
          </cell>
          <cell r="G861">
            <v>0</v>
          </cell>
          <cell r="H861">
            <v>0</v>
          </cell>
          <cell r="I861">
            <v>0</v>
          </cell>
          <cell r="J861">
            <v>0</v>
          </cell>
          <cell r="K861">
            <v>0</v>
          </cell>
          <cell r="L861">
            <v>0</v>
          </cell>
          <cell r="M861">
            <v>263.76399904596008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R861">
            <v>0</v>
          </cell>
          <cell r="S861">
            <v>0</v>
          </cell>
          <cell r="T861">
            <v>0</v>
          </cell>
          <cell r="U861">
            <v>0</v>
          </cell>
          <cell r="V861">
            <v>0</v>
          </cell>
          <cell r="W861">
            <v>0</v>
          </cell>
          <cell r="X861">
            <v>0</v>
          </cell>
          <cell r="Y861">
            <v>0</v>
          </cell>
          <cell r="Z861">
            <v>0</v>
          </cell>
          <cell r="AA861">
            <v>0</v>
          </cell>
          <cell r="AC861">
            <v>0</v>
          </cell>
          <cell r="AD861">
            <v>0</v>
          </cell>
          <cell r="AE861">
            <v>0</v>
          </cell>
          <cell r="AF861">
            <v>0</v>
          </cell>
          <cell r="AG861">
            <v>263.76399904596008</v>
          </cell>
          <cell r="AH861">
            <v>0</v>
          </cell>
        </row>
        <row r="862">
          <cell r="B862" t="str">
            <v>HTS-420 (CBU)</v>
          </cell>
          <cell r="C862">
            <v>0</v>
          </cell>
          <cell r="D862">
            <v>0</v>
          </cell>
          <cell r="E862">
            <v>0</v>
          </cell>
          <cell r="F862">
            <v>0</v>
          </cell>
          <cell r="G862">
            <v>0</v>
          </cell>
          <cell r="H862">
            <v>0</v>
          </cell>
          <cell r="I862">
            <v>0</v>
          </cell>
          <cell r="J862">
            <v>0</v>
          </cell>
          <cell r="K862">
            <v>0</v>
          </cell>
          <cell r="L862">
            <v>241.05</v>
          </cell>
          <cell r="M862">
            <v>233.68399915475999</v>
          </cell>
          <cell r="N862">
            <v>233.68399915476004</v>
          </cell>
          <cell r="O862">
            <v>233.68399915476004</v>
          </cell>
          <cell r="P862">
            <v>233.68399915476004</v>
          </cell>
          <cell r="Q862">
            <v>233.68399915476004</v>
          </cell>
          <cell r="R862">
            <v>233.68399915476004</v>
          </cell>
          <cell r="S862">
            <v>233.68399915476004</v>
          </cell>
          <cell r="T862">
            <v>233.68399915476004</v>
          </cell>
          <cell r="U862">
            <v>0</v>
          </cell>
          <cell r="V862">
            <v>0</v>
          </cell>
          <cell r="W862">
            <v>0</v>
          </cell>
          <cell r="X862">
            <v>0</v>
          </cell>
          <cell r="Y862">
            <v>0</v>
          </cell>
          <cell r="Z862">
            <v>0</v>
          </cell>
          <cell r="AA862">
            <v>0</v>
          </cell>
          <cell r="AC862">
            <v>0</v>
          </cell>
          <cell r="AD862">
            <v>0</v>
          </cell>
          <cell r="AE862">
            <v>0</v>
          </cell>
          <cell r="AF862">
            <v>0</v>
          </cell>
          <cell r="AG862">
            <v>234.53402653870663</v>
          </cell>
          <cell r="AH862">
            <v>233.68399915476007</v>
          </cell>
        </row>
        <row r="863">
          <cell r="B863" t="str">
            <v>HTS-421 (CBU)</v>
          </cell>
          <cell r="C863">
            <v>0</v>
          </cell>
          <cell r="D863">
            <v>0</v>
          </cell>
          <cell r="E863">
            <v>0</v>
          </cell>
          <cell r="F863">
            <v>0</v>
          </cell>
          <cell r="G863">
            <v>0</v>
          </cell>
          <cell r="H863">
            <v>0</v>
          </cell>
          <cell r="I863">
            <v>0</v>
          </cell>
          <cell r="J863">
            <v>0</v>
          </cell>
          <cell r="K863">
            <v>0</v>
          </cell>
          <cell r="L863">
            <v>0</v>
          </cell>
          <cell r="M863">
            <v>0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R863">
            <v>0</v>
          </cell>
          <cell r="S863">
            <v>0</v>
          </cell>
          <cell r="T863">
            <v>0</v>
          </cell>
          <cell r="U863">
            <v>240.81717698500006</v>
          </cell>
          <cell r="V863">
            <v>240.81717698500006</v>
          </cell>
          <cell r="W863">
            <v>240.81717698500006</v>
          </cell>
          <cell r="X863">
            <v>240.81717698500006</v>
          </cell>
          <cell r="Y863">
            <v>240.81717698500006</v>
          </cell>
          <cell r="Z863">
            <v>240.81717698500006</v>
          </cell>
          <cell r="AA863">
            <v>240.81717698500006</v>
          </cell>
          <cell r="AC863">
            <v>0</v>
          </cell>
          <cell r="AD863">
            <v>0</v>
          </cell>
          <cell r="AE863">
            <v>0</v>
          </cell>
          <cell r="AF863">
            <v>0</v>
          </cell>
          <cell r="AG863">
            <v>0</v>
          </cell>
          <cell r="AH863">
            <v>240.81717698500006</v>
          </cell>
        </row>
        <row r="864">
          <cell r="B864" t="str">
            <v>HTS-870 (CBU)</v>
          </cell>
          <cell r="C864">
            <v>0</v>
          </cell>
          <cell r="D864">
            <v>0</v>
          </cell>
          <cell r="E864">
            <v>0</v>
          </cell>
          <cell r="F864">
            <v>0</v>
          </cell>
          <cell r="G864">
            <v>0</v>
          </cell>
          <cell r="H864">
            <v>0</v>
          </cell>
          <cell r="I864">
            <v>0</v>
          </cell>
          <cell r="J864">
            <v>0</v>
          </cell>
          <cell r="K864">
            <v>0</v>
          </cell>
          <cell r="L864">
            <v>0</v>
          </cell>
          <cell r="M864">
            <v>0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R864">
            <v>482.03638598500015</v>
          </cell>
          <cell r="S864">
            <v>482.03638598500015</v>
          </cell>
          <cell r="T864">
            <v>482.03638598500015</v>
          </cell>
          <cell r="U864">
            <v>0</v>
          </cell>
          <cell r="V864">
            <v>0</v>
          </cell>
          <cell r="W864">
            <v>0</v>
          </cell>
          <cell r="X864">
            <v>0</v>
          </cell>
          <cell r="Y864">
            <v>0</v>
          </cell>
          <cell r="Z864">
            <v>0</v>
          </cell>
          <cell r="AA864">
            <v>0</v>
          </cell>
          <cell r="AC864">
            <v>0</v>
          </cell>
          <cell r="AD864">
            <v>0</v>
          </cell>
          <cell r="AE864">
            <v>0</v>
          </cell>
          <cell r="AF864">
            <v>0</v>
          </cell>
          <cell r="AG864">
            <v>0</v>
          </cell>
          <cell r="AH864">
            <v>482.03638598500021</v>
          </cell>
        </row>
        <row r="865">
          <cell r="B865" t="str">
            <v>HTS-870 (SKD)</v>
          </cell>
          <cell r="C865">
            <v>0</v>
          </cell>
          <cell r="D865">
            <v>0</v>
          </cell>
          <cell r="E865">
            <v>0</v>
          </cell>
          <cell r="F865">
            <v>0</v>
          </cell>
          <cell r="G865">
            <v>0</v>
          </cell>
          <cell r="H865">
            <v>0</v>
          </cell>
          <cell r="I865">
            <v>0</v>
          </cell>
          <cell r="J865">
            <v>0</v>
          </cell>
          <cell r="K865">
            <v>0</v>
          </cell>
          <cell r="L865">
            <v>0</v>
          </cell>
          <cell r="M865">
            <v>0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R865">
            <v>0</v>
          </cell>
          <cell r="S865">
            <v>0</v>
          </cell>
          <cell r="T865">
            <v>482.03638598500015</v>
          </cell>
          <cell r="U865">
            <v>482.03638598500015</v>
          </cell>
          <cell r="V865">
            <v>482.03638598500015</v>
          </cell>
          <cell r="W865">
            <v>482.03638598500015</v>
          </cell>
          <cell r="X865">
            <v>482.03638598500015</v>
          </cell>
          <cell r="Y865">
            <v>482.03638598500015</v>
          </cell>
          <cell r="Z865">
            <v>482.03638598500015</v>
          </cell>
          <cell r="AA865">
            <v>482.03638598500015</v>
          </cell>
          <cell r="AC865">
            <v>0</v>
          </cell>
          <cell r="AD865">
            <v>0</v>
          </cell>
          <cell r="AE865">
            <v>0</v>
          </cell>
          <cell r="AF865">
            <v>0</v>
          </cell>
          <cell r="AG865">
            <v>0</v>
          </cell>
          <cell r="AH865">
            <v>482.03638598500015</v>
          </cell>
        </row>
        <row r="866">
          <cell r="B866" t="str">
            <v>HTS - Philco</v>
          </cell>
          <cell r="C866">
            <v>0</v>
          </cell>
          <cell r="D866">
            <v>0</v>
          </cell>
          <cell r="E866">
            <v>0</v>
          </cell>
          <cell r="F866">
            <v>0</v>
          </cell>
          <cell r="G866">
            <v>0</v>
          </cell>
          <cell r="H866">
            <v>0</v>
          </cell>
          <cell r="I866">
            <v>0</v>
          </cell>
          <cell r="J866">
            <v>0</v>
          </cell>
          <cell r="K866">
            <v>0</v>
          </cell>
          <cell r="L866">
            <v>0</v>
          </cell>
          <cell r="M866">
            <v>0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R866">
            <v>0</v>
          </cell>
          <cell r="S866">
            <v>0</v>
          </cell>
          <cell r="T866">
            <v>0</v>
          </cell>
          <cell r="U866">
            <v>0</v>
          </cell>
          <cell r="V866">
            <v>0</v>
          </cell>
          <cell r="W866">
            <v>0</v>
          </cell>
          <cell r="X866">
            <v>0</v>
          </cell>
          <cell r="Y866">
            <v>0</v>
          </cell>
          <cell r="Z866">
            <v>0</v>
          </cell>
          <cell r="AA866">
            <v>0</v>
          </cell>
          <cell r="AC866">
            <v>0</v>
          </cell>
          <cell r="AD866">
            <v>0</v>
          </cell>
          <cell r="AE866">
            <v>0</v>
          </cell>
          <cell r="AF866">
            <v>0</v>
          </cell>
          <cell r="AG866">
            <v>0</v>
          </cell>
          <cell r="AH866">
            <v>156.77085644885318</v>
          </cell>
        </row>
        <row r="867">
          <cell r="B867" t="str">
            <v>HTS MID</v>
          </cell>
          <cell r="C867">
            <v>0</v>
          </cell>
          <cell r="D867">
            <v>0</v>
          </cell>
          <cell r="E867">
            <v>0</v>
          </cell>
          <cell r="F867">
            <v>0</v>
          </cell>
          <cell r="G867">
            <v>0</v>
          </cell>
          <cell r="H867">
            <v>0</v>
          </cell>
          <cell r="I867">
            <v>0</v>
          </cell>
          <cell r="J867">
            <v>0</v>
          </cell>
          <cell r="K867">
            <v>0</v>
          </cell>
          <cell r="L867">
            <v>0</v>
          </cell>
          <cell r="M867">
            <v>0</v>
          </cell>
          <cell r="N867">
            <v>0</v>
          </cell>
          <cell r="O867">
            <v>0</v>
          </cell>
          <cell r="P867">
            <v>0</v>
          </cell>
          <cell r="Q867">
            <v>0</v>
          </cell>
          <cell r="R867">
            <v>175.22761426327293</v>
          </cell>
          <cell r="S867">
            <v>175.22761426327293</v>
          </cell>
          <cell r="T867">
            <v>175.22761426327293</v>
          </cell>
          <cell r="U867">
            <v>175.22761426327293</v>
          </cell>
          <cell r="V867">
            <v>175.22761426327293</v>
          </cell>
          <cell r="W867">
            <v>175.22761426327293</v>
          </cell>
          <cell r="X867">
            <v>175.22761426327293</v>
          </cell>
          <cell r="Y867">
            <v>175.22761426327293</v>
          </cell>
          <cell r="Z867">
            <v>175.22761426327293</v>
          </cell>
          <cell r="AA867">
            <v>175.22761426327293</v>
          </cell>
          <cell r="AC867">
            <v>0</v>
          </cell>
          <cell r="AD867">
            <v>0</v>
          </cell>
          <cell r="AE867">
            <v>0</v>
          </cell>
          <cell r="AF867">
            <v>0</v>
          </cell>
          <cell r="AG867">
            <v>0</v>
          </cell>
          <cell r="AH867">
            <v>175.22761426327293</v>
          </cell>
        </row>
        <row r="868">
          <cell r="B868" t="str">
            <v>HTS Caixas</v>
          </cell>
          <cell r="C868">
            <v>0</v>
          </cell>
          <cell r="D868">
            <v>0</v>
          </cell>
          <cell r="E868">
            <v>0</v>
          </cell>
          <cell r="F868">
            <v>0</v>
          </cell>
          <cell r="G868">
            <v>0</v>
          </cell>
          <cell r="H868">
            <v>0</v>
          </cell>
          <cell r="I868">
            <v>0</v>
          </cell>
          <cell r="J868">
            <v>0</v>
          </cell>
          <cell r="K868">
            <v>0</v>
          </cell>
          <cell r="L868">
            <v>0</v>
          </cell>
          <cell r="M868">
            <v>0</v>
          </cell>
          <cell r="N868">
            <v>0</v>
          </cell>
          <cell r="O868">
            <v>0</v>
          </cell>
          <cell r="P868">
            <v>0</v>
          </cell>
          <cell r="Q868">
            <v>0</v>
          </cell>
          <cell r="R868">
            <v>125.49690570775306</v>
          </cell>
          <cell r="S868">
            <v>125.49690570775306</v>
          </cell>
          <cell r="T868">
            <v>125.49690570775306</v>
          </cell>
          <cell r="U868">
            <v>125.49690570775306</v>
          </cell>
          <cell r="V868">
            <v>125.49690570775306</v>
          </cell>
          <cell r="W868">
            <v>125.49690570775306</v>
          </cell>
          <cell r="X868">
            <v>125.49690570775306</v>
          </cell>
          <cell r="Y868">
            <v>125.49690570775306</v>
          </cell>
          <cell r="Z868">
            <v>125.49690570775306</v>
          </cell>
          <cell r="AA868">
            <v>125.49690570775306</v>
          </cell>
          <cell r="AC868">
            <v>0</v>
          </cell>
          <cell r="AD868">
            <v>0</v>
          </cell>
          <cell r="AE868">
            <v>0</v>
          </cell>
          <cell r="AF868">
            <v>0</v>
          </cell>
          <cell r="AG868">
            <v>0</v>
          </cell>
          <cell r="AH868">
            <v>125.49690570775307</v>
          </cell>
        </row>
        <row r="870">
          <cell r="B870" t="str">
            <v>Multimedia Gradiente</v>
          </cell>
          <cell r="C870">
            <v>207.69089055339083</v>
          </cell>
          <cell r="D870">
            <v>202.38530701312919</v>
          </cell>
          <cell r="E870">
            <v>184.89261955307089</v>
          </cell>
          <cell r="F870">
            <v>177.2862479322564</v>
          </cell>
          <cell r="G870">
            <v>194.99202980752094</v>
          </cell>
          <cell r="H870">
            <v>190.73745300698485</v>
          </cell>
          <cell r="I870">
            <v>187.61058576997408</v>
          </cell>
          <cell r="J870">
            <v>198.85361862062234</v>
          </cell>
          <cell r="K870">
            <v>151.72019029130445</v>
          </cell>
          <cell r="L870">
            <v>163.65748388133147</v>
          </cell>
          <cell r="M870">
            <v>146.76107589038367</v>
          </cell>
          <cell r="N870">
            <v>147.25389638576084</v>
          </cell>
          <cell r="O870">
            <v>126.853195561281</v>
          </cell>
          <cell r="P870">
            <v>172.16279487039063</v>
          </cell>
          <cell r="Q870">
            <v>191.71187427089592</v>
          </cell>
          <cell r="R870">
            <v>194.15526812985496</v>
          </cell>
          <cell r="S870">
            <v>209.85011785286682</v>
          </cell>
          <cell r="T870">
            <v>215.48347123700043</v>
          </cell>
          <cell r="U870">
            <v>201.35769125865002</v>
          </cell>
          <cell r="V870">
            <v>178.88967894131258</v>
          </cell>
          <cell r="W870">
            <v>182.02383345328323</v>
          </cell>
          <cell r="X870">
            <v>169.60070620631157</v>
          </cell>
          <cell r="Y870">
            <v>173.79942611579514</v>
          </cell>
          <cell r="Z870">
            <v>163.36708852309172</v>
          </cell>
          <cell r="AA870">
            <v>165.83825764810695</v>
          </cell>
          <cell r="AC870">
            <v>207.69089055339083</v>
          </cell>
          <cell r="AD870">
            <v>185.59718460456338</v>
          </cell>
          <cell r="AE870">
            <v>191.21165546553507</v>
          </cell>
          <cell r="AF870">
            <v>188.75613045239305</v>
          </cell>
          <cell r="AG870">
            <v>167.92931650241684</v>
          </cell>
          <cell r="AH870">
            <v>183.89825298571469</v>
          </cell>
        </row>
        <row r="871">
          <cell r="B871" t="str">
            <v>Multimedia Philco</v>
          </cell>
          <cell r="C871">
            <v>0</v>
          </cell>
          <cell r="D871">
            <v>0</v>
          </cell>
          <cell r="E871">
            <v>0</v>
          </cell>
          <cell r="F871">
            <v>0</v>
          </cell>
          <cell r="G871">
            <v>0</v>
          </cell>
          <cell r="H871">
            <v>0</v>
          </cell>
          <cell r="I871">
            <v>0</v>
          </cell>
          <cell r="J871">
            <v>0</v>
          </cell>
          <cell r="K871">
            <v>0</v>
          </cell>
          <cell r="L871">
            <v>0</v>
          </cell>
          <cell r="M871">
            <v>272.95120652391228</v>
          </cell>
          <cell r="N871">
            <v>260.96163955167373</v>
          </cell>
          <cell r="O871">
            <v>265.80571882905605</v>
          </cell>
          <cell r="P871">
            <v>241.09451054227159</v>
          </cell>
          <cell r="Q871">
            <v>232.6026471163386</v>
          </cell>
          <cell r="R871">
            <v>188.06269960144434</v>
          </cell>
          <cell r="S871">
            <v>182.83843319602508</v>
          </cell>
          <cell r="T871">
            <v>173.1807208633868</v>
          </cell>
          <cell r="U871">
            <v>164.43342756108254</v>
          </cell>
          <cell r="V871">
            <v>150.02587072465332</v>
          </cell>
          <cell r="W871">
            <v>150.33553088549712</v>
          </cell>
          <cell r="X871">
            <v>150.13297230108725</v>
          </cell>
          <cell r="Y871">
            <v>151.66839057140891</v>
          </cell>
          <cell r="Z871">
            <v>149.2507573165409</v>
          </cell>
          <cell r="AA871">
            <v>153.30938683110713</v>
          </cell>
          <cell r="AC871">
            <v>0</v>
          </cell>
          <cell r="AD871">
            <v>0</v>
          </cell>
          <cell r="AE871">
            <v>0</v>
          </cell>
          <cell r="AF871">
            <v>0</v>
          </cell>
          <cell r="AG871">
            <v>266.77526533273277</v>
          </cell>
          <cell r="AH871">
            <v>165.50193479687769</v>
          </cell>
        </row>
        <row r="872">
          <cell r="B872" t="str">
            <v>Multimedia</v>
          </cell>
          <cell r="C872">
            <v>207.69089055339083</v>
          </cell>
          <cell r="D872">
            <v>202.38530701312919</v>
          </cell>
          <cell r="E872">
            <v>184.89261955307089</v>
          </cell>
          <cell r="F872">
            <v>177.2862479322564</v>
          </cell>
          <cell r="G872">
            <v>194.99202980752094</v>
          </cell>
          <cell r="H872">
            <v>190.73745300698485</v>
          </cell>
          <cell r="I872">
            <v>187.61058576997408</v>
          </cell>
          <cell r="J872">
            <v>198.85361862062234</v>
          </cell>
          <cell r="K872">
            <v>151.72019029130445</v>
          </cell>
          <cell r="L872">
            <v>163.65748388133147</v>
          </cell>
          <cell r="M872">
            <v>161.43191708176903</v>
          </cell>
          <cell r="N872">
            <v>161.39362105475851</v>
          </cell>
          <cell r="O872">
            <v>143.13388481973595</v>
          </cell>
          <cell r="P872">
            <v>193.55544128259731</v>
          </cell>
          <cell r="Q872">
            <v>202.49149620784107</v>
          </cell>
          <cell r="R872">
            <v>192.04103168345731</v>
          </cell>
          <cell r="S872">
            <v>200.49165348615327</v>
          </cell>
          <cell r="T872">
            <v>200.97433659498591</v>
          </cell>
          <cell r="U872">
            <v>189.43494545639297</v>
          </cell>
          <cell r="V872">
            <v>168.98437604728491</v>
          </cell>
          <cell r="W872">
            <v>170.38740738268254</v>
          </cell>
          <cell r="X872">
            <v>162.43635374482093</v>
          </cell>
          <cell r="Y872">
            <v>165.70701295265599</v>
          </cell>
          <cell r="Z872">
            <v>158.52990913407734</v>
          </cell>
          <cell r="AA872">
            <v>161.62820424858296</v>
          </cell>
          <cell r="AC872">
            <v>207.69089055339083</v>
          </cell>
          <cell r="AD872">
            <v>185.59718460456338</v>
          </cell>
          <cell r="AE872">
            <v>191.21165546553507</v>
          </cell>
          <cell r="AF872">
            <v>188.75613045239305</v>
          </cell>
          <cell r="AG872">
            <v>172.62807061919807</v>
          </cell>
          <cell r="AH872">
            <v>177.57699493930758</v>
          </cell>
        </row>
        <row r="875">
          <cell r="B875" t="str">
            <v>Mobile Phones - GSM</v>
          </cell>
          <cell r="C875">
            <v>180.08175753305531</v>
          </cell>
          <cell r="D875">
            <v>0</v>
          </cell>
          <cell r="E875">
            <v>0</v>
          </cell>
          <cell r="F875">
            <v>196.04500439016806</v>
          </cell>
          <cell r="G875">
            <v>0</v>
          </cell>
          <cell r="H875">
            <v>0</v>
          </cell>
          <cell r="I875">
            <v>136.33307453126392</v>
          </cell>
          <cell r="J875">
            <v>122.88071546635183</v>
          </cell>
          <cell r="K875">
            <v>156.03383672208273</v>
          </cell>
          <cell r="L875">
            <v>184.46959657941613</v>
          </cell>
          <cell r="M875">
            <v>165.46345140520074</v>
          </cell>
          <cell r="N875">
            <v>168.53526905540716</v>
          </cell>
          <cell r="O875">
            <v>176.43489667470487</v>
          </cell>
          <cell r="P875">
            <v>182.28941480124823</v>
          </cell>
          <cell r="Q875">
            <v>186.00398292425683</v>
          </cell>
          <cell r="R875">
            <v>187.69226666655501</v>
          </cell>
          <cell r="S875">
            <v>182.32438075360889</v>
          </cell>
          <cell r="T875">
            <v>185.34363868348544</v>
          </cell>
          <cell r="U875">
            <v>181.54490848391359</v>
          </cell>
          <cell r="V875">
            <v>179.38885433578437</v>
          </cell>
          <cell r="W875">
            <v>182.23590859575043</v>
          </cell>
          <cell r="X875">
            <v>180.80235847649507</v>
          </cell>
          <cell r="Y875">
            <v>176.38167066926098</v>
          </cell>
          <cell r="Z875">
            <v>176.38167066926098</v>
          </cell>
          <cell r="AA875">
            <v>176.38167066926101</v>
          </cell>
          <cell r="AC875">
            <v>180.08175753305531</v>
          </cell>
          <cell r="AD875">
            <v>196.04500439016806</v>
          </cell>
          <cell r="AE875">
            <v>136.33307453126392</v>
          </cell>
          <cell r="AF875">
            <v>146.86890080108509</v>
          </cell>
          <cell r="AG875">
            <v>155.49633107319792</v>
          </cell>
          <cell r="AH875">
            <v>180.63010663912152</v>
          </cell>
        </row>
        <row r="876">
          <cell r="B876" t="str">
            <v>GX1 STRIKE</v>
          </cell>
          <cell r="C876">
            <v>0</v>
          </cell>
          <cell r="D876">
            <v>0</v>
          </cell>
          <cell r="E876">
            <v>0</v>
          </cell>
          <cell r="F876">
            <v>142.80956752428563</v>
          </cell>
          <cell r="G876">
            <v>0</v>
          </cell>
          <cell r="H876">
            <v>0</v>
          </cell>
          <cell r="I876">
            <v>137.80091210401116</v>
          </cell>
          <cell r="J876">
            <v>165.77029682168873</v>
          </cell>
          <cell r="K876">
            <v>0</v>
          </cell>
          <cell r="L876">
            <v>0</v>
          </cell>
          <cell r="M876">
            <v>0</v>
          </cell>
          <cell r="N876">
            <v>0</v>
          </cell>
          <cell r="O876">
            <v>0</v>
          </cell>
          <cell r="P876">
            <v>0</v>
          </cell>
          <cell r="Q876">
            <v>0</v>
          </cell>
          <cell r="R876">
            <v>0</v>
          </cell>
          <cell r="S876">
            <v>0</v>
          </cell>
          <cell r="T876">
            <v>0</v>
          </cell>
          <cell r="U876">
            <v>0</v>
          </cell>
          <cell r="V876">
            <v>0</v>
          </cell>
          <cell r="W876">
            <v>0</v>
          </cell>
          <cell r="X876">
            <v>0</v>
          </cell>
          <cell r="Y876">
            <v>0</v>
          </cell>
          <cell r="Z876">
            <v>0</v>
          </cell>
          <cell r="AA876">
            <v>0</v>
          </cell>
          <cell r="AC876">
            <v>0</v>
          </cell>
          <cell r="AD876">
            <v>142.80956752428563</v>
          </cell>
          <cell r="AE876">
            <v>137.80091210401116</v>
          </cell>
          <cell r="AF876">
            <v>140.21052161305153</v>
          </cell>
          <cell r="AG876">
            <v>144.18731922495101</v>
          </cell>
          <cell r="AH876">
            <v>0</v>
          </cell>
        </row>
        <row r="877">
          <cell r="B877" t="str">
            <v>GX2 CONCEPT</v>
          </cell>
          <cell r="C877">
            <v>0</v>
          </cell>
          <cell r="D877">
            <v>0</v>
          </cell>
          <cell r="E877">
            <v>0</v>
          </cell>
          <cell r="F877">
            <v>282.27161983791376</v>
          </cell>
          <cell r="G877">
            <v>0</v>
          </cell>
          <cell r="H877">
            <v>0</v>
          </cell>
          <cell r="I877">
            <v>238.89427445988852</v>
          </cell>
          <cell r="J877">
            <v>266.21834489381388</v>
          </cell>
          <cell r="K877">
            <v>0</v>
          </cell>
          <cell r="L877">
            <v>0</v>
          </cell>
          <cell r="M877">
            <v>0</v>
          </cell>
          <cell r="N877">
            <v>0</v>
          </cell>
          <cell r="O877">
            <v>0</v>
          </cell>
          <cell r="P877">
            <v>0</v>
          </cell>
          <cell r="Q877">
            <v>0</v>
          </cell>
          <cell r="R877">
            <v>0</v>
          </cell>
          <cell r="S877">
            <v>0</v>
          </cell>
          <cell r="T877">
            <v>0</v>
          </cell>
          <cell r="U877">
            <v>0</v>
          </cell>
          <cell r="V877">
            <v>0</v>
          </cell>
          <cell r="W877">
            <v>0</v>
          </cell>
          <cell r="X877">
            <v>0</v>
          </cell>
          <cell r="Y877">
            <v>0</v>
          </cell>
          <cell r="Z877">
            <v>0</v>
          </cell>
          <cell r="AA877">
            <v>0</v>
          </cell>
          <cell r="AC877">
            <v>0</v>
          </cell>
          <cell r="AD877">
            <v>282.27161983791376</v>
          </cell>
          <cell r="AE877">
            <v>238.89427445988852</v>
          </cell>
          <cell r="AF877">
            <v>242.45805636231549</v>
          </cell>
          <cell r="AG877">
            <v>242.47775809409947</v>
          </cell>
          <cell r="AH877">
            <v>0</v>
          </cell>
        </row>
        <row r="878">
          <cell r="B878" t="str">
            <v>GX3 INDIE</v>
          </cell>
          <cell r="C878">
            <v>0</v>
          </cell>
          <cell r="D878">
            <v>0</v>
          </cell>
          <cell r="E878">
            <v>0</v>
          </cell>
          <cell r="F878">
            <v>216.03443784354548</v>
          </cell>
          <cell r="G878">
            <v>0</v>
          </cell>
          <cell r="H878">
            <v>0</v>
          </cell>
          <cell r="I878">
            <v>210.45176635464716</v>
          </cell>
          <cell r="J878">
            <v>188.41652604589586</v>
          </cell>
          <cell r="K878">
            <v>176.40240345192021</v>
          </cell>
          <cell r="L878">
            <v>188.26450525194258</v>
          </cell>
          <cell r="M878">
            <v>157.49600000000001</v>
          </cell>
          <cell r="N878">
            <v>196.87</v>
          </cell>
          <cell r="O878">
            <v>131.24666666666667</v>
          </cell>
          <cell r="P878">
            <v>0</v>
          </cell>
          <cell r="Q878">
            <v>0</v>
          </cell>
          <cell r="R878">
            <v>0</v>
          </cell>
          <cell r="S878">
            <v>0</v>
          </cell>
          <cell r="T878">
            <v>0</v>
          </cell>
          <cell r="U878">
            <v>0</v>
          </cell>
          <cell r="V878">
            <v>0</v>
          </cell>
          <cell r="W878">
            <v>0</v>
          </cell>
          <cell r="X878">
            <v>0</v>
          </cell>
          <cell r="Y878">
            <v>0</v>
          </cell>
          <cell r="Z878">
            <v>0</v>
          </cell>
          <cell r="AA878">
            <v>0</v>
          </cell>
          <cell r="AC878">
            <v>0</v>
          </cell>
          <cell r="AD878">
            <v>216.03443784354548</v>
          </cell>
          <cell r="AE878">
            <v>210.45176635464716</v>
          </cell>
          <cell r="AF878">
            <v>212.36281729360891</v>
          </cell>
          <cell r="AG878">
            <v>184.27003988030896</v>
          </cell>
          <cell r="AH878">
            <v>0</v>
          </cell>
        </row>
        <row r="879">
          <cell r="B879" t="str">
            <v>GX5-2 NEO CAM</v>
          </cell>
          <cell r="C879">
            <v>0</v>
          </cell>
          <cell r="D879">
            <v>0</v>
          </cell>
          <cell r="E879">
            <v>0</v>
          </cell>
          <cell r="F879">
            <v>342.20963237432824</v>
          </cell>
          <cell r="G879">
            <v>0</v>
          </cell>
          <cell r="H879">
            <v>0</v>
          </cell>
          <cell r="I879">
            <v>267.11685929831049</v>
          </cell>
          <cell r="J879">
            <v>267.11912471035095</v>
          </cell>
          <cell r="K879">
            <v>242.13017939038238</v>
          </cell>
          <cell r="L879">
            <v>228.69814598810922</v>
          </cell>
          <cell r="M879">
            <v>203.8183182036135</v>
          </cell>
          <cell r="N879">
            <v>203.81831820361384</v>
          </cell>
          <cell r="O879">
            <v>203.81831820361336</v>
          </cell>
          <cell r="P879">
            <v>0</v>
          </cell>
          <cell r="Q879">
            <v>0</v>
          </cell>
          <cell r="R879">
            <v>0</v>
          </cell>
          <cell r="S879">
            <v>0</v>
          </cell>
          <cell r="T879">
            <v>0</v>
          </cell>
          <cell r="U879">
            <v>0</v>
          </cell>
          <cell r="V879">
            <v>0</v>
          </cell>
          <cell r="W879">
            <v>0</v>
          </cell>
          <cell r="X879">
            <v>0</v>
          </cell>
          <cell r="Y879">
            <v>0</v>
          </cell>
          <cell r="Z879">
            <v>0</v>
          </cell>
          <cell r="AA879">
            <v>0</v>
          </cell>
          <cell r="AC879">
            <v>0</v>
          </cell>
          <cell r="AD879">
            <v>342.20963237432824</v>
          </cell>
          <cell r="AE879">
            <v>267.11685929831049</v>
          </cell>
          <cell r="AF879">
            <v>303.89819053570119</v>
          </cell>
          <cell r="AG879">
            <v>262.57522642462726</v>
          </cell>
          <cell r="AH879">
            <v>0</v>
          </cell>
        </row>
        <row r="880">
          <cell r="B880" t="str">
            <v>GC1 FLIPPY</v>
          </cell>
          <cell r="C880">
            <v>0</v>
          </cell>
          <cell r="D880">
            <v>0</v>
          </cell>
          <cell r="E880">
            <v>0</v>
          </cell>
          <cell r="F880">
            <v>150.12801394076945</v>
          </cell>
          <cell r="G880">
            <v>0</v>
          </cell>
          <cell r="H880">
            <v>0</v>
          </cell>
          <cell r="I880">
            <v>139.37186676457117</v>
          </cell>
          <cell r="J880">
            <v>123.9954901106351</v>
          </cell>
          <cell r="K880">
            <v>133.05166586175832</v>
          </cell>
          <cell r="L880">
            <v>132.08910134447771</v>
          </cell>
          <cell r="M880">
            <v>113.45409980472816</v>
          </cell>
          <cell r="N880">
            <v>113.45409980472822</v>
          </cell>
          <cell r="O880">
            <v>113.45409980472844</v>
          </cell>
          <cell r="P880">
            <v>115.92049327874398</v>
          </cell>
          <cell r="Q880">
            <v>115.92049327874398</v>
          </cell>
          <cell r="R880">
            <v>115.92049327874398</v>
          </cell>
          <cell r="S880">
            <v>115.92049327874399</v>
          </cell>
          <cell r="T880">
            <v>115.92049327874398</v>
          </cell>
          <cell r="U880">
            <v>115.92049327874398</v>
          </cell>
          <cell r="V880">
            <v>115.92049327874398</v>
          </cell>
          <cell r="W880">
            <v>115.92049327874399</v>
          </cell>
          <cell r="X880">
            <v>115.92049327874398</v>
          </cell>
          <cell r="Y880">
            <v>115.92049327874398</v>
          </cell>
          <cell r="Z880">
            <v>115.92049327874398</v>
          </cell>
          <cell r="AA880">
            <v>115.92049327874399</v>
          </cell>
          <cell r="AC880">
            <v>0</v>
          </cell>
          <cell r="AD880">
            <v>150.12801394076945</v>
          </cell>
          <cell r="AE880">
            <v>139.37186676457117</v>
          </cell>
          <cell r="AF880">
            <v>141.62190556375958</v>
          </cell>
          <cell r="AG880">
            <v>128.17274612103276</v>
          </cell>
          <cell r="AH880">
            <v>115.92049327874399</v>
          </cell>
        </row>
        <row r="881">
          <cell r="B881" t="str">
            <v>GX1-W EXPERT</v>
          </cell>
          <cell r="C881">
            <v>0</v>
          </cell>
          <cell r="D881">
            <v>0</v>
          </cell>
          <cell r="E881">
            <v>0</v>
          </cell>
          <cell r="F881">
            <v>0</v>
          </cell>
          <cell r="G881">
            <v>0</v>
          </cell>
          <cell r="H881">
            <v>0</v>
          </cell>
          <cell r="I881">
            <v>148.16222153163923</v>
          </cell>
          <cell r="J881">
            <v>0</v>
          </cell>
          <cell r="K881">
            <v>0</v>
          </cell>
          <cell r="L881">
            <v>0</v>
          </cell>
          <cell r="M881">
            <v>0</v>
          </cell>
          <cell r="N881">
            <v>0</v>
          </cell>
          <cell r="O881">
            <v>0</v>
          </cell>
          <cell r="P881">
            <v>0</v>
          </cell>
          <cell r="Q881">
            <v>0</v>
          </cell>
          <cell r="R881">
            <v>0</v>
          </cell>
          <cell r="S881">
            <v>0</v>
          </cell>
          <cell r="T881">
            <v>0</v>
          </cell>
          <cell r="U881">
            <v>0</v>
          </cell>
          <cell r="V881">
            <v>0</v>
          </cell>
          <cell r="W881">
            <v>0</v>
          </cell>
          <cell r="X881">
            <v>0</v>
          </cell>
          <cell r="Y881">
            <v>0</v>
          </cell>
          <cell r="Z881">
            <v>0</v>
          </cell>
          <cell r="AA881">
            <v>0</v>
          </cell>
          <cell r="AC881">
            <v>0</v>
          </cell>
          <cell r="AD881">
            <v>0</v>
          </cell>
          <cell r="AE881">
            <v>148.16222153163923</v>
          </cell>
          <cell r="AF881">
            <v>148.16222153163923</v>
          </cell>
          <cell r="AG881">
            <v>148.16222153163923</v>
          </cell>
          <cell r="AH881">
            <v>0</v>
          </cell>
        </row>
        <row r="882">
          <cell r="B882" t="str">
            <v>GX-5 NEO</v>
          </cell>
          <cell r="C882">
            <v>0</v>
          </cell>
          <cell r="D882">
            <v>0</v>
          </cell>
          <cell r="E882">
            <v>0</v>
          </cell>
          <cell r="F882">
            <v>0</v>
          </cell>
          <cell r="G882">
            <v>0</v>
          </cell>
          <cell r="H882">
            <v>0</v>
          </cell>
          <cell r="I882">
            <v>317.62131101847308</v>
          </cell>
          <cell r="J882">
            <v>0</v>
          </cell>
          <cell r="K882">
            <v>0</v>
          </cell>
          <cell r="L882">
            <v>0</v>
          </cell>
          <cell r="M882">
            <v>0</v>
          </cell>
          <cell r="N882">
            <v>0</v>
          </cell>
          <cell r="O882">
            <v>0</v>
          </cell>
          <cell r="P882">
            <v>0</v>
          </cell>
          <cell r="Q882">
            <v>0</v>
          </cell>
          <cell r="R882">
            <v>0</v>
          </cell>
          <cell r="S882">
            <v>0</v>
          </cell>
          <cell r="T882">
            <v>0</v>
          </cell>
          <cell r="U882">
            <v>0</v>
          </cell>
          <cell r="V882">
            <v>0</v>
          </cell>
          <cell r="W882">
            <v>0</v>
          </cell>
          <cell r="X882">
            <v>0</v>
          </cell>
          <cell r="Y882">
            <v>0</v>
          </cell>
          <cell r="Z882">
            <v>0</v>
          </cell>
          <cell r="AA882">
            <v>0</v>
          </cell>
          <cell r="AC882">
            <v>0</v>
          </cell>
          <cell r="AD882">
            <v>0</v>
          </cell>
          <cell r="AE882">
            <v>317.62131101847308</v>
          </cell>
          <cell r="AF882">
            <v>317.62131101847308</v>
          </cell>
          <cell r="AG882">
            <v>317.62131101847308</v>
          </cell>
          <cell r="AH882">
            <v>0</v>
          </cell>
        </row>
        <row r="883">
          <cell r="B883" t="str">
            <v>GX-6 SNAP</v>
          </cell>
          <cell r="C883">
            <v>0</v>
          </cell>
          <cell r="D883">
            <v>0</v>
          </cell>
          <cell r="E883">
            <v>0</v>
          </cell>
          <cell r="F883">
            <v>764.81334224136583</v>
          </cell>
          <cell r="G883">
            <v>0</v>
          </cell>
          <cell r="H883">
            <v>0</v>
          </cell>
          <cell r="I883">
            <v>764.81334224136583</v>
          </cell>
          <cell r="J883">
            <v>673.18866661695449</v>
          </cell>
          <cell r="K883">
            <v>0</v>
          </cell>
          <cell r="L883">
            <v>0</v>
          </cell>
          <cell r="M883">
            <v>0</v>
          </cell>
          <cell r="N883">
            <v>0</v>
          </cell>
          <cell r="O883">
            <v>0</v>
          </cell>
          <cell r="P883">
            <v>0</v>
          </cell>
          <cell r="Q883">
            <v>0</v>
          </cell>
          <cell r="R883">
            <v>0</v>
          </cell>
          <cell r="S883">
            <v>0</v>
          </cell>
          <cell r="T883">
            <v>0</v>
          </cell>
          <cell r="U883">
            <v>0</v>
          </cell>
          <cell r="V883">
            <v>0</v>
          </cell>
          <cell r="W883">
            <v>0</v>
          </cell>
          <cell r="X883">
            <v>0</v>
          </cell>
          <cell r="Y883">
            <v>0</v>
          </cell>
          <cell r="Z883">
            <v>0</v>
          </cell>
          <cell r="AA883">
            <v>0</v>
          </cell>
          <cell r="AC883">
            <v>0</v>
          </cell>
          <cell r="AD883">
            <v>764.81334224136583</v>
          </cell>
          <cell r="AE883">
            <v>764.81334224136583</v>
          </cell>
          <cell r="AF883">
            <v>764.81334224136583</v>
          </cell>
          <cell r="AG883">
            <v>733.30731343016475</v>
          </cell>
          <cell r="AH883">
            <v>0</v>
          </cell>
        </row>
        <row r="884">
          <cell r="B884" t="str">
            <v>GCL1 STRIKE BLUE</v>
          </cell>
          <cell r="C884">
            <v>0</v>
          </cell>
          <cell r="D884">
            <v>0</v>
          </cell>
          <cell r="E884">
            <v>0</v>
          </cell>
          <cell r="F884">
            <v>0</v>
          </cell>
          <cell r="G884">
            <v>0</v>
          </cell>
          <cell r="H884">
            <v>0</v>
          </cell>
          <cell r="I884">
            <v>113.99436149446289</v>
          </cell>
          <cell r="J884">
            <v>108.79473194046433</v>
          </cell>
          <cell r="K884">
            <v>98.067132340814211</v>
          </cell>
          <cell r="L884">
            <v>94.440260519094849</v>
          </cell>
          <cell r="M884">
            <v>0</v>
          </cell>
          <cell r="N884">
            <v>0</v>
          </cell>
          <cell r="O884">
            <v>0</v>
          </cell>
          <cell r="P884">
            <v>0</v>
          </cell>
          <cell r="Q884">
            <v>0</v>
          </cell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>
            <v>0</v>
          </cell>
          <cell r="W884">
            <v>0</v>
          </cell>
          <cell r="X884">
            <v>0</v>
          </cell>
          <cell r="Y884">
            <v>0</v>
          </cell>
          <cell r="Z884">
            <v>0</v>
          </cell>
          <cell r="AA884">
            <v>0</v>
          </cell>
          <cell r="AC884">
            <v>0</v>
          </cell>
          <cell r="AD884">
            <v>0</v>
          </cell>
          <cell r="AE884">
            <v>113.99436149446289</v>
          </cell>
          <cell r="AF884">
            <v>113.99436149446289</v>
          </cell>
          <cell r="AG884">
            <v>110.5991990416705</v>
          </cell>
          <cell r="AH884">
            <v>0</v>
          </cell>
        </row>
        <row r="885">
          <cell r="B885" t="str">
            <v>VIBE</v>
          </cell>
          <cell r="C885">
            <v>0</v>
          </cell>
          <cell r="D885">
            <v>0</v>
          </cell>
          <cell r="E885">
            <v>0</v>
          </cell>
          <cell r="F885">
            <v>0</v>
          </cell>
          <cell r="G885">
            <v>0</v>
          </cell>
          <cell r="H885">
            <v>0</v>
          </cell>
          <cell r="I885">
            <v>0</v>
          </cell>
          <cell r="J885">
            <v>89.243443656177732</v>
          </cell>
          <cell r="K885">
            <v>356.23407099465436</v>
          </cell>
          <cell r="L885">
            <v>308.1515235338519</v>
          </cell>
          <cell r="M885">
            <v>304.05343643443109</v>
          </cell>
          <cell r="N885">
            <v>304.05343643443081</v>
          </cell>
          <cell r="O885">
            <v>304.05343643443155</v>
          </cell>
          <cell r="P885">
            <v>310.66329374822294</v>
          </cell>
          <cell r="Q885">
            <v>310.663293748223</v>
          </cell>
          <cell r="R885">
            <v>310.66329374822288</v>
          </cell>
          <cell r="S885">
            <v>310.66329374822294</v>
          </cell>
          <cell r="T885">
            <v>310.66329374822294</v>
          </cell>
          <cell r="U885">
            <v>310.66329374822294</v>
          </cell>
          <cell r="V885">
            <v>310.66329374822294</v>
          </cell>
          <cell r="W885">
            <v>310.66329374822294</v>
          </cell>
          <cell r="X885">
            <v>310.66329374822294</v>
          </cell>
          <cell r="Y885">
            <v>310.66329374822294</v>
          </cell>
          <cell r="Z885">
            <v>310.66329374822294</v>
          </cell>
          <cell r="AA885">
            <v>310.66329374822294</v>
          </cell>
          <cell r="AC885">
            <v>0</v>
          </cell>
          <cell r="AD885">
            <v>0</v>
          </cell>
          <cell r="AE885">
            <v>0</v>
          </cell>
          <cell r="AF885">
            <v>0</v>
          </cell>
          <cell r="AG885">
            <v>307.6264359230114</v>
          </cell>
          <cell r="AH885">
            <v>310.66329374822288</v>
          </cell>
        </row>
        <row r="886">
          <cell r="B886" t="str">
            <v>ULTRA LOW</v>
          </cell>
          <cell r="C886">
            <v>0</v>
          </cell>
          <cell r="D886">
            <v>0</v>
          </cell>
          <cell r="E886">
            <v>0</v>
          </cell>
          <cell r="F886">
            <v>0</v>
          </cell>
          <cell r="G886">
            <v>0</v>
          </cell>
          <cell r="H886">
            <v>0</v>
          </cell>
          <cell r="I886">
            <v>0</v>
          </cell>
          <cell r="J886">
            <v>0</v>
          </cell>
          <cell r="K886">
            <v>0</v>
          </cell>
          <cell r="L886">
            <v>0</v>
          </cell>
          <cell r="M886">
            <v>0</v>
          </cell>
          <cell r="N886">
            <v>0</v>
          </cell>
          <cell r="O886">
            <v>0</v>
          </cell>
          <cell r="P886">
            <v>0</v>
          </cell>
          <cell r="Q886">
            <v>0</v>
          </cell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V886">
            <v>0</v>
          </cell>
          <cell r="W886">
            <v>0</v>
          </cell>
          <cell r="X886">
            <v>0</v>
          </cell>
          <cell r="Y886">
            <v>0</v>
          </cell>
          <cell r="Z886">
            <v>0</v>
          </cell>
          <cell r="AA886">
            <v>0</v>
          </cell>
          <cell r="AC886">
            <v>0</v>
          </cell>
          <cell r="AD886">
            <v>0</v>
          </cell>
          <cell r="AE886">
            <v>0</v>
          </cell>
          <cell r="AF886">
            <v>0</v>
          </cell>
          <cell r="AG886">
            <v>0</v>
          </cell>
          <cell r="AH886">
            <v>0</v>
          </cell>
        </row>
        <row r="887">
          <cell r="B887" t="str">
            <v>KIDS</v>
          </cell>
          <cell r="C887">
            <v>0</v>
          </cell>
          <cell r="D887">
            <v>0</v>
          </cell>
          <cell r="E887">
            <v>0</v>
          </cell>
          <cell r="F887">
            <v>0</v>
          </cell>
          <cell r="G887">
            <v>0</v>
          </cell>
          <cell r="H887">
            <v>0</v>
          </cell>
          <cell r="I887">
            <v>0</v>
          </cell>
          <cell r="J887">
            <v>0</v>
          </cell>
          <cell r="K887">
            <v>0</v>
          </cell>
          <cell r="L887">
            <v>0</v>
          </cell>
          <cell r="M887">
            <v>0</v>
          </cell>
          <cell r="N887">
            <v>0</v>
          </cell>
          <cell r="O887">
            <v>0</v>
          </cell>
          <cell r="P887">
            <v>0</v>
          </cell>
          <cell r="Q887">
            <v>0</v>
          </cell>
          <cell r="R887">
            <v>0</v>
          </cell>
          <cell r="S887">
            <v>0</v>
          </cell>
          <cell r="T887">
            <v>0</v>
          </cell>
          <cell r="U887">
            <v>0</v>
          </cell>
          <cell r="V887">
            <v>0</v>
          </cell>
          <cell r="W887">
            <v>0</v>
          </cell>
          <cell r="X887">
            <v>0</v>
          </cell>
          <cell r="Y887">
            <v>0</v>
          </cell>
          <cell r="Z887">
            <v>0</v>
          </cell>
          <cell r="AA887">
            <v>0</v>
          </cell>
          <cell r="AC887">
            <v>0</v>
          </cell>
          <cell r="AD887">
            <v>0</v>
          </cell>
          <cell r="AE887">
            <v>0</v>
          </cell>
          <cell r="AF887">
            <v>0</v>
          </cell>
          <cell r="AG887">
            <v>0</v>
          </cell>
          <cell r="AH887">
            <v>0</v>
          </cell>
        </row>
        <row r="888">
          <cell r="B888" t="str">
            <v>GF 910</v>
          </cell>
          <cell r="C888">
            <v>0</v>
          </cell>
          <cell r="D888">
            <v>0</v>
          </cell>
          <cell r="E888">
            <v>0</v>
          </cell>
          <cell r="F888">
            <v>0</v>
          </cell>
          <cell r="G888">
            <v>0</v>
          </cell>
          <cell r="H888">
            <v>0</v>
          </cell>
          <cell r="I888">
            <v>0</v>
          </cell>
          <cell r="J888">
            <v>0</v>
          </cell>
          <cell r="K888">
            <v>0</v>
          </cell>
          <cell r="L888">
            <v>0</v>
          </cell>
          <cell r="M888">
            <v>0</v>
          </cell>
          <cell r="N888">
            <v>0</v>
          </cell>
          <cell r="O888">
            <v>0</v>
          </cell>
          <cell r="P888">
            <v>329</v>
          </cell>
          <cell r="Q888">
            <v>329.00000000000006</v>
          </cell>
          <cell r="R888">
            <v>329</v>
          </cell>
          <cell r="S888">
            <v>328.99999999999994</v>
          </cell>
          <cell r="T888">
            <v>328.99999999999994</v>
          </cell>
          <cell r="U888">
            <v>329</v>
          </cell>
          <cell r="V888">
            <v>328.99999999999994</v>
          </cell>
          <cell r="W888">
            <v>328.99999999999994</v>
          </cell>
          <cell r="X888">
            <v>328.99999999999994</v>
          </cell>
          <cell r="Y888">
            <v>329</v>
          </cell>
          <cell r="Z888">
            <v>329</v>
          </cell>
          <cell r="AA888">
            <v>329.00000000000006</v>
          </cell>
          <cell r="AC888">
            <v>0</v>
          </cell>
          <cell r="AD888">
            <v>0</v>
          </cell>
          <cell r="AE888">
            <v>0</v>
          </cell>
          <cell r="AF888">
            <v>0</v>
          </cell>
          <cell r="AG888">
            <v>0</v>
          </cell>
          <cell r="AH888">
            <v>328.99999999999994</v>
          </cell>
        </row>
        <row r="889">
          <cell r="B889" t="str">
            <v>CLAM SHELL NEO - GF 600</v>
          </cell>
          <cell r="C889">
            <v>0</v>
          </cell>
          <cell r="D889">
            <v>0</v>
          </cell>
          <cell r="E889">
            <v>0</v>
          </cell>
          <cell r="F889">
            <v>0</v>
          </cell>
          <cell r="G889">
            <v>0</v>
          </cell>
          <cell r="H889">
            <v>0</v>
          </cell>
          <cell r="I889">
            <v>0</v>
          </cell>
          <cell r="J889">
            <v>0</v>
          </cell>
          <cell r="K889">
            <v>187.18797789180135</v>
          </cell>
          <cell r="L889">
            <v>184.42802968105383</v>
          </cell>
          <cell r="M889">
            <v>165.66612008596897</v>
          </cell>
          <cell r="N889">
            <v>165.66612008596928</v>
          </cell>
          <cell r="O889">
            <v>165.66612008596917</v>
          </cell>
          <cell r="P889">
            <v>169.26755747914262</v>
          </cell>
          <cell r="Q889">
            <v>169.26755747914265</v>
          </cell>
          <cell r="R889">
            <v>169.26755747914265</v>
          </cell>
          <cell r="S889">
            <v>169.26755747914268</v>
          </cell>
          <cell r="T889">
            <v>169.26755747914265</v>
          </cell>
          <cell r="U889">
            <v>169.26755747914262</v>
          </cell>
          <cell r="V889">
            <v>169.26755747914262</v>
          </cell>
          <cell r="W889">
            <v>169.26755747914265</v>
          </cell>
          <cell r="X889">
            <v>169.26755747914265</v>
          </cell>
          <cell r="Y889">
            <v>169.26755747914265</v>
          </cell>
          <cell r="Z889">
            <v>169.26755747914265</v>
          </cell>
          <cell r="AA889">
            <v>169.26755747914262</v>
          </cell>
          <cell r="AC889">
            <v>0</v>
          </cell>
          <cell r="AD889">
            <v>0</v>
          </cell>
          <cell r="AE889">
            <v>0</v>
          </cell>
          <cell r="AF889">
            <v>0</v>
          </cell>
          <cell r="AG889">
            <v>170.51509261514846</v>
          </cell>
          <cell r="AH889">
            <v>169.26755747914265</v>
          </cell>
        </row>
        <row r="890">
          <cell r="B890" t="str">
            <v>CLAM SHELL NEO CAM - GF 690</v>
          </cell>
          <cell r="C890">
            <v>0</v>
          </cell>
          <cell r="D890">
            <v>0</v>
          </cell>
          <cell r="E890">
            <v>0</v>
          </cell>
          <cell r="F890">
            <v>0</v>
          </cell>
          <cell r="G890">
            <v>0</v>
          </cell>
          <cell r="H890">
            <v>0</v>
          </cell>
          <cell r="I890">
            <v>0</v>
          </cell>
          <cell r="J890">
            <v>0</v>
          </cell>
          <cell r="K890">
            <v>0</v>
          </cell>
          <cell r="L890">
            <v>210.39336483697483</v>
          </cell>
          <cell r="M890">
            <v>184.33456140937602</v>
          </cell>
          <cell r="N890">
            <v>184.33456140937574</v>
          </cell>
          <cell r="O890">
            <v>184.33456140937574</v>
          </cell>
          <cell r="P890">
            <v>188.34183448349273</v>
          </cell>
          <cell r="Q890">
            <v>188.34183448349273</v>
          </cell>
          <cell r="R890">
            <v>188.34183448349276</v>
          </cell>
          <cell r="S890">
            <v>188.34183448349276</v>
          </cell>
          <cell r="T890">
            <v>188.34183448349276</v>
          </cell>
          <cell r="U890">
            <v>188.34183448349276</v>
          </cell>
          <cell r="V890">
            <v>188.34183448349273</v>
          </cell>
          <cell r="W890">
            <v>188.34183448349273</v>
          </cell>
          <cell r="X890">
            <v>188.34183448349279</v>
          </cell>
          <cell r="Y890">
            <v>188.34183448349276</v>
          </cell>
          <cell r="Z890">
            <v>188.34183448349276</v>
          </cell>
          <cell r="AA890">
            <v>188.34183448349273</v>
          </cell>
          <cell r="AC890">
            <v>0</v>
          </cell>
          <cell r="AD890">
            <v>0</v>
          </cell>
          <cell r="AE890">
            <v>0</v>
          </cell>
          <cell r="AF890">
            <v>0</v>
          </cell>
          <cell r="AG890">
            <v>189.03559276268433</v>
          </cell>
          <cell r="AH890">
            <v>188.34183448349276</v>
          </cell>
        </row>
        <row r="891">
          <cell r="B891" t="str">
            <v>GCL1 STRIKE BLUE (EXP)</v>
          </cell>
          <cell r="C891">
            <v>0</v>
          </cell>
          <cell r="D891">
            <v>0</v>
          </cell>
          <cell r="E891">
            <v>0</v>
          </cell>
          <cell r="F891">
            <v>0</v>
          </cell>
          <cell r="G891">
            <v>0</v>
          </cell>
          <cell r="H891">
            <v>0</v>
          </cell>
          <cell r="I891">
            <v>0</v>
          </cell>
          <cell r="J891">
            <v>0</v>
          </cell>
          <cell r="K891">
            <v>0</v>
          </cell>
          <cell r="L891">
            <v>0</v>
          </cell>
          <cell r="M891">
            <v>0</v>
          </cell>
          <cell r="N891">
            <v>0</v>
          </cell>
          <cell r="O891">
            <v>0</v>
          </cell>
          <cell r="P891">
            <v>0</v>
          </cell>
          <cell r="Q891">
            <v>0</v>
          </cell>
          <cell r="R891">
            <v>0</v>
          </cell>
          <cell r="S891">
            <v>0</v>
          </cell>
          <cell r="T891">
            <v>0</v>
          </cell>
          <cell r="U891">
            <v>0</v>
          </cell>
          <cell r="V891">
            <v>0</v>
          </cell>
          <cell r="W891">
            <v>0</v>
          </cell>
          <cell r="X891">
            <v>0</v>
          </cell>
          <cell r="Y891">
            <v>0</v>
          </cell>
          <cell r="Z891">
            <v>0</v>
          </cell>
          <cell r="AA891">
            <v>0</v>
          </cell>
          <cell r="AC891">
            <v>0</v>
          </cell>
          <cell r="AD891">
            <v>0</v>
          </cell>
          <cell r="AE891">
            <v>0</v>
          </cell>
          <cell r="AF891">
            <v>0</v>
          </cell>
          <cell r="AG891">
            <v>0</v>
          </cell>
          <cell r="AH891">
            <v>0</v>
          </cell>
        </row>
        <row r="892">
          <cell r="B892" t="str">
            <v>CLAM SHELL NEO (EXP)</v>
          </cell>
          <cell r="C892">
            <v>0</v>
          </cell>
          <cell r="D892">
            <v>0</v>
          </cell>
          <cell r="E892">
            <v>0</v>
          </cell>
          <cell r="F892">
            <v>0</v>
          </cell>
          <cell r="G892">
            <v>0</v>
          </cell>
          <cell r="H892">
            <v>0</v>
          </cell>
          <cell r="I892">
            <v>0</v>
          </cell>
          <cell r="J892">
            <v>0</v>
          </cell>
          <cell r="K892">
            <v>0</v>
          </cell>
          <cell r="L892">
            <v>0</v>
          </cell>
          <cell r="M892">
            <v>0</v>
          </cell>
          <cell r="N892">
            <v>0</v>
          </cell>
          <cell r="O892">
            <v>0</v>
          </cell>
          <cell r="P892">
            <v>0</v>
          </cell>
          <cell r="Q892">
            <v>0</v>
          </cell>
          <cell r="R892">
            <v>0</v>
          </cell>
          <cell r="S892">
            <v>0</v>
          </cell>
          <cell r="T892">
            <v>0</v>
          </cell>
          <cell r="U892">
            <v>0</v>
          </cell>
          <cell r="V892">
            <v>0</v>
          </cell>
          <cell r="W892">
            <v>0</v>
          </cell>
          <cell r="X892">
            <v>0</v>
          </cell>
          <cell r="Y892">
            <v>0</v>
          </cell>
          <cell r="Z892">
            <v>0</v>
          </cell>
          <cell r="AA892">
            <v>0</v>
          </cell>
          <cell r="AC892">
            <v>0</v>
          </cell>
          <cell r="AD892">
            <v>0</v>
          </cell>
          <cell r="AE892">
            <v>0</v>
          </cell>
          <cell r="AF892">
            <v>0</v>
          </cell>
          <cell r="AG892">
            <v>0</v>
          </cell>
          <cell r="AH892">
            <v>0</v>
          </cell>
        </row>
        <row r="893">
          <cell r="B893" t="str">
            <v>VIBE (EXP)</v>
          </cell>
          <cell r="C893">
            <v>0</v>
          </cell>
          <cell r="D893">
            <v>0</v>
          </cell>
          <cell r="E893">
            <v>0</v>
          </cell>
          <cell r="F893">
            <v>0</v>
          </cell>
          <cell r="G893">
            <v>0</v>
          </cell>
          <cell r="H893">
            <v>0</v>
          </cell>
          <cell r="I893">
            <v>0</v>
          </cell>
          <cell r="J893">
            <v>0</v>
          </cell>
          <cell r="K893">
            <v>0</v>
          </cell>
          <cell r="L893">
            <v>0</v>
          </cell>
          <cell r="M893">
            <v>0</v>
          </cell>
          <cell r="N893">
            <v>0</v>
          </cell>
          <cell r="O893">
            <v>0</v>
          </cell>
          <cell r="P893">
            <v>0</v>
          </cell>
          <cell r="Q893">
            <v>0</v>
          </cell>
          <cell r="R893">
            <v>0</v>
          </cell>
          <cell r="S893">
            <v>0</v>
          </cell>
          <cell r="T893">
            <v>0</v>
          </cell>
          <cell r="U893">
            <v>0</v>
          </cell>
          <cell r="V893">
            <v>0</v>
          </cell>
          <cell r="W893">
            <v>0</v>
          </cell>
          <cell r="X893">
            <v>0</v>
          </cell>
          <cell r="Y893">
            <v>0</v>
          </cell>
          <cell r="Z893">
            <v>0</v>
          </cell>
          <cell r="AA893">
            <v>0</v>
          </cell>
          <cell r="AC893">
            <v>0</v>
          </cell>
          <cell r="AD893">
            <v>0</v>
          </cell>
          <cell r="AE893">
            <v>0</v>
          </cell>
          <cell r="AF893">
            <v>0</v>
          </cell>
          <cell r="AG893">
            <v>0</v>
          </cell>
          <cell r="AH893">
            <v>0</v>
          </cell>
        </row>
        <row r="894">
          <cell r="B894" t="str">
            <v>Partner</v>
          </cell>
          <cell r="C894">
            <v>0</v>
          </cell>
          <cell r="D894">
            <v>0</v>
          </cell>
          <cell r="E894">
            <v>0</v>
          </cell>
          <cell r="F894">
            <v>1872.839493670886</v>
          </cell>
          <cell r="G894">
            <v>0</v>
          </cell>
          <cell r="H894">
            <v>0</v>
          </cell>
          <cell r="I894">
            <v>1855.2339487179488</v>
          </cell>
          <cell r="J894">
            <v>0</v>
          </cell>
          <cell r="K894">
            <v>0</v>
          </cell>
          <cell r="L894">
            <v>0</v>
          </cell>
          <cell r="M894">
            <v>0</v>
          </cell>
          <cell r="N894">
            <v>0</v>
          </cell>
          <cell r="O894">
            <v>0</v>
          </cell>
          <cell r="P894">
            <v>0</v>
          </cell>
          <cell r="Q894">
            <v>0</v>
          </cell>
          <cell r="R894">
            <v>0</v>
          </cell>
          <cell r="S894">
            <v>0</v>
          </cell>
          <cell r="T894">
            <v>0</v>
          </cell>
          <cell r="U894">
            <v>0</v>
          </cell>
          <cell r="V894">
            <v>0</v>
          </cell>
          <cell r="W894">
            <v>0</v>
          </cell>
          <cell r="X894">
            <v>0</v>
          </cell>
          <cell r="Y894">
            <v>0</v>
          </cell>
          <cell r="Z894">
            <v>0</v>
          </cell>
          <cell r="AA894">
            <v>0</v>
          </cell>
          <cell r="AC894">
            <v>0</v>
          </cell>
          <cell r="AD894">
            <v>1872.839493670886</v>
          </cell>
          <cell r="AE894">
            <v>1855.2339487179488</v>
          </cell>
          <cell r="AF894">
            <v>1860.31</v>
          </cell>
          <cell r="AG894">
            <v>1860.31</v>
          </cell>
          <cell r="AH894">
            <v>0</v>
          </cell>
        </row>
        <row r="896">
          <cell r="B896" t="str">
            <v>Telecommunication</v>
          </cell>
          <cell r="C896">
            <v>180.08175753305531</v>
          </cell>
          <cell r="D896">
            <v>0</v>
          </cell>
          <cell r="E896">
            <v>0</v>
          </cell>
          <cell r="F896">
            <v>197.95327995167571</v>
          </cell>
          <cell r="G896">
            <v>0</v>
          </cell>
          <cell r="H896">
            <v>0</v>
          </cell>
          <cell r="I896">
            <v>137.36813809981174</v>
          </cell>
          <cell r="J896">
            <v>122.88071546635183</v>
          </cell>
          <cell r="K896">
            <v>156.03383672208273</v>
          </cell>
          <cell r="L896">
            <v>184.46959657941613</v>
          </cell>
          <cell r="M896">
            <v>165.46345140520074</v>
          </cell>
          <cell r="N896">
            <v>168.53526905540716</v>
          </cell>
          <cell r="O896">
            <v>176.43489667470487</v>
          </cell>
          <cell r="P896">
            <v>182.28941480124823</v>
          </cell>
          <cell r="Q896">
            <v>186.00398292425683</v>
          </cell>
          <cell r="R896">
            <v>187.69226666655501</v>
          </cell>
          <cell r="S896">
            <v>182.32438075360889</v>
          </cell>
          <cell r="T896">
            <v>185.34363868348544</v>
          </cell>
          <cell r="U896">
            <v>181.54490848391359</v>
          </cell>
          <cell r="V896">
            <v>179.38885433578437</v>
          </cell>
          <cell r="W896">
            <v>182.23590859575043</v>
          </cell>
          <cell r="X896">
            <v>180.80235847649507</v>
          </cell>
          <cell r="Y896">
            <v>176.38167066926098</v>
          </cell>
          <cell r="Z896">
            <v>176.38167066926098</v>
          </cell>
          <cell r="AA896">
            <v>176.38167066926101</v>
          </cell>
          <cell r="AC896">
            <v>180.08175753305531</v>
          </cell>
          <cell r="AD896">
            <v>197.95327995167571</v>
          </cell>
          <cell r="AE896">
            <v>137.36813809981174</v>
          </cell>
          <cell r="AF896">
            <v>148.06276030241887</v>
          </cell>
          <cell r="AG896">
            <v>155.87252324257011</v>
          </cell>
          <cell r="AH896">
            <v>180.63010663912152</v>
          </cell>
        </row>
        <row r="898">
          <cell r="B898" t="str">
            <v>TOTAL</v>
          </cell>
          <cell r="C898">
            <v>200.82001577791871</v>
          </cell>
          <cell r="D898">
            <v>202.38530701312919</v>
          </cell>
          <cell r="E898">
            <v>184.89261955307089</v>
          </cell>
          <cell r="F898">
            <v>181.36354937143841</v>
          </cell>
          <cell r="G898">
            <v>194.99202980752094</v>
          </cell>
          <cell r="H898">
            <v>190.73745300698485</v>
          </cell>
          <cell r="I898">
            <v>159.43512262310318</v>
          </cell>
          <cell r="J898">
            <v>169.63345218939352</v>
          </cell>
          <cell r="K898">
            <v>152.73174216945912</v>
          </cell>
          <cell r="L898">
            <v>170.58036375217173</v>
          </cell>
          <cell r="M898">
            <v>162.34930266882895</v>
          </cell>
          <cell r="N898">
            <v>163.11077218299394</v>
          </cell>
          <cell r="O898">
            <v>149.15808407396429</v>
          </cell>
          <cell r="P898">
            <v>192.15837403838842</v>
          </cell>
          <cell r="Q898">
            <v>199.96132105086488</v>
          </cell>
          <cell r="R898">
            <v>191.07097176815509</v>
          </cell>
          <cell r="S898">
            <v>195.61394262610489</v>
          </cell>
          <cell r="T898">
            <v>197.03948592448708</v>
          </cell>
          <cell r="U898">
            <v>187.47365272733083</v>
          </cell>
          <cell r="V898">
            <v>171.75276086870664</v>
          </cell>
          <cell r="W898">
            <v>172.15978113455736</v>
          </cell>
          <cell r="X898">
            <v>165.79493382683563</v>
          </cell>
          <cell r="Y898">
            <v>168.23619593656687</v>
          </cell>
          <cell r="Z898">
            <v>162.46867424968403</v>
          </cell>
          <cell r="AA898">
            <v>165.54312743079205</v>
          </cell>
          <cell r="AC898">
            <v>200.82001577791871</v>
          </cell>
          <cell r="AD898">
            <v>186.84651905466487</v>
          </cell>
          <cell r="AE898">
            <v>175.61218396621945</v>
          </cell>
          <cell r="AF898">
            <v>179.88692814436942</v>
          </cell>
          <cell r="AG898">
            <v>168.48837772354969</v>
          </cell>
          <cell r="AH898">
            <v>178.2563217666486</v>
          </cell>
        </row>
      </sheetData>
      <sheetData sheetId="29"/>
      <sheetData sheetId="30"/>
      <sheetData sheetId="3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S"/>
      <sheetName val="MACRO"/>
      <sheetName val="EST.ATUAL"/>
      <sheetName val="G"/>
      <sheetName val="g dre"/>
      <sheetName val="g balanço"/>
      <sheetName val="g receitas"/>
      <sheetName val="g res bruto"/>
      <sheetName val="g despesas"/>
      <sheetName val="g ebitda"/>
      <sheetName val="g invest"/>
      <sheetName val="g rec compl"/>
      <sheetName val="g estoques"/>
      <sheetName val="g recebimento"/>
      <sheetName val="DRE CONTÁBIL"/>
      <sheetName val="BALANÇO alt"/>
      <sheetName val="RESUMO"/>
      <sheetName val="RECEITA TEELEAP"/>
      <sheetName val="RECEITA E MARGEM X"/>
      <sheetName val="% DF"/>
      <sheetName val="RECEITA DF"/>
      <sheetName val="RECEITA SP"/>
      <sheetName val="resumo p bp"/>
      <sheetName val="DRE tradicional"/>
      <sheetName val="despesas resumo"/>
      <sheetName val="impostos resumo"/>
      <sheetName val="ML comercial"/>
      <sheetName val="BALANÇO"/>
      <sheetName val="RECEITAS"/>
      <sheetName val="IMPOSTOS (BP)"/>
      <sheetName val="FLUXO DE CAIXA"/>
      <sheetName val="OUTRAS DESPESAS"/>
      <sheetName val="CMV E COMPRAS"/>
      <sheetName val="INVESTIMENT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>
        <row r="4">
          <cell r="D4">
            <v>1699075.5768295079</v>
          </cell>
          <cell r="E4">
            <v>1699075.5768295079</v>
          </cell>
          <cell r="F4">
            <v>1699075.5768295079</v>
          </cell>
          <cell r="G4">
            <v>1925469.9166424589</v>
          </cell>
          <cell r="H4">
            <v>1925469.9166424589</v>
          </cell>
          <cell r="I4">
            <v>1925469.9166424589</v>
          </cell>
          <cell r="J4">
            <v>1925469.9166424589</v>
          </cell>
          <cell r="K4">
            <v>1925469.9166424589</v>
          </cell>
          <cell r="L4">
            <v>1925469.9166424589</v>
          </cell>
          <cell r="M4">
            <v>1993866.6379216823</v>
          </cell>
          <cell r="N4">
            <v>2016490.8280268817</v>
          </cell>
          <cell r="O4">
            <v>1993866.6379216823</v>
          </cell>
        </row>
        <row r="5">
          <cell r="D5">
            <v>4242239.6327588847</v>
          </cell>
          <cell r="E5">
            <v>4805827.1314583141</v>
          </cell>
          <cell r="F5">
            <v>6248504.2129242225</v>
          </cell>
          <cell r="G5">
            <v>7659393.9654944651</v>
          </cell>
          <cell r="H5">
            <v>10287393.142890166</v>
          </cell>
          <cell r="I5">
            <v>10068299.154948566</v>
          </cell>
          <cell r="J5">
            <v>10870556.073308982</v>
          </cell>
          <cell r="K5">
            <v>11676381.810012583</v>
          </cell>
          <cell r="L5">
            <v>13407501.273583304</v>
          </cell>
          <cell r="M5">
            <v>12614914.846613266</v>
          </cell>
          <cell r="N5">
            <v>14124936.015119191</v>
          </cell>
          <cell r="O5">
            <v>11878305.295679232</v>
          </cell>
        </row>
        <row r="6">
          <cell r="D6">
            <v>118772.65846381514</v>
          </cell>
          <cell r="E6">
            <v>228183.8699958121</v>
          </cell>
          <cell r="F6">
            <v>472828.65917943791</v>
          </cell>
          <cell r="G6">
            <v>742423.44836306362</v>
          </cell>
          <cell r="H6">
            <v>1016962.5529716582</v>
          </cell>
          <cell r="I6">
            <v>1178528.7095036551</v>
          </cell>
          <cell r="J6">
            <v>1335475.1233457602</v>
          </cell>
          <cell r="K6">
            <v>1498938.2348777575</v>
          </cell>
          <cell r="L6">
            <v>1658249.446409754</v>
          </cell>
          <cell r="M6">
            <v>1733099.446409754</v>
          </cell>
          <cell r="N6">
            <v>2057538.5510183489</v>
          </cell>
          <cell r="O6">
            <v>1598738.2348777575</v>
          </cell>
        </row>
        <row r="7">
          <cell r="D7">
            <v>455000</v>
          </cell>
          <cell r="E7">
            <v>675000</v>
          </cell>
          <cell r="F7">
            <v>769500</v>
          </cell>
          <cell r="G7">
            <v>1153000</v>
          </cell>
          <cell r="H7">
            <v>1353000</v>
          </cell>
          <cell r="I7">
            <v>1461600</v>
          </cell>
          <cell r="J7">
            <v>1803150</v>
          </cell>
          <cell r="K7">
            <v>2173950</v>
          </cell>
          <cell r="L7">
            <v>1988550</v>
          </cell>
          <cell r="M7">
            <v>2081250</v>
          </cell>
          <cell r="N7">
            <v>2452050</v>
          </cell>
          <cell r="O7">
            <v>2173950</v>
          </cell>
        </row>
        <row r="8">
          <cell r="D8">
            <v>10546927.242156552</v>
          </cell>
          <cell r="E8">
            <v>9248224.3825627286</v>
          </cell>
          <cell r="F8">
            <v>11538305.260802267</v>
          </cell>
          <cell r="G8">
            <v>12391967.614602543</v>
          </cell>
          <cell r="H8">
            <v>13902084.832447175</v>
          </cell>
          <cell r="I8">
            <v>14978590.349591641</v>
          </cell>
          <cell r="J8">
            <v>15496802.226133255</v>
          </cell>
          <cell r="K8">
            <v>15987726.347999483</v>
          </cell>
          <cell r="L8">
            <v>16271029.86773308</v>
          </cell>
          <cell r="M8">
            <v>16497054.469374191</v>
          </cell>
          <cell r="N8">
            <v>17931140.52657631</v>
          </cell>
          <cell r="O8">
            <v>16625615.994592225</v>
          </cell>
        </row>
        <row r="9">
          <cell r="D9">
            <v>250000</v>
          </cell>
          <cell r="E9">
            <v>250000</v>
          </cell>
          <cell r="F9">
            <v>1250000</v>
          </cell>
          <cell r="G9">
            <v>1750000</v>
          </cell>
          <cell r="H9">
            <v>2250000</v>
          </cell>
          <cell r="I9">
            <v>2500000</v>
          </cell>
          <cell r="J9">
            <v>2750000</v>
          </cell>
          <cell r="K9">
            <v>2750000</v>
          </cell>
          <cell r="L9">
            <v>3250000</v>
          </cell>
          <cell r="M9">
            <v>3500000</v>
          </cell>
          <cell r="N9">
            <v>4250000</v>
          </cell>
          <cell r="O9">
            <v>3250000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D14">
            <v>0.05</v>
          </cell>
          <cell r="E14">
            <v>0.05</v>
          </cell>
          <cell r="F14">
            <v>0.05</v>
          </cell>
          <cell r="G14">
            <v>0.05</v>
          </cell>
          <cell r="H14">
            <v>0.05</v>
          </cell>
          <cell r="I14">
            <v>0.05</v>
          </cell>
          <cell r="J14">
            <v>0.05</v>
          </cell>
          <cell r="K14">
            <v>0.05</v>
          </cell>
          <cell r="L14">
            <v>0.05</v>
          </cell>
          <cell r="M14">
            <v>0.05</v>
          </cell>
          <cell r="N14">
            <v>0.05</v>
          </cell>
          <cell r="O14">
            <v>0.05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D16">
            <v>0.05</v>
          </cell>
          <cell r="E16">
            <v>0.05</v>
          </cell>
          <cell r="F16">
            <v>0.05</v>
          </cell>
          <cell r="G16">
            <v>0.05</v>
          </cell>
          <cell r="H16">
            <v>0.05</v>
          </cell>
          <cell r="I16">
            <v>0.05</v>
          </cell>
          <cell r="J16">
            <v>0.05</v>
          </cell>
          <cell r="K16">
            <v>0.05</v>
          </cell>
          <cell r="L16">
            <v>0.05</v>
          </cell>
          <cell r="M16">
            <v>0.05</v>
          </cell>
          <cell r="N16">
            <v>0.05</v>
          </cell>
          <cell r="O16">
            <v>0.05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22">
          <cell r="D22">
            <v>0.12</v>
          </cell>
          <cell r="E22">
            <v>0.12</v>
          </cell>
          <cell r="F22">
            <v>0.12</v>
          </cell>
          <cell r="G22">
            <v>0.12</v>
          </cell>
          <cell r="H22">
            <v>0.12</v>
          </cell>
          <cell r="I22">
            <v>0.12</v>
          </cell>
          <cell r="J22">
            <v>0.12</v>
          </cell>
          <cell r="K22">
            <v>0.12</v>
          </cell>
          <cell r="L22">
            <v>0.12</v>
          </cell>
          <cell r="M22">
            <v>0.12</v>
          </cell>
          <cell r="N22">
            <v>0.12</v>
          </cell>
          <cell r="O22">
            <v>0.12</v>
          </cell>
        </row>
        <row r="23">
          <cell r="D23">
            <v>0.12</v>
          </cell>
          <cell r="E23">
            <v>0.12</v>
          </cell>
          <cell r="F23">
            <v>0.12</v>
          </cell>
          <cell r="G23">
            <v>0.12</v>
          </cell>
          <cell r="H23">
            <v>0.12</v>
          </cell>
          <cell r="I23">
            <v>0.12</v>
          </cell>
          <cell r="J23">
            <v>0.12</v>
          </cell>
          <cell r="K23">
            <v>0.12</v>
          </cell>
          <cell r="L23">
            <v>0.12</v>
          </cell>
          <cell r="M23">
            <v>0.12</v>
          </cell>
          <cell r="N23">
            <v>0.12</v>
          </cell>
          <cell r="O23">
            <v>0.12</v>
          </cell>
        </row>
        <row r="24">
          <cell r="D24">
            <v>0.12</v>
          </cell>
          <cell r="E24">
            <v>0.12</v>
          </cell>
          <cell r="F24">
            <v>0.12</v>
          </cell>
          <cell r="G24">
            <v>0.12</v>
          </cell>
          <cell r="H24">
            <v>0.12</v>
          </cell>
          <cell r="I24">
            <v>0.12</v>
          </cell>
          <cell r="J24">
            <v>0.12</v>
          </cell>
          <cell r="K24">
            <v>0.12</v>
          </cell>
          <cell r="L24">
            <v>0.12</v>
          </cell>
          <cell r="M24">
            <v>0.12</v>
          </cell>
          <cell r="N24">
            <v>0.12</v>
          </cell>
          <cell r="O24">
            <v>0.12</v>
          </cell>
        </row>
        <row r="25">
          <cell r="D25">
            <v>0.14000000000000001</v>
          </cell>
          <cell r="E25">
            <v>0.14000000000000001</v>
          </cell>
          <cell r="F25">
            <v>0.14000000000000001</v>
          </cell>
          <cell r="G25">
            <v>0.14000000000000001</v>
          </cell>
          <cell r="H25">
            <v>0.14000000000000001</v>
          </cell>
          <cell r="I25">
            <v>0.14000000000000001</v>
          </cell>
          <cell r="J25">
            <v>0.14000000000000001</v>
          </cell>
          <cell r="K25">
            <v>0.14000000000000001</v>
          </cell>
          <cell r="L25">
            <v>0.14000000000000001</v>
          </cell>
          <cell r="M25">
            <v>0.14000000000000001</v>
          </cell>
          <cell r="N25">
            <v>0.14000000000000001</v>
          </cell>
          <cell r="O25">
            <v>0.14000000000000001</v>
          </cell>
        </row>
        <row r="26">
          <cell r="D26">
            <v>0.1</v>
          </cell>
          <cell r="E26">
            <v>0.1</v>
          </cell>
          <cell r="F26">
            <v>0.1</v>
          </cell>
          <cell r="G26">
            <v>0.1</v>
          </cell>
          <cell r="H26">
            <v>0.1</v>
          </cell>
          <cell r="I26">
            <v>0.1</v>
          </cell>
          <cell r="J26">
            <v>0.1</v>
          </cell>
          <cell r="K26">
            <v>0.1</v>
          </cell>
          <cell r="L26">
            <v>0.1</v>
          </cell>
          <cell r="M26">
            <v>0.1</v>
          </cell>
          <cell r="N26">
            <v>0.1</v>
          </cell>
          <cell r="O26">
            <v>0.1</v>
          </cell>
        </row>
        <row r="27">
          <cell r="D27">
            <v>0.12</v>
          </cell>
          <cell r="E27">
            <v>0.12</v>
          </cell>
          <cell r="F27">
            <v>0.12</v>
          </cell>
          <cell r="G27">
            <v>0.12</v>
          </cell>
          <cell r="H27">
            <v>0.12</v>
          </cell>
          <cell r="I27">
            <v>0.12</v>
          </cell>
          <cell r="J27">
            <v>0.12</v>
          </cell>
          <cell r="K27">
            <v>0.12</v>
          </cell>
          <cell r="L27">
            <v>0.12</v>
          </cell>
          <cell r="M27">
            <v>0.12</v>
          </cell>
          <cell r="N27">
            <v>0.12</v>
          </cell>
          <cell r="O27">
            <v>0.12</v>
          </cell>
        </row>
        <row r="31">
          <cell r="D31">
            <v>1.6500000000000001E-2</v>
          </cell>
          <cell r="E31">
            <v>1.6500000000000001E-2</v>
          </cell>
          <cell r="F31">
            <v>1.6500000000000001E-2</v>
          </cell>
          <cell r="G31">
            <v>1.6500000000000001E-2</v>
          </cell>
          <cell r="H31">
            <v>1.6500000000000001E-2</v>
          </cell>
          <cell r="I31">
            <v>1.6500000000000001E-2</v>
          </cell>
          <cell r="J31">
            <v>1.6500000000000001E-2</v>
          </cell>
          <cell r="K31">
            <v>1.6500000000000001E-2</v>
          </cell>
          <cell r="L31">
            <v>1.6500000000000001E-2</v>
          </cell>
          <cell r="M31">
            <v>1.6500000000000001E-2</v>
          </cell>
          <cell r="N31">
            <v>1.6500000000000001E-2</v>
          </cell>
          <cell r="O31">
            <v>1.6500000000000001E-2</v>
          </cell>
        </row>
        <row r="32">
          <cell r="D32">
            <v>1.6500000000000001E-2</v>
          </cell>
          <cell r="E32">
            <v>1.6500000000000001E-2</v>
          </cell>
          <cell r="F32">
            <v>1.6500000000000001E-2</v>
          </cell>
          <cell r="G32">
            <v>1.6500000000000001E-2</v>
          </cell>
          <cell r="H32">
            <v>1.6500000000000001E-2</v>
          </cell>
          <cell r="I32">
            <v>1.6500000000000001E-2</v>
          </cell>
          <cell r="J32">
            <v>1.6500000000000001E-2</v>
          </cell>
          <cell r="K32">
            <v>1.6500000000000001E-2</v>
          </cell>
          <cell r="L32">
            <v>1.6500000000000001E-2</v>
          </cell>
          <cell r="M32">
            <v>1.6500000000000001E-2</v>
          </cell>
          <cell r="N32">
            <v>1.6500000000000001E-2</v>
          </cell>
          <cell r="O32">
            <v>1.6500000000000001E-2</v>
          </cell>
        </row>
        <row r="33">
          <cell r="D33">
            <v>1.6500000000000001E-2</v>
          </cell>
          <cell r="E33">
            <v>1.6500000000000001E-2</v>
          </cell>
          <cell r="F33">
            <v>1.6500000000000001E-2</v>
          </cell>
          <cell r="G33">
            <v>1.6500000000000001E-2</v>
          </cell>
          <cell r="H33">
            <v>1.6500000000000001E-2</v>
          </cell>
          <cell r="I33">
            <v>1.6500000000000001E-2</v>
          </cell>
          <cell r="J33">
            <v>1.6500000000000001E-2</v>
          </cell>
          <cell r="K33">
            <v>1.6500000000000001E-2</v>
          </cell>
          <cell r="L33">
            <v>1.6500000000000001E-2</v>
          </cell>
          <cell r="M33">
            <v>1.6500000000000001E-2</v>
          </cell>
          <cell r="N33">
            <v>1.6500000000000001E-2</v>
          </cell>
          <cell r="O33">
            <v>1.6500000000000001E-2</v>
          </cell>
        </row>
        <row r="34">
          <cell r="D34">
            <v>1.6500000000000001E-2</v>
          </cell>
          <cell r="E34">
            <v>1.6500000000000001E-2</v>
          </cell>
          <cell r="F34">
            <v>1.6500000000000001E-2</v>
          </cell>
          <cell r="G34">
            <v>1.6500000000000001E-2</v>
          </cell>
          <cell r="H34">
            <v>1.6500000000000001E-2</v>
          </cell>
          <cell r="I34">
            <v>1.6500000000000001E-2</v>
          </cell>
          <cell r="J34">
            <v>1.6500000000000001E-2</v>
          </cell>
          <cell r="K34">
            <v>1.6500000000000001E-2</v>
          </cell>
          <cell r="L34">
            <v>1.6500000000000001E-2</v>
          </cell>
          <cell r="M34">
            <v>1.6500000000000001E-2</v>
          </cell>
          <cell r="N34">
            <v>1.6500000000000001E-2</v>
          </cell>
          <cell r="O34">
            <v>1.6500000000000001E-2</v>
          </cell>
        </row>
        <row r="35">
          <cell r="D35">
            <v>1.6500000000000001E-2</v>
          </cell>
          <cell r="E35">
            <v>1.6500000000000001E-2</v>
          </cell>
          <cell r="F35">
            <v>1.6500000000000001E-2</v>
          </cell>
          <cell r="G35">
            <v>1.6500000000000001E-2</v>
          </cell>
          <cell r="H35">
            <v>1.6500000000000001E-2</v>
          </cell>
          <cell r="I35">
            <v>1.6500000000000001E-2</v>
          </cell>
          <cell r="J35">
            <v>1.6500000000000001E-2</v>
          </cell>
          <cell r="K35">
            <v>1.6500000000000001E-2</v>
          </cell>
          <cell r="L35">
            <v>1.6500000000000001E-2</v>
          </cell>
          <cell r="M35">
            <v>1.6500000000000001E-2</v>
          </cell>
          <cell r="N35">
            <v>1.6500000000000001E-2</v>
          </cell>
          <cell r="O35">
            <v>1.6500000000000001E-2</v>
          </cell>
        </row>
        <row r="36">
          <cell r="D36">
            <v>1.6500000000000001E-2</v>
          </cell>
          <cell r="E36">
            <v>1.6500000000000001E-2</v>
          </cell>
          <cell r="F36">
            <v>1.6500000000000001E-2</v>
          </cell>
          <cell r="G36">
            <v>1.6500000000000001E-2</v>
          </cell>
          <cell r="H36">
            <v>1.6500000000000001E-2</v>
          </cell>
          <cell r="I36">
            <v>1.6500000000000001E-2</v>
          </cell>
          <cell r="J36">
            <v>1.6500000000000001E-2</v>
          </cell>
          <cell r="K36">
            <v>1.6500000000000001E-2</v>
          </cell>
          <cell r="L36">
            <v>1.6500000000000001E-2</v>
          </cell>
          <cell r="M36">
            <v>1.6500000000000001E-2</v>
          </cell>
          <cell r="N36">
            <v>1.6500000000000001E-2</v>
          </cell>
          <cell r="O36">
            <v>1.6500000000000001E-2</v>
          </cell>
        </row>
        <row r="40">
          <cell r="D40">
            <v>7.5999999999999998E-2</v>
          </cell>
          <cell r="E40">
            <v>7.5999999999999998E-2</v>
          </cell>
          <cell r="F40">
            <v>7.5999999999999998E-2</v>
          </cell>
          <cell r="G40">
            <v>7.5999999999999998E-2</v>
          </cell>
          <cell r="H40">
            <v>7.5999999999999998E-2</v>
          </cell>
          <cell r="I40">
            <v>7.5999999999999998E-2</v>
          </cell>
          <cell r="J40">
            <v>7.5999999999999998E-2</v>
          </cell>
          <cell r="K40">
            <v>7.5999999999999998E-2</v>
          </cell>
          <cell r="L40">
            <v>7.5999999999999998E-2</v>
          </cell>
          <cell r="M40">
            <v>7.5999999999999998E-2</v>
          </cell>
          <cell r="N40">
            <v>7.5999999999999998E-2</v>
          </cell>
          <cell r="O40">
            <v>7.5999999999999998E-2</v>
          </cell>
        </row>
        <row r="41">
          <cell r="D41">
            <v>7.5999999999999998E-2</v>
          </cell>
          <cell r="E41">
            <v>7.5999999999999998E-2</v>
          </cell>
          <cell r="F41">
            <v>7.5999999999999998E-2</v>
          </cell>
          <cell r="G41">
            <v>7.5999999999999998E-2</v>
          </cell>
          <cell r="H41">
            <v>7.5999999999999998E-2</v>
          </cell>
          <cell r="I41">
            <v>7.5999999999999998E-2</v>
          </cell>
          <cell r="J41">
            <v>7.5999999999999998E-2</v>
          </cell>
          <cell r="K41">
            <v>7.5999999999999998E-2</v>
          </cell>
          <cell r="L41">
            <v>7.5999999999999998E-2</v>
          </cell>
          <cell r="M41">
            <v>7.5999999999999998E-2</v>
          </cell>
          <cell r="N41">
            <v>7.5999999999999998E-2</v>
          </cell>
          <cell r="O41">
            <v>7.5999999999999998E-2</v>
          </cell>
        </row>
        <row r="42">
          <cell r="D42">
            <v>7.5999999999999998E-2</v>
          </cell>
          <cell r="E42">
            <v>7.5999999999999998E-2</v>
          </cell>
          <cell r="F42">
            <v>7.5999999999999998E-2</v>
          </cell>
          <cell r="G42">
            <v>7.5999999999999998E-2</v>
          </cell>
          <cell r="H42">
            <v>7.5999999999999998E-2</v>
          </cell>
          <cell r="I42">
            <v>7.5999999999999998E-2</v>
          </cell>
          <cell r="J42">
            <v>7.5999999999999998E-2</v>
          </cell>
          <cell r="K42">
            <v>7.5999999999999998E-2</v>
          </cell>
          <cell r="L42">
            <v>7.5999999999999998E-2</v>
          </cell>
          <cell r="M42">
            <v>7.5999999999999998E-2</v>
          </cell>
          <cell r="N42">
            <v>7.5999999999999998E-2</v>
          </cell>
          <cell r="O42">
            <v>7.5999999999999998E-2</v>
          </cell>
        </row>
        <row r="43">
          <cell r="D43">
            <v>7.5999999999999998E-2</v>
          </cell>
          <cell r="E43">
            <v>7.5999999999999998E-2</v>
          </cell>
          <cell r="F43">
            <v>7.5999999999999998E-2</v>
          </cell>
          <cell r="G43">
            <v>7.5999999999999998E-2</v>
          </cell>
          <cell r="H43">
            <v>7.5999999999999998E-2</v>
          </cell>
          <cell r="I43">
            <v>7.5999999999999998E-2</v>
          </cell>
          <cell r="J43">
            <v>7.5999999999999998E-2</v>
          </cell>
          <cell r="K43">
            <v>7.5999999999999998E-2</v>
          </cell>
          <cell r="L43">
            <v>7.5999999999999998E-2</v>
          </cell>
          <cell r="M43">
            <v>7.5999999999999998E-2</v>
          </cell>
          <cell r="N43">
            <v>7.5999999999999998E-2</v>
          </cell>
          <cell r="O43">
            <v>7.5999999999999998E-2</v>
          </cell>
        </row>
        <row r="44">
          <cell r="D44">
            <v>7.5999999999999998E-2</v>
          </cell>
          <cell r="E44">
            <v>7.5999999999999998E-2</v>
          </cell>
          <cell r="F44">
            <v>7.5999999999999998E-2</v>
          </cell>
          <cell r="G44">
            <v>7.5999999999999998E-2</v>
          </cell>
          <cell r="H44">
            <v>7.5999999999999998E-2</v>
          </cell>
          <cell r="I44">
            <v>7.5999999999999998E-2</v>
          </cell>
          <cell r="J44">
            <v>7.5999999999999998E-2</v>
          </cell>
          <cell r="K44">
            <v>7.5999999999999998E-2</v>
          </cell>
          <cell r="L44">
            <v>7.5999999999999998E-2</v>
          </cell>
          <cell r="M44">
            <v>7.5999999999999998E-2</v>
          </cell>
          <cell r="N44">
            <v>7.5999999999999998E-2</v>
          </cell>
          <cell r="O44">
            <v>7.5999999999999998E-2</v>
          </cell>
        </row>
        <row r="45">
          <cell r="D45">
            <v>7.5999999999999998E-2</v>
          </cell>
          <cell r="E45">
            <v>7.5999999999999998E-2</v>
          </cell>
          <cell r="F45">
            <v>7.5999999999999998E-2</v>
          </cell>
          <cell r="G45">
            <v>7.5999999999999998E-2</v>
          </cell>
          <cell r="H45">
            <v>7.5999999999999998E-2</v>
          </cell>
          <cell r="I45">
            <v>7.5999999999999998E-2</v>
          </cell>
          <cell r="J45">
            <v>7.5999999999999998E-2</v>
          </cell>
          <cell r="K45">
            <v>7.5999999999999998E-2</v>
          </cell>
          <cell r="L45">
            <v>7.5999999999999998E-2</v>
          </cell>
          <cell r="M45">
            <v>7.5999999999999998E-2</v>
          </cell>
          <cell r="N45">
            <v>7.5999999999999998E-2</v>
          </cell>
          <cell r="O45">
            <v>7.5999999999999998E-2</v>
          </cell>
        </row>
        <row r="49">
          <cell r="D49">
            <v>0.17678682619561953</v>
          </cell>
          <cell r="E49">
            <v>0.18</v>
          </cell>
          <cell r="F49">
            <v>0.18</v>
          </cell>
          <cell r="G49">
            <v>0.19080474771090056</v>
          </cell>
          <cell r="H49">
            <v>0.19196569725308069</v>
          </cell>
          <cell r="I49">
            <v>0.19312664679526079</v>
          </cell>
          <cell r="J49">
            <v>0.20044854587962105</v>
          </cell>
          <cell r="K49">
            <v>0.20160949542180115</v>
          </cell>
          <cell r="L49">
            <v>0.20160949542180115</v>
          </cell>
          <cell r="M49">
            <v>0.20392819886094321</v>
          </cell>
          <cell r="N49">
            <v>0.20392889422674731</v>
          </cell>
          <cell r="O49">
            <v>0.20392819886094321</v>
          </cell>
        </row>
        <row r="50">
          <cell r="D50">
            <v>8.8785050224102838E-2</v>
          </cell>
          <cell r="E50">
            <v>9.6985450045348587E-2</v>
          </cell>
          <cell r="F50">
            <v>0.10140352939121113</v>
          </cell>
          <cell r="G50">
            <v>0.10589643098388196</v>
          </cell>
          <cell r="H50">
            <v>0.10780171445954972</v>
          </cell>
          <cell r="I50">
            <v>0.10878947778606619</v>
          </cell>
          <cell r="J50">
            <v>0.11296586816206876</v>
          </cell>
          <cell r="K50">
            <v>0.1148868987879198</v>
          </cell>
          <cell r="L50">
            <v>0.11572786394358964</v>
          </cell>
          <cell r="M50">
            <v>0.11731633916053964</v>
          </cell>
          <cell r="N50">
            <v>0.11913196274304051</v>
          </cell>
          <cell r="O50">
            <v>0.11881259399721812</v>
          </cell>
        </row>
        <row r="51">
          <cell r="D51">
            <v>7.7352283860260621E-2</v>
          </cell>
          <cell r="E51">
            <v>0.08</v>
          </cell>
          <cell r="F51">
            <v>8.4999999999999992E-2</v>
          </cell>
          <cell r="G51">
            <v>8.500000000000002E-2</v>
          </cell>
          <cell r="H51">
            <v>8.500000000000002E-2</v>
          </cell>
          <cell r="I51">
            <v>9.0000000000000011E-2</v>
          </cell>
          <cell r="J51">
            <v>9.0000000000000011E-2</v>
          </cell>
          <cell r="K51">
            <v>9.4999999999999987E-2</v>
          </cell>
          <cell r="L51">
            <v>9.5000000000000015E-2</v>
          </cell>
          <cell r="M51">
            <v>9.5000000000000015E-2</v>
          </cell>
          <cell r="N51">
            <v>0.1</v>
          </cell>
          <cell r="O51">
            <v>0.1</v>
          </cell>
        </row>
        <row r="52">
          <cell r="D52">
            <v>0.15989010989010988</v>
          </cell>
          <cell r="E52">
            <v>0.16666666666666666</v>
          </cell>
          <cell r="F52">
            <v>0.16461988304093567</v>
          </cell>
          <cell r="G52">
            <v>0.16467909800520381</v>
          </cell>
          <cell r="H52">
            <v>0.16474501108647449</v>
          </cell>
          <cell r="I52">
            <v>0.16564039408866996</v>
          </cell>
          <cell r="J52">
            <v>0.16496131769403544</v>
          </cell>
          <cell r="K52">
            <v>0.16497619540467812</v>
          </cell>
          <cell r="L52">
            <v>0.164969450101833</v>
          </cell>
          <cell r="M52">
            <v>0.16497297297297298</v>
          </cell>
          <cell r="N52">
            <v>0.16498440080748761</v>
          </cell>
          <cell r="O52">
            <v>0.16497619540467812</v>
          </cell>
        </row>
        <row r="53">
          <cell r="D53">
            <v>8.7971892181330141E-2</v>
          </cell>
          <cell r="E53">
            <v>9.6137050374474176E-2</v>
          </cell>
          <cell r="F53">
            <v>9.3988504888496568E-2</v>
          </cell>
          <cell r="G53">
            <v>0.10023620231537285</v>
          </cell>
          <cell r="H53">
            <v>0.10112798824810562</v>
          </cell>
          <cell r="I53">
            <v>0.10303037843089906</v>
          </cell>
          <cell r="J53">
            <v>0.10582621107685983</v>
          </cell>
          <cell r="K53">
            <v>0.10654323277040433</v>
          </cell>
          <cell r="L53">
            <v>0.10642930507871175</v>
          </cell>
          <cell r="M53">
            <v>0.10905636894027017</v>
          </cell>
          <cell r="N53">
            <v>0.10849980385149648</v>
          </cell>
          <cell r="O53">
            <v>0.10882403845808955</v>
          </cell>
        </row>
        <row r="54">
          <cell r="D54">
            <v>0.3</v>
          </cell>
          <cell r="E54">
            <v>0.3</v>
          </cell>
          <cell r="F54">
            <v>0.108</v>
          </cell>
          <cell r="G54">
            <v>9.4285714285714292E-2</v>
          </cell>
          <cell r="H54">
            <v>8.666666666666667E-2</v>
          </cell>
          <cell r="I54">
            <v>8.4000000000000005E-2</v>
          </cell>
          <cell r="J54">
            <v>8.1818181818181818E-2</v>
          </cell>
          <cell r="K54">
            <v>8.1818181818181818E-2</v>
          </cell>
          <cell r="L54">
            <v>7.8461538461538458E-2</v>
          </cell>
          <cell r="M54">
            <v>7.7142857142857138E-2</v>
          </cell>
          <cell r="N54">
            <v>7.4117647058823524E-2</v>
          </cell>
          <cell r="O54">
            <v>7.8461538461538458E-2</v>
          </cell>
        </row>
        <row r="58">
          <cell r="D58">
            <v>6.6187583622283486E-3</v>
          </cell>
          <cell r="E58">
            <v>6.6187583622283486E-3</v>
          </cell>
          <cell r="F58">
            <v>6.6187583622283486E-3</v>
          </cell>
          <cell r="G58">
            <v>6.6187583622283486E-3</v>
          </cell>
          <cell r="H58">
            <v>6.6187583622283486E-3</v>
          </cell>
          <cell r="I58">
            <v>6.6187583622283486E-3</v>
          </cell>
          <cell r="J58">
            <v>6.6187583622283486E-3</v>
          </cell>
          <cell r="K58">
            <v>6.6187583622283486E-3</v>
          </cell>
          <cell r="L58">
            <v>6.6187583622283486E-3</v>
          </cell>
          <cell r="M58">
            <v>6.6187583622283486E-3</v>
          </cell>
          <cell r="N58">
            <v>6.6187583622283486E-3</v>
          </cell>
          <cell r="O58">
            <v>6.6187583622283486E-3</v>
          </cell>
        </row>
        <row r="59">
          <cell r="D59">
            <v>6.9671121119329899E-3</v>
          </cell>
          <cell r="E59">
            <v>6.9671121119329899E-3</v>
          </cell>
          <cell r="F59">
            <v>6.9671121119329899E-3</v>
          </cell>
          <cell r="G59">
            <v>6.9671121119329899E-3</v>
          </cell>
          <cell r="H59">
            <v>6.9671121119329899E-3</v>
          </cell>
          <cell r="I59">
            <v>6.9671121119329899E-3</v>
          </cell>
          <cell r="J59">
            <v>6.9671121119329899E-3</v>
          </cell>
          <cell r="K59">
            <v>6.9671121119329899E-3</v>
          </cell>
          <cell r="L59">
            <v>6.9671121119329899E-3</v>
          </cell>
          <cell r="M59">
            <v>6.9671121119329899E-3</v>
          </cell>
          <cell r="N59">
            <v>6.9671121119329899E-3</v>
          </cell>
          <cell r="O59">
            <v>6.9671121119329899E-3</v>
          </cell>
        </row>
        <row r="60">
          <cell r="D60">
            <v>5.1186118069237478E-3</v>
          </cell>
          <cell r="E60">
            <v>5.1186118069237478E-3</v>
          </cell>
          <cell r="F60">
            <v>5.1186118069237478E-3</v>
          </cell>
          <cell r="G60">
            <v>5.1186118069237478E-3</v>
          </cell>
          <cell r="H60">
            <v>5.1186118069237478E-3</v>
          </cell>
          <cell r="I60">
            <v>5.1186118069237478E-3</v>
          </cell>
          <cell r="J60">
            <v>5.1186118069237478E-3</v>
          </cell>
          <cell r="K60">
            <v>5.1186118069237478E-3</v>
          </cell>
          <cell r="L60">
            <v>5.1186118069237478E-3</v>
          </cell>
          <cell r="M60">
            <v>5.1186118069237478E-3</v>
          </cell>
          <cell r="N60">
            <v>5.1186118069237478E-3</v>
          </cell>
          <cell r="O60">
            <v>5.1186118069237478E-3</v>
          </cell>
        </row>
        <row r="61">
          <cell r="D61">
            <v>8.2122568208834682E-3</v>
          </cell>
          <cell r="E61">
            <v>8.2122568208834682E-3</v>
          </cell>
          <cell r="F61">
            <v>8.2122568208834682E-3</v>
          </cell>
          <cell r="G61">
            <v>8.2122568208834682E-3</v>
          </cell>
          <cell r="H61">
            <v>8.2122568208834682E-3</v>
          </cell>
          <cell r="I61">
            <v>8.2122568208834682E-3</v>
          </cell>
          <cell r="J61">
            <v>8.2122568208834682E-3</v>
          </cell>
          <cell r="K61">
            <v>8.2122568208834682E-3</v>
          </cell>
          <cell r="L61">
            <v>8.2122568208834682E-3</v>
          </cell>
          <cell r="M61">
            <v>8.2122568208834682E-3</v>
          </cell>
          <cell r="N61">
            <v>8.2122568208834682E-3</v>
          </cell>
          <cell r="O61">
            <v>8.2122568208834682E-3</v>
          </cell>
        </row>
        <row r="62">
          <cell r="D62">
            <v>5.8075432124148618E-3</v>
          </cell>
          <cell r="E62">
            <v>5.8075432124148618E-3</v>
          </cell>
          <cell r="F62">
            <v>5.8075432124148618E-3</v>
          </cell>
          <cell r="G62">
            <v>5.8075432124148618E-3</v>
          </cell>
          <cell r="H62">
            <v>5.8075432124148618E-3</v>
          </cell>
          <cell r="I62">
            <v>5.8075432124148618E-3</v>
          </cell>
          <cell r="J62">
            <v>5.8075432124148618E-3</v>
          </cell>
          <cell r="K62">
            <v>5.8075432124148618E-3</v>
          </cell>
          <cell r="L62">
            <v>5.8075432124148618E-3</v>
          </cell>
          <cell r="M62">
            <v>5.8075432124148618E-3</v>
          </cell>
          <cell r="N62">
            <v>5.8075432124148618E-3</v>
          </cell>
          <cell r="O62">
            <v>5.8075432124148618E-3</v>
          </cell>
        </row>
        <row r="63"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7">
          <cell r="D67">
            <v>5.8855533775961279E-3</v>
          </cell>
          <cell r="E67">
            <v>5.8855533775961279E-3</v>
          </cell>
          <cell r="F67">
            <v>5.8855533775961279E-3</v>
          </cell>
          <cell r="G67">
            <v>5.1935373871940388E-3</v>
          </cell>
          <cell r="H67">
            <v>5.1935373871940388E-3</v>
          </cell>
          <cell r="I67">
            <v>5.1935373871940388E-3</v>
          </cell>
          <cell r="J67">
            <v>5.1935373871940388E-3</v>
          </cell>
          <cell r="K67">
            <v>5.1935373871940388E-3</v>
          </cell>
          <cell r="L67">
            <v>5.1935373871940388E-3</v>
          </cell>
          <cell r="M67">
            <v>5.0153805725058689E-3</v>
          </cell>
          <cell r="N67">
            <v>4.9591100842173979E-3</v>
          </cell>
          <cell r="O67">
            <v>5.0153805725058689E-3</v>
          </cell>
        </row>
        <row r="68">
          <cell r="D68">
            <v>3.535868149495588E-3</v>
          </cell>
          <cell r="E68">
            <v>3.1212108945434113E-3</v>
          </cell>
          <cell r="F68">
            <v>2.4005745197345696E-3</v>
          </cell>
          <cell r="G68">
            <v>1.9583794837522307E-3</v>
          </cell>
          <cell r="H68">
            <v>1.4580953397670834E-3</v>
          </cell>
          <cell r="I68">
            <v>1.4898246237178506E-3</v>
          </cell>
          <cell r="J68">
            <v>1.3798742123993313E-3</v>
          </cell>
          <cell r="K68">
            <v>1.284644528079528E-3</v>
          </cell>
          <cell r="L68">
            <v>1.1187766977545908E-3</v>
          </cell>
          <cell r="M68">
            <v>1.1890686685076641E-3</v>
          </cell>
          <cell r="N68">
            <v>1.061951713193189E-3</v>
          </cell>
          <cell r="O68">
            <v>1.2628064043324677E-3</v>
          </cell>
        </row>
        <row r="69"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6">
          <cell r="D76">
            <v>62000</v>
          </cell>
          <cell r="E76">
            <v>10000</v>
          </cell>
          <cell r="F76">
            <v>10000</v>
          </cell>
          <cell r="G76">
            <v>10000</v>
          </cell>
          <cell r="H76">
            <v>10000</v>
          </cell>
          <cell r="I76">
            <v>10000</v>
          </cell>
          <cell r="J76">
            <v>10000</v>
          </cell>
          <cell r="K76">
            <v>10000</v>
          </cell>
          <cell r="L76">
            <v>10000</v>
          </cell>
          <cell r="M76">
            <v>10000</v>
          </cell>
          <cell r="N76">
            <v>10000</v>
          </cell>
          <cell r="O76">
            <v>10000</v>
          </cell>
        </row>
        <row r="81">
          <cell r="D81">
            <v>32500</v>
          </cell>
          <cell r="E81">
            <v>32500</v>
          </cell>
          <cell r="F81">
            <v>32500</v>
          </cell>
          <cell r="G81">
            <v>32500</v>
          </cell>
          <cell r="H81">
            <v>32500</v>
          </cell>
          <cell r="I81">
            <v>32500</v>
          </cell>
          <cell r="J81">
            <v>32500</v>
          </cell>
          <cell r="K81">
            <v>32500</v>
          </cell>
          <cell r="L81">
            <v>32500</v>
          </cell>
          <cell r="M81">
            <v>32500</v>
          </cell>
          <cell r="N81">
            <v>32500</v>
          </cell>
          <cell r="O81">
            <v>32500</v>
          </cell>
        </row>
        <row r="85">
          <cell r="D85">
            <v>2.5000000000000001E-2</v>
          </cell>
          <cell r="E85">
            <v>2.5000000000000001E-2</v>
          </cell>
          <cell r="F85">
            <v>2.5000000000000001E-2</v>
          </cell>
          <cell r="G85">
            <v>2.5000000000000001E-2</v>
          </cell>
          <cell r="H85">
            <v>2.5000000000000001E-2</v>
          </cell>
          <cell r="I85">
            <v>2.5000000000000001E-2</v>
          </cell>
          <cell r="J85">
            <v>2.5000000000000001E-2</v>
          </cell>
          <cell r="K85">
            <v>2.5000000000000001E-2</v>
          </cell>
          <cell r="L85">
            <v>2.5000000000000001E-2</v>
          </cell>
          <cell r="M85">
            <v>2.5000000000000001E-2</v>
          </cell>
          <cell r="N85">
            <v>2.5000000000000001E-2</v>
          </cell>
          <cell r="O85">
            <v>2.5000000000000001E-2</v>
          </cell>
        </row>
        <row r="86">
          <cell r="D86">
            <v>1.7999999999999999E-2</v>
          </cell>
          <cell r="E86">
            <v>1.7999999999999999E-2</v>
          </cell>
          <cell r="F86">
            <v>1.7999999999999999E-2</v>
          </cell>
          <cell r="G86">
            <v>1.7999999999999999E-2</v>
          </cell>
          <cell r="H86">
            <v>1.7999999999999999E-2</v>
          </cell>
          <cell r="I86">
            <v>1.7999999999999999E-2</v>
          </cell>
          <cell r="J86">
            <v>1.7999999999999999E-2</v>
          </cell>
          <cell r="K86">
            <v>1.7999999999999999E-2</v>
          </cell>
          <cell r="L86">
            <v>1.7999999999999999E-2</v>
          </cell>
          <cell r="M86">
            <v>1.7999999999999999E-2</v>
          </cell>
          <cell r="N86">
            <v>1.7999999999999999E-2</v>
          </cell>
          <cell r="O86">
            <v>1.7999999999999999E-2</v>
          </cell>
        </row>
        <row r="87">
          <cell r="D87">
            <v>1.7999999999999999E-2</v>
          </cell>
          <cell r="E87">
            <v>1.7999999999999999E-2</v>
          </cell>
          <cell r="F87">
            <v>1.7999999999999999E-2</v>
          </cell>
          <cell r="G87">
            <v>1.7999999999999999E-2</v>
          </cell>
          <cell r="H87">
            <v>1.7999999999999999E-2</v>
          </cell>
          <cell r="I87">
            <v>1.7999999999999999E-2</v>
          </cell>
          <cell r="J87">
            <v>1.7999999999999999E-2</v>
          </cell>
          <cell r="K87">
            <v>1.7999999999999999E-2</v>
          </cell>
          <cell r="L87">
            <v>1.7999999999999999E-2</v>
          </cell>
          <cell r="M87">
            <v>1.7999999999999999E-2</v>
          </cell>
          <cell r="N87">
            <v>1.7999999999999999E-2</v>
          </cell>
          <cell r="O87">
            <v>1.7999999999999999E-2</v>
          </cell>
        </row>
        <row r="88">
          <cell r="D88">
            <v>1.7999999999999999E-2</v>
          </cell>
          <cell r="E88">
            <v>1.7999999999999999E-2</v>
          </cell>
          <cell r="F88">
            <v>1.7999999999999999E-2</v>
          </cell>
          <cell r="G88">
            <v>1.7999999999999999E-2</v>
          </cell>
          <cell r="H88">
            <v>1.7999999999999999E-2</v>
          </cell>
          <cell r="I88">
            <v>1.7999999999999999E-2</v>
          </cell>
          <cell r="J88">
            <v>1.7999999999999999E-2</v>
          </cell>
          <cell r="K88">
            <v>1.7999999999999999E-2</v>
          </cell>
          <cell r="L88">
            <v>1.7999999999999999E-2</v>
          </cell>
          <cell r="M88">
            <v>1.7999999999999999E-2</v>
          </cell>
          <cell r="N88">
            <v>1.7999999999999999E-2</v>
          </cell>
          <cell r="O88">
            <v>1.7999999999999999E-2</v>
          </cell>
        </row>
        <row r="89">
          <cell r="D89">
            <v>1.2999999999999999E-2</v>
          </cell>
          <cell r="E89">
            <v>1.2999999999999999E-2</v>
          </cell>
          <cell r="F89">
            <v>1.2999999999999999E-2</v>
          </cell>
          <cell r="G89">
            <v>1.2999999999999999E-2</v>
          </cell>
          <cell r="H89">
            <v>1.2999999999999999E-2</v>
          </cell>
          <cell r="I89">
            <v>1.2999999999999999E-2</v>
          </cell>
          <cell r="J89">
            <v>1.2999999999999999E-2</v>
          </cell>
          <cell r="K89">
            <v>1.2999999999999999E-2</v>
          </cell>
          <cell r="L89">
            <v>1.2999999999999999E-2</v>
          </cell>
          <cell r="M89">
            <v>1.2999999999999999E-2</v>
          </cell>
          <cell r="N89">
            <v>1.2999999999999999E-2</v>
          </cell>
          <cell r="O89">
            <v>1.2999999999999999E-2</v>
          </cell>
        </row>
        <row r="90">
          <cell r="D90">
            <v>0.15</v>
          </cell>
          <cell r="E90">
            <v>0.15</v>
          </cell>
          <cell r="F90">
            <v>3.7999999999999999E-2</v>
          </cell>
          <cell r="G90">
            <v>0.03</v>
          </cell>
          <cell r="H90">
            <v>2.5555555555555557E-2</v>
          </cell>
          <cell r="I90">
            <v>2.4E-2</v>
          </cell>
          <cell r="J90">
            <v>2.2727272727272728E-2</v>
          </cell>
          <cell r="K90">
            <v>2.2727272727272728E-2</v>
          </cell>
          <cell r="L90">
            <v>2.0769230769230769E-2</v>
          </cell>
          <cell r="M90">
            <v>0.02</v>
          </cell>
          <cell r="N90">
            <v>1.8235294117647058E-2</v>
          </cell>
          <cell r="O90">
            <v>2.0769230769230769E-2</v>
          </cell>
        </row>
        <row r="94">
          <cell r="D94">
            <v>9.5E-4</v>
          </cell>
          <cell r="E94">
            <v>9.5E-4</v>
          </cell>
          <cell r="F94">
            <v>9.5E-4</v>
          </cell>
          <cell r="G94">
            <v>9.5E-4</v>
          </cell>
          <cell r="H94">
            <v>9.5E-4</v>
          </cell>
          <cell r="I94">
            <v>9.5E-4</v>
          </cell>
          <cell r="J94">
            <v>9.5E-4</v>
          </cell>
          <cell r="K94">
            <v>9.5E-4</v>
          </cell>
          <cell r="L94">
            <v>9.5E-4</v>
          </cell>
          <cell r="M94">
            <v>9.5E-4</v>
          </cell>
          <cell r="N94">
            <v>9.5E-4</v>
          </cell>
          <cell r="O94">
            <v>9.5E-4</v>
          </cell>
        </row>
        <row r="95">
          <cell r="D95">
            <v>9.5E-4</v>
          </cell>
          <cell r="E95">
            <v>9.5E-4</v>
          </cell>
          <cell r="F95">
            <v>9.5E-4</v>
          </cell>
          <cell r="G95">
            <v>9.5E-4</v>
          </cell>
          <cell r="H95">
            <v>9.5E-4</v>
          </cell>
          <cell r="I95">
            <v>9.5E-4</v>
          </cell>
          <cell r="J95">
            <v>9.5E-4</v>
          </cell>
          <cell r="K95">
            <v>9.5E-4</v>
          </cell>
          <cell r="L95">
            <v>9.5E-4</v>
          </cell>
          <cell r="M95">
            <v>9.5E-4</v>
          </cell>
          <cell r="N95">
            <v>9.5E-4</v>
          </cell>
          <cell r="O95">
            <v>9.5E-4</v>
          </cell>
        </row>
        <row r="96">
          <cell r="D96">
            <v>9.5E-4</v>
          </cell>
          <cell r="E96">
            <v>9.5E-4</v>
          </cell>
          <cell r="F96">
            <v>9.5E-4</v>
          </cell>
          <cell r="G96">
            <v>9.5E-4</v>
          </cell>
          <cell r="H96">
            <v>9.5E-4</v>
          </cell>
          <cell r="I96">
            <v>9.5E-4</v>
          </cell>
          <cell r="J96">
            <v>9.5E-4</v>
          </cell>
          <cell r="K96">
            <v>9.5E-4</v>
          </cell>
          <cell r="L96">
            <v>9.5E-4</v>
          </cell>
          <cell r="M96">
            <v>9.5E-4</v>
          </cell>
          <cell r="N96">
            <v>9.5E-4</v>
          </cell>
          <cell r="O96">
            <v>9.5E-4</v>
          </cell>
        </row>
        <row r="97">
          <cell r="D97">
            <v>9.5E-4</v>
          </cell>
          <cell r="E97">
            <v>9.5E-4</v>
          </cell>
          <cell r="F97">
            <v>9.5E-4</v>
          </cell>
          <cell r="G97">
            <v>9.5E-4</v>
          </cell>
          <cell r="H97">
            <v>9.5E-4</v>
          </cell>
          <cell r="I97">
            <v>9.5E-4</v>
          </cell>
          <cell r="J97">
            <v>9.5E-4</v>
          </cell>
          <cell r="K97">
            <v>9.5E-4</v>
          </cell>
          <cell r="L97">
            <v>9.5E-4</v>
          </cell>
          <cell r="M97">
            <v>9.5E-4</v>
          </cell>
          <cell r="N97">
            <v>9.5E-4</v>
          </cell>
          <cell r="O97">
            <v>9.5E-4</v>
          </cell>
        </row>
        <row r="98">
          <cell r="D98">
            <v>9.5E-4</v>
          </cell>
          <cell r="E98">
            <v>9.5E-4</v>
          </cell>
          <cell r="F98">
            <v>9.5E-4</v>
          </cell>
          <cell r="G98">
            <v>9.5E-4</v>
          </cell>
          <cell r="H98">
            <v>9.5E-4</v>
          </cell>
          <cell r="I98">
            <v>9.5E-4</v>
          </cell>
          <cell r="J98">
            <v>9.5E-4</v>
          </cell>
          <cell r="K98">
            <v>9.5E-4</v>
          </cell>
          <cell r="L98">
            <v>9.5E-4</v>
          </cell>
          <cell r="M98">
            <v>9.5E-4</v>
          </cell>
          <cell r="N98">
            <v>9.5E-4</v>
          </cell>
          <cell r="O98">
            <v>9.5E-4</v>
          </cell>
        </row>
        <row r="99">
          <cell r="D99">
            <v>9.5E-4</v>
          </cell>
          <cell r="E99">
            <v>9.5E-4</v>
          </cell>
          <cell r="F99">
            <v>9.5E-4</v>
          </cell>
          <cell r="G99">
            <v>9.5E-4</v>
          </cell>
          <cell r="H99">
            <v>9.5E-4</v>
          </cell>
          <cell r="I99">
            <v>9.5E-4</v>
          </cell>
          <cell r="J99">
            <v>9.5E-4</v>
          </cell>
          <cell r="K99">
            <v>9.5E-4</v>
          </cell>
          <cell r="L99">
            <v>9.5E-4</v>
          </cell>
          <cell r="M99">
            <v>9.5E-4</v>
          </cell>
          <cell r="N99">
            <v>9.5E-4</v>
          </cell>
          <cell r="O99">
            <v>9.5E-4</v>
          </cell>
        </row>
        <row r="134">
          <cell r="D134">
            <v>1699075.5768295079</v>
          </cell>
          <cell r="E134">
            <v>1699075.5768295079</v>
          </cell>
          <cell r="F134">
            <v>1699075.5768295079</v>
          </cell>
          <cell r="G134">
            <v>1925469.9166424589</v>
          </cell>
          <cell r="H134">
            <v>1925469.9166424589</v>
          </cell>
          <cell r="I134">
            <v>1925469.9166424589</v>
          </cell>
          <cell r="J134">
            <v>1925469.9166424589</v>
          </cell>
          <cell r="K134">
            <v>1925469.9166424589</v>
          </cell>
          <cell r="L134">
            <v>1925469.9166424589</v>
          </cell>
          <cell r="M134">
            <v>1993866.6379216823</v>
          </cell>
          <cell r="N134">
            <v>2016490.8280268817</v>
          </cell>
          <cell r="O134">
            <v>1993866.6379216823</v>
          </cell>
          <cell r="P134">
            <v>22654270.334213529</v>
          </cell>
        </row>
        <row r="135"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</row>
        <row r="136">
          <cell r="D136">
            <v>1699075.5768295079</v>
          </cell>
          <cell r="E136">
            <v>1699075.5768295079</v>
          </cell>
          <cell r="F136">
            <v>1699075.5768295079</v>
          </cell>
          <cell r="G136">
            <v>1925469.9166424589</v>
          </cell>
          <cell r="H136">
            <v>1925469.9166424589</v>
          </cell>
          <cell r="I136">
            <v>1925469.9166424589</v>
          </cell>
          <cell r="J136">
            <v>1925469.9166424589</v>
          </cell>
          <cell r="K136">
            <v>1925469.9166424589</v>
          </cell>
          <cell r="L136">
            <v>1925469.9166424589</v>
          </cell>
          <cell r="M136">
            <v>1993866.6379216823</v>
          </cell>
          <cell r="N136">
            <v>2016490.8280268817</v>
          </cell>
          <cell r="O136">
            <v>1993866.6379216823</v>
          </cell>
          <cell r="P136">
            <v>22654270.334213529</v>
          </cell>
        </row>
        <row r="137">
          <cell r="D137">
            <v>-203889.06921954095</v>
          </cell>
          <cell r="E137">
            <v>-203889.06921954095</v>
          </cell>
          <cell r="F137">
            <v>-203889.06921954095</v>
          </cell>
          <cell r="G137">
            <v>-231056.38999709504</v>
          </cell>
          <cell r="H137">
            <v>-231056.38999709504</v>
          </cell>
          <cell r="I137">
            <v>-231056.38999709504</v>
          </cell>
          <cell r="J137">
            <v>-231056.38999709504</v>
          </cell>
          <cell r="K137">
            <v>-231056.38999709504</v>
          </cell>
          <cell r="L137">
            <v>-231056.38999709504</v>
          </cell>
          <cell r="M137">
            <v>-239263.99655060188</v>
          </cell>
          <cell r="N137">
            <v>-241978.89936322579</v>
          </cell>
          <cell r="O137">
            <v>-239263.99655060188</v>
          </cell>
          <cell r="P137">
            <v>-2718512.4401056231</v>
          </cell>
        </row>
        <row r="138">
          <cell r="D138">
            <v>-28034.747017686881</v>
          </cell>
          <cell r="E138">
            <v>-28034.747017686881</v>
          </cell>
          <cell r="F138">
            <v>-28034.747017686881</v>
          </cell>
          <cell r="G138">
            <v>-31770.253624600573</v>
          </cell>
          <cell r="H138">
            <v>-31770.253624600573</v>
          </cell>
          <cell r="I138">
            <v>-31770.253624600573</v>
          </cell>
          <cell r="J138">
            <v>-31770.253624600573</v>
          </cell>
          <cell r="K138">
            <v>-31770.253624600573</v>
          </cell>
          <cell r="L138">
            <v>-31770.253624600573</v>
          </cell>
          <cell r="M138">
            <v>-32898.799525707756</v>
          </cell>
          <cell r="N138">
            <v>-33272.098662443546</v>
          </cell>
          <cell r="O138">
            <v>-32898.799525707756</v>
          </cell>
          <cell r="P138">
            <v>-373795.46051452309</v>
          </cell>
        </row>
        <row r="139">
          <cell r="D139">
            <v>-129129.7438390426</v>
          </cell>
          <cell r="E139">
            <v>-129129.7438390426</v>
          </cell>
          <cell r="F139">
            <v>-129129.7438390426</v>
          </cell>
          <cell r="G139">
            <v>-146335.71366482688</v>
          </cell>
          <cell r="H139">
            <v>-146335.71366482688</v>
          </cell>
          <cell r="I139">
            <v>-146335.71366482688</v>
          </cell>
          <cell r="J139">
            <v>-146335.71366482688</v>
          </cell>
          <cell r="K139">
            <v>-146335.71366482688</v>
          </cell>
          <cell r="L139">
            <v>-146335.71366482688</v>
          </cell>
          <cell r="M139">
            <v>-151533.86448204785</v>
          </cell>
          <cell r="N139">
            <v>-153253.30293004299</v>
          </cell>
          <cell r="O139">
            <v>-151533.86448204785</v>
          </cell>
          <cell r="P139">
            <v>-1721724.5454002284</v>
          </cell>
        </row>
        <row r="140">
          <cell r="D140">
            <v>1338022.0167532375</v>
          </cell>
          <cell r="E140">
            <v>1338022.0167532375</v>
          </cell>
          <cell r="F140">
            <v>1338022.0167532375</v>
          </cell>
          <cell r="G140">
            <v>1516307.5593559362</v>
          </cell>
          <cell r="H140">
            <v>1516307.5593559362</v>
          </cell>
          <cell r="I140">
            <v>1516307.5593559362</v>
          </cell>
          <cell r="J140">
            <v>1516307.5593559362</v>
          </cell>
          <cell r="K140">
            <v>1516307.5593559362</v>
          </cell>
          <cell r="L140">
            <v>1516307.5593559362</v>
          </cell>
          <cell r="M140">
            <v>1570169.9773633247</v>
          </cell>
          <cell r="N140">
            <v>1587986.5270711693</v>
          </cell>
          <cell r="O140">
            <v>1570169.9773633247</v>
          </cell>
          <cell r="P140">
            <v>17840237.888193153</v>
          </cell>
        </row>
        <row r="141">
          <cell r="D141">
            <v>-1037647.8380590571</v>
          </cell>
          <cell r="E141">
            <v>-1032188.4129239259</v>
          </cell>
          <cell r="F141">
            <v>-1032188.4129239259</v>
          </cell>
          <cell r="G141">
            <v>-1148918.7576860432</v>
          </cell>
          <cell r="H141">
            <v>-1146683.3842678354</v>
          </cell>
          <cell r="I141">
            <v>-1144448.0108496279</v>
          </cell>
          <cell r="J141">
            <v>-1130349.9144300004</v>
          </cell>
          <cell r="K141">
            <v>-1128114.5410117926</v>
          </cell>
          <cell r="L141">
            <v>-1128114.5410117926</v>
          </cell>
          <cell r="M141">
            <v>-1163564.3451230316</v>
          </cell>
          <cell r="N141">
            <v>-1176765.7822932694</v>
          </cell>
          <cell r="O141">
            <v>-1163564.3451230316</v>
          </cell>
          <cell r="P141">
            <v>-13432548.285703333</v>
          </cell>
        </row>
        <row r="142">
          <cell r="P142">
            <v>0</v>
          </cell>
        </row>
        <row r="143">
          <cell r="D143">
            <v>300374.17869418033</v>
          </cell>
          <cell r="E143">
            <v>305833.60382931156</v>
          </cell>
          <cell r="F143">
            <v>305833.60382931156</v>
          </cell>
          <cell r="G143">
            <v>367388.80166989309</v>
          </cell>
          <cell r="H143">
            <v>369624.17508810083</v>
          </cell>
          <cell r="I143">
            <v>371859.54850630835</v>
          </cell>
          <cell r="J143">
            <v>385957.64492593589</v>
          </cell>
          <cell r="K143">
            <v>388193.01834414364</v>
          </cell>
          <cell r="L143">
            <v>388193.01834414364</v>
          </cell>
          <cell r="M143">
            <v>406605.63224029308</v>
          </cell>
          <cell r="N143">
            <v>411220.74477789993</v>
          </cell>
          <cell r="O143">
            <v>406605.63224029308</v>
          </cell>
          <cell r="P143">
            <v>4407689.6024898198</v>
          </cell>
        </row>
        <row r="144">
          <cell r="D144">
            <v>0.17678682619561953</v>
          </cell>
          <cell r="E144">
            <v>0.18</v>
          </cell>
          <cell r="F144">
            <v>0.18</v>
          </cell>
          <cell r="G144">
            <v>0.19080474771090056</v>
          </cell>
          <cell r="H144">
            <v>0.19196569725308069</v>
          </cell>
          <cell r="I144">
            <v>0.19312664679526079</v>
          </cell>
          <cell r="J144">
            <v>0.20044854587962105</v>
          </cell>
          <cell r="K144">
            <v>0.20160949542180115</v>
          </cell>
          <cell r="L144">
            <v>0.20160949542180115</v>
          </cell>
          <cell r="M144">
            <v>0.20392819886094321</v>
          </cell>
          <cell r="N144">
            <v>0.20392889422674731</v>
          </cell>
          <cell r="O144">
            <v>0.20392819886094321</v>
          </cell>
          <cell r="P144">
            <v>0.19456330031663491</v>
          </cell>
        </row>
        <row r="145">
          <cell r="D145">
            <v>-11245.770682198261</v>
          </cell>
          <cell r="E145">
            <v>-11245.770682198261</v>
          </cell>
          <cell r="F145">
            <v>-11245.770682198261</v>
          </cell>
          <cell r="G145">
            <v>-12744.220111996396</v>
          </cell>
          <cell r="H145">
            <v>-12744.220111996396</v>
          </cell>
          <cell r="I145">
            <v>-12744.220111996396</v>
          </cell>
          <cell r="J145">
            <v>-12744.220111996396</v>
          </cell>
          <cell r="K145">
            <v>-12744.220111996396</v>
          </cell>
          <cell r="L145">
            <v>-12744.220111996396</v>
          </cell>
          <cell r="M145">
            <v>-13196.921482912257</v>
          </cell>
          <cell r="N145">
            <v>-13346.665530359691</v>
          </cell>
          <cell r="O145">
            <v>-13196.921482912257</v>
          </cell>
          <cell r="P145">
            <v>-149943.1412147574</v>
          </cell>
        </row>
        <row r="146">
          <cell r="D146">
            <v>-10000</v>
          </cell>
          <cell r="E146">
            <v>-10000</v>
          </cell>
          <cell r="F146">
            <v>-10000</v>
          </cell>
          <cell r="G146">
            <v>-10000</v>
          </cell>
          <cell r="H146">
            <v>-10000</v>
          </cell>
          <cell r="I146">
            <v>-10000</v>
          </cell>
          <cell r="J146">
            <v>-10000</v>
          </cell>
          <cell r="K146">
            <v>-10000</v>
          </cell>
          <cell r="L146">
            <v>-10000</v>
          </cell>
          <cell r="M146">
            <v>-10000</v>
          </cell>
          <cell r="N146">
            <v>-10000</v>
          </cell>
          <cell r="O146">
            <v>-10000</v>
          </cell>
          <cell r="P146">
            <v>-120000</v>
          </cell>
        </row>
        <row r="147">
          <cell r="D147">
            <v>-62000</v>
          </cell>
          <cell r="E147">
            <v>-10000</v>
          </cell>
          <cell r="F147">
            <v>-10000</v>
          </cell>
          <cell r="G147">
            <v>-10000</v>
          </cell>
          <cell r="H147">
            <v>-10000</v>
          </cell>
          <cell r="I147">
            <v>-10000</v>
          </cell>
          <cell r="J147">
            <v>-10000</v>
          </cell>
          <cell r="K147">
            <v>-10000</v>
          </cell>
          <cell r="L147">
            <v>-10000</v>
          </cell>
          <cell r="M147">
            <v>-10000</v>
          </cell>
          <cell r="N147">
            <v>-10000</v>
          </cell>
          <cell r="O147">
            <v>-10000</v>
          </cell>
          <cell r="P147">
            <v>-172000</v>
          </cell>
        </row>
        <row r="148">
          <cell r="D148">
            <v>-42476.889420737702</v>
          </cell>
          <cell r="E148">
            <v>-42476.889420737702</v>
          </cell>
          <cell r="F148">
            <v>-42476.889420737702</v>
          </cell>
          <cell r="G148">
            <v>-48136.747916061475</v>
          </cell>
          <cell r="H148">
            <v>-48136.747916061475</v>
          </cell>
          <cell r="I148">
            <v>-48136.747916061475</v>
          </cell>
          <cell r="J148">
            <v>-48136.747916061475</v>
          </cell>
          <cell r="K148">
            <v>-48136.747916061475</v>
          </cell>
          <cell r="L148">
            <v>-48136.747916061475</v>
          </cell>
          <cell r="M148">
            <v>-49846.665948042064</v>
          </cell>
          <cell r="N148">
            <v>-50412.270700672045</v>
          </cell>
          <cell r="O148">
            <v>-49846.665948042064</v>
          </cell>
          <cell r="P148">
            <v>-566356.75835533813</v>
          </cell>
        </row>
        <row r="149">
          <cell r="D149">
            <v>-1614.1217979880325</v>
          </cell>
          <cell r="E149">
            <v>-1614.1217979880325</v>
          </cell>
          <cell r="F149">
            <v>-1614.1217979880325</v>
          </cell>
          <cell r="G149">
            <v>-1829.1964208103359</v>
          </cell>
          <cell r="H149">
            <v>-1829.1964208103359</v>
          </cell>
          <cell r="I149">
            <v>-1829.1964208103359</v>
          </cell>
          <cell r="J149">
            <v>-1829.1964208103359</v>
          </cell>
          <cell r="K149">
            <v>-1829.1964208103359</v>
          </cell>
          <cell r="L149">
            <v>-1829.1964208103359</v>
          </cell>
          <cell r="M149">
            <v>-1894.1733060255981</v>
          </cell>
          <cell r="N149">
            <v>-1915.6662866255376</v>
          </cell>
          <cell r="O149">
            <v>-1894.1733060255981</v>
          </cell>
          <cell r="P149">
            <v>-21521.556817502849</v>
          </cell>
        </row>
        <row r="150">
          <cell r="D150">
            <v>-129341.35608654146</v>
          </cell>
          <cell r="E150">
            <v>-126283.45300516501</v>
          </cell>
          <cell r="F150">
            <v>-114817.50615414657</v>
          </cell>
          <cell r="G150">
            <v>-110622.09374743352</v>
          </cell>
          <cell r="H150">
            <v>-100471.5421568345</v>
          </cell>
          <cell r="I150">
            <v>-98386.373980104268</v>
          </cell>
          <cell r="J150">
            <v>-95589.961426576032</v>
          </cell>
          <cell r="K150">
            <v>-92880.35363655875</v>
          </cell>
          <cell r="L150">
            <v>-93605.446144339599</v>
          </cell>
          <cell r="M150">
            <v>-95645.999839430238</v>
          </cell>
          <cell r="N150">
            <v>-91721.336948915414</v>
          </cell>
          <cell r="O150">
            <v>-97114.865109019272</v>
          </cell>
          <cell r="P150">
            <v>-1246480.2882350646</v>
          </cell>
        </row>
        <row r="151">
          <cell r="D151">
            <v>-51899.086145112145</v>
          </cell>
          <cell r="E151">
            <v>-50347.574278767919</v>
          </cell>
          <cell r="F151">
            <v>-39098.385154701537</v>
          </cell>
          <cell r="G151">
            <v>-38671.193698835552</v>
          </cell>
          <cell r="H151">
            <v>-31936.697189374783</v>
          </cell>
          <cell r="I151">
            <v>-30587.231958234646</v>
          </cell>
          <cell r="J151">
            <v>-29712.991287211997</v>
          </cell>
          <cell r="K151">
            <v>-28655.763660941389</v>
          </cell>
          <cell r="L151">
            <v>-27291.646456360999</v>
          </cell>
          <cell r="M151">
            <v>-28708.140120969347</v>
          </cell>
          <cell r="N151">
            <v>-26947.136549961684</v>
          </cell>
          <cell r="O151">
            <v>-30565.69246734331</v>
          </cell>
          <cell r="P151">
            <v>-414421.53896781529</v>
          </cell>
        </row>
        <row r="152">
          <cell r="D152">
            <v>-623.74560577298678</v>
          </cell>
          <cell r="E152">
            <v>-717.16248304729959</v>
          </cell>
          <cell r="F152">
            <v>-849.26857326064999</v>
          </cell>
          <cell r="G152">
            <v>-1109.3013102141974</v>
          </cell>
          <cell r="H152">
            <v>-1135.8233546046388</v>
          </cell>
          <cell r="I152">
            <v>-1179.5793740934544</v>
          </cell>
          <cell r="J152">
            <v>-1276.4679119040447</v>
          </cell>
          <cell r="K152">
            <v>-1307.0716481931054</v>
          </cell>
          <cell r="L152">
            <v>-1336.4400354667275</v>
          </cell>
          <cell r="M152">
            <v>-1447.1679369964215</v>
          </cell>
          <cell r="N152">
            <v>-1477.1593121496749</v>
          </cell>
          <cell r="O152">
            <v>-1446.8657163392311</v>
          </cell>
          <cell r="P152">
            <v>-13906.053262042431</v>
          </cell>
        </row>
        <row r="153">
          <cell r="D153">
            <v>-13651.398029830738</v>
          </cell>
          <cell r="E153">
            <v>-14190.546524593381</v>
          </cell>
          <cell r="F153">
            <v>-11584.33291979235</v>
          </cell>
          <cell r="G153">
            <v>-11558.548810989749</v>
          </cell>
          <cell r="H153">
            <v>-9838.9261874431049</v>
          </cell>
          <cell r="I153">
            <v>-9773.1373382284164</v>
          </cell>
          <cell r="J153">
            <v>-9415.583974345227</v>
          </cell>
          <cell r="K153">
            <v>-9005.8188006636119</v>
          </cell>
          <cell r="L153">
            <v>-8600.2586098139636</v>
          </cell>
          <cell r="M153">
            <v>-9103.0812729962436</v>
          </cell>
          <cell r="N153">
            <v>-8381.5614480740824</v>
          </cell>
          <cell r="O153">
            <v>-9366.5667457183245</v>
          </cell>
          <cell r="P153">
            <v>-124469.76066248919</v>
          </cell>
        </row>
        <row r="154">
          <cell r="D154">
            <v>-62539.828432589384</v>
          </cell>
          <cell r="E154">
            <v>-63594.354208485405</v>
          </cell>
          <cell r="F154">
            <v>-57029.450757280523</v>
          </cell>
          <cell r="G154">
            <v>-61455.413406831394</v>
          </cell>
          <cell r="H154">
            <v>-51000.855023384604</v>
          </cell>
          <cell r="I154">
            <v>-48904.19643429912</v>
          </cell>
          <cell r="J154">
            <v>-51007.591846781346</v>
          </cell>
          <cell r="K154">
            <v>-49555.965474104101</v>
          </cell>
          <cell r="L154">
            <v>-46159.96603985392</v>
          </cell>
          <cell r="M154">
            <v>-47818.735507062025</v>
          </cell>
          <cell r="N154">
            <v>-47865.483569818251</v>
          </cell>
          <cell r="O154">
            <v>-48287.927323528747</v>
          </cell>
          <cell r="P154">
            <v>-635219.76802401885</v>
          </cell>
        </row>
        <row r="155">
          <cell r="D155">
            <v>-85018.017506590404</v>
          </cell>
          <cell r="E155">
            <v>-24636.268571671477</v>
          </cell>
          <cell r="F155">
            <v>7117.8783692059078</v>
          </cell>
          <cell r="G155">
            <v>61262.08624672045</v>
          </cell>
          <cell r="H155">
            <v>92530.166727590971</v>
          </cell>
          <cell r="I155">
            <v>100318.86497248019</v>
          </cell>
          <cell r="J155">
            <v>116244.884030249</v>
          </cell>
          <cell r="K155">
            <v>124077.88067481443</v>
          </cell>
          <cell r="L155">
            <v>128489.0966094402</v>
          </cell>
          <cell r="M155">
            <v>138944.74682585886</v>
          </cell>
          <cell r="N155">
            <v>149153.46443132352</v>
          </cell>
          <cell r="O155">
            <v>134885.95414136426</v>
          </cell>
          <cell r="P155">
            <v>943370.73695079156</v>
          </cell>
        </row>
        <row r="156">
          <cell r="D156">
            <v>-5.0037808009243991E-2</v>
          </cell>
          <cell r="E156">
            <v>-1.449980737033664E-2</v>
          </cell>
          <cell r="F156">
            <v>4.1892653077198246E-3</v>
          </cell>
          <cell r="G156">
            <v>3.1816693533984843E-2</v>
          </cell>
          <cell r="H156">
            <v>4.8055888034304162E-2</v>
          </cell>
          <cell r="I156">
            <v>5.2100977587544638E-2</v>
          </cell>
          <cell r="J156">
            <v>6.0372215128113346E-2</v>
          </cell>
          <cell r="K156">
            <v>6.4440311220844954E-2</v>
          </cell>
          <cell r="L156">
            <v>6.6731292708791454E-2</v>
          </cell>
          <cell r="M156">
            <v>6.9686078388215916E-2</v>
          </cell>
          <cell r="N156">
            <v>7.3966844955733746E-2</v>
          </cell>
          <cell r="O156">
            <v>6.7650439390451594E-2</v>
          </cell>
          <cell r="P156">
            <v>4.1642071143031666E-2</v>
          </cell>
        </row>
        <row r="160">
          <cell r="D160">
            <v>4242239.6327588847</v>
          </cell>
          <cell r="E160">
            <v>4805827.1314583141</v>
          </cell>
          <cell r="F160">
            <v>6248504.2129242225</v>
          </cell>
          <cell r="G160">
            <v>7659393.9654944651</v>
          </cell>
          <cell r="H160">
            <v>10287393.142890166</v>
          </cell>
          <cell r="I160">
            <v>10068299.154948566</v>
          </cell>
          <cell r="J160">
            <v>10870556.073308982</v>
          </cell>
          <cell r="K160">
            <v>11676381.810012583</v>
          </cell>
          <cell r="L160">
            <v>13407501.273583304</v>
          </cell>
          <cell r="M160">
            <v>12614914.846613266</v>
          </cell>
          <cell r="N160">
            <v>14124936.015119191</v>
          </cell>
          <cell r="O160">
            <v>11878305.295679232</v>
          </cell>
          <cell r="P160">
            <v>117884252.55479117</v>
          </cell>
        </row>
        <row r="161">
          <cell r="D161">
            <v>-202011.41108375648</v>
          </cell>
          <cell r="E161">
            <v>-228848.91102182493</v>
          </cell>
          <cell r="F161">
            <v>-297547.81966305804</v>
          </cell>
          <cell r="G161">
            <v>-364733.04597592726</v>
          </cell>
          <cell r="H161">
            <v>-489875.86394715123</v>
          </cell>
          <cell r="I161">
            <v>-479442.81690231338</v>
          </cell>
          <cell r="J161">
            <v>-517645.5273004286</v>
          </cell>
          <cell r="K161">
            <v>-556018.18142917193</v>
          </cell>
          <cell r="L161">
            <v>-638452.44159920514</v>
          </cell>
          <cell r="M161">
            <v>-600710.23079110868</v>
          </cell>
          <cell r="N161">
            <v>-672616.00071996264</v>
          </cell>
          <cell r="O161">
            <v>-565633.58550853468</v>
          </cell>
          <cell r="P161">
            <v>-5613535.8359424435</v>
          </cell>
        </row>
        <row r="162">
          <cell r="D162">
            <v>212111.98163794423</v>
          </cell>
          <cell r="E162">
            <v>240291.35657291571</v>
          </cell>
          <cell r="F162">
            <v>312425.21064621111</v>
          </cell>
          <cell r="G162">
            <v>382969.69827472325</v>
          </cell>
          <cell r="H162">
            <v>514369.65714450832</v>
          </cell>
          <cell r="I162">
            <v>503414.95774742833</v>
          </cell>
          <cell r="J162">
            <v>543527.80366544914</v>
          </cell>
          <cell r="K162">
            <v>583819.09050062916</v>
          </cell>
          <cell r="L162">
            <v>670375.06367916521</v>
          </cell>
          <cell r="M162">
            <v>630745.74233066337</v>
          </cell>
          <cell r="N162">
            <v>706246.80075595959</v>
          </cell>
          <cell r="O162">
            <v>593915.26478396158</v>
          </cell>
          <cell r="P162">
            <v>5894212.6277395589</v>
          </cell>
        </row>
        <row r="163">
          <cell r="D163">
            <v>4040228.2216751282</v>
          </cell>
          <cell r="E163">
            <v>4576978.2204364892</v>
          </cell>
          <cell r="F163">
            <v>5950956.3932611644</v>
          </cell>
          <cell r="G163">
            <v>7294660.9195185378</v>
          </cell>
          <cell r="H163">
            <v>9797517.2789430153</v>
          </cell>
          <cell r="I163">
            <v>9588856.3380462527</v>
          </cell>
          <cell r="J163">
            <v>10352910.546008553</v>
          </cell>
          <cell r="K163">
            <v>11120363.628583411</v>
          </cell>
          <cell r="L163">
            <v>12769048.831984099</v>
          </cell>
          <cell r="M163">
            <v>12014204.615822157</v>
          </cell>
          <cell r="N163">
            <v>13452320.014399229</v>
          </cell>
          <cell r="O163">
            <v>11312671.710170697</v>
          </cell>
          <cell r="P163">
            <v>112270716.71884872</v>
          </cell>
        </row>
        <row r="164">
          <cell r="D164">
            <v>-484827.38660101534</v>
          </cell>
          <cell r="E164">
            <v>-549237.38645237871</v>
          </cell>
          <cell r="F164">
            <v>-714114.76719133975</v>
          </cell>
          <cell r="G164">
            <v>-875359.31034222455</v>
          </cell>
          <cell r="H164">
            <v>-1175702.0734731618</v>
          </cell>
          <cell r="I164">
            <v>-1150662.7605655503</v>
          </cell>
          <cell r="J164">
            <v>-1242349.2655210264</v>
          </cell>
          <cell r="K164">
            <v>-1334443.6354300093</v>
          </cell>
          <cell r="L164">
            <v>-1532285.8598380918</v>
          </cell>
          <cell r="M164">
            <v>-1441704.5538986588</v>
          </cell>
          <cell r="N164">
            <v>-1614278.4017279074</v>
          </cell>
          <cell r="O164">
            <v>-1357520.6052204836</v>
          </cell>
          <cell r="P164">
            <v>-13472486.006261846</v>
          </cell>
        </row>
        <row r="165">
          <cell r="D165">
            <v>-66663.765657639626</v>
          </cell>
          <cell r="E165">
            <v>-75520.140637202072</v>
          </cell>
          <cell r="F165">
            <v>-98190.780488809221</v>
          </cell>
          <cell r="G165">
            <v>-120361.90517205588</v>
          </cell>
          <cell r="H165">
            <v>-161659.03510255975</v>
          </cell>
          <cell r="I165">
            <v>-158216.12957776317</v>
          </cell>
          <cell r="J165">
            <v>-170823.02400914114</v>
          </cell>
          <cell r="K165">
            <v>-183485.99987162629</v>
          </cell>
          <cell r="L165">
            <v>-210689.30572773764</v>
          </cell>
          <cell r="M165">
            <v>-198234.37616106559</v>
          </cell>
          <cell r="N165">
            <v>-221963.28023758729</v>
          </cell>
          <cell r="O165">
            <v>-186659.08321781651</v>
          </cell>
          <cell r="P165">
            <v>-1852466.8258610042</v>
          </cell>
        </row>
        <row r="166">
          <cell r="D166">
            <v>-307057.34484730975</v>
          </cell>
          <cell r="E166">
            <v>-347850.34475317318</v>
          </cell>
          <cell r="F166">
            <v>-452272.68588784849</v>
          </cell>
          <cell r="G166">
            <v>-554394.22988340887</v>
          </cell>
          <cell r="H166">
            <v>-744611.31319966912</v>
          </cell>
          <cell r="I166">
            <v>-728753.08169151517</v>
          </cell>
          <cell r="J166">
            <v>-786821.20149665</v>
          </cell>
          <cell r="K166">
            <v>-845147.63577233918</v>
          </cell>
          <cell r="L166">
            <v>-970447.71123079152</v>
          </cell>
          <cell r="M166">
            <v>-913079.55080248392</v>
          </cell>
          <cell r="N166">
            <v>-1022376.3210943413</v>
          </cell>
          <cell r="O166">
            <v>-859763.04997297295</v>
          </cell>
          <cell r="P166">
            <v>-8532574.4706325047</v>
          </cell>
        </row>
        <row r="167">
          <cell r="D167">
            <v>3181679.7245691633</v>
          </cell>
          <cell r="E167">
            <v>3604370.3485937351</v>
          </cell>
          <cell r="F167">
            <v>4686378.1596931666</v>
          </cell>
          <cell r="G167">
            <v>5744545.4741208488</v>
          </cell>
          <cell r="H167">
            <v>7715544.8571676258</v>
          </cell>
          <cell r="I167">
            <v>7551224.3662114237</v>
          </cell>
          <cell r="J167">
            <v>8152917.0549817346</v>
          </cell>
          <cell r="K167">
            <v>8757286.3575094342</v>
          </cell>
          <cell r="L167">
            <v>10055625.955187479</v>
          </cell>
          <cell r="M167">
            <v>9461186.1349599492</v>
          </cell>
          <cell r="N167">
            <v>10593702.011339393</v>
          </cell>
          <cell r="O167">
            <v>8908728.9717594236</v>
          </cell>
          <cell r="P167">
            <v>88413189.416093364</v>
          </cell>
        </row>
        <row r="168">
          <cell r="D168">
            <v>-2805032.265711986</v>
          </cell>
          <cell r="E168">
            <v>-3138275.0414091041</v>
          </cell>
          <cell r="F168">
            <v>-4052757.7790867975</v>
          </cell>
          <cell r="G168">
            <v>-4933442.9896755023</v>
          </cell>
          <cell r="H168">
            <v>-6606546.2390446477</v>
          </cell>
          <cell r="I168">
            <v>-6455899.3589506783</v>
          </cell>
          <cell r="J168">
            <v>-6924915.2507559359</v>
          </cell>
          <cell r="K168">
            <v>-7415823.0622934112</v>
          </cell>
          <cell r="L168">
            <v>-8504004.4719747249</v>
          </cell>
          <cell r="M168">
            <v>-7981250.50633334</v>
          </cell>
          <cell r="N168">
            <v>-8910970.6602383815</v>
          </cell>
          <cell r="O168">
            <v>-7497436.7072888827</v>
          </cell>
          <cell r="P168">
            <v>-75226354.332763389</v>
          </cell>
        </row>
        <row r="169">
          <cell r="P169">
            <v>0</v>
          </cell>
        </row>
        <row r="170">
          <cell r="D170">
            <v>376647.45885717729</v>
          </cell>
          <cell r="E170">
            <v>466095.307184631</v>
          </cell>
          <cell r="F170">
            <v>633620.38060636912</v>
          </cell>
          <cell r="G170">
            <v>811102.48444534652</v>
          </cell>
          <cell r="H170">
            <v>1108998.6181229781</v>
          </cell>
          <cell r="I170">
            <v>1095325.0072607454</v>
          </cell>
          <cell r="J170">
            <v>1228001.8042257987</v>
          </cell>
          <cell r="K170">
            <v>1341463.295216023</v>
          </cell>
          <cell r="L170">
            <v>1551621.4832127541</v>
          </cell>
          <cell r="M170">
            <v>1479935.6286266092</v>
          </cell>
          <cell r="N170">
            <v>1682731.351101011</v>
          </cell>
          <cell r="O170">
            <v>1411292.2644705409</v>
          </cell>
          <cell r="P170">
            <v>13186835.083329976</v>
          </cell>
        </row>
        <row r="171">
          <cell r="D171">
            <v>8.8785050224102838E-2</v>
          </cell>
          <cell r="E171">
            <v>9.6985450045348587E-2</v>
          </cell>
          <cell r="F171">
            <v>0.10140352939121113</v>
          </cell>
          <cell r="G171">
            <v>0.10589643098388196</v>
          </cell>
          <cell r="H171">
            <v>0.10780171445954972</v>
          </cell>
          <cell r="I171">
            <v>0.10878947778606619</v>
          </cell>
          <cell r="J171">
            <v>0.11296586816206876</v>
          </cell>
          <cell r="K171">
            <v>0.1148868987879198</v>
          </cell>
          <cell r="L171">
            <v>0.11572786394358964</v>
          </cell>
          <cell r="M171">
            <v>0.11731633916053964</v>
          </cell>
          <cell r="N171">
            <v>0.11913196274304051</v>
          </cell>
          <cell r="O171">
            <v>0.11881259399721812</v>
          </cell>
          <cell r="P171">
            <v>0.11186256686151438</v>
          </cell>
        </row>
        <row r="172">
          <cell r="D172">
            <v>-29556.159127116585</v>
          </cell>
          <cell r="E172">
            <v>-33482.736415439394</v>
          </cell>
          <cell r="F172">
            <v>-43534.029383328663</v>
          </cell>
          <cell r="G172">
            <v>-53363.856467062942</v>
          </cell>
          <cell r="H172">
            <v>-71673.421366046474</v>
          </cell>
          <cell r="I172">
            <v>-70146.96898900684</v>
          </cell>
          <cell r="J172">
            <v>-75736.382881797734</v>
          </cell>
          <cell r="K172">
            <v>-81350.661132092719</v>
          </cell>
          <cell r="L172">
            <v>-93411.564513939229</v>
          </cell>
          <cell r="M172">
            <v>-87889.526018842575</v>
          </cell>
          <cell r="N172">
            <v>-98410.012791215413</v>
          </cell>
          <cell r="O172">
            <v>-82757.484694764556</v>
          </cell>
          <cell r="P172">
            <v>-821312.80378065316</v>
          </cell>
        </row>
        <row r="173">
          <cell r="D173">
            <v>-15000</v>
          </cell>
          <cell r="E173">
            <v>-15000</v>
          </cell>
          <cell r="F173">
            <v>-15000</v>
          </cell>
          <cell r="G173">
            <v>-15000.000000000002</v>
          </cell>
          <cell r="H173">
            <v>-15000</v>
          </cell>
          <cell r="I173">
            <v>-15000.000000000002</v>
          </cell>
          <cell r="J173">
            <v>-15000</v>
          </cell>
          <cell r="K173">
            <v>-14999.999999999998</v>
          </cell>
          <cell r="L173">
            <v>-15000</v>
          </cell>
          <cell r="M173">
            <v>-15000</v>
          </cell>
          <cell r="N173">
            <v>-15000</v>
          </cell>
          <cell r="O173">
            <v>-15000</v>
          </cell>
          <cell r="P173">
            <v>-180000</v>
          </cell>
        </row>
        <row r="174"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</row>
        <row r="175">
          <cell r="D175">
            <v>-76360.313389659917</v>
          </cell>
          <cell r="E175">
            <v>-86504.888366249652</v>
          </cell>
          <cell r="F175">
            <v>-112473.07583263599</v>
          </cell>
          <cell r="G175">
            <v>-137869.09137890037</v>
          </cell>
          <cell r="H175">
            <v>-185173.07657202298</v>
          </cell>
          <cell r="I175">
            <v>-181229.38478907419</v>
          </cell>
          <cell r="J175">
            <v>-195670.00931956165</v>
          </cell>
          <cell r="K175">
            <v>-210174.87258022648</v>
          </cell>
          <cell r="L175">
            <v>-241335.02292449947</v>
          </cell>
          <cell r="M175">
            <v>-227068.46723903876</v>
          </cell>
          <cell r="N175">
            <v>-254248.84827214543</v>
          </cell>
          <cell r="O175">
            <v>-213809.49532222617</v>
          </cell>
          <cell r="P175">
            <v>-2121916.5459862412</v>
          </cell>
        </row>
        <row r="176">
          <cell r="D176">
            <v>-4030.1276511209403</v>
          </cell>
          <cell r="E176">
            <v>-4565.5357748853985</v>
          </cell>
          <cell r="F176">
            <v>-5936.0790022780111</v>
          </cell>
          <cell r="G176">
            <v>-7276.4242672197415</v>
          </cell>
          <cell r="H176">
            <v>-9773.023485745658</v>
          </cell>
          <cell r="I176">
            <v>-9564.8841972011378</v>
          </cell>
          <cell r="J176">
            <v>-10327.028269643533</v>
          </cell>
          <cell r="K176">
            <v>-11092.562719511954</v>
          </cell>
          <cell r="L176">
            <v>-12737.12620990414</v>
          </cell>
          <cell r="M176">
            <v>-11984.169104282602</v>
          </cell>
          <cell r="N176">
            <v>-13418.689214363232</v>
          </cell>
          <cell r="O176">
            <v>-11284.390030895271</v>
          </cell>
          <cell r="P176">
            <v>-111990.03992705161</v>
          </cell>
        </row>
        <row r="177">
          <cell r="D177">
            <v>-302215.73680604872</v>
          </cell>
          <cell r="E177">
            <v>-302066.33662340365</v>
          </cell>
          <cell r="F177">
            <v>-345971.49950432667</v>
          </cell>
          <cell r="G177">
            <v>-365650.77291902446</v>
          </cell>
          <cell r="H177">
            <v>-387720.73778614268</v>
          </cell>
          <cell r="I177">
            <v>-372868.37630790134</v>
          </cell>
          <cell r="J177">
            <v>-381263.21683919878</v>
          </cell>
          <cell r="K177">
            <v>-415602.81656920305</v>
          </cell>
          <cell r="L177">
            <v>-440485.63458799932</v>
          </cell>
          <cell r="M177">
            <v>-432922.8305554078</v>
          </cell>
          <cell r="N177">
            <v>-449229.64170299552</v>
          </cell>
          <cell r="O177">
            <v>-404100.3312313474</v>
          </cell>
          <cell r="P177">
            <v>-4600097.9314329997</v>
          </cell>
        </row>
        <row r="178">
          <cell r="D178">
            <v>-130024.29602598041</v>
          </cell>
          <cell r="E178">
            <v>-141991.21847306742</v>
          </cell>
          <cell r="F178">
            <v>-141906.50647919221</v>
          </cell>
          <cell r="G178">
            <v>-151432.05305243455</v>
          </cell>
          <cell r="H178">
            <v>-165877.43762883896</v>
          </cell>
          <cell r="I178">
            <v>-155383.36514742667</v>
          </cell>
          <cell r="J178">
            <v>-162473.2931249578</v>
          </cell>
          <cell r="K178">
            <v>-167775.29768249684</v>
          </cell>
          <cell r="L178">
            <v>-182489.09078810524</v>
          </cell>
          <cell r="M178">
            <v>-175181.04679060666</v>
          </cell>
          <cell r="N178">
            <v>-181136.28397223167</v>
          </cell>
          <cell r="O178">
            <v>-176278.68045577451</v>
          </cell>
          <cell r="P178">
            <v>-1931948.5696211127</v>
          </cell>
        </row>
        <row r="179">
          <cell r="D179">
            <v>-1557.3635249980887</v>
          </cell>
          <cell r="E179">
            <v>-2028.4906484996029</v>
          </cell>
          <cell r="F179">
            <v>-3123.2620433668953</v>
          </cell>
          <cell r="G179">
            <v>-4412.7283879800334</v>
          </cell>
          <cell r="H179">
            <v>-6068.4725784079837</v>
          </cell>
          <cell r="I179">
            <v>-6168.0309376577025</v>
          </cell>
          <cell r="J179">
            <v>-7206.5088590574805</v>
          </cell>
          <cell r="K179">
            <v>-7926.3080069087991</v>
          </cell>
          <cell r="L179">
            <v>-9305.9472509614516</v>
          </cell>
          <cell r="M179">
            <v>-9156.0287667925404</v>
          </cell>
          <cell r="N179">
            <v>-10347.074471282191</v>
          </cell>
          <cell r="O179">
            <v>-8619.5898831244122</v>
          </cell>
          <cell r="P179">
            <v>-75919.805359037186</v>
          </cell>
        </row>
        <row r="180">
          <cell r="D180">
            <v>-34084.712036635719</v>
          </cell>
          <cell r="E180">
            <v>-40137.892880179723</v>
          </cell>
          <cell r="F180">
            <v>-42602.432781895397</v>
          </cell>
          <cell r="G180">
            <v>-45979.154619639565</v>
          </cell>
          <cell r="H180">
            <v>-52567.376368363017</v>
          </cell>
          <cell r="I180">
            <v>-51103.821229918052</v>
          </cell>
          <cell r="J180">
            <v>-53157.222905121671</v>
          </cell>
          <cell r="K180">
            <v>-54612.839140952557</v>
          </cell>
          <cell r="L180">
            <v>-59885.629615701793</v>
          </cell>
          <cell r="M180">
            <v>-57593.919731936519</v>
          </cell>
          <cell r="N180">
            <v>-58710.417878110929</v>
          </cell>
          <cell r="O180">
            <v>-55800.592307402425</v>
          </cell>
          <cell r="P180">
            <v>-606236.01149585738</v>
          </cell>
        </row>
        <row r="181">
          <cell r="D181">
            <v>-120959.81345358347</v>
          </cell>
          <cell r="E181">
            <v>-139330.67562752764</v>
          </cell>
          <cell r="F181">
            <v>-162523.89053548378</v>
          </cell>
          <cell r="G181">
            <v>-189474.25111384154</v>
          </cell>
          <cell r="H181">
            <v>-211317.36355605067</v>
          </cell>
          <cell r="I181">
            <v>-198338.1385262087</v>
          </cell>
          <cell r="J181">
            <v>-223325.7517565857</v>
          </cell>
          <cell r="K181">
            <v>-233073.11357324745</v>
          </cell>
          <cell r="L181">
            <v>-249335.96352865463</v>
          </cell>
          <cell r="M181">
            <v>-234689.78384487846</v>
          </cell>
          <cell r="N181">
            <v>-260095.14151533932</v>
          </cell>
          <cell r="O181">
            <v>-223148.33745333063</v>
          </cell>
          <cell r="P181">
            <v>-2445612.2244847314</v>
          </cell>
        </row>
        <row r="182">
          <cell r="D182">
            <v>-337141.06315796659</v>
          </cell>
          <cell r="E182">
            <v>-299012.46762462147</v>
          </cell>
          <cell r="F182">
            <v>-239450.39495613842</v>
          </cell>
          <cell r="G182">
            <v>-159355.84776075667</v>
          </cell>
          <cell r="H182">
            <v>3827.7087813597755</v>
          </cell>
          <cell r="I182">
            <v>35522.037136350817</v>
          </cell>
          <cell r="J182">
            <v>103842.39026987422</v>
          </cell>
          <cell r="K182">
            <v>144854.82381138304</v>
          </cell>
          <cell r="L182">
            <v>247635.50379298892</v>
          </cell>
          <cell r="M182">
            <v>228449.85657482329</v>
          </cell>
          <cell r="N182">
            <v>342135.24128332728</v>
          </cell>
          <cell r="O182">
            <v>220493.36309167562</v>
          </cell>
          <cell r="P182">
            <v>291801.15124229155</v>
          </cell>
        </row>
        <row r="183">
          <cell r="D183">
            <v>-7.9472423140488968E-2</v>
          </cell>
          <cell r="E183">
            <v>-6.2218731436951835E-2</v>
          </cell>
          <cell r="F183">
            <v>-3.8321234458139002E-2</v>
          </cell>
          <cell r="G183">
            <v>-2.0805281524707314E-2</v>
          </cell>
          <cell r="H183">
            <v>3.7207762240574869E-4</v>
          </cell>
          <cell r="I183">
            <v>3.5281070406903577E-3</v>
          </cell>
          <cell r="J183">
            <v>9.5526290991537789E-3</v>
          </cell>
          <cell r="K183">
            <v>1.2405797118347824E-2</v>
          </cell>
          <cell r="L183">
            <v>1.8469922078687639E-2</v>
          </cell>
          <cell r="M183">
            <v>1.8109504451879466E-2</v>
          </cell>
          <cell r="N183">
            <v>2.4222073708306296E-2</v>
          </cell>
          <cell r="O183">
            <v>1.856269540166481E-2</v>
          </cell>
          <cell r="P183">
            <v>2.4753191789265148E-3</v>
          </cell>
        </row>
        <row r="187">
          <cell r="D187">
            <v>118772.65846381514</v>
          </cell>
          <cell r="E187">
            <v>228183.8699958121</v>
          </cell>
          <cell r="F187">
            <v>472828.65917943791</v>
          </cell>
          <cell r="G187">
            <v>742423.44836306362</v>
          </cell>
          <cell r="H187">
            <v>1016962.5529716582</v>
          </cell>
          <cell r="I187">
            <v>1178528.7095036551</v>
          </cell>
          <cell r="J187">
            <v>1335475.1233457602</v>
          </cell>
          <cell r="K187">
            <v>1498938.2348777575</v>
          </cell>
          <cell r="L187">
            <v>1658249.446409754</v>
          </cell>
          <cell r="M187">
            <v>1733099.446409754</v>
          </cell>
          <cell r="N187">
            <v>2057538.5510183489</v>
          </cell>
          <cell r="O187">
            <v>1598738.2348777575</v>
          </cell>
          <cell r="P187">
            <v>13639738.935416576</v>
          </cell>
        </row>
        <row r="188"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</row>
        <row r="189">
          <cell r="D189">
            <v>118772.65846381514</v>
          </cell>
          <cell r="E189">
            <v>228183.8699958121</v>
          </cell>
          <cell r="F189">
            <v>472828.65917943791</v>
          </cell>
          <cell r="G189">
            <v>742423.44836306362</v>
          </cell>
          <cell r="H189">
            <v>1016962.5529716582</v>
          </cell>
          <cell r="I189">
            <v>1178528.7095036551</v>
          </cell>
          <cell r="J189">
            <v>1335475.1233457602</v>
          </cell>
          <cell r="K189">
            <v>1498938.2348777575</v>
          </cell>
          <cell r="L189">
            <v>1658249.446409754</v>
          </cell>
          <cell r="M189">
            <v>1733099.446409754</v>
          </cell>
          <cell r="N189">
            <v>2057538.5510183489</v>
          </cell>
          <cell r="O189">
            <v>1598738.2348777575</v>
          </cell>
          <cell r="P189">
            <v>13639738.935416576</v>
          </cell>
        </row>
        <row r="190">
          <cell r="D190">
            <v>-14252.719015657816</v>
          </cell>
          <cell r="E190">
            <v>-27382.064399497453</v>
          </cell>
          <cell r="F190">
            <v>-56739.439101532545</v>
          </cell>
          <cell r="G190">
            <v>-89090.813803567638</v>
          </cell>
          <cell r="H190">
            <v>-122035.50635659898</v>
          </cell>
          <cell r="I190">
            <v>-141423.44514043862</v>
          </cell>
          <cell r="J190">
            <v>-160257.01480149123</v>
          </cell>
          <cell r="K190">
            <v>-179872.58818533088</v>
          </cell>
          <cell r="L190">
            <v>-198989.93356917048</v>
          </cell>
          <cell r="M190">
            <v>-207971.93356917048</v>
          </cell>
          <cell r="N190">
            <v>-246904.62612220185</v>
          </cell>
          <cell r="O190">
            <v>-191848.58818533088</v>
          </cell>
          <cell r="P190">
            <v>-1636768.6722499889</v>
          </cell>
        </row>
        <row r="191">
          <cell r="D191">
            <v>-1959.7488646529498</v>
          </cell>
          <cell r="E191">
            <v>-3765.0338549308999</v>
          </cell>
          <cell r="F191">
            <v>-7801.672876460726</v>
          </cell>
          <cell r="G191">
            <v>-12249.98689799055</v>
          </cell>
          <cell r="H191">
            <v>-16779.88212403236</v>
          </cell>
          <cell r="I191">
            <v>-19445.72370681031</v>
          </cell>
          <cell r="J191">
            <v>-22035.339535205043</v>
          </cell>
          <cell r="K191">
            <v>-24732.480875483001</v>
          </cell>
          <cell r="L191">
            <v>-27361.115865760941</v>
          </cell>
          <cell r="M191">
            <v>-28596.140865760943</v>
          </cell>
          <cell r="N191">
            <v>-33949.386091802757</v>
          </cell>
          <cell r="O191">
            <v>-26379.180875483002</v>
          </cell>
          <cell r="P191">
            <v>-225055.69243437349</v>
          </cell>
        </row>
        <row r="192">
          <cell r="D192">
            <v>-9026.7220432499507</v>
          </cell>
          <cell r="E192">
            <v>-17341.974119681719</v>
          </cell>
          <cell r="F192">
            <v>-35934.978097637279</v>
          </cell>
          <cell r="G192">
            <v>-56424.182075592835</v>
          </cell>
          <cell r="H192">
            <v>-77289.154025846015</v>
          </cell>
          <cell r="I192">
            <v>-89568.181922277785</v>
          </cell>
          <cell r="J192">
            <v>-101496.10937427777</v>
          </cell>
          <cell r="K192">
            <v>-113919.30585070957</v>
          </cell>
          <cell r="L192">
            <v>-126026.95792714129</v>
          </cell>
          <cell r="M192">
            <v>-131715.55792714129</v>
          </cell>
          <cell r="N192">
            <v>-156372.92987739452</v>
          </cell>
          <cell r="O192">
            <v>-121504.10585070957</v>
          </cell>
          <cell r="P192">
            <v>-1036620.1590916596</v>
          </cell>
        </row>
        <row r="193">
          <cell r="D193">
            <v>93533.468540254427</v>
          </cell>
          <cell r="E193">
            <v>179694.79762170205</v>
          </cell>
          <cell r="F193">
            <v>372352.56910380733</v>
          </cell>
          <cell r="G193">
            <v>584658.46558591258</v>
          </cell>
          <cell r="H193">
            <v>800858.01046518085</v>
          </cell>
          <cell r="I193">
            <v>928091.35873412841</v>
          </cell>
          <cell r="J193">
            <v>1051686.6596347862</v>
          </cell>
          <cell r="K193">
            <v>1180413.8599662341</v>
          </cell>
          <cell r="L193">
            <v>1305871.4390476812</v>
          </cell>
          <cell r="M193">
            <v>1364815.8140476814</v>
          </cell>
          <cell r="N193">
            <v>1620311.6089269498</v>
          </cell>
          <cell r="O193">
            <v>1259006.3599662341</v>
          </cell>
          <cell r="P193">
            <v>10741294.411640553</v>
          </cell>
        </row>
        <row r="194">
          <cell r="D194">
            <v>-84346.132147923607</v>
          </cell>
          <cell r="E194">
            <v>-161440.08802203709</v>
          </cell>
          <cell r="F194">
            <v>-332162.13307355513</v>
          </cell>
          <cell r="G194">
            <v>-521552.47247505211</v>
          </cell>
          <cell r="H194">
            <v>-714416.19346258987</v>
          </cell>
          <cell r="I194">
            <v>-822023.77487879957</v>
          </cell>
          <cell r="J194">
            <v>-931493.89853366755</v>
          </cell>
          <cell r="K194">
            <v>-1038014.7276528471</v>
          </cell>
          <cell r="L194">
            <v>-1148337.7416387545</v>
          </cell>
          <cell r="M194">
            <v>-1200171.3666387547</v>
          </cell>
          <cell r="N194">
            <v>-1414557.7538251148</v>
          </cell>
          <cell r="O194">
            <v>-1099132.5364784584</v>
          </cell>
          <cell r="P194">
            <v>-9467648.8188275546</v>
          </cell>
        </row>
        <row r="195">
          <cell r="P195">
            <v>0</v>
          </cell>
        </row>
        <row r="196">
          <cell r="D196">
            <v>9187.3363923308207</v>
          </cell>
          <cell r="E196">
            <v>18254.709599664959</v>
          </cell>
          <cell r="F196">
            <v>40190.436030252196</v>
          </cell>
          <cell r="G196">
            <v>63105.993110860465</v>
          </cell>
          <cell r="H196">
            <v>86441.817002590979</v>
          </cell>
          <cell r="I196">
            <v>106067.58385532885</v>
          </cell>
          <cell r="J196">
            <v>120192.76110111864</v>
          </cell>
          <cell r="K196">
            <v>142399.132313387</v>
          </cell>
          <cell r="L196">
            <v>157533.69740892667</v>
          </cell>
          <cell r="M196">
            <v>164644.44740892667</v>
          </cell>
          <cell r="N196">
            <v>205753.85510183498</v>
          </cell>
          <cell r="O196">
            <v>159873.82348777563</v>
          </cell>
          <cell r="P196">
            <v>1273645.5928129982</v>
          </cell>
        </row>
        <row r="197">
          <cell r="D197">
            <v>7.7352283860260621E-2</v>
          </cell>
          <cell r="E197">
            <v>0.08</v>
          </cell>
          <cell r="F197">
            <v>8.4999999999999992E-2</v>
          </cell>
          <cell r="G197">
            <v>8.500000000000002E-2</v>
          </cell>
          <cell r="H197">
            <v>8.500000000000002E-2</v>
          </cell>
          <cell r="I197">
            <v>9.0000000000000011E-2</v>
          </cell>
          <cell r="J197">
            <v>9.0000000000000011E-2</v>
          </cell>
          <cell r="K197">
            <v>9.4999999999999987E-2</v>
          </cell>
          <cell r="L197">
            <v>9.5000000000000015E-2</v>
          </cell>
          <cell r="M197">
            <v>9.5000000000000015E-2</v>
          </cell>
          <cell r="N197">
            <v>0.1</v>
          </cell>
          <cell r="O197">
            <v>0.1</v>
          </cell>
          <cell r="P197">
            <v>9.3377563811421982E-2</v>
          </cell>
        </row>
        <row r="198">
          <cell r="D198">
            <v>-607.95113195260603</v>
          </cell>
          <cell r="E198">
            <v>-1167.9846511101173</v>
          </cell>
          <cell r="F198">
            <v>-2420.2263575277957</v>
          </cell>
          <cell r="G198">
            <v>-3800.1774285282208</v>
          </cell>
          <cell r="H198">
            <v>-5205.4365308400465</v>
          </cell>
          <cell r="I198">
            <v>-6032.4309672640165</v>
          </cell>
          <cell r="J198">
            <v>-6835.7787342105566</v>
          </cell>
          <cell r="K198">
            <v>-7672.482946894731</v>
          </cell>
          <cell r="L198">
            <v>-8487.9351952177349</v>
          </cell>
          <cell r="M198">
            <v>-8871.0632889659773</v>
          </cell>
          <cell r="N198">
            <v>-10531.741120443301</v>
          </cell>
          <cell r="O198">
            <v>-8183.3204052257215</v>
          </cell>
          <cell r="P198">
            <v>-69816.528758180822</v>
          </cell>
        </row>
        <row r="199"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</row>
        <row r="200"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</row>
        <row r="201">
          <cell r="D201">
            <v>-2137.9078523486723</v>
          </cell>
          <cell r="E201">
            <v>-4107.3096599246173</v>
          </cell>
          <cell r="F201">
            <v>-8510.9158652298811</v>
          </cell>
          <cell r="G201">
            <v>-13363.622070535144</v>
          </cell>
          <cell r="H201">
            <v>-18305.325953489846</v>
          </cell>
          <cell r="I201">
            <v>-21213.516771065792</v>
          </cell>
          <cell r="J201">
            <v>-24038.552220223683</v>
          </cell>
          <cell r="K201">
            <v>-26980.888227799634</v>
          </cell>
          <cell r="L201">
            <v>-29848.490035375569</v>
          </cell>
          <cell r="M201">
            <v>-31195.790035375569</v>
          </cell>
          <cell r="N201">
            <v>-37035.693918330275</v>
          </cell>
          <cell r="O201">
            <v>-28777.288227799632</v>
          </cell>
          <cell r="P201">
            <v>-245515.3008374983</v>
          </cell>
        </row>
        <row r="202">
          <cell r="D202">
            <v>-112.83402554062438</v>
          </cell>
          <cell r="E202">
            <v>-216.7746764960215</v>
          </cell>
          <cell r="F202">
            <v>-449.18722622046602</v>
          </cell>
          <cell r="G202">
            <v>-705.30227594491043</v>
          </cell>
          <cell r="H202">
            <v>-966.11442532307524</v>
          </cell>
          <cell r="I202">
            <v>-1119.6022740284723</v>
          </cell>
          <cell r="J202">
            <v>-1268.7013671784721</v>
          </cell>
          <cell r="K202">
            <v>-1423.9913231338696</v>
          </cell>
          <cell r="L202">
            <v>-1575.3369740892663</v>
          </cell>
          <cell r="M202">
            <v>-1646.4444740892664</v>
          </cell>
          <cell r="N202">
            <v>-1954.6616234674314</v>
          </cell>
          <cell r="O202">
            <v>-1518.8013231338696</v>
          </cell>
          <cell r="P202">
            <v>-12957.751988645745</v>
          </cell>
        </row>
        <row r="203">
          <cell r="D203">
            <v>-18202.832591878399</v>
          </cell>
          <cell r="E203">
            <v>-23075.950064102224</v>
          </cell>
          <cell r="F203">
            <v>-31259.460084271268</v>
          </cell>
          <cell r="G203">
            <v>-36837.058492877761</v>
          </cell>
          <cell r="H203">
            <v>-40487.677331641935</v>
          </cell>
          <cell r="I203">
            <v>-43663.090723159774</v>
          </cell>
          <cell r="J203">
            <v>-45877.979936973432</v>
          </cell>
          <cell r="K203">
            <v>-47858.14063973623</v>
          </cell>
          <cell r="L203">
            <v>-51399.861295128314</v>
          </cell>
          <cell r="M203">
            <v>-53529.433708087934</v>
          </cell>
          <cell r="N203">
            <v>-56552.306896475668</v>
          </cell>
          <cell r="O203">
            <v>-51573.977863634129</v>
          </cell>
          <cell r="P203">
            <v>-500317.76962796709</v>
          </cell>
        </row>
        <row r="204">
          <cell r="D204">
            <v>-3794.8834729397827</v>
          </cell>
          <cell r="E204">
            <v>-6817.4550646188827</v>
          </cell>
          <cell r="F204">
            <v>-10687.983552749836</v>
          </cell>
          <cell r="G204">
            <v>-14533.227909169205</v>
          </cell>
          <cell r="H204">
            <v>-16244.209807696479</v>
          </cell>
          <cell r="I204">
            <v>-17953.301313814907</v>
          </cell>
          <cell r="J204">
            <v>-19699.522900708918</v>
          </cell>
          <cell r="K204">
            <v>-21252.538714410308</v>
          </cell>
          <cell r="L204">
            <v>-22305.957399086452</v>
          </cell>
          <cell r="M204">
            <v>-23741.659027804384</v>
          </cell>
          <cell r="N204">
            <v>-26023.058808057856</v>
          </cell>
          <cell r="O204">
            <v>-23412.776731624515</v>
          </cell>
          <cell r="P204">
            <v>-206466.57470268151</v>
          </cell>
        </row>
        <row r="205">
          <cell r="D205">
            <v>-43.602488796302865</v>
          </cell>
          <cell r="E205">
            <v>-96.314085747087162</v>
          </cell>
          <cell r="F205">
            <v>-236.33941082678595</v>
          </cell>
          <cell r="G205">
            <v>-427.7248358359152</v>
          </cell>
          <cell r="H205">
            <v>-599.90021575499668</v>
          </cell>
          <cell r="I205">
            <v>-721.98903005017894</v>
          </cell>
          <cell r="J205">
            <v>-885.33771800990644</v>
          </cell>
          <cell r="K205">
            <v>-1017.5280601723068</v>
          </cell>
          <cell r="L205">
            <v>-1150.9662809154397</v>
          </cell>
          <cell r="M205">
            <v>-1257.9005550164384</v>
          </cell>
          <cell r="N205">
            <v>-1507.2283932566372</v>
          </cell>
          <cell r="O205">
            <v>-1160.1375425271467</v>
          </cell>
          <cell r="P205">
            <v>-9104.9686169091419</v>
          </cell>
        </row>
        <row r="206">
          <cell r="D206">
            <v>-954.29117919301598</v>
          </cell>
          <cell r="E206">
            <v>-1905.7738616781132</v>
          </cell>
          <cell r="F206">
            <v>-3223.7557155488821</v>
          </cell>
          <cell r="G206">
            <v>-4456.7498002209868</v>
          </cell>
          <cell r="H206">
            <v>-5196.5597632029003</v>
          </cell>
          <cell r="I206">
            <v>-5981.8763385868515</v>
          </cell>
          <cell r="J206">
            <v>-6530.498379033349</v>
          </cell>
          <cell r="K206">
            <v>-7010.8424026872517</v>
          </cell>
          <cell r="L206">
            <v>-7406.6979470512942</v>
          </cell>
          <cell r="M206">
            <v>-7912.537787029506</v>
          </cell>
          <cell r="N206">
            <v>-8552.1766612824395</v>
          </cell>
          <cell r="O206">
            <v>-7510.3761210044431</v>
          </cell>
          <cell r="P206">
            <v>-66642.135956519036</v>
          </cell>
        </row>
        <row r="207">
          <cell r="D207">
            <v>-3386.5881833332583</v>
          </cell>
          <cell r="E207">
            <v>-6615.5131893337448</v>
          </cell>
          <cell r="F207">
            <v>-12298.295820553762</v>
          </cell>
          <cell r="G207">
            <v>-18365.699364945263</v>
          </cell>
          <cell r="H207">
            <v>-20889.825298231604</v>
          </cell>
          <cell r="I207">
            <v>-23216.154669755044</v>
          </cell>
          <cell r="J207">
            <v>-27436.129657222329</v>
          </cell>
          <cell r="K207">
            <v>-29920.416027965613</v>
          </cell>
          <cell r="L207">
            <v>-30838.052151154636</v>
          </cell>
          <cell r="M207">
            <v>-32242.844236779107</v>
          </cell>
          <cell r="N207">
            <v>-37887.306535587719</v>
          </cell>
          <cell r="O207">
            <v>-30034.232178374383</v>
          </cell>
          <cell r="P207">
            <v>-273131.05731323647</v>
          </cell>
        </row>
        <row r="208">
          <cell r="D208">
            <v>-20053.554533651841</v>
          </cell>
          <cell r="E208">
            <v>-25748.365653345849</v>
          </cell>
          <cell r="F208">
            <v>-28895.728002676482</v>
          </cell>
          <cell r="G208">
            <v>-29383.569067196942</v>
          </cell>
          <cell r="H208">
            <v>-21453.232323589902</v>
          </cell>
          <cell r="I208">
            <v>-13834.378232396197</v>
          </cell>
          <cell r="J208">
            <v>-12379.739812441996</v>
          </cell>
          <cell r="K208">
            <v>-737.69602941295307</v>
          </cell>
          <cell r="L208">
            <v>4520.4001309079795</v>
          </cell>
          <cell r="M208">
            <v>4246.7742957784794</v>
          </cell>
          <cell r="N208">
            <v>25709.681144933653</v>
          </cell>
          <cell r="O208">
            <v>7702.9130944517819</v>
          </cell>
          <cell r="P208">
            <v>-110306.49498863984</v>
          </cell>
        </row>
        <row r="209">
          <cell r="D209">
            <v>-0.16883982216968971</v>
          </cell>
          <cell r="E209">
            <v>-0.11284042843965444</v>
          </cell>
          <cell r="F209">
            <v>-6.1112471593458527E-2</v>
          </cell>
          <cell r="G209">
            <v>-3.9577910870115245E-2</v>
          </cell>
          <cell r="H209">
            <v>-2.1095400475564793E-2</v>
          </cell>
          <cell r="I209">
            <v>-1.173868580445752E-2</v>
          </cell>
          <cell r="J209">
            <v>-9.269914202090928E-3</v>
          </cell>
          <cell r="K209">
            <v>-4.9214571504549963E-4</v>
          </cell>
          <cell r="L209">
            <v>2.7260073209703257E-3</v>
          </cell>
          <cell r="M209">
            <v>2.4503927368830403E-3</v>
          </cell>
          <cell r="N209">
            <v>1.2495358170669034E-2</v>
          </cell>
          <cell r="O209">
            <v>4.8181202691013145E-3</v>
          </cell>
          <cell r="P209">
            <v>-8.087141221025938E-3</v>
          </cell>
        </row>
        <row r="213">
          <cell r="D213">
            <v>455000</v>
          </cell>
          <cell r="E213">
            <v>675000</v>
          </cell>
          <cell r="F213">
            <v>769500</v>
          </cell>
          <cell r="G213">
            <v>1153000</v>
          </cell>
          <cell r="H213">
            <v>1353000</v>
          </cell>
          <cell r="I213">
            <v>1461600</v>
          </cell>
          <cell r="J213">
            <v>1803150</v>
          </cell>
          <cell r="K213">
            <v>2173950</v>
          </cell>
          <cell r="L213">
            <v>1988550</v>
          </cell>
          <cell r="M213">
            <v>2081250</v>
          </cell>
          <cell r="N213">
            <v>2452050</v>
          </cell>
          <cell r="O213">
            <v>2173950</v>
          </cell>
          <cell r="P213">
            <v>18540000</v>
          </cell>
        </row>
        <row r="214">
          <cell r="D214">
            <v>-21666.666666666686</v>
          </cell>
          <cell r="E214">
            <v>-32142.857142857159</v>
          </cell>
          <cell r="F214">
            <v>-36642.857142857159</v>
          </cell>
          <cell r="G214">
            <v>-54904.761904761894</v>
          </cell>
          <cell r="H214">
            <v>-64428.571428571595</v>
          </cell>
          <cell r="I214">
            <v>-69600</v>
          </cell>
          <cell r="J214">
            <v>-85864.285714285681</v>
          </cell>
          <cell r="K214">
            <v>-103521.42857142864</v>
          </cell>
          <cell r="L214">
            <v>-94692.857142857276</v>
          </cell>
          <cell r="M214">
            <v>-99107.142857142957</v>
          </cell>
          <cell r="N214">
            <v>-116764.28571428591</v>
          </cell>
          <cell r="O214">
            <v>-103521.42857142864</v>
          </cell>
          <cell r="P214">
            <v>-882857.14285714366</v>
          </cell>
        </row>
        <row r="215">
          <cell r="D215">
            <v>433333.33333333331</v>
          </cell>
          <cell r="E215">
            <v>642857.14285714284</v>
          </cell>
          <cell r="F215">
            <v>732857.14285714284</v>
          </cell>
          <cell r="G215">
            <v>1098095.2380952381</v>
          </cell>
          <cell r="H215">
            <v>1288571.4285714284</v>
          </cell>
          <cell r="I215">
            <v>1392000</v>
          </cell>
          <cell r="J215">
            <v>1717285.7142857143</v>
          </cell>
          <cell r="K215">
            <v>2070428.5714285714</v>
          </cell>
          <cell r="L215">
            <v>1893857.1428571427</v>
          </cell>
          <cell r="M215">
            <v>1982142.857142857</v>
          </cell>
          <cell r="N215">
            <v>2335285.7142857141</v>
          </cell>
          <cell r="O215">
            <v>2070428.5714285714</v>
          </cell>
          <cell r="P215">
            <v>17657142.857142858</v>
          </cell>
        </row>
        <row r="216">
          <cell r="D216">
            <v>-60666.666666666672</v>
          </cell>
          <cell r="E216">
            <v>-90000</v>
          </cell>
          <cell r="F216">
            <v>-102600.00000000001</v>
          </cell>
          <cell r="G216">
            <v>-153733.33333333334</v>
          </cell>
          <cell r="H216">
            <v>-180400</v>
          </cell>
          <cell r="I216">
            <v>-194880.00000000003</v>
          </cell>
          <cell r="J216">
            <v>-240420.00000000003</v>
          </cell>
          <cell r="K216">
            <v>-289860</v>
          </cell>
          <cell r="L216">
            <v>-265140</v>
          </cell>
          <cell r="M216">
            <v>-277500</v>
          </cell>
          <cell r="N216">
            <v>-326940</v>
          </cell>
          <cell r="O216">
            <v>-289860</v>
          </cell>
          <cell r="P216">
            <v>-2472000</v>
          </cell>
        </row>
        <row r="217">
          <cell r="D217">
            <v>-7150</v>
          </cell>
          <cell r="E217">
            <v>-10607.142857142857</v>
          </cell>
          <cell r="F217">
            <v>-12092.142857142857</v>
          </cell>
          <cell r="G217">
            <v>-18118.571428571431</v>
          </cell>
          <cell r="H217">
            <v>-21261.428571428569</v>
          </cell>
          <cell r="I217">
            <v>-22968</v>
          </cell>
          <cell r="J217">
            <v>-28335.214285714286</v>
          </cell>
          <cell r="K217">
            <v>-34162.071428571428</v>
          </cell>
          <cell r="L217">
            <v>-31248.642857142855</v>
          </cell>
          <cell r="M217">
            <v>-32705.357142857141</v>
          </cell>
          <cell r="N217">
            <v>-38532.214285714283</v>
          </cell>
          <cell r="O217">
            <v>-34162.071428571428</v>
          </cell>
          <cell r="P217">
            <v>-291342.8571428571</v>
          </cell>
        </row>
        <row r="218">
          <cell r="D218">
            <v>-32933.333333333328</v>
          </cell>
          <cell r="E218">
            <v>-48857.142857142855</v>
          </cell>
          <cell r="F218">
            <v>-55697.142857142855</v>
          </cell>
          <cell r="G218">
            <v>-83455.238095238092</v>
          </cell>
          <cell r="H218">
            <v>-97931.428571428551</v>
          </cell>
          <cell r="I218">
            <v>-105792</v>
          </cell>
          <cell r="J218">
            <v>-130513.71428571429</v>
          </cell>
          <cell r="K218">
            <v>-157352.57142857142</v>
          </cell>
          <cell r="L218">
            <v>-143933.14285714284</v>
          </cell>
          <cell r="M218">
            <v>-150642.85714285713</v>
          </cell>
          <cell r="N218">
            <v>-177481.71428571426</v>
          </cell>
          <cell r="O218">
            <v>-157352.57142857142</v>
          </cell>
          <cell r="P218">
            <v>-1341942.857142857</v>
          </cell>
        </row>
        <row r="219">
          <cell r="D219">
            <v>332583.33333333331</v>
          </cell>
          <cell r="E219">
            <v>493392.85714285716</v>
          </cell>
          <cell r="F219">
            <v>562467.85714285716</v>
          </cell>
          <cell r="G219">
            <v>842788.09523809515</v>
          </cell>
          <cell r="H219">
            <v>988978.57142857125</v>
          </cell>
          <cell r="I219">
            <v>1068360</v>
          </cell>
          <cell r="J219">
            <v>1318016.7857142857</v>
          </cell>
          <cell r="K219">
            <v>1589053.9285714286</v>
          </cell>
          <cell r="L219">
            <v>1453535.3571428568</v>
          </cell>
          <cell r="M219">
            <v>1521294.642857143</v>
          </cell>
          <cell r="N219">
            <v>1792331.7857142854</v>
          </cell>
          <cell r="O219">
            <v>1589053.9285714286</v>
          </cell>
          <cell r="P219">
            <v>13551857.142857146</v>
          </cell>
        </row>
        <row r="220">
          <cell r="D220">
            <v>-259833.33333333331</v>
          </cell>
          <cell r="E220">
            <v>-380892.85714285716</v>
          </cell>
          <cell r="F220">
            <v>-435792.85714285716</v>
          </cell>
          <cell r="G220">
            <v>-652913.09523809515</v>
          </cell>
          <cell r="H220">
            <v>-766078.57142857136</v>
          </cell>
          <cell r="I220">
            <v>-826260</v>
          </cell>
          <cell r="J220">
            <v>-1020566.7857142857</v>
          </cell>
          <cell r="K220">
            <v>-1230403.9285714286</v>
          </cell>
          <cell r="L220">
            <v>-1125485.3571428568</v>
          </cell>
          <cell r="M220">
            <v>-1177944.642857143</v>
          </cell>
          <cell r="N220">
            <v>-1387781.7857142854</v>
          </cell>
          <cell r="O220">
            <v>-1230403.9285714286</v>
          </cell>
          <cell r="P220">
            <v>-10494357.142857142</v>
          </cell>
        </row>
        <row r="221">
          <cell r="P221">
            <v>0</v>
          </cell>
        </row>
        <row r="222">
          <cell r="D222">
            <v>72750</v>
          </cell>
          <cell r="E222">
            <v>112500</v>
          </cell>
          <cell r="F222">
            <v>126675</v>
          </cell>
          <cell r="G222">
            <v>189875</v>
          </cell>
          <cell r="H222">
            <v>222899.99999999988</v>
          </cell>
          <cell r="I222">
            <v>242100</v>
          </cell>
          <cell r="J222">
            <v>297450</v>
          </cell>
          <cell r="K222">
            <v>358650</v>
          </cell>
          <cell r="L222">
            <v>328050</v>
          </cell>
          <cell r="M222">
            <v>343350</v>
          </cell>
          <cell r="N222">
            <v>404550</v>
          </cell>
          <cell r="O222">
            <v>358650</v>
          </cell>
          <cell r="P222">
            <v>3057500.0000000037</v>
          </cell>
        </row>
        <row r="223">
          <cell r="D223">
            <v>0.15989010989010988</v>
          </cell>
          <cell r="E223">
            <v>0.16666666666666666</v>
          </cell>
          <cell r="F223">
            <v>0.16461988304093567</v>
          </cell>
          <cell r="G223">
            <v>0.16467909800520381</v>
          </cell>
          <cell r="H223">
            <v>0.16474501108647449</v>
          </cell>
          <cell r="I223">
            <v>0.16564039408866996</v>
          </cell>
          <cell r="J223">
            <v>0.16496131769403544</v>
          </cell>
          <cell r="K223">
            <v>0.16497619540467812</v>
          </cell>
          <cell r="L223">
            <v>0.164969450101833</v>
          </cell>
          <cell r="M223">
            <v>0.16497297297297298</v>
          </cell>
          <cell r="N223">
            <v>0.16498440080748761</v>
          </cell>
          <cell r="O223">
            <v>0.16497619540467812</v>
          </cell>
          <cell r="P223">
            <v>0.16491370010787507</v>
          </cell>
        </row>
        <row r="224">
          <cell r="D224">
            <v>-3736.5768535019779</v>
          </cell>
          <cell r="E224">
            <v>-5543.2733540963409</v>
          </cell>
          <cell r="F224">
            <v>-6319.3316236698292</v>
          </cell>
          <cell r="G224">
            <v>-9468.7321144786383</v>
          </cell>
          <cell r="H224">
            <v>-11111.183478655332</v>
          </cell>
          <cell r="I224">
            <v>-12003.034569403277</v>
          </cell>
          <cell r="J224">
            <v>-14807.930886576025</v>
          </cell>
          <cell r="K224">
            <v>-17853.035715759615</v>
          </cell>
          <cell r="L224">
            <v>-16330.48330116782</v>
          </cell>
          <cell r="M224">
            <v>-17091.759508463718</v>
          </cell>
          <cell r="N224">
            <v>-20136.864337647308</v>
          </cell>
          <cell r="O224">
            <v>-17853.035715759615</v>
          </cell>
          <cell r="P224">
            <v>-152255.24145917949</v>
          </cell>
        </row>
        <row r="225"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</row>
        <row r="226"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</row>
        <row r="227">
          <cell r="D227">
            <v>-8189.9999999999991</v>
          </cell>
          <cell r="E227">
            <v>-12149.999999999998</v>
          </cell>
          <cell r="F227">
            <v>-13850.999999999998</v>
          </cell>
          <cell r="G227">
            <v>-20754</v>
          </cell>
          <cell r="H227">
            <v>-24353.999999999996</v>
          </cell>
          <cell r="I227">
            <v>-26308.799999999999</v>
          </cell>
          <cell r="J227">
            <v>-32456.699999999997</v>
          </cell>
          <cell r="K227">
            <v>-39131.1</v>
          </cell>
          <cell r="L227">
            <v>-35793.899999999994</v>
          </cell>
          <cell r="M227">
            <v>-37462.5</v>
          </cell>
          <cell r="N227">
            <v>-44136.899999999994</v>
          </cell>
          <cell r="O227">
            <v>-39131.1</v>
          </cell>
          <cell r="P227">
            <v>-333720</v>
          </cell>
        </row>
        <row r="228">
          <cell r="D228">
            <v>-432.25</v>
          </cell>
          <cell r="E228">
            <v>-641.25</v>
          </cell>
          <cell r="F228">
            <v>-731.02499999999998</v>
          </cell>
          <cell r="G228">
            <v>-1095.3499999999999</v>
          </cell>
          <cell r="H228">
            <v>-1285.3499999999999</v>
          </cell>
          <cell r="I228">
            <v>-1388.52</v>
          </cell>
          <cell r="J228">
            <v>-1712.9925000000001</v>
          </cell>
          <cell r="K228">
            <v>-2065.2525000000001</v>
          </cell>
          <cell r="L228">
            <v>-1889.1224999999999</v>
          </cell>
          <cell r="M228">
            <v>-1977.1875</v>
          </cell>
          <cell r="N228">
            <v>-2329.4475000000002</v>
          </cell>
          <cell r="O228">
            <v>-2065.2525000000001</v>
          </cell>
          <cell r="P228">
            <v>-17613</v>
          </cell>
        </row>
        <row r="229">
          <cell r="D229">
            <v>-141148.55476838385</v>
          </cell>
          <cell r="E229">
            <v>-129558.17602192643</v>
          </cell>
          <cell r="F229">
            <v>-78758.933106448036</v>
          </cell>
          <cell r="G229">
            <v>-86022.577697048255</v>
          </cell>
          <cell r="H229">
            <v>-85454.94690848465</v>
          </cell>
          <cell r="I229">
            <v>-86864.415966841829</v>
          </cell>
          <cell r="J229">
            <v>-93286.621138358096</v>
          </cell>
          <cell r="K229">
            <v>-99504.046756730924</v>
          </cell>
          <cell r="L229">
            <v>-96776.315807425563</v>
          </cell>
          <cell r="M229">
            <v>-99398.04310156955</v>
          </cell>
          <cell r="N229">
            <v>-102630.97906270035</v>
          </cell>
          <cell r="O229">
            <v>-103161.28987561405</v>
          </cell>
          <cell r="P229">
            <v>-1202564.9002115314</v>
          </cell>
        </row>
        <row r="230">
          <cell r="D230">
            <v>-16886.252929151957</v>
          </cell>
          <cell r="E230">
            <v>-22766.526048482927</v>
          </cell>
          <cell r="F230">
            <v>-20376.156946006537</v>
          </cell>
          <cell r="G230">
            <v>-25573.929834769577</v>
          </cell>
          <cell r="H230">
            <v>-24679.324822951487</v>
          </cell>
          <cell r="I230">
            <v>-25358.957322852377</v>
          </cell>
          <cell r="J230">
            <v>-29659.989599597295</v>
          </cell>
          <cell r="K230">
            <v>-33856.15340425232</v>
          </cell>
          <cell r="L230">
            <v>-29854.232219556023</v>
          </cell>
          <cell r="M230">
            <v>-31615.705423159463</v>
          </cell>
          <cell r="N230">
            <v>-34120.08243615432</v>
          </cell>
          <cell r="O230">
            <v>-34895.545151773455</v>
          </cell>
          <cell r="P230">
            <v>-329642.85613870772</v>
          </cell>
        </row>
        <row r="231">
          <cell r="D231">
            <v>-167.03450658521652</v>
          </cell>
          <cell r="E231">
            <v>-284.91062002093753</v>
          </cell>
          <cell r="F231">
            <v>-384.62807425172366</v>
          </cell>
          <cell r="G231">
            <v>-664.26610959846641</v>
          </cell>
          <cell r="H231">
            <v>-798.1267250645077</v>
          </cell>
          <cell r="I231">
            <v>-895.40386908840833</v>
          </cell>
          <cell r="J231">
            <v>-1195.3773442294582</v>
          </cell>
          <cell r="K231">
            <v>-1475.748016122883</v>
          </cell>
          <cell r="L231">
            <v>-1380.2229832608946</v>
          </cell>
          <cell r="M231">
            <v>-1510.5916371685178</v>
          </cell>
          <cell r="N231">
            <v>-1796.2236381212665</v>
          </cell>
          <cell r="O231">
            <v>-1577.5446884021846</v>
          </cell>
          <cell r="P231">
            <v>-12130.078211914464</v>
          </cell>
        </row>
        <row r="232">
          <cell r="D232">
            <v>-3655.744446143764</v>
          </cell>
          <cell r="E232">
            <v>-5637.5472843735006</v>
          </cell>
          <cell r="F232">
            <v>-5246.4671397455404</v>
          </cell>
          <cell r="G232">
            <v>-6921.4307966494589</v>
          </cell>
          <cell r="H232">
            <v>-6913.6718348856157</v>
          </cell>
          <cell r="I232">
            <v>-7418.6656514806145</v>
          </cell>
          <cell r="J232">
            <v>-8817.4372897736594</v>
          </cell>
          <cell r="K232">
            <v>-10168.011254022693</v>
          </cell>
          <cell r="L232">
            <v>-8882.0106254203511</v>
          </cell>
          <cell r="M232">
            <v>-9502.0336561585063</v>
          </cell>
          <cell r="N232">
            <v>-10191.96688777405</v>
          </cell>
          <cell r="O232">
            <v>-10212.542498870063</v>
          </cell>
          <cell r="P232">
            <v>-93567.529365297814</v>
          </cell>
        </row>
        <row r="233">
          <cell r="D233">
            <v>-16747.708180189751</v>
          </cell>
          <cell r="E233">
            <v>-23393.332270923755</v>
          </cell>
          <cell r="F233">
            <v>-24919.840147673916</v>
          </cell>
          <cell r="G233">
            <v>-35962.289958753485</v>
          </cell>
          <cell r="H233">
            <v>-35203.790165963561</v>
          </cell>
          <cell r="I233">
            <v>-36539.067914968138</v>
          </cell>
          <cell r="J233">
            <v>-47109.959783469938</v>
          </cell>
          <cell r="K233">
            <v>-55310.725006625864</v>
          </cell>
          <cell r="L233">
            <v>-47081.024341066215</v>
          </cell>
          <cell r="M233">
            <v>-49330.061168915847</v>
          </cell>
          <cell r="N233">
            <v>-57586.510294910702</v>
          </cell>
          <cell r="O233">
            <v>-52071.020008849118</v>
          </cell>
          <cell r="P233">
            <v>-481255.3292423102</v>
          </cell>
        </row>
        <row r="234">
          <cell r="D234">
            <v>-118214.12168395653</v>
          </cell>
          <cell r="E234">
            <v>-87475.015599823877</v>
          </cell>
          <cell r="F234">
            <v>-23912.382037795578</v>
          </cell>
          <cell r="G234">
            <v>3412.4234887021303</v>
          </cell>
          <cell r="H234">
            <v>33099.606063994746</v>
          </cell>
          <cell r="I234">
            <v>45323.134705365388</v>
          </cell>
          <cell r="J234">
            <v>68402.991457995551</v>
          </cell>
          <cell r="K234">
            <v>99285.927346485725</v>
          </cell>
          <cell r="L234">
            <v>90062.688222103083</v>
          </cell>
          <cell r="M234">
            <v>95462.11800456437</v>
          </cell>
          <cell r="N234">
            <v>131621.02584269195</v>
          </cell>
          <cell r="O234">
            <v>97682.669560731534</v>
          </cell>
          <cell r="P234">
            <v>434751.06537106243</v>
          </cell>
        </row>
        <row r="235">
          <cell r="D235">
            <v>-0.25981125644825609</v>
          </cell>
          <cell r="E235">
            <v>-0.12959261570344277</v>
          </cell>
          <cell r="F235">
            <v>-3.1075220322021545E-2</v>
          </cell>
          <cell r="G235">
            <v>2.9596040665239636E-3</v>
          </cell>
          <cell r="H235">
            <v>2.4463862575014594E-2</v>
          </cell>
          <cell r="I235">
            <v>3.1009260197978509E-2</v>
          </cell>
          <cell r="J235">
            <v>3.7935275189526968E-2</v>
          </cell>
          <cell r="K235">
            <v>4.5670750176630429E-2</v>
          </cell>
          <cell r="L235">
            <v>4.5290632984890035E-2</v>
          </cell>
          <cell r="M235">
            <v>4.5867684326517416E-2</v>
          </cell>
          <cell r="N235">
            <v>5.3677953484917496E-2</v>
          </cell>
          <cell r="O235">
            <v>4.4933264132446256E-2</v>
          </cell>
          <cell r="P235">
            <v>2.3449356276756334E-2</v>
          </cell>
        </row>
        <row r="239">
          <cell r="D239">
            <v>10546927.242156552</v>
          </cell>
          <cell r="E239">
            <v>9248224.3825627286</v>
          </cell>
          <cell r="F239">
            <v>11538305.260802267</v>
          </cell>
          <cell r="G239">
            <v>12391967.614602543</v>
          </cell>
          <cell r="H239">
            <v>13902084.832447175</v>
          </cell>
          <cell r="I239">
            <v>14978590.349591641</v>
          </cell>
          <cell r="J239">
            <v>15496802.226133255</v>
          </cell>
          <cell r="K239">
            <v>15987726.347999483</v>
          </cell>
          <cell r="L239">
            <v>16271029.86773308</v>
          </cell>
          <cell r="M239">
            <v>16497054.469374191</v>
          </cell>
          <cell r="N239">
            <v>17931140.52657631</v>
          </cell>
          <cell r="O239">
            <v>16625615.994592225</v>
          </cell>
          <cell r="P239">
            <v>171415469.11457145</v>
          </cell>
        </row>
        <row r="240"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</row>
        <row r="241">
          <cell r="D241">
            <v>10546927.242156552</v>
          </cell>
          <cell r="E241">
            <v>9248224.3825627286</v>
          </cell>
          <cell r="F241">
            <v>11538305.260802267</v>
          </cell>
          <cell r="G241">
            <v>12391967.614602543</v>
          </cell>
          <cell r="H241">
            <v>13902084.832447175</v>
          </cell>
          <cell r="I241">
            <v>14978590.349591641</v>
          </cell>
          <cell r="J241">
            <v>15496802.226133255</v>
          </cell>
          <cell r="K241">
            <v>15987726.347999483</v>
          </cell>
          <cell r="L241">
            <v>16271029.86773308</v>
          </cell>
          <cell r="M241">
            <v>16497054.469374191</v>
          </cell>
          <cell r="N241">
            <v>17931140.52657631</v>
          </cell>
          <cell r="O241">
            <v>16625615.994592225</v>
          </cell>
          <cell r="P241">
            <v>171415469.11457145</v>
          </cell>
        </row>
        <row r="242">
          <cell r="D242">
            <v>-1054692.7242156554</v>
          </cell>
          <cell r="E242">
            <v>-924822.43825627293</v>
          </cell>
          <cell r="F242">
            <v>-1153830.5260802268</v>
          </cell>
          <cell r="G242">
            <v>-1239196.7614602544</v>
          </cell>
          <cell r="H242">
            <v>-1390208.4832447176</v>
          </cell>
          <cell r="I242">
            <v>-1497859.0349591642</v>
          </cell>
          <cell r="J242">
            <v>-1549680.2226133256</v>
          </cell>
          <cell r="K242">
            <v>-1598772.6347999484</v>
          </cell>
          <cell r="L242">
            <v>-1627102.9867733081</v>
          </cell>
          <cell r="M242">
            <v>-1649705.4469374192</v>
          </cell>
          <cell r="N242">
            <v>-1793114.0526576312</v>
          </cell>
          <cell r="O242">
            <v>-1662561.5994592225</v>
          </cell>
          <cell r="P242">
            <v>-17141546.911457147</v>
          </cell>
        </row>
        <row r="243">
          <cell r="D243">
            <v>-174024.29949558311</v>
          </cell>
          <cell r="E243">
            <v>-152595.70231228502</v>
          </cell>
          <cell r="F243">
            <v>-190382.03680323742</v>
          </cell>
          <cell r="G243">
            <v>-204467.46564094198</v>
          </cell>
          <cell r="H243">
            <v>-229384.39973537839</v>
          </cell>
          <cell r="I243">
            <v>-247146.7407682621</v>
          </cell>
          <cell r="J243">
            <v>-255697.23673119873</v>
          </cell>
          <cell r="K243">
            <v>-263797.4847419915</v>
          </cell>
          <cell r="L243">
            <v>-268471.99281759583</v>
          </cell>
          <cell r="M243">
            <v>-272201.39874467417</v>
          </cell>
          <cell r="N243">
            <v>-295863.81868850911</v>
          </cell>
          <cell r="O243">
            <v>-274322.66391077172</v>
          </cell>
          <cell r="P243">
            <v>-2828355.2403904288</v>
          </cell>
        </row>
        <row r="244">
          <cell r="D244">
            <v>-801566.47040389793</v>
          </cell>
          <cell r="E244">
            <v>-702865.05307476735</v>
          </cell>
          <cell r="F244">
            <v>-876911.19982097228</v>
          </cell>
          <cell r="G244">
            <v>-941789.53870979324</v>
          </cell>
          <cell r="H244">
            <v>-1056558.4472659852</v>
          </cell>
          <cell r="I244">
            <v>-1138372.8665689647</v>
          </cell>
          <cell r="J244">
            <v>-1177756.9691861274</v>
          </cell>
          <cell r="K244">
            <v>-1215067.2024479606</v>
          </cell>
          <cell r="L244">
            <v>-1236598.2699477139</v>
          </cell>
          <cell r="M244">
            <v>-1253776.1396724384</v>
          </cell>
          <cell r="N244">
            <v>-1362766.6800197996</v>
          </cell>
          <cell r="O244">
            <v>-1263546.8155890091</v>
          </cell>
          <cell r="P244">
            <v>-13027575.652707428</v>
          </cell>
        </row>
        <row r="245">
          <cell r="D245">
            <v>8516643.7480414156</v>
          </cell>
          <cell r="E245">
            <v>7467941.1889194027</v>
          </cell>
          <cell r="F245">
            <v>9317181.4980978295</v>
          </cell>
          <cell r="G245">
            <v>10006513.848791555</v>
          </cell>
          <cell r="H245">
            <v>11225933.502201095</v>
          </cell>
          <cell r="I245">
            <v>12095211.707295252</v>
          </cell>
          <cell r="J245">
            <v>12513667.797602603</v>
          </cell>
          <cell r="K245">
            <v>12910089.026009584</v>
          </cell>
          <cell r="L245">
            <v>13138856.618194463</v>
          </cell>
          <cell r="M245">
            <v>13321371.484019659</v>
          </cell>
          <cell r="N245">
            <v>14479395.97521037</v>
          </cell>
          <cell r="O245">
            <v>13425184.915633222</v>
          </cell>
          <cell r="P245">
            <v>138417991.31001645</v>
          </cell>
        </row>
        <row r="246">
          <cell r="D246">
            <v>-7588810.6018500859</v>
          </cell>
          <cell r="E246">
            <v>-6578844.175578529</v>
          </cell>
          <cell r="F246">
            <v>-8232713.4376879511</v>
          </cell>
          <cell r="G246">
            <v>-8764390.0758887064</v>
          </cell>
          <cell r="H246">
            <v>-9820043.6306412108</v>
          </cell>
          <cell r="I246">
            <v>-10551961.875215413</v>
          </cell>
          <cell r="J246">
            <v>-10873699.934203474</v>
          </cell>
          <cell r="K246">
            <v>-11206704.976245148</v>
          </cell>
          <cell r="L246">
            <v>-11407142.216456668</v>
          </cell>
          <cell r="M246">
            <v>-11522262.625379855</v>
          </cell>
          <cell r="N246">
            <v>-12533870.74524322</v>
          </cell>
          <cell r="O246">
            <v>-11615918.241248289</v>
          </cell>
          <cell r="P246">
            <v>-120696362.53563857</v>
          </cell>
        </row>
        <row r="247">
          <cell r="P247">
            <v>0</v>
          </cell>
        </row>
        <row r="248">
          <cell r="D248">
            <v>927833.1461913297</v>
          </cell>
          <cell r="E248">
            <v>889097.01334087364</v>
          </cell>
          <cell r="F248">
            <v>1084468.0604098784</v>
          </cell>
          <cell r="G248">
            <v>1242123.7729028482</v>
          </cell>
          <cell r="H248">
            <v>1405889.8715598844</v>
          </cell>
          <cell r="I248">
            <v>1543249.832079839</v>
          </cell>
          <cell r="J248">
            <v>1639967.8633991294</v>
          </cell>
          <cell r="K248">
            <v>1703384.0497644357</v>
          </cell>
          <cell r="L248">
            <v>1731714.4017377943</v>
          </cell>
          <cell r="M248">
            <v>1799108.8586398046</v>
          </cell>
          <cell r="N248">
            <v>1945525.2299671508</v>
          </cell>
          <cell r="O248">
            <v>1809266.674384933</v>
          </cell>
          <cell r="P248">
            <v>17721628.774377882</v>
          </cell>
        </row>
        <row r="249">
          <cell r="D249">
            <v>8.7971892181330141E-2</v>
          </cell>
          <cell r="E249">
            <v>9.6137050374474176E-2</v>
          </cell>
          <cell r="F249">
            <v>9.3988504888496568E-2</v>
          </cell>
          <cell r="G249">
            <v>0.10023620231537285</v>
          </cell>
          <cell r="H249">
            <v>0.10112798824810562</v>
          </cell>
          <cell r="I249">
            <v>0.10303037843089906</v>
          </cell>
          <cell r="J249">
            <v>0.10582621107685983</v>
          </cell>
          <cell r="K249">
            <v>0.10654323277040433</v>
          </cell>
          <cell r="L249">
            <v>0.10642930507871175</v>
          </cell>
          <cell r="M249">
            <v>0.10905636894027017</v>
          </cell>
          <cell r="N249">
            <v>0.10849980385149648</v>
          </cell>
          <cell r="O249">
            <v>0.10882403845808955</v>
          </cell>
          <cell r="P249">
            <v>0.1033840695120288</v>
          </cell>
        </row>
        <row r="250">
          <cell r="D250">
            <v>-61251.735717019685</v>
          </cell>
          <cell r="E250">
            <v>-53709.462739841802</v>
          </cell>
          <cell r="F250">
            <v>-67009.206400142895</v>
          </cell>
          <cell r="G250">
            <v>-71966.887408649782</v>
          </cell>
          <cell r="H250">
            <v>-80736.958407094193</v>
          </cell>
          <cell r="I250">
            <v>-86988.810716313688</v>
          </cell>
          <cell r="J250">
            <v>-89998.348582515711</v>
          </cell>
          <cell r="K250">
            <v>-92849.41163427064</v>
          </cell>
          <cell r="L250">
            <v>-94494.709067352742</v>
          </cell>
          <cell r="M250">
            <v>-95807.356708452338</v>
          </cell>
          <cell r="N250">
            <v>-104135.87345597531</v>
          </cell>
          <cell r="O250">
            <v>-96553.983321610038</v>
          </cell>
          <cell r="P250">
            <v>-995502.74415923888</v>
          </cell>
        </row>
        <row r="251"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</row>
        <row r="252"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</row>
        <row r="253">
          <cell r="D253">
            <v>-137110.05414803518</v>
          </cell>
          <cell r="E253">
            <v>-120226.91697331547</v>
          </cell>
          <cell r="F253">
            <v>-149997.96839042948</v>
          </cell>
          <cell r="G253">
            <v>-161095.57898983307</v>
          </cell>
          <cell r="H253">
            <v>-180727.10282181326</v>
          </cell>
          <cell r="I253">
            <v>-194721.67454469131</v>
          </cell>
          <cell r="J253">
            <v>-201458.42893973232</v>
          </cell>
          <cell r="K253">
            <v>-207840.44252399326</v>
          </cell>
          <cell r="L253">
            <v>-211523.38828053002</v>
          </cell>
          <cell r="M253">
            <v>-214461.70810186447</v>
          </cell>
          <cell r="N253">
            <v>-233104.82684549203</v>
          </cell>
          <cell r="O253">
            <v>-216133.00792969891</v>
          </cell>
          <cell r="P253">
            <v>-2228401.0984894289</v>
          </cell>
        </row>
        <row r="254">
          <cell r="D254">
            <v>-10019.580880048725</v>
          </cell>
          <cell r="E254">
            <v>-8785.8131634345918</v>
          </cell>
          <cell r="F254">
            <v>-10961.389997762153</v>
          </cell>
          <cell r="G254">
            <v>-11772.369233872416</v>
          </cell>
          <cell r="H254">
            <v>-13206.980590824816</v>
          </cell>
          <cell r="I254">
            <v>-14229.660832112058</v>
          </cell>
          <cell r="J254">
            <v>-14721.962114826592</v>
          </cell>
          <cell r="K254">
            <v>-15188.340030599509</v>
          </cell>
          <cell r="L254">
            <v>-15457.478374346427</v>
          </cell>
          <cell r="M254">
            <v>-15672.201745905482</v>
          </cell>
          <cell r="N254">
            <v>-17034.583500247496</v>
          </cell>
          <cell r="O254">
            <v>-15794.335194862613</v>
          </cell>
          <cell r="P254">
            <v>-162844.69565884289</v>
          </cell>
        </row>
        <row r="255">
          <cell r="D255">
            <v>-597531.35908890935</v>
          </cell>
          <cell r="E255">
            <v>-512505.80558170972</v>
          </cell>
          <cell r="F255">
            <v>-544011.31438092119</v>
          </cell>
          <cell r="G255">
            <v>-498278.44133736595</v>
          </cell>
          <cell r="H255">
            <v>-483796.18796519167</v>
          </cell>
          <cell r="I255">
            <v>-505428.74767028814</v>
          </cell>
          <cell r="J255">
            <v>-499335.88780718902</v>
          </cell>
          <cell r="K255">
            <v>-500919.90954606637</v>
          </cell>
          <cell r="L255">
            <v>-513079.46885630093</v>
          </cell>
          <cell r="M255">
            <v>-527464.4295034589</v>
          </cell>
          <cell r="N255">
            <v>-530791.04709686746</v>
          </cell>
          <cell r="O255">
            <v>-539711.34762833966</v>
          </cell>
          <cell r="P255">
            <v>-6252853.9464626089</v>
          </cell>
        </row>
        <row r="256">
          <cell r="D256">
            <v>-314528.14736478799</v>
          </cell>
          <cell r="E256">
            <v>-267732.13657479687</v>
          </cell>
          <cell r="F256">
            <v>-256875.08542595457</v>
          </cell>
          <cell r="G256">
            <v>-240853.85691257901</v>
          </cell>
          <cell r="H256">
            <v>-221206.46683240813</v>
          </cell>
          <cell r="I256">
            <v>-227599.69671982192</v>
          </cell>
          <cell r="J256">
            <v>-228331.37089203272</v>
          </cell>
          <cell r="K256">
            <v>-226688.81812943215</v>
          </cell>
          <cell r="L256">
            <v>-219123.9055236007</v>
          </cell>
          <cell r="M256">
            <v>-226330.82055697765</v>
          </cell>
          <cell r="N256">
            <v>-227356.54324926611</v>
          </cell>
          <cell r="O256">
            <v>-243559.62864095159</v>
          </cell>
          <cell r="P256">
            <v>-2900186.4768226095</v>
          </cell>
        </row>
        <row r="257">
          <cell r="D257">
            <v>-3871.8698634808748</v>
          </cell>
          <cell r="E257">
            <v>-3903.5812487832582</v>
          </cell>
          <cell r="F257">
            <v>-5767.3244088250922</v>
          </cell>
          <cell r="G257">
            <v>-7139.2576909125928</v>
          </cell>
          <cell r="H257">
            <v>-8200.7579001404501</v>
          </cell>
          <cell r="I257">
            <v>-9176.1684130505273</v>
          </cell>
          <cell r="J257">
            <v>-10273.425000207595</v>
          </cell>
          <cell r="K257">
            <v>-10852.98900175983</v>
          </cell>
          <cell r="L257">
            <v>-11293.479864609728</v>
          </cell>
          <cell r="M257">
            <v>-11973.723733021105</v>
          </cell>
          <cell r="N257">
            <v>-13135.26986493366</v>
          </cell>
          <cell r="O257">
            <v>-12064.514916940761</v>
          </cell>
          <cell r="P257">
            <v>-107652.36190666549</v>
          </cell>
        </row>
        <row r="258">
          <cell r="D258">
            <v>-84740.375141530065</v>
          </cell>
          <cell r="E258">
            <v>-77240.447782508607</v>
          </cell>
          <cell r="F258">
            <v>-78668.407276351136</v>
          </cell>
          <cell r="G258">
            <v>-74388.678472500236</v>
          </cell>
          <cell r="H258">
            <v>-71038.028346105362</v>
          </cell>
          <cell r="I258">
            <v>-76027.061941786073</v>
          </cell>
          <cell r="J258">
            <v>-75779.653285059379</v>
          </cell>
          <cell r="K258">
            <v>-74777.884235007194</v>
          </cell>
          <cell r="L258">
            <v>-72675.799035345917</v>
          </cell>
          <cell r="M258">
            <v>-75317.990051879242</v>
          </cell>
          <cell r="N258">
            <v>-74530.939624758495</v>
          </cell>
          <cell r="O258">
            <v>-78101.984827004751</v>
          </cell>
          <cell r="P258">
            <v>-913287.25001983636</v>
          </cell>
        </row>
        <row r="259">
          <cell r="D259">
            <v>-430441.34702541924</v>
          </cell>
          <cell r="E259">
            <v>-385402.04628838471</v>
          </cell>
          <cell r="F259">
            <v>-431109.08690555679</v>
          </cell>
          <cell r="G259">
            <v>-440233.81872804853</v>
          </cell>
          <cell r="H259">
            <v>-409743.24640890729</v>
          </cell>
          <cell r="I259">
            <v>-423297.44226449763</v>
          </cell>
          <cell r="J259">
            <v>-456805.58645992598</v>
          </cell>
          <cell r="K259">
            <v>-457845.82229096134</v>
          </cell>
          <cell r="L259">
            <v>-433985.53053366783</v>
          </cell>
          <cell r="M259">
            <v>-440189.90782071825</v>
          </cell>
          <cell r="N259">
            <v>-473543.59109808522</v>
          </cell>
          <cell r="O259">
            <v>-447978.82415501005</v>
          </cell>
          <cell r="P259">
            <v>-5230576.2499791821</v>
          </cell>
        </row>
        <row r="260">
          <cell r="D260">
            <v>-711661.32303790143</v>
          </cell>
          <cell r="E260">
            <v>-540409.1970119013</v>
          </cell>
          <cell r="F260">
            <v>-459931.72277606494</v>
          </cell>
          <cell r="G260">
            <v>-263605.11587091343</v>
          </cell>
          <cell r="H260">
            <v>-62765.857712600613</v>
          </cell>
          <cell r="I260">
            <v>5780.5689772775513</v>
          </cell>
          <cell r="J260">
            <v>63263.20031764009</v>
          </cell>
          <cell r="K260">
            <v>116420.43237234541</v>
          </cell>
          <cell r="L260">
            <v>160080.64220203989</v>
          </cell>
          <cell r="M260">
            <v>191890.72041752737</v>
          </cell>
          <cell r="N260">
            <v>271892.55523152539</v>
          </cell>
          <cell r="O260">
            <v>159369.04777051462</v>
          </cell>
          <cell r="P260">
            <v>-1069676.0491205277</v>
          </cell>
        </row>
        <row r="261">
          <cell r="D261">
            <v>-6.7475702325257209E-2</v>
          </cell>
          <cell r="E261">
            <v>-5.8433832772356593E-2</v>
          </cell>
          <cell r="F261">
            <v>-3.9861289191103058E-2</v>
          </cell>
          <cell r="G261">
            <v>-2.1272256680229248E-2</v>
          </cell>
          <cell r="H261">
            <v>-4.5148521584407551E-3</v>
          </cell>
          <cell r="I261">
            <v>3.8592209562865481E-4</v>
          </cell>
          <cell r="J261">
            <v>4.0823390138486305E-3</v>
          </cell>
          <cell r="K261">
            <v>7.2818629640175759E-3</v>
          </cell>
          <cell r="L261">
            <v>9.8383841406065042E-3</v>
          </cell>
          <cell r="M261">
            <v>1.1631817108548752E-2</v>
          </cell>
          <cell r="N261">
            <v>1.5163148982550487E-2</v>
          </cell>
          <cell r="O261">
            <v>9.5857529623174387E-3</v>
          </cell>
          <cell r="P261">
            <v>-6.2402538968380546E-3</v>
          </cell>
        </row>
        <row r="291">
          <cell r="D291">
            <v>250000</v>
          </cell>
          <cell r="E291">
            <v>250000</v>
          </cell>
          <cell r="F291">
            <v>1250000</v>
          </cell>
          <cell r="G291">
            <v>1750000</v>
          </cell>
          <cell r="H291">
            <v>2250000</v>
          </cell>
          <cell r="I291">
            <v>2500000</v>
          </cell>
          <cell r="J291">
            <v>2750000</v>
          </cell>
          <cell r="K291">
            <v>2750000</v>
          </cell>
          <cell r="L291">
            <v>3250000</v>
          </cell>
          <cell r="M291">
            <v>3500000</v>
          </cell>
          <cell r="N291">
            <v>4250000</v>
          </cell>
          <cell r="O291">
            <v>3250000</v>
          </cell>
          <cell r="P291">
            <v>28000000</v>
          </cell>
        </row>
        <row r="292">
          <cell r="D292">
            <v>0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</row>
        <row r="293">
          <cell r="C293" t="str">
            <v>FAT. EXCL. IPI</v>
          </cell>
          <cell r="D293">
            <v>250000</v>
          </cell>
          <cell r="E293">
            <v>250000</v>
          </cell>
          <cell r="F293">
            <v>1250000</v>
          </cell>
          <cell r="G293">
            <v>1750000</v>
          </cell>
          <cell r="H293">
            <v>2250000</v>
          </cell>
          <cell r="I293">
            <v>2500000</v>
          </cell>
          <cell r="J293">
            <v>2750000</v>
          </cell>
          <cell r="K293">
            <v>2750000</v>
          </cell>
          <cell r="L293">
            <v>3250000</v>
          </cell>
          <cell r="M293">
            <v>3500000</v>
          </cell>
          <cell r="N293">
            <v>4250000</v>
          </cell>
          <cell r="O293">
            <v>3250000</v>
          </cell>
          <cell r="P293">
            <v>28000000</v>
          </cell>
        </row>
        <row r="294">
          <cell r="C294" t="str">
            <v>ICMS</v>
          </cell>
          <cell r="D294">
            <v>-30000</v>
          </cell>
          <cell r="E294">
            <v>-30000</v>
          </cell>
          <cell r="F294">
            <v>-150000</v>
          </cell>
          <cell r="G294">
            <v>-210000</v>
          </cell>
          <cell r="H294">
            <v>-270000</v>
          </cell>
          <cell r="I294">
            <v>-300000</v>
          </cell>
          <cell r="J294">
            <v>-330000</v>
          </cell>
          <cell r="K294">
            <v>-330000</v>
          </cell>
          <cell r="L294">
            <v>-390000</v>
          </cell>
          <cell r="M294">
            <v>-420000</v>
          </cell>
          <cell r="N294">
            <v>-510000</v>
          </cell>
          <cell r="O294">
            <v>-390000</v>
          </cell>
          <cell r="P294">
            <v>-3360000</v>
          </cell>
        </row>
        <row r="295">
          <cell r="C295" t="str">
            <v>PIS</v>
          </cell>
          <cell r="D295">
            <v>-4125</v>
          </cell>
          <cell r="E295">
            <v>-4125</v>
          </cell>
          <cell r="F295">
            <v>-20625</v>
          </cell>
          <cell r="G295">
            <v>-28875</v>
          </cell>
          <cell r="H295">
            <v>-37125</v>
          </cell>
          <cell r="I295">
            <v>-41250</v>
          </cell>
          <cell r="J295">
            <v>-45375</v>
          </cell>
          <cell r="K295">
            <v>-45375</v>
          </cell>
          <cell r="L295">
            <v>-53625</v>
          </cell>
          <cell r="M295">
            <v>-57750</v>
          </cell>
          <cell r="N295">
            <v>-70125</v>
          </cell>
          <cell r="O295">
            <v>-53625</v>
          </cell>
          <cell r="P295">
            <v>-462000</v>
          </cell>
        </row>
        <row r="296">
          <cell r="C296" t="str">
            <v>COFINS</v>
          </cell>
          <cell r="D296">
            <v>-19000</v>
          </cell>
          <cell r="E296">
            <v>-19000</v>
          </cell>
          <cell r="F296">
            <v>-95000</v>
          </cell>
          <cell r="G296">
            <v>-133000</v>
          </cell>
          <cell r="H296">
            <v>-171000</v>
          </cell>
          <cell r="I296">
            <v>-190000</v>
          </cell>
          <cell r="J296">
            <v>-209000</v>
          </cell>
          <cell r="K296">
            <v>-209000</v>
          </cell>
          <cell r="L296">
            <v>-247000</v>
          </cell>
          <cell r="M296">
            <v>-266000</v>
          </cell>
          <cell r="N296">
            <v>-323000</v>
          </cell>
          <cell r="O296">
            <v>-247000</v>
          </cell>
          <cell r="P296">
            <v>-2128000</v>
          </cell>
        </row>
        <row r="297">
          <cell r="C297" t="str">
            <v>Receita Líquida</v>
          </cell>
          <cell r="D297">
            <v>196875</v>
          </cell>
          <cell r="E297">
            <v>196875</v>
          </cell>
          <cell r="F297">
            <v>984375</v>
          </cell>
          <cell r="G297">
            <v>1378125</v>
          </cell>
          <cell r="H297">
            <v>1771875</v>
          </cell>
          <cell r="I297">
            <v>1968750</v>
          </cell>
          <cell r="J297">
            <v>2165625</v>
          </cell>
          <cell r="K297">
            <v>2165625</v>
          </cell>
          <cell r="L297">
            <v>2559375</v>
          </cell>
          <cell r="M297">
            <v>2756250</v>
          </cell>
          <cell r="N297">
            <v>3346875</v>
          </cell>
          <cell r="O297">
            <v>2559375</v>
          </cell>
          <cell r="P297">
            <v>22050000</v>
          </cell>
        </row>
        <row r="298">
          <cell r="C298" t="str">
            <v>CMV</v>
          </cell>
          <cell r="D298">
            <v>-121875</v>
          </cell>
          <cell r="E298">
            <v>-121875</v>
          </cell>
          <cell r="F298">
            <v>-849375</v>
          </cell>
          <cell r="G298">
            <v>-1213125</v>
          </cell>
          <cell r="H298">
            <v>-1576875</v>
          </cell>
          <cell r="I298">
            <v>-1758750</v>
          </cell>
          <cell r="J298">
            <v>-1940625</v>
          </cell>
          <cell r="K298">
            <v>-1940625</v>
          </cell>
          <cell r="L298">
            <v>-2304375</v>
          </cell>
          <cell r="M298">
            <v>-2486250</v>
          </cell>
          <cell r="N298">
            <v>-3031875</v>
          </cell>
          <cell r="O298">
            <v>-2304375</v>
          </cell>
          <cell r="P298">
            <v>-19650000</v>
          </cell>
        </row>
        <row r="299">
          <cell r="C299" t="str">
            <v>Rebates</v>
          </cell>
          <cell r="P299">
            <v>0</v>
          </cell>
        </row>
        <row r="300">
          <cell r="C300" t="str">
            <v>Resultado Bruto</v>
          </cell>
          <cell r="D300">
            <v>75000</v>
          </cell>
          <cell r="E300">
            <v>75000</v>
          </cell>
          <cell r="F300">
            <v>135000</v>
          </cell>
          <cell r="G300">
            <v>165000</v>
          </cell>
          <cell r="H300">
            <v>195000</v>
          </cell>
          <cell r="I300">
            <v>210000</v>
          </cell>
          <cell r="J300">
            <v>225000</v>
          </cell>
          <cell r="K300">
            <v>225000</v>
          </cell>
          <cell r="L300">
            <v>255000</v>
          </cell>
          <cell r="M300">
            <v>270000</v>
          </cell>
          <cell r="N300">
            <v>315000</v>
          </cell>
          <cell r="O300">
            <v>255000</v>
          </cell>
          <cell r="P300">
            <v>2400000</v>
          </cell>
        </row>
        <row r="301">
          <cell r="C301" t="str">
            <v>Margem Bruta (%)</v>
          </cell>
          <cell r="D301">
            <v>0.3</v>
          </cell>
          <cell r="E301">
            <v>0.3</v>
          </cell>
          <cell r="F301">
            <v>0.108</v>
          </cell>
          <cell r="G301">
            <v>9.4285714285714292E-2</v>
          </cell>
          <cell r="H301">
            <v>8.666666666666667E-2</v>
          </cell>
          <cell r="I301">
            <v>8.4000000000000005E-2</v>
          </cell>
          <cell r="J301">
            <v>8.1818181818181818E-2</v>
          </cell>
          <cell r="K301">
            <v>8.1818181818181818E-2</v>
          </cell>
          <cell r="L301">
            <v>7.8461538461538458E-2</v>
          </cell>
          <cell r="M301">
            <v>7.7142857142857138E-2</v>
          </cell>
          <cell r="N301">
            <v>7.4117647058823524E-2</v>
          </cell>
          <cell r="O301">
            <v>7.8461538461538458E-2</v>
          </cell>
          <cell r="P301">
            <v>8.5714285714285715E-2</v>
          </cell>
        </row>
        <row r="302">
          <cell r="C302" t="str">
            <v>Comissões (Internas)</v>
          </cell>
          <cell r="D302">
            <v>0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</row>
        <row r="303">
          <cell r="C303" t="str">
            <v>Comissões (Representantes)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</row>
        <row r="304">
          <cell r="C304" t="str">
            <v>Gratificações</v>
          </cell>
          <cell r="D304">
            <v>-32500</v>
          </cell>
          <cell r="E304">
            <v>-32500</v>
          </cell>
          <cell r="F304">
            <v>-32500</v>
          </cell>
          <cell r="G304">
            <v>-32500</v>
          </cell>
          <cell r="H304">
            <v>-32500</v>
          </cell>
          <cell r="I304">
            <v>-32500</v>
          </cell>
          <cell r="J304">
            <v>-32500</v>
          </cell>
          <cell r="K304">
            <v>-32500</v>
          </cell>
          <cell r="L304">
            <v>-32500</v>
          </cell>
          <cell r="M304">
            <v>-32500</v>
          </cell>
          <cell r="N304">
            <v>-32500</v>
          </cell>
          <cell r="O304">
            <v>-32500</v>
          </cell>
          <cell r="P304">
            <v>-390000</v>
          </cell>
        </row>
        <row r="305">
          <cell r="C305" t="str">
            <v>Frete</v>
          </cell>
          <cell r="D305">
            <v>-37500</v>
          </cell>
          <cell r="E305">
            <v>-37500</v>
          </cell>
          <cell r="F305">
            <v>-47500</v>
          </cell>
          <cell r="G305">
            <v>-52500</v>
          </cell>
          <cell r="H305">
            <v>-57500</v>
          </cell>
          <cell r="I305">
            <v>-60000</v>
          </cell>
          <cell r="J305">
            <v>-62500</v>
          </cell>
          <cell r="K305">
            <v>-62500</v>
          </cell>
          <cell r="L305">
            <v>-67500</v>
          </cell>
          <cell r="M305">
            <v>-70000</v>
          </cell>
          <cell r="N305">
            <v>-77500</v>
          </cell>
          <cell r="O305">
            <v>-67500</v>
          </cell>
          <cell r="P305">
            <v>-700000</v>
          </cell>
        </row>
        <row r="306">
          <cell r="C306" t="str">
            <v>Seguro de Vendas</v>
          </cell>
          <cell r="D306">
            <v>-237.5</v>
          </cell>
          <cell r="E306">
            <v>-237.5</v>
          </cell>
          <cell r="F306">
            <v>-1187.5</v>
          </cell>
          <cell r="G306">
            <v>-1662.5</v>
          </cell>
          <cell r="H306">
            <v>-2137.5</v>
          </cell>
          <cell r="I306">
            <v>-2375</v>
          </cell>
          <cell r="J306">
            <v>-2612.5</v>
          </cell>
          <cell r="K306">
            <v>-2612.5</v>
          </cell>
          <cell r="L306">
            <v>-3087.5</v>
          </cell>
          <cell r="M306">
            <v>-3325</v>
          </cell>
          <cell r="N306">
            <v>-4037.5</v>
          </cell>
          <cell r="O306">
            <v>-3087.5</v>
          </cell>
          <cell r="P306">
            <v>-26600</v>
          </cell>
        </row>
        <row r="307">
          <cell r="C307" t="str">
            <v>Despesas com Pessoal</v>
          </cell>
          <cell r="D307">
            <v>-15437.765800000001</v>
          </cell>
          <cell r="E307">
            <v>-15437.765800000001</v>
          </cell>
          <cell r="F307">
            <v>-15437.765800000001</v>
          </cell>
          <cell r="G307">
            <v>-15437.765800000001</v>
          </cell>
          <cell r="H307">
            <v>-15437.765800000001</v>
          </cell>
          <cell r="I307">
            <v>-15437.765800000001</v>
          </cell>
          <cell r="J307">
            <v>-15437.765800000001</v>
          </cell>
          <cell r="K307">
            <v>-15437.765800000001</v>
          </cell>
          <cell r="L307">
            <v>-16317.859420000001</v>
          </cell>
          <cell r="M307">
            <v>-16317.308799999999</v>
          </cell>
          <cell r="N307">
            <v>-16317.308799999999</v>
          </cell>
          <cell r="O307">
            <v>-16317.308799999999</v>
          </cell>
          <cell r="P307">
            <v>-188771.91221999997</v>
          </cell>
        </row>
        <row r="308">
          <cell r="C308" t="str">
            <v>Despesas Administrativas</v>
          </cell>
          <cell r="D308">
            <v>-39421.653333333335</v>
          </cell>
          <cell r="E308">
            <v>-39421.653333333335</v>
          </cell>
          <cell r="F308">
            <v>-39421.653333333335</v>
          </cell>
          <cell r="G308">
            <v>-40021.653333333335</v>
          </cell>
          <cell r="H308">
            <v>-17021.653333333335</v>
          </cell>
          <cell r="I308">
            <v>-17021.653333333335</v>
          </cell>
          <cell r="J308">
            <v>-17021.653333333335</v>
          </cell>
          <cell r="K308">
            <v>-17021.653333333335</v>
          </cell>
          <cell r="L308">
            <v>-17021.653333333335</v>
          </cell>
          <cell r="M308">
            <v>-17021.653333333335</v>
          </cell>
          <cell r="N308">
            <v>-17021.653333333335</v>
          </cell>
          <cell r="O308">
            <v>-19203.653333333332</v>
          </cell>
          <cell r="P308">
            <v>-296641.83999999991</v>
          </cell>
        </row>
        <row r="309">
          <cell r="C309" t="str">
            <v>Despesas com Marketing</v>
          </cell>
          <cell r="D309">
            <v>0</v>
          </cell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</row>
        <row r="310">
          <cell r="C310" t="str">
            <v>Depreciação e Amortização</v>
          </cell>
          <cell r="D310">
            <v>0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</row>
        <row r="311">
          <cell r="C311" t="str">
            <v>Despesas Financeiras</v>
          </cell>
          <cell r="D311">
            <v>-38890.737736925585</v>
          </cell>
          <cell r="E311">
            <v>-39583.094041828801</v>
          </cell>
          <cell r="F311">
            <v>-83921.962723426943</v>
          </cell>
          <cell r="G311">
            <v>-101418.51365448012</v>
          </cell>
          <cell r="H311">
            <v>-101863.6415424704</v>
          </cell>
          <cell r="I311">
            <v>-106189.36105999621</v>
          </cell>
          <cell r="J311">
            <v>-119705.72909618121</v>
          </cell>
          <cell r="K311">
            <v>-116271.81984644818</v>
          </cell>
          <cell r="L311">
            <v>-124348.2911305528</v>
          </cell>
          <cell r="M311">
            <v>-132447.201971309</v>
          </cell>
          <cell r="N311">
            <v>-154962.84170936659</v>
          </cell>
          <cell r="O311">
            <v>-125627.35569383916</v>
          </cell>
          <cell r="P311">
            <v>-1245230.5502068251</v>
          </cell>
        </row>
        <row r="312">
          <cell r="C312" t="str">
            <v>Resultado Líquido</v>
          </cell>
          <cell r="D312">
            <v>-88987.656870258914</v>
          </cell>
          <cell r="E312">
            <v>-89680.013175162137</v>
          </cell>
          <cell r="F312">
            <v>-84968.881856760272</v>
          </cell>
          <cell r="G312">
            <v>-78540.43278781345</v>
          </cell>
          <cell r="H312">
            <v>-31460.560675803732</v>
          </cell>
          <cell r="I312">
            <v>-23523.780193329541</v>
          </cell>
          <cell r="J312">
            <v>-24777.64822951454</v>
          </cell>
          <cell r="K312">
            <v>-21343.738979781512</v>
          </cell>
          <cell r="L312">
            <v>-5775.3038838861248</v>
          </cell>
          <cell r="M312">
            <v>-1611.1641046423319</v>
          </cell>
          <cell r="N312">
            <v>12660.696157300088</v>
          </cell>
          <cell r="O312">
            <v>-9235.8178271724901</v>
          </cell>
          <cell r="P312">
            <v>-447244.30242682504</v>
          </cell>
        </row>
        <row r="313">
          <cell r="C313" t="str">
            <v>Margem Líquida (%)</v>
          </cell>
          <cell r="D313">
            <v>-0.35595062748103568</v>
          </cell>
          <cell r="E313">
            <v>-0.35872005270064855</v>
          </cell>
          <cell r="F313">
            <v>-6.7975105485408222E-2</v>
          </cell>
          <cell r="G313">
            <v>-4.4880247307321972E-2</v>
          </cell>
          <cell r="H313">
            <v>-1.3982471411468324E-2</v>
          </cell>
          <cell r="I313">
            <v>-9.4095120773318164E-3</v>
          </cell>
          <cell r="J313">
            <v>-9.0100539016416507E-3</v>
          </cell>
          <cell r="K313">
            <v>-7.761359629011459E-3</v>
          </cell>
          <cell r="L313">
            <v>-1.7770165796572692E-3</v>
          </cell>
          <cell r="M313">
            <v>-4.6033260132638055E-4</v>
          </cell>
          <cell r="N313">
            <v>2.9789873311294327E-3</v>
          </cell>
          <cell r="O313">
            <v>-2.8417901006684587E-3</v>
          </cell>
          <cell r="P313">
            <v>-1.5973010800958039E-2</v>
          </cell>
        </row>
        <row r="315">
          <cell r="D315">
            <v>1</v>
          </cell>
          <cell r="E315">
            <v>2</v>
          </cell>
          <cell r="F315">
            <v>3</v>
          </cell>
          <cell r="G315">
            <v>4</v>
          </cell>
          <cell r="H315">
            <v>5</v>
          </cell>
          <cell r="I315">
            <v>6</v>
          </cell>
          <cell r="J315">
            <v>7</v>
          </cell>
          <cell r="K315">
            <v>8</v>
          </cell>
          <cell r="L315">
            <v>9</v>
          </cell>
          <cell r="M315">
            <v>10</v>
          </cell>
          <cell r="N315">
            <v>11</v>
          </cell>
          <cell r="O315">
            <v>12</v>
          </cell>
        </row>
        <row r="316">
          <cell r="C316" t="str">
            <v>TOTAL TEELEAP</v>
          </cell>
          <cell r="D316" t="str">
            <v>JAN</v>
          </cell>
          <cell r="E316" t="str">
            <v>FEV</v>
          </cell>
          <cell r="F316" t="str">
            <v>MAR</v>
          </cell>
          <cell r="G316" t="str">
            <v>ABR</v>
          </cell>
          <cell r="H316" t="str">
            <v>MAI</v>
          </cell>
          <cell r="I316" t="str">
            <v>JUN</v>
          </cell>
          <cell r="J316" t="str">
            <v>JUL</v>
          </cell>
          <cell r="K316" t="str">
            <v>AGO</v>
          </cell>
          <cell r="L316" t="str">
            <v>SET</v>
          </cell>
          <cell r="M316" t="str">
            <v>OUT</v>
          </cell>
          <cell r="N316" t="str">
            <v>NOV</v>
          </cell>
          <cell r="O316" t="str">
            <v>DEZ</v>
          </cell>
          <cell r="P316" t="str">
            <v>TOTAL '08</v>
          </cell>
          <cell r="R316" t="str">
            <v>TOTAL '07</v>
          </cell>
        </row>
        <row r="317">
          <cell r="C317" t="str">
            <v>Receita Bruta (excl. Devolução)</v>
          </cell>
          <cell r="D317">
            <v>17312015.110208761</v>
          </cell>
          <cell r="E317">
            <v>16906310.960846364</v>
          </cell>
          <cell r="F317">
            <v>21978213.709735438</v>
          </cell>
          <cell r="G317">
            <v>25622254.945102531</v>
          </cell>
          <cell r="H317">
            <v>30734910.44495146</v>
          </cell>
          <cell r="I317">
            <v>32112488.13068632</v>
          </cell>
          <cell r="J317">
            <v>34181453.339430459</v>
          </cell>
          <cell r="K317">
            <v>36012466.309532285</v>
          </cell>
          <cell r="L317">
            <v>38500800.504368596</v>
          </cell>
          <cell r="M317">
            <v>38420185.400318891</v>
          </cell>
          <cell r="N317">
            <v>42832155.920740731</v>
          </cell>
          <cell r="O317">
            <v>37520476.163070895</v>
          </cell>
          <cell r="P317">
            <v>372133730.93899274</v>
          </cell>
          <cell r="R317">
            <v>242155509.01000002</v>
          </cell>
        </row>
        <row r="318">
          <cell r="C318" t="str">
            <v>IPI</v>
          </cell>
          <cell r="D318">
            <v>-223678.07775042317</v>
          </cell>
          <cell r="E318">
            <v>-260991.76816468209</v>
          </cell>
          <cell r="F318">
            <v>-334190.67680591519</v>
          </cell>
          <cell r="G318">
            <v>-419637.80788068916</v>
          </cell>
          <cell r="H318">
            <v>-554304.43537572282</v>
          </cell>
          <cell r="I318">
            <v>-549042.81690231338</v>
          </cell>
          <cell r="J318">
            <v>-603509.81301471428</v>
          </cell>
          <cell r="K318">
            <v>-659539.61000060057</v>
          </cell>
          <cell r="L318">
            <v>-733145.29874206241</v>
          </cell>
          <cell r="M318">
            <v>-699817.37364825164</v>
          </cell>
          <cell r="N318">
            <v>-789380.28643424856</v>
          </cell>
          <cell r="O318">
            <v>-669155.01407996332</v>
          </cell>
          <cell r="P318">
            <v>-6496392.9787995871</v>
          </cell>
          <cell r="R318">
            <v>-6754119.3343333323</v>
          </cell>
        </row>
        <row r="319">
          <cell r="C319" t="str">
            <v>FAT. EXCL. IPI</v>
          </cell>
          <cell r="D319">
            <v>17088337.032458339</v>
          </cell>
          <cell r="E319">
            <v>16645319.192681683</v>
          </cell>
          <cell r="F319">
            <v>21644023.032929525</v>
          </cell>
          <cell r="G319">
            <v>25202617.137221843</v>
          </cell>
          <cell r="H319">
            <v>30180606.009575736</v>
          </cell>
          <cell r="I319">
            <v>31563445.313784007</v>
          </cell>
          <cell r="J319">
            <v>33577943.526415743</v>
          </cell>
          <cell r="K319">
            <v>35352926.699531682</v>
          </cell>
          <cell r="L319">
            <v>37767655.205626532</v>
          </cell>
          <cell r="M319">
            <v>37720368.026670642</v>
          </cell>
          <cell r="N319">
            <v>42042775.634306483</v>
          </cell>
          <cell r="O319">
            <v>36851321.148990929</v>
          </cell>
          <cell r="P319">
            <v>365637337.96019316</v>
          </cell>
          <cell r="R319">
            <v>235401389.67566669</v>
          </cell>
        </row>
        <row r="320">
          <cell r="C320" t="str">
            <v>ICMS</v>
          </cell>
          <cell r="D320">
            <v>-1848328.565718536</v>
          </cell>
          <cell r="E320">
            <v>-1825330.9583276901</v>
          </cell>
          <cell r="F320">
            <v>-2381173.8015926401</v>
          </cell>
          <cell r="G320">
            <v>-2798436.6089364747</v>
          </cell>
          <cell r="H320">
            <v>-3369402.4530715737</v>
          </cell>
          <cell r="I320">
            <v>-3515881.6306622485</v>
          </cell>
          <cell r="J320">
            <v>-3753762.8929329384</v>
          </cell>
          <cell r="K320">
            <v>-3964005.2484123837</v>
          </cell>
          <cell r="L320">
            <v>-4244575.1701776655</v>
          </cell>
          <cell r="M320">
            <v>-4236145.9309558505</v>
          </cell>
          <cell r="N320">
            <v>-4733215.9798709657</v>
          </cell>
          <cell r="O320">
            <v>-4131054.7894156389</v>
          </cell>
          <cell r="P320">
            <v>-40801314.030074611</v>
          </cell>
          <cell r="R320">
            <v>-23377878.761231229</v>
          </cell>
        </row>
        <row r="321">
          <cell r="C321" t="str">
            <v>PIS</v>
          </cell>
          <cell r="D321">
            <v>-281957.56103556254</v>
          </cell>
          <cell r="E321">
            <v>-274647.76667924772</v>
          </cell>
          <cell r="F321">
            <v>-357126.38004333712</v>
          </cell>
          <cell r="G321">
            <v>-415843.18276416039</v>
          </cell>
          <cell r="H321">
            <v>-497979.99915799964</v>
          </cell>
          <cell r="I321">
            <v>-520796.84767743613</v>
          </cell>
          <cell r="J321">
            <v>-554036.06818585983</v>
          </cell>
          <cell r="K321">
            <v>-583323.29054227285</v>
          </cell>
          <cell r="L321">
            <v>-623166.31089283782</v>
          </cell>
          <cell r="M321">
            <v>-622386.07244006568</v>
          </cell>
          <cell r="N321">
            <v>-693705.79796605697</v>
          </cell>
          <cell r="O321">
            <v>-608046.79895835044</v>
          </cell>
          <cell r="P321">
            <v>-6033016.0763431862</v>
          </cell>
          <cell r="R321">
            <v>-4859028.7940034997</v>
          </cell>
        </row>
        <row r="322">
          <cell r="C322" t="str">
            <v>COFINS</v>
          </cell>
          <cell r="D322">
            <v>-1298713.6144668334</v>
          </cell>
          <cell r="E322">
            <v>-1265044.2586438078</v>
          </cell>
          <cell r="F322">
            <v>-1644945.7505026436</v>
          </cell>
          <cell r="G322">
            <v>-1915398.9024288598</v>
          </cell>
          <cell r="H322">
            <v>-2293726.0567277558</v>
          </cell>
          <cell r="I322">
            <v>-2398821.8438475849</v>
          </cell>
          <cell r="J322">
            <v>-2551923.7080075964</v>
          </cell>
          <cell r="K322">
            <v>-2686822.4291644078</v>
          </cell>
          <cell r="L322">
            <v>-2870341.7956276163</v>
          </cell>
          <cell r="M322">
            <v>-2866747.970026968</v>
          </cell>
          <cell r="N322">
            <v>-3195250.9482072927</v>
          </cell>
          <cell r="O322">
            <v>-2800700.4073233111</v>
          </cell>
          <cell r="P322">
            <v>-27788437.684974678</v>
          </cell>
          <cell r="R322">
            <v>-16086932.131470667</v>
          </cell>
        </row>
        <row r="323">
          <cell r="C323" t="str">
            <v>Receita Líquida</v>
          </cell>
          <cell r="D323">
            <v>13659337.291237408</v>
          </cell>
          <cell r="E323">
            <v>13280296.209030937</v>
          </cell>
          <cell r="F323">
            <v>17260777.100790907</v>
          </cell>
          <cell r="G323">
            <v>20072938.443092346</v>
          </cell>
          <cell r="H323">
            <v>24019497.500618406</v>
          </cell>
          <cell r="I323">
            <v>25127944.99159674</v>
          </cell>
          <cell r="J323">
            <v>26718220.857289352</v>
          </cell>
          <cell r="K323">
            <v>28118775.731412612</v>
          </cell>
          <cell r="L323">
            <v>30029571.928928412</v>
          </cell>
          <cell r="M323">
            <v>29995088.053247757</v>
          </cell>
          <cell r="N323">
            <v>33420602.908262167</v>
          </cell>
          <cell r="O323">
            <v>29311519.153293628</v>
          </cell>
          <cell r="P323">
            <v>291014570.16880071</v>
          </cell>
          <cell r="R323">
            <v>191077549.98896128</v>
          </cell>
        </row>
        <row r="324">
          <cell r="C324" t="str">
            <v>CMV</v>
          </cell>
          <cell r="D324">
            <v>-11897545.171102386</v>
          </cell>
          <cell r="E324">
            <v>-11413515.575076453</v>
          </cell>
          <cell r="F324">
            <v>-14934989.619915087</v>
          </cell>
          <cell r="G324">
            <v>-17234342.390963398</v>
          </cell>
          <cell r="H324">
            <v>-20630643.018844854</v>
          </cell>
          <cell r="I324">
            <v>-21559343.019894518</v>
          </cell>
          <cell r="J324">
            <v>-22821650.783637363</v>
          </cell>
          <cell r="K324">
            <v>-23959686.235774629</v>
          </cell>
          <cell r="L324">
            <v>-25617459.328224797</v>
          </cell>
          <cell r="M324">
            <v>-25531443.486332126</v>
          </cell>
          <cell r="N324">
            <v>-28455821.727314271</v>
          </cell>
          <cell r="O324">
            <v>-24910830.75871009</v>
          </cell>
          <cell r="P324">
            <v>-248967271.11578995</v>
          </cell>
          <cell r="R324">
            <v>-171867212.01896125</v>
          </cell>
        </row>
        <row r="325">
          <cell r="C325" t="str">
            <v>Rebates</v>
          </cell>
          <cell r="D325">
            <v>0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R325">
            <v>5076969.642021236</v>
          </cell>
        </row>
        <row r="329">
          <cell r="C329" t="str">
            <v>Comissões (Representantes)</v>
          </cell>
          <cell r="D329">
            <v>-25000</v>
          </cell>
          <cell r="E329">
            <v>-25000</v>
          </cell>
          <cell r="F329">
            <v>-25000</v>
          </cell>
          <cell r="G329">
            <v>-25000</v>
          </cell>
          <cell r="H329">
            <v>-25000</v>
          </cell>
          <cell r="I329">
            <v>-25000</v>
          </cell>
          <cell r="J329">
            <v>-25000</v>
          </cell>
          <cell r="K329">
            <v>-25000</v>
          </cell>
          <cell r="L329">
            <v>-25000</v>
          </cell>
          <cell r="M329">
            <v>-25000</v>
          </cell>
          <cell r="N329">
            <v>-25000</v>
          </cell>
          <cell r="O329">
            <v>-25000</v>
          </cell>
          <cell r="P329">
            <v>-300000</v>
          </cell>
          <cell r="R329">
            <v>-1625466.4305279457</v>
          </cell>
        </row>
        <row r="330">
          <cell r="C330" t="str">
            <v>Gratificações</v>
          </cell>
          <cell r="D330">
            <v>-94500</v>
          </cell>
          <cell r="E330">
            <v>-42500</v>
          </cell>
          <cell r="F330">
            <v>-42500</v>
          </cell>
          <cell r="G330">
            <v>-42500</v>
          </cell>
          <cell r="H330">
            <v>-42500</v>
          </cell>
          <cell r="I330">
            <v>-42500</v>
          </cell>
          <cell r="J330">
            <v>-42500</v>
          </cell>
          <cell r="K330">
            <v>-42500</v>
          </cell>
          <cell r="L330">
            <v>-42500</v>
          </cell>
          <cell r="M330">
            <v>-42500</v>
          </cell>
          <cell r="N330">
            <v>-42500</v>
          </cell>
          <cell r="O330">
            <v>-42500</v>
          </cell>
          <cell r="P330">
            <v>-562000</v>
          </cell>
          <cell r="R330">
            <v>-1179073.664593247</v>
          </cell>
        </row>
        <row r="331">
          <cell r="C331" t="str">
            <v>Frete</v>
          </cell>
          <cell r="D331">
            <v>-303775.16481078148</v>
          </cell>
          <cell r="E331">
            <v>-302966.00442022743</v>
          </cell>
          <cell r="F331">
            <v>-374809.84950903303</v>
          </cell>
          <cell r="G331">
            <v>-433719.04035533004</v>
          </cell>
          <cell r="H331">
            <v>-514196.25326338754</v>
          </cell>
          <cell r="I331">
            <v>-531610.12402089278</v>
          </cell>
          <cell r="J331">
            <v>-564260.43839557911</v>
          </cell>
          <cell r="K331">
            <v>-594764.0512480808</v>
          </cell>
          <cell r="L331">
            <v>-634137.5491564665</v>
          </cell>
          <cell r="M331">
            <v>-630035.13132432092</v>
          </cell>
          <cell r="N331">
            <v>-696438.53973663982</v>
          </cell>
          <cell r="O331">
            <v>-615197.55742776673</v>
          </cell>
          <cell r="P331">
            <v>-6195909.7036685068</v>
          </cell>
          <cell r="R331">
            <v>-4179281.9357583504</v>
          </cell>
        </row>
        <row r="332">
          <cell r="C332" t="str">
            <v>Seguro de Vendas</v>
          </cell>
          <cell r="D332">
            <v>-16446.414354698321</v>
          </cell>
          <cell r="E332">
            <v>-16060.995412804044</v>
          </cell>
          <cell r="F332">
            <v>-20879.303024248664</v>
          </cell>
          <cell r="G332">
            <v>-24341.142197847403</v>
          </cell>
          <cell r="H332">
            <v>-29198.164922703887</v>
          </cell>
          <cell r="I332">
            <v>-30506.863724152005</v>
          </cell>
          <cell r="J332">
            <v>-32472.380672458934</v>
          </cell>
          <cell r="K332">
            <v>-34211.842994055667</v>
          </cell>
          <cell r="L332">
            <v>-36575.760479150173</v>
          </cell>
          <cell r="M332">
            <v>-36499.176130302949</v>
          </cell>
          <cell r="N332">
            <v>-40690.548124703695</v>
          </cell>
          <cell r="O332">
            <v>-35644.452354917354</v>
          </cell>
          <cell r="P332">
            <v>-353527.04439204308</v>
          </cell>
          <cell r="R332">
            <v>-149269.48894826212</v>
          </cell>
        </row>
        <row r="333">
          <cell r="C333" t="str">
            <v>Despesas com Pessoal</v>
          </cell>
          <cell r="D333">
            <v>-1203877.6051417617</v>
          </cell>
          <cell r="E333">
            <v>-1108927.4870963071</v>
          </cell>
          <cell r="F333">
            <v>-1130256.4790301137</v>
          </cell>
          <cell r="G333">
            <v>-1112848.7099937499</v>
          </cell>
          <cell r="H333">
            <v>-1113368.8579482955</v>
          </cell>
          <cell r="I333">
            <v>-1122648.7704482954</v>
          </cell>
          <cell r="J333">
            <v>-1130791.4329482953</v>
          </cell>
          <cell r="K333">
            <v>-1172203.0329482951</v>
          </cell>
          <cell r="L333">
            <v>-1211664.586111194</v>
          </cell>
          <cell r="M333">
            <v>-1225278.0455079542</v>
          </cell>
          <cell r="N333">
            <v>-1247242.6205079544</v>
          </cell>
          <cell r="O333">
            <v>-1211979.1205079546</v>
          </cell>
          <cell r="P333">
            <v>-13991086.748190168</v>
          </cell>
          <cell r="R333">
            <v>-12358464.553875521</v>
          </cell>
        </row>
        <row r="334">
          <cell r="C334" t="str">
            <v>Despesas Administrativas</v>
          </cell>
          <cell r="D334">
            <v>-556554.31927130558</v>
          </cell>
          <cell r="E334">
            <v>-529076.56377306732</v>
          </cell>
          <cell r="F334">
            <v>-508365.77089193801</v>
          </cell>
          <cell r="G334">
            <v>-511085.91474112123</v>
          </cell>
          <cell r="H334">
            <v>-476965.78961460316</v>
          </cell>
          <cell r="I334">
            <v>-473904.20579548384</v>
          </cell>
          <cell r="J334">
            <v>-486898.82113784202</v>
          </cell>
          <cell r="K334">
            <v>-495250.22492486634</v>
          </cell>
          <cell r="L334">
            <v>-498086.48572004272</v>
          </cell>
          <cell r="M334">
            <v>-502599.02525285084</v>
          </cell>
          <cell r="N334">
            <v>-512604.75834900496</v>
          </cell>
          <cell r="O334">
            <v>-527915.97678080073</v>
          </cell>
          <cell r="P334">
            <v>-6079307.8562529264</v>
          </cell>
          <cell r="R334">
            <v>-10196282.583831459</v>
          </cell>
        </row>
        <row r="335">
          <cell r="C335" t="str">
            <v>Despesas com Marketing</v>
          </cell>
          <cell r="D335">
            <v>-6263.6159896334702</v>
          </cell>
          <cell r="E335">
            <v>-7030.4590860981853</v>
          </cell>
          <cell r="F335">
            <v>-10360.822510531147</v>
          </cell>
          <cell r="G335">
            <v>-13753.278334541206</v>
          </cell>
          <cell r="H335">
            <v>-16803.080773972579</v>
          </cell>
          <cell r="I335">
            <v>-18141.171623940274</v>
          </cell>
          <cell r="J335">
            <v>-20837.116833408487</v>
          </cell>
          <cell r="K335">
            <v>-22579.644733156922</v>
          </cell>
          <cell r="L335">
            <v>-24467.05641521424</v>
          </cell>
          <cell r="M335">
            <v>-25345.412628995022</v>
          </cell>
          <cell r="N335">
            <v>-28262.955679743427</v>
          </cell>
          <cell r="O335">
            <v>-24868.652747333734</v>
          </cell>
          <cell r="P335">
            <v>-218713.26735656871</v>
          </cell>
          <cell r="R335">
            <v>-1931005.284173301</v>
          </cell>
        </row>
        <row r="336">
          <cell r="C336" t="str">
            <v>Depreciação e Amortização</v>
          </cell>
          <cell r="D336">
            <v>-137086.52083333331</v>
          </cell>
          <cell r="E336">
            <v>-139112.20833333331</v>
          </cell>
          <cell r="F336">
            <v>-141325.39583333331</v>
          </cell>
          <cell r="G336">
            <v>-143304.5625</v>
          </cell>
          <cell r="H336">
            <v>-145554.5625</v>
          </cell>
          <cell r="I336">
            <v>-150304.5625</v>
          </cell>
          <cell r="J336">
            <v>-153700.39583333328</v>
          </cell>
          <cell r="K336">
            <v>-155575.39583333331</v>
          </cell>
          <cell r="L336">
            <v>-157450.39583333331</v>
          </cell>
          <cell r="M336">
            <v>-159429.5625</v>
          </cell>
          <cell r="N336">
            <v>-160367.0625</v>
          </cell>
          <cell r="O336">
            <v>-160992.0625</v>
          </cell>
          <cell r="P336">
            <v>-1804202.6874999998</v>
          </cell>
          <cell r="R336">
            <v>-833020.34</v>
          </cell>
        </row>
        <row r="337">
          <cell r="C337" t="str">
            <v>Despesas Financeiras</v>
          </cell>
          <cell r="D337">
            <v>-672966.02301204065</v>
          </cell>
          <cell r="E337">
            <v>-657919.01562648406</v>
          </cell>
          <cell r="F337">
            <v>-771802.52688997576</v>
          </cell>
          <cell r="G337">
            <v>-846909.98622690036</v>
          </cell>
          <cell r="H337">
            <v>-830018.72199500818</v>
          </cell>
          <cell r="I337">
            <v>-836484.36086972477</v>
          </cell>
          <cell r="J337">
            <v>-925390.74860016652</v>
          </cell>
          <cell r="K337">
            <v>-941977.86221935251</v>
          </cell>
          <cell r="L337">
            <v>-931748.82772494992</v>
          </cell>
          <cell r="M337">
            <v>-936718.53454966261</v>
          </cell>
          <cell r="N337">
            <v>-1031940.8747231078</v>
          </cell>
          <cell r="O337">
            <v>-927147.69681293203</v>
          </cell>
          <cell r="P337">
            <v>-10311025.179250306</v>
          </cell>
          <cell r="R337">
            <v>-8040829.6221990921</v>
          </cell>
        </row>
        <row r="338">
          <cell r="C338" t="str">
            <v>Resultado Líquido</v>
          </cell>
          <cell r="D338">
            <v>-1361075.7367903213</v>
          </cell>
          <cell r="E338">
            <v>-1066961.3276365232</v>
          </cell>
          <cell r="F338">
            <v>-830041.23126022099</v>
          </cell>
          <cell r="G338">
            <v>-466210.45575125777</v>
          </cell>
          <cell r="H338">
            <v>13777.830860948074</v>
          </cell>
          <cell r="I338">
            <v>149586.44736574823</v>
          </cell>
          <cell r="J338">
            <v>314596.07803380792</v>
          </cell>
          <cell r="K338">
            <v>462557.62919582776</v>
          </cell>
          <cell r="L338">
            <v>625013.02707359078</v>
          </cell>
          <cell r="M338">
            <v>657383.05201390712</v>
          </cell>
          <cell r="N338">
            <v>933172.66409110068</v>
          </cell>
          <cell r="O338">
            <v>610898.129831561</v>
          </cell>
          <cell r="P338">
            <v>42696.107028238475</v>
          </cell>
          <cell r="R338">
            <v>-17243122.611885913</v>
          </cell>
        </row>
        <row r="339">
          <cell r="C339" t="str">
            <v>Margem Líquida (%)</v>
          </cell>
          <cell r="D339">
            <v>-7.8620295102891022E-2</v>
          </cell>
          <cell r="E339">
            <v>-6.3110239135404436E-2</v>
          </cell>
          <cell r="F339">
            <v>-3.7766546554807004E-2</v>
          </cell>
          <cell r="G339">
            <v>-1.8195527940462156E-2</v>
          </cell>
          <cell r="H339">
            <v>4.4827951868040114E-4</v>
          </cell>
          <cell r="I339">
            <v>4.6582017175680994E-3</v>
          </cell>
          <cell r="J339">
            <v>9.2037069023891242E-3</v>
          </cell>
          <cell r="K339">
            <v>1.2844375201078397E-2</v>
          </cell>
          <cell r="L339">
            <v>1.6233767061614005E-2</v>
          </cell>
          <cell r="M339">
            <v>1.711035605800202E-2</v>
          </cell>
          <cell r="N339">
            <v>2.1786731114303494E-2</v>
          </cell>
          <cell r="O339">
            <v>1.6281726467875443E-2</v>
          </cell>
          <cell r="P339">
            <v>1.1473323560458978E-4</v>
          </cell>
          <cell r="R339">
            <v>-7.1206815332761408E-2</v>
          </cell>
        </row>
        <row r="341">
          <cell r="C341" t="str">
            <v>TOTAIS EM % S/ RECEITA</v>
          </cell>
          <cell r="D341" t="str">
            <v>JAN</v>
          </cell>
          <cell r="E341" t="str">
            <v>FEV</v>
          </cell>
          <cell r="F341" t="str">
            <v>MAR</v>
          </cell>
          <cell r="G341" t="str">
            <v>ABR</v>
          </cell>
          <cell r="H341" t="str">
            <v>MAI</v>
          </cell>
          <cell r="I341" t="str">
            <v>JUN</v>
          </cell>
          <cell r="J341" t="str">
            <v>JUL</v>
          </cell>
          <cell r="K341" t="str">
            <v>AGO</v>
          </cell>
          <cell r="L341" t="str">
            <v>SET</v>
          </cell>
          <cell r="M341" t="str">
            <v>OUT</v>
          </cell>
          <cell r="N341" t="str">
            <v>NOV</v>
          </cell>
          <cell r="O341" t="str">
            <v>DEZ</v>
          </cell>
          <cell r="P341" t="str">
            <v>TOTAL '08</v>
          </cell>
          <cell r="R341" t="str">
            <v>TOTAL '07</v>
          </cell>
        </row>
        <row r="342">
          <cell r="C342" t="str">
            <v>Receita Bruta (excl. Devolução)</v>
          </cell>
          <cell r="D342">
            <v>1</v>
          </cell>
          <cell r="E342">
            <v>1</v>
          </cell>
          <cell r="F342">
            <v>1</v>
          </cell>
          <cell r="G342">
            <v>1</v>
          </cell>
          <cell r="H342">
            <v>1</v>
          </cell>
          <cell r="I342">
            <v>1</v>
          </cell>
          <cell r="J342">
            <v>1</v>
          </cell>
          <cell r="K342">
            <v>1</v>
          </cell>
          <cell r="L342">
            <v>1</v>
          </cell>
          <cell r="M342">
            <v>1</v>
          </cell>
          <cell r="N342">
            <v>1</v>
          </cell>
          <cell r="O342">
            <v>1</v>
          </cell>
          <cell r="P342">
            <v>1</v>
          </cell>
          <cell r="R342">
            <v>1</v>
          </cell>
        </row>
        <row r="343">
          <cell r="C343" t="str">
            <v>IPI</v>
          </cell>
          <cell r="D343">
            <v>-1.2920395247259341E-2</v>
          </cell>
          <cell r="E343">
            <v>-1.5437535058305606E-2</v>
          </cell>
          <cell r="F343">
            <v>-1.5205543144658867E-2</v>
          </cell>
          <cell r="G343">
            <v>-1.6377864039671466E-2</v>
          </cell>
          <cell r="H343">
            <v>-1.8035010590596118E-2</v>
          </cell>
          <cell r="I343">
            <v>-1.7097486020638011E-2</v>
          </cell>
          <cell r="J343">
            <v>-1.7656060642644696E-2</v>
          </cell>
          <cell r="K343">
            <v>-1.8314202763336548E-2</v>
          </cell>
          <cell r="L343">
            <v>-1.9042339097829254E-2</v>
          </cell>
          <cell r="M343">
            <v>-1.8214835934717875E-2</v>
          </cell>
          <cell r="N343">
            <v>-1.8429618343166445E-2</v>
          </cell>
          <cell r="O343">
            <v>-1.7834395575676933E-2</v>
          </cell>
          <cell r="P343">
            <v>-1.7457146285577107E-2</v>
          </cell>
          <cell r="R343">
            <v>-2.7891660866796199E-2</v>
          </cell>
        </row>
        <row r="344">
          <cell r="C344" t="str">
            <v>FAT. EXCL. IPI</v>
          </cell>
          <cell r="D344">
            <v>0.9870796047527407</v>
          </cell>
          <cell r="E344">
            <v>0.98456246494169442</v>
          </cell>
          <cell r="F344">
            <v>0.98479445685534117</v>
          </cell>
          <cell r="G344">
            <v>0.98362213596032855</v>
          </cell>
          <cell r="H344">
            <v>0.9819649894094038</v>
          </cell>
          <cell r="I344">
            <v>0.98290251397936201</v>
          </cell>
          <cell r="J344">
            <v>0.9823439393573552</v>
          </cell>
          <cell r="K344">
            <v>0.98168579723666338</v>
          </cell>
          <cell r="L344">
            <v>0.98095766090217074</v>
          </cell>
          <cell r="M344">
            <v>0.98178516406528216</v>
          </cell>
          <cell r="N344">
            <v>0.98157038165683352</v>
          </cell>
          <cell r="O344">
            <v>0.98216560442432299</v>
          </cell>
          <cell r="P344">
            <v>0.98254285371442296</v>
          </cell>
          <cell r="R344">
            <v>0.97210833913320382</v>
          </cell>
        </row>
        <row r="345">
          <cell r="C345" t="str">
            <v>ICMS</v>
          </cell>
          <cell r="D345">
            <v>-0.10676565113604776</v>
          </cell>
          <cell r="E345">
            <v>-0.10796743077511159</v>
          </cell>
          <cell r="F345">
            <v>-0.10834246281525048</v>
          </cell>
          <cell r="G345">
            <v>-0.10921898228443673</v>
          </cell>
          <cell r="H345">
            <v>-0.10962785979501803</v>
          </cell>
          <cell r="I345">
            <v>-0.10948642834382281</v>
          </cell>
          <cell r="J345">
            <v>-0.10981870360095942</v>
          </cell>
          <cell r="K345">
            <v>-0.11007314007158502</v>
          </cell>
          <cell r="L345">
            <v>-0.11024641344005415</v>
          </cell>
          <cell r="M345">
            <v>-0.11025834172368908</v>
          </cell>
          <cell r="N345">
            <v>-0.11050613442455713</v>
          </cell>
          <cell r="O345">
            <v>-0.11010134230336828</v>
          </cell>
          <cell r="P345">
            <v>-0.10964153646357723</v>
          </cell>
          <cell r="R345">
            <v>-9.6540767776899183E-2</v>
          </cell>
        </row>
        <row r="346">
          <cell r="C346" t="str">
            <v>PIS</v>
          </cell>
          <cell r="D346">
            <v>-1.6286813478420217E-2</v>
          </cell>
          <cell r="E346">
            <v>-1.6245280671537955E-2</v>
          </cell>
          <cell r="F346">
            <v>-1.6249108538113129E-2</v>
          </cell>
          <cell r="G346">
            <v>-1.622976524334542E-2</v>
          </cell>
          <cell r="H346">
            <v>-1.6202422325255164E-2</v>
          </cell>
          <cell r="I346">
            <v>-1.6217891480659472E-2</v>
          </cell>
          <cell r="J346">
            <v>-1.6208674999396364E-2</v>
          </cell>
          <cell r="K346">
            <v>-1.6197815654404948E-2</v>
          </cell>
          <cell r="L346">
            <v>-1.6185801404885819E-2</v>
          </cell>
          <cell r="M346">
            <v>-1.6199455207077159E-2</v>
          </cell>
          <cell r="N346">
            <v>-1.6195911297337755E-2</v>
          </cell>
          <cell r="O346">
            <v>-1.6205732473001333E-2</v>
          </cell>
          <cell r="P346">
            <v>-1.6211957086287976E-2</v>
          </cell>
          <cell r="R346">
            <v>-2.0065737153239168E-2</v>
          </cell>
        </row>
        <row r="347">
          <cell r="C347" t="str">
            <v>COFINS</v>
          </cell>
          <cell r="D347">
            <v>-7.5018049961208269E-2</v>
          </cell>
          <cell r="E347">
            <v>-7.4826747335568766E-2</v>
          </cell>
          <cell r="F347">
            <v>-7.4844378721005925E-2</v>
          </cell>
          <cell r="G347">
            <v>-7.4755282332984965E-2</v>
          </cell>
          <cell r="H347">
            <v>-7.4629339195114691E-2</v>
          </cell>
          <cell r="I347">
            <v>-7.4700591062431529E-2</v>
          </cell>
          <cell r="J347">
            <v>-7.4658139391158992E-2</v>
          </cell>
          <cell r="K347">
            <v>-7.4608120589986421E-2</v>
          </cell>
          <cell r="L347">
            <v>-7.4552782228564971E-2</v>
          </cell>
          <cell r="M347">
            <v>-7.4615672468961433E-2</v>
          </cell>
          <cell r="N347">
            <v>-7.4599349005919358E-2</v>
          </cell>
          <cell r="O347">
            <v>-7.4644585936248564E-2</v>
          </cell>
          <cell r="P347">
            <v>-7.4673256882296132E-2</v>
          </cell>
          <cell r="R347">
            <v>-6.6432236859853319E-2</v>
          </cell>
        </row>
        <row r="348">
          <cell r="C348" t="str">
            <v>Receita Líquida</v>
          </cell>
          <cell r="D348">
            <v>0.78900909017706455</v>
          </cell>
          <cell r="E348">
            <v>0.78552300615947612</v>
          </cell>
          <cell r="F348">
            <v>0.78535850678097185</v>
          </cell>
          <cell r="G348">
            <v>0.78341810609956142</v>
          </cell>
          <cell r="H348">
            <v>0.78150536809401594</v>
          </cell>
          <cell r="I348">
            <v>0.7824976030924482</v>
          </cell>
          <cell r="J348">
            <v>0.78165842136584052</v>
          </cell>
          <cell r="K348">
            <v>0.78080672092068681</v>
          </cell>
          <cell r="L348">
            <v>0.77997266382866581</v>
          </cell>
          <cell r="M348">
            <v>0.78071169466555457</v>
          </cell>
          <cell r="N348">
            <v>0.78026898692901936</v>
          </cell>
          <cell r="O348">
            <v>0.78121394371170483</v>
          </cell>
          <cell r="P348">
            <v>0.78201610328226168</v>
          </cell>
          <cell r="R348">
            <v>0.78906959734321203</v>
          </cell>
        </row>
        <row r="349">
          <cell r="C349" t="str">
            <v>CMV</v>
          </cell>
          <cell r="D349">
            <v>-0.68724207409491544</v>
          </cell>
          <cell r="E349">
            <v>-0.67510384740403884</v>
          </cell>
          <cell r="F349">
            <v>-0.67953609957389327</v>
          </cell>
          <cell r="G349">
            <v>-0.67263175812937537</v>
          </cell>
          <cell r="H349">
            <v>-0.67124461142634173</v>
          </cell>
          <cell r="I349">
            <v>-0.67136943522269954</v>
          </cell>
          <cell r="J349">
            <v>-0.66766180352288163</v>
          </cell>
          <cell r="K349">
            <v>-0.66531644986038185</v>
          </cell>
          <cell r="L349">
            <v>-0.66537471929494152</v>
          </cell>
          <cell r="M349">
            <v>-0.66453202191263272</v>
          </cell>
          <cell r="N349">
            <v>-0.66435651242890226</v>
          </cell>
          <cell r="O349">
            <v>-0.66392629588289431</v>
          </cell>
          <cell r="P349">
            <v>-0.66902634837099839</v>
          </cell>
          <cell r="R349">
            <v>-0.70973901325475874</v>
          </cell>
        </row>
        <row r="350">
          <cell r="C350" t="str">
            <v>Rebates</v>
          </cell>
          <cell r="D350">
            <v>0</v>
          </cell>
          <cell r="E350">
            <v>0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R350">
            <v>2.0965740828186478E-2</v>
          </cell>
        </row>
        <row r="351">
          <cell r="C351" t="str">
            <v>Resultado Bruto</v>
          </cell>
          <cell r="D351">
            <v>0.10176701608214905</v>
          </cell>
          <cell r="E351">
            <v>0.11041915875543727</v>
          </cell>
          <cell r="F351">
            <v>0.10582240720707854</v>
          </cell>
          <cell r="G351">
            <v>0.11078634797018601</v>
          </cell>
          <cell r="H351">
            <v>0.11026075666767421</v>
          </cell>
          <cell r="I351">
            <v>0.11112816786974869</v>
          </cell>
          <cell r="J351">
            <v>0.11399661784295897</v>
          </cell>
          <cell r="K351">
            <v>0.11549027106030495</v>
          </cell>
          <cell r="L351">
            <v>0.11459794453372427</v>
          </cell>
          <cell r="M351">
            <v>0.11617967275292176</v>
          </cell>
          <cell r="N351">
            <v>0.11591247450011702</v>
          </cell>
          <cell r="O351">
            <v>0.1172876478288105</v>
          </cell>
          <cell r="P351">
            <v>0.11298975491126323</v>
          </cell>
          <cell r="R351">
            <v>0.10029632491663983</v>
          </cell>
        </row>
        <row r="353">
          <cell r="C353" t="str">
            <v>Comissões (Internas)</v>
          </cell>
          <cell r="D353">
            <v>-6.1459161648401593E-3</v>
          </cell>
          <cell r="E353">
            <v>-6.219525246294294E-3</v>
          </cell>
          <cell r="F353">
            <v>-5.938997871744631E-3</v>
          </cell>
          <cell r="G353">
            <v>-5.9067351353337483E-3</v>
          </cell>
          <cell r="H353">
            <v>-5.9044004770946413E-3</v>
          </cell>
          <cell r="I353">
            <v>-5.8517877714500226E-3</v>
          </cell>
          <cell r="J353">
            <v>-5.8547148130252942E-3</v>
          </cell>
          <cell r="K353">
            <v>-5.8998961558146502E-3</v>
          </cell>
          <cell r="L353">
            <v>-5.8562136172750617E-3</v>
          </cell>
          <cell r="M353">
            <v>-5.8005088909796653E-3</v>
          </cell>
          <cell r="N353">
            <v>-5.7564498432414431E-3</v>
          </cell>
          <cell r="O353">
            <v>-5.8246794275860596E-3</v>
          </cell>
          <cell r="P353">
            <v>-5.8818383752770979E-3</v>
          </cell>
          <cell r="R353">
            <v>-4.2854128086639801E-3</v>
          </cell>
        </row>
        <row r="354">
          <cell r="C354" t="str">
            <v>Comissões (Representantes)</v>
          </cell>
          <cell r="D354">
            <v>-1.4440837673054996E-3</v>
          </cell>
          <cell r="E354">
            <v>-1.4787377363339618E-3</v>
          </cell>
          <cell r="F354">
            <v>-1.1374900767720734E-3</v>
          </cell>
          <cell r="G354">
            <v>-9.7571427860522985E-4</v>
          </cell>
          <cell r="H354">
            <v>-8.1340728305608317E-4</v>
          </cell>
          <cell r="I354">
            <v>-7.7851332784488567E-4</v>
          </cell>
          <cell r="J354">
            <v>-7.3139078528182194E-4</v>
          </cell>
          <cell r="K354">
            <v>-6.9420405103947714E-4</v>
          </cell>
          <cell r="L354">
            <v>-6.493371481240581E-4</v>
          </cell>
          <cell r="M354">
            <v>-6.5069961895062841E-4</v>
          </cell>
          <cell r="N354">
            <v>-5.836736317046834E-4</v>
          </cell>
          <cell r="O354">
            <v>-6.6630284464795696E-4</v>
          </cell>
          <cell r="P354">
            <v>-8.0616180436806934E-4</v>
          </cell>
          <cell r="R354">
            <v>-6.7124899911354926E-3</v>
          </cell>
        </row>
        <row r="355">
          <cell r="C355" t="str">
            <v>Gratificações</v>
          </cell>
          <cell r="D355">
            <v>-5.4586366404147883E-3</v>
          </cell>
          <cell r="E355">
            <v>-2.5138541517677349E-3</v>
          </cell>
          <cell r="F355">
            <v>-1.9337331305125248E-3</v>
          </cell>
          <cell r="G355">
            <v>-1.6587142736288907E-3</v>
          </cell>
          <cell r="H355">
            <v>-1.3827923811953414E-3</v>
          </cell>
          <cell r="I355">
            <v>-1.3234726573363056E-3</v>
          </cell>
          <cell r="J355">
            <v>-1.2433643349790975E-3</v>
          </cell>
          <cell r="K355">
            <v>-1.1801468867671111E-3</v>
          </cell>
          <cell r="L355">
            <v>-1.1038731518108987E-3</v>
          </cell>
          <cell r="M355">
            <v>-1.1061893522160684E-3</v>
          </cell>
          <cell r="N355">
            <v>-9.9224517389796167E-4</v>
          </cell>
          <cell r="O355">
            <v>-1.132714835901527E-3</v>
          </cell>
          <cell r="P355">
            <v>-1.5102097801828497E-3</v>
          </cell>
          <cell r="R355">
            <v>-4.8690763609452146E-3</v>
          </cell>
        </row>
        <row r="356">
          <cell r="C356" t="str">
            <v>Frete</v>
          </cell>
          <cell r="D356">
            <v>-1.7547071376552092E-2</v>
          </cell>
          <cell r="E356">
            <v>-1.7920290542500487E-2</v>
          </cell>
          <cell r="F356">
            <v>-1.705369937971837E-2</v>
          </cell>
          <cell r="G356">
            <v>-1.6927434423106139E-2</v>
          </cell>
          <cell r="H356">
            <v>-1.6730039092983588E-2</v>
          </cell>
          <cell r="I356">
            <v>-1.6554622670701506E-2</v>
          </cell>
          <cell r="J356">
            <v>-1.650779540566431E-2</v>
          </cell>
          <cell r="K356">
            <v>-1.6515504551562754E-2</v>
          </cell>
          <cell r="L356">
            <v>-1.6470762707505585E-2</v>
          </cell>
          <cell r="M356">
            <v>-1.6398544795129789E-2</v>
          </cell>
          <cell r="N356">
            <v>-1.6259712469887642E-2</v>
          </cell>
          <cell r="O356">
            <v>-1.6396315301383836E-2</v>
          </cell>
          <cell r="P356">
            <v>-1.6649685821370112E-2</v>
          </cell>
          <cell r="R356">
            <v>-1.7258669657545404E-2</v>
          </cell>
        </row>
        <row r="357">
          <cell r="C357" t="str">
            <v>Seguro de Vendas</v>
          </cell>
          <cell r="D357">
            <v>-9.4999999999999989E-4</v>
          </cell>
          <cell r="E357">
            <v>-9.4999999999999989E-4</v>
          </cell>
          <cell r="F357">
            <v>-9.4999999999999989E-4</v>
          </cell>
          <cell r="G357">
            <v>-9.4999999999999989E-4</v>
          </cell>
          <cell r="H357">
            <v>-9.5E-4</v>
          </cell>
          <cell r="I357">
            <v>-9.5E-4</v>
          </cell>
          <cell r="J357">
            <v>-9.5E-4</v>
          </cell>
          <cell r="K357">
            <v>-9.4999999999999989E-4</v>
          </cell>
          <cell r="L357">
            <v>-9.5000000000000021E-4</v>
          </cell>
          <cell r="M357">
            <v>-9.5000000000000011E-4</v>
          </cell>
          <cell r="N357">
            <v>-9.5E-4</v>
          </cell>
          <cell r="O357">
            <v>-9.5000000000000011E-4</v>
          </cell>
          <cell r="P357">
            <v>-9.5E-4</v>
          </cell>
          <cell r="R357">
            <v>-6.1641995905241994E-4</v>
          </cell>
        </row>
        <row r="358">
          <cell r="C358" t="str">
            <v>Despesas com Pessoal</v>
          </cell>
          <cell r="D358">
            <v>-6.9540004296313518E-2</v>
          </cell>
          <cell r="E358">
            <v>-6.5592516881092078E-2</v>
          </cell>
          <cell r="F358">
            <v>-5.1426221164163892E-2</v>
          </cell>
          <cell r="G358">
            <v>-4.3432895050732494E-2</v>
          </cell>
          <cell r="H358">
            <v>-3.6224893511319092E-2</v>
          </cell>
          <cell r="I358">
            <v>-3.4959881211306866E-2</v>
          </cell>
          <cell r="J358">
            <v>-3.3082017365360414E-2</v>
          </cell>
          <cell r="K358">
            <v>-3.2549923764538725E-2</v>
          </cell>
          <cell r="L358">
            <v>-3.1471153073134396E-2</v>
          </cell>
          <cell r="M358">
            <v>-3.1891518292823863E-2</v>
          </cell>
          <cell r="N358">
            <v>-2.911930519714976E-2</v>
          </cell>
          <cell r="O358">
            <v>-3.2301805425935172E-2</v>
          </cell>
          <cell r="P358">
            <v>-3.7596932459970561E-2</v>
          </cell>
          <cell r="R358">
            <v>-5.1035240141347214E-2</v>
          </cell>
        </row>
        <row r="359">
          <cell r="C359" t="str">
            <v>Despesas Administrativas</v>
          </cell>
          <cell r="D359">
            <v>-3.2148442323338189E-2</v>
          </cell>
          <cell r="E359">
            <v>-3.1294619210445462E-2</v>
          </cell>
          <cell r="F359">
            <v>-2.3130440790406593E-2</v>
          </cell>
          <cell r="G359">
            <v>-1.9946952984277084E-2</v>
          </cell>
          <cell r="H359">
            <v>-1.5518697881644549E-2</v>
          </cell>
          <cell r="I359">
            <v>-1.4757629613341188E-2</v>
          </cell>
          <cell r="J359">
            <v>-1.4244532445791987E-2</v>
          </cell>
          <cell r="K359">
            <v>-1.3752188496842177E-2</v>
          </cell>
          <cell r="L359">
            <v>-1.2937042326263476E-2</v>
          </cell>
          <cell r="M359">
            <v>-1.3081639768679492E-2</v>
          </cell>
          <cell r="N359">
            <v>-1.1967755237386614E-2</v>
          </cell>
          <cell r="O359">
            <v>-1.4070076682566093E-2</v>
          </cell>
          <cell r="P359">
            <v>-1.6336352635686127E-2</v>
          </cell>
          <cell r="R359">
            <v>-4.2106341604685092E-2</v>
          </cell>
        </row>
        <row r="360">
          <cell r="C360" t="str">
            <v>Despesas com Marketing</v>
          </cell>
          <cell r="D360">
            <v>-3.6180744701059468E-4</v>
          </cell>
          <cell r="E360">
            <v>-4.1584820617461457E-4</v>
          </cell>
          <cell r="F360">
            <v>-4.7141331171703603E-4</v>
          </cell>
          <cell r="G360">
            <v>-5.3677080194575242E-4</v>
          </cell>
          <cell r="H360">
            <v>-5.4670993117315772E-4</v>
          </cell>
          <cell r="I360">
            <v>-5.6492575567835808E-4</v>
          </cell>
          <cell r="J360">
            <v>-6.0960300975182815E-4</v>
          </cell>
          <cell r="K360">
            <v>-6.2699523379158915E-4</v>
          </cell>
          <cell r="L360">
            <v>-6.3549474542582611E-4</v>
          </cell>
          <cell r="M360">
            <v>-6.5969001359334021E-4</v>
          </cell>
          <cell r="N360">
            <v>-6.5985367937217414E-4</v>
          </cell>
          <cell r="O360">
            <v>-6.6280216272442789E-4</v>
          </cell>
          <cell r="P360">
            <v>-5.8772760750469132E-4</v>
          </cell>
          <cell r="R360">
            <v>-7.9742364403262798E-3</v>
          </cell>
        </row>
        <row r="361">
          <cell r="C361" t="str">
            <v>Depreciação e Amortização</v>
          </cell>
          <cell r="D361">
            <v>-7.9185767780721519E-3</v>
          </cell>
          <cell r="E361">
            <v>-8.2284188818900726E-3</v>
          </cell>
          <cell r="F361">
            <v>-6.4302494142520787E-3</v>
          </cell>
          <cell r="G361">
            <v>-5.5929723128210233E-3</v>
          </cell>
          <cell r="H361">
            <v>-4.7358056487816743E-3</v>
          </cell>
          <cell r="I361">
            <v>-4.6805642056857843E-3</v>
          </cell>
          <cell r="J361">
            <v>-4.4966021282667407E-3</v>
          </cell>
          <cell r="K361">
            <v>-4.3200428011828072E-3</v>
          </cell>
          <cell r="L361">
            <v>-4.0895356400568288E-3</v>
          </cell>
          <cell r="M361">
            <v>-4.1496302227286164E-3</v>
          </cell>
          <cell r="N361">
            <v>-3.7440810310074776E-3</v>
          </cell>
          <cell r="O361">
            <v>-4.2907787683796675E-3</v>
          </cell>
          <cell r="P361">
            <v>-4.8482643133357321E-3</v>
          </cell>
          <cell r="R361">
            <v>-3.4400222543175744E-3</v>
          </cell>
        </row>
        <row r="362">
          <cell r="C362" t="str">
            <v>Despesas Financeiras</v>
          </cell>
          <cell r="D362">
            <v>-3.8872772391193085E-2</v>
          </cell>
          <cell r="E362">
            <v>-3.8915587034343023E-2</v>
          </cell>
          <cell r="F362">
            <v>-3.5116708622598351E-2</v>
          </cell>
          <cell r="G362">
            <v>-3.3053686650197811E-2</v>
          </cell>
          <cell r="H362">
            <v>-2.7005730941745684E-2</v>
          </cell>
          <cell r="I362">
            <v>-2.604856893883567E-2</v>
          </cell>
          <cell r="J362">
            <v>-2.7072890652448358E-2</v>
          </cell>
          <cell r="K362">
            <v>-2.6156993917687239E-2</v>
          </cell>
          <cell r="L362">
            <v>-2.4200765062514132E-2</v>
          </cell>
          <cell r="M362">
            <v>-2.4380895739818262E-2</v>
          </cell>
          <cell r="N362">
            <v>-2.4092667122165762E-2</v>
          </cell>
          <cell r="O362">
            <v>-2.4710445911810326E-2</v>
          </cell>
          <cell r="P362">
            <v>-2.7707848877963404E-2</v>
          </cell>
          <cell r="R362">
            <v>-3.3205231031382558E-2</v>
          </cell>
        </row>
        <row r="363">
          <cell r="C363" t="str">
            <v>Resultado Líquido</v>
          </cell>
          <cell r="D363">
            <v>-7.8620295102891022E-2</v>
          </cell>
          <cell r="E363">
            <v>-6.3110239135404436E-2</v>
          </cell>
          <cell r="F363">
            <v>-3.7766546554807004E-2</v>
          </cell>
          <cell r="G363">
            <v>-1.8195527940462156E-2</v>
          </cell>
          <cell r="H363">
            <v>4.4827951868040114E-4</v>
          </cell>
          <cell r="I363">
            <v>4.6582017175680994E-3</v>
          </cell>
          <cell r="J363">
            <v>9.2037069023891242E-3</v>
          </cell>
          <cell r="K363">
            <v>1.2844375201078397E-2</v>
          </cell>
          <cell r="L363">
            <v>1.6233767061614005E-2</v>
          </cell>
          <cell r="M363">
            <v>1.711035605800202E-2</v>
          </cell>
          <cell r="N363">
            <v>2.1786731114303494E-2</v>
          </cell>
          <cell r="O363">
            <v>1.6281726467875443E-2</v>
          </cell>
          <cell r="P363">
            <v>1.1473323560458978E-4</v>
          </cell>
          <cell r="R363">
            <v>-7.1206815332761408E-2</v>
          </cell>
        </row>
        <row r="367">
          <cell r="C367" t="str">
            <v>BASE CÁLCULO DE COMISSÕES</v>
          </cell>
        </row>
        <row r="369">
          <cell r="D369" t="str">
            <v>RECEITA</v>
          </cell>
          <cell r="E369" t="str">
            <v>MARGEM 1</v>
          </cell>
          <cell r="F369" t="str">
            <v>COMISS. (ESTIM)</v>
          </cell>
          <cell r="G369" t="str">
            <v>CUSTO FIN. (@1,6%)</v>
          </cell>
          <cell r="H369" t="str">
            <v>COMISS. ESTIM.</v>
          </cell>
          <cell r="I369" t="str">
            <v>COMISSÃO 1</v>
          </cell>
          <cell r="J369" t="str">
            <v>% COMISS.</v>
          </cell>
          <cell r="K369" t="str">
            <v>COMISS./MÊS</v>
          </cell>
        </row>
        <row r="370">
          <cell r="C370" t="str">
            <v>INFRA</v>
          </cell>
          <cell r="D370">
            <v>22654270.334213529</v>
          </cell>
          <cell r="E370">
            <v>3669332.8441344816</v>
          </cell>
          <cell r="F370">
            <v>5.4999999999999997E-3</v>
          </cell>
          <cell r="G370">
            <v>2.409574552382554E-2</v>
          </cell>
          <cell r="H370">
            <v>0.05</v>
          </cell>
          <cell r="I370">
            <v>149943.1412147574</v>
          </cell>
          <cell r="J370">
            <v>6.6187583622283486E-3</v>
          </cell>
          <cell r="K370">
            <v>12495.261767896451</v>
          </cell>
        </row>
        <row r="371">
          <cell r="C371" t="str">
            <v>INFORMÁTICA</v>
          </cell>
          <cell r="D371">
            <v>117884252.55479117</v>
          </cell>
          <cell r="E371">
            <v>11064918.537343735</v>
          </cell>
          <cell r="F371">
            <v>5.4999999999999997E-3</v>
          </cell>
          <cell r="G371">
            <v>1.8691445742184509E-2</v>
          </cell>
          <cell r="H371">
            <v>0.1</v>
          </cell>
          <cell r="I371">
            <v>821312.80378065305</v>
          </cell>
          <cell r="J371">
            <v>6.9671121119329899E-3</v>
          </cell>
          <cell r="K371">
            <v>68442.733648387759</v>
          </cell>
        </row>
        <row r="372">
          <cell r="C372" t="str">
            <v>ÁUDIO E VÍDEO</v>
          </cell>
          <cell r="D372">
            <v>13639738.935416576</v>
          </cell>
          <cell r="E372">
            <v>1028130.2919754999</v>
          </cell>
          <cell r="F372">
            <v>5.4999999999999997E-3</v>
          </cell>
          <cell r="G372">
            <v>1.8691445742184509E-2</v>
          </cell>
          <cell r="H372">
            <v>0.1</v>
          </cell>
          <cell r="I372">
            <v>69816.528758180837</v>
          </cell>
          <cell r="J372">
            <v>5.1186118069237478E-3</v>
          </cell>
          <cell r="K372">
            <v>5818.0440631817364</v>
          </cell>
        </row>
        <row r="373">
          <cell r="C373" t="str">
            <v>REDES E SEGURANÇA</v>
          </cell>
          <cell r="D373">
            <v>18540000</v>
          </cell>
          <cell r="E373">
            <v>2723780.0000000037</v>
          </cell>
          <cell r="F373">
            <v>5.4999999999999997E-3</v>
          </cell>
          <cell r="G373">
            <v>2.409574552382554E-2</v>
          </cell>
          <cell r="H373">
            <v>7.0000000000000007E-2</v>
          </cell>
          <cell r="I373">
            <v>152255.24145917949</v>
          </cell>
          <cell r="J373">
            <v>8.2122568208834682E-3</v>
          </cell>
          <cell r="K373">
            <v>12687.936788264959</v>
          </cell>
        </row>
        <row r="374">
          <cell r="C374" t="str">
            <v>CELULAR</v>
          </cell>
          <cell r="D374">
            <v>171415469.11457145</v>
          </cell>
          <cell r="E374">
            <v>15493227.675888453</v>
          </cell>
          <cell r="F374">
            <v>5.4999999999999997E-3</v>
          </cell>
          <cell r="G374">
            <v>2.6808637387880196E-2</v>
          </cell>
          <cell r="H374">
            <v>0.1</v>
          </cell>
          <cell r="I374">
            <v>995502.74415923888</v>
          </cell>
          <cell r="J374">
            <v>5.8075432124148618E-3</v>
          </cell>
          <cell r="K374">
            <v>82958.562013269911</v>
          </cell>
        </row>
        <row r="375">
          <cell r="C375" t="str">
            <v>OPERAÇÃO LOGÍSTICA E E-COMMERCE</v>
          </cell>
          <cell r="D375">
            <v>28000000</v>
          </cell>
          <cell r="E375">
            <v>1310000</v>
          </cell>
          <cell r="F375">
            <v>5.4999999999999997E-3</v>
          </cell>
          <cell r="G375">
            <v>4.0593550504943066E-2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</row>
        <row r="376">
          <cell r="D376">
            <v>372133730.93899274</v>
          </cell>
          <cell r="E376">
            <v>35289389.349342167</v>
          </cell>
          <cell r="I376">
            <v>2188830.4593720096</v>
          </cell>
          <cell r="J376">
            <v>5.8818383752770979E-3</v>
          </cell>
          <cell r="K376">
            <v>182402.5382810008</v>
          </cell>
        </row>
        <row r="382">
          <cell r="C382" t="str">
            <v>INFRA</v>
          </cell>
          <cell r="D382">
            <v>-11245.770682198261</v>
          </cell>
          <cell r="E382">
            <v>-11245.770682198261</v>
          </cell>
          <cell r="F382">
            <v>-11245.770682198261</v>
          </cell>
          <cell r="G382">
            <v>-12744.220111996396</v>
          </cell>
          <cell r="H382">
            <v>-12744.220111996396</v>
          </cell>
          <cell r="I382">
            <v>-12744.220111996396</v>
          </cell>
          <cell r="J382">
            <v>-12744.220111996396</v>
          </cell>
          <cell r="K382">
            <v>-12744.220111996396</v>
          </cell>
          <cell r="L382">
            <v>-12744.220111996396</v>
          </cell>
          <cell r="M382">
            <v>-13196.921482912257</v>
          </cell>
          <cell r="N382">
            <v>-13346.665530359691</v>
          </cell>
          <cell r="O382">
            <v>-13196.921482912257</v>
          </cell>
          <cell r="P382">
            <v>-149943.1412147574</v>
          </cell>
        </row>
        <row r="383">
          <cell r="C383" t="str">
            <v>INFORMÁTICA</v>
          </cell>
          <cell r="D383">
            <v>-29556.159127116585</v>
          </cell>
          <cell r="E383">
            <v>-33482.736415439394</v>
          </cell>
          <cell r="F383">
            <v>-43534.029383328663</v>
          </cell>
          <cell r="G383">
            <v>-53363.856467062942</v>
          </cell>
          <cell r="H383">
            <v>-71673.421366046474</v>
          </cell>
          <cell r="I383">
            <v>-70146.96898900684</v>
          </cell>
          <cell r="J383">
            <v>-75736.382881797734</v>
          </cell>
          <cell r="K383">
            <v>-81350.661132092719</v>
          </cell>
          <cell r="L383">
            <v>-93411.564513939229</v>
          </cell>
          <cell r="M383">
            <v>-87889.526018842575</v>
          </cell>
          <cell r="N383">
            <v>-98410.012791215413</v>
          </cell>
          <cell r="O383">
            <v>-82757.484694764556</v>
          </cell>
          <cell r="P383">
            <v>-821312.80378065316</v>
          </cell>
        </row>
        <row r="384">
          <cell r="C384" t="str">
            <v>ÁUDIO E VÍDEO</v>
          </cell>
          <cell r="D384">
            <v>-607.95113195260603</v>
          </cell>
          <cell r="E384">
            <v>-1167.9846511101173</v>
          </cell>
          <cell r="F384">
            <v>-2420.2263575277957</v>
          </cell>
          <cell r="G384">
            <v>-3800.1774285282208</v>
          </cell>
          <cell r="H384">
            <v>-5205.4365308400465</v>
          </cell>
          <cell r="I384">
            <v>-6032.4309672640165</v>
          </cell>
          <cell r="J384">
            <v>-6835.7787342105566</v>
          </cell>
          <cell r="K384">
            <v>-7672.482946894731</v>
          </cell>
          <cell r="L384">
            <v>-8487.9351952177349</v>
          </cell>
          <cell r="M384">
            <v>-8871.0632889659773</v>
          </cell>
          <cell r="N384">
            <v>-10531.741120443301</v>
          </cell>
          <cell r="O384">
            <v>-8183.3204052257215</v>
          </cell>
          <cell r="P384">
            <v>-69816.528758180822</v>
          </cell>
        </row>
        <row r="385">
          <cell r="C385" t="str">
            <v>REDES E SEGURANÇA</v>
          </cell>
          <cell r="D385">
            <v>-3736.5768535019779</v>
          </cell>
          <cell r="E385">
            <v>-5543.2733540963409</v>
          </cell>
          <cell r="F385">
            <v>-6319.3316236698292</v>
          </cell>
          <cell r="G385">
            <v>-9468.7321144786383</v>
          </cell>
          <cell r="H385">
            <v>-11111.183478655332</v>
          </cell>
          <cell r="I385">
            <v>-12003.034569403277</v>
          </cell>
          <cell r="J385">
            <v>-14807.930886576025</v>
          </cell>
          <cell r="K385">
            <v>-17853.035715759615</v>
          </cell>
          <cell r="L385">
            <v>-16330.48330116782</v>
          </cell>
          <cell r="M385">
            <v>-17091.759508463718</v>
          </cell>
          <cell r="N385">
            <v>-20136.864337647308</v>
          </cell>
          <cell r="O385">
            <v>-17853.035715759615</v>
          </cell>
          <cell r="P385">
            <v>-152255.24145917949</v>
          </cell>
        </row>
        <row r="386">
          <cell r="C386" t="str">
            <v>CELULAR</v>
          </cell>
          <cell r="D386">
            <v>-61251.735717019685</v>
          </cell>
          <cell r="E386">
            <v>-53709.462739841802</v>
          </cell>
          <cell r="F386">
            <v>-67009.206400142895</v>
          </cell>
          <cell r="G386">
            <v>-71966.887408649782</v>
          </cell>
          <cell r="H386">
            <v>-80736.958407094193</v>
          </cell>
          <cell r="I386">
            <v>-86988.810716313688</v>
          </cell>
          <cell r="J386">
            <v>-89998.348582515711</v>
          </cell>
          <cell r="K386">
            <v>-92849.41163427064</v>
          </cell>
          <cell r="L386">
            <v>-94494.709067352742</v>
          </cell>
          <cell r="M386">
            <v>-95807.356708452338</v>
          </cell>
          <cell r="N386">
            <v>-104135.87345597531</v>
          </cell>
          <cell r="O386">
            <v>-96553.983321610038</v>
          </cell>
          <cell r="P386">
            <v>-995502.74415923888</v>
          </cell>
        </row>
        <row r="387">
          <cell r="C387" t="str">
            <v>OPERAÇÃO LOGÍSTICA E E-COMMERCE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</row>
        <row r="388">
          <cell r="C388" t="str">
            <v>TOTAL</v>
          </cell>
          <cell r="D388">
            <v>-106398.19351178911</v>
          </cell>
          <cell r="E388">
            <v>-105149.22784268591</v>
          </cell>
          <cell r="F388">
            <v>-130528.56444686744</v>
          </cell>
          <cell r="G388">
            <v>-151343.873530716</v>
          </cell>
          <cell r="H388">
            <v>-181471.21989463246</v>
          </cell>
          <cell r="I388">
            <v>-187915.46535398421</v>
          </cell>
          <cell r="J388">
            <v>-200122.66119709643</v>
          </cell>
          <cell r="K388">
            <v>-212469.81154101412</v>
          </cell>
          <cell r="L388">
            <v>-225468.91218967392</v>
          </cell>
          <cell r="M388">
            <v>-222856.62700763685</v>
          </cell>
          <cell r="N388">
            <v>-246561.15723564103</v>
          </cell>
          <cell r="O388">
            <v>-218544.74562027218</v>
          </cell>
          <cell r="P388">
            <v>-2188830.4593720096</v>
          </cell>
        </row>
        <row r="390">
          <cell r="C390" t="str">
            <v>MARGEM LÍQUIDA GERENCIAL (DIST.)</v>
          </cell>
          <cell r="D390">
            <v>593043.47653733671</v>
          </cell>
          <cell r="E390">
            <v>767829.48010691348</v>
          </cell>
          <cell r="F390">
            <v>1010068.5027533689</v>
          </cell>
          <cell r="G390">
            <v>1360541.665670482</v>
          </cell>
          <cell r="H390">
            <v>1792531.9281629939</v>
          </cell>
          <cell r="I390">
            <v>1933781.3825176163</v>
          </cell>
          <cell r="J390">
            <v>2129001.9545553271</v>
          </cell>
          <cell r="K390">
            <v>2328649.5904759909</v>
          </cell>
          <cell r="L390">
            <v>2522605.6027630782</v>
          </cell>
          <cell r="M390">
            <v>2571481.47600532</v>
          </cell>
          <cell r="N390">
            <v>2872303.4509618739</v>
          </cell>
          <cell r="O390">
            <v>2542925.7504164064</v>
          </cell>
          <cell r="P390">
            <v>22424764.260926705</v>
          </cell>
        </row>
      </sheetData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R CONTA (2)"/>
      <sheetName val="receitas-despesas"/>
      <sheetName val="desp e rec fin"/>
      <sheetName val="ajustes diversos"/>
      <sheetName val="BANCO DE DADOS"/>
      <sheetName val="POR CONTA"/>
      <sheetName val="POR CANAL"/>
      <sheetName val="POR CANAL orçado"/>
      <sheetName val="POR DIRETORIA"/>
      <sheetName val="parâmetros"/>
      <sheetName val="TOTAL"/>
      <sheetName val="INTELIGÊNCIA"/>
      <sheetName val="10001"/>
      <sheetName val="11100"/>
      <sheetName val="11200"/>
      <sheetName val="11201"/>
      <sheetName val="11301"/>
      <sheetName val="COMERCIAL"/>
      <sheetName val="CELULAR"/>
      <sheetName val="11002"/>
      <sheetName val="11205"/>
      <sheetName val="11202"/>
      <sheetName val="11202A"/>
      <sheetName val="11203A"/>
      <sheetName val="11204"/>
      <sheetName val="11206"/>
      <sheetName val="11207"/>
      <sheetName val="11208"/>
      <sheetName val="INFORMÁTICA"/>
      <sheetName val="11003"/>
      <sheetName val="11410"/>
      <sheetName val="11410A"/>
      <sheetName val="11405A"/>
      <sheetName val="11411"/>
      <sheetName val="11411A"/>
      <sheetName val="11404A"/>
      <sheetName val="11413"/>
      <sheetName val="11414"/>
      <sheetName val="11415"/>
      <sheetName val="BANDA LARGA"/>
      <sheetName val="11001"/>
      <sheetName val="11005"/>
      <sheetName val="11403"/>
      <sheetName val="11406"/>
      <sheetName val="11408"/>
      <sheetName val="11409"/>
      <sheetName val="INFRA"/>
      <sheetName val="11004"/>
      <sheetName val="11401"/>
      <sheetName val="11402"/>
      <sheetName val="OPERAÇÕES"/>
      <sheetName val="12001"/>
      <sheetName val="12100"/>
      <sheetName val="12200"/>
      <sheetName val="12300"/>
      <sheetName val="12301"/>
      <sheetName val="12401"/>
      <sheetName val="12400"/>
      <sheetName val="12700"/>
      <sheetName val="12403"/>
      <sheetName val="12600"/>
      <sheetName val="12500"/>
      <sheetName val="12800"/>
      <sheetName val="12801"/>
      <sheetName val="12900"/>
      <sheetName val="ADM. FIN."/>
      <sheetName val="13001"/>
      <sheetName val="13100"/>
      <sheetName val="13200"/>
      <sheetName val="13300"/>
      <sheetName val="13400"/>
      <sheetName val="13500"/>
    </sheetNames>
    <sheetDataSet>
      <sheetData sheetId="0" refreshError="1"/>
      <sheetData sheetId="1" refreshError="1">
        <row r="3">
          <cell r="O3" t="str">
            <v>Soma de MOVIMENTO</v>
          </cell>
        </row>
        <row r="4">
          <cell r="M4" t="str">
            <v>CC/CONTA</v>
          </cell>
          <cell r="N4" t="str">
            <v>CC</v>
          </cell>
          <cell r="O4" t="str">
            <v>CCusto</v>
          </cell>
          <cell r="P4" t="str">
            <v>CONTA</v>
          </cell>
          <cell r="Q4" t="str">
            <v>Total</v>
          </cell>
        </row>
        <row r="5">
          <cell r="M5" t="str">
            <v>4.1.01.00110001</v>
          </cell>
          <cell r="N5">
            <v>10001</v>
          </cell>
          <cell r="O5">
            <v>10001</v>
          </cell>
          <cell r="P5" t="str">
            <v>4.1.01.001</v>
          </cell>
          <cell r="Q5">
            <v>5700</v>
          </cell>
        </row>
        <row r="6">
          <cell r="M6" t="str">
            <v>4.1.01.00210001</v>
          </cell>
          <cell r="N6">
            <v>10001</v>
          </cell>
          <cell r="P6" t="str">
            <v>4.1.01.002</v>
          </cell>
          <cell r="Q6">
            <v>34.06</v>
          </cell>
        </row>
        <row r="7">
          <cell r="M7" t="str">
            <v>4.1.01.00310001</v>
          </cell>
          <cell r="N7">
            <v>10001</v>
          </cell>
          <cell r="P7" t="str">
            <v>4.1.01.003</v>
          </cell>
          <cell r="Q7">
            <v>30000</v>
          </cell>
        </row>
        <row r="8">
          <cell r="M8" t="str">
            <v>4.1.01.00510001</v>
          </cell>
          <cell r="N8">
            <v>10001</v>
          </cell>
          <cell r="P8" t="str">
            <v>4.1.01.005</v>
          </cell>
          <cell r="Q8">
            <v>637.1</v>
          </cell>
        </row>
        <row r="9">
          <cell r="M9" t="str">
            <v>4.1.01.00610001</v>
          </cell>
          <cell r="N9">
            <v>10001</v>
          </cell>
          <cell r="P9" t="str">
            <v>4.1.01.006</v>
          </cell>
          <cell r="Q9">
            <v>477.83</v>
          </cell>
        </row>
        <row r="10">
          <cell r="M10" t="str">
            <v>4.1.02.00110001</v>
          </cell>
          <cell r="N10">
            <v>10001</v>
          </cell>
          <cell r="P10" t="str">
            <v>4.1.02.001</v>
          </cell>
          <cell r="Q10">
            <v>547.91</v>
          </cell>
        </row>
        <row r="11">
          <cell r="M11" t="str">
            <v>4.1.02.00210001</v>
          </cell>
          <cell r="N11">
            <v>10001</v>
          </cell>
          <cell r="P11" t="str">
            <v>4.1.02.002</v>
          </cell>
          <cell r="Q11">
            <v>7904.0399999999936</v>
          </cell>
        </row>
        <row r="12">
          <cell r="M12" t="str">
            <v>4.1.03.00110001</v>
          </cell>
          <cell r="N12">
            <v>10001</v>
          </cell>
          <cell r="P12" t="str">
            <v>4.1.03.001</v>
          </cell>
          <cell r="Q12">
            <v>98.92</v>
          </cell>
        </row>
        <row r="13">
          <cell r="M13" t="str">
            <v>4.1.03.00210001</v>
          </cell>
          <cell r="N13">
            <v>10001</v>
          </cell>
          <cell r="P13" t="str">
            <v>4.1.03.002</v>
          </cell>
          <cell r="Q13">
            <v>936</v>
          </cell>
        </row>
        <row r="14">
          <cell r="M14" t="str">
            <v>4.1.03.00310001</v>
          </cell>
          <cell r="N14">
            <v>10001</v>
          </cell>
          <cell r="P14" t="str">
            <v>4.1.03.003</v>
          </cell>
          <cell r="Q14">
            <v>53.2</v>
          </cell>
        </row>
        <row r="15">
          <cell r="M15" t="str">
            <v>4.1.03.00410001</v>
          </cell>
          <cell r="N15">
            <v>10001</v>
          </cell>
          <cell r="P15" t="str">
            <v>4.1.03.004</v>
          </cell>
          <cell r="Q15">
            <v>699.86</v>
          </cell>
        </row>
        <row r="16">
          <cell r="M16" t="str">
            <v>4.1.03.00510001</v>
          </cell>
          <cell r="N16">
            <v>10001</v>
          </cell>
          <cell r="P16" t="str">
            <v>4.1.03.005</v>
          </cell>
          <cell r="Q16">
            <v>32.4</v>
          </cell>
        </row>
        <row r="17">
          <cell r="M17" t="str">
            <v>4.1.04.00510001</v>
          </cell>
          <cell r="N17">
            <v>10001</v>
          </cell>
          <cell r="P17" t="str">
            <v>4.1.04.005</v>
          </cell>
          <cell r="Q17">
            <v>0</v>
          </cell>
        </row>
        <row r="18">
          <cell r="M18" t="str">
            <v>4.2.03.00310001</v>
          </cell>
          <cell r="N18">
            <v>10001</v>
          </cell>
          <cell r="P18" t="str">
            <v>4.2.03.003</v>
          </cell>
          <cell r="Q18">
            <v>0</v>
          </cell>
        </row>
        <row r="19">
          <cell r="M19" t="str">
            <v>4.2.04.00410001</v>
          </cell>
          <cell r="N19">
            <v>10001</v>
          </cell>
          <cell r="P19" t="str">
            <v>4.2.04.004</v>
          </cell>
          <cell r="Q19">
            <v>4.5</v>
          </cell>
        </row>
        <row r="20">
          <cell r="M20" t="str">
            <v>4.2.05.00110001</v>
          </cell>
          <cell r="N20">
            <v>10001</v>
          </cell>
          <cell r="P20" t="str">
            <v>4.2.05.001</v>
          </cell>
          <cell r="Q20">
            <v>1103</v>
          </cell>
        </row>
        <row r="21">
          <cell r="M21" t="str">
            <v>4.2.05.00210001</v>
          </cell>
          <cell r="N21">
            <v>10001</v>
          </cell>
          <cell r="P21" t="str">
            <v>4.2.05.002</v>
          </cell>
          <cell r="Q21">
            <v>-1095.43</v>
          </cell>
        </row>
        <row r="22">
          <cell r="M22" t="str">
            <v>4.2.05.00310001</v>
          </cell>
          <cell r="N22">
            <v>10001</v>
          </cell>
          <cell r="P22" t="str">
            <v>4.2.05.003</v>
          </cell>
          <cell r="Q22">
            <v>2332.9699999999998</v>
          </cell>
        </row>
        <row r="23">
          <cell r="M23" t="str">
            <v>4.2.05.00410001</v>
          </cell>
          <cell r="N23">
            <v>10001</v>
          </cell>
          <cell r="P23" t="str">
            <v>4.2.05.004</v>
          </cell>
          <cell r="Q23">
            <v>4929.6899999999996</v>
          </cell>
        </row>
        <row r="24">
          <cell r="M24" t="str">
            <v>4.2.06.00110001</v>
          </cell>
          <cell r="N24">
            <v>10001</v>
          </cell>
          <cell r="P24" t="str">
            <v>4.2.06.001</v>
          </cell>
          <cell r="Q24">
            <v>0</v>
          </cell>
        </row>
        <row r="25">
          <cell r="M25" t="str">
            <v>4.2.06.00310001</v>
          </cell>
          <cell r="N25">
            <v>10001</v>
          </cell>
          <cell r="P25" t="str">
            <v>4.2.06.003</v>
          </cell>
          <cell r="Q25">
            <v>6014.7</v>
          </cell>
        </row>
        <row r="26">
          <cell r="M26" t="str">
            <v>4.2.07.00210001</v>
          </cell>
          <cell r="N26">
            <v>10001</v>
          </cell>
          <cell r="P26" t="str">
            <v>4.2.07.002</v>
          </cell>
          <cell r="Q26">
            <v>2000</v>
          </cell>
        </row>
        <row r="27">
          <cell r="M27" t="str">
            <v>4.2.07.00310001</v>
          </cell>
          <cell r="N27">
            <v>10001</v>
          </cell>
          <cell r="P27" t="str">
            <v>4.2.07.003</v>
          </cell>
          <cell r="Q27">
            <v>9385</v>
          </cell>
        </row>
        <row r="28">
          <cell r="M28" t="str">
            <v>4.2.07.00410001</v>
          </cell>
          <cell r="N28">
            <v>10001</v>
          </cell>
          <cell r="P28" t="str">
            <v>4.2.07.004</v>
          </cell>
          <cell r="Q28">
            <v>103.3</v>
          </cell>
        </row>
        <row r="29">
          <cell r="M29" t="str">
            <v>4.2.07.00510001</v>
          </cell>
          <cell r="N29">
            <v>10001</v>
          </cell>
          <cell r="P29" t="str">
            <v>4.2.07.005</v>
          </cell>
          <cell r="Q29">
            <v>0</v>
          </cell>
        </row>
        <row r="30">
          <cell r="M30" t="str">
            <v>4.2.07.00610001</v>
          </cell>
          <cell r="N30">
            <v>10001</v>
          </cell>
          <cell r="P30" t="str">
            <v>4.2.07.006</v>
          </cell>
          <cell r="Q30">
            <v>10991</v>
          </cell>
        </row>
        <row r="31">
          <cell r="M31" t="str">
            <v>4.3.01.00110001</v>
          </cell>
          <cell r="N31">
            <v>10001</v>
          </cell>
          <cell r="P31" t="str">
            <v>4.3.01.001</v>
          </cell>
          <cell r="Q31">
            <v>0</v>
          </cell>
        </row>
        <row r="32">
          <cell r="M32" t="str">
            <v>4.3.01.00510001</v>
          </cell>
          <cell r="N32">
            <v>10001</v>
          </cell>
          <cell r="P32" t="str">
            <v>4.3.01.005</v>
          </cell>
          <cell r="Q32">
            <v>1809.85</v>
          </cell>
        </row>
        <row r="33">
          <cell r="M33" t="str">
            <v>4.6.01.00110001</v>
          </cell>
          <cell r="N33">
            <v>10001</v>
          </cell>
          <cell r="P33" t="str">
            <v>4.6.01.001</v>
          </cell>
          <cell r="Q33">
            <v>0</v>
          </cell>
        </row>
        <row r="34">
          <cell r="M34" t="str">
            <v>4.1.01.00311001</v>
          </cell>
          <cell r="N34">
            <v>11001</v>
          </cell>
          <cell r="O34">
            <v>11001</v>
          </cell>
          <cell r="P34" t="str">
            <v>4.1.01.003</v>
          </cell>
          <cell r="Q34">
            <v>18000</v>
          </cell>
        </row>
        <row r="35">
          <cell r="M35" t="str">
            <v>4.1.02.00211001</v>
          </cell>
          <cell r="N35">
            <v>11001</v>
          </cell>
          <cell r="P35" t="str">
            <v>4.1.02.002</v>
          </cell>
          <cell r="Q35">
            <v>3600</v>
          </cell>
        </row>
        <row r="36">
          <cell r="M36" t="str">
            <v>4.1.03.00111001</v>
          </cell>
          <cell r="N36">
            <v>11001</v>
          </cell>
          <cell r="P36" t="str">
            <v>4.1.03.001</v>
          </cell>
          <cell r="Q36">
            <v>0</v>
          </cell>
        </row>
        <row r="37">
          <cell r="M37" t="str">
            <v>4.1.03.00211001</v>
          </cell>
          <cell r="N37">
            <v>11001</v>
          </cell>
          <cell r="P37" t="str">
            <v>4.1.03.002</v>
          </cell>
          <cell r="Q37">
            <v>198</v>
          </cell>
        </row>
        <row r="38">
          <cell r="M38" t="str">
            <v>4.1.03.00411001</v>
          </cell>
          <cell r="N38">
            <v>11001</v>
          </cell>
          <cell r="P38" t="str">
            <v>4.1.03.004</v>
          </cell>
          <cell r="Q38">
            <v>544.55999999999995</v>
          </cell>
        </row>
        <row r="39">
          <cell r="M39" t="str">
            <v>4.1.03.00511001</v>
          </cell>
          <cell r="N39">
            <v>11001</v>
          </cell>
          <cell r="P39" t="str">
            <v>4.1.03.005</v>
          </cell>
          <cell r="Q39">
            <v>16.2</v>
          </cell>
        </row>
        <row r="40">
          <cell r="M40" t="str">
            <v>4.2.05.00111001</v>
          </cell>
          <cell r="N40">
            <v>11001</v>
          </cell>
          <cell r="P40" t="str">
            <v>4.2.05.001</v>
          </cell>
          <cell r="Q40">
            <v>0</v>
          </cell>
        </row>
        <row r="41">
          <cell r="M41" t="str">
            <v>4.2.05.00211001</v>
          </cell>
          <cell r="N41">
            <v>11001</v>
          </cell>
          <cell r="P41" t="str">
            <v>4.2.05.002</v>
          </cell>
          <cell r="Q41">
            <v>716.58</v>
          </cell>
        </row>
        <row r="42">
          <cell r="M42" t="str">
            <v>4.2.05.00411001</v>
          </cell>
          <cell r="N42">
            <v>11001</v>
          </cell>
          <cell r="P42" t="str">
            <v>4.2.05.004</v>
          </cell>
          <cell r="Q42">
            <v>1225.47</v>
          </cell>
        </row>
        <row r="43">
          <cell r="M43" t="str">
            <v>4.2.07.00311001</v>
          </cell>
          <cell r="N43">
            <v>11001</v>
          </cell>
          <cell r="P43" t="str">
            <v>4.2.07.003</v>
          </cell>
          <cell r="Q43">
            <v>0</v>
          </cell>
        </row>
        <row r="44">
          <cell r="M44" t="str">
            <v>4.2.07.00611001</v>
          </cell>
          <cell r="N44">
            <v>11001</v>
          </cell>
          <cell r="P44" t="str">
            <v>4.2.07.006</v>
          </cell>
          <cell r="Q44">
            <v>0</v>
          </cell>
        </row>
        <row r="45">
          <cell r="M45" t="str">
            <v>4.3.01.00111001</v>
          </cell>
          <cell r="N45">
            <v>11001</v>
          </cell>
          <cell r="P45" t="str">
            <v>4.3.01.001</v>
          </cell>
          <cell r="Q45">
            <v>0</v>
          </cell>
        </row>
        <row r="46">
          <cell r="M46" t="str">
            <v>4.3.01.00211001</v>
          </cell>
          <cell r="N46">
            <v>11001</v>
          </cell>
          <cell r="P46" t="str">
            <v>4.3.01.002</v>
          </cell>
          <cell r="Q46">
            <v>0</v>
          </cell>
        </row>
        <row r="47">
          <cell r="M47" t="str">
            <v>4.3.01.00511001</v>
          </cell>
          <cell r="N47">
            <v>11001</v>
          </cell>
          <cell r="P47" t="str">
            <v>4.3.01.005</v>
          </cell>
          <cell r="Q47">
            <v>10.930000000000291</v>
          </cell>
        </row>
        <row r="48">
          <cell r="M48" t="str">
            <v>4.1.01.00111002</v>
          </cell>
          <cell r="N48">
            <v>11002</v>
          </cell>
          <cell r="O48">
            <v>11002</v>
          </cell>
          <cell r="P48" t="str">
            <v>4.1.01.001</v>
          </cell>
          <cell r="Q48">
            <v>0</v>
          </cell>
        </row>
        <row r="49">
          <cell r="M49" t="str">
            <v>4.1.01.00311002</v>
          </cell>
          <cell r="N49">
            <v>11002</v>
          </cell>
          <cell r="P49" t="str">
            <v>4.1.01.003</v>
          </cell>
          <cell r="Q49">
            <v>18000</v>
          </cell>
        </row>
        <row r="50">
          <cell r="M50" t="str">
            <v>4.1.01.00511002</v>
          </cell>
          <cell r="N50">
            <v>11002</v>
          </cell>
          <cell r="P50" t="str">
            <v>4.1.01.005</v>
          </cell>
          <cell r="Q50">
            <v>0</v>
          </cell>
        </row>
        <row r="51">
          <cell r="M51" t="str">
            <v>4.1.01.00611002</v>
          </cell>
          <cell r="N51">
            <v>11002</v>
          </cell>
          <cell r="P51" t="str">
            <v>4.1.01.006</v>
          </cell>
          <cell r="Q51">
            <v>0</v>
          </cell>
        </row>
        <row r="52">
          <cell r="M52" t="str">
            <v>4.1.02.00111002</v>
          </cell>
          <cell r="N52">
            <v>11002</v>
          </cell>
          <cell r="P52" t="str">
            <v>4.1.02.001</v>
          </cell>
          <cell r="Q52">
            <v>0</v>
          </cell>
        </row>
        <row r="53">
          <cell r="M53" t="str">
            <v>4.1.02.00211002</v>
          </cell>
          <cell r="N53">
            <v>11002</v>
          </cell>
          <cell r="P53" t="str">
            <v>4.1.02.002</v>
          </cell>
          <cell r="Q53">
            <v>3600</v>
          </cell>
        </row>
        <row r="54">
          <cell r="M54" t="str">
            <v>4.1.03.00111002</v>
          </cell>
          <cell r="N54">
            <v>11002</v>
          </cell>
          <cell r="P54" t="str">
            <v>4.1.03.001</v>
          </cell>
          <cell r="Q54">
            <v>0</v>
          </cell>
        </row>
        <row r="55">
          <cell r="M55" t="str">
            <v>4.1.03.00211002</v>
          </cell>
          <cell r="N55">
            <v>11002</v>
          </cell>
          <cell r="P55" t="str">
            <v>4.1.03.002</v>
          </cell>
          <cell r="Q55">
            <v>792</v>
          </cell>
        </row>
        <row r="56">
          <cell r="M56" t="str">
            <v>4.1.03.00411002</v>
          </cell>
          <cell r="N56">
            <v>11002</v>
          </cell>
          <cell r="P56" t="str">
            <v>4.1.03.004</v>
          </cell>
          <cell r="Q56">
            <v>147.47</v>
          </cell>
        </row>
        <row r="57">
          <cell r="M57" t="str">
            <v>4.1.03.00511002</v>
          </cell>
          <cell r="N57">
            <v>11002</v>
          </cell>
          <cell r="P57" t="str">
            <v>4.1.03.005</v>
          </cell>
          <cell r="Q57">
            <v>32.4</v>
          </cell>
        </row>
        <row r="58">
          <cell r="M58" t="str">
            <v>4.2.02.00211002</v>
          </cell>
          <cell r="N58">
            <v>11002</v>
          </cell>
          <cell r="P58" t="str">
            <v>4.2.02.002</v>
          </cell>
          <cell r="Q58">
            <v>0</v>
          </cell>
        </row>
        <row r="59">
          <cell r="M59" t="str">
            <v>4.2.04.00111002</v>
          </cell>
          <cell r="N59">
            <v>11002</v>
          </cell>
          <cell r="P59" t="str">
            <v>4.2.04.001</v>
          </cell>
          <cell r="Q59">
            <v>0</v>
          </cell>
        </row>
        <row r="60">
          <cell r="M60" t="str">
            <v>4.2.04.00211002</v>
          </cell>
          <cell r="N60">
            <v>11002</v>
          </cell>
          <cell r="P60" t="str">
            <v>4.2.04.002</v>
          </cell>
          <cell r="Q60">
            <v>0</v>
          </cell>
        </row>
        <row r="61">
          <cell r="M61" t="str">
            <v>4.2.04.00411002</v>
          </cell>
          <cell r="N61">
            <v>11002</v>
          </cell>
          <cell r="P61" t="str">
            <v>4.2.04.004</v>
          </cell>
          <cell r="Q61">
            <v>18</v>
          </cell>
        </row>
        <row r="62">
          <cell r="M62" t="str">
            <v>4.2.05.00111002</v>
          </cell>
          <cell r="N62">
            <v>11002</v>
          </cell>
          <cell r="P62" t="str">
            <v>4.2.05.001</v>
          </cell>
          <cell r="Q62">
            <v>75</v>
          </cell>
        </row>
        <row r="63">
          <cell r="M63" t="str">
            <v>4.2.05.00211002</v>
          </cell>
          <cell r="N63">
            <v>11002</v>
          </cell>
          <cell r="P63" t="str">
            <v>4.2.05.002</v>
          </cell>
          <cell r="Q63">
            <v>19346.22</v>
          </cell>
        </row>
        <row r="64">
          <cell r="M64" t="str">
            <v>4.2.05.00311002</v>
          </cell>
          <cell r="N64">
            <v>11002</v>
          </cell>
          <cell r="P64" t="str">
            <v>4.2.05.003</v>
          </cell>
          <cell r="Q64">
            <v>14468.93</v>
          </cell>
        </row>
        <row r="65">
          <cell r="M65" t="str">
            <v>4.2.05.00411002</v>
          </cell>
          <cell r="N65">
            <v>11002</v>
          </cell>
          <cell r="P65" t="str">
            <v>4.2.05.004</v>
          </cell>
          <cell r="Q65">
            <v>439.16</v>
          </cell>
        </row>
        <row r="66">
          <cell r="M66" t="str">
            <v>4.2.06.00111002</v>
          </cell>
          <cell r="N66">
            <v>11002</v>
          </cell>
          <cell r="P66" t="str">
            <v>4.2.06.001</v>
          </cell>
          <cell r="Q66">
            <v>0</v>
          </cell>
        </row>
        <row r="67">
          <cell r="M67" t="str">
            <v>4.2.06.00311002</v>
          </cell>
          <cell r="N67">
            <v>11002</v>
          </cell>
          <cell r="P67" t="str">
            <v>4.2.06.003</v>
          </cell>
          <cell r="Q67">
            <v>0</v>
          </cell>
        </row>
        <row r="68">
          <cell r="M68" t="str">
            <v>4.2.07.00311002</v>
          </cell>
          <cell r="N68">
            <v>11002</v>
          </cell>
          <cell r="P68" t="str">
            <v>4.2.07.003</v>
          </cell>
          <cell r="Q68">
            <v>1145.03</v>
          </cell>
        </row>
        <row r="69">
          <cell r="M69" t="str">
            <v>4.2.07.00611002</v>
          </cell>
          <cell r="N69">
            <v>11002</v>
          </cell>
          <cell r="P69" t="str">
            <v>4.2.07.006</v>
          </cell>
          <cell r="Q69">
            <v>0</v>
          </cell>
        </row>
        <row r="70">
          <cell r="M70" t="str">
            <v>4.3.01.00111002</v>
          </cell>
          <cell r="N70">
            <v>11002</v>
          </cell>
          <cell r="P70" t="str">
            <v>4.3.01.001</v>
          </cell>
          <cell r="Q70">
            <v>7918.39</v>
          </cell>
        </row>
        <row r="71">
          <cell r="M71" t="str">
            <v>4.3.01.00211002</v>
          </cell>
          <cell r="N71">
            <v>11002</v>
          </cell>
          <cell r="P71" t="str">
            <v>4.3.01.002</v>
          </cell>
          <cell r="Q71">
            <v>0</v>
          </cell>
        </row>
        <row r="72">
          <cell r="M72" t="str">
            <v>4.1.01.00111003</v>
          </cell>
          <cell r="N72">
            <v>11003</v>
          </cell>
          <cell r="O72">
            <v>11003</v>
          </cell>
          <cell r="P72" t="str">
            <v>4.1.01.001</v>
          </cell>
          <cell r="Q72">
            <v>15000</v>
          </cell>
        </row>
        <row r="73">
          <cell r="M73" t="str">
            <v>4.1.01.00211003</v>
          </cell>
          <cell r="N73">
            <v>11003</v>
          </cell>
          <cell r="P73" t="str">
            <v>4.1.01.002</v>
          </cell>
          <cell r="Q73">
            <v>0</v>
          </cell>
        </row>
        <row r="74">
          <cell r="M74" t="str">
            <v>4.1.01.00511003</v>
          </cell>
          <cell r="N74">
            <v>11003</v>
          </cell>
          <cell r="P74" t="str">
            <v>4.1.01.005</v>
          </cell>
          <cell r="Q74">
            <v>1666.65</v>
          </cell>
        </row>
        <row r="75">
          <cell r="M75" t="str">
            <v>4.1.01.00611003</v>
          </cell>
          <cell r="N75">
            <v>11003</v>
          </cell>
          <cell r="P75" t="str">
            <v>4.1.01.006</v>
          </cell>
          <cell r="Q75">
            <v>1250</v>
          </cell>
        </row>
        <row r="76">
          <cell r="M76" t="str">
            <v>4.1.01.00911003</v>
          </cell>
          <cell r="N76">
            <v>11003</v>
          </cell>
          <cell r="P76" t="str">
            <v>4.1.01.009</v>
          </cell>
          <cell r="Q76">
            <v>0</v>
          </cell>
        </row>
        <row r="77">
          <cell r="M77" t="str">
            <v>4.1.02.00111003</v>
          </cell>
          <cell r="N77">
            <v>11003</v>
          </cell>
          <cell r="P77" t="str">
            <v>4.1.02.001</v>
          </cell>
          <cell r="Q77">
            <v>1433.33</v>
          </cell>
        </row>
        <row r="78">
          <cell r="M78" t="str">
            <v>4.1.02.00211003</v>
          </cell>
          <cell r="N78">
            <v>11003</v>
          </cell>
          <cell r="P78" t="str">
            <v>4.1.02.002</v>
          </cell>
          <cell r="Q78">
            <v>4980.83</v>
          </cell>
        </row>
        <row r="79">
          <cell r="M79" t="str">
            <v>4.1.03.00211003</v>
          </cell>
          <cell r="N79">
            <v>11003</v>
          </cell>
          <cell r="P79" t="str">
            <v>4.1.03.002</v>
          </cell>
          <cell r="Q79">
            <v>792</v>
          </cell>
        </row>
        <row r="80">
          <cell r="M80" t="str">
            <v>4.1.03.00411003</v>
          </cell>
          <cell r="N80">
            <v>11003</v>
          </cell>
          <cell r="P80" t="str">
            <v>4.1.03.004</v>
          </cell>
          <cell r="Q80">
            <v>1717.71</v>
          </cell>
        </row>
        <row r="81">
          <cell r="M81" t="str">
            <v>4.1.03.00511003</v>
          </cell>
          <cell r="N81">
            <v>11003</v>
          </cell>
          <cell r="P81" t="str">
            <v>4.1.03.005</v>
          </cell>
          <cell r="Q81">
            <v>32.4</v>
          </cell>
        </row>
        <row r="82">
          <cell r="M82" t="str">
            <v>4.2.05.00111003</v>
          </cell>
          <cell r="N82">
            <v>11003</v>
          </cell>
          <cell r="P82" t="str">
            <v>4.2.05.001</v>
          </cell>
          <cell r="Q82">
            <v>0</v>
          </cell>
        </row>
        <row r="83">
          <cell r="M83" t="str">
            <v>4.2.05.00211003</v>
          </cell>
          <cell r="N83">
            <v>11003</v>
          </cell>
          <cell r="P83" t="str">
            <v>4.2.05.002</v>
          </cell>
          <cell r="Q83">
            <v>598.24</v>
          </cell>
        </row>
        <row r="84">
          <cell r="M84" t="str">
            <v>4.2.05.00411003</v>
          </cell>
          <cell r="N84">
            <v>11003</v>
          </cell>
          <cell r="P84" t="str">
            <v>4.2.05.004</v>
          </cell>
          <cell r="Q84">
            <v>0</v>
          </cell>
        </row>
        <row r="85">
          <cell r="M85" t="str">
            <v>4.2.07.00311003</v>
          </cell>
          <cell r="N85">
            <v>11003</v>
          </cell>
          <cell r="P85" t="str">
            <v>4.2.07.003</v>
          </cell>
          <cell r="Q85">
            <v>1145.04</v>
          </cell>
        </row>
        <row r="86">
          <cell r="M86" t="str">
            <v>4.2.07.00611003</v>
          </cell>
          <cell r="N86">
            <v>11003</v>
          </cell>
          <cell r="P86" t="str">
            <v>4.2.07.006</v>
          </cell>
          <cell r="Q86">
            <v>0</v>
          </cell>
        </row>
        <row r="87">
          <cell r="M87" t="str">
            <v>4.3.01.00111003</v>
          </cell>
          <cell r="N87">
            <v>11003</v>
          </cell>
          <cell r="P87" t="str">
            <v>4.3.01.001</v>
          </cell>
          <cell r="Q87">
            <v>40263.800000000003</v>
          </cell>
        </row>
        <row r="88">
          <cell r="M88" t="str">
            <v>4.3.01.00211003</v>
          </cell>
          <cell r="N88">
            <v>11003</v>
          </cell>
          <cell r="P88" t="str">
            <v>4.3.01.002</v>
          </cell>
          <cell r="Q88">
            <v>185.37</v>
          </cell>
        </row>
        <row r="89">
          <cell r="M89" t="str">
            <v>4.1.01.00311004</v>
          </cell>
          <cell r="N89">
            <v>11004</v>
          </cell>
          <cell r="O89">
            <v>11004</v>
          </cell>
          <cell r="P89" t="str">
            <v>4.1.01.003</v>
          </cell>
          <cell r="Q89">
            <v>15000</v>
          </cell>
        </row>
        <row r="90">
          <cell r="M90" t="str">
            <v>4.1.02.00211004</v>
          </cell>
          <cell r="N90">
            <v>11004</v>
          </cell>
          <cell r="P90" t="str">
            <v>4.1.02.002</v>
          </cell>
          <cell r="Q90">
            <v>3000</v>
          </cell>
        </row>
        <row r="91">
          <cell r="M91" t="str">
            <v>4.1.03.00211004</v>
          </cell>
          <cell r="N91">
            <v>11004</v>
          </cell>
          <cell r="P91" t="str">
            <v>4.1.03.002</v>
          </cell>
          <cell r="Q91">
            <v>198</v>
          </cell>
        </row>
        <row r="92">
          <cell r="M92" t="str">
            <v>4.1.03.00411004</v>
          </cell>
          <cell r="N92">
            <v>11004</v>
          </cell>
          <cell r="P92" t="str">
            <v>4.1.03.004</v>
          </cell>
          <cell r="Q92">
            <v>0</v>
          </cell>
        </row>
        <row r="93">
          <cell r="M93" t="str">
            <v>4.1.03.00511004</v>
          </cell>
          <cell r="N93">
            <v>11004</v>
          </cell>
          <cell r="P93" t="str">
            <v>4.1.03.005</v>
          </cell>
          <cell r="Q93">
            <v>16.2</v>
          </cell>
        </row>
        <row r="94">
          <cell r="M94" t="str">
            <v>4.2.03.00211004</v>
          </cell>
          <cell r="N94">
            <v>11004</v>
          </cell>
          <cell r="P94" t="str">
            <v>4.2.03.002</v>
          </cell>
          <cell r="Q94">
            <v>44.9</v>
          </cell>
        </row>
        <row r="95">
          <cell r="M95" t="str">
            <v>4.2.03.00311004</v>
          </cell>
          <cell r="N95">
            <v>11004</v>
          </cell>
          <cell r="P95" t="str">
            <v>4.2.03.003</v>
          </cell>
          <cell r="Q95">
            <v>0</v>
          </cell>
        </row>
        <row r="96">
          <cell r="M96" t="str">
            <v>4.2.03.00411004</v>
          </cell>
          <cell r="N96">
            <v>11004</v>
          </cell>
          <cell r="P96" t="str">
            <v>4.2.03.004</v>
          </cell>
          <cell r="Q96">
            <v>1014.71</v>
          </cell>
        </row>
        <row r="97">
          <cell r="M97" t="str">
            <v>4.2.05.00111004</v>
          </cell>
          <cell r="N97">
            <v>11004</v>
          </cell>
          <cell r="P97" t="str">
            <v>4.2.05.001</v>
          </cell>
          <cell r="Q97">
            <v>30</v>
          </cell>
        </row>
        <row r="98">
          <cell r="M98" t="str">
            <v>4.2.05.00211004</v>
          </cell>
          <cell r="N98">
            <v>11004</v>
          </cell>
          <cell r="P98" t="str">
            <v>4.2.05.002</v>
          </cell>
          <cell r="Q98">
            <v>0</v>
          </cell>
        </row>
        <row r="99">
          <cell r="M99" t="str">
            <v>4.2.05.00311004</v>
          </cell>
          <cell r="N99">
            <v>11004</v>
          </cell>
          <cell r="P99" t="str">
            <v>4.2.05.003</v>
          </cell>
          <cell r="Q99">
            <v>2126.56</v>
          </cell>
        </row>
        <row r="100">
          <cell r="M100" t="str">
            <v>4.2.05.00411004</v>
          </cell>
          <cell r="N100">
            <v>11004</v>
          </cell>
          <cell r="P100" t="str">
            <v>4.2.05.004</v>
          </cell>
          <cell r="Q100">
            <v>1418.73</v>
          </cell>
        </row>
        <row r="101">
          <cell r="M101" t="str">
            <v>4.2.07.00311004</v>
          </cell>
          <cell r="N101">
            <v>11004</v>
          </cell>
          <cell r="P101" t="str">
            <v>4.2.07.003</v>
          </cell>
          <cell r="Q101">
            <v>1490.04</v>
          </cell>
        </row>
        <row r="102">
          <cell r="M102" t="str">
            <v>4.2.07.00611004</v>
          </cell>
          <cell r="N102">
            <v>11004</v>
          </cell>
          <cell r="P102" t="str">
            <v>4.2.07.006</v>
          </cell>
          <cell r="Q102">
            <v>0</v>
          </cell>
        </row>
        <row r="103">
          <cell r="M103" t="str">
            <v>4.3.01.00211004</v>
          </cell>
          <cell r="N103">
            <v>11004</v>
          </cell>
          <cell r="P103" t="str">
            <v>4.3.01.002</v>
          </cell>
          <cell r="Q103">
            <v>0</v>
          </cell>
        </row>
        <row r="104">
          <cell r="M104" t="str">
            <v>4.3.01.00311004</v>
          </cell>
          <cell r="N104">
            <v>11004</v>
          </cell>
          <cell r="P104" t="str">
            <v>4.3.01.003</v>
          </cell>
          <cell r="Q104">
            <v>0</v>
          </cell>
        </row>
        <row r="105">
          <cell r="M105" t="str">
            <v>4.3.01.00511004</v>
          </cell>
          <cell r="N105">
            <v>11004</v>
          </cell>
          <cell r="P105" t="str">
            <v>4.3.01.005</v>
          </cell>
          <cell r="Q105">
            <v>420</v>
          </cell>
        </row>
        <row r="106">
          <cell r="M106" t="str">
            <v>4.1.01.00111005</v>
          </cell>
          <cell r="N106">
            <v>11005</v>
          </cell>
          <cell r="O106">
            <v>11005</v>
          </cell>
          <cell r="P106" t="str">
            <v>4.1.01.001</v>
          </cell>
          <cell r="Q106">
            <v>4559.3999999999996</v>
          </cell>
        </row>
        <row r="107">
          <cell r="M107" t="str">
            <v>4.1.01.00511005</v>
          </cell>
          <cell r="N107">
            <v>11005</v>
          </cell>
          <cell r="P107" t="str">
            <v>4.1.01.005</v>
          </cell>
          <cell r="Q107">
            <v>506.6</v>
          </cell>
        </row>
        <row r="108">
          <cell r="M108" t="str">
            <v>4.1.01.00611005</v>
          </cell>
          <cell r="N108">
            <v>11005</v>
          </cell>
          <cell r="P108" t="str">
            <v>4.1.01.006</v>
          </cell>
          <cell r="Q108">
            <v>379.95</v>
          </cell>
        </row>
        <row r="109">
          <cell r="M109" t="str">
            <v>4.1.02.00111005</v>
          </cell>
          <cell r="N109">
            <v>11005</v>
          </cell>
          <cell r="P109" t="str">
            <v>4.1.02.001</v>
          </cell>
          <cell r="Q109">
            <v>435.68</v>
          </cell>
        </row>
        <row r="110">
          <cell r="M110" t="str">
            <v>4.1.02.00211005</v>
          </cell>
          <cell r="N110">
            <v>11005</v>
          </cell>
          <cell r="P110" t="str">
            <v>4.1.02.002</v>
          </cell>
          <cell r="Q110">
            <v>1513.99</v>
          </cell>
        </row>
        <row r="111">
          <cell r="M111" t="str">
            <v>4.1.03.00211005</v>
          </cell>
          <cell r="N111">
            <v>11005</v>
          </cell>
          <cell r="P111" t="str">
            <v>4.1.03.002</v>
          </cell>
          <cell r="Q111">
            <v>198</v>
          </cell>
        </row>
        <row r="112">
          <cell r="M112" t="str">
            <v>4.1.03.00511005</v>
          </cell>
          <cell r="N112">
            <v>11005</v>
          </cell>
          <cell r="P112" t="str">
            <v>4.1.03.005</v>
          </cell>
          <cell r="Q112">
            <v>16.2</v>
          </cell>
        </row>
        <row r="113">
          <cell r="M113" t="str">
            <v>4.2.04.00411005</v>
          </cell>
          <cell r="N113">
            <v>11005</v>
          </cell>
          <cell r="P113" t="str">
            <v>4.2.04.004</v>
          </cell>
          <cell r="Q113">
            <v>20.9</v>
          </cell>
        </row>
        <row r="114">
          <cell r="M114" t="str">
            <v>4.2.05.00111005</v>
          </cell>
          <cell r="N114">
            <v>11005</v>
          </cell>
          <cell r="P114" t="str">
            <v>4.2.05.001</v>
          </cell>
          <cell r="Q114">
            <v>798</v>
          </cell>
        </row>
        <row r="115">
          <cell r="M115" t="str">
            <v>4.2.05.00211005</v>
          </cell>
          <cell r="N115">
            <v>11005</v>
          </cell>
          <cell r="P115" t="str">
            <v>4.2.05.002</v>
          </cell>
          <cell r="Q115">
            <v>2278.46</v>
          </cell>
        </row>
        <row r="116">
          <cell r="M116" t="str">
            <v>4.2.05.00311005</v>
          </cell>
          <cell r="N116">
            <v>11005</v>
          </cell>
          <cell r="P116" t="str">
            <v>4.2.05.003</v>
          </cell>
          <cell r="Q116">
            <v>517</v>
          </cell>
        </row>
        <row r="117">
          <cell r="M117" t="str">
            <v>4.2.05.00411005</v>
          </cell>
          <cell r="N117">
            <v>11005</v>
          </cell>
          <cell r="P117" t="str">
            <v>4.2.05.004</v>
          </cell>
          <cell r="Q117">
            <v>840.32</v>
          </cell>
        </row>
        <row r="118">
          <cell r="M118" t="str">
            <v>4.2.07.00311005</v>
          </cell>
          <cell r="N118">
            <v>11005</v>
          </cell>
          <cell r="P118" t="str">
            <v>4.2.07.003</v>
          </cell>
          <cell r="Q118">
            <v>1490.04</v>
          </cell>
        </row>
        <row r="119">
          <cell r="M119" t="str">
            <v>4.2.07.00611005</v>
          </cell>
          <cell r="N119">
            <v>11005</v>
          </cell>
          <cell r="P119" t="str">
            <v>4.2.07.006</v>
          </cell>
          <cell r="Q119">
            <v>8500</v>
          </cell>
        </row>
        <row r="120">
          <cell r="M120" t="str">
            <v>4.3.01.00111005</v>
          </cell>
          <cell r="N120">
            <v>11005</v>
          </cell>
          <cell r="P120" t="str">
            <v>4.3.01.001</v>
          </cell>
          <cell r="Q120">
            <v>13582.92</v>
          </cell>
        </row>
        <row r="121">
          <cell r="M121" t="str">
            <v>4.3.01.00211005</v>
          </cell>
          <cell r="N121">
            <v>11005</v>
          </cell>
          <cell r="P121" t="str">
            <v>4.3.01.002</v>
          </cell>
          <cell r="Q121">
            <v>0</v>
          </cell>
        </row>
        <row r="122">
          <cell r="M122" t="str">
            <v>4.3.01.00511005</v>
          </cell>
          <cell r="N122">
            <v>11005</v>
          </cell>
          <cell r="P122" t="str">
            <v>4.3.01.005</v>
          </cell>
          <cell r="Q122">
            <v>0</v>
          </cell>
        </row>
        <row r="123">
          <cell r="M123" t="str">
            <v>4.1.01.00111100</v>
          </cell>
          <cell r="N123">
            <v>11100</v>
          </cell>
          <cell r="O123">
            <v>11100</v>
          </cell>
          <cell r="P123" t="str">
            <v>4.1.01.001</v>
          </cell>
          <cell r="Q123">
            <v>2861.66</v>
          </cell>
        </row>
        <row r="124">
          <cell r="M124" t="str">
            <v>4.1.01.00211100</v>
          </cell>
          <cell r="N124">
            <v>11100</v>
          </cell>
          <cell r="P124" t="str">
            <v>4.1.01.002</v>
          </cell>
          <cell r="Q124">
            <v>48.190000000000055</v>
          </cell>
        </row>
        <row r="125">
          <cell r="M125" t="str">
            <v>4.1.01.00411100</v>
          </cell>
          <cell r="N125">
            <v>11100</v>
          </cell>
          <cell r="P125" t="str">
            <v>4.1.01.004</v>
          </cell>
          <cell r="Q125">
            <v>169</v>
          </cell>
        </row>
        <row r="126">
          <cell r="M126" t="str">
            <v>4.1.01.00511100</v>
          </cell>
          <cell r="N126">
            <v>11100</v>
          </cell>
          <cell r="P126" t="str">
            <v>4.1.01.005</v>
          </cell>
          <cell r="Q126">
            <v>323.36</v>
          </cell>
        </row>
        <row r="127">
          <cell r="M127" t="str">
            <v>4.1.01.00611100</v>
          </cell>
          <cell r="N127">
            <v>11100</v>
          </cell>
          <cell r="P127" t="str">
            <v>4.1.01.006</v>
          </cell>
          <cell r="Q127">
            <v>242.53</v>
          </cell>
        </row>
        <row r="128">
          <cell r="M128" t="str">
            <v>4.1.01.00711100</v>
          </cell>
          <cell r="N128">
            <v>11100</v>
          </cell>
          <cell r="P128" t="str">
            <v>4.1.01.007</v>
          </cell>
          <cell r="Q128">
            <v>0</v>
          </cell>
        </row>
        <row r="129">
          <cell r="M129" t="str">
            <v>4.1.01.00911100</v>
          </cell>
          <cell r="N129">
            <v>11100</v>
          </cell>
          <cell r="P129" t="str">
            <v>4.1.01.009</v>
          </cell>
          <cell r="Q129">
            <v>0</v>
          </cell>
        </row>
        <row r="130">
          <cell r="M130" t="str">
            <v>4.1.02.00111100</v>
          </cell>
          <cell r="N130">
            <v>11100</v>
          </cell>
          <cell r="P130" t="str">
            <v>4.1.02.001</v>
          </cell>
          <cell r="Q130">
            <v>278.07</v>
          </cell>
        </row>
        <row r="131">
          <cell r="M131" t="str">
            <v>4.1.02.00211100</v>
          </cell>
          <cell r="N131">
            <v>11100</v>
          </cell>
          <cell r="P131" t="str">
            <v>4.1.02.002</v>
          </cell>
          <cell r="Q131">
            <v>966.25</v>
          </cell>
        </row>
        <row r="132">
          <cell r="M132" t="str">
            <v>4.1.03.00111100</v>
          </cell>
          <cell r="N132">
            <v>11100</v>
          </cell>
          <cell r="P132" t="str">
            <v>4.1.03.001</v>
          </cell>
          <cell r="Q132">
            <v>249.46</v>
          </cell>
        </row>
        <row r="133">
          <cell r="M133" t="str">
            <v>4.1.03.00211100</v>
          </cell>
          <cell r="N133">
            <v>11100</v>
          </cell>
          <cell r="P133" t="str">
            <v>4.1.03.002</v>
          </cell>
          <cell r="Q133">
            <v>990</v>
          </cell>
        </row>
        <row r="134">
          <cell r="M134" t="str">
            <v>4.1.03.00311100</v>
          </cell>
          <cell r="N134">
            <v>11100</v>
          </cell>
          <cell r="P134" t="str">
            <v>4.1.03.003</v>
          </cell>
          <cell r="Q134">
            <v>159.6</v>
          </cell>
        </row>
        <row r="135">
          <cell r="M135" t="str">
            <v>4.1.03.00411100</v>
          </cell>
          <cell r="N135">
            <v>11100</v>
          </cell>
          <cell r="P135" t="str">
            <v>4.1.03.004</v>
          </cell>
          <cell r="Q135">
            <v>61.92</v>
          </cell>
        </row>
        <row r="136">
          <cell r="M136" t="str">
            <v>4.1.03.00511100</v>
          </cell>
          <cell r="N136">
            <v>11100</v>
          </cell>
          <cell r="P136" t="str">
            <v>4.1.03.005</v>
          </cell>
          <cell r="Q136">
            <v>64.8</v>
          </cell>
        </row>
        <row r="137">
          <cell r="M137" t="str">
            <v>4.1.04.00511100</v>
          </cell>
          <cell r="N137">
            <v>11100</v>
          </cell>
          <cell r="P137" t="str">
            <v>4.1.04.005</v>
          </cell>
          <cell r="Q137">
            <v>600</v>
          </cell>
        </row>
        <row r="138">
          <cell r="M138" t="str">
            <v>4.2.02.00111100</v>
          </cell>
          <cell r="N138">
            <v>11100</v>
          </cell>
          <cell r="P138" t="str">
            <v>4.2.02.001</v>
          </cell>
          <cell r="Q138">
            <v>0</v>
          </cell>
        </row>
        <row r="139">
          <cell r="M139" t="str">
            <v>4.2.03.00111100</v>
          </cell>
          <cell r="N139">
            <v>11100</v>
          </cell>
          <cell r="P139" t="str">
            <v>4.2.03.001</v>
          </cell>
          <cell r="Q139">
            <v>0</v>
          </cell>
        </row>
        <row r="140">
          <cell r="M140" t="str">
            <v>4.2.03.00311100</v>
          </cell>
          <cell r="N140">
            <v>11100</v>
          </cell>
          <cell r="P140" t="str">
            <v>4.2.03.003</v>
          </cell>
          <cell r="Q140">
            <v>3200</v>
          </cell>
        </row>
        <row r="141">
          <cell r="M141" t="str">
            <v>4.2.03.00411100</v>
          </cell>
          <cell r="N141">
            <v>11100</v>
          </cell>
          <cell r="P141" t="str">
            <v>4.2.03.004</v>
          </cell>
          <cell r="Q141">
            <v>0</v>
          </cell>
        </row>
        <row r="142">
          <cell r="M142" t="str">
            <v>4.2.04.00411100</v>
          </cell>
          <cell r="N142">
            <v>11100</v>
          </cell>
          <cell r="P142" t="str">
            <v>4.2.04.004</v>
          </cell>
          <cell r="Q142">
            <v>198.9</v>
          </cell>
        </row>
        <row r="143">
          <cell r="M143" t="str">
            <v>4.2.05.00111100</v>
          </cell>
          <cell r="N143">
            <v>11100</v>
          </cell>
          <cell r="P143" t="str">
            <v>4.2.05.001</v>
          </cell>
          <cell r="Q143">
            <v>0</v>
          </cell>
        </row>
        <row r="144">
          <cell r="M144" t="str">
            <v>4.2.05.00411100</v>
          </cell>
          <cell r="N144">
            <v>11100</v>
          </cell>
          <cell r="P144" t="str">
            <v>4.2.05.004</v>
          </cell>
          <cell r="Q144">
            <v>0</v>
          </cell>
        </row>
        <row r="145">
          <cell r="M145" t="str">
            <v>4.2.06.00311100</v>
          </cell>
          <cell r="N145">
            <v>11100</v>
          </cell>
          <cell r="P145" t="str">
            <v>4.2.06.003</v>
          </cell>
          <cell r="Q145">
            <v>8000</v>
          </cell>
        </row>
        <row r="146">
          <cell r="M146" t="str">
            <v>4.2.07.00611100</v>
          </cell>
          <cell r="N146">
            <v>11100</v>
          </cell>
          <cell r="P146" t="str">
            <v>4.2.07.006</v>
          </cell>
          <cell r="Q146">
            <v>126</v>
          </cell>
        </row>
        <row r="147">
          <cell r="M147" t="str">
            <v>4.3.01.00111100</v>
          </cell>
          <cell r="N147">
            <v>11100</v>
          </cell>
          <cell r="P147" t="str">
            <v>4.3.01.001</v>
          </cell>
          <cell r="Q147">
            <v>-20552.95</v>
          </cell>
        </row>
        <row r="148">
          <cell r="M148" t="str">
            <v>4.3.01.00211100</v>
          </cell>
          <cell r="N148">
            <v>11100</v>
          </cell>
          <cell r="P148" t="str">
            <v>4.3.01.002</v>
          </cell>
          <cell r="Q148">
            <v>4160</v>
          </cell>
        </row>
        <row r="149">
          <cell r="M149" t="str">
            <v>4.1.01.00111200</v>
          </cell>
          <cell r="N149">
            <v>11200</v>
          </cell>
          <cell r="O149">
            <v>11200</v>
          </cell>
          <cell r="P149" t="str">
            <v>4.1.01.001</v>
          </cell>
          <cell r="Q149">
            <v>22652.36</v>
          </cell>
        </row>
        <row r="150">
          <cell r="M150" t="str">
            <v>4.1.01.00211200</v>
          </cell>
          <cell r="N150">
            <v>11200</v>
          </cell>
          <cell r="P150" t="str">
            <v>4.1.01.002</v>
          </cell>
          <cell r="Q150">
            <v>1230.33</v>
          </cell>
        </row>
        <row r="151">
          <cell r="M151" t="str">
            <v>4.1.01.00511200</v>
          </cell>
          <cell r="N151">
            <v>11200</v>
          </cell>
          <cell r="P151" t="str">
            <v>4.1.01.005</v>
          </cell>
          <cell r="Q151">
            <v>3099.5</v>
          </cell>
        </row>
        <row r="152">
          <cell r="M152" t="str">
            <v>4.1.01.00611200</v>
          </cell>
          <cell r="N152">
            <v>11200</v>
          </cell>
          <cell r="P152" t="str">
            <v>4.1.01.006</v>
          </cell>
          <cell r="Q152">
            <v>2273.9</v>
          </cell>
        </row>
        <row r="153">
          <cell r="M153" t="str">
            <v>4.1.01.00911200</v>
          </cell>
          <cell r="N153">
            <v>11200</v>
          </cell>
          <cell r="P153" t="str">
            <v>4.1.01.009</v>
          </cell>
          <cell r="Q153">
            <v>0</v>
          </cell>
        </row>
        <row r="154">
          <cell r="M154" t="str">
            <v>4.1.02.00111200</v>
          </cell>
          <cell r="N154">
            <v>11200</v>
          </cell>
          <cell r="P154" t="str">
            <v>4.1.02.001</v>
          </cell>
          <cell r="Q154">
            <v>2340.4699999999998</v>
          </cell>
        </row>
        <row r="155">
          <cell r="M155" t="str">
            <v>4.1.02.00211200</v>
          </cell>
          <cell r="N155">
            <v>11200</v>
          </cell>
          <cell r="P155" t="str">
            <v>4.1.02.002</v>
          </cell>
          <cell r="Q155">
            <v>8133.19</v>
          </cell>
        </row>
        <row r="156">
          <cell r="M156" t="str">
            <v>4.1.03.00111200</v>
          </cell>
          <cell r="N156">
            <v>11200</v>
          </cell>
          <cell r="P156" t="str">
            <v>4.1.03.001</v>
          </cell>
          <cell r="Q156">
            <v>1032.25</v>
          </cell>
        </row>
        <row r="157">
          <cell r="M157" t="str">
            <v>4.1.03.00211200</v>
          </cell>
          <cell r="N157">
            <v>11200</v>
          </cell>
          <cell r="P157" t="str">
            <v>4.1.03.002</v>
          </cell>
          <cell r="Q157">
            <v>1584</v>
          </cell>
        </row>
        <row r="158">
          <cell r="M158" t="str">
            <v>4.1.03.00311200</v>
          </cell>
          <cell r="N158">
            <v>11200</v>
          </cell>
          <cell r="P158" t="str">
            <v>4.1.03.003</v>
          </cell>
          <cell r="Q158">
            <v>212.79</v>
          </cell>
        </row>
        <row r="159">
          <cell r="M159" t="str">
            <v>4.1.03.00411200</v>
          </cell>
          <cell r="N159">
            <v>11200</v>
          </cell>
          <cell r="P159" t="str">
            <v>4.1.03.004</v>
          </cell>
          <cell r="Q159">
            <v>580.95000000000005</v>
          </cell>
        </row>
        <row r="160">
          <cell r="M160" t="str">
            <v>4.1.03.00511200</v>
          </cell>
          <cell r="N160">
            <v>11200</v>
          </cell>
          <cell r="P160" t="str">
            <v>4.1.03.005</v>
          </cell>
          <cell r="Q160">
            <v>129.6</v>
          </cell>
        </row>
        <row r="161">
          <cell r="M161" t="str">
            <v>4.2.02.00111200</v>
          </cell>
          <cell r="N161">
            <v>11200</v>
          </cell>
          <cell r="P161" t="str">
            <v>4.2.02.001</v>
          </cell>
          <cell r="Q161">
            <v>0</v>
          </cell>
        </row>
        <row r="162">
          <cell r="M162" t="str">
            <v>4.2.03.00411200</v>
          </cell>
          <cell r="N162">
            <v>11200</v>
          </cell>
          <cell r="P162" t="str">
            <v>4.2.03.004</v>
          </cell>
          <cell r="Q162">
            <v>0</v>
          </cell>
        </row>
        <row r="163">
          <cell r="M163" t="str">
            <v>4.2.04.00411200</v>
          </cell>
          <cell r="N163">
            <v>11200</v>
          </cell>
          <cell r="P163" t="str">
            <v>4.2.04.004</v>
          </cell>
          <cell r="Q163">
            <v>67.2</v>
          </cell>
        </row>
        <row r="164">
          <cell r="M164" t="str">
            <v>4.2.05.00111200</v>
          </cell>
          <cell r="N164">
            <v>11200</v>
          </cell>
          <cell r="P164" t="str">
            <v>4.2.05.001</v>
          </cell>
          <cell r="Q164">
            <v>98</v>
          </cell>
        </row>
        <row r="165">
          <cell r="M165" t="str">
            <v>4.2.05.00411200</v>
          </cell>
          <cell r="N165">
            <v>11200</v>
          </cell>
          <cell r="P165" t="str">
            <v>4.2.05.004</v>
          </cell>
          <cell r="Q165">
            <v>0</v>
          </cell>
        </row>
        <row r="166">
          <cell r="M166" t="str">
            <v>4.2.07.00611200</v>
          </cell>
          <cell r="N166">
            <v>11200</v>
          </cell>
          <cell r="P166" t="str">
            <v>4.2.07.006</v>
          </cell>
          <cell r="Q166">
            <v>0</v>
          </cell>
        </row>
        <row r="167">
          <cell r="M167" t="str">
            <v>4.1.01.00111201</v>
          </cell>
          <cell r="N167">
            <v>11201</v>
          </cell>
          <cell r="O167">
            <v>11201</v>
          </cell>
          <cell r="P167" t="str">
            <v>4.1.01.001</v>
          </cell>
          <cell r="Q167">
            <v>10000</v>
          </cell>
        </row>
        <row r="168">
          <cell r="M168" t="str">
            <v>4.1.01.00511201</v>
          </cell>
          <cell r="N168">
            <v>11201</v>
          </cell>
          <cell r="P168" t="str">
            <v>4.1.01.005</v>
          </cell>
          <cell r="Q168">
            <v>1111.0999999999999</v>
          </cell>
        </row>
        <row r="169">
          <cell r="M169" t="str">
            <v>4.1.01.00611201</v>
          </cell>
          <cell r="N169">
            <v>11201</v>
          </cell>
          <cell r="P169" t="str">
            <v>4.1.01.006</v>
          </cell>
          <cell r="Q169">
            <v>833.33</v>
          </cell>
        </row>
        <row r="170">
          <cell r="M170" t="str">
            <v>4.1.02.00111201</v>
          </cell>
          <cell r="N170">
            <v>11201</v>
          </cell>
          <cell r="P170" t="str">
            <v>4.1.02.001</v>
          </cell>
          <cell r="Q170">
            <v>955.55</v>
          </cell>
        </row>
        <row r="171">
          <cell r="M171" t="str">
            <v>4.1.02.00211201</v>
          </cell>
          <cell r="N171">
            <v>11201</v>
          </cell>
          <cell r="P171" t="str">
            <v>4.1.02.002</v>
          </cell>
          <cell r="Q171">
            <v>3320.56</v>
          </cell>
        </row>
        <row r="172">
          <cell r="M172" t="str">
            <v>4.1.03.00211201</v>
          </cell>
          <cell r="N172">
            <v>11201</v>
          </cell>
          <cell r="P172" t="str">
            <v>4.1.03.002</v>
          </cell>
          <cell r="Q172">
            <v>198</v>
          </cell>
        </row>
        <row r="173">
          <cell r="M173" t="str">
            <v>4.1.03.00411201</v>
          </cell>
          <cell r="N173">
            <v>11201</v>
          </cell>
          <cell r="P173" t="str">
            <v>4.1.03.004</v>
          </cell>
          <cell r="Q173">
            <v>142.75</v>
          </cell>
        </row>
        <row r="174">
          <cell r="M174" t="str">
            <v>4.1.03.00511201</v>
          </cell>
          <cell r="N174">
            <v>11201</v>
          </cell>
          <cell r="P174" t="str">
            <v>4.1.03.005</v>
          </cell>
          <cell r="Q174">
            <v>16.2</v>
          </cell>
        </row>
        <row r="175">
          <cell r="M175" t="str">
            <v>4.2.01.00111201</v>
          </cell>
          <cell r="N175">
            <v>11201</v>
          </cell>
          <cell r="P175" t="str">
            <v>4.2.01.001</v>
          </cell>
          <cell r="Q175">
            <v>0</v>
          </cell>
        </row>
        <row r="176">
          <cell r="M176" t="str">
            <v>4.2.03.00311201</v>
          </cell>
          <cell r="N176">
            <v>11201</v>
          </cell>
          <cell r="P176" t="str">
            <v>4.2.03.003</v>
          </cell>
          <cell r="Q176">
            <v>0</v>
          </cell>
        </row>
        <row r="177">
          <cell r="M177" t="str">
            <v>4.2.05.00111201</v>
          </cell>
          <cell r="N177">
            <v>11201</v>
          </cell>
          <cell r="P177" t="str">
            <v>4.2.05.001</v>
          </cell>
          <cell r="Q177">
            <v>0</v>
          </cell>
        </row>
        <row r="178">
          <cell r="M178" t="str">
            <v>4.2.05.00211201</v>
          </cell>
          <cell r="N178">
            <v>11201</v>
          </cell>
          <cell r="P178" t="str">
            <v>4.2.05.002</v>
          </cell>
          <cell r="Q178">
            <v>0</v>
          </cell>
        </row>
        <row r="179">
          <cell r="M179" t="str">
            <v>4.2.05.00311201</v>
          </cell>
          <cell r="N179">
            <v>11201</v>
          </cell>
          <cell r="P179" t="str">
            <v>4.2.05.003</v>
          </cell>
          <cell r="Q179">
            <v>0</v>
          </cell>
        </row>
        <row r="180">
          <cell r="M180" t="str">
            <v>4.2.05.00411201</v>
          </cell>
          <cell r="N180">
            <v>11201</v>
          </cell>
          <cell r="P180" t="str">
            <v>4.2.05.004</v>
          </cell>
          <cell r="Q180">
            <v>0</v>
          </cell>
        </row>
        <row r="181">
          <cell r="M181" t="str">
            <v>4.2.06.00311201</v>
          </cell>
          <cell r="N181">
            <v>11201</v>
          </cell>
          <cell r="P181" t="str">
            <v>4.2.06.003</v>
          </cell>
          <cell r="Q181">
            <v>0</v>
          </cell>
        </row>
        <row r="182">
          <cell r="M182" t="str">
            <v>4.2.07.00611201</v>
          </cell>
          <cell r="N182">
            <v>11201</v>
          </cell>
          <cell r="P182" t="str">
            <v>4.2.07.006</v>
          </cell>
          <cell r="Q182">
            <v>0</v>
          </cell>
        </row>
        <row r="183">
          <cell r="M183" t="str">
            <v>4.3.01.00111201</v>
          </cell>
          <cell r="N183">
            <v>11201</v>
          </cell>
          <cell r="P183" t="str">
            <v>4.3.01.001</v>
          </cell>
          <cell r="Q183">
            <v>0</v>
          </cell>
        </row>
        <row r="184">
          <cell r="M184" t="str">
            <v>4.1.01.00111202</v>
          </cell>
          <cell r="N184">
            <v>11202</v>
          </cell>
          <cell r="O184">
            <v>11202</v>
          </cell>
          <cell r="P184" t="str">
            <v>4.1.01.001</v>
          </cell>
          <cell r="Q184">
            <v>61533.24</v>
          </cell>
        </row>
        <row r="185">
          <cell r="M185" t="str">
            <v>4.1.01.00211202</v>
          </cell>
          <cell r="N185">
            <v>11202</v>
          </cell>
          <cell r="P185" t="str">
            <v>4.1.01.002</v>
          </cell>
          <cell r="Q185">
            <v>6593.179999999993</v>
          </cell>
        </row>
        <row r="186">
          <cell r="M186" t="str">
            <v>4.1.01.00511202</v>
          </cell>
          <cell r="N186">
            <v>11202</v>
          </cell>
          <cell r="P186" t="str">
            <v>4.1.01.005</v>
          </cell>
          <cell r="Q186">
            <v>11293.68</v>
          </cell>
        </row>
        <row r="187">
          <cell r="M187" t="str">
            <v>4.1.01.00611202</v>
          </cell>
          <cell r="N187">
            <v>11202</v>
          </cell>
          <cell r="P187" t="str">
            <v>4.1.01.006</v>
          </cell>
          <cell r="Q187">
            <v>8400.0400000000009</v>
          </cell>
        </row>
        <row r="188">
          <cell r="M188" t="str">
            <v>4.1.01.00711202</v>
          </cell>
          <cell r="N188">
            <v>11202</v>
          </cell>
          <cell r="P188" t="str">
            <v>4.1.01.007</v>
          </cell>
          <cell r="Q188">
            <v>4398.82</v>
          </cell>
        </row>
        <row r="189">
          <cell r="M189" t="str">
            <v>4.1.01.00911202</v>
          </cell>
          <cell r="N189">
            <v>11202</v>
          </cell>
          <cell r="P189" t="str">
            <v>4.1.01.009</v>
          </cell>
          <cell r="Q189">
            <v>34546.379999999997</v>
          </cell>
        </row>
        <row r="190">
          <cell r="M190" t="str">
            <v>4.1.02.00111202</v>
          </cell>
          <cell r="N190">
            <v>11202</v>
          </cell>
          <cell r="P190" t="str">
            <v>4.1.02.001</v>
          </cell>
          <cell r="Q190">
            <v>10189.31</v>
          </cell>
        </row>
        <row r="191">
          <cell r="M191" t="str">
            <v>4.1.02.00211202</v>
          </cell>
          <cell r="N191">
            <v>11202</v>
          </cell>
          <cell r="P191" t="str">
            <v>4.1.02.002</v>
          </cell>
          <cell r="Q191">
            <v>30154.5</v>
          </cell>
        </row>
        <row r="192">
          <cell r="M192" t="str">
            <v>4.1.03.00211202</v>
          </cell>
          <cell r="N192">
            <v>11202</v>
          </cell>
          <cell r="P192" t="str">
            <v>4.1.03.002</v>
          </cell>
          <cell r="Q192">
            <v>4356</v>
          </cell>
        </row>
        <row r="193">
          <cell r="M193" t="str">
            <v>4.1.03.00411202</v>
          </cell>
          <cell r="N193">
            <v>11202</v>
          </cell>
          <cell r="P193" t="str">
            <v>4.1.03.004</v>
          </cell>
          <cell r="Q193">
            <v>5212.8100000000004</v>
          </cell>
        </row>
        <row r="194">
          <cell r="M194" t="str">
            <v>4.1.03.00511202</v>
          </cell>
          <cell r="N194">
            <v>11202</v>
          </cell>
          <cell r="P194" t="str">
            <v>4.1.03.005</v>
          </cell>
          <cell r="Q194">
            <v>388.8</v>
          </cell>
        </row>
        <row r="195">
          <cell r="M195" t="str">
            <v>4.1.04.00511202</v>
          </cell>
          <cell r="N195">
            <v>11202</v>
          </cell>
          <cell r="P195" t="str">
            <v>4.1.04.005</v>
          </cell>
          <cell r="Q195">
            <v>0</v>
          </cell>
        </row>
        <row r="196">
          <cell r="M196" t="str">
            <v>4.2.01.00111202</v>
          </cell>
          <cell r="N196">
            <v>11202</v>
          </cell>
          <cell r="P196" t="str">
            <v>4.2.01.001</v>
          </cell>
          <cell r="Q196">
            <v>0</v>
          </cell>
        </row>
        <row r="197">
          <cell r="M197" t="str">
            <v>4.2.01.00211202</v>
          </cell>
          <cell r="N197">
            <v>11202</v>
          </cell>
          <cell r="P197" t="str">
            <v>4.2.01.002</v>
          </cell>
          <cell r="Q197">
            <v>13.46</v>
          </cell>
        </row>
        <row r="198">
          <cell r="M198" t="str">
            <v>4.2.02.00111202</v>
          </cell>
          <cell r="N198">
            <v>11202</v>
          </cell>
          <cell r="P198" t="str">
            <v>4.2.02.001</v>
          </cell>
          <cell r="Q198">
            <v>0</v>
          </cell>
        </row>
        <row r="199">
          <cell r="M199" t="str">
            <v>4.2.03.00311202</v>
          </cell>
          <cell r="N199">
            <v>11202</v>
          </cell>
          <cell r="P199" t="str">
            <v>4.2.03.003</v>
          </cell>
          <cell r="Q199">
            <v>0</v>
          </cell>
        </row>
        <row r="200">
          <cell r="M200" t="str">
            <v>4.2.03.00411202</v>
          </cell>
          <cell r="N200">
            <v>11202</v>
          </cell>
          <cell r="P200" t="str">
            <v>4.2.03.004</v>
          </cell>
          <cell r="Q200">
            <v>0</v>
          </cell>
        </row>
        <row r="201">
          <cell r="M201" t="str">
            <v>4.2.04.00111202</v>
          </cell>
          <cell r="N201">
            <v>11202</v>
          </cell>
          <cell r="P201" t="str">
            <v>4.2.04.001</v>
          </cell>
          <cell r="Q201">
            <v>140.68</v>
          </cell>
        </row>
        <row r="202">
          <cell r="M202" t="str">
            <v>4.2.04.00211202</v>
          </cell>
          <cell r="N202">
            <v>11202</v>
          </cell>
          <cell r="P202" t="str">
            <v>4.2.04.002</v>
          </cell>
          <cell r="Q202">
            <v>1080.02</v>
          </cell>
        </row>
        <row r="203">
          <cell r="M203" t="str">
            <v>4.2.04.00411202</v>
          </cell>
          <cell r="N203">
            <v>11202</v>
          </cell>
          <cell r="P203" t="str">
            <v>4.2.04.004</v>
          </cell>
          <cell r="Q203">
            <v>222.35</v>
          </cell>
        </row>
        <row r="204">
          <cell r="M204" t="str">
            <v>4.2.05.00111202</v>
          </cell>
          <cell r="N204">
            <v>11202</v>
          </cell>
          <cell r="P204" t="str">
            <v>4.2.05.001</v>
          </cell>
          <cell r="Q204">
            <v>11740</v>
          </cell>
        </row>
        <row r="205">
          <cell r="M205" t="str">
            <v>4.2.05.00211202</v>
          </cell>
          <cell r="N205">
            <v>11202</v>
          </cell>
          <cell r="P205" t="str">
            <v>4.2.05.002</v>
          </cell>
          <cell r="Q205">
            <v>149.12</v>
          </cell>
        </row>
        <row r="206">
          <cell r="M206" t="str">
            <v>4.2.05.00311202</v>
          </cell>
          <cell r="N206">
            <v>11202</v>
          </cell>
          <cell r="P206" t="str">
            <v>4.2.05.003</v>
          </cell>
          <cell r="Q206">
            <v>1665.25</v>
          </cell>
        </row>
        <row r="207">
          <cell r="M207" t="str">
            <v>4.2.05.00411202</v>
          </cell>
          <cell r="N207">
            <v>11202</v>
          </cell>
          <cell r="P207" t="str">
            <v>4.2.05.004</v>
          </cell>
          <cell r="Q207">
            <v>2614.08</v>
          </cell>
        </row>
        <row r="208">
          <cell r="M208" t="str">
            <v>4.2.06.00111202</v>
          </cell>
          <cell r="N208">
            <v>11202</v>
          </cell>
          <cell r="P208" t="str">
            <v>4.2.06.001</v>
          </cell>
          <cell r="Q208">
            <v>0</v>
          </cell>
        </row>
        <row r="209">
          <cell r="M209" t="str">
            <v>4.2.06.00311202</v>
          </cell>
          <cell r="N209">
            <v>11202</v>
          </cell>
          <cell r="P209" t="str">
            <v>4.2.06.003</v>
          </cell>
          <cell r="Q209">
            <v>3583.79</v>
          </cell>
        </row>
        <row r="210">
          <cell r="M210" t="str">
            <v>4.2.07.00211202</v>
          </cell>
          <cell r="N210">
            <v>11202</v>
          </cell>
          <cell r="P210" t="str">
            <v>4.2.07.002</v>
          </cell>
          <cell r="Q210">
            <v>1800</v>
          </cell>
        </row>
        <row r="211">
          <cell r="M211" t="str">
            <v>4.2.07.00411202</v>
          </cell>
          <cell r="N211">
            <v>11202</v>
          </cell>
          <cell r="P211" t="str">
            <v>4.2.07.004</v>
          </cell>
          <cell r="Q211">
            <v>0</v>
          </cell>
        </row>
        <row r="212">
          <cell r="M212" t="str">
            <v>4.2.07.00611202</v>
          </cell>
          <cell r="N212">
            <v>11202</v>
          </cell>
          <cell r="P212" t="str">
            <v>4.2.07.006</v>
          </cell>
          <cell r="Q212">
            <v>78.749999999999943</v>
          </cell>
        </row>
        <row r="213">
          <cell r="M213" t="str">
            <v>4.3.01.00111202</v>
          </cell>
          <cell r="N213">
            <v>11202</v>
          </cell>
          <cell r="P213" t="str">
            <v>4.3.01.001</v>
          </cell>
          <cell r="Q213">
            <v>0</v>
          </cell>
        </row>
        <row r="214">
          <cell r="M214" t="str">
            <v>4.3.01.00211202</v>
          </cell>
          <cell r="N214">
            <v>11202</v>
          </cell>
          <cell r="P214" t="str">
            <v>4.3.01.002</v>
          </cell>
          <cell r="Q214">
            <v>5609.2</v>
          </cell>
        </row>
        <row r="215">
          <cell r="M215" t="str">
            <v>4.1.01.00811202</v>
          </cell>
          <cell r="N215">
            <v>11202</v>
          </cell>
          <cell r="P215" t="str">
            <v>4.1.01.008</v>
          </cell>
          <cell r="Q215">
            <v>1680</v>
          </cell>
        </row>
        <row r="216">
          <cell r="M216" t="str">
            <v>4.1.04.00111202</v>
          </cell>
          <cell r="N216">
            <v>11202</v>
          </cell>
          <cell r="P216" t="str">
            <v>4.1.04.001</v>
          </cell>
          <cell r="Q216">
            <v>52</v>
          </cell>
        </row>
        <row r="217">
          <cell r="M217" t="str">
            <v>4.1.01.00111204</v>
          </cell>
          <cell r="N217">
            <v>11204</v>
          </cell>
          <cell r="O217">
            <v>11204</v>
          </cell>
          <cell r="P217" t="str">
            <v>4.1.01.001</v>
          </cell>
          <cell r="Q217">
            <v>12103.96</v>
          </cell>
        </row>
        <row r="218">
          <cell r="M218" t="str">
            <v>4.1.01.00211204</v>
          </cell>
          <cell r="N218">
            <v>11204</v>
          </cell>
          <cell r="P218" t="str">
            <v>4.1.01.002</v>
          </cell>
          <cell r="Q218">
            <v>1024.92</v>
          </cell>
        </row>
        <row r="219">
          <cell r="M219" t="str">
            <v>4.1.01.00511204</v>
          </cell>
          <cell r="N219">
            <v>11204</v>
          </cell>
          <cell r="P219" t="str">
            <v>4.1.01.005</v>
          </cell>
          <cell r="Q219">
            <v>1972.61</v>
          </cell>
        </row>
        <row r="220">
          <cell r="M220" t="str">
            <v>4.1.01.00611204</v>
          </cell>
          <cell r="N220">
            <v>11204</v>
          </cell>
          <cell r="P220" t="str">
            <v>4.1.01.006</v>
          </cell>
          <cell r="Q220">
            <v>1479.49</v>
          </cell>
        </row>
        <row r="221">
          <cell r="M221" t="str">
            <v>4.1.01.00711204</v>
          </cell>
          <cell r="N221">
            <v>11204</v>
          </cell>
          <cell r="P221" t="str">
            <v>4.1.01.007</v>
          </cell>
          <cell r="Q221">
            <v>0</v>
          </cell>
        </row>
        <row r="222">
          <cell r="M222" t="str">
            <v>4.1.01.00911204</v>
          </cell>
          <cell r="N222">
            <v>11204</v>
          </cell>
          <cell r="P222" t="str">
            <v>4.1.01.009</v>
          </cell>
          <cell r="Q222">
            <v>4487.3900000000003</v>
          </cell>
        </row>
        <row r="223">
          <cell r="M223" t="str">
            <v>4.1.02.00111204</v>
          </cell>
          <cell r="N223">
            <v>11204</v>
          </cell>
          <cell r="P223" t="str">
            <v>4.1.02.001</v>
          </cell>
          <cell r="Q223">
            <v>1696.44</v>
          </cell>
        </row>
        <row r="224">
          <cell r="M224" t="str">
            <v>4.1.02.00211204</v>
          </cell>
          <cell r="N224">
            <v>11204</v>
          </cell>
          <cell r="P224" t="str">
            <v>4.1.02.002</v>
          </cell>
          <cell r="Q224">
            <v>5895.17</v>
          </cell>
        </row>
        <row r="225">
          <cell r="M225" t="str">
            <v>4.1.03.00111204</v>
          </cell>
          <cell r="N225">
            <v>11204</v>
          </cell>
          <cell r="P225" t="str">
            <v>4.1.03.001</v>
          </cell>
          <cell r="Q225">
            <v>1019.34</v>
          </cell>
        </row>
        <row r="226">
          <cell r="M226" t="str">
            <v>4.1.03.00211204</v>
          </cell>
          <cell r="N226">
            <v>11204</v>
          </cell>
          <cell r="P226" t="str">
            <v>4.1.03.002</v>
          </cell>
          <cell r="Q226">
            <v>1386</v>
          </cell>
        </row>
        <row r="227">
          <cell r="M227" t="str">
            <v>4.1.03.00311204</v>
          </cell>
          <cell r="N227">
            <v>11204</v>
          </cell>
          <cell r="P227" t="str">
            <v>4.1.03.003</v>
          </cell>
          <cell r="Q227">
            <v>319.19</v>
          </cell>
        </row>
        <row r="228">
          <cell r="M228" t="str">
            <v>4.1.03.00411204</v>
          </cell>
          <cell r="N228">
            <v>11204</v>
          </cell>
          <cell r="P228" t="str">
            <v>4.1.03.004</v>
          </cell>
          <cell r="Q228">
            <v>758.89</v>
          </cell>
        </row>
        <row r="229">
          <cell r="M229" t="str">
            <v>4.1.03.00511204</v>
          </cell>
          <cell r="N229">
            <v>11204</v>
          </cell>
          <cell r="P229" t="str">
            <v>4.1.03.005</v>
          </cell>
          <cell r="Q229">
            <v>113.4</v>
          </cell>
        </row>
        <row r="230">
          <cell r="M230" t="str">
            <v>4.2.02.00111204</v>
          </cell>
          <cell r="N230">
            <v>11204</v>
          </cell>
          <cell r="P230" t="str">
            <v>4.2.02.001</v>
          </cell>
          <cell r="Q230">
            <v>0</v>
          </cell>
        </row>
        <row r="231">
          <cell r="M231" t="str">
            <v>4.2.03.00411204</v>
          </cell>
          <cell r="N231">
            <v>11204</v>
          </cell>
          <cell r="P231" t="str">
            <v>4.2.03.004</v>
          </cell>
          <cell r="Q231">
            <v>0</v>
          </cell>
        </row>
        <row r="232">
          <cell r="M232" t="str">
            <v>4.2.04.00411204</v>
          </cell>
          <cell r="N232">
            <v>11204</v>
          </cell>
          <cell r="P232" t="str">
            <v>4.2.04.004</v>
          </cell>
          <cell r="Q232">
            <v>90.2</v>
          </cell>
        </row>
        <row r="233">
          <cell r="M233" t="str">
            <v>4.2.05.00111204</v>
          </cell>
          <cell r="N233">
            <v>11204</v>
          </cell>
          <cell r="P233" t="str">
            <v>4.2.05.001</v>
          </cell>
          <cell r="Q233">
            <v>0</v>
          </cell>
        </row>
        <row r="234">
          <cell r="M234" t="str">
            <v>4.2.05.00411204</v>
          </cell>
          <cell r="N234">
            <v>11204</v>
          </cell>
          <cell r="P234" t="str">
            <v>4.2.05.004</v>
          </cell>
          <cell r="Q234">
            <v>0</v>
          </cell>
        </row>
        <row r="235">
          <cell r="M235" t="str">
            <v>4.2.07.00611204</v>
          </cell>
          <cell r="N235">
            <v>11204</v>
          </cell>
          <cell r="P235" t="str">
            <v>4.2.07.006</v>
          </cell>
          <cell r="Q235">
            <v>0</v>
          </cell>
        </row>
        <row r="236">
          <cell r="M236" t="str">
            <v>4.1.01.00111301</v>
          </cell>
          <cell r="N236">
            <v>11301</v>
          </cell>
          <cell r="O236">
            <v>11301</v>
          </cell>
          <cell r="P236" t="str">
            <v>4.1.01.001</v>
          </cell>
          <cell r="Q236">
            <v>17500</v>
          </cell>
        </row>
        <row r="237">
          <cell r="M237" t="str">
            <v>4.1.01.00511301</v>
          </cell>
          <cell r="N237">
            <v>11301</v>
          </cell>
          <cell r="P237" t="str">
            <v>4.1.01.005</v>
          </cell>
          <cell r="Q237">
            <v>1944.42</v>
          </cell>
        </row>
        <row r="238">
          <cell r="M238" t="str">
            <v>4.1.01.00611301</v>
          </cell>
          <cell r="N238">
            <v>11301</v>
          </cell>
          <cell r="P238" t="str">
            <v>4.1.01.006</v>
          </cell>
          <cell r="Q238">
            <v>1458.33</v>
          </cell>
        </row>
        <row r="239">
          <cell r="M239" t="str">
            <v>4.1.02.00111301</v>
          </cell>
          <cell r="N239">
            <v>11301</v>
          </cell>
          <cell r="P239" t="str">
            <v>4.1.02.001</v>
          </cell>
          <cell r="Q239">
            <v>1672.23</v>
          </cell>
        </row>
        <row r="240">
          <cell r="M240" t="str">
            <v>4.1.02.00211301</v>
          </cell>
          <cell r="N240">
            <v>11301</v>
          </cell>
          <cell r="P240" t="str">
            <v>4.1.02.002</v>
          </cell>
          <cell r="Q240">
            <v>5810.97</v>
          </cell>
        </row>
        <row r="241">
          <cell r="M241" t="str">
            <v>4.1.03.00211301</v>
          </cell>
          <cell r="N241">
            <v>11301</v>
          </cell>
          <cell r="P241" t="str">
            <v>4.1.03.002</v>
          </cell>
          <cell r="Q241">
            <v>594</v>
          </cell>
        </row>
        <row r="242">
          <cell r="M242" t="str">
            <v>4.1.03.00411301</v>
          </cell>
          <cell r="N242">
            <v>11301</v>
          </cell>
          <cell r="P242" t="str">
            <v>4.1.03.004</v>
          </cell>
          <cell r="Q242">
            <v>1583.06</v>
          </cell>
        </row>
        <row r="243">
          <cell r="M243" t="str">
            <v>4.1.03.00511301</v>
          </cell>
          <cell r="N243">
            <v>11301</v>
          </cell>
          <cell r="P243" t="str">
            <v>4.1.03.005</v>
          </cell>
          <cell r="Q243">
            <v>16.2</v>
          </cell>
        </row>
        <row r="244">
          <cell r="M244" t="str">
            <v>4.2.07.00611301</v>
          </cell>
          <cell r="N244">
            <v>11301</v>
          </cell>
          <cell r="P244" t="str">
            <v>4.2.07.006</v>
          </cell>
          <cell r="Q244">
            <v>0</v>
          </cell>
        </row>
        <row r="245">
          <cell r="M245" t="str">
            <v>4.3.01.00211301</v>
          </cell>
          <cell r="N245">
            <v>11301</v>
          </cell>
          <cell r="P245" t="str">
            <v>4.3.01.002</v>
          </cell>
          <cell r="Q245">
            <v>0</v>
          </cell>
        </row>
        <row r="246">
          <cell r="M246" t="str">
            <v>4.1.01.00111401</v>
          </cell>
          <cell r="N246">
            <v>11401</v>
          </cell>
          <cell r="O246">
            <v>11401</v>
          </cell>
          <cell r="P246" t="str">
            <v>4.1.01.001</v>
          </cell>
          <cell r="Q246">
            <v>7467.67</v>
          </cell>
        </row>
        <row r="247">
          <cell r="M247" t="str">
            <v>4.1.01.00211401</v>
          </cell>
          <cell r="N247">
            <v>11401</v>
          </cell>
          <cell r="P247" t="str">
            <v>4.1.01.002</v>
          </cell>
          <cell r="Q247">
            <v>484.96</v>
          </cell>
        </row>
        <row r="248">
          <cell r="M248" t="str">
            <v>4.1.01.00511401</v>
          </cell>
          <cell r="N248">
            <v>11401</v>
          </cell>
          <cell r="P248" t="str">
            <v>4.1.01.005</v>
          </cell>
          <cell r="Q248">
            <v>1185.08</v>
          </cell>
        </row>
        <row r="249">
          <cell r="M249" t="str">
            <v>4.1.01.00611401</v>
          </cell>
          <cell r="N249">
            <v>11401</v>
          </cell>
          <cell r="P249" t="str">
            <v>4.1.01.006</v>
          </cell>
          <cell r="Q249">
            <v>888.8</v>
          </cell>
        </row>
        <row r="250">
          <cell r="M250" t="str">
            <v>4.1.01.00911401</v>
          </cell>
          <cell r="N250">
            <v>11401</v>
          </cell>
          <cell r="P250" t="str">
            <v>4.1.01.009</v>
          </cell>
          <cell r="Q250">
            <v>1688.12</v>
          </cell>
        </row>
        <row r="251">
          <cell r="M251" t="str">
            <v>4.1.02.00111401</v>
          </cell>
          <cell r="N251">
            <v>11401</v>
          </cell>
          <cell r="P251" t="str">
            <v>4.1.02.001</v>
          </cell>
          <cell r="Q251">
            <v>937.13</v>
          </cell>
        </row>
        <row r="252">
          <cell r="M252" t="str">
            <v>4.1.02.00211401</v>
          </cell>
          <cell r="N252">
            <v>11401</v>
          </cell>
          <cell r="P252" t="str">
            <v>4.1.02.002</v>
          </cell>
          <cell r="Q252">
            <v>3256.65</v>
          </cell>
        </row>
        <row r="253">
          <cell r="M253" t="str">
            <v>4.1.03.00111401</v>
          </cell>
          <cell r="N253">
            <v>11401</v>
          </cell>
          <cell r="P253" t="str">
            <v>4.1.03.001</v>
          </cell>
          <cell r="Q253">
            <v>150.54</v>
          </cell>
        </row>
        <row r="254">
          <cell r="M254" t="str">
            <v>4.1.03.00211401</v>
          </cell>
          <cell r="N254">
            <v>11401</v>
          </cell>
          <cell r="P254" t="str">
            <v>4.1.03.002</v>
          </cell>
          <cell r="Q254">
            <v>756</v>
          </cell>
        </row>
        <row r="255">
          <cell r="M255" t="str">
            <v>4.1.03.00311401</v>
          </cell>
          <cell r="N255">
            <v>11401</v>
          </cell>
          <cell r="P255" t="str">
            <v>4.1.03.003</v>
          </cell>
          <cell r="Q255">
            <v>53.2</v>
          </cell>
        </row>
        <row r="256">
          <cell r="M256" t="str">
            <v>4.1.03.00411401</v>
          </cell>
          <cell r="N256">
            <v>11401</v>
          </cell>
          <cell r="P256" t="str">
            <v>4.1.03.004</v>
          </cell>
          <cell r="Q256">
            <v>1194.33</v>
          </cell>
        </row>
        <row r="257">
          <cell r="M257" t="str">
            <v>4.1.03.00511401</v>
          </cell>
          <cell r="N257">
            <v>11401</v>
          </cell>
          <cell r="P257" t="str">
            <v>4.1.03.005</v>
          </cell>
          <cell r="Q257">
            <v>48.6</v>
          </cell>
        </row>
        <row r="258">
          <cell r="M258" t="str">
            <v>4.2.02.00111401</v>
          </cell>
          <cell r="N258">
            <v>11401</v>
          </cell>
          <cell r="P258" t="str">
            <v>4.2.02.001</v>
          </cell>
          <cell r="Q258">
            <v>0</v>
          </cell>
        </row>
        <row r="259">
          <cell r="M259" t="str">
            <v>4.2.02.00211401</v>
          </cell>
          <cell r="N259">
            <v>11401</v>
          </cell>
          <cell r="P259" t="str">
            <v>4.2.02.002</v>
          </cell>
          <cell r="Q259">
            <v>0</v>
          </cell>
        </row>
        <row r="260">
          <cell r="M260" t="str">
            <v>4.2.03.00411401</v>
          </cell>
          <cell r="N260">
            <v>11401</v>
          </cell>
          <cell r="P260" t="str">
            <v>4.2.03.004</v>
          </cell>
          <cell r="Q260">
            <v>0</v>
          </cell>
        </row>
        <row r="261">
          <cell r="M261" t="str">
            <v>4.2.04.00411401</v>
          </cell>
          <cell r="N261">
            <v>11401</v>
          </cell>
          <cell r="P261" t="str">
            <v>4.2.04.004</v>
          </cell>
          <cell r="Q261">
            <v>333.8</v>
          </cell>
        </row>
        <row r="262">
          <cell r="M262" t="str">
            <v>4.2.05.00111401</v>
          </cell>
          <cell r="N262">
            <v>11401</v>
          </cell>
          <cell r="P262" t="str">
            <v>4.2.05.001</v>
          </cell>
          <cell r="Q262">
            <v>409.3</v>
          </cell>
        </row>
        <row r="263">
          <cell r="M263" t="str">
            <v>4.2.05.00211401</v>
          </cell>
          <cell r="N263">
            <v>11401</v>
          </cell>
          <cell r="P263" t="str">
            <v>4.2.05.002</v>
          </cell>
          <cell r="Q263">
            <v>676.78</v>
          </cell>
        </row>
        <row r="264">
          <cell r="M264" t="str">
            <v>4.2.05.00311401</v>
          </cell>
          <cell r="N264">
            <v>11401</v>
          </cell>
          <cell r="P264" t="str">
            <v>4.2.05.003</v>
          </cell>
          <cell r="Q264">
            <v>285.2</v>
          </cell>
        </row>
        <row r="265">
          <cell r="M265" t="str">
            <v>4.2.05.00411401</v>
          </cell>
          <cell r="N265">
            <v>11401</v>
          </cell>
          <cell r="P265" t="str">
            <v>4.2.05.004</v>
          </cell>
          <cell r="Q265">
            <v>714.36</v>
          </cell>
        </row>
        <row r="266">
          <cell r="M266" t="str">
            <v>4.2.06.00111401</v>
          </cell>
          <cell r="N266">
            <v>11401</v>
          </cell>
          <cell r="P266" t="str">
            <v>4.2.06.001</v>
          </cell>
          <cell r="Q266">
            <v>0</v>
          </cell>
        </row>
        <row r="267">
          <cell r="M267" t="str">
            <v>4.2.06.00311401</v>
          </cell>
          <cell r="N267">
            <v>11401</v>
          </cell>
          <cell r="P267" t="str">
            <v>4.2.06.003</v>
          </cell>
          <cell r="Q267">
            <v>27139</v>
          </cell>
        </row>
        <row r="268">
          <cell r="M268" t="str">
            <v>4.2.07.00611401</v>
          </cell>
          <cell r="N268">
            <v>11401</v>
          </cell>
          <cell r="P268" t="str">
            <v>4.2.07.006</v>
          </cell>
          <cell r="Q268">
            <v>5437.55</v>
          </cell>
        </row>
        <row r="269">
          <cell r="M269" t="str">
            <v>4.3.01.00211401</v>
          </cell>
          <cell r="N269">
            <v>11401</v>
          </cell>
          <cell r="P269" t="str">
            <v>4.3.01.002</v>
          </cell>
          <cell r="Q269">
            <v>359477.2</v>
          </cell>
        </row>
        <row r="270">
          <cell r="M270" t="str">
            <v>4.1.01.00111402</v>
          </cell>
          <cell r="N270">
            <v>11402</v>
          </cell>
          <cell r="O270">
            <v>11402</v>
          </cell>
          <cell r="P270" t="str">
            <v>4.1.01.001</v>
          </cell>
          <cell r="Q270">
            <v>3292.64</v>
          </cell>
        </row>
        <row r="271">
          <cell r="M271" t="str">
            <v>4.1.01.00211402</v>
          </cell>
          <cell r="N271">
            <v>11402</v>
          </cell>
          <cell r="P271" t="str">
            <v>4.1.01.002</v>
          </cell>
          <cell r="Q271">
            <v>337.42</v>
          </cell>
        </row>
        <row r="272">
          <cell r="M272" t="str">
            <v>4.1.01.00511402</v>
          </cell>
          <cell r="N272">
            <v>11402</v>
          </cell>
          <cell r="P272" t="str">
            <v>4.1.01.005</v>
          </cell>
          <cell r="Q272">
            <v>590.9</v>
          </cell>
        </row>
        <row r="273">
          <cell r="M273" t="str">
            <v>4.1.01.00611402</v>
          </cell>
          <cell r="N273">
            <v>11402</v>
          </cell>
          <cell r="P273" t="str">
            <v>4.1.01.006</v>
          </cell>
          <cell r="Q273">
            <v>443.18</v>
          </cell>
        </row>
        <row r="274">
          <cell r="M274" t="str">
            <v>4.1.01.00911402</v>
          </cell>
          <cell r="N274">
            <v>11402</v>
          </cell>
          <cell r="P274" t="str">
            <v>4.1.01.009</v>
          </cell>
          <cell r="Q274">
            <v>1688.12</v>
          </cell>
        </row>
        <row r="275">
          <cell r="M275" t="str">
            <v>4.1.02.00111402</v>
          </cell>
          <cell r="N275">
            <v>11402</v>
          </cell>
          <cell r="P275" t="str">
            <v>4.1.02.001</v>
          </cell>
          <cell r="Q275">
            <v>508.18</v>
          </cell>
        </row>
        <row r="276">
          <cell r="M276" t="str">
            <v>4.1.02.00211402</v>
          </cell>
          <cell r="N276">
            <v>11402</v>
          </cell>
          <cell r="P276" t="str">
            <v>4.1.02.002</v>
          </cell>
          <cell r="Q276">
            <v>1765.91</v>
          </cell>
        </row>
        <row r="277">
          <cell r="M277" t="str">
            <v>4.1.03.00111402</v>
          </cell>
          <cell r="N277">
            <v>11402</v>
          </cell>
          <cell r="P277" t="str">
            <v>4.1.03.001</v>
          </cell>
          <cell r="Q277">
            <v>249.46</v>
          </cell>
        </row>
        <row r="278">
          <cell r="M278" t="str">
            <v>4.1.03.00211402</v>
          </cell>
          <cell r="N278">
            <v>11402</v>
          </cell>
          <cell r="P278" t="str">
            <v>4.1.03.002</v>
          </cell>
          <cell r="Q278">
            <v>594</v>
          </cell>
        </row>
        <row r="279">
          <cell r="M279" t="str">
            <v>4.1.03.00311402</v>
          </cell>
          <cell r="N279">
            <v>11402</v>
          </cell>
          <cell r="P279" t="str">
            <v>4.1.03.003</v>
          </cell>
          <cell r="Q279">
            <v>53.2</v>
          </cell>
        </row>
        <row r="280">
          <cell r="M280" t="str">
            <v>4.1.03.00411402</v>
          </cell>
          <cell r="N280">
            <v>11402</v>
          </cell>
          <cell r="P280" t="str">
            <v>4.1.03.004</v>
          </cell>
          <cell r="Q280">
            <v>1028.02</v>
          </cell>
        </row>
        <row r="281">
          <cell r="M281" t="str">
            <v>4.1.03.00511402</v>
          </cell>
          <cell r="N281">
            <v>11402</v>
          </cell>
          <cell r="P281" t="str">
            <v>4.1.03.005</v>
          </cell>
          <cell r="Q281">
            <v>48.6</v>
          </cell>
        </row>
        <row r="282">
          <cell r="M282" t="str">
            <v>4.2.02.00111402</v>
          </cell>
          <cell r="N282">
            <v>11402</v>
          </cell>
          <cell r="P282" t="str">
            <v>4.2.02.001</v>
          </cell>
          <cell r="Q282">
            <v>0</v>
          </cell>
        </row>
        <row r="283">
          <cell r="M283" t="str">
            <v>4.2.03.00411402</v>
          </cell>
          <cell r="N283">
            <v>11402</v>
          </cell>
          <cell r="P283" t="str">
            <v>4.2.03.004</v>
          </cell>
          <cell r="Q283">
            <v>0</v>
          </cell>
        </row>
        <row r="284">
          <cell r="M284" t="str">
            <v>4.2.04.00411402</v>
          </cell>
          <cell r="N284">
            <v>11402</v>
          </cell>
          <cell r="P284" t="str">
            <v>4.2.04.004</v>
          </cell>
          <cell r="Q284">
            <v>28.1</v>
          </cell>
        </row>
        <row r="285">
          <cell r="M285" t="str">
            <v>4.2.05.00111402</v>
          </cell>
          <cell r="N285">
            <v>11402</v>
          </cell>
          <cell r="P285" t="str">
            <v>4.2.05.001</v>
          </cell>
          <cell r="Q285">
            <v>0</v>
          </cell>
        </row>
        <row r="286">
          <cell r="M286" t="str">
            <v>4.2.05.00211402</v>
          </cell>
          <cell r="N286">
            <v>11402</v>
          </cell>
          <cell r="P286" t="str">
            <v>4.2.05.002</v>
          </cell>
          <cell r="Q286">
            <v>0</v>
          </cell>
        </row>
        <row r="287">
          <cell r="M287" t="str">
            <v>4.2.05.00311402</v>
          </cell>
          <cell r="N287">
            <v>11402</v>
          </cell>
          <cell r="P287" t="str">
            <v>4.2.05.003</v>
          </cell>
          <cell r="Q287">
            <v>0</v>
          </cell>
        </row>
        <row r="288">
          <cell r="M288" t="str">
            <v>4.2.05.00411402</v>
          </cell>
          <cell r="N288">
            <v>11402</v>
          </cell>
          <cell r="P288" t="str">
            <v>4.2.05.004</v>
          </cell>
          <cell r="Q288">
            <v>0</v>
          </cell>
        </row>
        <row r="289">
          <cell r="M289" t="str">
            <v>4.2.07.00611402</v>
          </cell>
          <cell r="N289">
            <v>11402</v>
          </cell>
          <cell r="P289" t="str">
            <v>4.2.07.006</v>
          </cell>
          <cell r="Q289">
            <v>16985.93</v>
          </cell>
        </row>
        <row r="290">
          <cell r="M290" t="str">
            <v>4.3.01.00211402</v>
          </cell>
          <cell r="N290">
            <v>11402</v>
          </cell>
          <cell r="P290" t="str">
            <v>4.3.01.002</v>
          </cell>
          <cell r="Q290">
            <v>77313</v>
          </cell>
        </row>
        <row r="291">
          <cell r="M291" t="str">
            <v>4.1.01.00111403</v>
          </cell>
          <cell r="N291">
            <v>11403</v>
          </cell>
          <cell r="O291">
            <v>11403</v>
          </cell>
          <cell r="P291" t="str">
            <v>4.1.01.001</v>
          </cell>
          <cell r="Q291">
            <v>2591.5</v>
          </cell>
        </row>
        <row r="292">
          <cell r="M292" t="str">
            <v>4.1.01.00511403</v>
          </cell>
          <cell r="N292">
            <v>11403</v>
          </cell>
          <cell r="P292" t="str">
            <v>4.1.01.005</v>
          </cell>
          <cell r="Q292">
            <v>287.94</v>
          </cell>
        </row>
        <row r="293">
          <cell r="M293" t="str">
            <v>4.1.01.00611403</v>
          </cell>
          <cell r="N293">
            <v>11403</v>
          </cell>
          <cell r="P293" t="str">
            <v>4.1.01.006</v>
          </cell>
          <cell r="Q293">
            <v>215.96</v>
          </cell>
        </row>
        <row r="294">
          <cell r="M294" t="str">
            <v>4.1.02.00111403</v>
          </cell>
          <cell r="N294">
            <v>11403</v>
          </cell>
          <cell r="P294" t="str">
            <v>4.1.02.001</v>
          </cell>
          <cell r="Q294">
            <v>247.64</v>
          </cell>
        </row>
        <row r="295">
          <cell r="M295" t="str">
            <v>4.1.02.00211403</v>
          </cell>
          <cell r="N295">
            <v>11403</v>
          </cell>
          <cell r="P295" t="str">
            <v>4.1.02.002</v>
          </cell>
          <cell r="Q295">
            <v>937.63</v>
          </cell>
        </row>
        <row r="296">
          <cell r="M296" t="str">
            <v>4.2.05.00211403</v>
          </cell>
          <cell r="N296">
            <v>11403</v>
          </cell>
          <cell r="P296" t="str">
            <v>4.2.05.002</v>
          </cell>
          <cell r="Q296">
            <v>0</v>
          </cell>
        </row>
        <row r="297">
          <cell r="M297" t="str">
            <v>4.2.05.00311403</v>
          </cell>
          <cell r="N297">
            <v>11403</v>
          </cell>
          <cell r="P297" t="str">
            <v>4.2.05.003</v>
          </cell>
          <cell r="Q297">
            <v>0</v>
          </cell>
        </row>
        <row r="298">
          <cell r="M298" t="str">
            <v>4.2.07.00611403</v>
          </cell>
          <cell r="N298">
            <v>11403</v>
          </cell>
          <cell r="P298" t="str">
            <v>4.2.07.006</v>
          </cell>
          <cell r="Q298">
            <v>0</v>
          </cell>
        </row>
        <row r="299">
          <cell r="M299" t="str">
            <v>4.3.01.00111403</v>
          </cell>
          <cell r="N299">
            <v>11403</v>
          </cell>
          <cell r="P299" t="str">
            <v>4.3.01.001</v>
          </cell>
          <cell r="Q299">
            <v>0</v>
          </cell>
        </row>
        <row r="300">
          <cell r="M300" t="str">
            <v>4.1.04.00411403</v>
          </cell>
          <cell r="N300">
            <v>11403</v>
          </cell>
          <cell r="P300" t="str">
            <v>4.1.04.004</v>
          </cell>
          <cell r="Q300">
            <v>0</v>
          </cell>
        </row>
        <row r="301">
          <cell r="M301" t="str">
            <v>4.1.01.00111406</v>
          </cell>
          <cell r="N301">
            <v>11406</v>
          </cell>
          <cell r="O301">
            <v>11406</v>
          </cell>
          <cell r="P301" t="str">
            <v>4.1.01.001</v>
          </cell>
          <cell r="Q301">
            <v>1200</v>
          </cell>
        </row>
        <row r="302">
          <cell r="M302" t="str">
            <v>4.1.01.00211406</v>
          </cell>
          <cell r="N302">
            <v>11406</v>
          </cell>
          <cell r="P302" t="str">
            <v>4.1.01.002</v>
          </cell>
          <cell r="Q302">
            <v>48.19</v>
          </cell>
        </row>
        <row r="303">
          <cell r="M303" t="str">
            <v>4.1.01.00511406</v>
          </cell>
          <cell r="N303">
            <v>11406</v>
          </cell>
          <cell r="P303" t="str">
            <v>4.1.01.005</v>
          </cell>
          <cell r="Q303">
            <v>160.11000000000001</v>
          </cell>
        </row>
        <row r="304">
          <cell r="M304" t="str">
            <v>4.1.01.00611406</v>
          </cell>
          <cell r="N304">
            <v>11406</v>
          </cell>
          <cell r="P304" t="str">
            <v>4.1.01.006</v>
          </cell>
          <cell r="Q304">
            <v>120.08</v>
          </cell>
        </row>
        <row r="305">
          <cell r="M305" t="str">
            <v>4.1.01.00911406</v>
          </cell>
          <cell r="N305">
            <v>11406</v>
          </cell>
          <cell r="P305" t="str">
            <v>4.1.01.009</v>
          </cell>
          <cell r="Q305">
            <v>192.77</v>
          </cell>
        </row>
        <row r="306">
          <cell r="M306" t="str">
            <v>4.1.02.00111406</v>
          </cell>
          <cell r="N306">
            <v>11406</v>
          </cell>
          <cell r="P306" t="str">
            <v>4.1.02.001</v>
          </cell>
          <cell r="Q306">
            <v>137.68</v>
          </cell>
        </row>
        <row r="307">
          <cell r="M307" t="str">
            <v>4.1.02.00211406</v>
          </cell>
          <cell r="N307">
            <v>11406</v>
          </cell>
          <cell r="P307" t="str">
            <v>4.1.02.002</v>
          </cell>
          <cell r="Q307">
            <v>478.48</v>
          </cell>
        </row>
        <row r="308">
          <cell r="M308" t="str">
            <v>4.1.03.00211406</v>
          </cell>
          <cell r="N308">
            <v>11406</v>
          </cell>
          <cell r="P308" t="str">
            <v>4.1.03.002</v>
          </cell>
          <cell r="Q308">
            <v>198</v>
          </cell>
        </row>
        <row r="309">
          <cell r="M309" t="str">
            <v>4.1.03.00411406</v>
          </cell>
          <cell r="N309">
            <v>11406</v>
          </cell>
          <cell r="P309" t="str">
            <v>4.1.03.004</v>
          </cell>
          <cell r="Q309">
            <v>76.23</v>
          </cell>
        </row>
        <row r="310">
          <cell r="M310" t="str">
            <v>4.1.03.00511406</v>
          </cell>
          <cell r="N310">
            <v>11406</v>
          </cell>
          <cell r="P310" t="str">
            <v>4.1.03.005</v>
          </cell>
          <cell r="Q310">
            <v>16.2</v>
          </cell>
        </row>
        <row r="311">
          <cell r="M311" t="str">
            <v>4.2.04.00211406</v>
          </cell>
          <cell r="N311">
            <v>11406</v>
          </cell>
          <cell r="P311" t="str">
            <v>4.2.04.002</v>
          </cell>
          <cell r="Q311">
            <v>0</v>
          </cell>
        </row>
        <row r="312">
          <cell r="M312" t="str">
            <v>4.2.05.00111406</v>
          </cell>
          <cell r="N312">
            <v>11406</v>
          </cell>
          <cell r="P312" t="str">
            <v>4.2.05.001</v>
          </cell>
          <cell r="Q312">
            <v>431.6</v>
          </cell>
        </row>
        <row r="313">
          <cell r="M313" t="str">
            <v>4.2.05.00211406</v>
          </cell>
          <cell r="N313">
            <v>11406</v>
          </cell>
          <cell r="P313" t="str">
            <v>4.2.05.002</v>
          </cell>
          <cell r="Q313">
            <v>0</v>
          </cell>
        </row>
        <row r="314">
          <cell r="M314" t="str">
            <v>4.2.05.00311406</v>
          </cell>
          <cell r="N314">
            <v>11406</v>
          </cell>
          <cell r="P314" t="str">
            <v>4.2.05.003</v>
          </cell>
          <cell r="Q314">
            <v>0</v>
          </cell>
        </row>
        <row r="315">
          <cell r="M315" t="str">
            <v>4.2.05.00411406</v>
          </cell>
          <cell r="N315">
            <v>11406</v>
          </cell>
          <cell r="P315" t="str">
            <v>4.2.05.004</v>
          </cell>
          <cell r="Q315">
            <v>484.11</v>
          </cell>
        </row>
        <row r="316">
          <cell r="M316" t="str">
            <v>4.2.07.00611406</v>
          </cell>
          <cell r="N316">
            <v>11406</v>
          </cell>
          <cell r="P316" t="str">
            <v>4.2.07.006</v>
          </cell>
          <cell r="Q316">
            <v>4505.8599999999997</v>
          </cell>
        </row>
        <row r="317">
          <cell r="M317" t="str">
            <v>4.3.01.00111406</v>
          </cell>
          <cell r="N317">
            <v>11406</v>
          </cell>
          <cell r="P317" t="str">
            <v>4.3.01.001</v>
          </cell>
          <cell r="Q317">
            <v>0</v>
          </cell>
        </row>
        <row r="318">
          <cell r="M318" t="str">
            <v>4.3.01.00211406</v>
          </cell>
          <cell r="N318">
            <v>11406</v>
          </cell>
          <cell r="P318" t="str">
            <v>4.3.01.002</v>
          </cell>
          <cell r="Q318">
            <v>0</v>
          </cell>
        </row>
        <row r="319">
          <cell r="M319" t="str">
            <v>4.1.03.00411408</v>
          </cell>
          <cell r="N319">
            <v>11408</v>
          </cell>
          <cell r="O319">
            <v>11408</v>
          </cell>
          <cell r="P319" t="str">
            <v>4.1.03.004</v>
          </cell>
          <cell r="Q319">
            <v>0</v>
          </cell>
        </row>
        <row r="320">
          <cell r="M320" t="str">
            <v>4.1.03.00511408</v>
          </cell>
          <cell r="N320">
            <v>11408</v>
          </cell>
          <cell r="P320" t="str">
            <v>4.1.03.005</v>
          </cell>
          <cell r="Q320">
            <v>0</v>
          </cell>
        </row>
        <row r="321">
          <cell r="M321" t="str">
            <v>4.2.05.00111408</v>
          </cell>
          <cell r="N321">
            <v>11408</v>
          </cell>
          <cell r="P321" t="str">
            <v>4.2.05.001</v>
          </cell>
          <cell r="Q321">
            <v>0</v>
          </cell>
        </row>
        <row r="322">
          <cell r="M322" t="str">
            <v>4.2.07.00611408</v>
          </cell>
          <cell r="N322">
            <v>11408</v>
          </cell>
          <cell r="P322" t="str">
            <v>4.2.07.006</v>
          </cell>
          <cell r="Q322">
            <v>18.510000000000002</v>
          </cell>
        </row>
        <row r="323">
          <cell r="M323" t="str">
            <v>4.3.01.00111408</v>
          </cell>
          <cell r="N323">
            <v>11408</v>
          </cell>
          <cell r="P323" t="str">
            <v>4.3.01.001</v>
          </cell>
          <cell r="Q323">
            <v>0</v>
          </cell>
        </row>
        <row r="324">
          <cell r="M324" t="str">
            <v>4.3.01.00211408</v>
          </cell>
          <cell r="N324">
            <v>11408</v>
          </cell>
          <cell r="P324" t="str">
            <v>4.3.01.002</v>
          </cell>
          <cell r="Q324">
            <v>1551</v>
          </cell>
        </row>
        <row r="325">
          <cell r="M325" t="str">
            <v>4.1.03.00211409</v>
          </cell>
          <cell r="N325">
            <v>11409</v>
          </cell>
          <cell r="O325">
            <v>11409</v>
          </cell>
          <cell r="P325" t="str">
            <v>4.1.03.002</v>
          </cell>
          <cell r="Q325">
            <v>0</v>
          </cell>
        </row>
        <row r="326">
          <cell r="M326" t="str">
            <v>4.1.03.00411409</v>
          </cell>
          <cell r="N326">
            <v>11409</v>
          </cell>
          <cell r="P326" t="str">
            <v>4.1.03.004</v>
          </cell>
          <cell r="Q326">
            <v>428.25</v>
          </cell>
        </row>
        <row r="327">
          <cell r="M327" t="str">
            <v>4.2.05.00111409</v>
          </cell>
          <cell r="N327">
            <v>11409</v>
          </cell>
          <cell r="P327" t="str">
            <v>4.2.05.001</v>
          </cell>
          <cell r="Q327">
            <v>0</v>
          </cell>
        </row>
        <row r="328">
          <cell r="M328" t="str">
            <v>4.2.05.00411409</v>
          </cell>
          <cell r="N328">
            <v>11409</v>
          </cell>
          <cell r="P328" t="str">
            <v>4.2.05.004</v>
          </cell>
          <cell r="Q328">
            <v>0</v>
          </cell>
        </row>
        <row r="329">
          <cell r="M329" t="str">
            <v>4.2.06.00111409</v>
          </cell>
          <cell r="N329">
            <v>11409</v>
          </cell>
          <cell r="P329" t="str">
            <v>4.2.06.001</v>
          </cell>
          <cell r="Q329">
            <v>0</v>
          </cell>
        </row>
        <row r="330">
          <cell r="M330" t="str">
            <v>4.2.06.00311409</v>
          </cell>
          <cell r="N330">
            <v>11409</v>
          </cell>
          <cell r="P330" t="str">
            <v>4.2.06.003</v>
          </cell>
          <cell r="Q330">
            <v>0</v>
          </cell>
        </row>
        <row r="331">
          <cell r="M331" t="str">
            <v>4.2.07.00311409</v>
          </cell>
          <cell r="N331">
            <v>11409</v>
          </cell>
          <cell r="P331" t="str">
            <v>4.2.07.003</v>
          </cell>
          <cell r="Q331">
            <v>0</v>
          </cell>
        </row>
        <row r="332">
          <cell r="M332" t="str">
            <v>4.2.07.00611409</v>
          </cell>
          <cell r="N332">
            <v>11409</v>
          </cell>
          <cell r="P332" t="str">
            <v>4.2.07.006</v>
          </cell>
          <cell r="Q332">
            <v>0</v>
          </cell>
        </row>
        <row r="333">
          <cell r="M333" t="str">
            <v>4.3.01.00111409</v>
          </cell>
          <cell r="N333">
            <v>11409</v>
          </cell>
          <cell r="P333" t="str">
            <v>4.3.01.001</v>
          </cell>
          <cell r="Q333">
            <v>0</v>
          </cell>
        </row>
        <row r="334">
          <cell r="M334" t="str">
            <v>4.1.04.00411409</v>
          </cell>
          <cell r="N334">
            <v>11409</v>
          </cell>
          <cell r="P334" t="str">
            <v>4.1.04.004</v>
          </cell>
          <cell r="Q334">
            <v>0</v>
          </cell>
        </row>
        <row r="335">
          <cell r="M335" t="str">
            <v>4.1.01.00111410</v>
          </cell>
          <cell r="N335">
            <v>11410</v>
          </cell>
          <cell r="O335">
            <v>11410</v>
          </cell>
          <cell r="P335" t="str">
            <v>4.1.01.001</v>
          </cell>
          <cell r="Q335">
            <v>12450.38</v>
          </cell>
        </row>
        <row r="336">
          <cell r="M336" t="str">
            <v>4.1.01.00211410</v>
          </cell>
          <cell r="N336">
            <v>11410</v>
          </cell>
          <cell r="P336" t="str">
            <v>4.1.01.002</v>
          </cell>
          <cell r="Q336">
            <v>2909.56</v>
          </cell>
        </row>
        <row r="337">
          <cell r="M337" t="str">
            <v>4.1.01.00511410</v>
          </cell>
          <cell r="N337">
            <v>11410</v>
          </cell>
          <cell r="P337" t="str">
            <v>4.1.01.005</v>
          </cell>
          <cell r="Q337">
            <v>3215.2</v>
          </cell>
        </row>
        <row r="338">
          <cell r="M338" t="str">
            <v>4.1.01.00611410</v>
          </cell>
          <cell r="N338">
            <v>11410</v>
          </cell>
          <cell r="P338" t="str">
            <v>4.1.01.006</v>
          </cell>
          <cell r="Q338">
            <v>2411.4</v>
          </cell>
        </row>
        <row r="339">
          <cell r="M339" t="str">
            <v>4.1.01.00711410</v>
          </cell>
          <cell r="N339">
            <v>11410</v>
          </cell>
          <cell r="P339" t="str">
            <v>4.1.01.007</v>
          </cell>
          <cell r="Q339">
            <v>0</v>
          </cell>
        </row>
        <row r="340">
          <cell r="M340" t="str">
            <v>4.1.01.00911410</v>
          </cell>
          <cell r="N340">
            <v>11410</v>
          </cell>
          <cell r="P340" t="str">
            <v>4.1.01.009</v>
          </cell>
          <cell r="Q340">
            <v>13596.7</v>
          </cell>
        </row>
        <row r="341">
          <cell r="M341" t="str">
            <v>4.1.02.00111410</v>
          </cell>
          <cell r="N341">
            <v>11410</v>
          </cell>
          <cell r="P341" t="str">
            <v>4.1.02.001</v>
          </cell>
          <cell r="Q341">
            <v>2708.96</v>
          </cell>
        </row>
        <row r="342">
          <cell r="M342" t="str">
            <v>4.1.02.00211410</v>
          </cell>
          <cell r="N342">
            <v>11410</v>
          </cell>
          <cell r="P342" t="str">
            <v>4.1.02.002</v>
          </cell>
          <cell r="Q342">
            <v>9413.81</v>
          </cell>
        </row>
        <row r="343">
          <cell r="M343" t="str">
            <v>4.1.03.00111410</v>
          </cell>
          <cell r="N343">
            <v>11410</v>
          </cell>
          <cell r="P343" t="str">
            <v>4.1.03.001</v>
          </cell>
          <cell r="Q343">
            <v>1255.9000000000001</v>
          </cell>
        </row>
        <row r="344">
          <cell r="M344" t="str">
            <v>4.1.03.00211410</v>
          </cell>
          <cell r="N344">
            <v>11410</v>
          </cell>
          <cell r="P344" t="str">
            <v>4.1.03.002</v>
          </cell>
          <cell r="Q344">
            <v>1584</v>
          </cell>
        </row>
        <row r="345">
          <cell r="M345" t="str">
            <v>4.1.03.00311410</v>
          </cell>
          <cell r="N345">
            <v>11410</v>
          </cell>
          <cell r="P345" t="str">
            <v>4.1.03.003</v>
          </cell>
          <cell r="Q345">
            <v>265.99</v>
          </cell>
        </row>
        <row r="346">
          <cell r="M346" t="str">
            <v>4.1.03.00411410</v>
          </cell>
          <cell r="N346">
            <v>11410</v>
          </cell>
          <cell r="P346" t="str">
            <v>4.1.03.004</v>
          </cell>
          <cell r="Q346">
            <v>1647.27</v>
          </cell>
        </row>
        <row r="347">
          <cell r="M347" t="str">
            <v>4.1.03.00511410</v>
          </cell>
          <cell r="N347">
            <v>11410</v>
          </cell>
          <cell r="P347" t="str">
            <v>4.1.03.005</v>
          </cell>
          <cell r="Q347">
            <v>97.2</v>
          </cell>
        </row>
        <row r="348">
          <cell r="M348" t="str">
            <v>4.2.02.00111410</v>
          </cell>
          <cell r="N348">
            <v>11410</v>
          </cell>
          <cell r="P348" t="str">
            <v>4.2.02.001</v>
          </cell>
          <cell r="Q348">
            <v>0</v>
          </cell>
        </row>
        <row r="349">
          <cell r="M349" t="str">
            <v>4.2.03.00411410</v>
          </cell>
          <cell r="N349">
            <v>11410</v>
          </cell>
          <cell r="P349" t="str">
            <v>4.2.03.004</v>
          </cell>
          <cell r="Q349">
            <v>0</v>
          </cell>
        </row>
        <row r="350">
          <cell r="M350" t="str">
            <v>4.2.04.00211410</v>
          </cell>
          <cell r="N350">
            <v>11410</v>
          </cell>
          <cell r="P350" t="str">
            <v>4.2.04.002</v>
          </cell>
          <cell r="Q350">
            <v>50</v>
          </cell>
        </row>
        <row r="351">
          <cell r="M351" t="str">
            <v>4.2.04.00411410</v>
          </cell>
          <cell r="N351">
            <v>11410</v>
          </cell>
          <cell r="P351" t="str">
            <v>4.2.04.004</v>
          </cell>
          <cell r="Q351">
            <v>1.2000000000000455</v>
          </cell>
        </row>
        <row r="352">
          <cell r="M352" t="str">
            <v>4.2.05.00111410</v>
          </cell>
          <cell r="N352">
            <v>11410</v>
          </cell>
          <cell r="P352" t="str">
            <v>4.2.05.001</v>
          </cell>
          <cell r="Q352">
            <v>666</v>
          </cell>
        </row>
        <row r="353">
          <cell r="M353" t="str">
            <v>4.2.05.00411410</v>
          </cell>
          <cell r="N353">
            <v>11410</v>
          </cell>
          <cell r="P353" t="str">
            <v>4.2.05.004</v>
          </cell>
          <cell r="Q353">
            <v>403.79</v>
          </cell>
        </row>
        <row r="354">
          <cell r="M354" t="str">
            <v>4.2.06.00111410</v>
          </cell>
          <cell r="N354">
            <v>11410</v>
          </cell>
          <cell r="P354" t="str">
            <v>4.2.06.001</v>
          </cell>
          <cell r="Q354">
            <v>0</v>
          </cell>
        </row>
        <row r="355">
          <cell r="M355" t="str">
            <v>4.2.06.00311410</v>
          </cell>
          <cell r="N355">
            <v>11410</v>
          </cell>
          <cell r="P355" t="str">
            <v>4.2.06.003</v>
          </cell>
          <cell r="Q355">
            <v>9234.16</v>
          </cell>
        </row>
        <row r="356">
          <cell r="M356" t="str">
            <v>4.2.07.00611410</v>
          </cell>
          <cell r="N356">
            <v>11410</v>
          </cell>
          <cell r="P356" t="str">
            <v>4.2.07.006</v>
          </cell>
          <cell r="Q356">
            <v>0</v>
          </cell>
        </row>
        <row r="357">
          <cell r="M357" t="str">
            <v>4.3.01.00111410</v>
          </cell>
          <cell r="N357">
            <v>11410</v>
          </cell>
          <cell r="P357" t="str">
            <v>4.3.01.001</v>
          </cell>
          <cell r="Q357">
            <v>9500</v>
          </cell>
        </row>
        <row r="358">
          <cell r="M358" t="str">
            <v>4.3.01.00211410</v>
          </cell>
          <cell r="N358">
            <v>11410</v>
          </cell>
          <cell r="P358" t="str">
            <v>4.3.01.002</v>
          </cell>
          <cell r="Q358">
            <v>72.770000000004075</v>
          </cell>
        </row>
        <row r="359">
          <cell r="M359" t="str">
            <v>4.1.01.00111411</v>
          </cell>
          <cell r="N359">
            <v>11411</v>
          </cell>
          <cell r="O359">
            <v>11411</v>
          </cell>
          <cell r="P359" t="str">
            <v>4.1.01.001</v>
          </cell>
          <cell r="Q359">
            <v>8926.64</v>
          </cell>
        </row>
        <row r="360">
          <cell r="M360" t="str">
            <v>4.1.01.00211411</v>
          </cell>
          <cell r="N360">
            <v>11411</v>
          </cell>
          <cell r="P360" t="str">
            <v>4.1.01.002</v>
          </cell>
          <cell r="Q360">
            <v>604.34</v>
          </cell>
        </row>
        <row r="361">
          <cell r="M361" t="str">
            <v>4.1.01.00511411</v>
          </cell>
          <cell r="N361">
            <v>11411</v>
          </cell>
          <cell r="P361" t="str">
            <v>4.1.01.005</v>
          </cell>
          <cell r="Q361">
            <v>971.97</v>
          </cell>
        </row>
        <row r="362">
          <cell r="M362" t="str">
            <v>4.1.01.00611411</v>
          </cell>
          <cell r="N362">
            <v>11411</v>
          </cell>
          <cell r="P362" t="str">
            <v>4.1.01.006</v>
          </cell>
          <cell r="Q362">
            <v>728.95</v>
          </cell>
        </row>
        <row r="363">
          <cell r="M363" t="str">
            <v>4.1.01.00711411</v>
          </cell>
          <cell r="N363">
            <v>11411</v>
          </cell>
          <cell r="P363" t="str">
            <v>4.1.01.007</v>
          </cell>
          <cell r="Q363">
            <v>150</v>
          </cell>
        </row>
        <row r="364">
          <cell r="M364" t="str">
            <v>4.1.01.00911411</v>
          </cell>
          <cell r="N364">
            <v>11411</v>
          </cell>
          <cell r="P364" t="str">
            <v>4.1.01.009</v>
          </cell>
          <cell r="Q364">
            <v>3023.48</v>
          </cell>
        </row>
        <row r="365">
          <cell r="M365" t="str">
            <v>4.1.02.00111411</v>
          </cell>
          <cell r="N365">
            <v>11411</v>
          </cell>
          <cell r="P365" t="str">
            <v>4.1.02.001</v>
          </cell>
          <cell r="Q365">
            <v>670.84</v>
          </cell>
        </row>
        <row r="366">
          <cell r="M366" t="str">
            <v>4.1.02.00211411</v>
          </cell>
          <cell r="N366">
            <v>11411</v>
          </cell>
          <cell r="P366" t="str">
            <v>4.1.02.002</v>
          </cell>
          <cell r="Q366">
            <v>2331.19</v>
          </cell>
        </row>
        <row r="367">
          <cell r="M367" t="str">
            <v>4.1.03.00111411</v>
          </cell>
          <cell r="N367">
            <v>11411</v>
          </cell>
          <cell r="P367" t="str">
            <v>4.1.03.001</v>
          </cell>
          <cell r="Q367">
            <v>387.1</v>
          </cell>
        </row>
        <row r="368">
          <cell r="M368" t="str">
            <v>4.1.03.00211411</v>
          </cell>
          <cell r="N368">
            <v>11411</v>
          </cell>
          <cell r="P368" t="str">
            <v>4.1.03.002</v>
          </cell>
          <cell r="Q368">
            <v>990</v>
          </cell>
        </row>
        <row r="369">
          <cell r="M369" t="str">
            <v>4.1.03.00311411</v>
          </cell>
          <cell r="N369">
            <v>11411</v>
          </cell>
          <cell r="P369" t="str">
            <v>4.1.03.003</v>
          </cell>
          <cell r="Q369">
            <v>0</v>
          </cell>
        </row>
        <row r="370">
          <cell r="M370" t="str">
            <v>4.1.03.00411411</v>
          </cell>
          <cell r="N370">
            <v>11411</v>
          </cell>
          <cell r="P370" t="str">
            <v>4.1.03.004</v>
          </cell>
          <cell r="Q370">
            <v>740.58</v>
          </cell>
        </row>
        <row r="371">
          <cell r="M371" t="str">
            <v>4.1.03.00511411</v>
          </cell>
          <cell r="N371">
            <v>11411</v>
          </cell>
          <cell r="P371" t="str">
            <v>4.1.03.005</v>
          </cell>
          <cell r="Q371">
            <v>48.6</v>
          </cell>
        </row>
        <row r="372">
          <cell r="M372" t="str">
            <v>4.2.04.00411411</v>
          </cell>
          <cell r="N372">
            <v>11411</v>
          </cell>
          <cell r="P372" t="str">
            <v>4.2.04.004</v>
          </cell>
          <cell r="Q372">
            <v>60.9</v>
          </cell>
        </row>
        <row r="373">
          <cell r="M373" t="str">
            <v>4.2.05.00111411</v>
          </cell>
          <cell r="N373">
            <v>11411</v>
          </cell>
          <cell r="P373" t="str">
            <v>4.2.05.001</v>
          </cell>
          <cell r="Q373">
            <v>0</v>
          </cell>
        </row>
        <row r="374">
          <cell r="M374" t="str">
            <v>4.2.05.00311411</v>
          </cell>
          <cell r="N374">
            <v>11411</v>
          </cell>
          <cell r="P374" t="str">
            <v>4.2.05.003</v>
          </cell>
          <cell r="Q374">
            <v>0</v>
          </cell>
        </row>
        <row r="375">
          <cell r="M375" t="str">
            <v>4.2.05.00411411</v>
          </cell>
          <cell r="N375">
            <v>11411</v>
          </cell>
          <cell r="P375" t="str">
            <v>4.2.05.004</v>
          </cell>
          <cell r="Q375">
            <v>0</v>
          </cell>
        </row>
        <row r="376">
          <cell r="M376" t="str">
            <v>4.2.06.00111411</v>
          </cell>
          <cell r="N376">
            <v>11411</v>
          </cell>
          <cell r="P376" t="str">
            <v>4.2.06.001</v>
          </cell>
          <cell r="Q376">
            <v>0</v>
          </cell>
        </row>
        <row r="377">
          <cell r="M377" t="str">
            <v>4.2.06.00311411</v>
          </cell>
          <cell r="N377">
            <v>11411</v>
          </cell>
          <cell r="P377" t="str">
            <v>4.2.06.003</v>
          </cell>
          <cell r="Q377">
            <v>3674.97</v>
          </cell>
        </row>
        <row r="378">
          <cell r="M378" t="str">
            <v>4.2.07.00311411</v>
          </cell>
          <cell r="N378">
            <v>11411</v>
          </cell>
          <cell r="P378" t="str">
            <v>4.2.07.003</v>
          </cell>
          <cell r="Q378">
            <v>0</v>
          </cell>
        </row>
        <row r="379">
          <cell r="M379" t="str">
            <v>4.2.07.00611411</v>
          </cell>
          <cell r="N379">
            <v>11411</v>
          </cell>
          <cell r="P379" t="str">
            <v>4.2.07.006</v>
          </cell>
          <cell r="Q379">
            <v>3814.82</v>
          </cell>
        </row>
        <row r="380">
          <cell r="M380" t="str">
            <v>4.3.01.00111411</v>
          </cell>
          <cell r="N380">
            <v>11411</v>
          </cell>
          <cell r="P380" t="str">
            <v>4.3.01.001</v>
          </cell>
          <cell r="Q380">
            <v>80644.149999999994</v>
          </cell>
        </row>
        <row r="381">
          <cell r="M381" t="str">
            <v>4.3.01.00211411</v>
          </cell>
          <cell r="N381">
            <v>11411</v>
          </cell>
          <cell r="P381" t="str">
            <v>4.3.01.002</v>
          </cell>
          <cell r="Q381">
            <v>2722.62</v>
          </cell>
        </row>
        <row r="382">
          <cell r="M382" t="str">
            <v>4.1.01.00312001</v>
          </cell>
          <cell r="N382">
            <v>12001</v>
          </cell>
          <cell r="O382">
            <v>12001</v>
          </cell>
          <cell r="P382" t="str">
            <v>4.1.01.003</v>
          </cell>
          <cell r="Q382">
            <v>18000</v>
          </cell>
        </row>
        <row r="383">
          <cell r="M383" t="str">
            <v>4.1.02.00212001</v>
          </cell>
          <cell r="N383">
            <v>12001</v>
          </cell>
          <cell r="P383" t="str">
            <v>4.1.02.002</v>
          </cell>
          <cell r="Q383">
            <v>3600</v>
          </cell>
        </row>
        <row r="384">
          <cell r="M384" t="str">
            <v>4.1.03.00212001</v>
          </cell>
          <cell r="N384">
            <v>12001</v>
          </cell>
          <cell r="P384" t="str">
            <v>4.1.03.002</v>
          </cell>
          <cell r="Q384">
            <v>198</v>
          </cell>
        </row>
        <row r="385">
          <cell r="M385" t="str">
            <v>4.1.03.00412001</v>
          </cell>
          <cell r="N385">
            <v>12001</v>
          </cell>
          <cell r="P385" t="str">
            <v>4.1.03.004</v>
          </cell>
          <cell r="Q385">
            <v>571</v>
          </cell>
        </row>
        <row r="386">
          <cell r="M386" t="str">
            <v>4.1.03.00512001</v>
          </cell>
          <cell r="N386">
            <v>12001</v>
          </cell>
          <cell r="P386" t="str">
            <v>4.1.03.005</v>
          </cell>
          <cell r="Q386">
            <v>16.2</v>
          </cell>
        </row>
        <row r="387">
          <cell r="M387" t="str">
            <v>4.2.03.00312001</v>
          </cell>
          <cell r="N387">
            <v>12001</v>
          </cell>
          <cell r="P387" t="str">
            <v>4.2.03.003</v>
          </cell>
          <cell r="Q387">
            <v>0</v>
          </cell>
        </row>
        <row r="388">
          <cell r="M388" t="str">
            <v>4.2.03.00412001</v>
          </cell>
          <cell r="N388">
            <v>12001</v>
          </cell>
          <cell r="P388" t="str">
            <v>4.2.03.004</v>
          </cell>
          <cell r="Q388">
            <v>0</v>
          </cell>
        </row>
        <row r="389">
          <cell r="M389" t="str">
            <v>4.2.04.00412001</v>
          </cell>
          <cell r="N389">
            <v>12001</v>
          </cell>
          <cell r="P389" t="str">
            <v>4.2.04.004</v>
          </cell>
          <cell r="Q389">
            <v>0</v>
          </cell>
        </row>
        <row r="390">
          <cell r="M390" t="str">
            <v>4.2.05.00112001</v>
          </cell>
          <cell r="N390">
            <v>12001</v>
          </cell>
          <cell r="P390" t="str">
            <v>4.2.05.001</v>
          </cell>
          <cell r="Q390">
            <v>0</v>
          </cell>
        </row>
        <row r="391">
          <cell r="M391" t="str">
            <v>4.2.06.00112001</v>
          </cell>
          <cell r="N391">
            <v>12001</v>
          </cell>
          <cell r="P391" t="str">
            <v>4.2.06.001</v>
          </cell>
          <cell r="Q391">
            <v>0</v>
          </cell>
        </row>
        <row r="392">
          <cell r="M392" t="str">
            <v>4.2.06.00312001</v>
          </cell>
          <cell r="N392">
            <v>12001</v>
          </cell>
          <cell r="P392" t="str">
            <v>4.2.06.003</v>
          </cell>
          <cell r="Q392">
            <v>0</v>
          </cell>
        </row>
        <row r="393">
          <cell r="M393" t="str">
            <v>4.2.07.00212001</v>
          </cell>
          <cell r="N393">
            <v>12001</v>
          </cell>
          <cell r="P393" t="str">
            <v>4.2.07.002</v>
          </cell>
          <cell r="Q393">
            <v>0</v>
          </cell>
        </row>
        <row r="394">
          <cell r="M394" t="str">
            <v>4.2.07.00312001</v>
          </cell>
          <cell r="N394">
            <v>12001</v>
          </cell>
          <cell r="P394" t="str">
            <v>4.2.07.003</v>
          </cell>
          <cell r="Q394">
            <v>1922</v>
          </cell>
        </row>
        <row r="395">
          <cell r="M395" t="str">
            <v>4.2.07.00612001</v>
          </cell>
          <cell r="N395">
            <v>12001</v>
          </cell>
          <cell r="P395" t="str">
            <v>4.2.07.006</v>
          </cell>
          <cell r="Q395">
            <v>2000</v>
          </cell>
        </row>
        <row r="396">
          <cell r="M396" t="str">
            <v>4.3.01.00512001</v>
          </cell>
          <cell r="N396">
            <v>12001</v>
          </cell>
          <cell r="P396" t="str">
            <v>4.3.01.005</v>
          </cell>
          <cell r="Q396">
            <v>66054.16</v>
          </cell>
        </row>
        <row r="397">
          <cell r="M397" t="str">
            <v>4.2.01.00612001</v>
          </cell>
          <cell r="N397">
            <v>12001</v>
          </cell>
          <cell r="P397" t="str">
            <v>4.2.01.006</v>
          </cell>
          <cell r="Q397">
            <v>431.8</v>
          </cell>
        </row>
        <row r="398">
          <cell r="M398" t="str">
            <v>4.2.03.00512001</v>
          </cell>
          <cell r="N398">
            <v>12001</v>
          </cell>
          <cell r="P398" t="str">
            <v>4.2.03.005</v>
          </cell>
          <cell r="Q398">
            <v>0</v>
          </cell>
        </row>
        <row r="399">
          <cell r="M399" t="str">
            <v>4.1.01.00112100</v>
          </cell>
          <cell r="N399">
            <v>12100</v>
          </cell>
          <cell r="O399">
            <v>12100</v>
          </cell>
          <cell r="P399" t="str">
            <v>4.1.01.001</v>
          </cell>
          <cell r="Q399">
            <v>4368</v>
          </cell>
        </row>
        <row r="400">
          <cell r="M400" t="str">
            <v>4.1.01.00412100</v>
          </cell>
          <cell r="N400">
            <v>12100</v>
          </cell>
          <cell r="P400" t="str">
            <v>4.1.01.004</v>
          </cell>
          <cell r="Q400">
            <v>81</v>
          </cell>
        </row>
        <row r="401">
          <cell r="M401" t="str">
            <v>4.1.01.00512100</v>
          </cell>
          <cell r="N401">
            <v>12100</v>
          </cell>
          <cell r="P401" t="str">
            <v>4.1.01.005</v>
          </cell>
          <cell r="Q401">
            <v>485.32</v>
          </cell>
        </row>
        <row r="402">
          <cell r="M402" t="str">
            <v>4.1.01.00612100</v>
          </cell>
          <cell r="N402">
            <v>12100</v>
          </cell>
          <cell r="P402" t="str">
            <v>4.1.01.006</v>
          </cell>
          <cell r="Q402">
            <v>364</v>
          </cell>
        </row>
        <row r="403">
          <cell r="M403" t="str">
            <v>4.1.02.00112100</v>
          </cell>
          <cell r="N403">
            <v>12100</v>
          </cell>
          <cell r="P403" t="str">
            <v>4.1.02.001</v>
          </cell>
          <cell r="Q403">
            <v>417.38</v>
          </cell>
        </row>
        <row r="404">
          <cell r="M404" t="str">
            <v>4.1.02.00212100</v>
          </cell>
          <cell r="N404">
            <v>12100</v>
          </cell>
          <cell r="P404" t="str">
            <v>4.1.02.002</v>
          </cell>
          <cell r="Q404">
            <v>1450.42</v>
          </cell>
        </row>
        <row r="405">
          <cell r="M405" t="str">
            <v>4.1.03.00112100</v>
          </cell>
          <cell r="N405">
            <v>12100</v>
          </cell>
          <cell r="P405" t="str">
            <v>4.1.03.001</v>
          </cell>
          <cell r="Q405">
            <v>348.38</v>
          </cell>
        </row>
        <row r="406">
          <cell r="M406" t="str">
            <v>4.1.03.00212100</v>
          </cell>
          <cell r="N406">
            <v>12100</v>
          </cell>
          <cell r="P406" t="str">
            <v>4.1.03.002</v>
          </cell>
          <cell r="Q406">
            <v>396</v>
          </cell>
        </row>
        <row r="407">
          <cell r="M407" t="str">
            <v>4.1.03.00312100</v>
          </cell>
          <cell r="N407">
            <v>12100</v>
          </cell>
          <cell r="P407" t="str">
            <v>4.1.03.003</v>
          </cell>
          <cell r="Q407">
            <v>53.2</v>
          </cell>
        </row>
        <row r="408">
          <cell r="M408" t="str">
            <v>4.1.03.00412100</v>
          </cell>
          <cell r="N408">
            <v>12100</v>
          </cell>
          <cell r="P408" t="str">
            <v>4.1.03.004</v>
          </cell>
          <cell r="Q408">
            <v>259.99</v>
          </cell>
        </row>
        <row r="409">
          <cell r="M409" t="str">
            <v>4.1.03.00512100</v>
          </cell>
          <cell r="N409">
            <v>12100</v>
          </cell>
          <cell r="P409" t="str">
            <v>4.1.03.005</v>
          </cell>
          <cell r="Q409">
            <v>32.4</v>
          </cell>
        </row>
        <row r="410">
          <cell r="M410" t="str">
            <v>4.2.02.00112100</v>
          </cell>
          <cell r="N410">
            <v>12100</v>
          </cell>
          <cell r="P410" t="str">
            <v>4.2.02.001</v>
          </cell>
          <cell r="Q410">
            <v>0</v>
          </cell>
        </row>
        <row r="411">
          <cell r="M411" t="str">
            <v>4.2.03.00312100</v>
          </cell>
          <cell r="N411">
            <v>12100</v>
          </cell>
          <cell r="P411" t="str">
            <v>4.2.03.003</v>
          </cell>
          <cell r="Q411">
            <v>0</v>
          </cell>
        </row>
        <row r="412">
          <cell r="M412" t="str">
            <v>4.2.03.00412100</v>
          </cell>
          <cell r="N412">
            <v>12100</v>
          </cell>
          <cell r="P412" t="str">
            <v>4.2.03.004</v>
          </cell>
          <cell r="Q412">
            <v>0</v>
          </cell>
        </row>
        <row r="413">
          <cell r="M413" t="str">
            <v>4.2.07.00412100</v>
          </cell>
          <cell r="N413">
            <v>12100</v>
          </cell>
          <cell r="P413" t="str">
            <v>4.2.07.004</v>
          </cell>
          <cell r="Q413">
            <v>4.3</v>
          </cell>
        </row>
        <row r="414">
          <cell r="M414" t="str">
            <v>4.2.07.00612100</v>
          </cell>
          <cell r="N414">
            <v>12100</v>
          </cell>
          <cell r="P414" t="str">
            <v>4.2.07.006</v>
          </cell>
          <cell r="Q414">
            <v>117</v>
          </cell>
        </row>
        <row r="415">
          <cell r="M415" t="str">
            <v>4.1.01.00112200</v>
          </cell>
          <cell r="N415">
            <v>12200</v>
          </cell>
          <cell r="O415">
            <v>12200</v>
          </cell>
          <cell r="P415" t="str">
            <v>4.1.01.001</v>
          </cell>
          <cell r="Q415">
            <v>13312.49</v>
          </cell>
        </row>
        <row r="416">
          <cell r="M416" t="str">
            <v>4.1.01.00212200</v>
          </cell>
          <cell r="N416">
            <v>12200</v>
          </cell>
          <cell r="P416" t="str">
            <v>4.1.01.002</v>
          </cell>
          <cell r="Q416">
            <v>320.12</v>
          </cell>
        </row>
        <row r="417">
          <cell r="M417" t="str">
            <v>4.1.01.00412200</v>
          </cell>
          <cell r="N417">
            <v>12200</v>
          </cell>
          <cell r="P417" t="str">
            <v>4.1.01.004</v>
          </cell>
          <cell r="Q417">
            <v>0</v>
          </cell>
        </row>
        <row r="418">
          <cell r="M418" t="str">
            <v>4.1.01.00512200</v>
          </cell>
          <cell r="N418">
            <v>12200</v>
          </cell>
          <cell r="P418" t="str">
            <v>4.1.01.005</v>
          </cell>
          <cell r="Q418">
            <v>1781.26</v>
          </cell>
        </row>
        <row r="419">
          <cell r="M419" t="str">
            <v>4.1.01.00612200</v>
          </cell>
          <cell r="N419">
            <v>12200</v>
          </cell>
          <cell r="P419" t="str">
            <v>4.1.01.006</v>
          </cell>
          <cell r="Q419">
            <v>1144.28</v>
          </cell>
        </row>
        <row r="420">
          <cell r="M420" t="str">
            <v>4.1.02.00112200</v>
          </cell>
          <cell r="N420">
            <v>12200</v>
          </cell>
          <cell r="P420" t="str">
            <v>4.1.02.001</v>
          </cell>
          <cell r="Q420">
            <v>1324.63</v>
          </cell>
        </row>
        <row r="421">
          <cell r="M421" t="str">
            <v>4.1.02.00212200</v>
          </cell>
          <cell r="N421">
            <v>12200</v>
          </cell>
          <cell r="P421" t="str">
            <v>4.1.02.002</v>
          </cell>
          <cell r="Q421">
            <v>4603.17</v>
          </cell>
        </row>
        <row r="422">
          <cell r="M422" t="str">
            <v>4.1.03.00112200</v>
          </cell>
          <cell r="N422">
            <v>12200</v>
          </cell>
          <cell r="P422" t="str">
            <v>4.1.03.001</v>
          </cell>
          <cell r="Q422">
            <v>574.19000000000005</v>
          </cell>
        </row>
        <row r="423">
          <cell r="M423" t="str">
            <v>4.1.03.00212200</v>
          </cell>
          <cell r="N423">
            <v>12200</v>
          </cell>
          <cell r="P423" t="str">
            <v>4.1.03.002</v>
          </cell>
          <cell r="Q423">
            <v>1188</v>
          </cell>
        </row>
        <row r="424">
          <cell r="M424" t="str">
            <v>4.1.03.00312200</v>
          </cell>
          <cell r="N424">
            <v>12200</v>
          </cell>
          <cell r="P424" t="str">
            <v>4.1.03.003</v>
          </cell>
          <cell r="Q424">
            <v>106.4</v>
          </cell>
        </row>
        <row r="425">
          <cell r="M425" t="str">
            <v>4.1.03.00412200</v>
          </cell>
          <cell r="N425">
            <v>12200</v>
          </cell>
          <cell r="P425" t="str">
            <v>4.1.03.004</v>
          </cell>
          <cell r="Q425">
            <v>717.67</v>
          </cell>
        </row>
        <row r="426">
          <cell r="M426" t="str">
            <v>4.1.03.00512200</v>
          </cell>
          <cell r="N426">
            <v>12200</v>
          </cell>
          <cell r="P426" t="str">
            <v>4.1.03.005</v>
          </cell>
          <cell r="Q426">
            <v>64.8</v>
          </cell>
        </row>
        <row r="427">
          <cell r="M427" t="str">
            <v>4.2.02.00112200</v>
          </cell>
          <cell r="N427">
            <v>12200</v>
          </cell>
          <cell r="P427" t="str">
            <v>4.2.02.001</v>
          </cell>
          <cell r="Q427">
            <v>0</v>
          </cell>
        </row>
        <row r="428">
          <cell r="M428" t="str">
            <v>4.2.03.00412200</v>
          </cell>
          <cell r="N428">
            <v>12200</v>
          </cell>
          <cell r="P428" t="str">
            <v>4.2.03.004</v>
          </cell>
          <cell r="Q428">
            <v>0</v>
          </cell>
        </row>
        <row r="429">
          <cell r="M429" t="str">
            <v>4.2.04.00412200</v>
          </cell>
          <cell r="N429">
            <v>12200</v>
          </cell>
          <cell r="P429" t="str">
            <v>4.2.04.004</v>
          </cell>
          <cell r="Q429">
            <v>0</v>
          </cell>
        </row>
        <row r="430">
          <cell r="M430" t="str">
            <v>4.2.05.00112200</v>
          </cell>
          <cell r="N430">
            <v>12200</v>
          </cell>
          <cell r="P430" t="str">
            <v>4.2.05.001</v>
          </cell>
          <cell r="Q430">
            <v>0</v>
          </cell>
        </row>
        <row r="431">
          <cell r="M431" t="str">
            <v>4.2.05.00412200</v>
          </cell>
          <cell r="N431">
            <v>12200</v>
          </cell>
          <cell r="P431" t="str">
            <v>4.2.05.004</v>
          </cell>
          <cell r="Q431">
            <v>0</v>
          </cell>
        </row>
        <row r="432">
          <cell r="M432" t="str">
            <v>4.2.07.00212200</v>
          </cell>
          <cell r="N432">
            <v>12200</v>
          </cell>
          <cell r="P432" t="str">
            <v>4.2.07.002</v>
          </cell>
          <cell r="Q432">
            <v>0</v>
          </cell>
        </row>
        <row r="433">
          <cell r="M433" t="str">
            <v>4.2.07.00312200</v>
          </cell>
          <cell r="N433">
            <v>12200</v>
          </cell>
          <cell r="P433" t="str">
            <v>4.2.07.003</v>
          </cell>
          <cell r="Q433">
            <v>0</v>
          </cell>
        </row>
        <row r="434">
          <cell r="M434" t="str">
            <v>4.2.07.00612200</v>
          </cell>
          <cell r="N434">
            <v>12200</v>
          </cell>
          <cell r="P434" t="str">
            <v>4.2.07.006</v>
          </cell>
          <cell r="Q434">
            <v>81</v>
          </cell>
        </row>
        <row r="435">
          <cell r="M435" t="str">
            <v>4.3.01.00212200</v>
          </cell>
          <cell r="N435">
            <v>12200</v>
          </cell>
          <cell r="P435" t="str">
            <v>4.3.01.002</v>
          </cell>
          <cell r="Q435">
            <v>0</v>
          </cell>
        </row>
        <row r="436">
          <cell r="M436" t="str">
            <v>4.3.01.00312200</v>
          </cell>
          <cell r="N436">
            <v>12200</v>
          </cell>
          <cell r="P436" t="str">
            <v>4.3.01.003</v>
          </cell>
          <cell r="Q436">
            <v>395639.55</v>
          </cell>
        </row>
        <row r="437">
          <cell r="M437" t="str">
            <v>4.1.01.00112300</v>
          </cell>
          <cell r="N437">
            <v>12300</v>
          </cell>
          <cell r="O437">
            <v>12300</v>
          </cell>
          <cell r="P437" t="str">
            <v>4.1.01.001</v>
          </cell>
          <cell r="Q437">
            <v>4288.09</v>
          </cell>
        </row>
        <row r="438">
          <cell r="M438" t="str">
            <v>4.1.01.00212300</v>
          </cell>
          <cell r="N438">
            <v>12300</v>
          </cell>
          <cell r="P438" t="str">
            <v>4.1.01.002</v>
          </cell>
          <cell r="Q438">
            <v>125.77</v>
          </cell>
        </row>
        <row r="439">
          <cell r="M439" t="str">
            <v>4.1.01.00512300</v>
          </cell>
          <cell r="N439">
            <v>12300</v>
          </cell>
          <cell r="P439" t="str">
            <v>4.1.01.005</v>
          </cell>
          <cell r="Q439">
            <v>491.58</v>
          </cell>
        </row>
        <row r="440">
          <cell r="M440" t="str">
            <v>4.1.01.00612300</v>
          </cell>
          <cell r="N440">
            <v>12300</v>
          </cell>
          <cell r="P440" t="str">
            <v>4.1.01.006</v>
          </cell>
          <cell r="Q440">
            <v>368.67</v>
          </cell>
        </row>
        <row r="441">
          <cell r="M441" t="str">
            <v>4.1.02.00112300</v>
          </cell>
          <cell r="N441">
            <v>12300</v>
          </cell>
          <cell r="P441" t="str">
            <v>4.1.02.001</v>
          </cell>
          <cell r="Q441">
            <v>421.91</v>
          </cell>
        </row>
        <row r="442">
          <cell r="M442" t="str">
            <v>4.1.02.00212300</v>
          </cell>
          <cell r="N442">
            <v>12300</v>
          </cell>
          <cell r="P442" t="str">
            <v>4.1.02.002</v>
          </cell>
          <cell r="Q442">
            <v>1466.2</v>
          </cell>
        </row>
        <row r="443">
          <cell r="M443" t="str">
            <v>4.1.03.00112300</v>
          </cell>
          <cell r="N443">
            <v>12300</v>
          </cell>
          <cell r="P443" t="str">
            <v>4.1.03.001</v>
          </cell>
          <cell r="Q443">
            <v>396.09</v>
          </cell>
        </row>
        <row r="444">
          <cell r="M444" t="str">
            <v>4.1.03.00212300</v>
          </cell>
          <cell r="N444">
            <v>12300</v>
          </cell>
          <cell r="P444" t="str">
            <v>4.1.03.002</v>
          </cell>
          <cell r="Q444">
            <v>407</v>
          </cell>
        </row>
        <row r="445">
          <cell r="M445" t="str">
            <v>4.1.03.00312300</v>
          </cell>
          <cell r="N445">
            <v>12300</v>
          </cell>
          <cell r="P445" t="str">
            <v>4.1.03.003</v>
          </cell>
          <cell r="Q445">
            <v>53.2</v>
          </cell>
        </row>
        <row r="446">
          <cell r="M446" t="str">
            <v>4.1.03.00412300</v>
          </cell>
          <cell r="N446">
            <v>12300</v>
          </cell>
          <cell r="P446" t="str">
            <v>4.1.03.004</v>
          </cell>
          <cell r="Q446">
            <v>138.15</v>
          </cell>
        </row>
        <row r="447">
          <cell r="M447" t="str">
            <v>4.1.03.00512300</v>
          </cell>
          <cell r="N447">
            <v>12300</v>
          </cell>
          <cell r="P447" t="str">
            <v>4.1.03.005</v>
          </cell>
          <cell r="Q447">
            <v>32.4</v>
          </cell>
        </row>
        <row r="448">
          <cell r="M448" t="str">
            <v>4.2.02.00112300</v>
          </cell>
          <cell r="N448">
            <v>12300</v>
          </cell>
          <cell r="P448" t="str">
            <v>4.2.02.001</v>
          </cell>
          <cell r="Q448">
            <v>0</v>
          </cell>
        </row>
        <row r="449">
          <cell r="M449" t="str">
            <v>4.2.03.00412300</v>
          </cell>
          <cell r="N449">
            <v>12300</v>
          </cell>
          <cell r="P449" t="str">
            <v>4.2.03.004</v>
          </cell>
          <cell r="Q449">
            <v>0</v>
          </cell>
        </row>
        <row r="450">
          <cell r="M450" t="str">
            <v>4.2.05.00412300</v>
          </cell>
          <cell r="N450">
            <v>12300</v>
          </cell>
          <cell r="P450" t="str">
            <v>4.2.05.004</v>
          </cell>
          <cell r="Q450">
            <v>0</v>
          </cell>
        </row>
        <row r="451">
          <cell r="M451" t="str">
            <v>4.2.07.00612300</v>
          </cell>
          <cell r="N451">
            <v>12300</v>
          </cell>
          <cell r="P451" t="str">
            <v>4.2.07.006</v>
          </cell>
          <cell r="Q451">
            <v>895.12</v>
          </cell>
        </row>
        <row r="452">
          <cell r="M452" t="str">
            <v>4.1.01.00112301</v>
          </cell>
          <cell r="N452">
            <v>12301</v>
          </cell>
          <cell r="O452">
            <v>12301</v>
          </cell>
          <cell r="P452" t="str">
            <v>4.1.01.001</v>
          </cell>
          <cell r="Q452">
            <v>0</v>
          </cell>
        </row>
        <row r="453">
          <cell r="M453" t="str">
            <v>4.1.01.00212301</v>
          </cell>
          <cell r="N453">
            <v>12301</v>
          </cell>
          <cell r="P453" t="str">
            <v>4.1.01.002</v>
          </cell>
          <cell r="Q453">
            <v>0</v>
          </cell>
        </row>
        <row r="454">
          <cell r="M454" t="str">
            <v>4.1.01.00512301</v>
          </cell>
          <cell r="N454">
            <v>12301</v>
          </cell>
          <cell r="P454" t="str">
            <v>4.1.01.005</v>
          </cell>
          <cell r="Q454">
            <v>0</v>
          </cell>
        </row>
        <row r="455">
          <cell r="M455" t="str">
            <v>4.1.01.00612301</v>
          </cell>
          <cell r="N455">
            <v>12301</v>
          </cell>
          <cell r="P455" t="str">
            <v>4.1.01.006</v>
          </cell>
          <cell r="Q455">
            <v>0</v>
          </cell>
        </row>
        <row r="456">
          <cell r="M456" t="str">
            <v>4.1.02.00112301</v>
          </cell>
          <cell r="N456">
            <v>12301</v>
          </cell>
          <cell r="P456" t="str">
            <v>4.1.02.001</v>
          </cell>
          <cell r="Q456">
            <v>0</v>
          </cell>
        </row>
        <row r="457">
          <cell r="M457" t="str">
            <v>4.1.02.00212301</v>
          </cell>
          <cell r="N457">
            <v>12301</v>
          </cell>
          <cell r="P457" t="str">
            <v>4.1.02.002</v>
          </cell>
          <cell r="Q457">
            <v>0</v>
          </cell>
        </row>
        <row r="458">
          <cell r="M458" t="str">
            <v>4.1.03.00112301</v>
          </cell>
          <cell r="N458">
            <v>12301</v>
          </cell>
          <cell r="P458" t="str">
            <v>4.1.03.001</v>
          </cell>
          <cell r="Q458">
            <v>98.92</v>
          </cell>
        </row>
        <row r="459">
          <cell r="M459" t="str">
            <v>4.1.03.00212301</v>
          </cell>
          <cell r="N459">
            <v>12301</v>
          </cell>
          <cell r="P459" t="str">
            <v>4.1.03.002</v>
          </cell>
          <cell r="Q459">
            <v>198</v>
          </cell>
        </row>
        <row r="460">
          <cell r="M460" t="str">
            <v>4.1.03.00312301</v>
          </cell>
          <cell r="N460">
            <v>12301</v>
          </cell>
          <cell r="P460" t="str">
            <v>4.1.03.003</v>
          </cell>
          <cell r="Q460">
            <v>53.2</v>
          </cell>
        </row>
        <row r="461">
          <cell r="M461" t="str">
            <v>4.1.03.00412301</v>
          </cell>
          <cell r="N461">
            <v>12301</v>
          </cell>
          <cell r="P461" t="str">
            <v>4.1.03.004</v>
          </cell>
          <cell r="Q461">
            <v>61.92</v>
          </cell>
        </row>
        <row r="462">
          <cell r="M462" t="str">
            <v>4.1.03.00512301</v>
          </cell>
          <cell r="N462">
            <v>12301</v>
          </cell>
          <cell r="P462" t="str">
            <v>4.1.03.005</v>
          </cell>
          <cell r="Q462">
            <v>16.2</v>
          </cell>
        </row>
        <row r="463">
          <cell r="M463" t="str">
            <v>4.2.02.00112301</v>
          </cell>
          <cell r="N463">
            <v>12301</v>
          </cell>
          <cell r="P463" t="str">
            <v>4.2.02.001</v>
          </cell>
          <cell r="Q463">
            <v>0</v>
          </cell>
        </row>
        <row r="464">
          <cell r="M464" t="str">
            <v>4.2.03.00412301</v>
          </cell>
          <cell r="N464">
            <v>12301</v>
          </cell>
          <cell r="P464" t="str">
            <v>4.2.03.004</v>
          </cell>
          <cell r="Q464">
            <v>0</v>
          </cell>
        </row>
        <row r="465">
          <cell r="M465" t="str">
            <v>4.1.01.00112400</v>
          </cell>
          <cell r="N465">
            <v>12400</v>
          </cell>
          <cell r="O465">
            <v>12400</v>
          </cell>
          <cell r="P465" t="str">
            <v>4.1.01.001</v>
          </cell>
          <cell r="Q465">
            <v>15348.59</v>
          </cell>
        </row>
        <row r="466">
          <cell r="M466" t="str">
            <v>4.1.01.00212400</v>
          </cell>
          <cell r="N466">
            <v>12400</v>
          </cell>
          <cell r="P466" t="str">
            <v>4.1.01.002</v>
          </cell>
          <cell r="Q466">
            <v>4717.51</v>
          </cell>
        </row>
        <row r="467">
          <cell r="M467" t="str">
            <v>4.1.01.00512400</v>
          </cell>
          <cell r="N467">
            <v>12400</v>
          </cell>
          <cell r="P467" t="str">
            <v>4.1.01.005</v>
          </cell>
          <cell r="Q467">
            <v>2420.7199999999998</v>
          </cell>
        </row>
        <row r="468">
          <cell r="M468" t="str">
            <v>4.1.01.00612400</v>
          </cell>
          <cell r="N468">
            <v>12400</v>
          </cell>
          <cell r="P468" t="str">
            <v>4.1.01.006</v>
          </cell>
          <cell r="Q468">
            <v>1664.67</v>
          </cell>
        </row>
        <row r="469">
          <cell r="M469" t="str">
            <v>4.1.01.00712400</v>
          </cell>
          <cell r="N469">
            <v>12400</v>
          </cell>
          <cell r="P469" t="str">
            <v>4.1.01.007</v>
          </cell>
          <cell r="Q469">
            <v>0</v>
          </cell>
        </row>
        <row r="470">
          <cell r="M470" t="str">
            <v>4.1.02.00112400</v>
          </cell>
          <cell r="N470">
            <v>12400</v>
          </cell>
          <cell r="P470" t="str">
            <v>4.1.02.001</v>
          </cell>
          <cell r="Q470">
            <v>1936.84</v>
          </cell>
        </row>
        <row r="471">
          <cell r="M471" t="str">
            <v>4.1.02.00212400</v>
          </cell>
          <cell r="N471">
            <v>12400</v>
          </cell>
          <cell r="P471" t="str">
            <v>4.1.02.002</v>
          </cell>
          <cell r="Q471">
            <v>6730.86</v>
          </cell>
        </row>
        <row r="472">
          <cell r="M472" t="str">
            <v>4.1.03.00112400</v>
          </cell>
          <cell r="N472">
            <v>12400</v>
          </cell>
          <cell r="P472" t="str">
            <v>4.1.03.001</v>
          </cell>
          <cell r="Q472">
            <v>4499.5</v>
          </cell>
        </row>
        <row r="473">
          <cell r="M473" t="str">
            <v>4.1.03.00212400</v>
          </cell>
          <cell r="N473">
            <v>12400</v>
          </cell>
          <cell r="P473" t="str">
            <v>4.1.03.002</v>
          </cell>
          <cell r="Q473">
            <v>2574</v>
          </cell>
        </row>
        <row r="474">
          <cell r="M474" t="str">
            <v>4.1.03.00312400</v>
          </cell>
          <cell r="N474">
            <v>12400</v>
          </cell>
          <cell r="P474" t="str">
            <v>4.1.03.003</v>
          </cell>
          <cell r="Q474">
            <v>531.99</v>
          </cell>
        </row>
        <row r="475">
          <cell r="M475" t="str">
            <v>4.1.03.00412400</v>
          </cell>
          <cell r="N475">
            <v>12400</v>
          </cell>
          <cell r="P475" t="str">
            <v>4.1.03.004</v>
          </cell>
          <cell r="Q475">
            <v>2230.42</v>
          </cell>
        </row>
        <row r="476">
          <cell r="M476" t="str">
            <v>4.1.03.00512400</v>
          </cell>
          <cell r="N476">
            <v>12400</v>
          </cell>
          <cell r="P476" t="str">
            <v>4.1.03.005</v>
          </cell>
          <cell r="Q476">
            <v>162</v>
          </cell>
        </row>
        <row r="477">
          <cell r="M477" t="str">
            <v>4.2.02.00112400</v>
          </cell>
          <cell r="N477">
            <v>12400</v>
          </cell>
          <cell r="P477" t="str">
            <v>4.2.02.001</v>
          </cell>
          <cell r="Q477">
            <v>0</v>
          </cell>
        </row>
        <row r="478">
          <cell r="M478" t="str">
            <v>4.2.03.00312400</v>
          </cell>
          <cell r="N478">
            <v>12400</v>
          </cell>
          <cell r="P478" t="str">
            <v>4.2.03.003</v>
          </cell>
          <cell r="Q478">
            <v>0</v>
          </cell>
        </row>
        <row r="479">
          <cell r="M479" t="str">
            <v>4.2.03.00412400</v>
          </cell>
          <cell r="N479">
            <v>12400</v>
          </cell>
          <cell r="P479" t="str">
            <v>4.2.03.004</v>
          </cell>
          <cell r="Q479">
            <v>0</v>
          </cell>
        </row>
        <row r="480">
          <cell r="M480" t="str">
            <v>4.2.04.00412400</v>
          </cell>
          <cell r="N480">
            <v>12400</v>
          </cell>
          <cell r="P480" t="str">
            <v>4.2.04.004</v>
          </cell>
          <cell r="Q480">
            <v>0</v>
          </cell>
        </row>
        <row r="481">
          <cell r="M481" t="str">
            <v>4.2.05.00212400</v>
          </cell>
          <cell r="N481">
            <v>12400</v>
          </cell>
          <cell r="P481" t="str">
            <v>4.2.05.002</v>
          </cell>
          <cell r="Q481">
            <v>0</v>
          </cell>
        </row>
        <row r="482">
          <cell r="M482" t="str">
            <v>4.2.05.00412400</v>
          </cell>
          <cell r="N482">
            <v>12400</v>
          </cell>
          <cell r="P482" t="str">
            <v>4.2.05.004</v>
          </cell>
          <cell r="Q482">
            <v>0</v>
          </cell>
        </row>
        <row r="483">
          <cell r="M483" t="str">
            <v>4.2.07.00212400</v>
          </cell>
          <cell r="N483">
            <v>12400</v>
          </cell>
          <cell r="P483" t="str">
            <v>4.2.07.002</v>
          </cell>
          <cell r="Q483">
            <v>0</v>
          </cell>
        </row>
        <row r="484">
          <cell r="M484" t="str">
            <v>4.2.07.00612400</v>
          </cell>
          <cell r="N484">
            <v>12400</v>
          </cell>
          <cell r="P484" t="str">
            <v>4.2.07.006</v>
          </cell>
          <cell r="Q484">
            <v>0</v>
          </cell>
        </row>
        <row r="485">
          <cell r="M485" t="str">
            <v>4.1.01.00812400</v>
          </cell>
          <cell r="N485">
            <v>12400</v>
          </cell>
          <cell r="P485" t="str">
            <v>4.1.01.008</v>
          </cell>
          <cell r="Q485">
            <v>25697.24</v>
          </cell>
        </row>
        <row r="486">
          <cell r="M486" t="str">
            <v>4.1.01.00112403</v>
          </cell>
          <cell r="N486">
            <v>12403</v>
          </cell>
          <cell r="O486">
            <v>12403</v>
          </cell>
          <cell r="P486" t="str">
            <v>4.1.01.001</v>
          </cell>
          <cell r="Q486">
            <v>3046.21</v>
          </cell>
        </row>
        <row r="487">
          <cell r="M487" t="str">
            <v>4.1.01.00212403</v>
          </cell>
          <cell r="N487">
            <v>12403</v>
          </cell>
          <cell r="P487" t="str">
            <v>4.1.01.002</v>
          </cell>
          <cell r="Q487">
            <v>599.49</v>
          </cell>
        </row>
        <row r="488">
          <cell r="M488" t="str">
            <v>4.1.01.00512403</v>
          </cell>
          <cell r="N488">
            <v>12403</v>
          </cell>
          <cell r="P488" t="str">
            <v>4.1.01.005</v>
          </cell>
          <cell r="Q488">
            <v>377.46</v>
          </cell>
        </row>
        <row r="489">
          <cell r="M489" t="str">
            <v>4.1.01.00612403</v>
          </cell>
          <cell r="N489">
            <v>12403</v>
          </cell>
          <cell r="P489" t="str">
            <v>4.1.01.006</v>
          </cell>
          <cell r="Q489">
            <v>283.08</v>
          </cell>
        </row>
        <row r="490">
          <cell r="M490" t="str">
            <v>4.1.01.00712403</v>
          </cell>
          <cell r="N490">
            <v>12403</v>
          </cell>
          <cell r="P490" t="str">
            <v>4.1.01.007</v>
          </cell>
          <cell r="Q490">
            <v>0</v>
          </cell>
        </row>
        <row r="491">
          <cell r="M491" t="str">
            <v>4.1.02.00112403</v>
          </cell>
          <cell r="N491">
            <v>12403</v>
          </cell>
          <cell r="P491" t="str">
            <v>4.1.02.001</v>
          </cell>
          <cell r="Q491">
            <v>344.49</v>
          </cell>
        </row>
        <row r="492">
          <cell r="M492" t="str">
            <v>4.1.02.00212403</v>
          </cell>
          <cell r="N492">
            <v>12403</v>
          </cell>
          <cell r="P492" t="str">
            <v>4.1.02.002</v>
          </cell>
          <cell r="Q492">
            <v>1120.02</v>
          </cell>
        </row>
        <row r="493">
          <cell r="M493" t="str">
            <v>4.1.03.00112403</v>
          </cell>
          <cell r="N493">
            <v>12403</v>
          </cell>
          <cell r="P493" t="str">
            <v>4.1.03.001</v>
          </cell>
          <cell r="Q493">
            <v>274.74</v>
          </cell>
        </row>
        <row r="494">
          <cell r="M494" t="str">
            <v>4.1.03.00212403</v>
          </cell>
          <cell r="N494">
            <v>12403</v>
          </cell>
          <cell r="P494" t="str">
            <v>4.1.03.002</v>
          </cell>
          <cell r="Q494">
            <v>198</v>
          </cell>
        </row>
        <row r="495">
          <cell r="M495" t="str">
            <v>4.1.03.00312403</v>
          </cell>
          <cell r="N495">
            <v>12403</v>
          </cell>
          <cell r="P495" t="str">
            <v>4.1.03.003</v>
          </cell>
          <cell r="Q495">
            <v>53.2</v>
          </cell>
        </row>
        <row r="496">
          <cell r="M496" t="str">
            <v>4.1.03.00412403</v>
          </cell>
          <cell r="N496">
            <v>12403</v>
          </cell>
          <cell r="P496" t="str">
            <v>4.1.03.004</v>
          </cell>
          <cell r="Q496">
            <v>34.880000000000003</v>
          </cell>
        </row>
        <row r="497">
          <cell r="M497" t="str">
            <v>4.1.03.00512403</v>
          </cell>
          <cell r="N497">
            <v>12403</v>
          </cell>
          <cell r="P497" t="str">
            <v>4.1.03.005</v>
          </cell>
          <cell r="Q497">
            <v>16.2</v>
          </cell>
        </row>
        <row r="498">
          <cell r="M498" t="str">
            <v>4.2.02.00112403</v>
          </cell>
          <cell r="N498">
            <v>12403</v>
          </cell>
          <cell r="P498" t="str">
            <v>4.2.02.001</v>
          </cell>
          <cell r="Q498">
            <v>0</v>
          </cell>
        </row>
        <row r="499">
          <cell r="M499" t="str">
            <v>4.2.03.00412403</v>
          </cell>
          <cell r="N499">
            <v>12403</v>
          </cell>
          <cell r="P499" t="str">
            <v>4.2.03.004</v>
          </cell>
          <cell r="Q499">
            <v>0</v>
          </cell>
        </row>
        <row r="500">
          <cell r="M500" t="str">
            <v>4.2.04.00412403</v>
          </cell>
          <cell r="N500">
            <v>12403</v>
          </cell>
          <cell r="P500" t="str">
            <v>4.2.04.004</v>
          </cell>
          <cell r="Q500">
            <v>140.80000000000001</v>
          </cell>
        </row>
        <row r="501">
          <cell r="M501" t="str">
            <v>4.2.05.00412403</v>
          </cell>
          <cell r="N501">
            <v>12403</v>
          </cell>
          <cell r="P501" t="str">
            <v>4.2.05.004</v>
          </cell>
          <cell r="Q501">
            <v>0</v>
          </cell>
        </row>
        <row r="502">
          <cell r="M502" t="str">
            <v>4.2.07.00612403</v>
          </cell>
          <cell r="N502">
            <v>12403</v>
          </cell>
          <cell r="P502" t="str">
            <v>4.2.07.006</v>
          </cell>
          <cell r="Q502">
            <v>0</v>
          </cell>
        </row>
        <row r="503">
          <cell r="M503" t="str">
            <v>4.1.01.00812403</v>
          </cell>
          <cell r="N503">
            <v>12403</v>
          </cell>
          <cell r="P503" t="str">
            <v>4.1.01.008</v>
          </cell>
          <cell r="Q503">
            <v>2491.62</v>
          </cell>
        </row>
        <row r="504">
          <cell r="M504" t="str">
            <v>4.1.01.00112500</v>
          </cell>
          <cell r="N504">
            <v>12500</v>
          </cell>
          <cell r="O504">
            <v>12500</v>
          </cell>
          <cell r="P504" t="str">
            <v>4.1.01.001</v>
          </cell>
          <cell r="Q504">
            <v>1350.17</v>
          </cell>
        </row>
        <row r="505">
          <cell r="M505" t="str">
            <v>4.1.01.00212500</v>
          </cell>
          <cell r="N505">
            <v>12500</v>
          </cell>
          <cell r="P505" t="str">
            <v>4.1.01.002</v>
          </cell>
          <cell r="Q505">
            <v>381.73</v>
          </cell>
        </row>
        <row r="506">
          <cell r="M506" t="str">
            <v>4.1.01.00512500</v>
          </cell>
          <cell r="N506">
            <v>12500</v>
          </cell>
          <cell r="P506" t="str">
            <v>4.1.01.005</v>
          </cell>
          <cell r="Q506">
            <v>194.6</v>
          </cell>
        </row>
        <row r="507">
          <cell r="M507" t="str">
            <v>4.1.01.00612500</v>
          </cell>
          <cell r="N507">
            <v>12500</v>
          </cell>
          <cell r="P507" t="str">
            <v>4.1.01.006</v>
          </cell>
          <cell r="Q507">
            <v>145.94999999999999</v>
          </cell>
        </row>
        <row r="508">
          <cell r="M508" t="str">
            <v>4.1.02.00112500</v>
          </cell>
          <cell r="N508">
            <v>12500</v>
          </cell>
          <cell r="P508" t="str">
            <v>4.1.02.001</v>
          </cell>
          <cell r="Q508">
            <v>165.78</v>
          </cell>
        </row>
        <row r="509">
          <cell r="M509" t="str">
            <v>4.1.02.00212500</v>
          </cell>
          <cell r="N509">
            <v>12500</v>
          </cell>
          <cell r="P509" t="str">
            <v>4.1.02.002</v>
          </cell>
          <cell r="Q509">
            <v>576.15</v>
          </cell>
        </row>
        <row r="510">
          <cell r="M510" t="str">
            <v>4.1.03.00112500</v>
          </cell>
          <cell r="N510">
            <v>12500</v>
          </cell>
          <cell r="P510" t="str">
            <v>4.1.03.001</v>
          </cell>
          <cell r="Q510">
            <v>1101.06</v>
          </cell>
        </row>
        <row r="511">
          <cell r="M511" t="str">
            <v>4.1.03.00212500</v>
          </cell>
          <cell r="N511">
            <v>12500</v>
          </cell>
          <cell r="P511" t="str">
            <v>4.1.03.002</v>
          </cell>
          <cell r="Q511">
            <v>1386</v>
          </cell>
        </row>
        <row r="512">
          <cell r="M512" t="str">
            <v>4.1.03.00312500</v>
          </cell>
          <cell r="N512">
            <v>12500</v>
          </cell>
          <cell r="P512" t="str">
            <v>4.1.03.003</v>
          </cell>
          <cell r="Q512">
            <v>531.99</v>
          </cell>
        </row>
        <row r="513">
          <cell r="M513" t="str">
            <v>4.1.03.00412500</v>
          </cell>
          <cell r="N513">
            <v>12500</v>
          </cell>
          <cell r="P513" t="str">
            <v>4.1.03.004</v>
          </cell>
          <cell r="Q513">
            <v>1660.09</v>
          </cell>
        </row>
        <row r="514">
          <cell r="M514" t="str">
            <v>4.1.03.00512500</v>
          </cell>
          <cell r="N514">
            <v>12500</v>
          </cell>
          <cell r="P514" t="str">
            <v>4.1.03.005</v>
          </cell>
          <cell r="Q514">
            <v>113.4</v>
          </cell>
        </row>
        <row r="515">
          <cell r="M515" t="str">
            <v>4.2.02.00112500</v>
          </cell>
          <cell r="N515">
            <v>12500</v>
          </cell>
          <cell r="P515" t="str">
            <v>4.2.02.001</v>
          </cell>
          <cell r="Q515">
            <v>0</v>
          </cell>
        </row>
        <row r="516">
          <cell r="M516" t="str">
            <v>4.2.03.00412500</v>
          </cell>
          <cell r="N516">
            <v>12500</v>
          </cell>
          <cell r="P516" t="str">
            <v>4.2.03.004</v>
          </cell>
          <cell r="Q516">
            <v>0</v>
          </cell>
        </row>
        <row r="517">
          <cell r="M517" t="str">
            <v>4.2.04.00412500</v>
          </cell>
          <cell r="N517">
            <v>12500</v>
          </cell>
          <cell r="P517" t="str">
            <v>4.2.04.004</v>
          </cell>
          <cell r="Q517">
            <v>11.4</v>
          </cell>
        </row>
        <row r="518">
          <cell r="M518" t="str">
            <v>4.2.05.00112500</v>
          </cell>
          <cell r="N518">
            <v>12500</v>
          </cell>
          <cell r="P518" t="str">
            <v>4.2.05.001</v>
          </cell>
          <cell r="Q518">
            <v>0</v>
          </cell>
        </row>
        <row r="519">
          <cell r="M519" t="str">
            <v>4.2.05.00412500</v>
          </cell>
          <cell r="N519">
            <v>12500</v>
          </cell>
          <cell r="P519" t="str">
            <v>4.2.05.004</v>
          </cell>
          <cell r="Q519">
            <v>0</v>
          </cell>
        </row>
        <row r="520">
          <cell r="M520" t="str">
            <v>4.2.07.00212500</v>
          </cell>
          <cell r="N520">
            <v>12500</v>
          </cell>
          <cell r="P520" t="str">
            <v>4.2.07.002</v>
          </cell>
          <cell r="Q520">
            <v>0</v>
          </cell>
        </row>
        <row r="521">
          <cell r="M521" t="str">
            <v>4.2.07.00612500</v>
          </cell>
          <cell r="N521">
            <v>12500</v>
          </cell>
          <cell r="P521" t="str">
            <v>4.2.07.006</v>
          </cell>
          <cell r="Q521">
            <v>0</v>
          </cell>
        </row>
        <row r="522">
          <cell r="M522" t="str">
            <v>4.1.01.00812500</v>
          </cell>
          <cell r="N522">
            <v>12500</v>
          </cell>
          <cell r="P522" t="str">
            <v>4.1.01.008</v>
          </cell>
          <cell r="Q522">
            <v>0</v>
          </cell>
        </row>
        <row r="523">
          <cell r="M523" t="str">
            <v>4.1.03.00412600</v>
          </cell>
          <cell r="N523">
            <v>12600</v>
          </cell>
          <cell r="O523">
            <v>12600</v>
          </cell>
          <cell r="P523" t="str">
            <v>4.1.03.004</v>
          </cell>
          <cell r="Q523">
            <v>76.23</v>
          </cell>
        </row>
        <row r="524">
          <cell r="M524" t="str">
            <v>4.2.02.00112600</v>
          </cell>
          <cell r="N524">
            <v>12600</v>
          </cell>
          <cell r="P524" t="str">
            <v>4.2.02.001</v>
          </cell>
          <cell r="Q524">
            <v>0</v>
          </cell>
        </row>
        <row r="525">
          <cell r="M525" t="str">
            <v>4.2.02.00212600</v>
          </cell>
          <cell r="N525">
            <v>12600</v>
          </cell>
          <cell r="P525" t="str">
            <v>4.2.02.002</v>
          </cell>
          <cell r="Q525">
            <v>0</v>
          </cell>
        </row>
        <row r="526">
          <cell r="M526" t="str">
            <v>4.2.03.00412600</v>
          </cell>
          <cell r="N526">
            <v>12600</v>
          </cell>
          <cell r="P526" t="str">
            <v>4.2.03.004</v>
          </cell>
          <cell r="Q526">
            <v>0</v>
          </cell>
        </row>
        <row r="527">
          <cell r="M527" t="str">
            <v>4.2.04.00412600</v>
          </cell>
          <cell r="N527">
            <v>12600</v>
          </cell>
          <cell r="P527" t="str">
            <v>4.2.04.004</v>
          </cell>
          <cell r="Q527">
            <v>0</v>
          </cell>
        </row>
        <row r="528">
          <cell r="M528" t="str">
            <v>4.2.06.00312600</v>
          </cell>
          <cell r="N528">
            <v>12600</v>
          </cell>
          <cell r="P528" t="str">
            <v>4.2.06.003</v>
          </cell>
          <cell r="Q528">
            <v>0</v>
          </cell>
        </row>
        <row r="529">
          <cell r="M529" t="str">
            <v>4.2.07.00212600</v>
          </cell>
          <cell r="N529">
            <v>12600</v>
          </cell>
          <cell r="P529" t="str">
            <v>4.2.07.002</v>
          </cell>
          <cell r="Q529">
            <v>1519.12</v>
          </cell>
        </row>
        <row r="530">
          <cell r="M530" t="str">
            <v>4.2.07.00612600</v>
          </cell>
          <cell r="N530">
            <v>12600</v>
          </cell>
          <cell r="P530" t="str">
            <v>4.2.07.006</v>
          </cell>
          <cell r="Q530">
            <v>18</v>
          </cell>
        </row>
        <row r="531">
          <cell r="M531" t="str">
            <v>4.2.08.00212600</v>
          </cell>
          <cell r="N531">
            <v>12600</v>
          </cell>
          <cell r="P531" t="str">
            <v>4.2.08.002</v>
          </cell>
          <cell r="Q531">
            <v>306.31</v>
          </cell>
        </row>
        <row r="532">
          <cell r="M532" t="str">
            <v>4.2.08.00512600</v>
          </cell>
          <cell r="N532">
            <v>12600</v>
          </cell>
          <cell r="P532" t="str">
            <v>4.2.08.005</v>
          </cell>
          <cell r="Q532">
            <v>182.65</v>
          </cell>
        </row>
        <row r="533">
          <cell r="M533" t="str">
            <v>4.3.01.00312600</v>
          </cell>
          <cell r="N533">
            <v>12600</v>
          </cell>
          <cell r="P533" t="str">
            <v>4.3.01.003</v>
          </cell>
          <cell r="Q533">
            <v>7684.1800000000512</v>
          </cell>
        </row>
        <row r="534">
          <cell r="M534" t="str">
            <v>5.1.20.00312600</v>
          </cell>
          <cell r="N534">
            <v>12600</v>
          </cell>
          <cell r="P534" t="str">
            <v>5.1.20.003</v>
          </cell>
          <cell r="Q534">
            <v>8336.27</v>
          </cell>
        </row>
        <row r="535">
          <cell r="M535" t="str">
            <v>5.1.20.00112600</v>
          </cell>
          <cell r="N535">
            <v>12600</v>
          </cell>
          <cell r="P535" t="str">
            <v>5.1.20.001</v>
          </cell>
          <cell r="Q535">
            <v>0</v>
          </cell>
        </row>
        <row r="536">
          <cell r="M536" t="str">
            <v>4.1.01.00112700</v>
          </cell>
          <cell r="N536">
            <v>12700</v>
          </cell>
          <cell r="O536">
            <v>12700</v>
          </cell>
          <cell r="P536" t="str">
            <v>4.1.01.001</v>
          </cell>
          <cell r="Q536">
            <v>1939.92</v>
          </cell>
        </row>
        <row r="537">
          <cell r="M537" t="str">
            <v>4.1.01.00212700</v>
          </cell>
          <cell r="N537">
            <v>12700</v>
          </cell>
          <cell r="P537" t="str">
            <v>4.1.01.002</v>
          </cell>
          <cell r="Q537">
            <v>603.24</v>
          </cell>
        </row>
        <row r="538">
          <cell r="M538" t="str">
            <v>4.1.01.00512700</v>
          </cell>
          <cell r="N538">
            <v>12700</v>
          </cell>
          <cell r="P538" t="str">
            <v>4.1.01.005</v>
          </cell>
          <cell r="Q538">
            <v>281.45</v>
          </cell>
        </row>
        <row r="539">
          <cell r="M539" t="str">
            <v>4.1.01.00612700</v>
          </cell>
          <cell r="N539">
            <v>12700</v>
          </cell>
          <cell r="P539" t="str">
            <v>4.1.01.006</v>
          </cell>
          <cell r="Q539">
            <v>211.09</v>
          </cell>
        </row>
        <row r="540">
          <cell r="M540" t="str">
            <v>4.1.01.00712700</v>
          </cell>
          <cell r="N540">
            <v>12700</v>
          </cell>
          <cell r="P540" t="str">
            <v>4.1.01.007</v>
          </cell>
          <cell r="Q540">
            <v>0</v>
          </cell>
        </row>
        <row r="541">
          <cell r="M541" t="str">
            <v>4.1.02.00112700</v>
          </cell>
          <cell r="N541">
            <v>12700</v>
          </cell>
          <cell r="P541" t="str">
            <v>4.1.02.001</v>
          </cell>
          <cell r="Q541">
            <v>242.86</v>
          </cell>
        </row>
        <row r="542">
          <cell r="M542" t="str">
            <v>4.1.02.00212700</v>
          </cell>
          <cell r="N542">
            <v>12700</v>
          </cell>
          <cell r="P542" t="str">
            <v>4.1.02.002</v>
          </cell>
          <cell r="Q542">
            <v>843.93</v>
          </cell>
        </row>
        <row r="543">
          <cell r="M543" t="str">
            <v>4.1.03.00112700</v>
          </cell>
          <cell r="N543">
            <v>12700</v>
          </cell>
          <cell r="P543" t="str">
            <v>4.1.03.001</v>
          </cell>
          <cell r="Q543">
            <v>150.54</v>
          </cell>
        </row>
        <row r="544">
          <cell r="M544" t="str">
            <v>4.1.03.00212700</v>
          </cell>
          <cell r="N544">
            <v>12700</v>
          </cell>
          <cell r="P544" t="str">
            <v>4.1.03.002</v>
          </cell>
          <cell r="Q544">
            <v>198</v>
          </cell>
        </row>
        <row r="545">
          <cell r="M545" t="str">
            <v>4.1.03.00312700</v>
          </cell>
          <cell r="N545">
            <v>12700</v>
          </cell>
          <cell r="P545" t="str">
            <v>4.1.03.003</v>
          </cell>
          <cell r="Q545">
            <v>53.18</v>
          </cell>
        </row>
        <row r="546">
          <cell r="M546" t="str">
            <v>4.1.03.00412700</v>
          </cell>
          <cell r="N546">
            <v>12700</v>
          </cell>
          <cell r="P546" t="str">
            <v>4.1.03.004</v>
          </cell>
          <cell r="Q546">
            <v>334.89</v>
          </cell>
        </row>
        <row r="547">
          <cell r="M547" t="str">
            <v>4.1.03.00512700</v>
          </cell>
          <cell r="N547">
            <v>12700</v>
          </cell>
          <cell r="P547" t="str">
            <v>4.1.03.005</v>
          </cell>
          <cell r="Q547">
            <v>32.4</v>
          </cell>
        </row>
        <row r="548">
          <cell r="M548" t="str">
            <v>4.2.02.00112700</v>
          </cell>
          <cell r="N548">
            <v>12700</v>
          </cell>
          <cell r="P548" t="str">
            <v>4.2.02.001</v>
          </cell>
          <cell r="Q548">
            <v>0</v>
          </cell>
        </row>
        <row r="549">
          <cell r="M549" t="str">
            <v>4.2.03.00412700</v>
          </cell>
          <cell r="N549">
            <v>12700</v>
          </cell>
          <cell r="P549" t="str">
            <v>4.2.03.004</v>
          </cell>
          <cell r="Q549">
            <v>0</v>
          </cell>
        </row>
        <row r="550">
          <cell r="M550" t="str">
            <v>4.2.05.00412700</v>
          </cell>
          <cell r="N550">
            <v>12700</v>
          </cell>
          <cell r="P550" t="str">
            <v>4.2.05.004</v>
          </cell>
          <cell r="Q550">
            <v>0</v>
          </cell>
        </row>
        <row r="551">
          <cell r="M551" t="str">
            <v>4.2.07.00612700</v>
          </cell>
          <cell r="N551">
            <v>12700</v>
          </cell>
          <cell r="P551" t="str">
            <v>4.2.07.006</v>
          </cell>
          <cell r="Q551">
            <v>0</v>
          </cell>
        </row>
        <row r="552">
          <cell r="M552" t="str">
            <v>4.1.01.00112800</v>
          </cell>
          <cell r="N552">
            <v>12800</v>
          </cell>
          <cell r="O552">
            <v>12800</v>
          </cell>
          <cell r="P552" t="str">
            <v>4.1.01.001</v>
          </cell>
          <cell r="Q552">
            <v>2490.38</v>
          </cell>
        </row>
        <row r="553">
          <cell r="M553" t="str">
            <v>4.1.01.00212800</v>
          </cell>
          <cell r="N553">
            <v>12800</v>
          </cell>
          <cell r="P553" t="str">
            <v>4.1.01.002</v>
          </cell>
          <cell r="Q553">
            <v>168.71</v>
          </cell>
        </row>
        <row r="554">
          <cell r="M554" t="str">
            <v>4.1.01.00512800</v>
          </cell>
          <cell r="N554">
            <v>12800</v>
          </cell>
          <cell r="P554" t="str">
            <v>4.1.01.005</v>
          </cell>
          <cell r="Q554">
            <v>295.45</v>
          </cell>
        </row>
        <row r="555">
          <cell r="M555" t="str">
            <v>4.1.01.00612800</v>
          </cell>
          <cell r="N555">
            <v>12800</v>
          </cell>
          <cell r="P555" t="str">
            <v>4.1.01.006</v>
          </cell>
          <cell r="Q555">
            <v>221.59</v>
          </cell>
        </row>
        <row r="556">
          <cell r="M556" t="str">
            <v>4.1.02.00112800</v>
          </cell>
          <cell r="N556">
            <v>12800</v>
          </cell>
          <cell r="P556" t="str">
            <v>4.1.02.001</v>
          </cell>
          <cell r="Q556">
            <v>254.08</v>
          </cell>
        </row>
        <row r="557">
          <cell r="M557" t="str">
            <v>4.1.02.00212800</v>
          </cell>
          <cell r="N557">
            <v>12800</v>
          </cell>
          <cell r="P557" t="str">
            <v>4.1.02.002</v>
          </cell>
          <cell r="Q557">
            <v>882.96</v>
          </cell>
        </row>
        <row r="558">
          <cell r="M558" t="str">
            <v>4.1.03.00112800</v>
          </cell>
          <cell r="N558">
            <v>12800</v>
          </cell>
          <cell r="P558" t="str">
            <v>4.1.03.001</v>
          </cell>
          <cell r="Q558">
            <v>98.92</v>
          </cell>
        </row>
        <row r="559">
          <cell r="M559" t="str">
            <v>4.1.03.00212800</v>
          </cell>
          <cell r="N559">
            <v>12800</v>
          </cell>
          <cell r="P559" t="str">
            <v>4.1.03.002</v>
          </cell>
          <cell r="Q559">
            <v>198</v>
          </cell>
        </row>
        <row r="560">
          <cell r="M560" t="str">
            <v>4.1.03.00412800</v>
          </cell>
          <cell r="N560">
            <v>12800</v>
          </cell>
          <cell r="P560" t="str">
            <v>4.1.03.004</v>
          </cell>
          <cell r="Q560">
            <v>909.77</v>
          </cell>
        </row>
        <row r="561">
          <cell r="M561" t="str">
            <v>4.1.03.00512800</v>
          </cell>
          <cell r="N561">
            <v>12800</v>
          </cell>
          <cell r="P561" t="str">
            <v>4.1.03.005</v>
          </cell>
          <cell r="Q561">
            <v>16.2</v>
          </cell>
        </row>
        <row r="562">
          <cell r="M562" t="str">
            <v>4.2.02.00112800</v>
          </cell>
          <cell r="N562">
            <v>12800</v>
          </cell>
          <cell r="P562" t="str">
            <v>4.2.02.001</v>
          </cell>
          <cell r="Q562">
            <v>895.59</v>
          </cell>
        </row>
        <row r="563">
          <cell r="M563" t="str">
            <v>4.2.04.00412800</v>
          </cell>
          <cell r="N563">
            <v>12800</v>
          </cell>
          <cell r="P563" t="str">
            <v>4.2.04.004</v>
          </cell>
          <cell r="Q563">
            <v>6.6</v>
          </cell>
        </row>
        <row r="564">
          <cell r="M564" t="str">
            <v>4.2.06.00112800</v>
          </cell>
          <cell r="N564">
            <v>12800</v>
          </cell>
          <cell r="P564" t="str">
            <v>4.2.06.001</v>
          </cell>
          <cell r="Q564">
            <v>0</v>
          </cell>
        </row>
        <row r="565">
          <cell r="M565" t="str">
            <v>4.2.06.00312800</v>
          </cell>
          <cell r="N565">
            <v>12800</v>
          </cell>
          <cell r="P565" t="str">
            <v>4.2.06.003</v>
          </cell>
          <cell r="Q565">
            <v>0</v>
          </cell>
        </row>
        <row r="566">
          <cell r="M566" t="str">
            <v>4.2.07.00312800</v>
          </cell>
          <cell r="N566">
            <v>12800</v>
          </cell>
          <cell r="P566" t="str">
            <v>4.2.07.003</v>
          </cell>
          <cell r="Q566">
            <v>23000</v>
          </cell>
        </row>
        <row r="567">
          <cell r="M567" t="str">
            <v>4.2.07.00612800</v>
          </cell>
          <cell r="N567">
            <v>12800</v>
          </cell>
          <cell r="P567" t="str">
            <v>4.2.07.006</v>
          </cell>
          <cell r="Q567">
            <v>26853.22</v>
          </cell>
        </row>
        <row r="568">
          <cell r="M568" t="str">
            <v>4.2.07.00712800</v>
          </cell>
          <cell r="N568">
            <v>12800</v>
          </cell>
          <cell r="P568" t="str">
            <v>4.2.07.007</v>
          </cell>
          <cell r="Q568">
            <v>1450</v>
          </cell>
        </row>
        <row r="569">
          <cell r="M569" t="str">
            <v>4.3.01.00112800</v>
          </cell>
          <cell r="N569">
            <v>12800</v>
          </cell>
          <cell r="P569" t="str">
            <v>4.3.01.001</v>
          </cell>
          <cell r="Q569">
            <v>5128.5</v>
          </cell>
        </row>
        <row r="570">
          <cell r="M570" t="str">
            <v>4.3.01.00612800</v>
          </cell>
          <cell r="N570">
            <v>12800</v>
          </cell>
          <cell r="P570" t="str">
            <v>4.3.01.006</v>
          </cell>
          <cell r="Q570">
            <v>2061.39</v>
          </cell>
        </row>
        <row r="571">
          <cell r="M571" t="str">
            <v>4.1.01.00812800</v>
          </cell>
          <cell r="N571">
            <v>12800</v>
          </cell>
          <cell r="P571" t="str">
            <v>4.1.01.008</v>
          </cell>
          <cell r="Q571">
            <v>0</v>
          </cell>
        </row>
        <row r="572">
          <cell r="M572" t="str">
            <v>4.1.01.00112801</v>
          </cell>
          <cell r="N572">
            <v>12801</v>
          </cell>
          <cell r="O572">
            <v>12801</v>
          </cell>
          <cell r="P572" t="str">
            <v>4.1.01.001</v>
          </cell>
          <cell r="Q572">
            <v>3576.34</v>
          </cell>
        </row>
        <row r="573">
          <cell r="M573" t="str">
            <v>4.1.01.00212801</v>
          </cell>
          <cell r="N573">
            <v>12801</v>
          </cell>
          <cell r="P573" t="str">
            <v>4.1.01.002</v>
          </cell>
          <cell r="Q573">
            <v>472.02</v>
          </cell>
        </row>
        <row r="574">
          <cell r="M574" t="str">
            <v>4.1.01.00512801</v>
          </cell>
          <cell r="N574">
            <v>12801</v>
          </cell>
          <cell r="P574" t="str">
            <v>4.1.01.005</v>
          </cell>
          <cell r="Q574">
            <v>504.58</v>
          </cell>
        </row>
        <row r="575">
          <cell r="M575" t="str">
            <v>4.1.01.00612801</v>
          </cell>
          <cell r="N575">
            <v>12801</v>
          </cell>
          <cell r="P575" t="str">
            <v>4.1.01.006</v>
          </cell>
          <cell r="Q575">
            <v>378.43</v>
          </cell>
        </row>
        <row r="576">
          <cell r="M576" t="str">
            <v>4.1.02.00112801</v>
          </cell>
          <cell r="N576">
            <v>12801</v>
          </cell>
          <cell r="P576" t="str">
            <v>4.1.02.001</v>
          </cell>
          <cell r="Q576">
            <v>394.5</v>
          </cell>
        </row>
        <row r="577">
          <cell r="M577" t="str">
            <v>4.1.02.00212801</v>
          </cell>
          <cell r="N577">
            <v>12801</v>
          </cell>
          <cell r="P577" t="str">
            <v>4.1.02.002</v>
          </cell>
          <cell r="Q577">
            <v>1370.92</v>
          </cell>
        </row>
        <row r="578">
          <cell r="M578" t="str">
            <v>4.1.03.00112801</v>
          </cell>
          <cell r="N578">
            <v>12801</v>
          </cell>
          <cell r="P578" t="str">
            <v>4.1.03.001</v>
          </cell>
          <cell r="Q578">
            <v>809.73</v>
          </cell>
        </row>
        <row r="579">
          <cell r="M579" t="str">
            <v>4.1.03.00212801</v>
          </cell>
          <cell r="N579">
            <v>12801</v>
          </cell>
          <cell r="P579" t="str">
            <v>4.1.03.002</v>
          </cell>
          <cell r="Q579">
            <v>1188</v>
          </cell>
        </row>
        <row r="580">
          <cell r="M580" t="str">
            <v>4.1.03.00312801</v>
          </cell>
          <cell r="N580">
            <v>12801</v>
          </cell>
          <cell r="P580" t="str">
            <v>4.1.03.003</v>
          </cell>
          <cell r="Q580">
            <v>265.99</v>
          </cell>
        </row>
        <row r="581">
          <cell r="M581" t="str">
            <v>4.1.03.00412801</v>
          </cell>
          <cell r="N581">
            <v>12801</v>
          </cell>
          <cell r="P581" t="str">
            <v>4.1.03.004</v>
          </cell>
          <cell r="Q581">
            <v>174.4</v>
          </cell>
        </row>
        <row r="582">
          <cell r="M582" t="str">
            <v>4.1.03.00512801</v>
          </cell>
          <cell r="N582">
            <v>12801</v>
          </cell>
          <cell r="P582" t="str">
            <v>4.1.03.005</v>
          </cell>
          <cell r="Q582">
            <v>97.2</v>
          </cell>
        </row>
        <row r="583">
          <cell r="M583" t="str">
            <v>4.1.04.00512801</v>
          </cell>
          <cell r="N583">
            <v>12801</v>
          </cell>
          <cell r="P583" t="str">
            <v>4.1.04.005</v>
          </cell>
          <cell r="Q583">
            <v>0</v>
          </cell>
        </row>
        <row r="584">
          <cell r="M584" t="str">
            <v>4.2.02.00112801</v>
          </cell>
          <cell r="N584">
            <v>12801</v>
          </cell>
          <cell r="P584" t="str">
            <v>4.2.02.001</v>
          </cell>
          <cell r="Q584">
            <v>0</v>
          </cell>
        </row>
        <row r="585">
          <cell r="M585" t="str">
            <v>4.2.03.00412801</v>
          </cell>
          <cell r="N585">
            <v>12801</v>
          </cell>
          <cell r="P585" t="str">
            <v>4.2.03.004</v>
          </cell>
          <cell r="Q585">
            <v>0</v>
          </cell>
        </row>
        <row r="586">
          <cell r="M586" t="str">
            <v>4.2.04.00412801</v>
          </cell>
          <cell r="N586">
            <v>12801</v>
          </cell>
          <cell r="P586" t="str">
            <v>4.2.04.004</v>
          </cell>
          <cell r="Q586">
            <v>118.2</v>
          </cell>
        </row>
        <row r="587">
          <cell r="M587" t="str">
            <v>4.2.07.00612801</v>
          </cell>
          <cell r="N587">
            <v>12801</v>
          </cell>
          <cell r="P587" t="str">
            <v>4.2.07.006</v>
          </cell>
          <cell r="Q587">
            <v>33</v>
          </cell>
        </row>
        <row r="588">
          <cell r="M588" t="str">
            <v>4.1.01.00112900</v>
          </cell>
          <cell r="N588">
            <v>12900</v>
          </cell>
          <cell r="O588">
            <v>12900</v>
          </cell>
          <cell r="P588" t="str">
            <v>4.1.01.001</v>
          </cell>
          <cell r="Q588">
            <v>2277.35</v>
          </cell>
        </row>
        <row r="589">
          <cell r="M589" t="str">
            <v>4.1.01.00212900</v>
          </cell>
          <cell r="N589">
            <v>12900</v>
          </cell>
          <cell r="P589" t="str">
            <v>4.1.01.002</v>
          </cell>
          <cell r="Q589">
            <v>340</v>
          </cell>
        </row>
        <row r="590">
          <cell r="M590" t="str">
            <v>4.1.01.00512900</v>
          </cell>
          <cell r="N590">
            <v>12900</v>
          </cell>
          <cell r="P590" t="str">
            <v>4.1.01.005</v>
          </cell>
          <cell r="Q590">
            <v>291.22000000000003</v>
          </cell>
        </row>
        <row r="591">
          <cell r="M591" t="str">
            <v>4.1.01.00612900</v>
          </cell>
          <cell r="N591">
            <v>12900</v>
          </cell>
          <cell r="P591" t="str">
            <v>4.1.01.006</v>
          </cell>
          <cell r="Q591">
            <v>218.42</v>
          </cell>
        </row>
        <row r="592">
          <cell r="M592" t="str">
            <v>4.1.01.00712900</v>
          </cell>
          <cell r="N592">
            <v>12900</v>
          </cell>
          <cell r="P592" t="str">
            <v>4.1.01.007</v>
          </cell>
          <cell r="Q592">
            <v>0</v>
          </cell>
        </row>
        <row r="593">
          <cell r="M593" t="str">
            <v>4.1.02.00112900</v>
          </cell>
          <cell r="N593">
            <v>12900</v>
          </cell>
          <cell r="P593" t="str">
            <v>4.1.02.001</v>
          </cell>
          <cell r="Q593">
            <v>250.14</v>
          </cell>
        </row>
        <row r="594">
          <cell r="M594" t="str">
            <v>4.1.02.00212900</v>
          </cell>
          <cell r="N594">
            <v>12900</v>
          </cell>
          <cell r="P594" t="str">
            <v>4.1.02.002</v>
          </cell>
          <cell r="Q594">
            <v>869.3</v>
          </cell>
        </row>
        <row r="595">
          <cell r="M595" t="str">
            <v>4.1.03.00112900</v>
          </cell>
          <cell r="N595">
            <v>12900</v>
          </cell>
          <cell r="P595" t="str">
            <v>4.1.03.001</v>
          </cell>
          <cell r="Q595">
            <v>227.75</v>
          </cell>
        </row>
        <row r="596">
          <cell r="M596" t="str">
            <v>4.1.03.00212900</v>
          </cell>
          <cell r="N596">
            <v>12900</v>
          </cell>
          <cell r="P596" t="str">
            <v>4.1.03.002</v>
          </cell>
          <cell r="Q596">
            <v>594</v>
          </cell>
        </row>
        <row r="597">
          <cell r="M597" t="str">
            <v>4.1.03.00312900</v>
          </cell>
          <cell r="N597">
            <v>12900</v>
          </cell>
          <cell r="P597" t="str">
            <v>4.1.03.003</v>
          </cell>
          <cell r="Q597">
            <v>159.6</v>
          </cell>
        </row>
        <row r="598">
          <cell r="M598" t="str">
            <v>4.1.03.00412900</v>
          </cell>
          <cell r="N598">
            <v>12900</v>
          </cell>
          <cell r="P598" t="str">
            <v>4.1.03.004</v>
          </cell>
          <cell r="Q598">
            <v>185.76</v>
          </cell>
        </row>
        <row r="599">
          <cell r="M599" t="str">
            <v>4.1.03.00512900</v>
          </cell>
          <cell r="N599">
            <v>12900</v>
          </cell>
          <cell r="P599" t="str">
            <v>4.1.03.005</v>
          </cell>
          <cell r="Q599">
            <v>48.6</v>
          </cell>
        </row>
        <row r="600">
          <cell r="M600" t="str">
            <v>4.2.02.00112900</v>
          </cell>
          <cell r="N600">
            <v>12900</v>
          </cell>
          <cell r="P600" t="str">
            <v>4.2.02.001</v>
          </cell>
          <cell r="Q600">
            <v>0</v>
          </cell>
        </row>
        <row r="601">
          <cell r="M601" t="str">
            <v>4.2.03.00412900</v>
          </cell>
          <cell r="N601">
            <v>12900</v>
          </cell>
          <cell r="P601" t="str">
            <v>4.2.03.004</v>
          </cell>
          <cell r="Q601">
            <v>0</v>
          </cell>
        </row>
        <row r="602">
          <cell r="M602" t="str">
            <v>4.2.04.00412900</v>
          </cell>
          <cell r="N602">
            <v>12900</v>
          </cell>
          <cell r="P602" t="str">
            <v>4.2.04.004</v>
          </cell>
          <cell r="Q602">
            <v>28.8</v>
          </cell>
        </row>
        <row r="603">
          <cell r="M603" t="str">
            <v>4.2.07.00612900</v>
          </cell>
          <cell r="N603">
            <v>12900</v>
          </cell>
          <cell r="P603" t="str">
            <v>4.2.07.006</v>
          </cell>
          <cell r="Q603">
            <v>0</v>
          </cell>
        </row>
        <row r="604">
          <cell r="M604" t="str">
            <v>4.1.01.00113001</v>
          </cell>
          <cell r="N604">
            <v>13001</v>
          </cell>
          <cell r="O604">
            <v>13001</v>
          </cell>
          <cell r="P604" t="str">
            <v>4.1.01.001</v>
          </cell>
          <cell r="Q604">
            <v>16000</v>
          </cell>
        </row>
        <row r="605">
          <cell r="M605" t="str">
            <v>4.1.01.00313001</v>
          </cell>
          <cell r="N605">
            <v>13001</v>
          </cell>
          <cell r="P605" t="str">
            <v>4.1.01.003</v>
          </cell>
          <cell r="Q605">
            <v>18000</v>
          </cell>
        </row>
        <row r="606">
          <cell r="M606" t="str">
            <v>4.1.01.00513001</v>
          </cell>
          <cell r="N606">
            <v>13001</v>
          </cell>
          <cell r="P606" t="str">
            <v>4.1.01.005</v>
          </cell>
          <cell r="Q606">
            <v>6952.68</v>
          </cell>
        </row>
        <row r="607">
          <cell r="M607" t="str">
            <v>4.1.01.00613001</v>
          </cell>
          <cell r="N607">
            <v>13001</v>
          </cell>
          <cell r="P607" t="str">
            <v>4.1.01.006</v>
          </cell>
          <cell r="Q607">
            <v>2627.07</v>
          </cell>
        </row>
        <row r="608">
          <cell r="M608" t="str">
            <v>4.1.02.00113001</v>
          </cell>
          <cell r="N608">
            <v>13001</v>
          </cell>
          <cell r="P608" t="str">
            <v>4.1.02.001</v>
          </cell>
          <cell r="Q608">
            <v>2046.39</v>
          </cell>
        </row>
        <row r="609">
          <cell r="M609" t="str">
            <v>4.1.02.00213001</v>
          </cell>
          <cell r="N609">
            <v>13001</v>
          </cell>
          <cell r="P609" t="str">
            <v>4.1.02.002</v>
          </cell>
          <cell r="Q609">
            <v>10711.17</v>
          </cell>
        </row>
        <row r="610">
          <cell r="M610" t="str">
            <v>4.1.03.00113001</v>
          </cell>
          <cell r="N610">
            <v>13001</v>
          </cell>
          <cell r="P610" t="str">
            <v>4.1.03.001</v>
          </cell>
          <cell r="Q610">
            <v>98.92</v>
          </cell>
        </row>
        <row r="611">
          <cell r="M611" t="str">
            <v>4.1.03.00213001</v>
          </cell>
          <cell r="N611">
            <v>13001</v>
          </cell>
          <cell r="P611" t="str">
            <v>4.1.03.002</v>
          </cell>
          <cell r="Q611">
            <v>738</v>
          </cell>
        </row>
        <row r="612">
          <cell r="M612" t="str">
            <v>4.1.03.00413001</v>
          </cell>
          <cell r="N612">
            <v>13001</v>
          </cell>
          <cell r="P612" t="str">
            <v>4.1.03.004</v>
          </cell>
          <cell r="Q612">
            <v>571</v>
          </cell>
        </row>
        <row r="613">
          <cell r="M613" t="str">
            <v>4.1.03.00513001</v>
          </cell>
          <cell r="N613">
            <v>13001</v>
          </cell>
          <cell r="P613" t="str">
            <v>4.1.03.005</v>
          </cell>
          <cell r="Q613">
            <v>32.4</v>
          </cell>
        </row>
        <row r="614">
          <cell r="M614" t="str">
            <v>4.2.02.00113001</v>
          </cell>
          <cell r="N614">
            <v>13001</v>
          </cell>
          <cell r="P614" t="str">
            <v>4.2.02.001</v>
          </cell>
          <cell r="Q614">
            <v>0</v>
          </cell>
        </row>
        <row r="615">
          <cell r="M615" t="str">
            <v>4.2.03.00213001</v>
          </cell>
          <cell r="N615">
            <v>13001</v>
          </cell>
          <cell r="P615" t="str">
            <v>4.2.03.002</v>
          </cell>
          <cell r="Q615">
            <v>0</v>
          </cell>
        </row>
        <row r="616">
          <cell r="M616" t="str">
            <v>4.2.03.00413001</v>
          </cell>
          <cell r="N616">
            <v>13001</v>
          </cell>
          <cell r="P616" t="str">
            <v>4.2.03.004</v>
          </cell>
          <cell r="Q616">
            <v>0</v>
          </cell>
        </row>
        <row r="617">
          <cell r="M617" t="str">
            <v>4.2.05.00113001</v>
          </cell>
          <cell r="N617">
            <v>13001</v>
          </cell>
          <cell r="P617" t="str">
            <v>4.2.05.001</v>
          </cell>
          <cell r="Q617">
            <v>416.64</v>
          </cell>
        </row>
        <row r="618">
          <cell r="M618" t="str">
            <v>4.2.05.00413001</v>
          </cell>
          <cell r="N618">
            <v>13001</v>
          </cell>
          <cell r="P618" t="str">
            <v>4.2.05.004</v>
          </cell>
          <cell r="Q618">
            <v>226.16</v>
          </cell>
        </row>
        <row r="619">
          <cell r="M619" t="str">
            <v>4.2.06.00113001</v>
          </cell>
          <cell r="N619">
            <v>13001</v>
          </cell>
          <cell r="P619" t="str">
            <v>4.2.06.001</v>
          </cell>
          <cell r="Q619">
            <v>9483.14</v>
          </cell>
        </row>
        <row r="620">
          <cell r="M620" t="str">
            <v>4.2.06.00213001</v>
          </cell>
          <cell r="N620">
            <v>13001</v>
          </cell>
          <cell r="P620" t="str">
            <v>4.2.06.002</v>
          </cell>
          <cell r="Q620">
            <v>2950</v>
          </cell>
        </row>
        <row r="621">
          <cell r="M621" t="str">
            <v>4.2.06.00313001</v>
          </cell>
          <cell r="N621">
            <v>13001</v>
          </cell>
          <cell r="P621" t="str">
            <v>4.2.06.003</v>
          </cell>
          <cell r="Q621">
            <v>10285.299999999999</v>
          </cell>
        </row>
        <row r="622">
          <cell r="M622" t="str">
            <v>4.2.07.00613001</v>
          </cell>
          <cell r="N622">
            <v>13001</v>
          </cell>
          <cell r="P622" t="str">
            <v>4.2.07.006</v>
          </cell>
          <cell r="Q622">
            <v>600</v>
          </cell>
        </row>
        <row r="623">
          <cell r="M623" t="str">
            <v>4.2.04.00313001</v>
          </cell>
          <cell r="N623">
            <v>13001</v>
          </cell>
          <cell r="P623" t="str">
            <v>4.2.04.003</v>
          </cell>
          <cell r="Q623">
            <v>0</v>
          </cell>
        </row>
        <row r="624">
          <cell r="M624" t="str">
            <v>4.1.01.00113100</v>
          </cell>
          <cell r="N624">
            <v>13100</v>
          </cell>
          <cell r="O624">
            <v>13100</v>
          </cell>
          <cell r="P624" t="str">
            <v>4.1.01.001</v>
          </cell>
          <cell r="Q624">
            <v>10419.790000000001</v>
          </cell>
        </row>
        <row r="625">
          <cell r="M625" t="str">
            <v>4.1.01.00213100</v>
          </cell>
          <cell r="N625">
            <v>13100</v>
          </cell>
          <cell r="P625" t="str">
            <v>4.1.01.002</v>
          </cell>
          <cell r="Q625">
            <v>523.03</v>
          </cell>
        </row>
        <row r="626">
          <cell r="M626" t="str">
            <v>4.1.01.00513100</v>
          </cell>
          <cell r="N626">
            <v>13100</v>
          </cell>
          <cell r="P626" t="str">
            <v>4.1.01.005</v>
          </cell>
          <cell r="Q626">
            <v>1140.29</v>
          </cell>
        </row>
        <row r="627">
          <cell r="M627" t="str">
            <v>4.1.01.00613100</v>
          </cell>
          <cell r="N627">
            <v>13100</v>
          </cell>
          <cell r="P627" t="str">
            <v>4.1.01.006</v>
          </cell>
          <cell r="Q627">
            <v>855.23</v>
          </cell>
        </row>
        <row r="628">
          <cell r="M628" t="str">
            <v>4.1.01.00713100</v>
          </cell>
          <cell r="N628">
            <v>13100</v>
          </cell>
          <cell r="P628" t="str">
            <v>4.1.01.007</v>
          </cell>
          <cell r="Q628">
            <v>0</v>
          </cell>
        </row>
        <row r="629">
          <cell r="M629" t="str">
            <v>4.1.02.00113100</v>
          </cell>
          <cell r="N629">
            <v>13100</v>
          </cell>
          <cell r="P629" t="str">
            <v>4.1.02.001</v>
          </cell>
          <cell r="Q629">
            <v>1035.6400000000001</v>
          </cell>
        </row>
        <row r="630">
          <cell r="M630" t="str">
            <v>4.1.02.00213100</v>
          </cell>
          <cell r="N630">
            <v>13100</v>
          </cell>
          <cell r="P630" t="str">
            <v>4.1.02.002</v>
          </cell>
          <cell r="Q630">
            <v>4141.78</v>
          </cell>
        </row>
        <row r="631">
          <cell r="M631" t="str">
            <v>4.1.02.00313100</v>
          </cell>
          <cell r="N631">
            <v>13100</v>
          </cell>
          <cell r="P631" t="str">
            <v>4.1.02.003</v>
          </cell>
          <cell r="Q631">
            <v>0</v>
          </cell>
        </row>
        <row r="632">
          <cell r="M632" t="str">
            <v>4.1.03.00113100</v>
          </cell>
          <cell r="N632">
            <v>13100</v>
          </cell>
          <cell r="P632" t="str">
            <v>4.1.03.001</v>
          </cell>
          <cell r="Q632">
            <v>751.93</v>
          </cell>
        </row>
        <row r="633">
          <cell r="M633" t="str">
            <v>4.1.03.00213100</v>
          </cell>
          <cell r="N633">
            <v>13100</v>
          </cell>
          <cell r="P633" t="str">
            <v>4.1.03.002</v>
          </cell>
          <cell r="Q633">
            <v>-1206.2</v>
          </cell>
        </row>
        <row r="634">
          <cell r="M634" t="str">
            <v>4.1.03.00313100</v>
          </cell>
          <cell r="N634">
            <v>13100</v>
          </cell>
          <cell r="P634" t="str">
            <v>4.1.03.003</v>
          </cell>
          <cell r="Q634">
            <v>265.99</v>
          </cell>
        </row>
        <row r="635">
          <cell r="M635" t="str">
            <v>4.1.03.00413100</v>
          </cell>
          <cell r="N635">
            <v>13100</v>
          </cell>
          <cell r="P635" t="str">
            <v>4.1.03.004</v>
          </cell>
          <cell r="Q635">
            <v>-7465.22</v>
          </cell>
        </row>
        <row r="636">
          <cell r="M636" t="str">
            <v>4.1.03.00513100</v>
          </cell>
          <cell r="N636">
            <v>13100</v>
          </cell>
          <cell r="P636" t="str">
            <v>4.1.03.005</v>
          </cell>
          <cell r="Q636">
            <v>2298</v>
          </cell>
        </row>
        <row r="637">
          <cell r="M637" t="str">
            <v>4.1.04.00513100</v>
          </cell>
          <cell r="N637">
            <v>13100</v>
          </cell>
          <cell r="P637" t="str">
            <v>4.1.04.005</v>
          </cell>
          <cell r="Q637">
            <v>1441</v>
          </cell>
        </row>
        <row r="638">
          <cell r="M638" t="str">
            <v>4.2.01.00113100</v>
          </cell>
          <cell r="N638">
            <v>13100</v>
          </cell>
          <cell r="P638" t="str">
            <v>4.2.01.001</v>
          </cell>
          <cell r="Q638">
            <v>26787.65</v>
          </cell>
        </row>
        <row r="639">
          <cell r="M639" t="str">
            <v>4.2.01.00213100</v>
          </cell>
          <cell r="N639">
            <v>13100</v>
          </cell>
          <cell r="P639" t="str">
            <v>4.2.01.002</v>
          </cell>
          <cell r="Q639">
            <v>0</v>
          </cell>
        </row>
        <row r="640">
          <cell r="M640" t="str">
            <v>4.2.01.00313100</v>
          </cell>
          <cell r="N640">
            <v>13100</v>
          </cell>
          <cell r="P640" t="str">
            <v>4.2.01.003</v>
          </cell>
          <cell r="Q640">
            <v>2747.33</v>
          </cell>
        </row>
        <row r="641">
          <cell r="M641" t="str">
            <v>4.2.01.00413100</v>
          </cell>
          <cell r="N641">
            <v>13100</v>
          </cell>
          <cell r="P641" t="str">
            <v>4.2.01.004</v>
          </cell>
          <cell r="Q641">
            <v>15327.36</v>
          </cell>
        </row>
        <row r="642">
          <cell r="M642" t="str">
            <v>4.2.02.00113100</v>
          </cell>
          <cell r="N642">
            <v>13100</v>
          </cell>
          <cell r="P642" t="str">
            <v>4.2.02.001</v>
          </cell>
          <cell r="Q642">
            <v>-852.31</v>
          </cell>
        </row>
        <row r="643">
          <cell r="M643" t="str">
            <v>4.2.02.00213100</v>
          </cell>
          <cell r="N643">
            <v>13100</v>
          </cell>
          <cell r="P643" t="str">
            <v>4.2.02.002</v>
          </cell>
          <cell r="Q643">
            <v>72.599999999999994</v>
          </cell>
        </row>
        <row r="644">
          <cell r="M644" t="str">
            <v>4.2.03.00113100</v>
          </cell>
          <cell r="N644">
            <v>13100</v>
          </cell>
          <cell r="P644" t="str">
            <v>4.2.03.001</v>
          </cell>
          <cell r="Q644">
            <v>3619.75</v>
          </cell>
        </row>
        <row r="645">
          <cell r="M645" t="str">
            <v>4.2.03.00313100</v>
          </cell>
          <cell r="N645">
            <v>13100</v>
          </cell>
          <cell r="P645" t="str">
            <v>4.2.03.003</v>
          </cell>
          <cell r="Q645">
            <v>44323.05</v>
          </cell>
        </row>
        <row r="646">
          <cell r="M646" t="str">
            <v>4.2.03.00413100</v>
          </cell>
          <cell r="N646">
            <v>13100</v>
          </cell>
          <cell r="P646" t="str">
            <v>4.2.03.004</v>
          </cell>
          <cell r="Q646">
            <v>0</v>
          </cell>
        </row>
        <row r="647">
          <cell r="M647" t="str">
            <v>4.2.03.00613100</v>
          </cell>
          <cell r="N647">
            <v>13100</v>
          </cell>
          <cell r="P647" t="str">
            <v>4.2.03.006</v>
          </cell>
          <cell r="Q647">
            <v>3134.32</v>
          </cell>
        </row>
        <row r="648">
          <cell r="M648" t="str">
            <v>4.2.04.00213100</v>
          </cell>
          <cell r="N648">
            <v>13100</v>
          </cell>
          <cell r="P648" t="str">
            <v>4.2.04.002</v>
          </cell>
          <cell r="Q648">
            <v>68907.199999999997</v>
          </cell>
        </row>
        <row r="649">
          <cell r="M649" t="str">
            <v>4.2.04.00413100</v>
          </cell>
          <cell r="N649">
            <v>13100</v>
          </cell>
          <cell r="P649" t="str">
            <v>4.2.04.004</v>
          </cell>
          <cell r="Q649">
            <v>1131</v>
          </cell>
        </row>
        <row r="650">
          <cell r="M650" t="str">
            <v>4.2.05.00113100</v>
          </cell>
          <cell r="N650">
            <v>13100</v>
          </cell>
          <cell r="P650" t="str">
            <v>4.2.05.001</v>
          </cell>
          <cell r="Q650">
            <v>0</v>
          </cell>
        </row>
        <row r="651">
          <cell r="M651" t="str">
            <v>4.2.05.00213100</v>
          </cell>
          <cell r="N651">
            <v>13100</v>
          </cell>
          <cell r="P651" t="str">
            <v>4.2.05.002</v>
          </cell>
          <cell r="Q651">
            <v>484.04</v>
          </cell>
        </row>
        <row r="652">
          <cell r="M652" t="str">
            <v>4.2.05.00413100</v>
          </cell>
          <cell r="N652">
            <v>13100</v>
          </cell>
          <cell r="P652" t="str">
            <v>4.2.05.004</v>
          </cell>
          <cell r="Q652">
            <v>0</v>
          </cell>
        </row>
        <row r="653">
          <cell r="M653" t="str">
            <v>4.2.06.00313100</v>
          </cell>
          <cell r="N653">
            <v>13100</v>
          </cell>
          <cell r="P653" t="str">
            <v>4.2.06.003</v>
          </cell>
          <cell r="Q653">
            <v>11467.2</v>
          </cell>
        </row>
        <row r="654">
          <cell r="M654" t="str">
            <v>4.2.07.00213100</v>
          </cell>
          <cell r="N654">
            <v>13100</v>
          </cell>
          <cell r="P654" t="str">
            <v>4.2.07.002</v>
          </cell>
          <cell r="Q654">
            <v>11338.31</v>
          </cell>
        </row>
        <row r="655">
          <cell r="M655" t="str">
            <v>4.2.07.00313100</v>
          </cell>
          <cell r="N655">
            <v>13100</v>
          </cell>
          <cell r="P655" t="str">
            <v>4.2.07.003</v>
          </cell>
          <cell r="Q655">
            <v>1975.71</v>
          </cell>
        </row>
        <row r="656">
          <cell r="M656" t="str">
            <v>4.2.07.00413100</v>
          </cell>
          <cell r="N656">
            <v>13100</v>
          </cell>
          <cell r="P656" t="str">
            <v>4.2.07.004</v>
          </cell>
          <cell r="Q656">
            <v>68.349999999999994</v>
          </cell>
        </row>
        <row r="657">
          <cell r="M657" t="str">
            <v>4.2.07.00513100</v>
          </cell>
          <cell r="N657">
            <v>13100</v>
          </cell>
          <cell r="P657" t="str">
            <v>4.2.07.005</v>
          </cell>
          <cell r="Q657">
            <v>47996.63</v>
          </cell>
        </row>
        <row r="658">
          <cell r="M658" t="str">
            <v>4.2.07.00613100</v>
          </cell>
          <cell r="N658">
            <v>13100</v>
          </cell>
          <cell r="P658" t="str">
            <v>4.2.07.006</v>
          </cell>
          <cell r="Q658">
            <v>14012.5</v>
          </cell>
        </row>
        <row r="659">
          <cell r="M659" t="str">
            <v>4.2.08.00113100</v>
          </cell>
          <cell r="N659">
            <v>13100</v>
          </cell>
          <cell r="P659" t="str">
            <v>4.2.08.001</v>
          </cell>
          <cell r="Q659">
            <v>23947.439999999999</v>
          </cell>
        </row>
        <row r="660">
          <cell r="M660" t="str">
            <v>4.2.08.00213100</v>
          </cell>
          <cell r="N660">
            <v>13100</v>
          </cell>
          <cell r="P660" t="str">
            <v>4.2.08.002</v>
          </cell>
          <cell r="Q660">
            <v>3746.45</v>
          </cell>
        </row>
        <row r="661">
          <cell r="M661" t="str">
            <v>4.2.08.00313100</v>
          </cell>
          <cell r="N661">
            <v>13100</v>
          </cell>
          <cell r="P661" t="str">
            <v>4.2.08.003</v>
          </cell>
          <cell r="Q661">
            <v>11089.79</v>
          </cell>
        </row>
        <row r="662">
          <cell r="M662" t="str">
            <v>4.2.08.00413100</v>
          </cell>
          <cell r="N662">
            <v>13100</v>
          </cell>
          <cell r="P662" t="str">
            <v>4.2.08.004</v>
          </cell>
          <cell r="Q662">
            <v>16640.650000000001</v>
          </cell>
        </row>
        <row r="663">
          <cell r="M663" t="str">
            <v>4.2.08.00513100</v>
          </cell>
          <cell r="N663">
            <v>13100</v>
          </cell>
          <cell r="P663" t="str">
            <v>4.2.08.005</v>
          </cell>
          <cell r="Q663">
            <v>3301.73</v>
          </cell>
        </row>
        <row r="664">
          <cell r="M664" t="str">
            <v>4.3.01.00113100</v>
          </cell>
          <cell r="N664">
            <v>13100</v>
          </cell>
          <cell r="P664" t="str">
            <v>4.3.01.001</v>
          </cell>
          <cell r="Q664">
            <v>0</v>
          </cell>
        </row>
        <row r="665">
          <cell r="M665" t="str">
            <v>4.3.01.00213100</v>
          </cell>
          <cell r="N665">
            <v>13100</v>
          </cell>
          <cell r="P665" t="str">
            <v>4.3.01.002</v>
          </cell>
          <cell r="Q665">
            <v>0</v>
          </cell>
        </row>
        <row r="666">
          <cell r="M666" t="str">
            <v>4.1.01.00813100</v>
          </cell>
          <cell r="N666">
            <v>13100</v>
          </cell>
          <cell r="P666" t="str">
            <v>4.1.01.008</v>
          </cell>
          <cell r="Q666">
            <v>2341.0300000000002</v>
          </cell>
        </row>
        <row r="667">
          <cell r="M667" t="str">
            <v>4.1.04.00113100</v>
          </cell>
          <cell r="N667">
            <v>13100</v>
          </cell>
          <cell r="P667" t="str">
            <v>4.1.04.001</v>
          </cell>
          <cell r="Q667">
            <v>400</v>
          </cell>
        </row>
        <row r="668">
          <cell r="M668" t="str">
            <v>4.2.03.00513100</v>
          </cell>
          <cell r="N668">
            <v>13100</v>
          </cell>
          <cell r="P668" t="str">
            <v>4.2.03.005</v>
          </cell>
          <cell r="Q668">
            <v>2840.11</v>
          </cell>
        </row>
        <row r="669">
          <cell r="M669" t="str">
            <v>4.1.01.00113200</v>
          </cell>
          <cell r="N669">
            <v>13200</v>
          </cell>
          <cell r="O669">
            <v>13200</v>
          </cell>
          <cell r="P669" t="str">
            <v>4.1.01.001</v>
          </cell>
          <cell r="Q669">
            <v>16091.65</v>
          </cell>
        </row>
        <row r="670">
          <cell r="M670" t="str">
            <v>4.1.01.00213200</v>
          </cell>
          <cell r="N670">
            <v>13200</v>
          </cell>
          <cell r="P670" t="str">
            <v>4.1.01.002</v>
          </cell>
          <cell r="Q670">
            <v>934.38</v>
          </cell>
        </row>
        <row r="671">
          <cell r="M671" t="str">
            <v>4.1.01.00513200</v>
          </cell>
          <cell r="N671">
            <v>13200</v>
          </cell>
          <cell r="P671" t="str">
            <v>4.1.01.005</v>
          </cell>
          <cell r="Q671">
            <v>2129.67</v>
          </cell>
        </row>
        <row r="672">
          <cell r="M672" t="str">
            <v>4.1.01.00613200</v>
          </cell>
          <cell r="N672">
            <v>13200</v>
          </cell>
          <cell r="P672" t="str">
            <v>4.1.01.006</v>
          </cell>
          <cell r="Q672">
            <v>1480.61</v>
          </cell>
        </row>
        <row r="673">
          <cell r="M673" t="str">
            <v>4.1.01.00713200</v>
          </cell>
          <cell r="N673">
            <v>13200</v>
          </cell>
          <cell r="P673" t="str">
            <v>4.1.01.007</v>
          </cell>
          <cell r="Q673">
            <v>0</v>
          </cell>
        </row>
        <row r="674">
          <cell r="M674" t="str">
            <v>4.1.02.00113200</v>
          </cell>
          <cell r="N674">
            <v>13200</v>
          </cell>
          <cell r="P674" t="str">
            <v>4.1.02.001</v>
          </cell>
          <cell r="Q674">
            <v>1650.9</v>
          </cell>
        </row>
        <row r="675">
          <cell r="M675" t="str">
            <v>4.1.02.00213200</v>
          </cell>
          <cell r="N675">
            <v>13200</v>
          </cell>
          <cell r="P675" t="str">
            <v>4.1.02.002</v>
          </cell>
          <cell r="Q675">
            <v>5736.9</v>
          </cell>
        </row>
        <row r="676">
          <cell r="M676" t="str">
            <v>4.1.03.00113200</v>
          </cell>
          <cell r="N676">
            <v>13200</v>
          </cell>
          <cell r="P676" t="str">
            <v>4.1.03.001</v>
          </cell>
          <cell r="Q676">
            <v>395.54</v>
          </cell>
        </row>
        <row r="677">
          <cell r="M677" t="str">
            <v>4.1.03.00213200</v>
          </cell>
          <cell r="N677">
            <v>13200</v>
          </cell>
          <cell r="P677" t="str">
            <v>4.1.03.002</v>
          </cell>
          <cell r="Q677">
            <v>803</v>
          </cell>
        </row>
        <row r="678">
          <cell r="M678" t="str">
            <v>4.1.03.00313200</v>
          </cell>
          <cell r="N678">
            <v>13200</v>
          </cell>
          <cell r="P678" t="str">
            <v>4.1.03.003</v>
          </cell>
          <cell r="Q678">
            <v>106.4</v>
          </cell>
        </row>
        <row r="679">
          <cell r="M679" t="str">
            <v>4.1.03.00413200</v>
          </cell>
          <cell r="N679">
            <v>13200</v>
          </cell>
          <cell r="P679" t="str">
            <v>4.1.03.004</v>
          </cell>
          <cell r="Q679">
            <v>328.52</v>
          </cell>
        </row>
        <row r="680">
          <cell r="M680" t="str">
            <v>4.1.03.00513200</v>
          </cell>
          <cell r="N680">
            <v>13200</v>
          </cell>
          <cell r="P680" t="str">
            <v>4.1.03.005</v>
          </cell>
          <cell r="Q680">
            <v>64.8</v>
          </cell>
        </row>
        <row r="681">
          <cell r="M681" t="str">
            <v>4.2.02.00113200</v>
          </cell>
          <cell r="N681">
            <v>13200</v>
          </cell>
          <cell r="P681" t="str">
            <v>4.2.02.001</v>
          </cell>
          <cell r="Q681">
            <v>4168.9399999999996</v>
          </cell>
        </row>
        <row r="682">
          <cell r="M682" t="str">
            <v>4.2.03.00313200</v>
          </cell>
          <cell r="N682">
            <v>13200</v>
          </cell>
          <cell r="P682" t="str">
            <v>4.2.03.003</v>
          </cell>
          <cell r="Q682">
            <v>18</v>
          </cell>
        </row>
        <row r="683">
          <cell r="M683" t="str">
            <v>4.2.03.00413200</v>
          </cell>
          <cell r="N683">
            <v>13200</v>
          </cell>
          <cell r="P683" t="str">
            <v>4.2.03.004</v>
          </cell>
          <cell r="Q683">
            <v>1460</v>
          </cell>
        </row>
        <row r="684">
          <cell r="M684" t="str">
            <v>4.2.04.00113200</v>
          </cell>
          <cell r="N684">
            <v>13200</v>
          </cell>
          <cell r="P684" t="str">
            <v>4.2.04.001</v>
          </cell>
          <cell r="Q684">
            <v>1733.34</v>
          </cell>
        </row>
        <row r="685">
          <cell r="M685" t="str">
            <v>4.2.05.00113200</v>
          </cell>
          <cell r="N685">
            <v>13200</v>
          </cell>
          <cell r="P685" t="str">
            <v>4.2.05.001</v>
          </cell>
          <cell r="Q685">
            <v>0</v>
          </cell>
        </row>
        <row r="686">
          <cell r="M686" t="str">
            <v>4.2.05.00213200</v>
          </cell>
          <cell r="N686">
            <v>13200</v>
          </cell>
          <cell r="P686" t="str">
            <v>4.2.05.002</v>
          </cell>
          <cell r="Q686">
            <v>0</v>
          </cell>
        </row>
        <row r="687">
          <cell r="M687" t="str">
            <v>4.2.05.00313200</v>
          </cell>
          <cell r="N687">
            <v>13200</v>
          </cell>
          <cell r="P687" t="str">
            <v>4.2.05.003</v>
          </cell>
          <cell r="Q687">
            <v>0</v>
          </cell>
        </row>
        <row r="688">
          <cell r="M688" t="str">
            <v>4.2.05.00413200</v>
          </cell>
          <cell r="N688">
            <v>13200</v>
          </cell>
          <cell r="P688" t="str">
            <v>4.2.05.004</v>
          </cell>
          <cell r="Q688">
            <v>118.43</v>
          </cell>
        </row>
        <row r="689">
          <cell r="M689" t="str">
            <v>4.2.06.00313200</v>
          </cell>
          <cell r="N689">
            <v>13200</v>
          </cell>
          <cell r="P689" t="str">
            <v>4.2.06.003</v>
          </cell>
          <cell r="Q689">
            <v>1800</v>
          </cell>
        </row>
        <row r="690">
          <cell r="M690" t="str">
            <v>4.2.07.00213200</v>
          </cell>
          <cell r="N690">
            <v>13200</v>
          </cell>
          <cell r="P690" t="str">
            <v>4.2.07.002</v>
          </cell>
          <cell r="Q690">
            <v>966.77</v>
          </cell>
        </row>
        <row r="691">
          <cell r="M691" t="str">
            <v>4.2.07.00313200</v>
          </cell>
          <cell r="N691">
            <v>13200</v>
          </cell>
          <cell r="P691" t="str">
            <v>4.2.07.003</v>
          </cell>
          <cell r="Q691">
            <v>21965.97</v>
          </cell>
        </row>
        <row r="692">
          <cell r="M692" t="str">
            <v>4.2.07.00613200</v>
          </cell>
          <cell r="N692">
            <v>13200</v>
          </cell>
          <cell r="P692" t="str">
            <v>4.2.07.006</v>
          </cell>
          <cell r="Q692">
            <v>18</v>
          </cell>
        </row>
        <row r="693">
          <cell r="M693" t="str">
            <v>4.3.01.00113200</v>
          </cell>
          <cell r="N693">
            <v>13200</v>
          </cell>
          <cell r="P693" t="str">
            <v>4.3.01.001</v>
          </cell>
          <cell r="Q693">
            <v>1012</v>
          </cell>
        </row>
        <row r="694">
          <cell r="M694" t="str">
            <v>4.3.01.00513200</v>
          </cell>
          <cell r="N694">
            <v>13200</v>
          </cell>
          <cell r="P694" t="str">
            <v>4.3.01.005</v>
          </cell>
          <cell r="Q694">
            <v>0</v>
          </cell>
        </row>
        <row r="695">
          <cell r="M695" t="str">
            <v>4.1.01.00813200</v>
          </cell>
          <cell r="N695">
            <v>13200</v>
          </cell>
          <cell r="P695" t="str">
            <v>4.1.01.008</v>
          </cell>
          <cell r="Q695">
            <v>1497.43</v>
          </cell>
        </row>
        <row r="696">
          <cell r="M696" t="str">
            <v>4.1.01.00113300</v>
          </cell>
          <cell r="N696">
            <v>13300</v>
          </cell>
          <cell r="O696">
            <v>13300</v>
          </cell>
          <cell r="P696" t="str">
            <v>4.1.01.001</v>
          </cell>
          <cell r="Q696">
            <v>7723.33</v>
          </cell>
        </row>
        <row r="697">
          <cell r="M697" t="str">
            <v>4.1.01.00213300</v>
          </cell>
          <cell r="N697">
            <v>13300</v>
          </cell>
          <cell r="P697" t="str">
            <v>4.1.01.002</v>
          </cell>
          <cell r="Q697">
            <v>346.67</v>
          </cell>
        </row>
        <row r="698">
          <cell r="M698" t="str">
            <v>4.1.01.00513300</v>
          </cell>
          <cell r="N698">
            <v>13300</v>
          </cell>
          <cell r="P698" t="str">
            <v>4.1.01.005</v>
          </cell>
          <cell r="Q698">
            <v>898.26</v>
          </cell>
        </row>
        <row r="699">
          <cell r="M699" t="str">
            <v>4.1.01.00613300</v>
          </cell>
          <cell r="N699">
            <v>13300</v>
          </cell>
          <cell r="P699" t="str">
            <v>4.1.01.006</v>
          </cell>
          <cell r="Q699">
            <v>673.68</v>
          </cell>
        </row>
        <row r="700">
          <cell r="M700" t="str">
            <v>4.1.02.00113300</v>
          </cell>
          <cell r="N700">
            <v>13300</v>
          </cell>
          <cell r="P700" t="str">
            <v>4.1.02.001</v>
          </cell>
          <cell r="Q700">
            <v>771.33</v>
          </cell>
        </row>
        <row r="701">
          <cell r="M701" t="str">
            <v>4.1.02.00213300</v>
          </cell>
          <cell r="N701">
            <v>13300</v>
          </cell>
          <cell r="P701" t="str">
            <v>4.1.02.002</v>
          </cell>
          <cell r="Q701">
            <v>2680.48</v>
          </cell>
        </row>
        <row r="702">
          <cell r="M702" t="str">
            <v>4.1.03.00113300</v>
          </cell>
          <cell r="N702">
            <v>13300</v>
          </cell>
          <cell r="P702" t="str">
            <v>4.1.03.001</v>
          </cell>
          <cell r="Q702">
            <v>832.25</v>
          </cell>
        </row>
        <row r="703">
          <cell r="M703" t="str">
            <v>4.1.03.00213300</v>
          </cell>
          <cell r="N703">
            <v>13300</v>
          </cell>
          <cell r="P703" t="str">
            <v>4.1.03.002</v>
          </cell>
          <cell r="Q703">
            <v>792</v>
          </cell>
        </row>
        <row r="704">
          <cell r="M704" t="str">
            <v>4.1.03.00313300</v>
          </cell>
          <cell r="N704">
            <v>13300</v>
          </cell>
          <cell r="P704" t="str">
            <v>4.1.03.003</v>
          </cell>
          <cell r="Q704">
            <v>159.6</v>
          </cell>
        </row>
        <row r="705">
          <cell r="M705" t="str">
            <v>4.1.03.00413300</v>
          </cell>
          <cell r="N705">
            <v>13300</v>
          </cell>
          <cell r="P705" t="str">
            <v>4.1.03.004</v>
          </cell>
          <cell r="Q705">
            <v>400.28</v>
          </cell>
        </row>
        <row r="706">
          <cell r="M706" t="str">
            <v>4.1.03.00513300</v>
          </cell>
          <cell r="N706">
            <v>13300</v>
          </cell>
          <cell r="P706" t="str">
            <v>4.1.03.005</v>
          </cell>
          <cell r="Q706">
            <v>48.6</v>
          </cell>
        </row>
        <row r="707">
          <cell r="M707" t="str">
            <v>4.1.03.00613300</v>
          </cell>
          <cell r="N707">
            <v>13300</v>
          </cell>
          <cell r="P707" t="str">
            <v>4.1.03.006</v>
          </cell>
          <cell r="Q707">
            <v>0</v>
          </cell>
        </row>
        <row r="708">
          <cell r="M708" t="str">
            <v>4.2.02.00113300</v>
          </cell>
          <cell r="N708">
            <v>13300</v>
          </cell>
          <cell r="P708" t="str">
            <v>4.2.02.001</v>
          </cell>
          <cell r="Q708">
            <v>0</v>
          </cell>
        </row>
        <row r="709">
          <cell r="M709" t="str">
            <v>4.2.03.00413300</v>
          </cell>
          <cell r="N709">
            <v>13300</v>
          </cell>
          <cell r="P709" t="str">
            <v>4.2.03.004</v>
          </cell>
          <cell r="Q709">
            <v>0</v>
          </cell>
        </row>
        <row r="710">
          <cell r="M710" t="str">
            <v>4.2.04.00413300</v>
          </cell>
          <cell r="N710">
            <v>13300</v>
          </cell>
          <cell r="P710" t="str">
            <v>4.2.04.004</v>
          </cell>
          <cell r="Q710">
            <v>0</v>
          </cell>
        </row>
        <row r="711">
          <cell r="M711" t="str">
            <v>4.2.05.00413300</v>
          </cell>
          <cell r="N711">
            <v>13300</v>
          </cell>
          <cell r="P711" t="str">
            <v>4.2.05.004</v>
          </cell>
          <cell r="Q711">
            <v>0</v>
          </cell>
        </row>
        <row r="712">
          <cell r="M712" t="str">
            <v>4.2.07.00413300</v>
          </cell>
          <cell r="N712">
            <v>13300</v>
          </cell>
          <cell r="P712" t="str">
            <v>4.2.07.004</v>
          </cell>
          <cell r="Q712">
            <v>0</v>
          </cell>
        </row>
        <row r="713">
          <cell r="M713" t="str">
            <v>4.2.07.00613300</v>
          </cell>
          <cell r="N713">
            <v>13300</v>
          </cell>
          <cell r="P713" t="str">
            <v>4.2.07.006</v>
          </cell>
          <cell r="Q713">
            <v>659.08999999999924</v>
          </cell>
        </row>
        <row r="714">
          <cell r="M714" t="str">
            <v>4.2.07.00713300</v>
          </cell>
          <cell r="N714">
            <v>13300</v>
          </cell>
          <cell r="P714" t="str">
            <v>4.2.07.007</v>
          </cell>
          <cell r="Q714">
            <v>0</v>
          </cell>
        </row>
        <row r="715">
          <cell r="M715" t="str">
            <v>4.4.03.00313300</v>
          </cell>
          <cell r="N715">
            <v>13300</v>
          </cell>
          <cell r="P715" t="str">
            <v>4.4.03.003</v>
          </cell>
          <cell r="Q715">
            <v>17096.349999999999</v>
          </cell>
        </row>
        <row r="716">
          <cell r="M716" t="str">
            <v>3.2.40.00413300</v>
          </cell>
          <cell r="N716">
            <v>13300</v>
          </cell>
          <cell r="P716" t="str">
            <v>3.2.40.004</v>
          </cell>
          <cell r="Q716">
            <v>0</v>
          </cell>
        </row>
        <row r="717">
          <cell r="M717" t="str">
            <v>4.4.01.00113300</v>
          </cell>
          <cell r="N717">
            <v>13300</v>
          </cell>
          <cell r="P717" t="str">
            <v>4.4.01.001</v>
          </cell>
          <cell r="Q717">
            <v>64625.29</v>
          </cell>
        </row>
        <row r="718">
          <cell r="M718" t="str">
            <v>4.4.01.00213300</v>
          </cell>
          <cell r="N718">
            <v>13300</v>
          </cell>
          <cell r="P718" t="str">
            <v>4.4.01.002</v>
          </cell>
          <cell r="Q718">
            <v>32641.81</v>
          </cell>
        </row>
        <row r="719">
          <cell r="M719" t="str">
            <v>4.4.01.00313300</v>
          </cell>
          <cell r="N719">
            <v>13300</v>
          </cell>
          <cell r="P719" t="str">
            <v>4.4.01.003</v>
          </cell>
          <cell r="Q719">
            <v>13678.62</v>
          </cell>
        </row>
        <row r="720">
          <cell r="M720" t="str">
            <v>4.4.01.00413300</v>
          </cell>
          <cell r="N720">
            <v>13300</v>
          </cell>
          <cell r="P720" t="str">
            <v>4.4.01.004</v>
          </cell>
          <cell r="Q720">
            <v>18351.78</v>
          </cell>
        </row>
        <row r="721">
          <cell r="M721" t="str">
            <v>4.4.01.00613300</v>
          </cell>
          <cell r="N721">
            <v>13300</v>
          </cell>
          <cell r="P721" t="str">
            <v>4.4.01.006</v>
          </cell>
          <cell r="Q721">
            <v>981.69000000000051</v>
          </cell>
        </row>
        <row r="722">
          <cell r="M722" t="str">
            <v>4.4.02.00113300</v>
          </cell>
          <cell r="N722">
            <v>13300</v>
          </cell>
          <cell r="P722" t="str">
            <v>4.4.02.001</v>
          </cell>
          <cell r="Q722">
            <v>13115.99</v>
          </cell>
        </row>
        <row r="723">
          <cell r="M723" t="str">
            <v>4.4.02.00213300</v>
          </cell>
          <cell r="N723">
            <v>13300</v>
          </cell>
          <cell r="P723" t="str">
            <v>4.4.02.002</v>
          </cell>
          <cell r="Q723">
            <v>231423.06</v>
          </cell>
        </row>
        <row r="724">
          <cell r="M724" t="str">
            <v>4.4.02.00313300</v>
          </cell>
          <cell r="N724">
            <v>13300</v>
          </cell>
          <cell r="P724" t="str">
            <v>4.4.02.003</v>
          </cell>
          <cell r="Q724">
            <v>140749.57999999999</v>
          </cell>
        </row>
        <row r="725">
          <cell r="M725" t="str">
            <v>4.4.02.00413300</v>
          </cell>
          <cell r="N725">
            <v>13300</v>
          </cell>
          <cell r="P725" t="str">
            <v>4.4.02.004</v>
          </cell>
          <cell r="Q725">
            <v>42.109999999999673</v>
          </cell>
        </row>
        <row r="726">
          <cell r="M726" t="str">
            <v>4.4.02.00613300</v>
          </cell>
          <cell r="N726">
            <v>13300</v>
          </cell>
          <cell r="P726" t="str">
            <v>4.4.02.006</v>
          </cell>
          <cell r="Q726">
            <v>5340.97</v>
          </cell>
        </row>
        <row r="727">
          <cell r="M727" t="str">
            <v>5.2.20.00413300</v>
          </cell>
          <cell r="N727">
            <v>13300</v>
          </cell>
          <cell r="P727" t="str">
            <v>5.2.20.004</v>
          </cell>
          <cell r="Q727">
            <v>371.16</v>
          </cell>
        </row>
        <row r="728">
          <cell r="M728" t="str">
            <v>4.4.03.00513300</v>
          </cell>
          <cell r="N728">
            <v>13300</v>
          </cell>
          <cell r="P728" t="str">
            <v>4.4.03.005</v>
          </cell>
          <cell r="Q728">
            <v>0</v>
          </cell>
        </row>
        <row r="729">
          <cell r="M729" t="str">
            <v>4.4.03.00613300</v>
          </cell>
          <cell r="N729">
            <v>13300</v>
          </cell>
          <cell r="P729" t="str">
            <v>4.4.03.006</v>
          </cell>
          <cell r="Q729">
            <v>-26612.07</v>
          </cell>
        </row>
        <row r="730">
          <cell r="M730" t="str">
            <v>4.5.02.00413300</v>
          </cell>
          <cell r="N730">
            <v>13300</v>
          </cell>
          <cell r="P730" t="str">
            <v>4.5.02.004</v>
          </cell>
          <cell r="Q730">
            <v>2381.87</v>
          </cell>
        </row>
        <row r="731">
          <cell r="M731" t="str">
            <v>4.1.01.00813300</v>
          </cell>
          <cell r="N731">
            <v>13300</v>
          </cell>
          <cell r="P731" t="str">
            <v>4.1.01.008</v>
          </cell>
          <cell r="Q731">
            <v>316.27</v>
          </cell>
        </row>
        <row r="732">
          <cell r="M732" t="str">
            <v>4.5.02.00213300</v>
          </cell>
          <cell r="N732">
            <v>13300</v>
          </cell>
          <cell r="P732" t="str">
            <v>4.5.02.002</v>
          </cell>
          <cell r="Q732">
            <v>0</v>
          </cell>
        </row>
        <row r="733">
          <cell r="M733" t="str">
            <v>4.1.01.00113400</v>
          </cell>
          <cell r="N733">
            <v>13400</v>
          </cell>
          <cell r="O733">
            <v>13400</v>
          </cell>
          <cell r="P733" t="str">
            <v>4.1.01.001</v>
          </cell>
          <cell r="Q733">
            <v>14136.48</v>
          </cell>
        </row>
        <row r="734">
          <cell r="M734" t="str">
            <v>4.1.01.00213400</v>
          </cell>
          <cell r="N734">
            <v>13400</v>
          </cell>
          <cell r="P734" t="str">
            <v>4.1.01.002</v>
          </cell>
          <cell r="Q734">
            <v>1822.4</v>
          </cell>
        </row>
        <row r="735">
          <cell r="M735" t="str">
            <v>4.1.01.00513400</v>
          </cell>
          <cell r="N735">
            <v>13400</v>
          </cell>
          <cell r="P735" t="str">
            <v>4.1.01.005</v>
          </cell>
          <cell r="Q735">
            <v>1547.62</v>
          </cell>
        </row>
        <row r="736">
          <cell r="M736" t="str">
            <v>4.1.01.00613400</v>
          </cell>
          <cell r="N736">
            <v>13400</v>
          </cell>
          <cell r="P736" t="str">
            <v>4.1.01.006</v>
          </cell>
          <cell r="Q736">
            <v>1494.25</v>
          </cell>
        </row>
        <row r="737">
          <cell r="M737" t="str">
            <v>4.1.01.00713400</v>
          </cell>
          <cell r="N737">
            <v>13400</v>
          </cell>
          <cell r="P737" t="str">
            <v>4.1.01.007</v>
          </cell>
          <cell r="Q737">
            <v>1412.21</v>
          </cell>
        </row>
        <row r="738">
          <cell r="M738" t="str">
            <v>4.1.02.00113400</v>
          </cell>
          <cell r="N738">
            <v>13400</v>
          </cell>
          <cell r="P738" t="str">
            <v>4.1.02.001</v>
          </cell>
          <cell r="Q738">
            <v>2208.91</v>
          </cell>
        </row>
        <row r="739">
          <cell r="M739" t="str">
            <v>4.1.02.00213400</v>
          </cell>
          <cell r="N739">
            <v>13400</v>
          </cell>
          <cell r="P739" t="str">
            <v>4.1.02.002</v>
          </cell>
          <cell r="Q739">
            <v>4766.43</v>
          </cell>
        </row>
        <row r="740">
          <cell r="M740" t="str">
            <v>4.1.03.00113400</v>
          </cell>
          <cell r="N740">
            <v>13400</v>
          </cell>
          <cell r="P740" t="str">
            <v>4.1.03.001</v>
          </cell>
          <cell r="Q740">
            <v>1084.77</v>
          </cell>
        </row>
        <row r="741">
          <cell r="M741" t="str">
            <v>4.1.03.00213400</v>
          </cell>
          <cell r="N741">
            <v>13400</v>
          </cell>
          <cell r="P741" t="str">
            <v>4.1.03.002</v>
          </cell>
          <cell r="Q741">
            <v>1710</v>
          </cell>
        </row>
        <row r="742">
          <cell r="M742" t="str">
            <v>4.1.03.00313400</v>
          </cell>
          <cell r="N742">
            <v>13400</v>
          </cell>
          <cell r="P742" t="str">
            <v>4.1.03.003</v>
          </cell>
          <cell r="Q742">
            <v>212.79</v>
          </cell>
        </row>
        <row r="743">
          <cell r="M743" t="str">
            <v>4.1.03.00413400</v>
          </cell>
          <cell r="N743">
            <v>13400</v>
          </cell>
          <cell r="P743" t="str">
            <v>4.1.03.004</v>
          </cell>
          <cell r="Q743">
            <v>669.77</v>
          </cell>
        </row>
        <row r="744">
          <cell r="M744" t="str">
            <v>4.1.03.00513400</v>
          </cell>
          <cell r="N744">
            <v>13400</v>
          </cell>
          <cell r="P744" t="str">
            <v>4.1.03.005</v>
          </cell>
          <cell r="Q744">
            <v>113.4</v>
          </cell>
        </row>
        <row r="745">
          <cell r="M745" t="str">
            <v>4.2.02.00113400</v>
          </cell>
          <cell r="N745">
            <v>13400</v>
          </cell>
          <cell r="P745" t="str">
            <v>4.2.02.001</v>
          </cell>
          <cell r="Q745">
            <v>0</v>
          </cell>
        </row>
        <row r="746">
          <cell r="M746" t="str">
            <v>4.2.03.00213400</v>
          </cell>
          <cell r="N746">
            <v>13400</v>
          </cell>
          <cell r="P746" t="str">
            <v>4.2.03.002</v>
          </cell>
          <cell r="Q746">
            <v>0</v>
          </cell>
        </row>
        <row r="747">
          <cell r="M747" t="str">
            <v>4.2.03.00413400</v>
          </cell>
          <cell r="N747">
            <v>13400</v>
          </cell>
          <cell r="P747" t="str">
            <v>4.2.03.004</v>
          </cell>
          <cell r="Q747">
            <v>0</v>
          </cell>
        </row>
        <row r="748">
          <cell r="M748" t="str">
            <v>4.2.04.00413400</v>
          </cell>
          <cell r="N748">
            <v>13400</v>
          </cell>
          <cell r="P748" t="str">
            <v>4.2.04.004</v>
          </cell>
          <cell r="Q748">
            <v>93</v>
          </cell>
        </row>
        <row r="749">
          <cell r="M749" t="str">
            <v>4.2.05.00113400</v>
          </cell>
          <cell r="N749">
            <v>13400</v>
          </cell>
          <cell r="P749" t="str">
            <v>4.2.05.001</v>
          </cell>
          <cell r="Q749">
            <v>0</v>
          </cell>
        </row>
        <row r="750">
          <cell r="M750" t="str">
            <v>4.2.05.00413400</v>
          </cell>
          <cell r="N750">
            <v>13400</v>
          </cell>
          <cell r="P750" t="str">
            <v>4.2.05.004</v>
          </cell>
          <cell r="Q750">
            <v>0</v>
          </cell>
        </row>
        <row r="751">
          <cell r="M751" t="str">
            <v>4.2.06.00213400</v>
          </cell>
          <cell r="N751">
            <v>13400</v>
          </cell>
          <cell r="P751" t="str">
            <v>4.2.06.002</v>
          </cell>
          <cell r="Q751">
            <v>0</v>
          </cell>
        </row>
        <row r="752">
          <cell r="M752" t="str">
            <v>4.2.06.00313400</v>
          </cell>
          <cell r="N752">
            <v>13400</v>
          </cell>
          <cell r="P752" t="str">
            <v>4.2.06.003</v>
          </cell>
          <cell r="Q752">
            <v>16400</v>
          </cell>
        </row>
        <row r="753">
          <cell r="M753" t="str">
            <v>4.2.07.00313400</v>
          </cell>
          <cell r="N753">
            <v>13400</v>
          </cell>
          <cell r="P753" t="str">
            <v>4.2.07.003</v>
          </cell>
          <cell r="Q753">
            <v>0</v>
          </cell>
        </row>
        <row r="754">
          <cell r="M754" t="str">
            <v>4.2.07.00413400</v>
          </cell>
          <cell r="N754">
            <v>13400</v>
          </cell>
          <cell r="P754" t="str">
            <v>4.2.07.004</v>
          </cell>
          <cell r="Q754">
            <v>451.4</v>
          </cell>
        </row>
        <row r="755">
          <cell r="M755" t="str">
            <v>4.2.07.00613400</v>
          </cell>
          <cell r="N755">
            <v>13400</v>
          </cell>
          <cell r="P755" t="str">
            <v>4.2.07.006</v>
          </cell>
          <cell r="Q755">
            <v>238.5</v>
          </cell>
        </row>
        <row r="756">
          <cell r="M756" t="str">
            <v>4.1.01.00813400</v>
          </cell>
          <cell r="N756">
            <v>13400</v>
          </cell>
          <cell r="P756" t="str">
            <v>4.1.01.008</v>
          </cell>
          <cell r="Q756">
            <v>2368.37</v>
          </cell>
        </row>
        <row r="757">
          <cell r="M757" t="str">
            <v>4.5.02.00213400</v>
          </cell>
          <cell r="N757">
            <v>13400</v>
          </cell>
          <cell r="P757" t="str">
            <v>4.5.02.002</v>
          </cell>
          <cell r="Q757">
            <v>74.58</v>
          </cell>
        </row>
        <row r="758">
          <cell r="M758" t="str">
            <v>4.1.01.00113500</v>
          </cell>
          <cell r="N758">
            <v>13500</v>
          </cell>
          <cell r="O758">
            <v>13500</v>
          </cell>
          <cell r="P758" t="str">
            <v>4.1.01.001</v>
          </cell>
          <cell r="Q758">
            <v>16024.65</v>
          </cell>
        </row>
        <row r="759">
          <cell r="M759" t="str">
            <v>4.1.01.00213500</v>
          </cell>
          <cell r="N759">
            <v>13500</v>
          </cell>
          <cell r="P759" t="str">
            <v>4.1.01.002</v>
          </cell>
          <cell r="Q759">
            <v>2562.66</v>
          </cell>
        </row>
        <row r="760">
          <cell r="M760" t="str">
            <v>4.1.01.00513500</v>
          </cell>
          <cell r="N760">
            <v>13500</v>
          </cell>
          <cell r="P760" t="str">
            <v>4.1.01.005</v>
          </cell>
          <cell r="Q760">
            <v>2071.1</v>
          </cell>
        </row>
        <row r="761">
          <cell r="M761" t="str">
            <v>4.1.01.00613500</v>
          </cell>
          <cell r="N761">
            <v>13500</v>
          </cell>
          <cell r="P761" t="str">
            <v>4.1.01.006</v>
          </cell>
          <cell r="Q761">
            <v>1553.33</v>
          </cell>
        </row>
        <row r="762">
          <cell r="M762" t="str">
            <v>4.1.01.00713500</v>
          </cell>
          <cell r="N762">
            <v>13500</v>
          </cell>
          <cell r="P762" t="str">
            <v>4.1.01.007</v>
          </cell>
          <cell r="Q762">
            <v>0</v>
          </cell>
        </row>
        <row r="763">
          <cell r="M763" t="str">
            <v>4.1.02.00113500</v>
          </cell>
          <cell r="N763">
            <v>13500</v>
          </cell>
          <cell r="P763" t="str">
            <v>4.1.02.001</v>
          </cell>
          <cell r="Q763">
            <v>1766.73</v>
          </cell>
        </row>
        <row r="764">
          <cell r="M764" t="str">
            <v>4.1.02.00213500</v>
          </cell>
          <cell r="N764">
            <v>13500</v>
          </cell>
          <cell r="P764" t="str">
            <v>4.1.02.002</v>
          </cell>
          <cell r="Q764">
            <v>6174.85</v>
          </cell>
        </row>
        <row r="765">
          <cell r="M765" t="str">
            <v>4.1.03.00113500</v>
          </cell>
          <cell r="N765">
            <v>13500</v>
          </cell>
          <cell r="P765" t="str">
            <v>4.1.03.001</v>
          </cell>
          <cell r="Q765">
            <v>1180.6400000000001</v>
          </cell>
        </row>
        <row r="766">
          <cell r="M766" t="str">
            <v>4.1.03.00213500</v>
          </cell>
          <cell r="N766">
            <v>13500</v>
          </cell>
          <cell r="P766" t="str">
            <v>4.1.03.002</v>
          </cell>
          <cell r="Q766">
            <v>1404</v>
          </cell>
        </row>
        <row r="767">
          <cell r="M767" t="str">
            <v>4.1.03.00313500</v>
          </cell>
          <cell r="N767">
            <v>13500</v>
          </cell>
          <cell r="P767" t="str">
            <v>4.1.03.003</v>
          </cell>
          <cell r="Q767">
            <v>106.4</v>
          </cell>
        </row>
        <row r="768">
          <cell r="M768" t="str">
            <v>4.1.03.00413500</v>
          </cell>
          <cell r="N768">
            <v>13500</v>
          </cell>
          <cell r="P768" t="str">
            <v>4.1.03.004</v>
          </cell>
          <cell r="Q768">
            <v>1326.36</v>
          </cell>
        </row>
        <row r="769">
          <cell r="M769" t="str">
            <v>4.1.03.00513500</v>
          </cell>
          <cell r="N769">
            <v>13500</v>
          </cell>
          <cell r="P769" t="str">
            <v>4.1.03.005</v>
          </cell>
          <cell r="Q769">
            <v>113.4</v>
          </cell>
        </row>
        <row r="770">
          <cell r="M770" t="str">
            <v>4.1.03.00613500</v>
          </cell>
          <cell r="N770">
            <v>13500</v>
          </cell>
          <cell r="P770" t="str">
            <v>4.1.03.006</v>
          </cell>
          <cell r="Q770">
            <v>800</v>
          </cell>
        </row>
        <row r="771">
          <cell r="M771" t="str">
            <v>4.2.02.00113500</v>
          </cell>
          <cell r="N771">
            <v>13500</v>
          </cell>
          <cell r="P771" t="str">
            <v>4.2.02.001</v>
          </cell>
          <cell r="Q771">
            <v>0</v>
          </cell>
        </row>
        <row r="772">
          <cell r="M772" t="str">
            <v>4.2.03.00413500</v>
          </cell>
          <cell r="N772">
            <v>13500</v>
          </cell>
          <cell r="P772" t="str">
            <v>4.2.03.004</v>
          </cell>
          <cell r="Q772">
            <v>0</v>
          </cell>
        </row>
        <row r="773">
          <cell r="M773" t="str">
            <v>4.2.04.00413500</v>
          </cell>
          <cell r="N773">
            <v>13500</v>
          </cell>
          <cell r="P773" t="str">
            <v>4.2.04.004</v>
          </cell>
          <cell r="Q773">
            <v>703.3</v>
          </cell>
        </row>
        <row r="774">
          <cell r="M774" t="str">
            <v>4.2.05.00113500</v>
          </cell>
          <cell r="N774">
            <v>13500</v>
          </cell>
          <cell r="P774" t="str">
            <v>4.2.05.001</v>
          </cell>
          <cell r="Q774">
            <v>0</v>
          </cell>
        </row>
        <row r="775">
          <cell r="M775" t="str">
            <v>4.2.06.00113500</v>
          </cell>
          <cell r="N775">
            <v>13500</v>
          </cell>
          <cell r="P775" t="str">
            <v>4.2.06.001</v>
          </cell>
          <cell r="Q775">
            <v>2380.5</v>
          </cell>
        </row>
        <row r="776">
          <cell r="M776" t="str">
            <v>4.2.07.00413500</v>
          </cell>
          <cell r="N776">
            <v>13500</v>
          </cell>
          <cell r="P776" t="str">
            <v>4.2.07.004</v>
          </cell>
          <cell r="Q776">
            <v>325.3</v>
          </cell>
        </row>
        <row r="777">
          <cell r="M777" t="str">
            <v>4.2.07.00513500</v>
          </cell>
          <cell r="N777">
            <v>13500</v>
          </cell>
          <cell r="P777" t="str">
            <v>4.2.07.005</v>
          </cell>
          <cell r="Q777">
            <v>738</v>
          </cell>
        </row>
        <row r="778">
          <cell r="M778" t="str">
            <v>4.2.07.00613500</v>
          </cell>
          <cell r="N778">
            <v>13500</v>
          </cell>
          <cell r="P778" t="str">
            <v>4.2.07.006</v>
          </cell>
          <cell r="Q778">
            <v>25068.42</v>
          </cell>
        </row>
        <row r="779">
          <cell r="M779" t="str">
            <v>4.2.07.00713500</v>
          </cell>
          <cell r="N779">
            <v>13500</v>
          </cell>
          <cell r="P779" t="str">
            <v>4.2.07.007</v>
          </cell>
          <cell r="Q779">
            <v>10947.68</v>
          </cell>
        </row>
        <row r="780">
          <cell r="M780" t="str">
            <v>4.4.03.00313500</v>
          </cell>
          <cell r="N780">
            <v>13500</v>
          </cell>
          <cell r="P780" t="str">
            <v>4.4.03.003</v>
          </cell>
          <cell r="Q780">
            <v>0</v>
          </cell>
        </row>
        <row r="781">
          <cell r="M781" t="str">
            <v>3.2.40.00413500</v>
          </cell>
          <cell r="N781">
            <v>13500</v>
          </cell>
          <cell r="P781" t="str">
            <v>3.2.40.004</v>
          </cell>
          <cell r="Q781">
            <v>7356.2399999999907</v>
          </cell>
        </row>
        <row r="782">
          <cell r="M782" t="str">
            <v>4.4.03.00213500</v>
          </cell>
          <cell r="N782">
            <v>13500</v>
          </cell>
          <cell r="P782" t="str">
            <v>4.4.03.002</v>
          </cell>
          <cell r="Q782">
            <v>101218.62</v>
          </cell>
        </row>
        <row r="783">
          <cell r="M783" t="str">
            <v>5.1.10.00421101</v>
          </cell>
          <cell r="N783">
            <v>21101</v>
          </cell>
          <cell r="O783">
            <v>21101</v>
          </cell>
          <cell r="P783" t="str">
            <v>5.1.10.004</v>
          </cell>
          <cell r="Q783">
            <v>800147.14</v>
          </cell>
        </row>
        <row r="784">
          <cell r="M784" t="str">
            <v>3.1.10.00421101</v>
          </cell>
          <cell r="N784">
            <v>21101</v>
          </cell>
          <cell r="P784" t="str">
            <v>3.1.10.004</v>
          </cell>
          <cell r="Q784">
            <v>-1279975.26</v>
          </cell>
        </row>
        <row r="785">
          <cell r="M785" t="str">
            <v>3.2.10.00421101</v>
          </cell>
          <cell r="N785">
            <v>21101</v>
          </cell>
          <cell r="P785" t="str">
            <v>3.2.10.004</v>
          </cell>
          <cell r="Q785">
            <v>131357.10999999999</v>
          </cell>
        </row>
        <row r="786">
          <cell r="M786" t="str">
            <v>3.2.20.00421101</v>
          </cell>
          <cell r="N786">
            <v>21101</v>
          </cell>
          <cell r="P786" t="str">
            <v>3.2.20.004</v>
          </cell>
          <cell r="Q786">
            <v>95571.839999999997</v>
          </cell>
        </row>
        <row r="787">
          <cell r="M787" t="str">
            <v>3.2.30.00421101</v>
          </cell>
          <cell r="N787">
            <v>21101</v>
          </cell>
          <cell r="P787" t="str">
            <v>3.2.30.004</v>
          </cell>
          <cell r="Q787">
            <v>20749.97</v>
          </cell>
        </row>
        <row r="788">
          <cell r="M788" t="str">
            <v>3.2.40.00421101</v>
          </cell>
          <cell r="N788">
            <v>21101</v>
          </cell>
          <cell r="P788" t="str">
            <v>3.2.40.004</v>
          </cell>
          <cell r="Q788">
            <v>22451.08</v>
          </cell>
        </row>
        <row r="789">
          <cell r="M789" t="str">
            <v>3.2.50.00421101</v>
          </cell>
          <cell r="N789">
            <v>21101</v>
          </cell>
          <cell r="P789" t="str">
            <v>3.2.50.004</v>
          </cell>
          <cell r="Q789">
            <v>0</v>
          </cell>
        </row>
        <row r="790">
          <cell r="M790" t="str">
            <v>5.1.10.00421102</v>
          </cell>
          <cell r="N790">
            <v>21102</v>
          </cell>
          <cell r="O790">
            <v>21102</v>
          </cell>
          <cell r="P790" t="str">
            <v>5.1.10.004</v>
          </cell>
          <cell r="Q790">
            <v>1294607.22</v>
          </cell>
        </row>
        <row r="791">
          <cell r="M791" t="str">
            <v>3.1.10.00421102</v>
          </cell>
          <cell r="N791">
            <v>21102</v>
          </cell>
          <cell r="P791" t="str">
            <v>3.1.10.004</v>
          </cell>
          <cell r="Q791">
            <v>-2245055.5499999998</v>
          </cell>
        </row>
        <row r="792">
          <cell r="M792" t="str">
            <v>3.2.01.00121102</v>
          </cell>
          <cell r="N792">
            <v>21102</v>
          </cell>
          <cell r="P792" t="str">
            <v>3.2.01.001</v>
          </cell>
          <cell r="Q792">
            <v>179749.41</v>
          </cell>
        </row>
        <row r="793">
          <cell r="M793" t="str">
            <v>3.2.10.00421102</v>
          </cell>
          <cell r="N793">
            <v>21102</v>
          </cell>
          <cell r="P793" t="str">
            <v>3.2.10.004</v>
          </cell>
          <cell r="Q793">
            <v>274709.43</v>
          </cell>
        </row>
        <row r="794">
          <cell r="M794" t="str">
            <v>3.2.20.00421102</v>
          </cell>
          <cell r="N794">
            <v>21102</v>
          </cell>
          <cell r="P794" t="str">
            <v>3.2.20.004</v>
          </cell>
          <cell r="Q794">
            <v>156777.25</v>
          </cell>
        </row>
        <row r="795">
          <cell r="M795" t="str">
            <v>3.2.30.00421102</v>
          </cell>
          <cell r="N795">
            <v>21102</v>
          </cell>
          <cell r="P795" t="str">
            <v>3.2.30.004</v>
          </cell>
          <cell r="Q795">
            <v>34037.18</v>
          </cell>
        </row>
        <row r="796">
          <cell r="M796" t="str">
            <v>3.2.40.00421102</v>
          </cell>
          <cell r="N796">
            <v>21102</v>
          </cell>
          <cell r="P796" t="str">
            <v>3.2.40.004</v>
          </cell>
          <cell r="Q796">
            <v>0</v>
          </cell>
        </row>
        <row r="797">
          <cell r="M797" t="str">
            <v>3.2.50.00421102</v>
          </cell>
          <cell r="N797">
            <v>21102</v>
          </cell>
          <cell r="P797" t="str">
            <v>3.2.50.004</v>
          </cell>
          <cell r="Q797">
            <v>0</v>
          </cell>
        </row>
        <row r="798">
          <cell r="M798" t="str">
            <v>5.1.10.00421103</v>
          </cell>
          <cell r="N798">
            <v>21103</v>
          </cell>
          <cell r="O798">
            <v>21103</v>
          </cell>
          <cell r="P798" t="str">
            <v>5.1.10.004</v>
          </cell>
          <cell r="Q798">
            <v>0</v>
          </cell>
        </row>
        <row r="799">
          <cell r="M799" t="str">
            <v>3.2.01.00121103</v>
          </cell>
          <cell r="N799">
            <v>21103</v>
          </cell>
          <cell r="P799" t="str">
            <v>3.2.01.001</v>
          </cell>
          <cell r="Q799">
            <v>0</v>
          </cell>
        </row>
        <row r="800">
          <cell r="M800" t="str">
            <v>3.2.10.00421103</v>
          </cell>
          <cell r="N800">
            <v>21103</v>
          </cell>
          <cell r="P800" t="str">
            <v>3.2.10.004</v>
          </cell>
          <cell r="Q800">
            <v>816.96</v>
          </cell>
        </row>
        <row r="801">
          <cell r="M801" t="str">
            <v>3.2.20.00421103</v>
          </cell>
          <cell r="N801">
            <v>21103</v>
          </cell>
          <cell r="P801" t="str">
            <v>3.2.20.004</v>
          </cell>
          <cell r="Q801">
            <v>0</v>
          </cell>
        </row>
        <row r="802">
          <cell r="M802" t="str">
            <v>3.2.30.00421103</v>
          </cell>
          <cell r="N802">
            <v>21103</v>
          </cell>
          <cell r="P802" t="str">
            <v>3.2.30.004</v>
          </cell>
          <cell r="Q802">
            <v>0</v>
          </cell>
        </row>
        <row r="803">
          <cell r="M803" t="str">
            <v>5.1.10.00421104</v>
          </cell>
          <cell r="N803">
            <v>21104</v>
          </cell>
          <cell r="O803">
            <v>21104</v>
          </cell>
          <cell r="P803" t="str">
            <v>5.1.10.004</v>
          </cell>
          <cell r="Q803">
            <v>5023.6899999999996</v>
          </cell>
        </row>
        <row r="804">
          <cell r="M804" t="str">
            <v>3.1.10.00421104</v>
          </cell>
          <cell r="N804">
            <v>21104</v>
          </cell>
          <cell r="P804" t="str">
            <v>3.1.10.004</v>
          </cell>
          <cell r="Q804">
            <v>-9680</v>
          </cell>
        </row>
        <row r="805">
          <cell r="M805" t="str">
            <v>3.2.01.00121104</v>
          </cell>
          <cell r="N805">
            <v>21104</v>
          </cell>
          <cell r="P805" t="str">
            <v>3.2.01.001</v>
          </cell>
          <cell r="Q805">
            <v>0</v>
          </cell>
        </row>
        <row r="806">
          <cell r="M806" t="str">
            <v>3.2.10.00421104</v>
          </cell>
          <cell r="N806">
            <v>21104</v>
          </cell>
          <cell r="P806" t="str">
            <v>3.2.10.004</v>
          </cell>
          <cell r="Q806">
            <v>1742.4</v>
          </cell>
        </row>
        <row r="807">
          <cell r="M807" t="str">
            <v>3.2.20.00421104</v>
          </cell>
          <cell r="N807">
            <v>21104</v>
          </cell>
          <cell r="P807" t="str">
            <v>3.2.20.004</v>
          </cell>
          <cell r="Q807">
            <v>735.68</v>
          </cell>
        </row>
        <row r="808">
          <cell r="M808" t="str">
            <v>3.2.30.00421104</v>
          </cell>
          <cell r="N808">
            <v>21104</v>
          </cell>
          <cell r="P808" t="str">
            <v>3.2.30.004</v>
          </cell>
          <cell r="Q808">
            <v>159.72</v>
          </cell>
        </row>
        <row r="809">
          <cell r="M809" t="str">
            <v>3.2.40.00421104</v>
          </cell>
          <cell r="N809">
            <v>21104</v>
          </cell>
          <cell r="P809" t="str">
            <v>3.2.40.004</v>
          </cell>
          <cell r="Q809">
            <v>0</v>
          </cell>
        </row>
        <row r="810">
          <cell r="M810" t="str">
            <v>5.1.10.00421106</v>
          </cell>
          <cell r="N810">
            <v>21106</v>
          </cell>
          <cell r="O810">
            <v>21106</v>
          </cell>
          <cell r="P810" t="str">
            <v>5.1.10.004</v>
          </cell>
          <cell r="Q810">
            <v>7452.37</v>
          </cell>
        </row>
        <row r="811">
          <cell r="M811" t="str">
            <v>3.1.10.00421106</v>
          </cell>
          <cell r="N811">
            <v>21106</v>
          </cell>
          <cell r="P811" t="str">
            <v>3.1.10.004</v>
          </cell>
          <cell r="Q811">
            <v>-11827.27</v>
          </cell>
        </row>
        <row r="812">
          <cell r="M812" t="str">
            <v>3.2.01.00121106</v>
          </cell>
          <cell r="N812">
            <v>21106</v>
          </cell>
          <cell r="P812" t="str">
            <v>3.2.01.001</v>
          </cell>
          <cell r="Q812">
            <v>959.86</v>
          </cell>
        </row>
        <row r="813">
          <cell r="M813" t="str">
            <v>3.2.10.00421106</v>
          </cell>
          <cell r="N813">
            <v>21106</v>
          </cell>
          <cell r="P813" t="str">
            <v>3.2.10.004</v>
          </cell>
          <cell r="Q813">
            <v>1490.29</v>
          </cell>
        </row>
        <row r="814">
          <cell r="M814" t="str">
            <v>3.2.20.00421106</v>
          </cell>
          <cell r="N814">
            <v>21106</v>
          </cell>
          <cell r="P814" t="str">
            <v>3.2.20.004</v>
          </cell>
          <cell r="Q814">
            <v>806.01</v>
          </cell>
        </row>
        <row r="815">
          <cell r="M815" t="str">
            <v>3.2.30.00421106</v>
          </cell>
          <cell r="N815">
            <v>21106</v>
          </cell>
          <cell r="P815" t="str">
            <v>3.2.30.004</v>
          </cell>
          <cell r="Q815">
            <v>175</v>
          </cell>
        </row>
        <row r="816">
          <cell r="M816" t="str">
            <v>3.2.40.00421106</v>
          </cell>
          <cell r="N816">
            <v>21106</v>
          </cell>
          <cell r="P816" t="str">
            <v>3.2.40.004</v>
          </cell>
          <cell r="Q816">
            <v>0</v>
          </cell>
        </row>
        <row r="817">
          <cell r="M817" t="str">
            <v>5.1.10.00421108</v>
          </cell>
          <cell r="N817">
            <v>21108</v>
          </cell>
          <cell r="O817">
            <v>21108</v>
          </cell>
          <cell r="P817" t="str">
            <v>5.1.10.004</v>
          </cell>
          <cell r="Q817">
            <v>331.76</v>
          </cell>
        </row>
        <row r="818">
          <cell r="M818" t="str">
            <v>3.1.10.00421108</v>
          </cell>
          <cell r="N818">
            <v>21108</v>
          </cell>
          <cell r="P818" t="str">
            <v>3.1.10.004</v>
          </cell>
          <cell r="Q818">
            <v>0</v>
          </cell>
        </row>
        <row r="819">
          <cell r="M819" t="str">
            <v>3.2.01.00121108</v>
          </cell>
          <cell r="N819">
            <v>21108</v>
          </cell>
          <cell r="P819" t="str">
            <v>3.2.01.001</v>
          </cell>
          <cell r="Q819">
            <v>136.28</v>
          </cell>
        </row>
        <row r="820">
          <cell r="M820" t="str">
            <v>3.2.10.00421108</v>
          </cell>
          <cell r="N820">
            <v>21108</v>
          </cell>
          <cell r="P820" t="str">
            <v>3.2.10.004</v>
          </cell>
          <cell r="Q820">
            <v>121.31</v>
          </cell>
        </row>
        <row r="821">
          <cell r="M821" t="str">
            <v>3.2.20.00421108</v>
          </cell>
          <cell r="N821">
            <v>21108</v>
          </cell>
          <cell r="P821" t="str">
            <v>3.2.20.004</v>
          </cell>
          <cell r="Q821">
            <v>0</v>
          </cell>
        </row>
        <row r="822">
          <cell r="M822" t="str">
            <v>5.1.10.00421110</v>
          </cell>
          <cell r="N822">
            <v>21110</v>
          </cell>
          <cell r="O822">
            <v>21110</v>
          </cell>
          <cell r="P822" t="str">
            <v>5.1.10.004</v>
          </cell>
          <cell r="Q822">
            <v>-87.400000000023283</v>
          </cell>
        </row>
        <row r="823">
          <cell r="M823" t="str">
            <v>3.1.10.00421110</v>
          </cell>
          <cell r="N823">
            <v>21110</v>
          </cell>
          <cell r="P823" t="str">
            <v>3.1.10.004</v>
          </cell>
          <cell r="Q823">
            <v>0</v>
          </cell>
        </row>
        <row r="824">
          <cell r="M824" t="str">
            <v>3.2.10.00421110</v>
          </cell>
          <cell r="N824">
            <v>21110</v>
          </cell>
          <cell r="P824" t="str">
            <v>3.2.10.004</v>
          </cell>
          <cell r="Q824">
            <v>-34.229999999995925</v>
          </cell>
        </row>
        <row r="825">
          <cell r="M825" t="str">
            <v>3.2.20.00421110</v>
          </cell>
          <cell r="N825">
            <v>21110</v>
          </cell>
          <cell r="P825" t="str">
            <v>3.2.20.004</v>
          </cell>
          <cell r="Q825">
            <v>-37.159999999999854</v>
          </cell>
        </row>
        <row r="826">
          <cell r="M826" t="str">
            <v>3.2.30.00421110</v>
          </cell>
          <cell r="N826">
            <v>21110</v>
          </cell>
          <cell r="P826" t="str">
            <v>3.2.30.004</v>
          </cell>
          <cell r="Q826">
            <v>-8.0700000000006185</v>
          </cell>
        </row>
        <row r="827">
          <cell r="M827" t="str">
            <v>3.2.40.00421110</v>
          </cell>
          <cell r="N827">
            <v>21110</v>
          </cell>
          <cell r="P827" t="str">
            <v>3.2.40.004</v>
          </cell>
          <cell r="Q827">
            <v>489</v>
          </cell>
        </row>
        <row r="828">
          <cell r="M828" t="str">
            <v>5.1.10.00421112</v>
          </cell>
          <cell r="N828">
            <v>21112</v>
          </cell>
          <cell r="O828">
            <v>21112</v>
          </cell>
          <cell r="P828" t="str">
            <v>5.1.10.004</v>
          </cell>
          <cell r="Q828">
            <v>0</v>
          </cell>
        </row>
        <row r="829">
          <cell r="M829" t="str">
            <v>3.1.10.00421112</v>
          </cell>
          <cell r="N829">
            <v>21112</v>
          </cell>
          <cell r="P829" t="str">
            <v>3.1.10.004</v>
          </cell>
          <cell r="Q829">
            <v>0</v>
          </cell>
        </row>
        <row r="830">
          <cell r="M830" t="str">
            <v>3.2.01.00121112</v>
          </cell>
          <cell r="N830">
            <v>21112</v>
          </cell>
          <cell r="P830" t="str">
            <v>3.2.01.001</v>
          </cell>
          <cell r="Q830">
            <v>0</v>
          </cell>
        </row>
        <row r="831">
          <cell r="M831" t="str">
            <v>3.2.10.00421112</v>
          </cell>
          <cell r="N831">
            <v>21112</v>
          </cell>
          <cell r="P831" t="str">
            <v>3.2.10.004</v>
          </cell>
          <cell r="Q831">
            <v>0</v>
          </cell>
        </row>
        <row r="832">
          <cell r="M832" t="str">
            <v>3.2.20.00421112</v>
          </cell>
          <cell r="N832">
            <v>21112</v>
          </cell>
          <cell r="P832" t="str">
            <v>3.2.20.004</v>
          </cell>
          <cell r="Q832">
            <v>0</v>
          </cell>
        </row>
        <row r="833">
          <cell r="M833" t="str">
            <v>3.2.30.00421112</v>
          </cell>
          <cell r="N833">
            <v>21112</v>
          </cell>
          <cell r="P833" t="str">
            <v>3.2.30.004</v>
          </cell>
          <cell r="Q833">
            <v>0</v>
          </cell>
        </row>
        <row r="834">
          <cell r="M834" t="str">
            <v>5.1.10.00421113</v>
          </cell>
          <cell r="N834">
            <v>21113</v>
          </cell>
          <cell r="O834">
            <v>21113</v>
          </cell>
          <cell r="P834" t="str">
            <v>5.1.10.004</v>
          </cell>
          <cell r="Q834">
            <v>-446.16999999999825</v>
          </cell>
        </row>
        <row r="835">
          <cell r="M835" t="str">
            <v>3.1.10.00421113</v>
          </cell>
          <cell r="N835">
            <v>21113</v>
          </cell>
          <cell r="P835" t="str">
            <v>3.1.10.004</v>
          </cell>
          <cell r="Q835">
            <v>0</v>
          </cell>
        </row>
        <row r="836">
          <cell r="M836" t="str">
            <v>3.2.10.00421113</v>
          </cell>
          <cell r="N836">
            <v>21113</v>
          </cell>
          <cell r="P836" t="str">
            <v>3.2.10.004</v>
          </cell>
          <cell r="Q836">
            <v>-85.849999999999454</v>
          </cell>
        </row>
        <row r="837">
          <cell r="M837" t="str">
            <v>3.2.20.00421113</v>
          </cell>
          <cell r="N837">
            <v>21113</v>
          </cell>
          <cell r="P837" t="str">
            <v>3.2.20.004</v>
          </cell>
          <cell r="Q837">
            <v>-54.369999999999891</v>
          </cell>
        </row>
        <row r="838">
          <cell r="M838" t="str">
            <v>3.2.30.00421113</v>
          </cell>
          <cell r="N838">
            <v>21113</v>
          </cell>
          <cell r="P838" t="str">
            <v>3.2.30.004</v>
          </cell>
          <cell r="Q838">
            <v>-11.800000000000068</v>
          </cell>
        </row>
        <row r="839">
          <cell r="M839" t="str">
            <v>5.1.10.00421302</v>
          </cell>
          <cell r="N839">
            <v>21302</v>
          </cell>
          <cell r="O839">
            <v>21302</v>
          </cell>
          <cell r="P839" t="str">
            <v>5.1.10.004</v>
          </cell>
          <cell r="Q839">
            <v>804996.59</v>
          </cell>
        </row>
        <row r="840">
          <cell r="M840" t="str">
            <v>3.1.10.00421302</v>
          </cell>
          <cell r="N840">
            <v>21302</v>
          </cell>
          <cell r="P840" t="str">
            <v>3.1.10.004</v>
          </cell>
          <cell r="Q840">
            <v>-1457308.57</v>
          </cell>
        </row>
        <row r="841">
          <cell r="M841" t="str">
            <v>3.2.01.00121302</v>
          </cell>
          <cell r="N841">
            <v>21302</v>
          </cell>
          <cell r="P841" t="str">
            <v>3.2.01.001</v>
          </cell>
          <cell r="Q841">
            <v>190017.86</v>
          </cell>
        </row>
        <row r="842">
          <cell r="M842" t="str">
            <v>3.2.10.00421302</v>
          </cell>
          <cell r="N842">
            <v>21302</v>
          </cell>
          <cell r="P842" t="str">
            <v>3.2.10.004</v>
          </cell>
          <cell r="Q842">
            <v>174830.35</v>
          </cell>
        </row>
        <row r="843">
          <cell r="M843" t="str">
            <v>3.2.20.00421302</v>
          </cell>
          <cell r="N843">
            <v>21302</v>
          </cell>
          <cell r="P843" t="str">
            <v>3.2.20.004</v>
          </cell>
          <cell r="Q843">
            <v>96287.87</v>
          </cell>
        </row>
        <row r="844">
          <cell r="M844" t="str">
            <v>3.2.30.00421302</v>
          </cell>
          <cell r="N844">
            <v>21302</v>
          </cell>
          <cell r="P844" t="str">
            <v>3.2.30.004</v>
          </cell>
          <cell r="Q844">
            <v>20904.63</v>
          </cell>
        </row>
        <row r="845">
          <cell r="M845" t="str">
            <v>3.2.40.00421302</v>
          </cell>
          <cell r="N845">
            <v>21302</v>
          </cell>
          <cell r="P845" t="str">
            <v>3.2.40.004</v>
          </cell>
          <cell r="Q845">
            <v>0</v>
          </cell>
        </row>
        <row r="846">
          <cell r="M846" t="str">
            <v>5.1.10.00421303</v>
          </cell>
          <cell r="N846">
            <v>21303</v>
          </cell>
          <cell r="O846">
            <v>21303</v>
          </cell>
          <cell r="P846" t="str">
            <v>5.1.10.004</v>
          </cell>
          <cell r="Q846">
            <v>-11990.83</v>
          </cell>
        </row>
        <row r="847">
          <cell r="M847" t="str">
            <v>3.1.10.00421303</v>
          </cell>
          <cell r="N847">
            <v>21303</v>
          </cell>
          <cell r="P847" t="str">
            <v>3.1.10.004</v>
          </cell>
          <cell r="Q847">
            <v>-25800.27</v>
          </cell>
        </row>
        <row r="848">
          <cell r="M848" t="str">
            <v>3.2.01.00121303</v>
          </cell>
          <cell r="N848">
            <v>21303</v>
          </cell>
          <cell r="P848" t="str">
            <v>3.2.01.001</v>
          </cell>
          <cell r="Q848">
            <v>-40.380000000000003</v>
          </cell>
        </row>
        <row r="849">
          <cell r="M849" t="str">
            <v>3.2.10.00421303</v>
          </cell>
          <cell r="N849">
            <v>21303</v>
          </cell>
          <cell r="P849" t="str">
            <v>3.2.10.004</v>
          </cell>
          <cell r="Q849">
            <v>-371.3799999999901</v>
          </cell>
        </row>
        <row r="850">
          <cell r="M850" t="str">
            <v>3.2.20.00421303</v>
          </cell>
          <cell r="N850">
            <v>21303</v>
          </cell>
          <cell r="P850" t="str">
            <v>3.2.20.004</v>
          </cell>
          <cell r="Q850">
            <v>1563.41</v>
          </cell>
        </row>
        <row r="851">
          <cell r="M851" t="str">
            <v>3.2.30.00421303</v>
          </cell>
          <cell r="N851">
            <v>21303</v>
          </cell>
          <cell r="P851" t="str">
            <v>3.2.30.004</v>
          </cell>
          <cell r="Q851">
            <v>339.24</v>
          </cell>
        </row>
        <row r="852">
          <cell r="M852" t="str">
            <v>3.2.40.00421303</v>
          </cell>
          <cell r="N852">
            <v>21303</v>
          </cell>
          <cell r="P852" t="str">
            <v>3.2.40.004</v>
          </cell>
          <cell r="Q852">
            <v>4074.01</v>
          </cell>
        </row>
        <row r="853">
          <cell r="M853" t="str">
            <v>5.1.10.00421304</v>
          </cell>
          <cell r="N853">
            <v>21304</v>
          </cell>
          <cell r="O853">
            <v>21304</v>
          </cell>
          <cell r="P853" t="str">
            <v>5.1.10.004</v>
          </cell>
          <cell r="Q853">
            <v>1265.8500000000058</v>
          </cell>
        </row>
        <row r="854">
          <cell r="M854" t="str">
            <v>3.1.10.00421304</v>
          </cell>
          <cell r="N854">
            <v>21304</v>
          </cell>
          <cell r="P854" t="str">
            <v>3.1.10.004</v>
          </cell>
          <cell r="Q854">
            <v>-2260</v>
          </cell>
        </row>
        <row r="855">
          <cell r="M855" t="str">
            <v>3.2.01.00121304</v>
          </cell>
          <cell r="N855">
            <v>21304</v>
          </cell>
          <cell r="P855" t="str">
            <v>3.2.01.001</v>
          </cell>
          <cell r="Q855">
            <v>0</v>
          </cell>
        </row>
        <row r="856">
          <cell r="M856" t="str">
            <v>3.2.10.00421304</v>
          </cell>
          <cell r="N856">
            <v>21304</v>
          </cell>
          <cell r="P856" t="str">
            <v>3.2.10.004</v>
          </cell>
          <cell r="Q856">
            <v>271.20000000000073</v>
          </cell>
        </row>
        <row r="857">
          <cell r="M857" t="str">
            <v>3.2.20.00421304</v>
          </cell>
          <cell r="N857">
            <v>21304</v>
          </cell>
          <cell r="P857" t="str">
            <v>3.2.20.004</v>
          </cell>
          <cell r="Q857">
            <v>171.76</v>
          </cell>
        </row>
        <row r="858">
          <cell r="M858" t="str">
            <v>3.2.30.00421304</v>
          </cell>
          <cell r="N858">
            <v>21304</v>
          </cell>
          <cell r="P858" t="str">
            <v>3.2.30.004</v>
          </cell>
          <cell r="Q858">
            <v>37.29</v>
          </cell>
        </row>
        <row r="859">
          <cell r="M859" t="str">
            <v>3.2.40.00421304</v>
          </cell>
          <cell r="N859">
            <v>21304</v>
          </cell>
          <cell r="P859" t="str">
            <v>3.2.40.004</v>
          </cell>
          <cell r="Q859">
            <v>0</v>
          </cell>
        </row>
        <row r="860">
          <cell r="M860" t="str">
            <v>5.1.10.00421305</v>
          </cell>
          <cell r="N860">
            <v>21305</v>
          </cell>
          <cell r="O860">
            <v>21305</v>
          </cell>
          <cell r="P860" t="str">
            <v>5.1.10.004</v>
          </cell>
          <cell r="Q860">
            <v>329977.34000000003</v>
          </cell>
        </row>
        <row r="861">
          <cell r="M861" t="str">
            <v>3.1.10.00421305</v>
          </cell>
          <cell r="N861">
            <v>21305</v>
          </cell>
          <cell r="P861" t="str">
            <v>3.1.10.004</v>
          </cell>
          <cell r="Q861">
            <v>-489408.14</v>
          </cell>
        </row>
        <row r="862">
          <cell r="M862" t="str">
            <v>3.2.01.00121305</v>
          </cell>
          <cell r="N862">
            <v>21305</v>
          </cell>
          <cell r="P862" t="str">
            <v>3.2.01.001</v>
          </cell>
          <cell r="Q862">
            <v>1673.63</v>
          </cell>
        </row>
        <row r="863">
          <cell r="M863" t="str">
            <v>3.2.10.00421305</v>
          </cell>
          <cell r="N863">
            <v>21305</v>
          </cell>
          <cell r="P863" t="str">
            <v>3.2.10.004</v>
          </cell>
          <cell r="Q863">
            <v>57916.85</v>
          </cell>
        </row>
        <row r="864">
          <cell r="M864" t="str">
            <v>3.2.20.00421305</v>
          </cell>
          <cell r="N864">
            <v>21305</v>
          </cell>
          <cell r="P864" t="str">
            <v>3.2.20.004</v>
          </cell>
          <cell r="Q864">
            <v>36965.99</v>
          </cell>
        </row>
        <row r="865">
          <cell r="M865" t="str">
            <v>3.2.30.00421305</v>
          </cell>
          <cell r="N865">
            <v>21305</v>
          </cell>
          <cell r="P865" t="str">
            <v>3.2.30.004</v>
          </cell>
          <cell r="Q865">
            <v>8025.52</v>
          </cell>
        </row>
        <row r="866">
          <cell r="M866" t="str">
            <v>3.2.40.00421305</v>
          </cell>
          <cell r="N866">
            <v>21305</v>
          </cell>
          <cell r="P866" t="str">
            <v>3.2.40.004</v>
          </cell>
          <cell r="Q866">
            <v>1340</v>
          </cell>
        </row>
        <row r="867">
          <cell r="M867" t="str">
            <v>5.1.10.00421306</v>
          </cell>
          <cell r="N867">
            <v>21306</v>
          </cell>
          <cell r="O867">
            <v>21306</v>
          </cell>
          <cell r="P867" t="str">
            <v>5.1.10.004</v>
          </cell>
          <cell r="Q867">
            <v>156079.26</v>
          </cell>
        </row>
        <row r="868">
          <cell r="M868" t="str">
            <v>3.1.10.00421306</v>
          </cell>
          <cell r="N868">
            <v>21306</v>
          </cell>
          <cell r="P868" t="str">
            <v>3.1.10.004</v>
          </cell>
          <cell r="Q868">
            <v>-238801.46</v>
          </cell>
        </row>
        <row r="869">
          <cell r="M869" t="str">
            <v>3.2.01.00121306</v>
          </cell>
          <cell r="N869">
            <v>21306</v>
          </cell>
          <cell r="P869" t="str">
            <v>3.2.01.001</v>
          </cell>
          <cell r="Q869">
            <v>3884.57</v>
          </cell>
        </row>
        <row r="870">
          <cell r="M870" t="str">
            <v>3.2.10.00421306</v>
          </cell>
          <cell r="N870">
            <v>21306</v>
          </cell>
          <cell r="P870" t="str">
            <v>3.2.10.004</v>
          </cell>
          <cell r="Q870">
            <v>21005.439999999999</v>
          </cell>
        </row>
        <row r="871">
          <cell r="M871" t="str">
            <v>3.2.20.00421306</v>
          </cell>
          <cell r="N871">
            <v>21306</v>
          </cell>
          <cell r="P871" t="str">
            <v>3.2.20.004</v>
          </cell>
          <cell r="Q871">
            <v>15373.41</v>
          </cell>
        </row>
        <row r="872">
          <cell r="M872" t="str">
            <v>3.2.30.00421306</v>
          </cell>
          <cell r="N872">
            <v>21306</v>
          </cell>
          <cell r="P872" t="str">
            <v>3.2.30.004</v>
          </cell>
          <cell r="Q872">
            <v>3337.7</v>
          </cell>
        </row>
        <row r="873">
          <cell r="M873" t="str">
            <v>3.2.40.00421306</v>
          </cell>
          <cell r="N873">
            <v>21306</v>
          </cell>
          <cell r="P873" t="str">
            <v>3.2.40.004</v>
          </cell>
          <cell r="Q873">
            <v>3904.18</v>
          </cell>
        </row>
        <row r="874">
          <cell r="M874" t="str">
            <v>5.1.10.00421307</v>
          </cell>
          <cell r="N874">
            <v>21307</v>
          </cell>
          <cell r="O874">
            <v>21307</v>
          </cell>
          <cell r="P874" t="str">
            <v>5.1.10.004</v>
          </cell>
          <cell r="Q874">
            <v>99921.87</v>
          </cell>
        </row>
        <row r="875">
          <cell r="M875" t="str">
            <v>3.1.10.00421307</v>
          </cell>
          <cell r="N875">
            <v>21307</v>
          </cell>
          <cell r="P875" t="str">
            <v>3.1.10.004</v>
          </cell>
          <cell r="Q875">
            <v>-148949</v>
          </cell>
        </row>
        <row r="876">
          <cell r="M876" t="str">
            <v>3.2.01.00121307</v>
          </cell>
          <cell r="N876">
            <v>21307</v>
          </cell>
          <cell r="P876" t="str">
            <v>3.2.01.001</v>
          </cell>
          <cell r="Q876">
            <v>594</v>
          </cell>
        </row>
        <row r="877">
          <cell r="M877" t="str">
            <v>3.2.10.00421307</v>
          </cell>
          <cell r="N877">
            <v>21307</v>
          </cell>
          <cell r="P877" t="str">
            <v>3.2.10.004</v>
          </cell>
          <cell r="Q877">
            <v>13004.62</v>
          </cell>
        </row>
        <row r="878">
          <cell r="M878" t="str">
            <v>3.2.20.00421307</v>
          </cell>
          <cell r="N878">
            <v>21307</v>
          </cell>
          <cell r="P878" t="str">
            <v>3.2.20.004</v>
          </cell>
          <cell r="Q878">
            <v>11274.98</v>
          </cell>
        </row>
        <row r="879">
          <cell r="M879" t="str">
            <v>3.2.30.00421307</v>
          </cell>
          <cell r="N879">
            <v>21307</v>
          </cell>
          <cell r="P879" t="str">
            <v>3.2.30.004</v>
          </cell>
          <cell r="Q879">
            <v>2447.89</v>
          </cell>
        </row>
        <row r="880">
          <cell r="M880" t="str">
            <v>3.2.40.00421307</v>
          </cell>
          <cell r="N880">
            <v>21307</v>
          </cell>
          <cell r="P880" t="str">
            <v>3.2.40.004</v>
          </cell>
          <cell r="Q880">
            <v>0</v>
          </cell>
        </row>
        <row r="881">
          <cell r="M881" t="str">
            <v>5.1.10.00421308</v>
          </cell>
          <cell r="N881">
            <v>21308</v>
          </cell>
          <cell r="O881">
            <v>21308</v>
          </cell>
          <cell r="P881" t="str">
            <v>5.1.10.004</v>
          </cell>
          <cell r="Q881">
            <v>468442.74</v>
          </cell>
        </row>
        <row r="882">
          <cell r="M882" t="str">
            <v>3.1.10.00421308</v>
          </cell>
          <cell r="N882">
            <v>21308</v>
          </cell>
          <cell r="P882" t="str">
            <v>3.1.10.004</v>
          </cell>
          <cell r="Q882">
            <v>-763661.4</v>
          </cell>
        </row>
        <row r="883">
          <cell r="M883" t="str">
            <v>3.2.01.00121308</v>
          </cell>
          <cell r="N883">
            <v>21308</v>
          </cell>
          <cell r="P883" t="str">
            <v>3.2.01.001</v>
          </cell>
          <cell r="Q883">
            <v>100.3</v>
          </cell>
        </row>
        <row r="884">
          <cell r="M884" t="str">
            <v>3.2.10.00421308</v>
          </cell>
          <cell r="N884">
            <v>21308</v>
          </cell>
          <cell r="P884" t="str">
            <v>3.2.10.004</v>
          </cell>
          <cell r="Q884">
            <v>90157.45</v>
          </cell>
        </row>
        <row r="885">
          <cell r="M885" t="str">
            <v>3.2.20.00421308</v>
          </cell>
          <cell r="N885">
            <v>21308</v>
          </cell>
          <cell r="P885" t="str">
            <v>3.2.20.004</v>
          </cell>
          <cell r="Q885">
            <v>57260.69</v>
          </cell>
        </row>
        <row r="886">
          <cell r="M886" t="str">
            <v>3.2.30.00421308</v>
          </cell>
          <cell r="N886">
            <v>21308</v>
          </cell>
          <cell r="P886" t="str">
            <v>3.2.30.004</v>
          </cell>
          <cell r="Q886">
            <v>12435.29</v>
          </cell>
        </row>
        <row r="887">
          <cell r="M887" t="str">
            <v>3.2.40.00421308</v>
          </cell>
          <cell r="N887">
            <v>21308</v>
          </cell>
          <cell r="P887" t="str">
            <v>3.2.40.004</v>
          </cell>
          <cell r="Q887">
            <v>10260.049999999999</v>
          </cell>
        </row>
        <row r="888">
          <cell r="M888" t="str">
            <v>5.1.10.00421309</v>
          </cell>
          <cell r="N888">
            <v>21309</v>
          </cell>
          <cell r="O888">
            <v>21309</v>
          </cell>
          <cell r="P888" t="str">
            <v>5.1.10.004</v>
          </cell>
          <cell r="Q888">
            <v>284686.07</v>
          </cell>
        </row>
        <row r="889">
          <cell r="M889" t="str">
            <v>3.1.10.00421309</v>
          </cell>
          <cell r="N889">
            <v>21309</v>
          </cell>
          <cell r="P889" t="str">
            <v>3.1.10.004</v>
          </cell>
          <cell r="Q889">
            <v>-382634.92</v>
          </cell>
        </row>
        <row r="890">
          <cell r="M890" t="str">
            <v>3.2.01.00121309</v>
          </cell>
          <cell r="N890">
            <v>21309</v>
          </cell>
          <cell r="P890" t="str">
            <v>3.2.01.001</v>
          </cell>
          <cell r="Q890">
            <v>1762.44</v>
          </cell>
        </row>
        <row r="891">
          <cell r="M891" t="str">
            <v>3.2.10.00421309</v>
          </cell>
          <cell r="N891">
            <v>21309</v>
          </cell>
          <cell r="P891" t="str">
            <v>3.2.10.004</v>
          </cell>
          <cell r="Q891">
            <v>48495.38</v>
          </cell>
        </row>
        <row r="892">
          <cell r="M892" t="str">
            <v>3.2.20.00421309</v>
          </cell>
          <cell r="N892">
            <v>21309</v>
          </cell>
          <cell r="P892" t="str">
            <v>3.2.20.004</v>
          </cell>
          <cell r="Q892">
            <v>28875.22</v>
          </cell>
        </row>
        <row r="893">
          <cell r="M893" t="str">
            <v>3.2.30.00421309</v>
          </cell>
          <cell r="N893">
            <v>21309</v>
          </cell>
          <cell r="P893" t="str">
            <v>3.2.30.004</v>
          </cell>
          <cell r="Q893">
            <v>6268.91</v>
          </cell>
        </row>
        <row r="894">
          <cell r="M894" t="str">
            <v>3.2.40.00421309</v>
          </cell>
          <cell r="N894">
            <v>21309</v>
          </cell>
          <cell r="P894" t="str">
            <v>3.2.40.004</v>
          </cell>
          <cell r="Q894">
            <v>986.38000000000466</v>
          </cell>
        </row>
        <row r="895">
          <cell r="M895" t="str">
            <v>3.1.10.00421310</v>
          </cell>
          <cell r="N895">
            <v>21310</v>
          </cell>
          <cell r="O895">
            <v>21310</v>
          </cell>
          <cell r="P895" t="str">
            <v>3.1.10.004</v>
          </cell>
          <cell r="Q895">
            <v>0</v>
          </cell>
        </row>
        <row r="896">
          <cell r="M896" t="str">
            <v>3.2.40.00421310</v>
          </cell>
          <cell r="N896">
            <v>21310</v>
          </cell>
          <cell r="P896" t="str">
            <v>3.2.40.004</v>
          </cell>
          <cell r="Q896">
            <v>0</v>
          </cell>
        </row>
        <row r="897">
          <cell r="M897" t="str">
            <v>5.1.10.00421312</v>
          </cell>
          <cell r="N897">
            <v>21312</v>
          </cell>
          <cell r="O897">
            <v>21312</v>
          </cell>
          <cell r="P897" t="str">
            <v>5.1.10.004</v>
          </cell>
          <cell r="Q897">
            <v>11275.67</v>
          </cell>
        </row>
        <row r="898">
          <cell r="M898" t="str">
            <v>3.1.10.00421312</v>
          </cell>
          <cell r="N898">
            <v>21312</v>
          </cell>
          <cell r="P898" t="str">
            <v>3.1.10.004</v>
          </cell>
          <cell r="Q898">
            <v>-28220.91</v>
          </cell>
        </row>
        <row r="899">
          <cell r="M899" t="str">
            <v>3.2.01.00121312</v>
          </cell>
          <cell r="N899">
            <v>21312</v>
          </cell>
          <cell r="P899" t="str">
            <v>3.2.01.001</v>
          </cell>
          <cell r="Q899">
            <v>157.03999999999905</v>
          </cell>
        </row>
        <row r="900">
          <cell r="M900" t="str">
            <v>3.2.10.00421312</v>
          </cell>
          <cell r="N900">
            <v>21312</v>
          </cell>
          <cell r="P900" t="str">
            <v>3.2.10.004</v>
          </cell>
          <cell r="Q900">
            <v>2812.52</v>
          </cell>
        </row>
        <row r="901">
          <cell r="M901" t="str">
            <v>3.2.20.00421312</v>
          </cell>
          <cell r="N901">
            <v>21312</v>
          </cell>
          <cell r="P901" t="str">
            <v>3.2.20.004</v>
          </cell>
          <cell r="Q901">
            <v>1850.49</v>
          </cell>
        </row>
        <row r="902">
          <cell r="M902" t="str">
            <v>3.2.30.00421312</v>
          </cell>
          <cell r="N902">
            <v>21312</v>
          </cell>
          <cell r="P902" t="str">
            <v>3.2.30.004</v>
          </cell>
          <cell r="Q902">
            <v>402.08</v>
          </cell>
        </row>
        <row r="903">
          <cell r="M903" t="str">
            <v>3.2.40.00421312</v>
          </cell>
          <cell r="N903">
            <v>21312</v>
          </cell>
          <cell r="P903" t="str">
            <v>3.2.40.004</v>
          </cell>
          <cell r="Q903">
            <v>3503.83</v>
          </cell>
        </row>
        <row r="904">
          <cell r="M904" t="str">
            <v>5.1.10.00421401</v>
          </cell>
          <cell r="N904">
            <v>21401</v>
          </cell>
          <cell r="O904">
            <v>21401</v>
          </cell>
          <cell r="P904" t="str">
            <v>5.1.10.004</v>
          </cell>
          <cell r="Q904">
            <v>0</v>
          </cell>
        </row>
        <row r="905">
          <cell r="M905" t="str">
            <v>3.1.10.00421401</v>
          </cell>
          <cell r="N905">
            <v>21401</v>
          </cell>
          <cell r="P905" t="str">
            <v>3.1.10.004</v>
          </cell>
          <cell r="Q905">
            <v>0</v>
          </cell>
        </row>
        <row r="906">
          <cell r="M906" t="str">
            <v>3.2.01.00121401</v>
          </cell>
          <cell r="N906">
            <v>21401</v>
          </cell>
          <cell r="P906" t="str">
            <v>3.2.01.001</v>
          </cell>
          <cell r="Q906">
            <v>0</v>
          </cell>
        </row>
        <row r="907">
          <cell r="M907" t="str">
            <v>3.2.10.00421401</v>
          </cell>
          <cell r="N907">
            <v>21401</v>
          </cell>
          <cell r="P907" t="str">
            <v>3.2.10.004</v>
          </cell>
          <cell r="Q907">
            <v>0</v>
          </cell>
        </row>
        <row r="908">
          <cell r="M908" t="str">
            <v>3.2.20.00421401</v>
          </cell>
          <cell r="N908">
            <v>21401</v>
          </cell>
          <cell r="P908" t="str">
            <v>3.2.20.004</v>
          </cell>
          <cell r="Q908">
            <v>0</v>
          </cell>
        </row>
        <row r="909">
          <cell r="M909" t="str">
            <v>3.2.30.00421401</v>
          </cell>
          <cell r="N909">
            <v>21401</v>
          </cell>
          <cell r="P909" t="str">
            <v>3.2.30.004</v>
          </cell>
          <cell r="Q909">
            <v>0</v>
          </cell>
        </row>
        <row r="910">
          <cell r="M910" t="str">
            <v>5.1.10.00421402</v>
          </cell>
          <cell r="N910">
            <v>21402</v>
          </cell>
          <cell r="O910">
            <v>21402</v>
          </cell>
          <cell r="P910" t="str">
            <v>5.1.10.004</v>
          </cell>
          <cell r="Q910">
            <v>876.71000000000095</v>
          </cell>
        </row>
        <row r="911">
          <cell r="M911" t="str">
            <v>3.1.10.00421402</v>
          </cell>
          <cell r="N911">
            <v>21402</v>
          </cell>
          <cell r="P911" t="str">
            <v>3.1.10.004</v>
          </cell>
          <cell r="Q911">
            <v>-1371.4</v>
          </cell>
        </row>
        <row r="912">
          <cell r="M912" t="str">
            <v>3.2.01.00121402</v>
          </cell>
          <cell r="N912">
            <v>21402</v>
          </cell>
          <cell r="P912" t="str">
            <v>3.2.01.001</v>
          </cell>
          <cell r="Q912">
            <v>0</v>
          </cell>
        </row>
        <row r="913">
          <cell r="M913" t="str">
            <v>3.2.10.00421402</v>
          </cell>
          <cell r="N913">
            <v>21402</v>
          </cell>
          <cell r="P913" t="str">
            <v>3.2.10.004</v>
          </cell>
          <cell r="Q913">
            <v>96</v>
          </cell>
        </row>
        <row r="914">
          <cell r="M914" t="str">
            <v>3.2.20.00421402</v>
          </cell>
          <cell r="N914">
            <v>21402</v>
          </cell>
          <cell r="P914" t="str">
            <v>3.2.20.004</v>
          </cell>
          <cell r="Q914">
            <v>0</v>
          </cell>
        </row>
        <row r="915">
          <cell r="M915" t="str">
            <v>3.2.30.00421402</v>
          </cell>
          <cell r="N915">
            <v>21402</v>
          </cell>
          <cell r="P915" t="str">
            <v>3.2.30.004</v>
          </cell>
          <cell r="Q915">
            <v>0</v>
          </cell>
        </row>
        <row r="916">
          <cell r="M916" t="str">
            <v>3.2.40.00421402</v>
          </cell>
          <cell r="N916">
            <v>21402</v>
          </cell>
          <cell r="P916" t="str">
            <v>3.2.40.004</v>
          </cell>
          <cell r="Q916">
            <v>0</v>
          </cell>
        </row>
        <row r="917">
          <cell r="M917" t="str">
            <v>5.1.10.00421403</v>
          </cell>
          <cell r="N917">
            <v>21403</v>
          </cell>
          <cell r="O917">
            <v>21403</v>
          </cell>
          <cell r="P917" t="str">
            <v>5.1.10.004</v>
          </cell>
          <cell r="Q917">
            <v>1259.31</v>
          </cell>
        </row>
        <row r="918">
          <cell r="M918" t="str">
            <v>3.1.10.00421403</v>
          </cell>
          <cell r="N918">
            <v>21403</v>
          </cell>
          <cell r="P918" t="str">
            <v>3.1.10.004</v>
          </cell>
          <cell r="Q918">
            <v>-4129.91</v>
          </cell>
        </row>
        <row r="919">
          <cell r="M919" t="str">
            <v>3.2.01.00121403</v>
          </cell>
          <cell r="N919">
            <v>21403</v>
          </cell>
          <cell r="P919" t="str">
            <v>3.2.01.001</v>
          </cell>
          <cell r="Q919">
            <v>91.68</v>
          </cell>
        </row>
        <row r="920">
          <cell r="M920" t="str">
            <v>3.2.10.00421403</v>
          </cell>
          <cell r="N920">
            <v>21403</v>
          </cell>
          <cell r="P920" t="str">
            <v>3.2.10.004</v>
          </cell>
          <cell r="Q920">
            <v>358.47</v>
          </cell>
        </row>
        <row r="921">
          <cell r="M921" t="str">
            <v>3.2.20.00421403</v>
          </cell>
          <cell r="N921">
            <v>21403</v>
          </cell>
          <cell r="P921" t="str">
            <v>3.2.20.004</v>
          </cell>
          <cell r="Q921">
            <v>279</v>
          </cell>
        </row>
        <row r="922">
          <cell r="M922" t="str">
            <v>3.2.30.00421403</v>
          </cell>
          <cell r="N922">
            <v>21403</v>
          </cell>
          <cell r="P922" t="str">
            <v>3.2.30.004</v>
          </cell>
          <cell r="Q922">
            <v>60.57000000000005</v>
          </cell>
        </row>
        <row r="923">
          <cell r="M923" t="str">
            <v>3.2.40.00421403</v>
          </cell>
          <cell r="N923">
            <v>21403</v>
          </cell>
          <cell r="P923" t="str">
            <v>3.2.40.004</v>
          </cell>
          <cell r="Q923">
            <v>366.96</v>
          </cell>
        </row>
        <row r="924">
          <cell r="M924" t="str">
            <v>5.1.10.00421404</v>
          </cell>
          <cell r="N924">
            <v>21404</v>
          </cell>
          <cell r="O924">
            <v>21404</v>
          </cell>
          <cell r="P924" t="str">
            <v>5.1.10.004</v>
          </cell>
          <cell r="Q924">
            <v>151559.78</v>
          </cell>
        </row>
        <row r="925">
          <cell r="M925" t="str">
            <v>3.1.10.00421404</v>
          </cell>
          <cell r="N925">
            <v>21404</v>
          </cell>
          <cell r="P925" t="str">
            <v>3.1.10.004</v>
          </cell>
          <cell r="Q925">
            <v>-212421.2</v>
          </cell>
        </row>
        <row r="926">
          <cell r="M926" t="str">
            <v>3.2.01.00121404</v>
          </cell>
          <cell r="N926">
            <v>21404</v>
          </cell>
          <cell r="P926" t="str">
            <v>3.2.01.001</v>
          </cell>
          <cell r="Q926">
            <v>8017.2300000000105</v>
          </cell>
        </row>
        <row r="927">
          <cell r="M927" t="str">
            <v>3.2.10.00421404</v>
          </cell>
          <cell r="N927">
            <v>21404</v>
          </cell>
          <cell r="P927" t="str">
            <v>3.2.10.004</v>
          </cell>
          <cell r="Q927">
            <v>21352.14</v>
          </cell>
        </row>
        <row r="928">
          <cell r="M928" t="str">
            <v>3.2.20.00421404</v>
          </cell>
          <cell r="N928">
            <v>21404</v>
          </cell>
          <cell r="P928" t="str">
            <v>3.2.20.004</v>
          </cell>
          <cell r="Q928">
            <v>15519.21</v>
          </cell>
        </row>
        <row r="929">
          <cell r="M929" t="str">
            <v>3.2.30.00421404</v>
          </cell>
          <cell r="N929">
            <v>21404</v>
          </cell>
          <cell r="P929" t="str">
            <v>3.2.30.004</v>
          </cell>
          <cell r="Q929">
            <v>3369.29</v>
          </cell>
        </row>
        <row r="930">
          <cell r="M930" t="str">
            <v>3.2.40.00421404</v>
          </cell>
          <cell r="N930">
            <v>21404</v>
          </cell>
          <cell r="P930" t="str">
            <v>3.2.40.004</v>
          </cell>
          <cell r="Q930">
            <v>204</v>
          </cell>
        </row>
        <row r="931">
          <cell r="M931" t="str">
            <v>5.1.10.00421405</v>
          </cell>
          <cell r="N931">
            <v>21405</v>
          </cell>
          <cell r="O931">
            <v>21405</v>
          </cell>
          <cell r="P931" t="str">
            <v>5.1.10.004</v>
          </cell>
          <cell r="Q931">
            <v>355793.54</v>
          </cell>
        </row>
        <row r="932">
          <cell r="M932" t="str">
            <v>3.1.10.00421405</v>
          </cell>
          <cell r="N932">
            <v>21405</v>
          </cell>
          <cell r="P932" t="str">
            <v>3.1.10.004</v>
          </cell>
          <cell r="Q932">
            <v>-485454.9</v>
          </cell>
        </row>
        <row r="933">
          <cell r="M933" t="str">
            <v>3.2.01.00121405</v>
          </cell>
          <cell r="N933">
            <v>21405</v>
          </cell>
          <cell r="P933" t="str">
            <v>3.2.01.001</v>
          </cell>
          <cell r="Q933">
            <v>34675.01</v>
          </cell>
        </row>
        <row r="934">
          <cell r="M934" t="str">
            <v>3.2.10.00421405</v>
          </cell>
          <cell r="N934">
            <v>21405</v>
          </cell>
          <cell r="P934" t="str">
            <v>3.2.10.004</v>
          </cell>
          <cell r="Q934">
            <v>53494.49</v>
          </cell>
        </row>
        <row r="935">
          <cell r="M935" t="str">
            <v>3.2.20.00421405</v>
          </cell>
          <cell r="N935">
            <v>21405</v>
          </cell>
          <cell r="P935" t="str">
            <v>3.2.20.004</v>
          </cell>
          <cell r="Q935">
            <v>34113.49</v>
          </cell>
        </row>
        <row r="936">
          <cell r="M936" t="str">
            <v>3.2.30.00421405</v>
          </cell>
          <cell r="N936">
            <v>21405</v>
          </cell>
          <cell r="P936" t="str">
            <v>3.2.30.004</v>
          </cell>
          <cell r="Q936">
            <v>7406.18</v>
          </cell>
        </row>
        <row r="937">
          <cell r="M937" t="str">
            <v>3.2.40.00421405</v>
          </cell>
          <cell r="N937">
            <v>21405</v>
          </cell>
          <cell r="P937" t="str">
            <v>3.2.40.004</v>
          </cell>
          <cell r="Q937">
            <v>1860</v>
          </cell>
        </row>
        <row r="938">
          <cell r="M938" t="str">
            <v>5.1.10.00421406</v>
          </cell>
          <cell r="N938">
            <v>21406</v>
          </cell>
          <cell r="O938">
            <v>21406</v>
          </cell>
          <cell r="P938" t="str">
            <v>5.1.10.004</v>
          </cell>
          <cell r="Q938">
            <v>638537.81999999995</v>
          </cell>
        </row>
        <row r="939">
          <cell r="M939" t="str">
            <v>3.1.10.00421406</v>
          </cell>
          <cell r="N939">
            <v>21406</v>
          </cell>
          <cell r="P939" t="str">
            <v>3.1.10.004</v>
          </cell>
          <cell r="Q939">
            <v>-985794.09000000171</v>
          </cell>
        </row>
        <row r="940">
          <cell r="M940" t="str">
            <v>3.2.01.00121406</v>
          </cell>
          <cell r="N940">
            <v>21406</v>
          </cell>
          <cell r="P940" t="str">
            <v>3.2.01.001</v>
          </cell>
          <cell r="Q940">
            <v>82040.149999999994</v>
          </cell>
        </row>
        <row r="941">
          <cell r="M941" t="str">
            <v>3.2.10.00421406</v>
          </cell>
          <cell r="N941">
            <v>21406</v>
          </cell>
          <cell r="P941" t="str">
            <v>3.2.10.004</v>
          </cell>
          <cell r="Q941">
            <v>99871.46</v>
          </cell>
        </row>
        <row r="942">
          <cell r="M942" t="str">
            <v>3.2.20.00421406</v>
          </cell>
          <cell r="N942">
            <v>21406</v>
          </cell>
          <cell r="P942" t="str">
            <v>3.2.20.004</v>
          </cell>
          <cell r="Q942">
            <v>63246.430000000051</v>
          </cell>
        </row>
        <row r="943">
          <cell r="M943" t="str">
            <v>3.2.30.00421406</v>
          </cell>
          <cell r="N943">
            <v>21406</v>
          </cell>
          <cell r="P943" t="str">
            <v>3.2.30.004</v>
          </cell>
          <cell r="Q943">
            <v>13731.07</v>
          </cell>
        </row>
        <row r="944">
          <cell r="M944" t="str">
            <v>3.2.40.00421406</v>
          </cell>
          <cell r="N944">
            <v>21406</v>
          </cell>
          <cell r="P944" t="str">
            <v>3.2.40.004</v>
          </cell>
          <cell r="Q944">
            <v>34996.94</v>
          </cell>
        </row>
        <row r="945">
          <cell r="M945" t="str">
            <v>5.1.10.00421407</v>
          </cell>
          <cell r="N945">
            <v>21407</v>
          </cell>
          <cell r="O945">
            <v>21407</v>
          </cell>
          <cell r="P945" t="str">
            <v>5.1.10.004</v>
          </cell>
          <cell r="Q945">
            <v>178810.81</v>
          </cell>
        </row>
        <row r="946">
          <cell r="M946" t="str">
            <v>3.1.10.00421407</v>
          </cell>
          <cell r="N946">
            <v>21407</v>
          </cell>
          <cell r="P946" t="str">
            <v>3.1.10.004</v>
          </cell>
          <cell r="Q946">
            <v>-263850.8</v>
          </cell>
        </row>
        <row r="947">
          <cell r="M947" t="str">
            <v>3.2.01.00121407</v>
          </cell>
          <cell r="N947">
            <v>21407</v>
          </cell>
          <cell r="P947" t="str">
            <v>3.2.01.001</v>
          </cell>
          <cell r="Q947">
            <v>29557.81</v>
          </cell>
        </row>
        <row r="948">
          <cell r="M948" t="str">
            <v>3.2.10.00421407</v>
          </cell>
          <cell r="N948">
            <v>21407</v>
          </cell>
          <cell r="P948" t="str">
            <v>3.2.10.004</v>
          </cell>
          <cell r="Q948">
            <v>21090.560000000001</v>
          </cell>
        </row>
        <row r="949">
          <cell r="M949" t="str">
            <v>3.2.20.00421407</v>
          </cell>
          <cell r="N949">
            <v>21407</v>
          </cell>
          <cell r="P949" t="str">
            <v>3.2.20.004</v>
          </cell>
          <cell r="Q949">
            <v>17719.37</v>
          </cell>
        </row>
        <row r="950">
          <cell r="M950" t="str">
            <v>3.2.30.00421407</v>
          </cell>
          <cell r="N950">
            <v>21407</v>
          </cell>
          <cell r="P950" t="str">
            <v>3.2.30.004</v>
          </cell>
          <cell r="Q950">
            <v>3846.95</v>
          </cell>
        </row>
        <row r="951">
          <cell r="M951" t="str">
            <v>3.2.40.00421407</v>
          </cell>
          <cell r="N951">
            <v>21407</v>
          </cell>
          <cell r="P951" t="str">
            <v>3.2.40.004</v>
          </cell>
          <cell r="Q951">
            <v>1142.8499999999999</v>
          </cell>
        </row>
        <row r="952">
          <cell r="M952" t="str">
            <v>5.1.10.00421408</v>
          </cell>
          <cell r="N952">
            <v>21408</v>
          </cell>
          <cell r="O952">
            <v>21408</v>
          </cell>
          <cell r="P952" t="str">
            <v>5.1.10.004</v>
          </cell>
          <cell r="Q952">
            <v>1083.26</v>
          </cell>
        </row>
        <row r="953">
          <cell r="M953" t="str">
            <v>3.1.10.00421408</v>
          </cell>
          <cell r="N953">
            <v>21408</v>
          </cell>
          <cell r="P953" t="str">
            <v>3.1.10.004</v>
          </cell>
          <cell r="Q953">
            <v>-3742.26</v>
          </cell>
        </row>
        <row r="954">
          <cell r="M954" t="str">
            <v>3.2.01.00121408</v>
          </cell>
          <cell r="N954">
            <v>21408</v>
          </cell>
          <cell r="P954" t="str">
            <v>3.2.01.001</v>
          </cell>
          <cell r="Q954">
            <v>-35.74</v>
          </cell>
        </row>
        <row r="955">
          <cell r="M955" t="str">
            <v>3.2.10.00421408</v>
          </cell>
          <cell r="N955">
            <v>21408</v>
          </cell>
          <cell r="P955" t="str">
            <v>3.2.10.004</v>
          </cell>
          <cell r="Q955">
            <v>389.44</v>
          </cell>
        </row>
        <row r="956">
          <cell r="M956" t="str">
            <v>3.2.20.00421408</v>
          </cell>
          <cell r="N956">
            <v>21408</v>
          </cell>
          <cell r="P956" t="str">
            <v>3.2.20.004</v>
          </cell>
          <cell r="Q956">
            <v>274.60000000000002</v>
          </cell>
        </row>
        <row r="957">
          <cell r="M957" t="str">
            <v>3.2.30.00421408</v>
          </cell>
          <cell r="N957">
            <v>21408</v>
          </cell>
          <cell r="P957" t="str">
            <v>3.2.30.004</v>
          </cell>
          <cell r="Q957">
            <v>59.66</v>
          </cell>
        </row>
        <row r="958">
          <cell r="M958" t="str">
            <v>3.2.40.00421408</v>
          </cell>
          <cell r="N958">
            <v>21408</v>
          </cell>
          <cell r="P958" t="str">
            <v>3.2.40.004</v>
          </cell>
          <cell r="Q958">
            <v>129.41999999999999</v>
          </cell>
        </row>
        <row r="959">
          <cell r="M959" t="str">
            <v>5.1.10.00421409</v>
          </cell>
          <cell r="N959">
            <v>21409</v>
          </cell>
          <cell r="O959">
            <v>21409</v>
          </cell>
          <cell r="P959" t="str">
            <v>5.1.10.004</v>
          </cell>
          <cell r="Q959">
            <v>42720.03</v>
          </cell>
        </row>
        <row r="960">
          <cell r="M960" t="str">
            <v>3.1.10.00421409</v>
          </cell>
          <cell r="N960">
            <v>21409</v>
          </cell>
          <cell r="P960" t="str">
            <v>3.1.10.004</v>
          </cell>
          <cell r="Q960">
            <v>-67536.960000000006</v>
          </cell>
        </row>
        <row r="961">
          <cell r="M961" t="str">
            <v>3.2.01.00121409</v>
          </cell>
          <cell r="N961">
            <v>21409</v>
          </cell>
          <cell r="P961" t="str">
            <v>3.2.01.001</v>
          </cell>
          <cell r="Q961">
            <v>-139.56000000000131</v>
          </cell>
        </row>
        <row r="962">
          <cell r="M962" t="str">
            <v>3.2.10.00421409</v>
          </cell>
          <cell r="N962">
            <v>21409</v>
          </cell>
          <cell r="P962" t="str">
            <v>3.2.10.004</v>
          </cell>
          <cell r="Q962">
            <v>7262.51</v>
          </cell>
        </row>
        <row r="963">
          <cell r="M963" t="str">
            <v>3.2.20.00421409</v>
          </cell>
          <cell r="N963">
            <v>21409</v>
          </cell>
          <cell r="P963" t="str">
            <v>3.2.20.004</v>
          </cell>
          <cell r="Q963">
            <v>5062.12</v>
          </cell>
        </row>
        <row r="964">
          <cell r="M964" t="str">
            <v>3.2.30.00421409</v>
          </cell>
          <cell r="N964">
            <v>21409</v>
          </cell>
          <cell r="P964" t="str">
            <v>3.2.30.004</v>
          </cell>
          <cell r="Q964">
            <v>1099.04</v>
          </cell>
        </row>
        <row r="965">
          <cell r="M965" t="str">
            <v>3.2.40.00421409</v>
          </cell>
          <cell r="N965">
            <v>21409</v>
          </cell>
          <cell r="P965" t="str">
            <v>3.2.40.004</v>
          </cell>
          <cell r="Q965">
            <v>1069.9600000000064</v>
          </cell>
        </row>
        <row r="966">
          <cell r="M966" t="str">
            <v>5.1.10.00421410</v>
          </cell>
          <cell r="N966">
            <v>21410</v>
          </cell>
          <cell r="O966">
            <v>21410</v>
          </cell>
          <cell r="P966" t="str">
            <v>5.1.10.004</v>
          </cell>
          <cell r="Q966">
            <v>4521.1899999999996</v>
          </cell>
        </row>
        <row r="967">
          <cell r="M967" t="str">
            <v>3.1.10.00421410</v>
          </cell>
          <cell r="N967">
            <v>21410</v>
          </cell>
          <cell r="P967" t="str">
            <v>3.1.10.004</v>
          </cell>
          <cell r="Q967">
            <v>-4500</v>
          </cell>
        </row>
        <row r="968">
          <cell r="M968" t="str">
            <v>3.2.01.00121410</v>
          </cell>
          <cell r="N968">
            <v>21410</v>
          </cell>
          <cell r="P968" t="str">
            <v>3.2.01.001</v>
          </cell>
          <cell r="Q968">
            <v>196.49</v>
          </cell>
        </row>
        <row r="969">
          <cell r="M969" t="str">
            <v>3.2.10.00421410</v>
          </cell>
          <cell r="N969">
            <v>21410</v>
          </cell>
          <cell r="P969" t="str">
            <v>3.2.10.004</v>
          </cell>
          <cell r="Q969">
            <v>631.69000000000005</v>
          </cell>
        </row>
        <row r="970">
          <cell r="M970" t="str">
            <v>3.2.20.00421410</v>
          </cell>
          <cell r="N970">
            <v>21410</v>
          </cell>
          <cell r="P970" t="str">
            <v>3.2.20.004</v>
          </cell>
          <cell r="Q970">
            <v>342</v>
          </cell>
        </row>
        <row r="971">
          <cell r="M971" t="str">
            <v>3.2.30.00421410</v>
          </cell>
          <cell r="N971">
            <v>21410</v>
          </cell>
          <cell r="P971" t="str">
            <v>3.2.30.004</v>
          </cell>
          <cell r="Q971">
            <v>74.25</v>
          </cell>
        </row>
        <row r="972">
          <cell r="M972" t="str">
            <v>5.1.10.00421412</v>
          </cell>
          <cell r="N972">
            <v>21412</v>
          </cell>
          <cell r="O972">
            <v>21412</v>
          </cell>
          <cell r="P972" t="str">
            <v>5.1.10.004</v>
          </cell>
          <cell r="Q972">
            <v>0</v>
          </cell>
        </row>
        <row r="973">
          <cell r="M973" t="str">
            <v>3.1.10.00421412</v>
          </cell>
          <cell r="N973">
            <v>21412</v>
          </cell>
          <cell r="P973" t="str">
            <v>3.1.10.004</v>
          </cell>
          <cell r="Q973">
            <v>0</v>
          </cell>
        </row>
        <row r="974">
          <cell r="M974" t="str">
            <v>3.2.10.00421412</v>
          </cell>
          <cell r="N974">
            <v>21412</v>
          </cell>
          <cell r="P974" t="str">
            <v>3.2.10.004</v>
          </cell>
          <cell r="Q974">
            <v>0</v>
          </cell>
        </row>
        <row r="975">
          <cell r="M975" t="str">
            <v>3.2.20.00421412</v>
          </cell>
          <cell r="N975">
            <v>21412</v>
          </cell>
          <cell r="P975" t="str">
            <v>3.2.20.004</v>
          </cell>
          <cell r="Q975">
            <v>0</v>
          </cell>
        </row>
        <row r="976">
          <cell r="M976" t="str">
            <v>3.2.30.00421412</v>
          </cell>
          <cell r="N976">
            <v>21412</v>
          </cell>
          <cell r="P976" t="str">
            <v>3.2.30.004</v>
          </cell>
          <cell r="Q976">
            <v>0</v>
          </cell>
        </row>
        <row r="977">
          <cell r="M977" t="str">
            <v>3.2.40.00421412</v>
          </cell>
          <cell r="N977">
            <v>21412</v>
          </cell>
          <cell r="P977" t="str">
            <v>3.2.40.004</v>
          </cell>
          <cell r="Q977">
            <v>0</v>
          </cell>
        </row>
        <row r="978">
          <cell r="M978" t="str">
            <v>5.1.10.00421413</v>
          </cell>
          <cell r="N978">
            <v>21413</v>
          </cell>
          <cell r="O978">
            <v>21413</v>
          </cell>
          <cell r="P978" t="str">
            <v>5.1.10.004</v>
          </cell>
          <cell r="Q978">
            <v>0</v>
          </cell>
        </row>
        <row r="979">
          <cell r="M979" t="str">
            <v>3.1.10.00421413</v>
          </cell>
          <cell r="N979">
            <v>21413</v>
          </cell>
          <cell r="P979" t="str">
            <v>3.1.10.004</v>
          </cell>
          <cell r="Q979">
            <v>0</v>
          </cell>
        </row>
        <row r="980">
          <cell r="M980" t="str">
            <v>3.2.01.00121413</v>
          </cell>
          <cell r="N980">
            <v>21413</v>
          </cell>
          <cell r="P980" t="str">
            <v>3.2.01.001</v>
          </cell>
          <cell r="Q980">
            <v>0</v>
          </cell>
        </row>
        <row r="981">
          <cell r="M981" t="str">
            <v>3.2.10.00421413</v>
          </cell>
          <cell r="N981">
            <v>21413</v>
          </cell>
          <cell r="P981" t="str">
            <v>3.2.10.004</v>
          </cell>
          <cell r="Q981">
            <v>0</v>
          </cell>
        </row>
        <row r="982">
          <cell r="M982" t="str">
            <v>3.2.20.00421413</v>
          </cell>
          <cell r="N982">
            <v>21413</v>
          </cell>
          <cell r="P982" t="str">
            <v>3.2.20.004</v>
          </cell>
          <cell r="Q982">
            <v>0</v>
          </cell>
        </row>
        <row r="983">
          <cell r="M983" t="str">
            <v>3.2.30.00421413</v>
          </cell>
          <cell r="N983">
            <v>21413</v>
          </cell>
          <cell r="P983" t="str">
            <v>3.2.30.004</v>
          </cell>
          <cell r="Q983">
            <v>0</v>
          </cell>
        </row>
        <row r="984">
          <cell r="M984" t="str">
            <v>5.1.10.00421501</v>
          </cell>
          <cell r="N984">
            <v>21501</v>
          </cell>
          <cell r="O984">
            <v>21501</v>
          </cell>
          <cell r="P984" t="str">
            <v>5.1.10.004</v>
          </cell>
          <cell r="Q984">
            <v>0</v>
          </cell>
        </row>
        <row r="985">
          <cell r="M985" t="str">
            <v>5.1.10.00421503</v>
          </cell>
          <cell r="N985">
            <v>21503</v>
          </cell>
          <cell r="O985">
            <v>21503</v>
          </cell>
          <cell r="P985" t="str">
            <v>5.1.10.004</v>
          </cell>
          <cell r="Q985">
            <v>6549.55</v>
          </cell>
        </row>
        <row r="986">
          <cell r="M986" t="str">
            <v>3.1.10.00421503</v>
          </cell>
          <cell r="N986">
            <v>21503</v>
          </cell>
          <cell r="P986" t="str">
            <v>3.1.10.004</v>
          </cell>
          <cell r="Q986">
            <v>-8017.96</v>
          </cell>
        </row>
        <row r="987">
          <cell r="M987" t="str">
            <v>3.2.10.00421503</v>
          </cell>
          <cell r="N987">
            <v>21503</v>
          </cell>
          <cell r="P987" t="str">
            <v>3.2.10.004</v>
          </cell>
          <cell r="Q987">
            <v>561.26</v>
          </cell>
        </row>
        <row r="988">
          <cell r="M988" t="str">
            <v>3.2.20.00421503</v>
          </cell>
          <cell r="N988">
            <v>21503</v>
          </cell>
          <cell r="P988" t="str">
            <v>3.2.20.004</v>
          </cell>
          <cell r="Q988">
            <v>609.36</v>
          </cell>
        </row>
        <row r="989">
          <cell r="M989" t="str">
            <v>3.2.30.00421503</v>
          </cell>
          <cell r="N989">
            <v>21503</v>
          </cell>
          <cell r="P989" t="str">
            <v>3.2.30.004</v>
          </cell>
          <cell r="Q989">
            <v>132.30000000000001</v>
          </cell>
        </row>
        <row r="990">
          <cell r="M990" t="str">
            <v>3.2.40.00421503</v>
          </cell>
          <cell r="N990">
            <v>21503</v>
          </cell>
          <cell r="P990" t="str">
            <v>3.2.40.004</v>
          </cell>
          <cell r="Q990">
            <v>0</v>
          </cell>
        </row>
        <row r="991">
          <cell r="M991" t="str">
            <v>5.1.10.00421506</v>
          </cell>
          <cell r="N991">
            <v>21506</v>
          </cell>
          <cell r="O991">
            <v>21506</v>
          </cell>
          <cell r="P991" t="str">
            <v>5.1.10.004</v>
          </cell>
          <cell r="Q991">
            <v>0</v>
          </cell>
        </row>
        <row r="992">
          <cell r="M992" t="str">
            <v>3.1.10.00421506</v>
          </cell>
          <cell r="N992">
            <v>21506</v>
          </cell>
          <cell r="P992" t="str">
            <v>3.1.10.004</v>
          </cell>
          <cell r="Q992">
            <v>0</v>
          </cell>
        </row>
        <row r="993">
          <cell r="M993" t="str">
            <v>3.2.10.00421506</v>
          </cell>
          <cell r="N993">
            <v>21506</v>
          </cell>
          <cell r="P993" t="str">
            <v>3.2.10.004</v>
          </cell>
          <cell r="Q993">
            <v>0</v>
          </cell>
        </row>
        <row r="994">
          <cell r="M994" t="str">
            <v>3.2.20.00421506</v>
          </cell>
          <cell r="N994">
            <v>21506</v>
          </cell>
          <cell r="P994" t="str">
            <v>3.2.20.004</v>
          </cell>
          <cell r="Q994">
            <v>0</v>
          </cell>
        </row>
        <row r="995">
          <cell r="M995" t="str">
            <v>3.2.30.00421506</v>
          </cell>
          <cell r="N995">
            <v>21506</v>
          </cell>
          <cell r="P995" t="str">
            <v>3.2.30.004</v>
          </cell>
          <cell r="Q995">
            <v>0</v>
          </cell>
        </row>
        <row r="996">
          <cell r="M996" t="str">
            <v>5.1.10.00421509</v>
          </cell>
          <cell r="N996">
            <v>21509</v>
          </cell>
          <cell r="O996">
            <v>21509</v>
          </cell>
          <cell r="P996" t="str">
            <v>5.1.10.004</v>
          </cell>
          <cell r="Q996">
            <v>0</v>
          </cell>
        </row>
        <row r="997">
          <cell r="M997" t="str">
            <v>3.1.10.00421509</v>
          </cell>
          <cell r="N997">
            <v>21509</v>
          </cell>
          <cell r="P997" t="str">
            <v>3.1.10.004</v>
          </cell>
          <cell r="Q997">
            <v>0</v>
          </cell>
        </row>
        <row r="998">
          <cell r="M998" t="str">
            <v>3.2.10.00421509</v>
          </cell>
          <cell r="N998">
            <v>21509</v>
          </cell>
          <cell r="P998" t="str">
            <v>3.2.10.004</v>
          </cell>
          <cell r="Q998">
            <v>0</v>
          </cell>
        </row>
        <row r="999">
          <cell r="M999" t="str">
            <v>3.2.20.00421509</v>
          </cell>
          <cell r="N999">
            <v>21509</v>
          </cell>
          <cell r="P999" t="str">
            <v>3.2.20.004</v>
          </cell>
          <cell r="Q999">
            <v>0</v>
          </cell>
        </row>
        <row r="1000">
          <cell r="M1000" t="str">
            <v>3.2.30.00421509</v>
          </cell>
          <cell r="N1000">
            <v>21509</v>
          </cell>
          <cell r="P1000" t="str">
            <v>3.2.30.004</v>
          </cell>
          <cell r="Q1000">
            <v>0</v>
          </cell>
        </row>
        <row r="1001">
          <cell r="M1001" t="str">
            <v>5.1.10.00421510</v>
          </cell>
          <cell r="N1001">
            <v>21510</v>
          </cell>
          <cell r="O1001">
            <v>21510</v>
          </cell>
          <cell r="P1001" t="str">
            <v>5.1.10.004</v>
          </cell>
          <cell r="Q1001">
            <v>5454492.7699999996</v>
          </cell>
        </row>
        <row r="1002">
          <cell r="M1002" t="str">
            <v>3.1.10.00421510</v>
          </cell>
          <cell r="N1002">
            <v>21510</v>
          </cell>
          <cell r="P1002" t="str">
            <v>3.1.10.004</v>
          </cell>
          <cell r="Q1002">
            <v>-7168565.5999999978</v>
          </cell>
        </row>
        <row r="1003">
          <cell r="M1003" t="str">
            <v>3.2.01.00121510</v>
          </cell>
          <cell r="N1003">
            <v>21510</v>
          </cell>
          <cell r="P1003" t="str">
            <v>3.2.01.001</v>
          </cell>
          <cell r="Q1003">
            <v>526.17999999999995</v>
          </cell>
        </row>
        <row r="1004">
          <cell r="M1004" t="str">
            <v>3.2.10.00421510</v>
          </cell>
          <cell r="N1004">
            <v>21510</v>
          </cell>
          <cell r="P1004" t="str">
            <v>3.2.10.004</v>
          </cell>
          <cell r="Q1004">
            <v>572407.84</v>
          </cell>
        </row>
        <row r="1005">
          <cell r="M1005" t="str">
            <v>3.2.20.00421510</v>
          </cell>
          <cell r="N1005">
            <v>21510</v>
          </cell>
          <cell r="P1005" t="str">
            <v>3.2.20.004</v>
          </cell>
          <cell r="Q1005">
            <v>457292.56</v>
          </cell>
        </row>
        <row r="1006">
          <cell r="M1006" t="str">
            <v>3.2.30.00421510</v>
          </cell>
          <cell r="N1006">
            <v>21510</v>
          </cell>
          <cell r="P1006" t="str">
            <v>3.2.30.004</v>
          </cell>
          <cell r="Q1006">
            <v>99281.74</v>
          </cell>
        </row>
        <row r="1007">
          <cell r="M1007" t="str">
            <v>3.2.40.00421510</v>
          </cell>
          <cell r="N1007">
            <v>21510</v>
          </cell>
          <cell r="P1007" t="str">
            <v>3.2.40.004</v>
          </cell>
          <cell r="Q1007">
            <v>285697.84999999998</v>
          </cell>
        </row>
        <row r="1008">
          <cell r="M1008" t="str">
            <v>3.2.50.00421510</v>
          </cell>
          <cell r="N1008">
            <v>21510</v>
          </cell>
          <cell r="P1008" t="str">
            <v>3.2.50.004</v>
          </cell>
          <cell r="Q1008">
            <v>181.89</v>
          </cell>
        </row>
        <row r="1009">
          <cell r="M1009" t="str">
            <v>5.1.10.00421513</v>
          </cell>
          <cell r="N1009">
            <v>21513</v>
          </cell>
          <cell r="O1009">
            <v>21513</v>
          </cell>
          <cell r="P1009" t="str">
            <v>5.1.10.004</v>
          </cell>
          <cell r="Q1009">
            <v>870670.9</v>
          </cell>
        </row>
        <row r="1010">
          <cell r="M1010" t="str">
            <v>3.1.10.00421513</v>
          </cell>
          <cell r="N1010">
            <v>21513</v>
          </cell>
          <cell r="P1010" t="str">
            <v>3.1.10.004</v>
          </cell>
          <cell r="Q1010">
            <v>-1143801.97</v>
          </cell>
        </row>
        <row r="1011">
          <cell r="M1011" t="str">
            <v>3.2.10.00421513</v>
          </cell>
          <cell r="N1011">
            <v>21513</v>
          </cell>
          <cell r="P1011" t="str">
            <v>3.2.10.004</v>
          </cell>
          <cell r="Q1011">
            <v>99298.66</v>
          </cell>
        </row>
        <row r="1012">
          <cell r="M1012" t="str">
            <v>3.2.20.00421513</v>
          </cell>
          <cell r="N1012">
            <v>21513</v>
          </cell>
          <cell r="P1012" t="str">
            <v>3.2.20.004</v>
          </cell>
          <cell r="Q1012">
            <v>79549.03</v>
          </cell>
        </row>
        <row r="1013">
          <cell r="M1013" t="str">
            <v>3.2.30.00421513</v>
          </cell>
          <cell r="N1013">
            <v>21513</v>
          </cell>
          <cell r="P1013" t="str">
            <v>3.2.30.004</v>
          </cell>
          <cell r="Q1013">
            <v>17270.900000000001</v>
          </cell>
        </row>
        <row r="1014">
          <cell r="M1014" t="str">
            <v>3.2.40.00421513</v>
          </cell>
          <cell r="N1014">
            <v>21513</v>
          </cell>
          <cell r="P1014" t="str">
            <v>3.2.40.004</v>
          </cell>
          <cell r="Q1014">
            <v>25555.39</v>
          </cell>
        </row>
        <row r="1015">
          <cell r="M1015" t="str">
            <v>3.2.50.00421513</v>
          </cell>
          <cell r="N1015">
            <v>21513</v>
          </cell>
          <cell r="P1015" t="str">
            <v>3.2.50.004</v>
          </cell>
          <cell r="Q1015">
            <v>0</v>
          </cell>
        </row>
        <row r="1016">
          <cell r="M1016" t="str">
            <v>5.1.10.00421107</v>
          </cell>
          <cell r="N1016">
            <v>21107</v>
          </cell>
          <cell r="O1016">
            <v>21107</v>
          </cell>
          <cell r="P1016" t="str">
            <v>5.1.10.004</v>
          </cell>
          <cell r="Q1016">
            <v>1169.32</v>
          </cell>
        </row>
        <row r="1017">
          <cell r="M1017" t="str">
            <v>3.1.10.00421107</v>
          </cell>
          <cell r="N1017">
            <v>21107</v>
          </cell>
          <cell r="P1017" t="str">
            <v>3.1.10.004</v>
          </cell>
          <cell r="Q1017">
            <v>-1850.04</v>
          </cell>
        </row>
        <row r="1018">
          <cell r="M1018" t="str">
            <v>3.2.01.00121107</v>
          </cell>
          <cell r="N1018">
            <v>21107</v>
          </cell>
          <cell r="P1018" t="str">
            <v>3.2.01.001</v>
          </cell>
          <cell r="Q1018">
            <v>159.13999999999999</v>
          </cell>
        </row>
        <row r="1019">
          <cell r="M1019" t="str">
            <v>3.2.10.00421107</v>
          </cell>
          <cell r="N1019">
            <v>21107</v>
          </cell>
          <cell r="P1019" t="str">
            <v>3.2.10.004</v>
          </cell>
          <cell r="Q1019">
            <v>202.91</v>
          </cell>
        </row>
        <row r="1020">
          <cell r="M1020" t="str">
            <v>3.2.20.00421107</v>
          </cell>
          <cell r="N1020">
            <v>21107</v>
          </cell>
          <cell r="P1020" t="str">
            <v>3.2.20.004</v>
          </cell>
          <cell r="Q1020">
            <v>128.51</v>
          </cell>
        </row>
        <row r="1021">
          <cell r="M1021" t="str">
            <v>3.2.30.00421107</v>
          </cell>
          <cell r="N1021">
            <v>21107</v>
          </cell>
          <cell r="P1021" t="str">
            <v>3.2.30.004</v>
          </cell>
          <cell r="Q1021">
            <v>27.9</v>
          </cell>
        </row>
        <row r="1022">
          <cell r="M1022" t="str">
            <v>5.1.10.00421301</v>
          </cell>
          <cell r="N1022">
            <v>21301</v>
          </cell>
          <cell r="O1022">
            <v>21301</v>
          </cell>
          <cell r="P1022" t="str">
            <v>5.1.10.004</v>
          </cell>
          <cell r="Q1022">
            <v>0</v>
          </cell>
        </row>
        <row r="1023">
          <cell r="M1023" t="str">
            <v>3.1.10.00421301</v>
          </cell>
          <cell r="N1023">
            <v>21301</v>
          </cell>
          <cell r="P1023" t="str">
            <v>3.1.10.004</v>
          </cell>
          <cell r="Q1023">
            <v>0</v>
          </cell>
        </row>
        <row r="1024">
          <cell r="M1024" t="str">
            <v>3.2.01.00121301</v>
          </cell>
          <cell r="N1024">
            <v>21301</v>
          </cell>
          <cell r="P1024" t="str">
            <v>3.2.01.001</v>
          </cell>
          <cell r="Q1024">
            <v>0</v>
          </cell>
        </row>
        <row r="1025">
          <cell r="M1025" t="str">
            <v>3.2.10.00421301</v>
          </cell>
          <cell r="N1025">
            <v>21301</v>
          </cell>
          <cell r="P1025" t="str">
            <v>3.2.10.004</v>
          </cell>
          <cell r="Q1025">
            <v>0</v>
          </cell>
        </row>
        <row r="1026">
          <cell r="M1026" t="str">
            <v>3.2.20.00421301</v>
          </cell>
          <cell r="N1026">
            <v>21301</v>
          </cell>
          <cell r="P1026" t="str">
            <v>3.2.20.004</v>
          </cell>
          <cell r="Q1026">
            <v>0</v>
          </cell>
        </row>
        <row r="1027">
          <cell r="M1027" t="str">
            <v>3.2.30.00421301</v>
          </cell>
          <cell r="N1027">
            <v>21301</v>
          </cell>
          <cell r="P1027" t="str">
            <v>3.2.30.004</v>
          </cell>
          <cell r="Q1027">
            <v>0</v>
          </cell>
        </row>
        <row r="1028">
          <cell r="M1028" t="str">
            <v>5.1.10.00421508</v>
          </cell>
          <cell r="N1028">
            <v>21508</v>
          </cell>
          <cell r="O1028">
            <v>21508</v>
          </cell>
          <cell r="P1028" t="str">
            <v>5.1.10.004</v>
          </cell>
          <cell r="Q1028">
            <v>0</v>
          </cell>
        </row>
        <row r="1029">
          <cell r="M1029" t="str">
            <v>3.2.10.00421508</v>
          </cell>
          <cell r="N1029">
            <v>21508</v>
          </cell>
          <cell r="P1029" t="str">
            <v>3.2.10.004</v>
          </cell>
          <cell r="Q1029">
            <v>0</v>
          </cell>
        </row>
        <row r="1030">
          <cell r="M1030" t="str">
            <v>4.1.01.00112401</v>
          </cell>
          <cell r="N1030">
            <v>12401</v>
          </cell>
          <cell r="O1030">
            <v>12401</v>
          </cell>
          <cell r="P1030" t="str">
            <v>4.1.01.001</v>
          </cell>
          <cell r="Q1030">
            <v>9500</v>
          </cell>
        </row>
        <row r="1031">
          <cell r="M1031" t="str">
            <v>4.1.01.00512401</v>
          </cell>
          <cell r="N1031">
            <v>12401</v>
          </cell>
          <cell r="P1031" t="str">
            <v>4.1.01.005</v>
          </cell>
          <cell r="Q1031">
            <v>1055.56</v>
          </cell>
        </row>
        <row r="1032">
          <cell r="M1032" t="str">
            <v>4.1.01.00612401</v>
          </cell>
          <cell r="N1032">
            <v>12401</v>
          </cell>
          <cell r="P1032" t="str">
            <v>4.1.01.006</v>
          </cell>
          <cell r="Q1032">
            <v>791.66</v>
          </cell>
        </row>
        <row r="1033">
          <cell r="M1033" t="str">
            <v>4.1.01.00712401</v>
          </cell>
          <cell r="N1033">
            <v>12401</v>
          </cell>
          <cell r="P1033" t="str">
            <v>4.1.01.007</v>
          </cell>
          <cell r="Q1033">
            <v>0</v>
          </cell>
        </row>
        <row r="1034">
          <cell r="M1034" t="str">
            <v>4.1.02.00112401</v>
          </cell>
          <cell r="N1034">
            <v>12401</v>
          </cell>
          <cell r="P1034" t="str">
            <v>4.1.02.001</v>
          </cell>
          <cell r="Q1034">
            <v>907.77</v>
          </cell>
        </row>
        <row r="1035">
          <cell r="M1035" t="str">
            <v>4.1.02.00212401</v>
          </cell>
          <cell r="N1035">
            <v>12401</v>
          </cell>
          <cell r="P1035" t="str">
            <v>4.1.02.002</v>
          </cell>
          <cell r="Q1035">
            <v>3154.52</v>
          </cell>
        </row>
        <row r="1036">
          <cell r="M1036" t="str">
            <v>4.1.03.00212401</v>
          </cell>
          <cell r="N1036">
            <v>12401</v>
          </cell>
          <cell r="P1036" t="str">
            <v>4.1.03.002</v>
          </cell>
          <cell r="Q1036">
            <v>0</v>
          </cell>
        </row>
        <row r="1037">
          <cell r="M1037" t="str">
            <v>4.1.03.00412401</v>
          </cell>
          <cell r="N1037">
            <v>12401</v>
          </cell>
          <cell r="P1037" t="str">
            <v>4.1.03.004</v>
          </cell>
          <cell r="Q1037">
            <v>0</v>
          </cell>
        </row>
        <row r="1038">
          <cell r="M1038" t="str">
            <v>4.1.03.00512401</v>
          </cell>
          <cell r="N1038">
            <v>12401</v>
          </cell>
          <cell r="P1038" t="str">
            <v>4.1.03.005</v>
          </cell>
          <cell r="Q1038">
            <v>16.2</v>
          </cell>
        </row>
        <row r="1039">
          <cell r="M1039" t="str">
            <v>4.2.07.00212401</v>
          </cell>
          <cell r="N1039">
            <v>12401</v>
          </cell>
          <cell r="P1039" t="str">
            <v>4.2.07.002</v>
          </cell>
          <cell r="Q1039">
            <v>0</v>
          </cell>
        </row>
        <row r="1040">
          <cell r="M1040" t="str">
            <v>4.2.07.00612401</v>
          </cell>
          <cell r="N1040">
            <v>12401</v>
          </cell>
          <cell r="P1040" t="str">
            <v>4.2.07.006</v>
          </cell>
          <cell r="Q1040">
            <v>0</v>
          </cell>
        </row>
        <row r="1041">
          <cell r="M1041" t="str">
            <v>5.1.10.00421105</v>
          </cell>
          <cell r="N1041">
            <v>21105</v>
          </cell>
          <cell r="O1041">
            <v>21105</v>
          </cell>
          <cell r="P1041" t="str">
            <v>5.1.10.004</v>
          </cell>
          <cell r="Q1041">
            <v>512.41</v>
          </cell>
        </row>
        <row r="1042">
          <cell r="M1042" t="str">
            <v>3.1.10.00421105</v>
          </cell>
          <cell r="N1042">
            <v>21105</v>
          </cell>
          <cell r="P1042" t="str">
            <v>3.1.10.004</v>
          </cell>
          <cell r="Q1042">
            <v>-756.02</v>
          </cell>
        </row>
        <row r="1043">
          <cell r="M1043" t="str">
            <v>3.2.01.00121105</v>
          </cell>
          <cell r="N1043">
            <v>21105</v>
          </cell>
          <cell r="P1043" t="str">
            <v>3.2.01.001</v>
          </cell>
          <cell r="Q1043">
            <v>53.48</v>
          </cell>
        </row>
        <row r="1044">
          <cell r="M1044" t="str">
            <v>3.2.10.00421105</v>
          </cell>
          <cell r="N1044">
            <v>21105</v>
          </cell>
          <cell r="P1044" t="str">
            <v>3.2.10.004</v>
          </cell>
          <cell r="Q1044">
            <v>84.3</v>
          </cell>
        </row>
        <row r="1045">
          <cell r="M1045" t="str">
            <v>3.2.20.00421105</v>
          </cell>
          <cell r="N1045">
            <v>21105</v>
          </cell>
          <cell r="P1045" t="str">
            <v>3.2.20.004</v>
          </cell>
          <cell r="Q1045">
            <v>53.4</v>
          </cell>
        </row>
        <row r="1046">
          <cell r="M1046" t="str">
            <v>3.2.30.00421105</v>
          </cell>
          <cell r="N1046">
            <v>21105</v>
          </cell>
          <cell r="P1046" t="str">
            <v>3.2.30.004</v>
          </cell>
          <cell r="Q1046">
            <v>11.59</v>
          </cell>
        </row>
        <row r="1047">
          <cell r="M1047" t="str">
            <v>5.1.10.00421332</v>
          </cell>
          <cell r="N1047">
            <v>21332</v>
          </cell>
          <cell r="O1047">
            <v>21332</v>
          </cell>
          <cell r="P1047" t="str">
            <v>5.1.10.004</v>
          </cell>
          <cell r="Q1047">
            <v>46655.51</v>
          </cell>
        </row>
        <row r="1048">
          <cell r="M1048" t="str">
            <v>3.1.10.00421332</v>
          </cell>
          <cell r="N1048">
            <v>21332</v>
          </cell>
          <cell r="P1048" t="str">
            <v>3.1.10.004</v>
          </cell>
          <cell r="Q1048">
            <v>-73146.33</v>
          </cell>
        </row>
        <row r="1049">
          <cell r="M1049" t="str">
            <v>3.2.01.00121332</v>
          </cell>
          <cell r="N1049">
            <v>21332</v>
          </cell>
          <cell r="P1049" t="str">
            <v>3.2.01.001</v>
          </cell>
          <cell r="Q1049">
            <v>378.26</v>
          </cell>
        </row>
        <row r="1050">
          <cell r="M1050" t="str">
            <v>3.2.10.00421332</v>
          </cell>
          <cell r="N1050">
            <v>21332</v>
          </cell>
          <cell r="P1050" t="str">
            <v>3.2.10.004</v>
          </cell>
          <cell r="Q1050">
            <v>5833.49</v>
          </cell>
        </row>
        <row r="1051">
          <cell r="M1051" t="str">
            <v>3.2.20.00421332</v>
          </cell>
          <cell r="N1051">
            <v>21332</v>
          </cell>
          <cell r="P1051" t="str">
            <v>3.2.20.004</v>
          </cell>
          <cell r="Q1051">
            <v>5530.36</v>
          </cell>
        </row>
        <row r="1052">
          <cell r="M1052" t="str">
            <v>3.2.30.00421332</v>
          </cell>
          <cell r="N1052">
            <v>21332</v>
          </cell>
          <cell r="P1052" t="str">
            <v>3.2.30.004</v>
          </cell>
          <cell r="Q1052">
            <v>1200.7</v>
          </cell>
        </row>
        <row r="1053">
          <cell r="M1053" t="str">
            <v>5.1.10.00421430</v>
          </cell>
          <cell r="N1053">
            <v>21430</v>
          </cell>
          <cell r="O1053">
            <v>21430</v>
          </cell>
          <cell r="P1053" t="str">
            <v>5.1.10.004</v>
          </cell>
          <cell r="Q1053">
            <v>306.60999999998603</v>
          </cell>
        </row>
        <row r="1054">
          <cell r="M1054" t="str">
            <v>3.1.10.00421430</v>
          </cell>
          <cell r="N1054">
            <v>21430</v>
          </cell>
          <cell r="P1054" t="str">
            <v>3.1.10.004</v>
          </cell>
          <cell r="Q1054">
            <v>-430</v>
          </cell>
        </row>
        <row r="1055">
          <cell r="M1055" t="str">
            <v>3.2.10.00421430</v>
          </cell>
          <cell r="N1055">
            <v>21430</v>
          </cell>
          <cell r="P1055" t="str">
            <v>3.2.10.004</v>
          </cell>
          <cell r="Q1055">
            <v>51.599999999998545</v>
          </cell>
        </row>
        <row r="1056">
          <cell r="M1056" t="str">
            <v>3.2.20.00421430</v>
          </cell>
          <cell r="N1056">
            <v>21430</v>
          </cell>
          <cell r="P1056" t="str">
            <v>3.2.20.004</v>
          </cell>
          <cell r="Q1056">
            <v>32.680000000000291</v>
          </cell>
        </row>
        <row r="1057">
          <cell r="M1057" t="str">
            <v>3.2.30.00421430</v>
          </cell>
          <cell r="N1057">
            <v>21430</v>
          </cell>
          <cell r="P1057" t="str">
            <v>3.2.30.004</v>
          </cell>
          <cell r="Q1057">
            <v>7.0999999999999091</v>
          </cell>
        </row>
        <row r="1058">
          <cell r="M1058" t="str">
            <v>5.1.10.00421432</v>
          </cell>
          <cell r="N1058">
            <v>21432</v>
          </cell>
          <cell r="O1058">
            <v>21432</v>
          </cell>
          <cell r="P1058" t="str">
            <v>5.1.10.004</v>
          </cell>
          <cell r="Q1058">
            <v>478824.72</v>
          </cell>
        </row>
        <row r="1059">
          <cell r="M1059" t="str">
            <v>3.1.10.00421432</v>
          </cell>
          <cell r="N1059">
            <v>21432</v>
          </cell>
          <cell r="P1059" t="str">
            <v>3.1.10.004</v>
          </cell>
          <cell r="Q1059">
            <v>-625583.04</v>
          </cell>
        </row>
        <row r="1060">
          <cell r="M1060" t="str">
            <v>3.2.01.00121432</v>
          </cell>
          <cell r="N1060">
            <v>21432</v>
          </cell>
          <cell r="P1060" t="str">
            <v>3.2.01.001</v>
          </cell>
          <cell r="Q1060">
            <v>15889.3</v>
          </cell>
        </row>
        <row r="1061">
          <cell r="M1061" t="str">
            <v>3.2.10.00421432</v>
          </cell>
          <cell r="N1061">
            <v>21432</v>
          </cell>
          <cell r="P1061" t="str">
            <v>3.2.10.004</v>
          </cell>
          <cell r="Q1061">
            <v>42399.16</v>
          </cell>
        </row>
        <row r="1062">
          <cell r="M1062" t="str">
            <v>3.2.20.00421432</v>
          </cell>
          <cell r="N1062">
            <v>21432</v>
          </cell>
          <cell r="P1062" t="str">
            <v>3.2.20.004</v>
          </cell>
          <cell r="Q1062">
            <v>38821.67</v>
          </cell>
        </row>
        <row r="1063">
          <cell r="M1063" t="str">
            <v>3.2.30.00421432</v>
          </cell>
          <cell r="N1063">
            <v>21432</v>
          </cell>
          <cell r="P1063" t="str">
            <v>3.2.30.004</v>
          </cell>
          <cell r="Q1063">
            <v>8428.3799999999992</v>
          </cell>
        </row>
        <row r="1064">
          <cell r="M1064" t="str">
            <v>3.2.40.00421432</v>
          </cell>
          <cell r="N1064">
            <v>21432</v>
          </cell>
          <cell r="P1064" t="str">
            <v>3.2.40.004</v>
          </cell>
          <cell r="Q1064">
            <v>35397.910000000003</v>
          </cell>
        </row>
        <row r="1065">
          <cell r="M1065" t="str">
            <v>5.1.10.00421504</v>
          </cell>
          <cell r="N1065">
            <v>21504</v>
          </cell>
          <cell r="O1065">
            <v>21504</v>
          </cell>
          <cell r="P1065" t="str">
            <v>5.1.10.004</v>
          </cell>
          <cell r="Q1065">
            <v>0</v>
          </cell>
        </row>
        <row r="1066">
          <cell r="M1066" t="str">
            <v>3.2.10.00421504</v>
          </cell>
          <cell r="N1066">
            <v>21504</v>
          </cell>
          <cell r="P1066" t="str">
            <v>3.2.10.004</v>
          </cell>
          <cell r="Q1066">
            <v>0</v>
          </cell>
        </row>
        <row r="1067">
          <cell r="M1067" t="str">
            <v>5.1.10.00421132</v>
          </cell>
          <cell r="N1067">
            <v>21132</v>
          </cell>
          <cell r="O1067">
            <v>21132</v>
          </cell>
          <cell r="P1067" t="str">
            <v>5.1.10.004</v>
          </cell>
          <cell r="Q1067">
            <v>0</v>
          </cell>
        </row>
        <row r="1068">
          <cell r="M1068" t="str">
            <v>3.1.10.00421132</v>
          </cell>
          <cell r="N1068">
            <v>21132</v>
          </cell>
          <cell r="P1068" t="str">
            <v>3.1.10.004</v>
          </cell>
          <cell r="Q1068">
            <v>0</v>
          </cell>
        </row>
        <row r="1069">
          <cell r="M1069" t="str">
            <v>3.2.01.00121132</v>
          </cell>
          <cell r="N1069">
            <v>21132</v>
          </cell>
          <cell r="P1069" t="str">
            <v>3.2.01.001</v>
          </cell>
          <cell r="Q1069">
            <v>0</v>
          </cell>
        </row>
        <row r="1070">
          <cell r="M1070" t="str">
            <v>3.2.10.00421132</v>
          </cell>
          <cell r="N1070">
            <v>21132</v>
          </cell>
          <cell r="P1070" t="str">
            <v>3.2.10.004</v>
          </cell>
          <cell r="Q1070">
            <v>0</v>
          </cell>
        </row>
        <row r="1071">
          <cell r="M1071" t="str">
            <v>3.2.20.00421132</v>
          </cell>
          <cell r="N1071">
            <v>21132</v>
          </cell>
          <cell r="P1071" t="str">
            <v>3.2.20.004</v>
          </cell>
          <cell r="Q1071">
            <v>0</v>
          </cell>
        </row>
        <row r="1072">
          <cell r="M1072" t="str">
            <v>3.2.30.00421132</v>
          </cell>
          <cell r="N1072">
            <v>21132</v>
          </cell>
          <cell r="P1072" t="str">
            <v>3.2.30.004</v>
          </cell>
          <cell r="Q1072">
            <v>0</v>
          </cell>
        </row>
        <row r="1073">
          <cell r="M1073" t="str">
            <v>5.1.10.00421424</v>
          </cell>
          <cell r="N1073">
            <v>21424</v>
          </cell>
          <cell r="O1073">
            <v>21424</v>
          </cell>
          <cell r="P1073" t="str">
            <v>5.1.10.004</v>
          </cell>
          <cell r="Q1073">
            <v>4292.5</v>
          </cell>
        </row>
        <row r="1074">
          <cell r="M1074" t="str">
            <v>3.1.10.00421424</v>
          </cell>
          <cell r="N1074">
            <v>21424</v>
          </cell>
          <cell r="P1074" t="str">
            <v>3.1.10.004</v>
          </cell>
          <cell r="Q1074">
            <v>-4500</v>
          </cell>
        </row>
        <row r="1075">
          <cell r="M1075" t="str">
            <v>3.2.10.00421424</v>
          </cell>
          <cell r="N1075">
            <v>21424</v>
          </cell>
          <cell r="P1075" t="str">
            <v>3.2.10.004</v>
          </cell>
          <cell r="Q1075">
            <v>557.44000000000005</v>
          </cell>
        </row>
        <row r="1076">
          <cell r="M1076" t="str">
            <v>3.2.20.00421424</v>
          </cell>
          <cell r="N1076">
            <v>21424</v>
          </cell>
          <cell r="P1076" t="str">
            <v>3.2.20.004</v>
          </cell>
          <cell r="Q1076">
            <v>342</v>
          </cell>
        </row>
        <row r="1077">
          <cell r="M1077" t="str">
            <v>3.2.30.00421424</v>
          </cell>
          <cell r="N1077">
            <v>21424</v>
          </cell>
          <cell r="P1077" t="str">
            <v>3.2.30.004</v>
          </cell>
          <cell r="Q1077">
            <v>74.25</v>
          </cell>
        </row>
        <row r="1078">
          <cell r="M1078" t="str">
            <v>5.1.10.00421426</v>
          </cell>
          <cell r="N1078">
            <v>21426</v>
          </cell>
          <cell r="O1078">
            <v>21426</v>
          </cell>
          <cell r="P1078" t="str">
            <v>5.1.10.004</v>
          </cell>
          <cell r="Q1078">
            <v>440.83</v>
          </cell>
        </row>
        <row r="1079">
          <cell r="M1079" t="str">
            <v>3.1.10.00421426</v>
          </cell>
          <cell r="N1079">
            <v>21426</v>
          </cell>
          <cell r="P1079" t="str">
            <v>3.1.10.004</v>
          </cell>
          <cell r="Q1079">
            <v>-688.92</v>
          </cell>
        </row>
        <row r="1080">
          <cell r="M1080" t="str">
            <v>3.2.10.00421426</v>
          </cell>
          <cell r="N1080">
            <v>21426</v>
          </cell>
          <cell r="P1080" t="str">
            <v>3.2.10.004</v>
          </cell>
          <cell r="Q1080">
            <v>82.67</v>
          </cell>
        </row>
        <row r="1081">
          <cell r="M1081" t="str">
            <v>3.2.20.00421426</v>
          </cell>
          <cell r="N1081">
            <v>21426</v>
          </cell>
          <cell r="P1081" t="str">
            <v>3.2.20.004</v>
          </cell>
          <cell r="Q1081">
            <v>52.36</v>
          </cell>
        </row>
        <row r="1082">
          <cell r="M1082" t="str">
            <v>3.2.30.00421426</v>
          </cell>
          <cell r="N1082">
            <v>21426</v>
          </cell>
          <cell r="P1082" t="str">
            <v>3.2.30.004</v>
          </cell>
          <cell r="Q1082">
            <v>11.37</v>
          </cell>
        </row>
        <row r="1083">
          <cell r="M1083" t="str">
            <v>5.1.10.00421431</v>
          </cell>
          <cell r="N1083">
            <v>21431</v>
          </cell>
          <cell r="O1083">
            <v>21431</v>
          </cell>
          <cell r="P1083" t="str">
            <v>5.1.10.004</v>
          </cell>
          <cell r="Q1083">
            <v>56127.24</v>
          </cell>
        </row>
        <row r="1084">
          <cell r="M1084" t="str">
            <v>3.1.10.00421431</v>
          </cell>
          <cell r="N1084">
            <v>21431</v>
          </cell>
          <cell r="P1084" t="str">
            <v>3.1.10.004</v>
          </cell>
          <cell r="Q1084">
            <v>-88469.7</v>
          </cell>
        </row>
        <row r="1085">
          <cell r="M1085" t="str">
            <v>3.2.10.00421431</v>
          </cell>
          <cell r="N1085">
            <v>21431</v>
          </cell>
          <cell r="P1085" t="str">
            <v>3.2.10.004</v>
          </cell>
          <cell r="Q1085">
            <v>15924.55</v>
          </cell>
        </row>
        <row r="1086">
          <cell r="M1086" t="str">
            <v>3.2.20.00421431</v>
          </cell>
          <cell r="N1086">
            <v>21431</v>
          </cell>
          <cell r="P1086" t="str">
            <v>3.2.20.004</v>
          </cell>
          <cell r="Q1086">
            <v>6723.59</v>
          </cell>
        </row>
        <row r="1087">
          <cell r="M1087" t="str">
            <v>3.2.30.00421431</v>
          </cell>
          <cell r="N1087">
            <v>21431</v>
          </cell>
          <cell r="P1087" t="str">
            <v>3.2.30.004</v>
          </cell>
          <cell r="Q1087">
            <v>1459.83</v>
          </cell>
        </row>
        <row r="1088">
          <cell r="M1088" t="str">
            <v>5.1.10.00421524</v>
          </cell>
          <cell r="N1088">
            <v>21524</v>
          </cell>
          <cell r="O1088">
            <v>21524</v>
          </cell>
          <cell r="P1088" t="str">
            <v>5.1.10.004</v>
          </cell>
          <cell r="Q1088">
            <v>152798.13</v>
          </cell>
        </row>
        <row r="1089">
          <cell r="M1089" t="str">
            <v>3.1.10.00421524</v>
          </cell>
          <cell r="N1089">
            <v>21524</v>
          </cell>
          <cell r="P1089" t="str">
            <v>3.1.10.004</v>
          </cell>
          <cell r="Q1089">
            <v>-67652.63</v>
          </cell>
        </row>
        <row r="1090">
          <cell r="M1090" t="str">
            <v>3.2.10.00421524</v>
          </cell>
          <cell r="N1090">
            <v>21524</v>
          </cell>
          <cell r="P1090" t="str">
            <v>3.2.10.004</v>
          </cell>
          <cell r="Q1090">
            <v>7992.72</v>
          </cell>
        </row>
        <row r="1091">
          <cell r="M1091" t="str">
            <v>3.2.20.00421524</v>
          </cell>
          <cell r="N1091">
            <v>21524</v>
          </cell>
          <cell r="P1091" t="str">
            <v>3.2.20.004</v>
          </cell>
          <cell r="Q1091">
            <v>5141.59</v>
          </cell>
        </row>
        <row r="1092">
          <cell r="M1092" t="str">
            <v>3.2.30.00421524</v>
          </cell>
          <cell r="N1092">
            <v>21524</v>
          </cell>
          <cell r="P1092" t="str">
            <v>3.2.30.004</v>
          </cell>
          <cell r="Q1092">
            <v>1116.31</v>
          </cell>
        </row>
        <row r="1093">
          <cell r="M1093" t="str">
            <v>5.1.10.00421526</v>
          </cell>
          <cell r="N1093">
            <v>21526</v>
          </cell>
          <cell r="O1093">
            <v>21526</v>
          </cell>
          <cell r="P1093" t="str">
            <v>5.1.10.004</v>
          </cell>
          <cell r="Q1093">
            <v>342.91</v>
          </cell>
        </row>
        <row r="1094">
          <cell r="M1094" t="str">
            <v>3.1.10.00421526</v>
          </cell>
          <cell r="N1094">
            <v>21526</v>
          </cell>
          <cell r="P1094" t="str">
            <v>3.1.10.004</v>
          </cell>
          <cell r="Q1094">
            <v>-610.42999999999995</v>
          </cell>
        </row>
        <row r="1095">
          <cell r="M1095" t="str">
            <v>3.2.10.00421526</v>
          </cell>
          <cell r="N1095">
            <v>21526</v>
          </cell>
          <cell r="P1095" t="str">
            <v>3.2.10.004</v>
          </cell>
          <cell r="Q1095">
            <v>42.73</v>
          </cell>
        </row>
        <row r="1096">
          <cell r="M1096" t="str">
            <v>3.2.20.00421526</v>
          </cell>
          <cell r="N1096">
            <v>21526</v>
          </cell>
          <cell r="P1096" t="str">
            <v>3.2.20.004</v>
          </cell>
          <cell r="Q1096">
            <v>46.39</v>
          </cell>
        </row>
        <row r="1097">
          <cell r="M1097" t="str">
            <v>3.2.30.00421526</v>
          </cell>
          <cell r="N1097">
            <v>21526</v>
          </cell>
          <cell r="P1097" t="str">
            <v>3.2.30.004</v>
          </cell>
          <cell r="Q1097">
            <v>10.07</v>
          </cell>
        </row>
        <row r="1098">
          <cell r="M1098" t="str">
            <v>5.1.10.00421527</v>
          </cell>
          <cell r="N1098">
            <v>21527</v>
          </cell>
          <cell r="O1098">
            <v>21527</v>
          </cell>
          <cell r="P1098" t="str">
            <v>5.1.10.004</v>
          </cell>
          <cell r="Q1098">
            <v>767472.68</v>
          </cell>
        </row>
        <row r="1099">
          <cell r="M1099" t="str">
            <v>3.1.10.00421527</v>
          </cell>
          <cell r="N1099">
            <v>21527</v>
          </cell>
          <cell r="P1099" t="str">
            <v>3.1.10.004</v>
          </cell>
          <cell r="Q1099">
            <v>-1027512</v>
          </cell>
        </row>
        <row r="1100">
          <cell r="M1100" t="str">
            <v>3.2.10.00421527</v>
          </cell>
          <cell r="N1100">
            <v>21527</v>
          </cell>
          <cell r="P1100" t="str">
            <v>3.2.10.004</v>
          </cell>
          <cell r="Q1100">
            <v>71855.14</v>
          </cell>
        </row>
        <row r="1101">
          <cell r="M1101" t="str">
            <v>3.2.20.00421527</v>
          </cell>
          <cell r="N1101">
            <v>21527</v>
          </cell>
          <cell r="P1101" t="str">
            <v>3.2.20.004</v>
          </cell>
          <cell r="Q1101">
            <v>78014.179999999993</v>
          </cell>
        </row>
        <row r="1102">
          <cell r="M1102" t="str">
            <v>3.2.30.00421527</v>
          </cell>
          <cell r="N1102">
            <v>21527</v>
          </cell>
          <cell r="P1102" t="str">
            <v>3.2.30.004</v>
          </cell>
          <cell r="Q1102">
            <v>16937.68</v>
          </cell>
        </row>
        <row r="1103">
          <cell r="M1103" t="str">
            <v>3.2.40.00421527</v>
          </cell>
          <cell r="N1103">
            <v>21527</v>
          </cell>
          <cell r="P1103" t="str">
            <v>3.2.40.004</v>
          </cell>
          <cell r="Q1103">
            <v>1010</v>
          </cell>
        </row>
        <row r="1104">
          <cell r="M1104" t="str">
            <v>5.1.10.00421532</v>
          </cell>
          <cell r="N1104">
            <v>21532</v>
          </cell>
          <cell r="O1104">
            <v>21532</v>
          </cell>
          <cell r="P1104" t="str">
            <v>5.1.10.004</v>
          </cell>
          <cell r="Q1104">
            <v>4428.78</v>
          </cell>
        </row>
        <row r="1105">
          <cell r="M1105" t="str">
            <v>3.1.10.00421532</v>
          </cell>
          <cell r="N1105">
            <v>21532</v>
          </cell>
          <cell r="P1105" t="str">
            <v>3.1.10.004</v>
          </cell>
          <cell r="Q1105">
            <v>-5898.04</v>
          </cell>
        </row>
        <row r="1106">
          <cell r="M1106" t="str">
            <v>3.2.10.00421532</v>
          </cell>
          <cell r="N1106">
            <v>21532</v>
          </cell>
          <cell r="P1106" t="str">
            <v>3.2.10.004</v>
          </cell>
          <cell r="Q1106">
            <v>490.96</v>
          </cell>
        </row>
        <row r="1107">
          <cell r="M1107" t="str">
            <v>3.2.20.00421532</v>
          </cell>
          <cell r="N1107">
            <v>21532</v>
          </cell>
          <cell r="P1107" t="str">
            <v>3.2.20.004</v>
          </cell>
          <cell r="Q1107">
            <v>448.25</v>
          </cell>
        </row>
        <row r="1108">
          <cell r="M1108" t="str">
            <v>3.2.30.00421532</v>
          </cell>
          <cell r="N1108">
            <v>21532</v>
          </cell>
          <cell r="P1108" t="str">
            <v>3.2.30.004</v>
          </cell>
          <cell r="Q1108">
            <v>97.32</v>
          </cell>
        </row>
        <row r="1109">
          <cell r="M1109" t="str">
            <v>4.1.01.00111205</v>
          </cell>
          <cell r="N1109">
            <v>11205</v>
          </cell>
          <cell r="O1109">
            <v>11205</v>
          </cell>
          <cell r="P1109" t="str">
            <v>4.1.01.001</v>
          </cell>
          <cell r="Q1109">
            <v>15000</v>
          </cell>
        </row>
        <row r="1110">
          <cell r="M1110" t="str">
            <v>4.1.01.00511205</v>
          </cell>
          <cell r="N1110">
            <v>11205</v>
          </cell>
          <cell r="P1110" t="str">
            <v>4.1.01.005</v>
          </cell>
          <cell r="Q1110">
            <v>1666.67</v>
          </cell>
        </row>
        <row r="1111">
          <cell r="M1111" t="str">
            <v>4.1.01.00611205</v>
          </cell>
          <cell r="N1111">
            <v>11205</v>
          </cell>
          <cell r="P1111" t="str">
            <v>4.1.01.006</v>
          </cell>
          <cell r="Q1111">
            <v>1250</v>
          </cell>
        </row>
        <row r="1112">
          <cell r="M1112" t="str">
            <v>4.1.02.00111205</v>
          </cell>
          <cell r="N1112">
            <v>11205</v>
          </cell>
          <cell r="P1112" t="str">
            <v>4.1.02.001</v>
          </cell>
          <cell r="Q1112">
            <v>1433.34</v>
          </cell>
        </row>
        <row r="1113">
          <cell r="M1113" t="str">
            <v>4.1.02.00211205</v>
          </cell>
          <cell r="N1113">
            <v>11205</v>
          </cell>
          <cell r="P1113" t="str">
            <v>4.1.02.002</v>
          </cell>
          <cell r="Q1113">
            <v>4980.83</v>
          </cell>
        </row>
        <row r="1114">
          <cell r="M1114" t="str">
            <v>4.2.04.00411205</v>
          </cell>
          <cell r="N1114">
            <v>11205</v>
          </cell>
          <cell r="P1114" t="str">
            <v>4.2.04.004</v>
          </cell>
          <cell r="Q1114">
            <v>3187.5</v>
          </cell>
        </row>
        <row r="1115">
          <cell r="M1115" t="str">
            <v>4.2.06.00311205</v>
          </cell>
          <cell r="N1115">
            <v>11205</v>
          </cell>
          <cell r="P1115" t="str">
            <v>4.2.06.003</v>
          </cell>
          <cell r="Q1115">
            <v>5065.8</v>
          </cell>
        </row>
        <row r="1116">
          <cell r="M1116" t="str">
            <v>4.2.07.00311205</v>
          </cell>
          <cell r="N1116">
            <v>11205</v>
          </cell>
          <cell r="P1116" t="str">
            <v>4.2.07.003</v>
          </cell>
          <cell r="Q1116">
            <v>2865.83</v>
          </cell>
        </row>
        <row r="1117">
          <cell r="M1117" t="str">
            <v>4.2.07.00611205</v>
          </cell>
          <cell r="N1117">
            <v>11205</v>
          </cell>
          <cell r="P1117" t="str">
            <v>4.2.07.006</v>
          </cell>
          <cell r="Q1117">
            <v>20252.02</v>
          </cell>
        </row>
        <row r="1118">
          <cell r="M1118" t="str">
            <v>4.3.01.00111205</v>
          </cell>
          <cell r="N1118">
            <v>11205</v>
          </cell>
          <cell r="P1118" t="str">
            <v>4.3.01.001</v>
          </cell>
          <cell r="Q1118">
            <v>48349.89</v>
          </cell>
        </row>
        <row r="1119">
          <cell r="M1119" t="str">
            <v>4.3.01.00211205</v>
          </cell>
          <cell r="N1119">
            <v>11205</v>
          </cell>
          <cell r="P1119" t="str">
            <v>4.3.01.002</v>
          </cell>
          <cell r="Q1119">
            <v>10238.67</v>
          </cell>
        </row>
        <row r="1120">
          <cell r="M1120" t="str">
            <v>4.1.01.00111206</v>
          </cell>
          <cell r="N1120">
            <v>11206</v>
          </cell>
          <cell r="O1120">
            <v>11206</v>
          </cell>
          <cell r="P1120" t="str">
            <v>4.1.01.001</v>
          </cell>
          <cell r="Q1120">
            <v>4500</v>
          </cell>
        </row>
        <row r="1121">
          <cell r="M1121" t="str">
            <v>4.1.01.00211206</v>
          </cell>
          <cell r="N1121">
            <v>11206</v>
          </cell>
          <cell r="P1121" t="str">
            <v>4.1.01.002</v>
          </cell>
          <cell r="Q1121">
            <v>76.59</v>
          </cell>
        </row>
        <row r="1122">
          <cell r="M1122" t="str">
            <v>4.1.01.00511206</v>
          </cell>
          <cell r="N1122">
            <v>11206</v>
          </cell>
          <cell r="P1122" t="str">
            <v>4.1.01.005</v>
          </cell>
          <cell r="Q1122">
            <v>330.64</v>
          </cell>
        </row>
        <row r="1123">
          <cell r="M1123" t="str">
            <v>4.1.01.00611206</v>
          </cell>
          <cell r="N1123">
            <v>11206</v>
          </cell>
          <cell r="P1123" t="str">
            <v>4.1.01.006</v>
          </cell>
          <cell r="Q1123">
            <v>413.31</v>
          </cell>
        </row>
        <row r="1124">
          <cell r="M1124" t="str">
            <v>4.1.01.00911206</v>
          </cell>
          <cell r="N1124">
            <v>11206</v>
          </cell>
          <cell r="P1124" t="str">
            <v>4.1.01.009</v>
          </cell>
          <cell r="Q1124">
            <v>383.2</v>
          </cell>
        </row>
        <row r="1125">
          <cell r="M1125" t="str">
            <v>4.1.02.00111206</v>
          </cell>
          <cell r="N1125">
            <v>11206</v>
          </cell>
          <cell r="P1125" t="str">
            <v>4.1.02.001</v>
          </cell>
          <cell r="Q1125">
            <v>456.3</v>
          </cell>
        </row>
        <row r="1126">
          <cell r="M1126" t="str">
            <v>4.1.02.00211206</v>
          </cell>
          <cell r="N1126">
            <v>11206</v>
          </cell>
          <cell r="P1126" t="str">
            <v>4.1.02.002</v>
          </cell>
          <cell r="Q1126">
            <v>1585.63</v>
          </cell>
        </row>
        <row r="1127">
          <cell r="M1127" t="str">
            <v>4.1.01.00111413</v>
          </cell>
          <cell r="N1127">
            <v>11413</v>
          </cell>
          <cell r="O1127">
            <v>11413</v>
          </cell>
          <cell r="P1127" t="str">
            <v>4.1.01.001</v>
          </cell>
          <cell r="Q1127">
            <v>8000</v>
          </cell>
        </row>
        <row r="1128">
          <cell r="M1128" t="str">
            <v>4.1.01.00211413</v>
          </cell>
          <cell r="N1128">
            <v>11413</v>
          </cell>
          <cell r="P1128" t="str">
            <v>4.1.01.002</v>
          </cell>
          <cell r="Q1128">
            <v>437.27</v>
          </cell>
        </row>
        <row r="1129">
          <cell r="M1129" t="str">
            <v>4.1.01.00511413</v>
          </cell>
          <cell r="N1129">
            <v>11413</v>
          </cell>
          <cell r="P1129" t="str">
            <v>4.1.01.005</v>
          </cell>
          <cell r="Q1129">
            <v>1180.52</v>
          </cell>
        </row>
        <row r="1130">
          <cell r="M1130" t="str">
            <v>4.1.01.00611413</v>
          </cell>
          <cell r="N1130">
            <v>11413</v>
          </cell>
          <cell r="P1130" t="str">
            <v>4.1.01.006</v>
          </cell>
          <cell r="Q1130">
            <v>885.4</v>
          </cell>
        </row>
        <row r="1131">
          <cell r="M1131" t="str">
            <v>4.1.01.00911413</v>
          </cell>
          <cell r="N1131">
            <v>11413</v>
          </cell>
          <cell r="P1131" t="str">
            <v>4.1.01.009</v>
          </cell>
          <cell r="Q1131">
            <v>2187.5500000000002</v>
          </cell>
        </row>
        <row r="1132">
          <cell r="M1132" t="str">
            <v>4.1.02.00111413</v>
          </cell>
          <cell r="N1132">
            <v>11413</v>
          </cell>
          <cell r="P1132" t="str">
            <v>4.1.02.001</v>
          </cell>
          <cell r="Q1132">
            <v>1015.25</v>
          </cell>
        </row>
        <row r="1133">
          <cell r="M1133" t="str">
            <v>4.1.02.00211413</v>
          </cell>
          <cell r="N1133">
            <v>11413</v>
          </cell>
          <cell r="P1133" t="str">
            <v>4.1.02.002</v>
          </cell>
          <cell r="Q1133">
            <v>3528.03</v>
          </cell>
        </row>
        <row r="1134">
          <cell r="M1134" t="str">
            <v>4.3.01.00211413</v>
          </cell>
          <cell r="N1134">
            <v>11413</v>
          </cell>
          <cell r="P1134" t="str">
            <v>4.3.01.002</v>
          </cell>
          <cell r="Q1134">
            <v>17936.21</v>
          </cell>
        </row>
        <row r="1135">
          <cell r="M1135" t="str">
            <v>4.1.01.00111414</v>
          </cell>
          <cell r="N1135">
            <v>11414</v>
          </cell>
          <cell r="O1135">
            <v>11414</v>
          </cell>
          <cell r="P1135" t="str">
            <v>4.1.01.001</v>
          </cell>
          <cell r="Q1135">
            <v>4500</v>
          </cell>
        </row>
        <row r="1136">
          <cell r="M1136" t="str">
            <v>4.1.01.00211414</v>
          </cell>
          <cell r="N1136">
            <v>11414</v>
          </cell>
          <cell r="P1136" t="str">
            <v>4.1.01.002</v>
          </cell>
          <cell r="Q1136">
            <v>1199.3399999999999</v>
          </cell>
        </row>
        <row r="1137">
          <cell r="M1137" t="str">
            <v>4.1.01.00511414</v>
          </cell>
          <cell r="N1137">
            <v>11414</v>
          </cell>
          <cell r="P1137" t="str">
            <v>4.1.01.005</v>
          </cell>
          <cell r="Q1137">
            <v>1299.92</v>
          </cell>
        </row>
        <row r="1138">
          <cell r="M1138" t="str">
            <v>4.1.01.00611414</v>
          </cell>
          <cell r="N1138">
            <v>11414</v>
          </cell>
          <cell r="P1138" t="str">
            <v>4.1.01.006</v>
          </cell>
          <cell r="Q1138">
            <v>974.94</v>
          </cell>
        </row>
        <row r="1139">
          <cell r="M1139" t="str">
            <v>4.1.01.00911414</v>
          </cell>
          <cell r="N1139">
            <v>11414</v>
          </cell>
          <cell r="P1139" t="str">
            <v>4.1.01.009</v>
          </cell>
          <cell r="Q1139">
            <v>6000</v>
          </cell>
        </row>
        <row r="1140">
          <cell r="M1140" t="str">
            <v>4.1.02.00111414</v>
          </cell>
          <cell r="N1140">
            <v>11414</v>
          </cell>
          <cell r="P1140" t="str">
            <v>4.1.02.001</v>
          </cell>
          <cell r="Q1140">
            <v>1117.92</v>
          </cell>
        </row>
        <row r="1141">
          <cell r="M1141" t="str">
            <v>4.1.02.00211414</v>
          </cell>
          <cell r="N1141">
            <v>11414</v>
          </cell>
          <cell r="P1141" t="str">
            <v>4.1.02.002</v>
          </cell>
          <cell r="Q1141">
            <v>3884.81</v>
          </cell>
        </row>
        <row r="1142">
          <cell r="M1142" t="str">
            <v>Total geral</v>
          </cell>
          <cell r="N1142" t="str">
            <v>Total geral</v>
          </cell>
          <cell r="O1142" t="str">
            <v>Total geral</v>
          </cell>
          <cell r="Q1142">
            <v>2069761.46</v>
          </cell>
        </row>
        <row r="1143">
          <cell r="M1143" t="str">
            <v>Total geral</v>
          </cell>
          <cell r="N1143" t="str">
            <v>Total geral</v>
          </cell>
        </row>
        <row r="1144">
          <cell r="M1144" t="str">
            <v>Total geral</v>
          </cell>
          <cell r="N1144" t="str">
            <v>Total geral</v>
          </cell>
        </row>
        <row r="1145">
          <cell r="M1145" t="str">
            <v>Total geral</v>
          </cell>
          <cell r="N1145" t="str">
            <v>Total geral</v>
          </cell>
        </row>
        <row r="1146">
          <cell r="M1146" t="str">
            <v>Total geral</v>
          </cell>
          <cell r="N1146" t="str">
            <v>Total geral</v>
          </cell>
        </row>
        <row r="1147">
          <cell r="M1147" t="str">
            <v>Total geral</v>
          </cell>
          <cell r="N1147" t="str">
            <v>Total geral</v>
          </cell>
        </row>
        <row r="1148">
          <cell r="M1148" t="str">
            <v>Total geral</v>
          </cell>
          <cell r="N1148" t="str">
            <v>Total geral</v>
          </cell>
        </row>
        <row r="1149">
          <cell r="M1149" t="str">
            <v>Total geral</v>
          </cell>
          <cell r="N1149" t="str">
            <v>Total geral</v>
          </cell>
        </row>
        <row r="1150">
          <cell r="M1150" t="str">
            <v>Total geral</v>
          </cell>
          <cell r="N1150" t="str">
            <v>Total geral</v>
          </cell>
        </row>
        <row r="1151">
          <cell r="M1151" t="str">
            <v>Total geral</v>
          </cell>
          <cell r="N1151" t="str">
            <v>Total geral</v>
          </cell>
        </row>
        <row r="1152">
          <cell r="M1152" t="str">
            <v>Total geral</v>
          </cell>
          <cell r="N1152" t="str">
            <v>Total geral</v>
          </cell>
        </row>
        <row r="1153">
          <cell r="M1153" t="str">
            <v>Total geral</v>
          </cell>
          <cell r="N1153" t="str">
            <v>Total geral</v>
          </cell>
        </row>
        <row r="1154">
          <cell r="M1154" t="str">
            <v>Total geral</v>
          </cell>
          <cell r="N1154" t="str">
            <v>Total geral</v>
          </cell>
        </row>
        <row r="1155">
          <cell r="M1155" t="str">
            <v>Total geral</v>
          </cell>
          <cell r="N1155" t="str">
            <v>Total geral</v>
          </cell>
        </row>
        <row r="1156">
          <cell r="M1156" t="str">
            <v>Total geral</v>
          </cell>
          <cell r="N1156" t="str">
            <v>Total geral</v>
          </cell>
        </row>
        <row r="1157">
          <cell r="M1157" t="str">
            <v>Total geral</v>
          </cell>
          <cell r="N1157" t="str">
            <v>Total geral</v>
          </cell>
        </row>
        <row r="1158">
          <cell r="M1158" t="str">
            <v>Total geral</v>
          </cell>
          <cell r="N1158" t="str">
            <v>Total geral</v>
          </cell>
        </row>
        <row r="1159">
          <cell r="M1159" t="str">
            <v>Total geral</v>
          </cell>
          <cell r="N1159" t="str">
            <v>Total geral</v>
          </cell>
        </row>
        <row r="1160">
          <cell r="M1160" t="str">
            <v>Total geral</v>
          </cell>
          <cell r="N1160" t="str">
            <v>Total geral</v>
          </cell>
        </row>
        <row r="1161">
          <cell r="M1161" t="str">
            <v>Total geral</v>
          </cell>
          <cell r="N1161" t="str">
            <v>Total geral</v>
          </cell>
        </row>
        <row r="1162">
          <cell r="M1162" t="str">
            <v>Total geral</v>
          </cell>
          <cell r="N1162" t="str">
            <v>Total geral</v>
          </cell>
        </row>
        <row r="1163">
          <cell r="M1163" t="str">
            <v>Total geral</v>
          </cell>
          <cell r="N1163" t="str">
            <v>Total geral</v>
          </cell>
        </row>
        <row r="1164">
          <cell r="M1164" t="str">
            <v>Total geral</v>
          </cell>
          <cell r="N1164" t="str">
            <v>Total geral</v>
          </cell>
        </row>
        <row r="1165">
          <cell r="M1165" t="str">
            <v>Total geral</v>
          </cell>
          <cell r="N1165" t="str">
            <v>Total geral</v>
          </cell>
        </row>
        <row r="1166">
          <cell r="M1166" t="str">
            <v>Total geral</v>
          </cell>
          <cell r="N1166" t="str">
            <v>Total geral</v>
          </cell>
        </row>
        <row r="1167">
          <cell r="M1167" t="str">
            <v>Total geral</v>
          </cell>
          <cell r="N1167" t="str">
            <v>Total geral</v>
          </cell>
        </row>
        <row r="1168">
          <cell r="M1168" t="str">
            <v>Total geral</v>
          </cell>
          <cell r="N1168" t="str">
            <v>Total geral</v>
          </cell>
        </row>
        <row r="1169">
          <cell r="M1169" t="str">
            <v>Total geral</v>
          </cell>
          <cell r="N1169" t="str">
            <v>Total geral</v>
          </cell>
        </row>
        <row r="1170">
          <cell r="M1170" t="str">
            <v>Total geral</v>
          </cell>
          <cell r="N1170" t="str">
            <v>Total geral</v>
          </cell>
        </row>
        <row r="1171">
          <cell r="M1171" t="str">
            <v>Total geral</v>
          </cell>
          <cell r="N1171" t="str">
            <v>Total geral</v>
          </cell>
        </row>
        <row r="1172">
          <cell r="M1172" t="str">
            <v>Total geral</v>
          </cell>
          <cell r="N1172" t="str">
            <v>Total geral</v>
          </cell>
        </row>
        <row r="1173">
          <cell r="M1173" t="str">
            <v>Total geral</v>
          </cell>
          <cell r="N1173" t="str">
            <v>Total geral</v>
          </cell>
        </row>
        <row r="1174">
          <cell r="M1174" t="str">
            <v>Total geral</v>
          </cell>
          <cell r="N1174" t="str">
            <v>Total geral</v>
          </cell>
        </row>
        <row r="1175">
          <cell r="M1175" t="str">
            <v>Total geral</v>
          </cell>
          <cell r="N1175" t="str">
            <v>Total geral</v>
          </cell>
        </row>
        <row r="1176">
          <cell r="M1176" t="str">
            <v>Total geral</v>
          </cell>
          <cell r="N1176" t="str">
            <v>Total geral</v>
          </cell>
        </row>
        <row r="1177">
          <cell r="M1177" t="str">
            <v>Total geral</v>
          </cell>
          <cell r="N1177" t="str">
            <v>Total geral</v>
          </cell>
        </row>
        <row r="1178">
          <cell r="M1178" t="str">
            <v>Total geral</v>
          </cell>
          <cell r="N1178" t="str">
            <v>Total geral</v>
          </cell>
        </row>
        <row r="1179">
          <cell r="M1179" t="str">
            <v>Total geral</v>
          </cell>
          <cell r="N1179" t="str">
            <v>Total geral</v>
          </cell>
        </row>
        <row r="1180">
          <cell r="M1180" t="str">
            <v>Total geral</v>
          </cell>
          <cell r="N1180" t="str">
            <v>Total geral</v>
          </cell>
        </row>
        <row r="1181">
          <cell r="M1181" t="str">
            <v>Total geral</v>
          </cell>
          <cell r="N1181" t="str">
            <v>Total geral</v>
          </cell>
        </row>
        <row r="1182">
          <cell r="M1182" t="str">
            <v>Total geral</v>
          </cell>
          <cell r="N1182" t="str">
            <v>Total geral</v>
          </cell>
        </row>
        <row r="1183">
          <cell r="M1183" t="str">
            <v>Total geral</v>
          </cell>
          <cell r="N1183" t="str">
            <v>Total geral</v>
          </cell>
        </row>
        <row r="1184">
          <cell r="M1184" t="str">
            <v>Total geral</v>
          </cell>
          <cell r="N1184" t="str">
            <v>Total geral</v>
          </cell>
        </row>
        <row r="1185">
          <cell r="M1185" t="str">
            <v>Total geral</v>
          </cell>
          <cell r="N1185" t="str">
            <v>Total geral</v>
          </cell>
        </row>
        <row r="1186">
          <cell r="M1186" t="str">
            <v>Total geral</v>
          </cell>
          <cell r="N1186" t="str">
            <v>Total geral</v>
          </cell>
        </row>
        <row r="1187">
          <cell r="M1187" t="str">
            <v>Total geral</v>
          </cell>
          <cell r="N1187" t="str">
            <v>Total geral</v>
          </cell>
        </row>
        <row r="1188">
          <cell r="M1188" t="str">
            <v>Total geral</v>
          </cell>
          <cell r="N1188" t="str">
            <v>Total geral</v>
          </cell>
        </row>
        <row r="1189">
          <cell r="M1189" t="str">
            <v>Total geral</v>
          </cell>
          <cell r="N1189" t="str">
            <v>Total geral</v>
          </cell>
        </row>
        <row r="1190">
          <cell r="M1190" t="str">
            <v>Total geral</v>
          </cell>
          <cell r="N1190" t="str">
            <v>Total geral</v>
          </cell>
        </row>
        <row r="1191">
          <cell r="M1191" t="str">
            <v>Total geral</v>
          </cell>
          <cell r="N1191" t="str">
            <v>Total geral</v>
          </cell>
        </row>
        <row r="1192">
          <cell r="M1192" t="str">
            <v>Total geral</v>
          </cell>
          <cell r="N1192" t="str">
            <v>Total geral</v>
          </cell>
        </row>
        <row r="1193">
          <cell r="M1193" t="str">
            <v>Total geral</v>
          </cell>
          <cell r="N1193" t="str">
            <v>Total geral</v>
          </cell>
        </row>
        <row r="1194">
          <cell r="M1194" t="str">
            <v>Total geral</v>
          </cell>
          <cell r="N1194" t="str">
            <v>Total geral</v>
          </cell>
        </row>
        <row r="1195">
          <cell r="M1195" t="str">
            <v>Total geral</v>
          </cell>
          <cell r="N1195" t="str">
            <v>Total geral</v>
          </cell>
        </row>
        <row r="1196">
          <cell r="M1196" t="str">
            <v>Total geral</v>
          </cell>
          <cell r="N1196" t="str">
            <v>Total geral</v>
          </cell>
        </row>
        <row r="1197">
          <cell r="M1197" t="str">
            <v>Total geral</v>
          </cell>
          <cell r="N1197" t="str">
            <v>Total geral</v>
          </cell>
        </row>
        <row r="1198">
          <cell r="M1198" t="str">
            <v>Total geral</v>
          </cell>
          <cell r="N1198" t="str">
            <v>Total geral</v>
          </cell>
        </row>
        <row r="1199">
          <cell r="M1199" t="str">
            <v>Total geral</v>
          </cell>
          <cell r="N1199" t="str">
            <v>Total geral</v>
          </cell>
        </row>
        <row r="1200">
          <cell r="M1200" t="str">
            <v>Total geral</v>
          </cell>
          <cell r="N1200" t="str">
            <v>Total geral</v>
          </cell>
        </row>
        <row r="1201">
          <cell r="M1201" t="str">
            <v>Total geral</v>
          </cell>
          <cell r="N1201" t="str">
            <v>Total geral</v>
          </cell>
        </row>
        <row r="1202">
          <cell r="M1202" t="str">
            <v>Total geral</v>
          </cell>
          <cell r="N1202" t="str">
            <v>Total geral</v>
          </cell>
        </row>
        <row r="1203">
          <cell r="M1203" t="str">
            <v>Total geral</v>
          </cell>
          <cell r="N1203" t="str">
            <v>Total geral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143">
          <cell r="A143" t="str">
            <v>CONTA</v>
          </cell>
          <cell r="B143" t="str">
            <v>DESCRIÇÃO DA CONTA</v>
          </cell>
          <cell r="C143" t="str">
            <v>GRUPO 1</v>
          </cell>
          <cell r="D143" t="str">
            <v>GRUPO 2</v>
          </cell>
          <cell r="E143" t="str">
            <v>GRUPO 3</v>
          </cell>
          <cell r="F143" t="str">
            <v>GRUPO 4</v>
          </cell>
        </row>
        <row r="144">
          <cell r="A144" t="str">
            <v>4.1.01.001</v>
          </cell>
          <cell r="B144" t="str">
            <v>SALÁRIOS</v>
          </cell>
          <cell r="C144" t="str">
            <v>TOTAL DE DESPESAS</v>
          </cell>
          <cell r="D144" t="str">
            <v>DESPESAS COM PESSOAL</v>
          </cell>
          <cell r="E144" t="str">
            <v>REMUNERAÇÃO</v>
          </cell>
          <cell r="F144" t="str">
            <v>PESSOAL</v>
          </cell>
        </row>
        <row r="145">
          <cell r="A145" t="str">
            <v>4.1.01.002</v>
          </cell>
          <cell r="B145" t="str">
            <v>HORAS EXTRAS</v>
          </cell>
          <cell r="C145" t="str">
            <v>TOTAL DE DESPESAS</v>
          </cell>
          <cell r="D145" t="str">
            <v>DESPESAS COM PESSOAL</v>
          </cell>
          <cell r="E145" t="str">
            <v>REMUNERAÇÃO</v>
          </cell>
          <cell r="F145" t="str">
            <v>PESSOAL</v>
          </cell>
        </row>
        <row r="146">
          <cell r="A146" t="str">
            <v>4.1.01.003</v>
          </cell>
          <cell r="B146" t="str">
            <v>PRÓ-LABORE</v>
          </cell>
          <cell r="C146" t="str">
            <v>TOTAL DE DESPESAS</v>
          </cell>
          <cell r="D146" t="str">
            <v>DESPESAS COM PESSOAL</v>
          </cell>
          <cell r="E146" t="str">
            <v>REMUNERAÇÃO</v>
          </cell>
          <cell r="F146" t="str">
            <v>PESSOAL</v>
          </cell>
        </row>
        <row r="147">
          <cell r="A147" t="str">
            <v>4.1.01.004</v>
          </cell>
          <cell r="B147" t="str">
            <v>ESTÁGIO</v>
          </cell>
          <cell r="C147" t="str">
            <v>TOTAL DE DESPESAS</v>
          </cell>
          <cell r="D147" t="str">
            <v>DESPESAS COM PESSOAL</v>
          </cell>
          <cell r="E147" t="str">
            <v>REMUNERAÇÃO</v>
          </cell>
          <cell r="F147" t="str">
            <v>PESSOAL</v>
          </cell>
        </row>
        <row r="148">
          <cell r="A148" t="str">
            <v>4.1.01.005</v>
          </cell>
          <cell r="B148" t="str">
            <v>FÉRIAS</v>
          </cell>
          <cell r="C148" t="str">
            <v>TOTAL DE DESPESAS</v>
          </cell>
          <cell r="D148" t="str">
            <v>DESPESAS COM PESSOAL</v>
          </cell>
          <cell r="E148" t="str">
            <v>REMUNERAÇÃO</v>
          </cell>
          <cell r="F148" t="str">
            <v>PESSOAL</v>
          </cell>
        </row>
        <row r="149">
          <cell r="A149" t="str">
            <v>4.1.01.006</v>
          </cell>
          <cell r="B149" t="str">
            <v>13º SALARIO</v>
          </cell>
          <cell r="C149" t="str">
            <v>TOTAL DE DESPESAS</v>
          </cell>
          <cell r="D149" t="str">
            <v>DESPESAS COM PESSOAL</v>
          </cell>
          <cell r="E149" t="str">
            <v>REMUNERAÇÃO</v>
          </cell>
          <cell r="F149" t="str">
            <v>PESSOAL</v>
          </cell>
        </row>
        <row r="150">
          <cell r="A150" t="str">
            <v>4.1.01.007</v>
          </cell>
          <cell r="B150" t="str">
            <v>VERBAS RESCISÓRIAS</v>
          </cell>
          <cell r="C150" t="str">
            <v>TOTAL DE DESPESAS</v>
          </cell>
          <cell r="D150" t="str">
            <v>DESPESAS COM PESSOAL</v>
          </cell>
          <cell r="E150" t="str">
            <v>REMUNERAÇÃO</v>
          </cell>
          <cell r="F150" t="str">
            <v>PESSOAL</v>
          </cell>
        </row>
        <row r="151">
          <cell r="A151" t="str">
            <v>4.1.01.008</v>
          </cell>
          <cell r="B151" t="str">
            <v>MÃO DE OBRA TEMPORÁRIA</v>
          </cell>
          <cell r="C151" t="str">
            <v>TOTAL DE DESPESAS</v>
          </cell>
          <cell r="D151" t="str">
            <v>DESPESAS COM PESSOAL</v>
          </cell>
          <cell r="E151" t="str">
            <v>REMUNERAÇÃO</v>
          </cell>
          <cell r="F151" t="str">
            <v>PESSOAL</v>
          </cell>
        </row>
        <row r="152">
          <cell r="A152" t="str">
            <v>4.1.01.009</v>
          </cell>
          <cell r="B152" t="str">
            <v>COMISSÃO SOBRE VENDAS</v>
          </cell>
          <cell r="C152" t="str">
            <v>TOTAL DE DESPESAS</v>
          </cell>
          <cell r="D152" t="str">
            <v>DESPESAS COM PESSOAL</v>
          </cell>
          <cell r="E152" t="str">
            <v>REMUNERAÇÃO</v>
          </cell>
          <cell r="F152" t="str">
            <v>COMISSÕES INT.</v>
          </cell>
        </row>
        <row r="153">
          <cell r="A153" t="str">
            <v>4.1.02.001</v>
          </cell>
          <cell r="B153" t="str">
            <v>FGTS</v>
          </cell>
          <cell r="C153" t="str">
            <v>TOTAL DE DESPESAS</v>
          </cell>
          <cell r="D153" t="str">
            <v>DESPESAS COM PESSOAL</v>
          </cell>
          <cell r="E153" t="str">
            <v>ENCARGOS SOCIAIS</v>
          </cell>
          <cell r="F153" t="str">
            <v>PESSOAL</v>
          </cell>
        </row>
        <row r="154">
          <cell r="A154" t="str">
            <v>4.1.02.002</v>
          </cell>
          <cell r="B154" t="str">
            <v>INSS</v>
          </cell>
          <cell r="C154" t="str">
            <v>TOTAL DE DESPESAS</v>
          </cell>
          <cell r="D154" t="str">
            <v>DESPESAS COM PESSOAL</v>
          </cell>
          <cell r="E154" t="str">
            <v>ENCARGOS SOCIAIS</v>
          </cell>
          <cell r="F154" t="str">
            <v>PESSOAL</v>
          </cell>
        </row>
        <row r="155">
          <cell r="A155" t="str">
            <v>4.1.02.003</v>
          </cell>
          <cell r="B155" t="str">
            <v>CONTRIBUIÇÃO SINDICAL PATRONAL</v>
          </cell>
          <cell r="C155" t="str">
            <v>TOTAL DE DESPESAS</v>
          </cell>
          <cell r="D155" t="str">
            <v>DESPESAS COM PESSOAL</v>
          </cell>
          <cell r="E155" t="str">
            <v>ENCARGOS SOCIAIS</v>
          </cell>
          <cell r="F155" t="str">
            <v>PESSOAL</v>
          </cell>
        </row>
        <row r="156">
          <cell r="A156" t="str">
            <v>4.1.03.001</v>
          </cell>
          <cell r="B156" t="str">
            <v>VALE TRANSPORTE</v>
          </cell>
          <cell r="C156" t="str">
            <v>TOTAL DE DESPESAS</v>
          </cell>
          <cell r="D156" t="str">
            <v>DESPESAS COM PESSOAL</v>
          </cell>
          <cell r="E156" t="str">
            <v>BENEFÍCIOS</v>
          </cell>
          <cell r="F156" t="str">
            <v>PESSOAL</v>
          </cell>
        </row>
        <row r="157">
          <cell r="A157" t="str">
            <v>4.1.03.002</v>
          </cell>
          <cell r="B157" t="str">
            <v>VALE REFEIÇÃO</v>
          </cell>
          <cell r="C157" t="str">
            <v>TOTAL DE DESPESAS</v>
          </cell>
          <cell r="D157" t="str">
            <v>DESPESAS COM PESSOAL</v>
          </cell>
          <cell r="E157" t="str">
            <v>BENEFÍCIOS</v>
          </cell>
          <cell r="F157" t="str">
            <v>PESSOAL</v>
          </cell>
        </row>
        <row r="158">
          <cell r="A158" t="str">
            <v>4.1.03.003</v>
          </cell>
          <cell r="B158" t="str">
            <v>CESTA BÁSICA</v>
          </cell>
          <cell r="C158" t="str">
            <v>TOTAL DE DESPESAS</v>
          </cell>
          <cell r="D158" t="str">
            <v>DESPESAS COM PESSOAL</v>
          </cell>
          <cell r="E158" t="str">
            <v>BENEFÍCIOS</v>
          </cell>
          <cell r="F158" t="str">
            <v>PESSOAL</v>
          </cell>
        </row>
        <row r="159">
          <cell r="A159" t="str">
            <v>4.1.03.004</v>
          </cell>
          <cell r="B159" t="str">
            <v>ASSISTENCIA MEDICA</v>
          </cell>
          <cell r="C159" t="str">
            <v>TOTAL DE DESPESAS</v>
          </cell>
          <cell r="D159" t="str">
            <v>DESPESAS COM PESSOAL</v>
          </cell>
          <cell r="E159" t="str">
            <v>BENEFÍCIOS</v>
          </cell>
          <cell r="F159" t="str">
            <v>PESSOAL</v>
          </cell>
        </row>
        <row r="160">
          <cell r="A160" t="str">
            <v>4.1.03.005</v>
          </cell>
          <cell r="B160" t="str">
            <v>SEGURO DE VIDA</v>
          </cell>
          <cell r="C160" t="str">
            <v>TOTAL DE DESPESAS</v>
          </cell>
          <cell r="D160" t="str">
            <v>DESPESAS COM PESSOAL</v>
          </cell>
          <cell r="E160" t="str">
            <v>BENEFÍCIOS</v>
          </cell>
          <cell r="F160" t="str">
            <v>PESSOAL</v>
          </cell>
        </row>
        <row r="161">
          <cell r="A161" t="str">
            <v>4.1.03.006</v>
          </cell>
          <cell r="B161" t="str">
            <v>AUXILIO EDUCACAO</v>
          </cell>
          <cell r="C161" t="str">
            <v>TOTAL DE DESPESAS</v>
          </cell>
          <cell r="D161" t="str">
            <v>DESPESAS COM PESSOAL</v>
          </cell>
          <cell r="E161" t="str">
            <v>BENEFÍCIOS</v>
          </cell>
          <cell r="F161" t="str">
            <v>PESSOAL</v>
          </cell>
        </row>
        <row r="162">
          <cell r="A162" t="str">
            <v>4.1.04.001</v>
          </cell>
          <cell r="B162" t="str">
            <v>MEDICINA OCUPACIONAL</v>
          </cell>
          <cell r="C162" t="str">
            <v>TOTAL DE DESPESAS</v>
          </cell>
          <cell r="D162" t="str">
            <v>DESPESAS COM PESSOAL</v>
          </cell>
          <cell r="E162" t="str">
            <v>OUTRAS DESPESAS COM PESSOAL</v>
          </cell>
          <cell r="F162" t="str">
            <v>PESSOAL</v>
          </cell>
        </row>
        <row r="163">
          <cell r="A163" t="str">
            <v>4.1.04.002</v>
          </cell>
          <cell r="B163" t="str">
            <v>CIPA</v>
          </cell>
          <cell r="C163" t="str">
            <v>TOTAL DE DESPESAS</v>
          </cell>
          <cell r="D163" t="str">
            <v>DESPESAS COM PESSOAL</v>
          </cell>
          <cell r="E163" t="str">
            <v>OUTRAS DESPESAS COM PESSOAL</v>
          </cell>
          <cell r="F163" t="str">
            <v>PESSOAL</v>
          </cell>
        </row>
        <row r="164">
          <cell r="A164" t="str">
            <v>4.1.04.003</v>
          </cell>
          <cell r="B164" t="str">
            <v>RECLAMACOES TRABALHISTAS</v>
          </cell>
          <cell r="C164" t="str">
            <v>TOTAL DE DESPESAS</v>
          </cell>
          <cell r="D164" t="str">
            <v>DESPESAS COM PESSOAL</v>
          </cell>
          <cell r="E164" t="str">
            <v>OUTRAS DESPESAS COM PESSOAL</v>
          </cell>
          <cell r="F164" t="str">
            <v>PESSOAL</v>
          </cell>
        </row>
        <row r="165">
          <cell r="A165" t="str">
            <v>4.1.04.004</v>
          </cell>
          <cell r="B165" t="str">
            <v>CURSOS E TREINAMENTOS</v>
          </cell>
          <cell r="C165" t="str">
            <v>TOTAL DE DESPESAS</v>
          </cell>
          <cell r="D165" t="str">
            <v>DESPESAS COM PESSOAL</v>
          </cell>
          <cell r="E165" t="str">
            <v>OUTRAS DESPESAS COM PESSOAL</v>
          </cell>
          <cell r="F165" t="str">
            <v>PESSOAL</v>
          </cell>
        </row>
        <row r="166">
          <cell r="A166" t="str">
            <v>4.1.04.005</v>
          </cell>
          <cell r="B166" t="str">
            <v>OUTRAS DESPESAS COM PESSOAL</v>
          </cell>
          <cell r="C166" t="str">
            <v>TOTAL DE DESPESAS</v>
          </cell>
          <cell r="D166" t="str">
            <v>DESPESAS COM PESSOAL</v>
          </cell>
          <cell r="E166" t="str">
            <v>OUTRAS DESPESAS COM PESSOAL</v>
          </cell>
          <cell r="F166" t="str">
            <v>PESSOAL</v>
          </cell>
        </row>
        <row r="167">
          <cell r="A167" t="str">
            <v>4.2.01.001</v>
          </cell>
          <cell r="B167" t="str">
            <v>ALUGUEL E CONDOMINIO</v>
          </cell>
          <cell r="C167" t="str">
            <v>TOTAL DE DESPESAS</v>
          </cell>
          <cell r="D167" t="str">
            <v>DESPESAS ADMINISTRATIVAS</v>
          </cell>
          <cell r="E167" t="str">
            <v>ALUGUEL, CONDOMINIO E AFINS</v>
          </cell>
          <cell r="F167" t="str">
            <v>ADMINISTRATIVAS E GERAIS</v>
          </cell>
        </row>
        <row r="168">
          <cell r="A168" t="str">
            <v>4.2.01.002</v>
          </cell>
          <cell r="B168" t="str">
            <v>ENERGIA ELETRICA</v>
          </cell>
          <cell r="C168" t="str">
            <v>TOTAL DE DESPESAS</v>
          </cell>
          <cell r="D168" t="str">
            <v>DESPESAS ADMINISTRATIVAS</v>
          </cell>
          <cell r="E168" t="str">
            <v>ALUGUEL, CONDOMINIO E AFINS</v>
          </cell>
          <cell r="F168" t="str">
            <v>ADMINISTRATIVAS E GERAIS</v>
          </cell>
        </row>
        <row r="169">
          <cell r="A169" t="str">
            <v>4.2.01.003</v>
          </cell>
          <cell r="B169" t="str">
            <v>AGUA</v>
          </cell>
          <cell r="C169" t="str">
            <v>TOTAL DE DESPESAS</v>
          </cell>
          <cell r="D169" t="str">
            <v>DESPESAS ADMINISTRATIVAS</v>
          </cell>
          <cell r="E169" t="str">
            <v>ALUGUEL, CONDOMINIO E AFINS</v>
          </cell>
          <cell r="F169" t="str">
            <v>ADMINISTRATIVAS E GERAIS</v>
          </cell>
        </row>
        <row r="170">
          <cell r="A170" t="str">
            <v>4.2.01.004</v>
          </cell>
          <cell r="B170" t="str">
            <v>BENFEITORIA EM IMOVEL DE TERCEIROS</v>
          </cell>
          <cell r="C170" t="str">
            <v>TOTAL DE DESPESAS</v>
          </cell>
          <cell r="D170" t="str">
            <v>DESPESAS ADMINISTRATIVAS</v>
          </cell>
          <cell r="E170" t="str">
            <v>ALUGUEL, CONDOMINIO E AFINS</v>
          </cell>
          <cell r="F170" t="str">
            <v>ADMINISTRATIVAS E GERAIS</v>
          </cell>
        </row>
        <row r="171">
          <cell r="A171" t="str">
            <v>4.2.01.005</v>
          </cell>
          <cell r="B171" t="str">
            <v>PINTURAS E REFORMAS</v>
          </cell>
          <cell r="C171" t="str">
            <v>TOTAL DE DESPESAS</v>
          </cell>
          <cell r="D171" t="str">
            <v>DESPESAS ADMINISTRATIVAS</v>
          </cell>
          <cell r="E171" t="str">
            <v>ALUGUEL, CONDOMINIO E AFINS</v>
          </cell>
          <cell r="F171" t="str">
            <v>ADMINISTRATIVAS E GERAIS</v>
          </cell>
        </row>
        <row r="172">
          <cell r="A172" t="str">
            <v>4.2.01.006</v>
          </cell>
          <cell r="B172" t="str">
            <v>SEGURANCA E VIGILANCA</v>
          </cell>
          <cell r="C172" t="str">
            <v>TOTAL DE DESPESAS</v>
          </cell>
          <cell r="D172" t="str">
            <v>DESPESAS ADMINISTRATIVAS</v>
          </cell>
          <cell r="E172" t="str">
            <v>ALUGUEL, CONDOMINIO E AFINS</v>
          </cell>
          <cell r="F172" t="str">
            <v>ADMINISTRATIVAS E GERAIS</v>
          </cell>
        </row>
        <row r="173">
          <cell r="A173" t="str">
            <v>4.2.02.001</v>
          </cell>
          <cell r="B173" t="str">
            <v>LOCACAO DE HARDWARE, PERIFERICOS E COPIA</v>
          </cell>
          <cell r="C173" t="str">
            <v>TOTAL DE DESPESAS</v>
          </cell>
          <cell r="D173" t="str">
            <v>DESPESAS ADMINISTRATIVAS</v>
          </cell>
          <cell r="E173" t="str">
            <v>OUTRAS LOCACOES</v>
          </cell>
          <cell r="F173" t="str">
            <v>ADMINISTRATIVAS E GERAIS</v>
          </cell>
        </row>
        <row r="174">
          <cell r="A174" t="str">
            <v>4.2.02.002</v>
          </cell>
          <cell r="B174" t="str">
            <v>LOCACAO DE VEICULOS E EQUIPAMENTOS</v>
          </cell>
          <cell r="C174" t="str">
            <v>TOTAL DE DESPESAS</v>
          </cell>
          <cell r="D174" t="str">
            <v>DESPESAS ADMINISTRATIVAS</v>
          </cell>
          <cell r="E174" t="str">
            <v>OUTRAS LOCACOES</v>
          </cell>
          <cell r="F174" t="str">
            <v>ADMINISTRATIVAS E GERAIS</v>
          </cell>
        </row>
        <row r="175">
          <cell r="A175" t="str">
            <v>4.2.03.001</v>
          </cell>
          <cell r="B175" t="str">
            <v>FOLHAS E FORMULARIOS</v>
          </cell>
          <cell r="C175" t="str">
            <v>TOTAL DE DESPESAS</v>
          </cell>
          <cell r="D175" t="str">
            <v>DESPESAS ADMINISTRATIVAS</v>
          </cell>
          <cell r="E175" t="str">
            <v>MATERIAL DE EXPEDIENTE</v>
          </cell>
          <cell r="F175" t="str">
            <v>ADMINISTRATIVAS E GERAIS</v>
          </cell>
        </row>
        <row r="176">
          <cell r="A176" t="str">
            <v>4.2.03.002</v>
          </cell>
          <cell r="B176" t="str">
            <v>LIVROS,JORNAIS,REVISTAS E PERIODICOS</v>
          </cell>
          <cell r="C176" t="str">
            <v>TOTAL DE DESPESAS</v>
          </cell>
          <cell r="D176" t="str">
            <v>DESPESAS ADMINISTRATIVAS</v>
          </cell>
          <cell r="E176" t="str">
            <v>MATERIAL DE EXPEDIENTE</v>
          </cell>
          <cell r="F176" t="str">
            <v>ADMINISTRATIVAS E GERAIS</v>
          </cell>
        </row>
        <row r="177">
          <cell r="A177" t="str">
            <v>4.2.03.003</v>
          </cell>
          <cell r="B177" t="str">
            <v>MATERIAL DE USO E CONSUMO</v>
          </cell>
          <cell r="C177" t="str">
            <v>TOTAL DE DESPESAS</v>
          </cell>
          <cell r="D177" t="str">
            <v>DESPESAS ADMINISTRATIVAS</v>
          </cell>
          <cell r="E177" t="str">
            <v>MATERIAL DE EXPEDIENTE</v>
          </cell>
          <cell r="F177" t="str">
            <v>ADMINISTRATIVAS E GERAIS</v>
          </cell>
        </row>
        <row r="178">
          <cell r="A178" t="str">
            <v>4.2.03.004</v>
          </cell>
          <cell r="B178" t="str">
            <v>COPIAS E REPRODUCOES</v>
          </cell>
          <cell r="C178" t="str">
            <v>TOTAL DE DESPESAS</v>
          </cell>
          <cell r="D178" t="str">
            <v>DESPESAS ADMINISTRATIVAS</v>
          </cell>
          <cell r="E178" t="str">
            <v>MATERIAL DE EXPEDIENTE</v>
          </cell>
          <cell r="F178" t="str">
            <v>ADMINISTRATIVAS E GERAIS</v>
          </cell>
        </row>
        <row r="179">
          <cell r="A179" t="str">
            <v>4.2.03.005</v>
          </cell>
          <cell r="B179" t="str">
            <v>MATERIAL DE HIGIENE E LIMPEZA</v>
          </cell>
          <cell r="C179" t="str">
            <v>TOTAL DE DESPESAS</v>
          </cell>
          <cell r="D179" t="str">
            <v>DESPESAS ADMINISTRATIVAS</v>
          </cell>
          <cell r="E179" t="str">
            <v>MATERIAL DE EXPEDIENTE</v>
          </cell>
          <cell r="F179" t="str">
            <v>ADMINISTRATIVAS E GERAIS</v>
          </cell>
        </row>
        <row r="180">
          <cell r="A180" t="str">
            <v>4.2.03.006</v>
          </cell>
          <cell r="B180" t="str">
            <v>MATERIAL DE COPA E COZINHA</v>
          </cell>
          <cell r="C180" t="str">
            <v>TOTAL DE DESPESAS</v>
          </cell>
          <cell r="D180" t="str">
            <v>DESPESAS ADMINISTRATIVAS</v>
          </cell>
          <cell r="E180" t="str">
            <v>MATERIAL DE EXPEDIENTE</v>
          </cell>
          <cell r="F180" t="str">
            <v>ADMINISTRATIVAS E GERAIS</v>
          </cell>
        </row>
        <row r="181">
          <cell r="A181" t="str">
            <v>4.2.04.001</v>
          </cell>
          <cell r="B181" t="str">
            <v>BANDA LARGA E PROVEDORES DA INTERNET</v>
          </cell>
          <cell r="C181" t="str">
            <v>TOTAL DE DESPESAS</v>
          </cell>
          <cell r="D181" t="str">
            <v>DESPESAS ADMINISTRATIVAS</v>
          </cell>
          <cell r="E181" t="str">
            <v>DESPESA DE COMUNICACAO</v>
          </cell>
          <cell r="F181" t="str">
            <v>ADMINISTRATIVAS E GERAIS</v>
          </cell>
        </row>
        <row r="182">
          <cell r="A182" t="str">
            <v>4.2.04.002</v>
          </cell>
          <cell r="B182" t="str">
            <v>TELEFONIA FIXA E MOVEL</v>
          </cell>
          <cell r="C182" t="str">
            <v>TOTAL DE DESPESAS</v>
          </cell>
          <cell r="D182" t="str">
            <v>DESPESAS ADMINISTRATIVAS</v>
          </cell>
          <cell r="E182" t="str">
            <v>DESPESA DE COMUNICACAO</v>
          </cell>
          <cell r="F182" t="str">
            <v>ADMINISTRATIVAS E GERAIS</v>
          </cell>
        </row>
        <row r="183">
          <cell r="A183" t="str">
            <v>4.2.04.003</v>
          </cell>
          <cell r="B183" t="str">
            <v>ANUNCIOS E PUBLICACOES (NAO MARKETING)</v>
          </cell>
          <cell r="C183" t="str">
            <v>TOTAL DE DESPESAS</v>
          </cell>
          <cell r="D183" t="str">
            <v>DESPESAS ADMINISTRATIVAS</v>
          </cell>
          <cell r="E183" t="str">
            <v>DESPESA DE COMUNICACAO</v>
          </cell>
          <cell r="F183" t="str">
            <v>ADMINISTRATIVAS E GERAIS</v>
          </cell>
        </row>
        <row r="184">
          <cell r="A184" t="str">
            <v>4.2.04.004</v>
          </cell>
          <cell r="B184" t="str">
            <v>CORREIOS, MALOTES E POSTAGENS</v>
          </cell>
          <cell r="C184" t="str">
            <v>TOTAL DE DESPESAS</v>
          </cell>
          <cell r="D184" t="str">
            <v>DESPESAS ADMINISTRATIVAS</v>
          </cell>
          <cell r="E184" t="str">
            <v>DESPESA DE COMUNICACAO</v>
          </cell>
          <cell r="F184" t="str">
            <v>ADMINISTRATIVAS E GERAIS</v>
          </cell>
        </row>
        <row r="185">
          <cell r="A185" t="str">
            <v>4.2.05.001</v>
          </cell>
          <cell r="B185" t="str">
            <v>COMBUSTIVEL,CONDUCAO,TAXI,PEDAGIOS</v>
          </cell>
          <cell r="C185" t="str">
            <v>TOTAL DE DESPESAS</v>
          </cell>
          <cell r="D185" t="str">
            <v>DESPESAS ADMINISTRATIVAS</v>
          </cell>
          <cell r="E185" t="str">
            <v>VIAGENS,ESTADIAS E LOCOMOCOES</v>
          </cell>
          <cell r="F185" t="str">
            <v>ADMINISTRATIVAS E GERAIS</v>
          </cell>
        </row>
        <row r="186">
          <cell r="A186" t="str">
            <v>4.2.05.002</v>
          </cell>
          <cell r="B186" t="str">
            <v>PASSAGENS (AREAS E TERRESTRES)</v>
          </cell>
          <cell r="C186" t="str">
            <v>TOTAL DE DESPESAS</v>
          </cell>
          <cell r="D186" t="str">
            <v>DESPESAS ADMINISTRATIVAS</v>
          </cell>
          <cell r="E186" t="str">
            <v>VIAGENS,ESTADIAS E LOCOMOCOES</v>
          </cell>
          <cell r="F186" t="str">
            <v>ADMINISTRATIVAS E GERAIS</v>
          </cell>
        </row>
        <row r="187">
          <cell r="A187" t="str">
            <v>4.2.05.003</v>
          </cell>
          <cell r="B187" t="str">
            <v>HOSPEDAGENS</v>
          </cell>
          <cell r="C187" t="str">
            <v>TOTAL DE DESPESAS</v>
          </cell>
          <cell r="D187" t="str">
            <v>DESPESAS ADMINISTRATIVAS</v>
          </cell>
          <cell r="E187" t="str">
            <v>VIAGENS,ESTADIAS E LOCOMOCOES</v>
          </cell>
          <cell r="F187" t="str">
            <v>ADMINISTRATIVAS E GERAIS</v>
          </cell>
        </row>
        <row r="188">
          <cell r="A188" t="str">
            <v>4.2.05.004</v>
          </cell>
          <cell r="B188" t="str">
            <v>LANCHES E REFEICOES</v>
          </cell>
          <cell r="C188" t="str">
            <v>TOTAL DE DESPESAS</v>
          </cell>
          <cell r="D188" t="str">
            <v>DESPESAS ADMINISTRATIVAS</v>
          </cell>
          <cell r="E188" t="str">
            <v>VIAGENS,ESTADIAS E LOCOMOCOES</v>
          </cell>
          <cell r="F188" t="str">
            <v>ADMINISTRATIVAS E GERAIS</v>
          </cell>
        </row>
        <row r="189">
          <cell r="A189" t="str">
            <v>4.2.06.001</v>
          </cell>
          <cell r="B189" t="str">
            <v>CONSULTORIA E ASSESSORIA JURIDICA</v>
          </cell>
          <cell r="C189" t="str">
            <v>TOTAL DE DESPESAS</v>
          </cell>
          <cell r="D189" t="str">
            <v>DESPESAS ADMINISTRATIVAS</v>
          </cell>
          <cell r="E189" t="str">
            <v>CONSULTORIA, ASSESSORIA E AUDITORIA</v>
          </cell>
          <cell r="F189" t="str">
            <v>ADMINISTRATIVAS E GERAIS</v>
          </cell>
        </row>
        <row r="190">
          <cell r="A190" t="str">
            <v>4.2.06.002</v>
          </cell>
          <cell r="B190" t="str">
            <v>AUDITORIA INDEPENDENTE</v>
          </cell>
          <cell r="C190" t="str">
            <v>TOTAL DE DESPESAS</v>
          </cell>
          <cell r="D190" t="str">
            <v>DESPESAS ADMINISTRATIVAS</v>
          </cell>
          <cell r="E190" t="str">
            <v>CONSULTORIA, ASSESSORIA E AUDITORIA</v>
          </cell>
          <cell r="F190" t="str">
            <v>ADMINISTRATIVAS E GERAIS</v>
          </cell>
        </row>
        <row r="191">
          <cell r="A191" t="str">
            <v>4.2.06.003</v>
          </cell>
          <cell r="B191" t="str">
            <v>CONSULTORIA E AUDITORIA (OUTRAS)</v>
          </cell>
          <cell r="C191" t="str">
            <v>TOTAL DE DESPESAS</v>
          </cell>
          <cell r="D191" t="str">
            <v>DESPESAS ADMINISTRATIVAS</v>
          </cell>
          <cell r="E191" t="str">
            <v>CONSULTORIA, ASSESSORIA E AUDITORIA</v>
          </cell>
          <cell r="F191" t="str">
            <v>ADMINISTRATIVAS E GERAIS</v>
          </cell>
        </row>
        <row r="192">
          <cell r="A192" t="str">
            <v>4.2.07.001</v>
          </cell>
          <cell r="B192" t="str">
            <v>ASSISTENCIA TECNICA DE HADWARE</v>
          </cell>
          <cell r="C192" t="str">
            <v>TOTAL DE DESPESAS</v>
          </cell>
          <cell r="D192" t="str">
            <v>DESPESAS ADMINISTRATIVAS</v>
          </cell>
          <cell r="E192" t="str">
            <v>SERVICOS CONTRATADOS</v>
          </cell>
          <cell r="F192" t="str">
            <v>ADMINISTRATIVAS E GERAIS</v>
          </cell>
        </row>
        <row r="193">
          <cell r="A193" t="str">
            <v>4.2.07.002</v>
          </cell>
          <cell r="B193" t="str">
            <v>MANUTENCAO E EQUIPAMENTOS</v>
          </cell>
          <cell r="C193" t="str">
            <v>TOTAL DE DESPESAS</v>
          </cell>
          <cell r="D193" t="str">
            <v>DESPESAS ADMINISTRATIVAS</v>
          </cell>
          <cell r="E193" t="str">
            <v>SERVICOS CONTRATADOS</v>
          </cell>
          <cell r="F193" t="str">
            <v>ADMINISTRATIVAS E GERAIS</v>
          </cell>
        </row>
        <row r="194">
          <cell r="A194" t="str">
            <v>4.2.07.003</v>
          </cell>
          <cell r="B194" t="str">
            <v>MANUTENCAO DE SOFTWARE</v>
          </cell>
          <cell r="C194" t="str">
            <v>TOTAL DE DESPESAS</v>
          </cell>
          <cell r="D194" t="str">
            <v>DESPESAS ADMINISTRATIVAS</v>
          </cell>
          <cell r="E194" t="str">
            <v>SERVICOS CONTRATADOS</v>
          </cell>
          <cell r="F194" t="str">
            <v>ADMINISTRATIVAS E GERAIS</v>
          </cell>
        </row>
        <row r="195">
          <cell r="A195" t="str">
            <v>4.2.07.004</v>
          </cell>
          <cell r="B195" t="str">
            <v>SERVICOS CARTORARIOS</v>
          </cell>
          <cell r="C195" t="str">
            <v>TOTAL DE DESPESAS</v>
          </cell>
          <cell r="D195" t="str">
            <v>DESPESAS ADMINISTRATIVAS</v>
          </cell>
          <cell r="E195" t="str">
            <v>SERVICOS CONTRATADOS</v>
          </cell>
          <cell r="F195" t="str">
            <v>ADMINISTRATIVAS E GERAIS</v>
          </cell>
        </row>
        <row r="196">
          <cell r="A196" t="str">
            <v>4.2.07.005</v>
          </cell>
          <cell r="B196" t="str">
            <v>SEGUROS</v>
          </cell>
          <cell r="C196" t="str">
            <v>TOTAL DE DESPESAS</v>
          </cell>
          <cell r="D196" t="str">
            <v>DESPESAS ADMINISTRATIVAS</v>
          </cell>
          <cell r="E196" t="str">
            <v>SERVICOS CONTRATADOS</v>
          </cell>
          <cell r="F196" t="str">
            <v>ADMINISTRATIVAS E GERAIS</v>
          </cell>
        </row>
        <row r="197">
          <cell r="A197" t="str">
            <v>4.2.07.006</v>
          </cell>
          <cell r="B197" t="str">
            <v>OUTROS SERVICOS CONTRATADOS</v>
          </cell>
          <cell r="C197" t="str">
            <v>TOTAL DE DESPESAS</v>
          </cell>
          <cell r="D197" t="str">
            <v>DESPESAS ADMINISTRATIVAS</v>
          </cell>
          <cell r="E197" t="str">
            <v>SERVICOS CONTRATADOS</v>
          </cell>
          <cell r="F197" t="str">
            <v>ADMINISTRATIVAS E GERAIS</v>
          </cell>
        </row>
        <row r="198">
          <cell r="A198" t="str">
            <v>4.2.07.007</v>
          </cell>
          <cell r="B198" t="str">
            <v>ADMINISTRADORAS TITULOS A RECEBER</v>
          </cell>
          <cell r="C198" t="str">
            <v>TOTAL DE DESPESAS</v>
          </cell>
          <cell r="D198" t="str">
            <v>DESPESAS ADMINISTRATIVAS</v>
          </cell>
          <cell r="E198" t="str">
            <v>SERVICOS CONTRATADOS</v>
          </cell>
          <cell r="F198" t="str">
            <v>ADMINISTRATIVAS E GERAIS</v>
          </cell>
        </row>
        <row r="199">
          <cell r="A199" t="str">
            <v>4.2.08.001</v>
          </cell>
          <cell r="B199" t="str">
            <v>INSTALACOES</v>
          </cell>
          <cell r="C199" t="str">
            <v>TOTAL DE DESPESAS</v>
          </cell>
          <cell r="D199" t="str">
            <v>DESPESAS ADMINISTRATIVAS</v>
          </cell>
          <cell r="E199" t="str">
            <v>DEPRECIACAO</v>
          </cell>
          <cell r="F199" t="str">
            <v>DEPRECIAÇÃO E AMORTIZAÇÃO</v>
          </cell>
        </row>
        <row r="200">
          <cell r="A200" t="str">
            <v>4.2.08.002</v>
          </cell>
          <cell r="B200" t="str">
            <v>MAQUINAS,APARELHOS,EQUIPAMENTOS</v>
          </cell>
          <cell r="C200" t="str">
            <v>TOTAL DE DESPESAS</v>
          </cell>
          <cell r="D200" t="str">
            <v>DESPESAS ADMINISTRATIVAS</v>
          </cell>
          <cell r="E200" t="str">
            <v>DEPRECIACAO</v>
          </cell>
          <cell r="F200" t="str">
            <v>DEPRECIAÇÃO E AMORTIZAÇÃO</v>
          </cell>
        </row>
        <row r="201">
          <cell r="A201" t="str">
            <v>4.2.08.003</v>
          </cell>
          <cell r="B201" t="str">
            <v>EQUIPTOS PROCESS. DADOS</v>
          </cell>
          <cell r="C201" t="str">
            <v>TOTAL DE DESPESAS</v>
          </cell>
          <cell r="D201" t="str">
            <v>DESPESAS ADMINISTRATIVAS</v>
          </cell>
          <cell r="E201" t="str">
            <v>DEPRECIACAO</v>
          </cell>
          <cell r="F201" t="str">
            <v>DEPRECIAÇÃO E AMORTIZAÇÃO</v>
          </cell>
        </row>
        <row r="202">
          <cell r="A202" t="str">
            <v>4.2.08.004</v>
          </cell>
          <cell r="B202" t="str">
            <v>SOFTWARE</v>
          </cell>
          <cell r="C202" t="str">
            <v>TOTAL DE DESPESAS</v>
          </cell>
          <cell r="D202" t="str">
            <v>DESPESAS ADMINISTRATIVAS</v>
          </cell>
          <cell r="E202" t="str">
            <v>DEPRECIACAO</v>
          </cell>
          <cell r="F202" t="str">
            <v>DEPRECIAÇÃO E AMORTIZAÇÃO</v>
          </cell>
        </row>
        <row r="203">
          <cell r="A203" t="str">
            <v>4.2.08.005</v>
          </cell>
          <cell r="B203" t="str">
            <v>MOVEIS E UTENSILIOS</v>
          </cell>
          <cell r="C203" t="str">
            <v>TOTAL DE DESPESAS</v>
          </cell>
          <cell r="D203" t="str">
            <v>DESPESAS ADMINISTRATIVAS</v>
          </cell>
          <cell r="E203" t="str">
            <v>DEPRECIACAO</v>
          </cell>
          <cell r="F203" t="str">
            <v>DEPRECIAÇÃO E AMORTIZAÇÃO</v>
          </cell>
        </row>
        <row r="204">
          <cell r="A204" t="str">
            <v>4.2.08.006</v>
          </cell>
          <cell r="B204" t="str">
            <v>VEICULOS</v>
          </cell>
          <cell r="C204" t="str">
            <v>TOTAL DE DESPESAS</v>
          </cell>
          <cell r="D204" t="str">
            <v>DESPESAS ADMINISTRATIVAS</v>
          </cell>
          <cell r="E204" t="str">
            <v>DEPRECIACAO</v>
          </cell>
          <cell r="F204" t="str">
            <v>DEPRECIAÇÃO E AMORTIZAÇÃO</v>
          </cell>
        </row>
        <row r="205">
          <cell r="A205" t="str">
            <v>4.2.09.001</v>
          </cell>
          <cell r="B205" t="str">
            <v>SENTENCAS JUDICIAIS</v>
          </cell>
          <cell r="C205" t="str">
            <v>TOTAL DE DESPESAS</v>
          </cell>
          <cell r="D205" t="str">
            <v>DESPESAS ADMINISTRATIVAS</v>
          </cell>
          <cell r="E205" t="str">
            <v>OUTRAS DESPESAS ADMINISTRATIVAS</v>
          </cell>
          <cell r="F205" t="str">
            <v>ADMINISTRATIVAS E GERAIS</v>
          </cell>
        </row>
        <row r="206">
          <cell r="A206" t="str">
            <v>4.3.01.001</v>
          </cell>
          <cell r="B206" t="str">
            <v>PROPAGANDA E MARKETING</v>
          </cell>
          <cell r="C206" t="str">
            <v>TOTAL DE DESPESAS</v>
          </cell>
          <cell r="D206" t="str">
            <v>DESPESAS COMERCIAIS</v>
          </cell>
          <cell r="E206" t="str">
            <v>DESPESAS COMERCIAIS</v>
          </cell>
          <cell r="F206" t="str">
            <v>DESPESAS COM AÇÕES DE MKT./BONIF./DOAÇÕES/BRINDES</v>
          </cell>
        </row>
        <row r="207">
          <cell r="A207" t="str">
            <v>4.3.01.002</v>
          </cell>
          <cell r="B207" t="str">
            <v>COMISSOES E REPRESENTANTES</v>
          </cell>
          <cell r="C207" t="str">
            <v>TOTAL DE DESPESAS</v>
          </cell>
          <cell r="D207" t="str">
            <v>DESPESAS COMERCIAIS</v>
          </cell>
          <cell r="E207" t="str">
            <v>DESPESAS COMERCIAIS</v>
          </cell>
          <cell r="F207" t="str">
            <v>COMISSÕES REP.</v>
          </cell>
        </row>
        <row r="208">
          <cell r="A208" t="str">
            <v>4.3.01.003</v>
          </cell>
          <cell r="B208" t="str">
            <v>FRETE S/ VENDAS</v>
          </cell>
          <cell r="C208" t="str">
            <v>TOTAL DE DESPESAS</v>
          </cell>
          <cell r="D208" t="str">
            <v>DESPESAS COMERCIAIS</v>
          </cell>
          <cell r="E208" t="str">
            <v>DESPESAS COMERCIAIS</v>
          </cell>
          <cell r="F208" t="str">
            <v>FRETE</v>
          </cell>
        </row>
        <row r="209">
          <cell r="A209" t="str">
            <v>4.3.01.005</v>
          </cell>
          <cell r="B209" t="str">
            <v>DOACAO BONIFICACAO E BRINDE</v>
          </cell>
          <cell r="C209" t="str">
            <v>TOTAL DE DESPESAS</v>
          </cell>
          <cell r="D209" t="str">
            <v>DESPESAS COMERCIAIS</v>
          </cell>
          <cell r="E209" t="str">
            <v>DESPESAS COMERCIAIS</v>
          </cell>
          <cell r="F209" t="str">
            <v>DESPESAS COM AÇÕES DE MKT./BONIF./DOAÇÕES/BRINDES</v>
          </cell>
        </row>
        <row r="210">
          <cell r="A210" t="str">
            <v>4.3.01.006</v>
          </cell>
          <cell r="B210" t="str">
            <v>PROCON</v>
          </cell>
          <cell r="C210" t="str">
            <v>TOTAL DE DESPESAS</v>
          </cell>
          <cell r="D210" t="str">
            <v>DESPESAS COMERCIAIS</v>
          </cell>
          <cell r="E210" t="str">
            <v>DESPESAS COMERCIAIS</v>
          </cell>
          <cell r="F210" t="str">
            <v>ADMINISTRATIVAS E GERAIS</v>
          </cell>
        </row>
        <row r="211">
          <cell r="A211" t="str">
            <v>4.3.01.00X</v>
          </cell>
          <cell r="B211" t="str">
            <v>GRATIFICAÇÕES</v>
          </cell>
          <cell r="C211" t="str">
            <v>TOTAL DE DESPESAS</v>
          </cell>
          <cell r="D211" t="str">
            <v>DESPESAS COMERCIAIS</v>
          </cell>
          <cell r="E211" t="str">
            <v>DESPESAS COMERCIAIS</v>
          </cell>
          <cell r="F211" t="str">
            <v>OUTROS/GRAT.</v>
          </cell>
        </row>
        <row r="212">
          <cell r="A212" t="str">
            <v>4.4.01.001</v>
          </cell>
          <cell r="B212" t="str">
            <v>CPMF</v>
          </cell>
          <cell r="C212" t="str">
            <v>TOTAL DE DESPESAS</v>
          </cell>
          <cell r="D212" t="str">
            <v>DESPESAS FINANCEIRAS</v>
          </cell>
          <cell r="E212" t="str">
            <v>DESPESAS BANCARIAS</v>
          </cell>
          <cell r="F212" t="str">
            <v>DESP/RECEITAS  FINANCEIRAS</v>
          </cell>
        </row>
        <row r="213">
          <cell r="A213" t="str">
            <v>4.4.01.002</v>
          </cell>
          <cell r="B213" t="str">
            <v>IOF</v>
          </cell>
          <cell r="C213" t="str">
            <v>TOTAL DE DESPESAS</v>
          </cell>
          <cell r="D213" t="str">
            <v>DESPESAS FINANCEIRAS</v>
          </cell>
          <cell r="E213" t="str">
            <v>DESPESAS BANCARIAS</v>
          </cell>
          <cell r="F213" t="str">
            <v>DESP/RECEITAS  FINANCEIRAS</v>
          </cell>
        </row>
        <row r="214">
          <cell r="A214" t="str">
            <v>4.4.01.003</v>
          </cell>
          <cell r="B214" t="str">
            <v>TARIFA DE ENVIO DE COBRANCA</v>
          </cell>
          <cell r="C214" t="str">
            <v>TOTAL DE DESPESAS</v>
          </cell>
          <cell r="D214" t="str">
            <v>DESPESAS FINANCEIRAS</v>
          </cell>
          <cell r="E214" t="str">
            <v>DESPESAS BANCARIAS</v>
          </cell>
          <cell r="F214" t="str">
            <v>DESP/RECEITAS  FINANCEIRAS</v>
          </cell>
        </row>
        <row r="215">
          <cell r="A215" t="str">
            <v>4.4.01.004</v>
          </cell>
          <cell r="B215" t="str">
            <v>TARIFA DE ENVIO P/ PROTESTO</v>
          </cell>
          <cell r="C215" t="str">
            <v>TOTAL DE DESPESAS</v>
          </cell>
          <cell r="D215" t="str">
            <v>DESPESAS FINANCEIRAS</v>
          </cell>
          <cell r="E215" t="str">
            <v>DESPESAS BANCARIAS</v>
          </cell>
          <cell r="F215" t="str">
            <v>DESP/RECEITAS  FINANCEIRAS</v>
          </cell>
        </row>
        <row r="216">
          <cell r="A216" t="str">
            <v>4.4.01.005</v>
          </cell>
          <cell r="B216" t="str">
            <v>TARIFA DE BAIXA DE PROTESTO</v>
          </cell>
          <cell r="C216" t="str">
            <v>TOTAL DE DESPESAS</v>
          </cell>
          <cell r="D216" t="str">
            <v>DESPESAS FINANCEIRAS</v>
          </cell>
          <cell r="E216" t="str">
            <v>DESPESAS BANCARIAS</v>
          </cell>
          <cell r="F216" t="str">
            <v>DESP/RECEITAS  FINANCEIRAS</v>
          </cell>
        </row>
        <row r="217">
          <cell r="A217" t="str">
            <v>4.4.01.006</v>
          </cell>
          <cell r="B217" t="str">
            <v>OUTRAS TARIFAS BANCARIAS</v>
          </cell>
          <cell r="C217" t="str">
            <v>TOTAL DE DESPESAS</v>
          </cell>
          <cell r="D217" t="str">
            <v>DESPESAS FINANCEIRAS</v>
          </cell>
          <cell r="E217" t="str">
            <v>DESPESAS BANCARIAS</v>
          </cell>
          <cell r="F217" t="str">
            <v>DESP/RECEITAS  FINANCEIRAS</v>
          </cell>
        </row>
        <row r="218">
          <cell r="A218" t="str">
            <v>4.4.02.001</v>
          </cell>
          <cell r="B218" t="str">
            <v>JUROS S/ FORNECEDORES</v>
          </cell>
          <cell r="C218" t="str">
            <v>TOTAL DE DESPESAS</v>
          </cell>
          <cell r="D218" t="str">
            <v>DESPESAS FINANCEIRAS</v>
          </cell>
          <cell r="E218" t="str">
            <v>DESPESAS C/EMPRESTIMOS E FINANCIAMENTOS</v>
          </cell>
          <cell r="F218" t="str">
            <v>DESP/RECEITAS  FINANCEIRAS</v>
          </cell>
        </row>
        <row r="219">
          <cell r="A219" t="str">
            <v>4.4.02.002</v>
          </cell>
          <cell r="B219" t="str">
            <v>JUROS S/ DESCONTO DE DUPLICATAS</v>
          </cell>
          <cell r="C219" t="str">
            <v>TOTAL DE DESPESAS</v>
          </cell>
          <cell r="D219" t="str">
            <v>DESPESAS FINANCEIRAS</v>
          </cell>
          <cell r="E219" t="str">
            <v>DESPESAS C/EMPRESTIMOS E FINANCIAMENTOS</v>
          </cell>
          <cell r="F219" t="str">
            <v>DESP/RECEITAS  FINANCEIRAS</v>
          </cell>
        </row>
        <row r="220">
          <cell r="A220" t="str">
            <v>4.4.02.003</v>
          </cell>
          <cell r="B220" t="str">
            <v>JUROS S/ EMPRESTIMOS E FINANCIAMENTOS</v>
          </cell>
          <cell r="C220" t="str">
            <v>TOTAL DE DESPESAS</v>
          </cell>
          <cell r="D220" t="str">
            <v>DESPESAS FINANCEIRAS</v>
          </cell>
          <cell r="E220" t="str">
            <v>DESPESAS C/EMPRESTIMOS E FINANCIAMENTOS</v>
          </cell>
          <cell r="F220" t="str">
            <v>DESP/RECEITAS  FINANCEIRAS</v>
          </cell>
        </row>
        <row r="221">
          <cell r="A221" t="str">
            <v>4.4.02.004</v>
          </cell>
          <cell r="B221" t="str">
            <v>JUROS E ENCARGOS S/ CONTA DESCOBERTA</v>
          </cell>
          <cell r="C221" t="str">
            <v>TOTAL DE DESPESAS</v>
          </cell>
          <cell r="D221" t="str">
            <v>DESPESAS FINANCEIRAS</v>
          </cell>
          <cell r="E221" t="str">
            <v>DESPESAS C/EMPRESTIMOS E FINANCIAMENTOS</v>
          </cell>
          <cell r="F221" t="str">
            <v>DESP/RECEITAS  FINANCEIRAS</v>
          </cell>
        </row>
        <row r="222">
          <cell r="A222" t="str">
            <v>4.4.02.005</v>
          </cell>
          <cell r="B222" t="str">
            <v>VENDOR</v>
          </cell>
          <cell r="C222" t="str">
            <v>TOTAL DE DESPESAS</v>
          </cell>
          <cell r="D222" t="str">
            <v>DESPESAS FINANCEIRAS</v>
          </cell>
          <cell r="E222" t="str">
            <v>DESPESAS C/EMPRESTIMOS E FINANCIAMENTOS</v>
          </cell>
          <cell r="F222" t="str">
            <v>DESP/RECEITAS  FINANCEIRAS</v>
          </cell>
        </row>
        <row r="223">
          <cell r="A223" t="str">
            <v>4.4.02.006</v>
          </cell>
          <cell r="B223" t="str">
            <v>LEASING</v>
          </cell>
          <cell r="C223" t="str">
            <v>TOTAL DE DESPESAS</v>
          </cell>
          <cell r="D223" t="str">
            <v>DESPESAS FINANCEIRAS</v>
          </cell>
          <cell r="E223" t="str">
            <v>DESPESAS C/EMPRESTIMOS E FINANCIAMENTOS</v>
          </cell>
          <cell r="F223" t="str">
            <v>DESP/RECEITAS  FINANCEIRAS</v>
          </cell>
        </row>
        <row r="224">
          <cell r="A224" t="str">
            <v>4.4.03.001</v>
          </cell>
          <cell r="B224" t="str">
            <v>VARIACAO CAMBIAL PASSIVA</v>
          </cell>
          <cell r="C224" t="str">
            <v>TOTAL DE DESPESAS</v>
          </cell>
          <cell r="D224" t="str">
            <v>DESPESAS FINANCEIRAS</v>
          </cell>
          <cell r="E224" t="str">
            <v>OUTRAS DESPESAS FINANCEIRAS</v>
          </cell>
          <cell r="F224" t="str">
            <v>DESP/RECEITAS  FINANCEIRAS</v>
          </cell>
        </row>
        <row r="225">
          <cell r="A225" t="str">
            <v>4.4.03.002</v>
          </cell>
          <cell r="B225" t="str">
            <v>DEVEDORES INCOBRAVEIS</v>
          </cell>
          <cell r="C225" t="str">
            <v>TOTAL DE DESPESAS</v>
          </cell>
          <cell r="D225" t="str">
            <v>DESPESAS FINANCEIRAS</v>
          </cell>
          <cell r="E225" t="str">
            <v>OUTRAS DESPESAS FINANCEIRAS</v>
          </cell>
          <cell r="F225" t="str">
            <v>DESP/RECEITAS  FINANCEIRAS</v>
          </cell>
        </row>
        <row r="226">
          <cell r="A226" t="str">
            <v>4.4.03.003</v>
          </cell>
          <cell r="B226" t="str">
            <v>DESCONTOS FINANCEIROS CONCEDIDOS</v>
          </cell>
          <cell r="C226" t="str">
            <v>TOTAL DE DESPESAS</v>
          </cell>
          <cell r="D226" t="str">
            <v>DESPESAS FINANCEIRAS</v>
          </cell>
          <cell r="E226" t="str">
            <v>OUTRAS DESPESAS FINANCEIRAS</v>
          </cell>
          <cell r="F226" t="str">
            <v>DESP/RECEITAS  FINANCEIRAS</v>
          </cell>
        </row>
        <row r="227">
          <cell r="A227" t="str">
            <v>4.4.03.004</v>
          </cell>
          <cell r="B227" t="str">
            <v>PROVISAO PARA DEVEDORES DUVIDOSOS</v>
          </cell>
          <cell r="C227" t="str">
            <v>TOTAL DE DESPESAS</v>
          </cell>
          <cell r="D227" t="str">
            <v>DESPESAS FINANCEIRAS</v>
          </cell>
          <cell r="E227" t="str">
            <v>OUTRAS DESPESAS FINANCEIRAS</v>
          </cell>
          <cell r="F227" t="str">
            <v>DESP/RECEITAS  FINANCEIRAS</v>
          </cell>
        </row>
        <row r="228">
          <cell r="A228" t="str">
            <v>4.4.03.005</v>
          </cell>
          <cell r="B228" t="str">
            <v>DEVEDORES INCOBRAVEIS (INDEDUTÍVEL)</v>
          </cell>
          <cell r="C228" t="str">
            <v>TOTAL DE DESPESAS</v>
          </cell>
          <cell r="D228" t="str">
            <v>DESPESAS FINANCEIRAS</v>
          </cell>
          <cell r="E228" t="str">
            <v>OUTRAS DESPESAS FINANCEIRAS</v>
          </cell>
          <cell r="F228" t="str">
            <v>DESP/RECEITAS  FINANCEIRAS</v>
          </cell>
        </row>
        <row r="229">
          <cell r="A229" t="str">
            <v>4.4.03.006</v>
          </cell>
          <cell r="B229" t="str">
            <v>VARIAÇÃO CAMBIAL LÍQUIDA</v>
          </cell>
          <cell r="C229" t="str">
            <v>TOTAL DE DESPESAS</v>
          </cell>
          <cell r="D229" t="str">
            <v>DESPESAS FINANCEIRAS</v>
          </cell>
          <cell r="E229" t="str">
            <v>OUTRAS DESPESAS FINANCEIRAS</v>
          </cell>
          <cell r="F229" t="str">
            <v>DESP/RECEITAS  FINANCEIRAS</v>
          </cell>
        </row>
        <row r="230">
          <cell r="A230" t="str">
            <v>4.5.02.001</v>
          </cell>
          <cell r="B230" t="str">
            <v>ICMS S/ OUTRAS SAIDAS</v>
          </cell>
          <cell r="C230" t="str">
            <v>TOTAL DE DESPESAS</v>
          </cell>
          <cell r="D230" t="str">
            <v>DESPESAS TRIBUTÁRIAS</v>
          </cell>
          <cell r="E230" t="str">
            <v>IMPOSTOS E TAXAS E CONTRIBUICOES</v>
          </cell>
          <cell r="F230" t="str">
            <v>DESP/RECEITAS  FINANCEIRAS</v>
          </cell>
        </row>
        <row r="231">
          <cell r="A231" t="str">
            <v>4.5.02.002</v>
          </cell>
          <cell r="B231" t="str">
            <v>TAXAS E EMOLUMENTOS</v>
          </cell>
          <cell r="C231" t="str">
            <v>TOTAL DE DESPESAS</v>
          </cell>
          <cell r="D231" t="str">
            <v>DESPESAS TRIBUTÁRIAS</v>
          </cell>
          <cell r="E231" t="str">
            <v>IMPOSTOS E TAXAS E CONTRIBUICOES</v>
          </cell>
          <cell r="F231" t="str">
            <v>DESP/RECEITAS  FINANCEIRAS</v>
          </cell>
        </row>
        <row r="232">
          <cell r="A232" t="str">
            <v>4.5.02.003</v>
          </cell>
          <cell r="B232" t="str">
            <v>CONTRIBUICOES</v>
          </cell>
          <cell r="C232" t="str">
            <v>TOTAL DE DESPESAS</v>
          </cell>
          <cell r="D232" t="str">
            <v>DESPESAS TRIBUTÁRIAS</v>
          </cell>
          <cell r="E232" t="str">
            <v>IMPOSTOS E TAXAS E CONTRIBUICOES</v>
          </cell>
          <cell r="F232" t="str">
            <v>DESP/RECEITAS  FINANCEIRAS</v>
          </cell>
        </row>
        <row r="233">
          <cell r="A233" t="str">
            <v>4.5.02.004</v>
          </cell>
          <cell r="B233" t="str">
            <v>JUROS/MULTAS S/ IMPOSTOS E TAXAS</v>
          </cell>
          <cell r="C233" t="str">
            <v>TOTAL DE DESPESAS</v>
          </cell>
          <cell r="D233" t="str">
            <v>DESPESAS TRIBUTÁRIAS</v>
          </cell>
          <cell r="E233" t="str">
            <v>IMPOSTOS E TAXAS E CONTRIBUICOES</v>
          </cell>
          <cell r="F233" t="str">
            <v>DESP/RECEITAS  FINANCEIRAS</v>
          </cell>
        </row>
        <row r="234">
          <cell r="A234" t="str">
            <v>4.6.01.001</v>
          </cell>
          <cell r="B234" t="str">
            <v>FEDERAL</v>
          </cell>
          <cell r="C234" t="str">
            <v>TOTAL DE DESPESAS</v>
          </cell>
          <cell r="D234" t="str">
            <v>DESPESAS INDEDUTIVEIS</v>
          </cell>
          <cell r="E234" t="str">
            <v>MULTAS INDEDUTIVEIS</v>
          </cell>
          <cell r="F234" t="str">
            <v>DESP/RECEITAS  FINANCEIRAS</v>
          </cell>
        </row>
        <row r="235">
          <cell r="A235" t="str">
            <v>4.6.01.002</v>
          </cell>
          <cell r="B235" t="str">
            <v>ESTADUAL</v>
          </cell>
          <cell r="C235" t="str">
            <v>TOTAL DE DESPESAS</v>
          </cell>
          <cell r="D235" t="str">
            <v>DESPESAS INDEDUTIVEIS</v>
          </cell>
          <cell r="E235" t="str">
            <v>MULTAS INDEDUTIVEIS</v>
          </cell>
          <cell r="F235" t="str">
            <v>DESP/RECEITAS  FINANCEIRAS</v>
          </cell>
        </row>
        <row r="236">
          <cell r="A236" t="str">
            <v>4.6.01.003</v>
          </cell>
          <cell r="B236" t="str">
            <v>MUNICIPAL</v>
          </cell>
          <cell r="C236" t="str">
            <v>TOTAL DE DESPESAS</v>
          </cell>
          <cell r="D236" t="str">
            <v>DESPESAS INDEDUTIVEIS</v>
          </cell>
          <cell r="E236" t="str">
            <v>MULTAS INDEDUTIVEIS</v>
          </cell>
          <cell r="F236" t="str">
            <v>DESP/RECEITAS  FINANCEIRAS</v>
          </cell>
        </row>
        <row r="237">
          <cell r="A237" t="str">
            <v>4.6.01.004</v>
          </cell>
          <cell r="B237" t="str">
            <v>MULTAS DE TRANSITO</v>
          </cell>
          <cell r="C237" t="str">
            <v>TOTAL DE DESPESAS</v>
          </cell>
          <cell r="D237" t="str">
            <v>DESPESAS INDEDUTIVEIS</v>
          </cell>
          <cell r="E237" t="str">
            <v>MULTAS INDEDUTIVEIS</v>
          </cell>
          <cell r="F237" t="str">
            <v>DESP/RECEITAS  FINANCEIRAS</v>
          </cell>
        </row>
        <row r="238">
          <cell r="A238" t="str">
            <v>5.1.20.001</v>
          </cell>
          <cell r="B238" t="str">
            <v>FRETES S/ COMPRAS</v>
          </cell>
          <cell r="C238" t="str">
            <v>TOTAL DE DESPESAS</v>
          </cell>
          <cell r="D238" t="str">
            <v>OUTRAS DESPESAS</v>
          </cell>
          <cell r="E238" t="str">
            <v>FRETES E SEGUROS S/ COMPRAS</v>
          </cell>
          <cell r="F238" t="str">
            <v>FRETE DE COMPRAS</v>
          </cell>
        </row>
        <row r="239">
          <cell r="A239" t="str">
            <v>5.1.20.003</v>
          </cell>
          <cell r="B239" t="str">
            <v>SEGUROS S/ COMPRAS E VENDAS</v>
          </cell>
          <cell r="C239" t="str">
            <v>TOTAL DE DESPESAS</v>
          </cell>
          <cell r="D239" t="str">
            <v>OUTRAS DESPESAS</v>
          </cell>
          <cell r="E239" t="str">
            <v>FRETES E SEGUROS S/ COMPRAS</v>
          </cell>
          <cell r="F239" t="str">
            <v>SEGURO DE VENDAS</v>
          </cell>
        </row>
        <row r="240">
          <cell r="A240" t="str">
            <v>5.2.20.004</v>
          </cell>
          <cell r="B240" t="str">
            <v>CORRETAGENS</v>
          </cell>
          <cell r="C240" t="str">
            <v>TOTAL DE DESPESAS</v>
          </cell>
          <cell r="D240" t="str">
            <v>OUTRAS DESPESAS</v>
          </cell>
          <cell r="E240" t="str">
            <v>OUTROS CUSTOS INDIRETOS</v>
          </cell>
          <cell r="F240" t="str">
            <v>DESP/RECEITAS  FINANCEIRAS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uild-Up"/>
      <sheetName val="P&amp;L"/>
      <sheetName val="BS"/>
      <sheetName val="Assump"/>
      <sheetName val="Depr"/>
      <sheetName val="Amort"/>
      <sheetName val="CFS"/>
      <sheetName val="Debt"/>
      <sheetName val="Tax"/>
      <sheetName val="DCF_10"/>
      <sheetName val="DCF_6"/>
      <sheetName val="WACC"/>
      <sheetName val="CHECK"/>
      <sheetName val="LTM"/>
      <sheetName val="Conv. Debt"/>
      <sheetName val="Preferred"/>
      <sheetName val="Conv. Pref."/>
      <sheetName val="Options"/>
      <sheetName val="Controls"/>
      <sheetName val="Comparávei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7">
          <cell r="C7" t="str">
            <v>Laselva Bookstore</v>
          </cell>
        </row>
        <row r="14">
          <cell r="C14">
            <v>2003</v>
          </cell>
        </row>
      </sheetData>
      <sheetData sheetId="19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inel de Controle"/>
      <sheetName val="Demanda e Tarifa"/>
      <sheetName val="Capex"/>
      <sheetName val="TIR"/>
      <sheetName val="Modelo Divida"/>
      <sheetName val="Balanço"/>
      <sheetName val="Consolidado M"/>
      <sheetName val="Holding"/>
      <sheetName val="Consolidado A"/>
      <sheetName val="Mercadao"/>
      <sheetName val="FernandoCosta"/>
      <sheetName val="Roosevelt"/>
      <sheetName val="CAPEX e Manutenção"/>
      <sheetName val="Dívida Consolidada"/>
      <sheetName val="Demanda"/>
      <sheetName val="MDO"/>
      <sheetName val="Outros Custos"/>
      <sheetName val="SG&amp;A"/>
      <sheetName val="JSCP"/>
      <sheetName val="Receita edital"/>
      <sheetName val="Dados Edital e CAPEX"/>
      <sheetName val="Crv Constr."/>
      <sheetName val="Macro"/>
      <sheetName val="Outorga Variável (repasse)"/>
      <sheetName val="Benchmark Garagens"/>
      <sheetName val="Seguros e Garantias"/>
      <sheetName val="Seguros e Garantias projetado"/>
      <sheetName val="Investimento "/>
      <sheetName val="Apresent"/>
      <sheetName val="Resumo-CAPEX"/>
      <sheetName val="Planilha-CAPEX"/>
      <sheetName val="CAPEX WT orig"/>
      <sheetName val="CAPEX WT 4subs"/>
      <sheetName val="CAPEX WT 4sub s.aterro"/>
      <sheetName val="CAPEX FC"/>
      <sheetName val="CAPEX MM"/>
      <sheetName val="Plan1"/>
    </sheetNames>
    <sheetDataSet>
      <sheetData sheetId="0">
        <row r="5">
          <cell r="BI5">
            <v>12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>
        <row r="3">
          <cell r="G3">
            <v>7.3800000000000004E-2</v>
          </cell>
        </row>
      </sheetData>
      <sheetData sheetId="26" refreshError="1"/>
      <sheetData sheetId="27" refreshError="1"/>
      <sheetData sheetId="28" refreshError="1"/>
      <sheetData sheetId="29">
        <row r="39">
          <cell r="H39">
            <v>1.1657999999999999</v>
          </cell>
        </row>
      </sheetData>
      <sheetData sheetId="30">
        <row r="4">
          <cell r="I4">
            <v>0</v>
          </cell>
        </row>
      </sheetData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ICIAL"/>
      <sheetName val="Cronograma"/>
      <sheetName val="Topologia"/>
      <sheetName val="Inv. Transm"/>
      <sheetName val="Inv. Comut."/>
      <sheetName val="Inv. Infra"/>
      <sheetName val="Inv. Dados"/>
      <sheetName val="Inv. VAD"/>
      <sheetName val="Data Center"/>
      <sheetName val="Inv. Ger"/>
      <sheetName val="Custo Links"/>
      <sheetName val="Banda Internet"/>
      <sheetName val="Custo MTL"/>
      <sheetName val="OPEX-CGR"/>
      <sheetName val="==== Bandeirante Investimentos "/>
      <sheetName val="====%20Bandeirante%20Investimen"/>
      <sheetName val="PLANO GERADOR DE CONSUMO"/>
    </sheetNames>
    <definedNames>
      <definedName name="buscaazul"/>
      <definedName name="Spare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_Resumo"/>
      <sheetName val="Premissas"/>
      <sheetName val="Fluxo_de_Caixa"/>
      <sheetName val="DRE"/>
      <sheetName val="DRE Comparativo"/>
      <sheetName val="Hist Desp"/>
      <sheetName val="GERAL"/>
      <sheetName val="FAT"/>
      <sheetName val="MOBRA"/>
      <sheetName val="Hist MObra "/>
      <sheetName val="EQUIP"/>
      <sheetName val="Simul. Automação"/>
      <sheetName val="Simul. Com Visual"/>
      <sheetName val="INVEST"/>
      <sheetName val="Marcos Costa"/>
      <sheetName val="SP15"/>
      <sheetName val="RJ16"/>
      <sheetName val="MG15"/>
      <sheetName val="BA15"/>
      <sheetName val="ES16"/>
      <sheetName val="RS16"/>
      <sheetName val="PR15"/>
      <sheetName val="SC15"/>
      <sheetName val="DF15"/>
      <sheetName val="GO15"/>
      <sheetName val="RN15"/>
      <sheetName val="TO16"/>
      <sheetName val="PE15"/>
      <sheetName val="PB15"/>
      <sheetName val="MA1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06">
          <cell r="R106">
            <v>1030058</v>
          </cell>
        </row>
      </sheetData>
      <sheetData sheetId="8"/>
      <sheetData sheetId="9"/>
      <sheetData sheetId="10">
        <row r="7">
          <cell r="D7">
            <v>0</v>
          </cell>
          <cell r="E7">
            <v>5</v>
          </cell>
          <cell r="F7">
            <v>5</v>
          </cell>
          <cell r="G7">
            <v>0</v>
          </cell>
          <cell r="H7">
            <v>0</v>
          </cell>
          <cell r="J7">
            <v>2</v>
          </cell>
          <cell r="K7">
            <v>0</v>
          </cell>
          <cell r="L7">
            <v>0</v>
          </cell>
          <cell r="M7">
            <v>4</v>
          </cell>
          <cell r="N7">
            <v>2</v>
          </cell>
          <cell r="O7">
            <v>2</v>
          </cell>
          <cell r="P7">
            <v>16</v>
          </cell>
          <cell r="Q7">
            <v>4</v>
          </cell>
          <cell r="R7">
            <v>4</v>
          </cell>
          <cell r="S7">
            <v>4</v>
          </cell>
          <cell r="T7">
            <v>0</v>
          </cell>
          <cell r="U7">
            <v>1</v>
          </cell>
          <cell r="V7">
            <v>13</v>
          </cell>
          <cell r="X7">
            <v>0</v>
          </cell>
          <cell r="Y7">
            <v>0</v>
          </cell>
          <cell r="Z7">
            <v>0</v>
          </cell>
        </row>
      </sheetData>
      <sheetData sheetId="11">
        <row r="2">
          <cell r="E2" t="str">
            <v>WPS + PDV Estapar</v>
          </cell>
          <cell r="H2" t="str">
            <v>Nepos + PDV Estapar</v>
          </cell>
          <cell r="K2" t="str">
            <v>Imply + PDV Estapar</v>
          </cell>
          <cell r="N2" t="str">
            <v>WPS FULL</v>
          </cell>
          <cell r="Q2" t="str">
            <v>NEPOS FULL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manda-DDR-0800-A"/>
      <sheetName val="#REF"/>
      <sheetName val="DEMANDA-DDR-0800"/>
    </sheetNames>
    <sheetDataSet>
      <sheetData sheetId="0" refreshError="1">
        <row r="2">
          <cell r="A2" t="str">
            <v>Demanda Expansão - Abertura Mês</v>
          </cell>
        </row>
        <row r="3">
          <cell r="L3" t="str">
            <v>Base Acumulada</v>
          </cell>
          <cell r="Y3" t="str">
            <v>DDR IU SAINTE + LOCAL</v>
          </cell>
          <cell r="AE3" t="str">
            <v>DDR 12</v>
          </cell>
        </row>
        <row r="4">
          <cell r="A4" t="str">
            <v>Base DDR 20/ 30</v>
          </cell>
          <cell r="P4" t="str">
            <v>Base DDR 20/ 30</v>
          </cell>
          <cell r="W4" t="str">
            <v xml:space="preserve">Mercado </v>
          </cell>
          <cell r="Y4">
            <v>0.2</v>
          </cell>
          <cell r="Z4">
            <v>0.3</v>
          </cell>
          <cell r="AA4">
            <v>0.4</v>
          </cell>
          <cell r="AB4">
            <v>0.6</v>
          </cell>
          <cell r="AC4">
            <v>0.8</v>
          </cell>
        </row>
        <row r="5">
          <cell r="A5" t="str">
            <v>Corporativo Médio</v>
          </cell>
          <cell r="B5" t="str">
            <v>1º Mês</v>
          </cell>
          <cell r="C5" t="str">
            <v>2º Mês</v>
          </cell>
          <cell r="D5" t="str">
            <v>3º Mês</v>
          </cell>
          <cell r="E5" t="str">
            <v>4º Mês</v>
          </cell>
          <cell r="F5" t="str">
            <v>5º Mês</v>
          </cell>
          <cell r="G5" t="str">
            <v>6º Mês</v>
          </cell>
          <cell r="H5" t="str">
            <v>7º Mês</v>
          </cell>
          <cell r="I5" t="str">
            <v>8º Mês</v>
          </cell>
          <cell r="J5" t="str">
            <v>9º Mês</v>
          </cell>
          <cell r="K5" t="str">
            <v>10º Mês</v>
          </cell>
          <cell r="L5" t="str">
            <v>11º Mês</v>
          </cell>
          <cell r="M5" t="str">
            <v>12º Mês</v>
          </cell>
          <cell r="P5" t="str">
            <v>Corporativo Médio</v>
          </cell>
          <cell r="Q5" t="str">
            <v>1º Ano</v>
          </cell>
          <cell r="R5" t="str">
            <v>2º Ano</v>
          </cell>
          <cell r="S5" t="str">
            <v>3º Ano</v>
          </cell>
          <cell r="T5" t="str">
            <v>4º Ano</v>
          </cell>
          <cell r="U5" t="str">
            <v>5º Ano</v>
          </cell>
          <cell r="W5" t="str">
            <v>Potencial</v>
          </cell>
          <cell r="Y5" t="str">
            <v>1º Ano</v>
          </cell>
          <cell r="Z5" t="str">
            <v>2º Ano</v>
          </cell>
          <cell r="AA5" t="str">
            <v>3º Ano</v>
          </cell>
          <cell r="AB5" t="str">
            <v>4º Ano</v>
          </cell>
          <cell r="AC5" t="str">
            <v>5º Ano</v>
          </cell>
          <cell r="AE5" t="str">
            <v>1º Ano</v>
          </cell>
          <cell r="AF5" t="str">
            <v>2º Ano</v>
          </cell>
          <cell r="AG5" t="str">
            <v>3º Ano</v>
          </cell>
          <cell r="AH5" t="str">
            <v>4º Ano</v>
          </cell>
        </row>
        <row r="6">
          <cell r="A6" t="str">
            <v>Barueri - SP</v>
          </cell>
          <cell r="B6">
            <v>0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1</v>
          </cell>
          <cell r="H6">
            <v>1</v>
          </cell>
          <cell r="I6">
            <v>1</v>
          </cell>
          <cell r="J6">
            <v>1</v>
          </cell>
          <cell r="K6">
            <v>1</v>
          </cell>
          <cell r="L6">
            <v>1</v>
          </cell>
          <cell r="M6">
            <v>1</v>
          </cell>
          <cell r="P6" t="str">
            <v>Barueri - SP</v>
          </cell>
          <cell r="Q6">
            <v>1</v>
          </cell>
          <cell r="R6">
            <v>2</v>
          </cell>
          <cell r="S6">
            <v>3</v>
          </cell>
          <cell r="T6">
            <v>5</v>
          </cell>
          <cell r="U6">
            <v>6</v>
          </cell>
          <cell r="V6">
            <v>0</v>
          </cell>
          <cell r="W6">
            <v>0</v>
          </cell>
          <cell r="Y6">
            <v>0</v>
          </cell>
          <cell r="Z6">
            <v>1</v>
          </cell>
          <cell r="AA6">
            <v>1</v>
          </cell>
          <cell r="AB6">
            <v>3</v>
          </cell>
          <cell r="AC6">
            <v>5</v>
          </cell>
          <cell r="AE6">
            <v>1</v>
          </cell>
          <cell r="AF6">
            <v>1</v>
          </cell>
          <cell r="AG6">
            <v>2</v>
          </cell>
          <cell r="AH6">
            <v>2</v>
          </cell>
        </row>
        <row r="7">
          <cell r="A7" t="str">
            <v>Belo Horizonte - MG</v>
          </cell>
          <cell r="B7">
            <v>0</v>
          </cell>
          <cell r="C7">
            <v>0</v>
          </cell>
          <cell r="D7">
            <v>1</v>
          </cell>
          <cell r="E7">
            <v>1</v>
          </cell>
          <cell r="F7">
            <v>1</v>
          </cell>
          <cell r="G7">
            <v>2</v>
          </cell>
          <cell r="H7">
            <v>2</v>
          </cell>
          <cell r="I7">
            <v>2</v>
          </cell>
          <cell r="J7">
            <v>3</v>
          </cell>
          <cell r="K7">
            <v>3</v>
          </cell>
          <cell r="L7">
            <v>3</v>
          </cell>
          <cell r="M7">
            <v>4</v>
          </cell>
          <cell r="P7" t="str">
            <v>Belo Horizonte - MG</v>
          </cell>
          <cell r="Q7">
            <v>4</v>
          </cell>
          <cell r="R7">
            <v>6</v>
          </cell>
          <cell r="S7">
            <v>9</v>
          </cell>
          <cell r="T7">
            <v>11</v>
          </cell>
          <cell r="U7">
            <v>15</v>
          </cell>
          <cell r="V7">
            <v>0</v>
          </cell>
          <cell r="W7">
            <v>0</v>
          </cell>
          <cell r="Y7">
            <v>1</v>
          </cell>
          <cell r="Z7">
            <v>2</v>
          </cell>
          <cell r="AA7">
            <v>4</v>
          </cell>
          <cell r="AB7">
            <v>7</v>
          </cell>
          <cell r="AC7">
            <v>12</v>
          </cell>
          <cell r="AE7">
            <v>3</v>
          </cell>
          <cell r="AF7">
            <v>4</v>
          </cell>
          <cell r="AG7">
            <v>5</v>
          </cell>
          <cell r="AH7">
            <v>4</v>
          </cell>
        </row>
        <row r="8">
          <cell r="A8" t="str">
            <v>Betim - MG</v>
          </cell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P8" t="str">
            <v>Betim - MG</v>
          </cell>
          <cell r="Q8">
            <v>0</v>
          </cell>
          <cell r="R8">
            <v>1</v>
          </cell>
          <cell r="S8">
            <v>1</v>
          </cell>
          <cell r="T8">
            <v>1</v>
          </cell>
          <cell r="U8">
            <v>2</v>
          </cell>
          <cell r="V8">
            <v>0</v>
          </cell>
          <cell r="W8">
            <v>0</v>
          </cell>
          <cell r="Y8">
            <v>0</v>
          </cell>
          <cell r="Z8">
            <v>0</v>
          </cell>
          <cell r="AA8">
            <v>0</v>
          </cell>
          <cell r="AB8">
            <v>1</v>
          </cell>
          <cell r="AC8">
            <v>2</v>
          </cell>
          <cell r="AE8">
            <v>0</v>
          </cell>
          <cell r="AF8">
            <v>1</v>
          </cell>
          <cell r="AG8">
            <v>1</v>
          </cell>
          <cell r="AH8">
            <v>0</v>
          </cell>
        </row>
        <row r="9">
          <cell r="A9" t="str">
            <v>Contagem - MG</v>
          </cell>
          <cell r="B9">
            <v>0</v>
          </cell>
          <cell r="C9">
            <v>0</v>
          </cell>
          <cell r="D9">
            <v>0</v>
          </cell>
          <cell r="E9">
            <v>1</v>
          </cell>
          <cell r="F9">
            <v>1</v>
          </cell>
          <cell r="G9">
            <v>1</v>
          </cell>
          <cell r="H9">
            <v>1</v>
          </cell>
          <cell r="I9">
            <v>1</v>
          </cell>
          <cell r="J9">
            <v>1</v>
          </cell>
          <cell r="K9">
            <v>1</v>
          </cell>
          <cell r="L9">
            <v>1</v>
          </cell>
          <cell r="M9">
            <v>1</v>
          </cell>
          <cell r="P9" t="str">
            <v>Contagem - MG</v>
          </cell>
          <cell r="Q9">
            <v>1</v>
          </cell>
          <cell r="R9">
            <v>1</v>
          </cell>
          <cell r="S9">
            <v>2</v>
          </cell>
          <cell r="T9">
            <v>2</v>
          </cell>
          <cell r="U9">
            <v>2</v>
          </cell>
          <cell r="V9">
            <v>0</v>
          </cell>
          <cell r="W9">
            <v>0</v>
          </cell>
          <cell r="Y9">
            <v>0</v>
          </cell>
          <cell r="Z9">
            <v>0</v>
          </cell>
          <cell r="AA9">
            <v>1</v>
          </cell>
          <cell r="AB9">
            <v>1</v>
          </cell>
          <cell r="AC9">
            <v>2</v>
          </cell>
          <cell r="AE9">
            <v>1</v>
          </cell>
          <cell r="AF9">
            <v>1</v>
          </cell>
          <cell r="AG9">
            <v>1</v>
          </cell>
          <cell r="AH9">
            <v>1</v>
          </cell>
        </row>
        <row r="10">
          <cell r="A10" t="str">
            <v>Osasco - SP</v>
          </cell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1</v>
          </cell>
          <cell r="J10">
            <v>1</v>
          </cell>
          <cell r="K10">
            <v>1</v>
          </cell>
          <cell r="L10">
            <v>1</v>
          </cell>
          <cell r="M10">
            <v>1</v>
          </cell>
          <cell r="P10" t="str">
            <v>Osasco - SP</v>
          </cell>
          <cell r="Q10">
            <v>1</v>
          </cell>
          <cell r="R10">
            <v>1</v>
          </cell>
          <cell r="S10">
            <v>2</v>
          </cell>
          <cell r="T10">
            <v>2</v>
          </cell>
          <cell r="U10">
            <v>3</v>
          </cell>
          <cell r="V10">
            <v>0</v>
          </cell>
          <cell r="W10">
            <v>0</v>
          </cell>
          <cell r="Y10">
            <v>0</v>
          </cell>
          <cell r="Z10">
            <v>0</v>
          </cell>
          <cell r="AA10">
            <v>1</v>
          </cell>
          <cell r="AB10">
            <v>1</v>
          </cell>
          <cell r="AC10">
            <v>2</v>
          </cell>
          <cell r="AE10">
            <v>1</v>
          </cell>
          <cell r="AF10">
            <v>1</v>
          </cell>
          <cell r="AG10">
            <v>1</v>
          </cell>
          <cell r="AH10">
            <v>1</v>
          </cell>
        </row>
        <row r="11">
          <cell r="A11" t="str">
            <v>Ribeirão Preto - SP</v>
          </cell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1</v>
          </cell>
          <cell r="I11">
            <v>1</v>
          </cell>
          <cell r="J11">
            <v>1</v>
          </cell>
          <cell r="K11">
            <v>1</v>
          </cell>
          <cell r="L11">
            <v>1</v>
          </cell>
          <cell r="M11">
            <v>1</v>
          </cell>
          <cell r="P11" t="str">
            <v>Ribeirão Preto - SP</v>
          </cell>
          <cell r="Q11">
            <v>1</v>
          </cell>
          <cell r="R11">
            <v>2</v>
          </cell>
          <cell r="S11">
            <v>3</v>
          </cell>
          <cell r="T11">
            <v>4</v>
          </cell>
          <cell r="U11">
            <v>5</v>
          </cell>
          <cell r="V11">
            <v>0</v>
          </cell>
          <cell r="W11">
            <v>0</v>
          </cell>
          <cell r="Y11">
            <v>0</v>
          </cell>
          <cell r="Z11">
            <v>1</v>
          </cell>
          <cell r="AA11">
            <v>1</v>
          </cell>
          <cell r="AB11">
            <v>2</v>
          </cell>
          <cell r="AC11">
            <v>4</v>
          </cell>
          <cell r="AE11">
            <v>1</v>
          </cell>
          <cell r="AF11">
            <v>1</v>
          </cell>
          <cell r="AG11">
            <v>2</v>
          </cell>
          <cell r="AH11">
            <v>2</v>
          </cell>
        </row>
        <row r="12">
          <cell r="A12" t="str">
            <v>São Bernardo do Campo - SP</v>
          </cell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1</v>
          </cell>
          <cell r="M12">
            <v>1</v>
          </cell>
          <cell r="P12" t="str">
            <v>São Bernardo do Campo - SP</v>
          </cell>
          <cell r="Q12">
            <v>1</v>
          </cell>
          <cell r="R12">
            <v>2</v>
          </cell>
          <cell r="S12">
            <v>3</v>
          </cell>
          <cell r="T12">
            <v>4</v>
          </cell>
          <cell r="U12">
            <v>6</v>
          </cell>
          <cell r="V12">
            <v>0</v>
          </cell>
          <cell r="W12">
            <v>0</v>
          </cell>
          <cell r="Y12">
            <v>0</v>
          </cell>
          <cell r="Z12">
            <v>1</v>
          </cell>
          <cell r="AA12">
            <v>1</v>
          </cell>
          <cell r="AB12">
            <v>2</v>
          </cell>
          <cell r="AC12">
            <v>5</v>
          </cell>
          <cell r="AE12">
            <v>1</v>
          </cell>
          <cell r="AF12">
            <v>1</v>
          </cell>
          <cell r="AG12">
            <v>2</v>
          </cell>
          <cell r="AH12">
            <v>2</v>
          </cell>
        </row>
        <row r="13">
          <cell r="A13" t="str">
            <v>São Paulo - SP</v>
          </cell>
          <cell r="B13">
            <v>1</v>
          </cell>
          <cell r="C13">
            <v>3</v>
          </cell>
          <cell r="D13">
            <v>4</v>
          </cell>
          <cell r="E13">
            <v>5</v>
          </cell>
          <cell r="F13">
            <v>6</v>
          </cell>
          <cell r="G13">
            <v>8</v>
          </cell>
          <cell r="H13">
            <v>10</v>
          </cell>
          <cell r="I13">
            <v>12</v>
          </cell>
          <cell r="J13">
            <v>13</v>
          </cell>
          <cell r="K13">
            <v>15</v>
          </cell>
          <cell r="L13">
            <v>17</v>
          </cell>
          <cell r="M13">
            <v>18</v>
          </cell>
          <cell r="P13" t="str">
            <v>São Paulo - SP</v>
          </cell>
          <cell r="Q13">
            <v>18</v>
          </cell>
          <cell r="R13">
            <v>33</v>
          </cell>
          <cell r="S13">
            <v>45</v>
          </cell>
          <cell r="T13">
            <v>57</v>
          </cell>
          <cell r="U13">
            <v>67</v>
          </cell>
          <cell r="V13">
            <v>0</v>
          </cell>
          <cell r="W13">
            <v>0</v>
          </cell>
          <cell r="Y13">
            <v>4</v>
          </cell>
          <cell r="Z13">
            <v>10</v>
          </cell>
          <cell r="AA13">
            <v>18</v>
          </cell>
          <cell r="AB13">
            <v>34</v>
          </cell>
          <cell r="AC13">
            <v>54</v>
          </cell>
          <cell r="AE13">
            <v>14</v>
          </cell>
          <cell r="AF13">
            <v>23</v>
          </cell>
          <cell r="AG13">
            <v>27</v>
          </cell>
          <cell r="AH13">
            <v>23</v>
          </cell>
        </row>
        <row r="14">
          <cell r="A14" t="str">
            <v>Sertãozinho - SP</v>
          </cell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P14" t="str">
            <v>Sertãozinho - SP</v>
          </cell>
          <cell r="Q14">
            <v>0</v>
          </cell>
          <cell r="R14">
            <v>0</v>
          </cell>
          <cell r="S14">
            <v>1</v>
          </cell>
          <cell r="T14">
            <v>1</v>
          </cell>
          <cell r="U14">
            <v>1</v>
          </cell>
          <cell r="V14">
            <v>0</v>
          </cell>
          <cell r="W14">
            <v>0</v>
          </cell>
          <cell r="Y14">
            <v>0</v>
          </cell>
          <cell r="Z14">
            <v>0</v>
          </cell>
          <cell r="AA14">
            <v>0</v>
          </cell>
          <cell r="AB14">
            <v>1</v>
          </cell>
          <cell r="AC14">
            <v>1</v>
          </cell>
          <cell r="AE14">
            <v>0</v>
          </cell>
          <cell r="AF14">
            <v>0</v>
          </cell>
          <cell r="AG14">
            <v>1</v>
          </cell>
          <cell r="AH14">
            <v>0</v>
          </cell>
        </row>
        <row r="15">
          <cell r="A15" t="str">
            <v>Americana - SP</v>
          </cell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P15" t="str">
            <v>Americana - SP</v>
          </cell>
          <cell r="Q15">
            <v>0</v>
          </cell>
          <cell r="R15">
            <v>0</v>
          </cell>
          <cell r="S15">
            <v>1</v>
          </cell>
          <cell r="T15">
            <v>1</v>
          </cell>
          <cell r="U15">
            <v>1</v>
          </cell>
          <cell r="V15">
            <v>0</v>
          </cell>
          <cell r="W15">
            <v>0</v>
          </cell>
          <cell r="Y15">
            <v>0</v>
          </cell>
          <cell r="Z15">
            <v>0</v>
          </cell>
          <cell r="AA15">
            <v>0</v>
          </cell>
          <cell r="AB15">
            <v>1</v>
          </cell>
          <cell r="AC15">
            <v>1</v>
          </cell>
          <cell r="AE15">
            <v>0</v>
          </cell>
          <cell r="AF15">
            <v>0</v>
          </cell>
          <cell r="AG15">
            <v>1</v>
          </cell>
          <cell r="AH15">
            <v>0</v>
          </cell>
        </row>
        <row r="16">
          <cell r="A16" t="str">
            <v>Araguari - MG</v>
          </cell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1</v>
          </cell>
          <cell r="L16">
            <v>1</v>
          </cell>
          <cell r="M16">
            <v>1</v>
          </cell>
          <cell r="P16" t="str">
            <v>Araguari - MG</v>
          </cell>
          <cell r="Q16">
            <v>1</v>
          </cell>
          <cell r="R16">
            <v>1</v>
          </cell>
          <cell r="S16">
            <v>2</v>
          </cell>
          <cell r="T16">
            <v>2</v>
          </cell>
          <cell r="U16">
            <v>3</v>
          </cell>
          <cell r="V16">
            <v>0</v>
          </cell>
          <cell r="W16">
            <v>0</v>
          </cell>
          <cell r="Y16">
            <v>0</v>
          </cell>
          <cell r="Z16">
            <v>0</v>
          </cell>
          <cell r="AA16">
            <v>1</v>
          </cell>
          <cell r="AB16">
            <v>1</v>
          </cell>
          <cell r="AC16">
            <v>2</v>
          </cell>
          <cell r="AE16">
            <v>1</v>
          </cell>
          <cell r="AF16">
            <v>1</v>
          </cell>
          <cell r="AG16">
            <v>1</v>
          </cell>
          <cell r="AH16">
            <v>1</v>
          </cell>
        </row>
        <row r="17">
          <cell r="A17" t="str">
            <v>Brasília - DF</v>
          </cell>
          <cell r="B17">
            <v>0</v>
          </cell>
          <cell r="C17">
            <v>1</v>
          </cell>
          <cell r="D17">
            <v>1</v>
          </cell>
          <cell r="E17">
            <v>1</v>
          </cell>
          <cell r="F17">
            <v>2</v>
          </cell>
          <cell r="G17">
            <v>2</v>
          </cell>
          <cell r="H17">
            <v>2</v>
          </cell>
          <cell r="I17">
            <v>2</v>
          </cell>
          <cell r="J17">
            <v>3</v>
          </cell>
          <cell r="K17">
            <v>3</v>
          </cell>
          <cell r="L17">
            <v>3</v>
          </cell>
          <cell r="M17">
            <v>3</v>
          </cell>
          <cell r="P17" t="str">
            <v>Brasília - DF</v>
          </cell>
          <cell r="Q17">
            <v>3</v>
          </cell>
          <cell r="R17">
            <v>6</v>
          </cell>
          <cell r="S17">
            <v>8</v>
          </cell>
          <cell r="T17">
            <v>11</v>
          </cell>
          <cell r="U17">
            <v>13</v>
          </cell>
          <cell r="V17">
            <v>0</v>
          </cell>
          <cell r="W17">
            <v>0</v>
          </cell>
          <cell r="Y17">
            <v>1</v>
          </cell>
          <cell r="Z17">
            <v>2</v>
          </cell>
          <cell r="AA17">
            <v>3</v>
          </cell>
          <cell r="AB17">
            <v>7</v>
          </cell>
          <cell r="AC17">
            <v>10</v>
          </cell>
          <cell r="AE17">
            <v>2</v>
          </cell>
          <cell r="AF17">
            <v>4</v>
          </cell>
          <cell r="AG17">
            <v>5</v>
          </cell>
          <cell r="AH17">
            <v>4</v>
          </cell>
        </row>
        <row r="18">
          <cell r="A18" t="str">
            <v>Campinas - SP</v>
          </cell>
          <cell r="B18">
            <v>0</v>
          </cell>
          <cell r="C18">
            <v>0</v>
          </cell>
          <cell r="D18">
            <v>1</v>
          </cell>
          <cell r="E18">
            <v>1</v>
          </cell>
          <cell r="F18">
            <v>1</v>
          </cell>
          <cell r="G18">
            <v>1</v>
          </cell>
          <cell r="H18">
            <v>1</v>
          </cell>
          <cell r="I18">
            <v>1</v>
          </cell>
          <cell r="J18">
            <v>1</v>
          </cell>
          <cell r="K18">
            <v>1</v>
          </cell>
          <cell r="L18">
            <v>2</v>
          </cell>
          <cell r="M18">
            <v>2</v>
          </cell>
          <cell r="P18" t="str">
            <v>Campinas - SP</v>
          </cell>
          <cell r="Q18">
            <v>2</v>
          </cell>
          <cell r="R18">
            <v>4</v>
          </cell>
          <cell r="S18">
            <v>6</v>
          </cell>
          <cell r="T18">
            <v>7</v>
          </cell>
          <cell r="U18">
            <v>8</v>
          </cell>
          <cell r="V18">
            <v>0</v>
          </cell>
          <cell r="W18">
            <v>0</v>
          </cell>
          <cell r="Y18">
            <v>0</v>
          </cell>
          <cell r="Z18">
            <v>1</v>
          </cell>
          <cell r="AA18">
            <v>2</v>
          </cell>
          <cell r="AB18">
            <v>4</v>
          </cell>
          <cell r="AC18">
            <v>6</v>
          </cell>
          <cell r="AE18">
            <v>2</v>
          </cell>
          <cell r="AF18">
            <v>3</v>
          </cell>
          <cell r="AG18">
            <v>4</v>
          </cell>
          <cell r="AH18">
            <v>3</v>
          </cell>
        </row>
        <row r="19">
          <cell r="A19" t="str">
            <v>São José dos Campos - SP</v>
          </cell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1</v>
          </cell>
          <cell r="I19">
            <v>1</v>
          </cell>
          <cell r="J19">
            <v>1</v>
          </cell>
          <cell r="K19">
            <v>1</v>
          </cell>
          <cell r="L19">
            <v>1</v>
          </cell>
          <cell r="M19">
            <v>1</v>
          </cell>
          <cell r="P19" t="str">
            <v>São José dos Campos - SP</v>
          </cell>
          <cell r="Q19">
            <v>1</v>
          </cell>
          <cell r="R19">
            <v>1</v>
          </cell>
          <cell r="S19">
            <v>2</v>
          </cell>
          <cell r="T19">
            <v>2</v>
          </cell>
          <cell r="U19">
            <v>3</v>
          </cell>
          <cell r="V19">
            <v>0</v>
          </cell>
          <cell r="W19">
            <v>0</v>
          </cell>
          <cell r="Y19">
            <v>0</v>
          </cell>
          <cell r="Z19">
            <v>0</v>
          </cell>
          <cell r="AA19">
            <v>1</v>
          </cell>
          <cell r="AB19">
            <v>1</v>
          </cell>
          <cell r="AC19">
            <v>2</v>
          </cell>
          <cell r="AE19">
            <v>1</v>
          </cell>
          <cell r="AF19">
            <v>1</v>
          </cell>
          <cell r="AG19">
            <v>1</v>
          </cell>
          <cell r="AH19">
            <v>1</v>
          </cell>
        </row>
        <row r="20">
          <cell r="A20" t="str">
            <v>Rio de Janeiro - RJ</v>
          </cell>
          <cell r="B20">
            <v>1</v>
          </cell>
          <cell r="C20">
            <v>2</v>
          </cell>
          <cell r="D20">
            <v>3</v>
          </cell>
          <cell r="E20">
            <v>4</v>
          </cell>
          <cell r="F20">
            <v>5</v>
          </cell>
          <cell r="G20">
            <v>6</v>
          </cell>
          <cell r="H20">
            <v>7</v>
          </cell>
          <cell r="I20">
            <v>8</v>
          </cell>
          <cell r="J20">
            <v>9</v>
          </cell>
          <cell r="K20">
            <v>10</v>
          </cell>
          <cell r="L20">
            <v>11</v>
          </cell>
          <cell r="M20">
            <v>12</v>
          </cell>
          <cell r="P20" t="str">
            <v>Rio de Janeiro - RJ</v>
          </cell>
          <cell r="Q20">
            <v>12</v>
          </cell>
          <cell r="R20">
            <v>22</v>
          </cell>
          <cell r="S20">
            <v>30</v>
          </cell>
          <cell r="T20">
            <v>37</v>
          </cell>
          <cell r="U20">
            <v>44</v>
          </cell>
          <cell r="V20">
            <v>0</v>
          </cell>
          <cell r="W20">
            <v>0</v>
          </cell>
          <cell r="Y20">
            <v>2</v>
          </cell>
          <cell r="Z20">
            <v>7</v>
          </cell>
          <cell r="AA20">
            <v>12</v>
          </cell>
          <cell r="AB20">
            <v>22</v>
          </cell>
          <cell r="AC20">
            <v>35</v>
          </cell>
          <cell r="AE20">
            <v>10</v>
          </cell>
          <cell r="AF20">
            <v>15</v>
          </cell>
          <cell r="AG20">
            <v>18</v>
          </cell>
          <cell r="AH20">
            <v>15</v>
          </cell>
        </row>
        <row r="21">
          <cell r="A21" t="str">
            <v>Total</v>
          </cell>
          <cell r="B21">
            <v>2</v>
          </cell>
          <cell r="C21">
            <v>6</v>
          </cell>
          <cell r="D21">
            <v>10</v>
          </cell>
          <cell r="E21">
            <v>13</v>
          </cell>
          <cell r="F21">
            <v>16</v>
          </cell>
          <cell r="G21">
            <v>21</v>
          </cell>
          <cell r="H21">
            <v>26</v>
          </cell>
          <cell r="I21">
            <v>30</v>
          </cell>
          <cell r="J21">
            <v>34</v>
          </cell>
          <cell r="K21">
            <v>38</v>
          </cell>
          <cell r="L21">
            <v>43</v>
          </cell>
          <cell r="M21">
            <v>46</v>
          </cell>
          <cell r="P21" t="str">
            <v>Total</v>
          </cell>
          <cell r="Q21">
            <v>46</v>
          </cell>
          <cell r="R21">
            <v>82</v>
          </cell>
          <cell r="S21">
            <v>118</v>
          </cell>
          <cell r="T21">
            <v>147</v>
          </cell>
          <cell r="U21">
            <v>179</v>
          </cell>
          <cell r="W21">
            <v>0</v>
          </cell>
          <cell r="Y21">
            <v>8</v>
          </cell>
          <cell r="Z21">
            <v>25</v>
          </cell>
          <cell r="AA21">
            <v>46</v>
          </cell>
          <cell r="AB21">
            <v>88</v>
          </cell>
          <cell r="AC21">
            <v>143</v>
          </cell>
          <cell r="AE21">
            <v>38</v>
          </cell>
          <cell r="AF21">
            <v>57</v>
          </cell>
          <cell r="AG21">
            <v>72</v>
          </cell>
          <cell r="AH21">
            <v>59</v>
          </cell>
        </row>
        <row r="23">
          <cell r="A23" t="str">
            <v>Base DDG 0800</v>
          </cell>
          <cell r="P23" t="str">
            <v>Base DDG 0800</v>
          </cell>
          <cell r="Y23" t="str">
            <v>Celular</v>
          </cell>
          <cell r="AE23" t="str">
            <v>LDN</v>
          </cell>
        </row>
        <row r="24">
          <cell r="W24" t="str">
            <v xml:space="preserve">Mercado </v>
          </cell>
        </row>
        <row r="25">
          <cell r="A25" t="str">
            <v>Corporativo Médio</v>
          </cell>
          <cell r="B25" t="str">
            <v>1º Mês</v>
          </cell>
          <cell r="C25" t="str">
            <v>2º Mês</v>
          </cell>
          <cell r="D25" t="str">
            <v>3º Mês</v>
          </cell>
          <cell r="E25" t="str">
            <v>4º Mês</v>
          </cell>
          <cell r="F25" t="str">
            <v>5º Mês</v>
          </cell>
          <cell r="G25" t="str">
            <v>6º Mês</v>
          </cell>
          <cell r="H25" t="str">
            <v>7º Mês</v>
          </cell>
          <cell r="I25" t="str">
            <v>8º Mês</v>
          </cell>
          <cell r="J25" t="str">
            <v>9º Mês</v>
          </cell>
          <cell r="K25" t="str">
            <v>10º Mês</v>
          </cell>
          <cell r="L25" t="str">
            <v>11º Mês</v>
          </cell>
          <cell r="M25" t="str">
            <v>12º Mês</v>
          </cell>
          <cell r="P25" t="str">
            <v>Corporativo Médio</v>
          </cell>
          <cell r="Q25" t="str">
            <v>1º Ano</v>
          </cell>
          <cell r="R25" t="str">
            <v>2º Ano</v>
          </cell>
          <cell r="S25" t="str">
            <v>3º Ano</v>
          </cell>
          <cell r="T25" t="str">
            <v>4º Ano</v>
          </cell>
          <cell r="U25" t="str">
            <v>5º Ano</v>
          </cell>
          <cell r="W25" t="str">
            <v>Potencial</v>
          </cell>
          <cell r="Y25" t="str">
            <v>1º Ano</v>
          </cell>
          <cell r="Z25" t="str">
            <v>2º Ano</v>
          </cell>
          <cell r="AA25" t="str">
            <v>3º Ano</v>
          </cell>
          <cell r="AB25" t="str">
            <v>4º Ano</v>
          </cell>
          <cell r="AC25" t="str">
            <v>5º Ano</v>
          </cell>
          <cell r="AE25" t="str">
            <v>1º Ano</v>
          </cell>
          <cell r="AF25" t="str">
            <v>2º Ano</v>
          </cell>
          <cell r="AG25" t="str">
            <v>3º Ano</v>
          </cell>
          <cell r="AH25" t="str">
            <v>4º Ano</v>
          </cell>
        </row>
        <row r="26">
          <cell r="A26" t="str">
            <v>Barueri - SP</v>
          </cell>
          <cell r="B26">
            <v>0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1</v>
          </cell>
          <cell r="P26" t="str">
            <v>Barueri - SP</v>
          </cell>
          <cell r="Q26">
            <v>1</v>
          </cell>
          <cell r="R26">
            <v>1</v>
          </cell>
          <cell r="S26">
            <v>2</v>
          </cell>
          <cell r="T26">
            <v>3</v>
          </cell>
          <cell r="U26">
            <v>4</v>
          </cell>
          <cell r="W26">
            <v>552.84751831212759</v>
          </cell>
          <cell r="Y26">
            <v>9438.3538484817382</v>
          </cell>
          <cell r="Z26">
            <v>9438.3538484817382</v>
          </cell>
          <cell r="AA26">
            <v>18876.707696963476</v>
          </cell>
          <cell r="AB26">
            <v>28315.061545445213</v>
          </cell>
          <cell r="AC26">
            <v>37753.415393926953</v>
          </cell>
          <cell r="AE26">
            <v>28843.561447545791</v>
          </cell>
          <cell r="AF26">
            <v>28843.561447545791</v>
          </cell>
          <cell r="AG26">
            <v>57687.122895091583</v>
          </cell>
          <cell r="AH26">
            <v>86530.684342637367</v>
          </cell>
        </row>
        <row r="27">
          <cell r="A27" t="str">
            <v>Belo Horizonte - MG</v>
          </cell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1</v>
          </cell>
          <cell r="I27">
            <v>1</v>
          </cell>
          <cell r="J27">
            <v>1</v>
          </cell>
          <cell r="K27">
            <v>1</v>
          </cell>
          <cell r="L27">
            <v>2</v>
          </cell>
          <cell r="M27">
            <v>2</v>
          </cell>
          <cell r="P27" t="str">
            <v>Belo Horizonte - MG</v>
          </cell>
          <cell r="Q27">
            <v>2</v>
          </cell>
          <cell r="R27">
            <v>4</v>
          </cell>
          <cell r="S27">
            <v>5</v>
          </cell>
          <cell r="T27">
            <v>6</v>
          </cell>
          <cell r="U27">
            <v>7</v>
          </cell>
          <cell r="W27">
            <v>1126.6393432560149</v>
          </cell>
          <cell r="Y27">
            <v>21192.06859775944</v>
          </cell>
          <cell r="Z27">
            <v>42384.137195518881</v>
          </cell>
          <cell r="AA27">
            <v>52980.171494398601</v>
          </cell>
          <cell r="AB27">
            <v>63576.205793278321</v>
          </cell>
          <cell r="AC27">
            <v>74172.240092158056</v>
          </cell>
          <cell r="AE27">
            <v>64762.854054089839</v>
          </cell>
          <cell r="AF27">
            <v>129525.70810817968</v>
          </cell>
          <cell r="AG27">
            <v>161907.13513522461</v>
          </cell>
          <cell r="AH27">
            <v>194288.56216226952</v>
          </cell>
        </row>
        <row r="28">
          <cell r="A28" t="str">
            <v>Betim - MG</v>
          </cell>
          <cell r="B28">
            <v>0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P28" t="str">
            <v>Betim - MG</v>
          </cell>
          <cell r="Q28">
            <v>0</v>
          </cell>
          <cell r="R28">
            <v>0</v>
          </cell>
          <cell r="S28">
            <v>0</v>
          </cell>
          <cell r="T28">
            <v>1</v>
          </cell>
          <cell r="U28">
            <v>1</v>
          </cell>
          <cell r="W28">
            <v>71.606640443881304</v>
          </cell>
          <cell r="Y28">
            <v>0</v>
          </cell>
          <cell r="Z28">
            <v>0</v>
          </cell>
          <cell r="AA28">
            <v>0</v>
          </cell>
          <cell r="AB28">
            <v>5936.267750693758</v>
          </cell>
          <cell r="AC28">
            <v>5936.267750693758</v>
          </cell>
          <cell r="AE28">
            <v>0</v>
          </cell>
          <cell r="AF28">
            <v>0</v>
          </cell>
          <cell r="AG28">
            <v>0</v>
          </cell>
          <cell r="AH28">
            <v>18141.204110901494</v>
          </cell>
        </row>
        <row r="29">
          <cell r="A29" t="str">
            <v>Contagem - MG</v>
          </cell>
          <cell r="B29">
            <v>0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P29" t="str">
            <v>Contagem - MG</v>
          </cell>
          <cell r="Q29">
            <v>0</v>
          </cell>
          <cell r="R29">
            <v>1</v>
          </cell>
          <cell r="S29">
            <v>1</v>
          </cell>
          <cell r="T29">
            <v>2</v>
          </cell>
          <cell r="U29">
            <v>2</v>
          </cell>
          <cell r="W29">
            <v>260.03719268146585</v>
          </cell>
          <cell r="Y29">
            <v>0</v>
          </cell>
          <cell r="Z29">
            <v>7084.3204326401537</v>
          </cell>
          <cell r="AA29">
            <v>7084.3204326401537</v>
          </cell>
          <cell r="AB29">
            <v>14168.640865280307</v>
          </cell>
          <cell r="AC29">
            <v>14168.640865280307</v>
          </cell>
          <cell r="AE29">
            <v>0</v>
          </cell>
          <cell r="AF29">
            <v>21649.647278887544</v>
          </cell>
          <cell r="AG29">
            <v>21649.647278887544</v>
          </cell>
          <cell r="AH29">
            <v>43299.294557775087</v>
          </cell>
        </row>
        <row r="30">
          <cell r="A30" t="str">
            <v>Osasco - SP</v>
          </cell>
          <cell r="B30">
            <v>0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P30" t="str">
            <v>Osasco - SP</v>
          </cell>
          <cell r="Q30">
            <v>0</v>
          </cell>
          <cell r="R30">
            <v>0</v>
          </cell>
          <cell r="S30">
            <v>1</v>
          </cell>
          <cell r="T30">
            <v>1</v>
          </cell>
          <cell r="U30">
            <v>2</v>
          </cell>
          <cell r="W30">
            <v>207.22345521615767</v>
          </cell>
          <cell r="Y30">
            <v>0</v>
          </cell>
          <cell r="Z30">
            <v>0</v>
          </cell>
          <cell r="AA30">
            <v>10003.677039010136</v>
          </cell>
          <cell r="AB30">
            <v>10003.677039010136</v>
          </cell>
          <cell r="AC30">
            <v>20007.354078020271</v>
          </cell>
          <cell r="AE30">
            <v>0</v>
          </cell>
          <cell r="AF30">
            <v>0</v>
          </cell>
          <cell r="AG30">
            <v>30571.186247960693</v>
          </cell>
          <cell r="AH30">
            <v>30571.186247960693</v>
          </cell>
        </row>
        <row r="31">
          <cell r="A31" t="str">
            <v>Ribeirão Preto - SP</v>
          </cell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P31" t="str">
            <v>Ribeirão Preto - SP</v>
          </cell>
          <cell r="Q31">
            <v>0</v>
          </cell>
          <cell r="R31">
            <v>1</v>
          </cell>
          <cell r="S31">
            <v>1</v>
          </cell>
          <cell r="T31">
            <v>2</v>
          </cell>
          <cell r="U31">
            <v>2</v>
          </cell>
          <cell r="W31">
            <v>231.48249610139274</v>
          </cell>
          <cell r="Y31">
            <v>0</v>
          </cell>
          <cell r="Z31">
            <v>11941.045292747276</v>
          </cell>
          <cell r="AA31">
            <v>11941.045292747276</v>
          </cell>
          <cell r="AB31">
            <v>23882.090585494552</v>
          </cell>
          <cell r="AC31">
            <v>23882.090585494552</v>
          </cell>
          <cell r="AE31">
            <v>0</v>
          </cell>
          <cell r="AF31">
            <v>36491.773796411282</v>
          </cell>
          <cell r="AG31">
            <v>36491.773796411282</v>
          </cell>
          <cell r="AH31">
            <v>72983.547592822564</v>
          </cell>
        </row>
        <row r="32">
          <cell r="A32" t="str">
            <v>São Bernardo do Campo - SP</v>
          </cell>
          <cell r="B32">
            <v>0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1</v>
          </cell>
          <cell r="L32">
            <v>1</v>
          </cell>
          <cell r="M32">
            <v>1</v>
          </cell>
          <cell r="P32" t="str">
            <v>São Bernardo do Campo - SP</v>
          </cell>
          <cell r="Q32">
            <v>1</v>
          </cell>
          <cell r="R32">
            <v>1</v>
          </cell>
          <cell r="S32">
            <v>2</v>
          </cell>
          <cell r="T32">
            <v>2</v>
          </cell>
          <cell r="U32">
            <v>2</v>
          </cell>
          <cell r="W32">
            <v>364.41517313678185</v>
          </cell>
          <cell r="Y32">
            <v>12817.583163177918</v>
          </cell>
          <cell r="Z32">
            <v>12817.583163177918</v>
          </cell>
          <cell r="AA32">
            <v>25635.166326355837</v>
          </cell>
          <cell r="AB32">
            <v>25635.166326355837</v>
          </cell>
          <cell r="AC32">
            <v>25635.166326355837</v>
          </cell>
          <cell r="AE32">
            <v>39170.469078738941</v>
          </cell>
          <cell r="AF32">
            <v>39170.469078738941</v>
          </cell>
          <cell r="AG32">
            <v>78340.938157477882</v>
          </cell>
          <cell r="AH32">
            <v>78340.938157477882</v>
          </cell>
        </row>
        <row r="33">
          <cell r="A33" t="str">
            <v>São Paulo - SP</v>
          </cell>
          <cell r="B33">
            <v>0</v>
          </cell>
          <cell r="C33">
            <v>1</v>
          </cell>
          <cell r="D33">
            <v>1</v>
          </cell>
          <cell r="E33">
            <v>2</v>
          </cell>
          <cell r="F33">
            <v>2</v>
          </cell>
          <cell r="G33">
            <v>3</v>
          </cell>
          <cell r="H33">
            <v>3</v>
          </cell>
          <cell r="I33">
            <v>4</v>
          </cell>
          <cell r="J33">
            <v>4</v>
          </cell>
          <cell r="K33">
            <v>5</v>
          </cell>
          <cell r="L33">
            <v>6</v>
          </cell>
          <cell r="M33">
            <v>7</v>
          </cell>
          <cell r="P33" t="str">
            <v>São Paulo - SP</v>
          </cell>
          <cell r="Q33">
            <v>7</v>
          </cell>
          <cell r="R33">
            <v>14</v>
          </cell>
          <cell r="S33">
            <v>19</v>
          </cell>
          <cell r="T33">
            <v>24</v>
          </cell>
          <cell r="U33">
            <v>29</v>
          </cell>
          <cell r="W33">
            <v>4329.6389333872885</v>
          </cell>
          <cell r="Y33">
            <v>88215.543849852169</v>
          </cell>
          <cell r="Z33">
            <v>176431.08769970434</v>
          </cell>
          <cell r="AA33">
            <v>239442.19044959877</v>
          </cell>
          <cell r="AB33">
            <v>302453.29319949314</v>
          </cell>
          <cell r="AC33">
            <v>365464.39594938757</v>
          </cell>
          <cell r="AE33">
            <v>269586.2541825748</v>
          </cell>
          <cell r="AF33">
            <v>539172.50836514961</v>
          </cell>
          <cell r="AG33">
            <v>731734.11849556025</v>
          </cell>
          <cell r="AH33">
            <v>924295.72862597089</v>
          </cell>
        </row>
        <row r="34">
          <cell r="A34" t="str">
            <v>Sertãozinho - SP</v>
          </cell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P34" t="str">
            <v>Sertãozinho - SP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1</v>
          </cell>
          <cell r="W34">
            <v>33.022426822158678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9157.1085331803151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</row>
        <row r="35">
          <cell r="A35" t="str">
            <v>Americana - SP</v>
          </cell>
          <cell r="B35">
            <v>0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P35" t="str">
            <v>Americana - SP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1</v>
          </cell>
          <cell r="W35">
            <v>102.91132161539758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11135.556244075971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</row>
        <row r="36">
          <cell r="A36" t="str">
            <v>Araguari - MG</v>
          </cell>
          <cell r="B36">
            <v>0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P36" t="str">
            <v>Araguari - MG</v>
          </cell>
          <cell r="Q36">
            <v>0</v>
          </cell>
          <cell r="R36">
            <v>0</v>
          </cell>
          <cell r="S36">
            <v>1</v>
          </cell>
          <cell r="T36">
            <v>1</v>
          </cell>
          <cell r="U36">
            <v>2</v>
          </cell>
          <cell r="W36">
            <v>13.57179213510665</v>
          </cell>
          <cell r="Y36">
            <v>0</v>
          </cell>
          <cell r="Z36">
            <v>0</v>
          </cell>
          <cell r="AA36">
            <v>7436.5852167483226</v>
          </cell>
          <cell r="AB36">
            <v>7436.5852167483226</v>
          </cell>
          <cell r="AC36">
            <v>14873.170433496645</v>
          </cell>
          <cell r="AE36">
            <v>0</v>
          </cell>
          <cell r="AF36">
            <v>0</v>
          </cell>
          <cell r="AG36">
            <v>22726.166670864448</v>
          </cell>
          <cell r="AH36">
            <v>22726.166670864448</v>
          </cell>
        </row>
        <row r="37">
          <cell r="A37" t="str">
            <v>Brasília - DF</v>
          </cell>
          <cell r="B37">
            <v>0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1</v>
          </cell>
          <cell r="K37">
            <v>1</v>
          </cell>
          <cell r="L37">
            <v>1</v>
          </cell>
          <cell r="M37">
            <v>1</v>
          </cell>
          <cell r="P37" t="str">
            <v>Brasília - DF</v>
          </cell>
          <cell r="Q37">
            <v>1</v>
          </cell>
          <cell r="R37">
            <v>2</v>
          </cell>
          <cell r="S37">
            <v>4</v>
          </cell>
          <cell r="T37">
            <v>5</v>
          </cell>
          <cell r="U37">
            <v>6</v>
          </cell>
          <cell r="W37">
            <v>902.44571003826945</v>
          </cell>
          <cell r="Y37">
            <v>11606.18680952871</v>
          </cell>
          <cell r="Z37">
            <v>23212.37361905742</v>
          </cell>
          <cell r="AA37">
            <v>46424.74723811484</v>
          </cell>
          <cell r="AB37">
            <v>58030.934047643561</v>
          </cell>
          <cell r="AC37">
            <v>69637.120857172267</v>
          </cell>
          <cell r="AE37">
            <v>35468.447971590635</v>
          </cell>
          <cell r="AF37">
            <v>70936.895943181269</v>
          </cell>
          <cell r="AG37">
            <v>141873.79188636254</v>
          </cell>
          <cell r="AH37">
            <v>177342.23985795316</v>
          </cell>
        </row>
        <row r="38">
          <cell r="A38" t="str">
            <v>Campinas - SP</v>
          </cell>
          <cell r="B38">
            <v>0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1</v>
          </cell>
          <cell r="L38">
            <v>1</v>
          </cell>
          <cell r="M38">
            <v>1</v>
          </cell>
          <cell r="P38" t="str">
            <v>Campinas - SP</v>
          </cell>
          <cell r="Q38">
            <v>1</v>
          </cell>
          <cell r="R38">
            <v>1</v>
          </cell>
          <cell r="S38">
            <v>2</v>
          </cell>
          <cell r="T38">
            <v>3</v>
          </cell>
          <cell r="U38">
            <v>4</v>
          </cell>
          <cell r="W38">
            <v>488.28404811835901</v>
          </cell>
          <cell r="Y38">
            <v>13187.709218940934</v>
          </cell>
          <cell r="Z38">
            <v>13187.709218940934</v>
          </cell>
          <cell r="AA38">
            <v>26375.418437881868</v>
          </cell>
          <cell r="AB38">
            <v>39563.127656822806</v>
          </cell>
          <cell r="AC38">
            <v>52750.836875763736</v>
          </cell>
          <cell r="AE38">
            <v>40301.57242622105</v>
          </cell>
          <cell r="AF38">
            <v>40301.57242622105</v>
          </cell>
          <cell r="AG38">
            <v>80603.144852442099</v>
          </cell>
          <cell r="AH38">
            <v>120904.71727866316</v>
          </cell>
        </row>
        <row r="39">
          <cell r="A39" t="str">
            <v>São José dos Campos - SP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P39" t="str">
            <v>São José dos Campos - SP</v>
          </cell>
          <cell r="Q39">
            <v>0</v>
          </cell>
          <cell r="R39">
            <v>0</v>
          </cell>
          <cell r="S39">
            <v>1</v>
          </cell>
          <cell r="T39">
            <v>1</v>
          </cell>
          <cell r="U39">
            <v>2</v>
          </cell>
          <cell r="W39">
            <v>209.41664053704397</v>
          </cell>
          <cell r="Y39">
            <v>0</v>
          </cell>
          <cell r="Z39">
            <v>0</v>
          </cell>
          <cell r="AA39">
            <v>10718.773670161139</v>
          </cell>
          <cell r="AB39">
            <v>10718.773670161139</v>
          </cell>
          <cell r="AC39">
            <v>21437.547340322279</v>
          </cell>
          <cell r="AE39">
            <v>0</v>
          </cell>
          <cell r="AF39">
            <v>0</v>
          </cell>
          <cell r="AG39">
            <v>32756.517922599574</v>
          </cell>
          <cell r="AH39">
            <v>32756.517922599574</v>
          </cell>
        </row>
        <row r="40">
          <cell r="A40" t="str">
            <v>Rio de Janeiro - RJ</v>
          </cell>
          <cell r="B40">
            <v>0</v>
          </cell>
          <cell r="C40">
            <v>0</v>
          </cell>
          <cell r="D40">
            <v>1</v>
          </cell>
          <cell r="E40">
            <v>1</v>
          </cell>
          <cell r="F40">
            <v>1</v>
          </cell>
          <cell r="G40">
            <v>2</v>
          </cell>
          <cell r="H40">
            <v>2</v>
          </cell>
          <cell r="I40">
            <v>2</v>
          </cell>
          <cell r="J40">
            <v>3</v>
          </cell>
          <cell r="K40">
            <v>3</v>
          </cell>
          <cell r="L40">
            <v>4</v>
          </cell>
          <cell r="M40">
            <v>4</v>
          </cell>
          <cell r="P40" t="str">
            <v>Rio de Janeiro - RJ</v>
          </cell>
          <cell r="Q40">
            <v>4</v>
          </cell>
          <cell r="R40">
            <v>8</v>
          </cell>
          <cell r="S40">
            <v>12</v>
          </cell>
          <cell r="T40">
            <v>15</v>
          </cell>
          <cell r="U40">
            <v>18</v>
          </cell>
          <cell r="W40">
            <v>2788.3237255302656</v>
          </cell>
          <cell r="Y40">
            <v>49069.154737515302</v>
          </cell>
          <cell r="Z40">
            <v>98138.309475030605</v>
          </cell>
          <cell r="AA40">
            <v>147207.46421254589</v>
          </cell>
          <cell r="AB40">
            <v>184009.33026568237</v>
          </cell>
          <cell r="AC40">
            <v>220811.19631881884</v>
          </cell>
          <cell r="AE40">
            <v>149955.08778030463</v>
          </cell>
          <cell r="AF40">
            <v>299910.17556060926</v>
          </cell>
          <cell r="AG40">
            <v>449865.26334091392</v>
          </cell>
          <cell r="AH40">
            <v>562331.57917614235</v>
          </cell>
        </row>
        <row r="41">
          <cell r="A41" t="str">
            <v>Total</v>
          </cell>
          <cell r="B41">
            <v>0</v>
          </cell>
          <cell r="C41">
            <v>1</v>
          </cell>
          <cell r="D41">
            <v>2</v>
          </cell>
          <cell r="E41">
            <v>3</v>
          </cell>
          <cell r="F41">
            <v>3</v>
          </cell>
          <cell r="G41">
            <v>5</v>
          </cell>
          <cell r="H41">
            <v>6</v>
          </cell>
          <cell r="I41">
            <v>7</v>
          </cell>
          <cell r="J41">
            <v>9</v>
          </cell>
          <cell r="K41">
            <v>12</v>
          </cell>
          <cell r="L41">
            <v>15</v>
          </cell>
          <cell r="M41">
            <v>17</v>
          </cell>
          <cell r="P41" t="str">
            <v>Total</v>
          </cell>
          <cell r="Q41">
            <v>17</v>
          </cell>
          <cell r="R41">
            <v>33</v>
          </cell>
          <cell r="S41">
            <v>51</v>
          </cell>
          <cell r="T41">
            <v>66</v>
          </cell>
          <cell r="U41">
            <v>83</v>
          </cell>
          <cell r="W41">
            <v>11681.866417331712</v>
          </cell>
          <cell r="Y41">
            <v>205526.60022525617</v>
          </cell>
          <cell r="Z41">
            <v>394634.91994529928</v>
          </cell>
          <cell r="AA41">
            <v>604126.26750716625</v>
          </cell>
          <cell r="AB41">
            <v>773729.15396210947</v>
          </cell>
          <cell r="AC41">
            <v>966822.10764414736</v>
          </cell>
          <cell r="AE41">
            <v>628088.24694106565</v>
          </cell>
          <cell r="AF41">
            <v>1206002.3120049245</v>
          </cell>
          <cell r="AG41">
            <v>1846206.8066797964</v>
          </cell>
          <cell r="AH41">
            <v>2364512.3667040383</v>
          </cell>
        </row>
        <row r="44">
          <cell r="A44" t="str">
            <v>Base DDG 0800</v>
          </cell>
          <cell r="P44" t="str">
            <v>Base DDG 0800</v>
          </cell>
          <cell r="Y44" t="str">
            <v>CELULAR</v>
          </cell>
          <cell r="AE44" t="str">
            <v>LDN</v>
          </cell>
        </row>
        <row r="45">
          <cell r="W45" t="str">
            <v xml:space="preserve">Mercado </v>
          </cell>
        </row>
        <row r="46">
          <cell r="A46" t="str">
            <v>Empresarial</v>
          </cell>
          <cell r="B46" t="str">
            <v>1º Mês</v>
          </cell>
          <cell r="C46" t="str">
            <v>2º Mês</v>
          </cell>
          <cell r="D46" t="str">
            <v>3º Mês</v>
          </cell>
          <cell r="E46" t="str">
            <v>4º Mês</v>
          </cell>
          <cell r="F46" t="str">
            <v>5º Mês</v>
          </cell>
          <cell r="G46" t="str">
            <v>6º Mês</v>
          </cell>
          <cell r="H46" t="str">
            <v>7º Mês</v>
          </cell>
          <cell r="I46" t="str">
            <v>8º Mês</v>
          </cell>
          <cell r="J46" t="str">
            <v>9º Mês</v>
          </cell>
          <cell r="K46" t="str">
            <v>10º Mês</v>
          </cell>
          <cell r="L46" t="str">
            <v>11º Mês</v>
          </cell>
          <cell r="M46" t="str">
            <v>12º Mês</v>
          </cell>
          <cell r="P46" t="str">
            <v>Empresarial</v>
          </cell>
          <cell r="Q46" t="str">
            <v>1º Ano</v>
          </cell>
          <cell r="R46" t="str">
            <v>2º Ano</v>
          </cell>
          <cell r="S46" t="str">
            <v>3º Ano</v>
          </cell>
          <cell r="T46" t="str">
            <v>4º Ano</v>
          </cell>
          <cell r="U46" t="str">
            <v>5º Ano</v>
          </cell>
          <cell r="W46" t="str">
            <v>Potencial</v>
          </cell>
          <cell r="Y46" t="str">
            <v>1º Ano</v>
          </cell>
          <cell r="Z46" t="str">
            <v>2º Ano</v>
          </cell>
          <cell r="AA46" t="str">
            <v>3º Ano</v>
          </cell>
          <cell r="AB46" t="str">
            <v>4º Ano</v>
          </cell>
          <cell r="AC46" t="str">
            <v>5º Ano</v>
          </cell>
          <cell r="AE46" t="str">
            <v>1º Ano</v>
          </cell>
          <cell r="AF46" t="str">
            <v>2º Ano</v>
          </cell>
          <cell r="AG46" t="str">
            <v>3º Ano</v>
          </cell>
          <cell r="AH46" t="str">
            <v>4º Ano</v>
          </cell>
        </row>
        <row r="47">
          <cell r="A47" t="str">
            <v>Barueri - SP</v>
          </cell>
          <cell r="B47">
            <v>0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P47" t="str">
            <v>Barueri - SP</v>
          </cell>
          <cell r="Q47">
            <v>0</v>
          </cell>
          <cell r="R47">
            <v>0</v>
          </cell>
          <cell r="S47">
            <v>1</v>
          </cell>
          <cell r="T47">
            <v>1</v>
          </cell>
          <cell r="U47">
            <v>2</v>
          </cell>
          <cell r="W47">
            <v>552.84751831212759</v>
          </cell>
          <cell r="Y47">
            <v>0</v>
          </cell>
          <cell r="Z47">
            <v>0</v>
          </cell>
          <cell r="AA47">
            <v>3662.4717573654934</v>
          </cell>
          <cell r="AB47">
            <v>3662.4717573654934</v>
          </cell>
          <cell r="AC47">
            <v>7324.9435147309869</v>
          </cell>
          <cell r="AE47">
            <v>0</v>
          </cell>
          <cell r="AF47">
            <v>0</v>
          </cell>
          <cell r="AG47">
            <v>9720.6449015535491</v>
          </cell>
          <cell r="AH47">
            <v>9720.6449015535491</v>
          </cell>
        </row>
        <row r="48">
          <cell r="A48" t="str">
            <v>Belo Horizonte - MG</v>
          </cell>
          <cell r="B48">
            <v>0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P48" t="str">
            <v>Belo Horizonte - MG</v>
          </cell>
          <cell r="Q48">
            <v>0</v>
          </cell>
          <cell r="R48">
            <v>1</v>
          </cell>
          <cell r="S48">
            <v>4</v>
          </cell>
          <cell r="T48">
            <v>6</v>
          </cell>
          <cell r="U48">
            <v>9</v>
          </cell>
          <cell r="W48">
            <v>1126.6393432560149</v>
          </cell>
          <cell r="Y48">
            <v>0</v>
          </cell>
          <cell r="Z48">
            <v>4111.6996652934013</v>
          </cell>
        </row>
        <row r="49">
          <cell r="A49" t="str">
            <v>Betim - MG</v>
          </cell>
          <cell r="B49">
            <v>0</v>
          </cell>
          <cell r="C49">
            <v>0</v>
          </cell>
          <cell r="D49">
            <v>0</v>
          </cell>
        </row>
        <row r="50">
          <cell r="A50" t="str">
            <v>Contagem - MG</v>
          </cell>
          <cell r="B50">
            <v>0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P50" t="str">
            <v>Contagem - MG</v>
          </cell>
          <cell r="Q50">
            <v>0</v>
          </cell>
          <cell r="R50">
            <v>0</v>
          </cell>
          <cell r="S50">
            <v>1</v>
          </cell>
        </row>
        <row r="51">
          <cell r="A51" t="str">
            <v>Osasco - SP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P51" t="str">
            <v>Osasco - SP</v>
          </cell>
          <cell r="Q51">
            <v>0</v>
          </cell>
          <cell r="R51">
            <v>0</v>
          </cell>
          <cell r="S51">
            <v>1</v>
          </cell>
        </row>
        <row r="52">
          <cell r="A52" t="str">
            <v>Ribeirão Preto - SP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P52" t="str">
            <v>Ribeirão Preto - SP</v>
          </cell>
          <cell r="Q52">
            <v>0</v>
          </cell>
          <cell r="R52">
            <v>0</v>
          </cell>
          <cell r="S52">
            <v>1</v>
          </cell>
        </row>
        <row r="53">
          <cell r="A53" t="str">
            <v>São Bernardo do Campo - SP</v>
          </cell>
          <cell r="B53">
            <v>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P53" t="str">
            <v>São Bernardo do Campo - SP</v>
          </cell>
          <cell r="Q53">
            <v>0</v>
          </cell>
          <cell r="R53">
            <v>0</v>
          </cell>
          <cell r="S53">
            <v>1</v>
          </cell>
        </row>
        <row r="54">
          <cell r="A54" t="str">
            <v>São Paulo - SP</v>
          </cell>
          <cell r="B54">
            <v>0</v>
          </cell>
          <cell r="C54">
            <v>0</v>
          </cell>
          <cell r="D54">
            <v>1</v>
          </cell>
          <cell r="E54">
            <v>1</v>
          </cell>
          <cell r="F54">
            <v>2</v>
          </cell>
          <cell r="G54">
            <v>2</v>
          </cell>
          <cell r="H54">
            <v>2</v>
          </cell>
          <cell r="I54">
            <v>3</v>
          </cell>
          <cell r="J54">
            <v>3</v>
          </cell>
          <cell r="K54">
            <v>4</v>
          </cell>
          <cell r="L54">
            <v>5</v>
          </cell>
          <cell r="M54">
            <v>5</v>
          </cell>
          <cell r="P54" t="str">
            <v>São Paulo - SP</v>
          </cell>
          <cell r="Q54">
            <v>5</v>
          </cell>
          <cell r="R54">
            <v>14</v>
          </cell>
          <cell r="S54">
            <v>24</v>
          </cell>
        </row>
        <row r="55">
          <cell r="A55" t="str">
            <v>Sertãozinho - SP</v>
          </cell>
          <cell r="B55">
            <v>0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P55" t="str">
            <v>Sertãozinho - SP</v>
          </cell>
          <cell r="Q55">
            <v>0</v>
          </cell>
          <cell r="R55">
            <v>0</v>
          </cell>
          <cell r="S55">
            <v>0</v>
          </cell>
        </row>
        <row r="56">
          <cell r="A56" t="str">
            <v>Americana - SP</v>
          </cell>
          <cell r="B56">
            <v>0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P56" t="str">
            <v>Americana - SP</v>
          </cell>
          <cell r="Q56">
            <v>0</v>
          </cell>
          <cell r="R56">
            <v>0</v>
          </cell>
          <cell r="S56">
            <v>1</v>
          </cell>
        </row>
        <row r="57">
          <cell r="A57" t="str">
            <v>Araguari - MG</v>
          </cell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P57" t="str">
            <v>Araguari - MG</v>
          </cell>
          <cell r="Q57">
            <v>0</v>
          </cell>
          <cell r="R57">
            <v>0</v>
          </cell>
          <cell r="S57">
            <v>0</v>
          </cell>
        </row>
        <row r="58">
          <cell r="A58" t="str">
            <v>Brasília - DF</v>
          </cell>
          <cell r="B58">
            <v>0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1</v>
          </cell>
          <cell r="L58">
            <v>1</v>
          </cell>
          <cell r="M58">
            <v>1</v>
          </cell>
          <cell r="P58" t="str">
            <v>Brasília - DF</v>
          </cell>
          <cell r="Q58">
            <v>1</v>
          </cell>
          <cell r="R58">
            <v>2</v>
          </cell>
          <cell r="S58">
            <v>4</v>
          </cell>
        </row>
        <row r="59">
          <cell r="A59" t="str">
            <v>Campinas - SP</v>
          </cell>
          <cell r="B59">
            <v>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P59" t="str">
            <v>Campinas - SP</v>
          </cell>
          <cell r="Q59">
            <v>0</v>
          </cell>
          <cell r="R59">
            <v>1</v>
          </cell>
          <cell r="S59">
            <v>2</v>
          </cell>
        </row>
        <row r="60">
          <cell r="A60" t="str">
            <v>São José dos Campos - SP</v>
          </cell>
          <cell r="B60">
            <v>0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P60" t="str">
            <v>São José dos Campos - SP</v>
          </cell>
          <cell r="Q60">
            <v>0</v>
          </cell>
          <cell r="R60">
            <v>0</v>
          </cell>
          <cell r="S60">
            <v>1</v>
          </cell>
        </row>
        <row r="61">
          <cell r="A61" t="str">
            <v>Rio de Janeiro - RJ</v>
          </cell>
          <cell r="B61">
            <v>0</v>
          </cell>
          <cell r="C61">
            <v>0</v>
          </cell>
          <cell r="D61">
            <v>0</v>
          </cell>
          <cell r="E61">
            <v>1</v>
          </cell>
          <cell r="F61">
            <v>1</v>
          </cell>
          <cell r="G61">
            <v>1</v>
          </cell>
          <cell r="H61">
            <v>1</v>
          </cell>
          <cell r="I61">
            <v>1</v>
          </cell>
          <cell r="J61">
            <v>2</v>
          </cell>
          <cell r="K61">
            <v>2</v>
          </cell>
          <cell r="L61">
            <v>2</v>
          </cell>
          <cell r="M61">
            <v>2</v>
          </cell>
          <cell r="P61" t="str">
            <v>Rio de Janeiro - RJ</v>
          </cell>
          <cell r="Q61">
            <v>2</v>
          </cell>
          <cell r="R61">
            <v>8</v>
          </cell>
          <cell r="S61">
            <v>15</v>
          </cell>
        </row>
        <row r="62">
          <cell r="A62" t="str">
            <v>Total</v>
          </cell>
          <cell r="B62">
            <v>0</v>
          </cell>
          <cell r="C62">
            <v>0</v>
          </cell>
          <cell r="D62">
            <v>1</v>
          </cell>
          <cell r="E62">
            <v>2</v>
          </cell>
          <cell r="F62">
            <v>3</v>
          </cell>
          <cell r="G62">
            <v>3</v>
          </cell>
          <cell r="H62">
            <v>3</v>
          </cell>
          <cell r="I62">
            <v>4</v>
          </cell>
          <cell r="J62">
            <v>5</v>
          </cell>
          <cell r="K62">
            <v>7</v>
          </cell>
          <cell r="L62">
            <v>8</v>
          </cell>
          <cell r="M62">
            <v>8</v>
          </cell>
          <cell r="P62" t="str">
            <v>Total</v>
          </cell>
          <cell r="Q62">
            <v>8</v>
          </cell>
          <cell r="R62">
            <v>26</v>
          </cell>
          <cell r="S62">
            <v>56</v>
          </cell>
        </row>
        <row r="69">
          <cell r="A69" t="str">
            <v>Minuto medio/cliente</v>
          </cell>
        </row>
        <row r="70">
          <cell r="B70" t="str">
            <v>DDR IU SAINTE + LOCAL</v>
          </cell>
        </row>
        <row r="71">
          <cell r="A71" t="str">
            <v>Base DDR 20/ 30</v>
          </cell>
          <cell r="B71" t="str">
            <v>LDN  Fixo Fixo</v>
          </cell>
          <cell r="H71" t="str">
            <v>Minutos Celular</v>
          </cell>
          <cell r="P71" t="str">
            <v>Base DDR 20/ 30</v>
          </cell>
          <cell r="Q71" t="str">
            <v>Minutos Local</v>
          </cell>
        </row>
        <row r="72">
          <cell r="A72" t="str">
            <v>Corporativo Médio</v>
          </cell>
          <cell r="B72" t="str">
            <v>1º Ano</v>
          </cell>
          <cell r="C72" t="str">
            <v>2º Ano</v>
          </cell>
          <cell r="D72" t="str">
            <v>3º Ano</v>
          </cell>
          <cell r="E72" t="str">
            <v>4º Ano</v>
          </cell>
          <cell r="F72" t="str">
            <v>5º Ano</v>
          </cell>
          <cell r="H72" t="str">
            <v>1º Ano</v>
          </cell>
          <cell r="I72" t="str">
            <v>2º Ano</v>
          </cell>
          <cell r="J72" t="str">
            <v>3º Ano</v>
          </cell>
          <cell r="K72" t="str">
            <v>4º Ano</v>
          </cell>
          <cell r="L72" t="str">
            <v>5º Ano</v>
          </cell>
          <cell r="P72" t="str">
            <v>Corporativo Médio</v>
          </cell>
          <cell r="Q72" t="str">
            <v>1º Ano</v>
          </cell>
          <cell r="R72" t="str">
            <v>2º Ano</v>
          </cell>
          <cell r="S72" t="str">
            <v>3º Ano</v>
          </cell>
        </row>
        <row r="73">
          <cell r="A73" t="str">
            <v>Barueri - SP</v>
          </cell>
          <cell r="B73">
            <v>0</v>
          </cell>
          <cell r="C73">
            <v>7358.5819224627676</v>
          </cell>
          <cell r="D73">
            <v>7358.5819224627676</v>
          </cell>
          <cell r="E73">
            <v>7358.5819224627676</v>
          </cell>
          <cell r="F73">
            <v>7358.5819224627694</v>
          </cell>
          <cell r="H73">
            <v>0</v>
          </cell>
          <cell r="I73">
            <v>802.91211775387671</v>
          </cell>
          <cell r="J73">
            <v>802.91211775387671</v>
          </cell>
          <cell r="K73">
            <v>802.91211775387671</v>
          </cell>
          <cell r="L73">
            <v>802.91211775387671</v>
          </cell>
          <cell r="P73" t="str">
            <v>Barueri - SP</v>
          </cell>
          <cell r="Q73">
            <v>0</v>
          </cell>
          <cell r="R73">
            <v>27128.288528893059</v>
          </cell>
          <cell r="S73">
            <v>27128.288528893059</v>
          </cell>
        </row>
        <row r="74">
          <cell r="A74" t="str">
            <v>Belo Horizonte - MG</v>
          </cell>
          <cell r="B74">
            <v>8261.163725502236</v>
          </cell>
          <cell r="C74">
            <v>8261.163725502236</v>
          </cell>
          <cell r="D74">
            <v>8261.163725502236</v>
          </cell>
          <cell r="E74">
            <v>8261.163725502236</v>
          </cell>
          <cell r="F74">
            <v>8261.163725502236</v>
          </cell>
          <cell r="H74">
            <v>901.39493340512797</v>
          </cell>
          <cell r="I74">
            <v>901.39493340512797</v>
          </cell>
          <cell r="J74">
            <v>901.39493340512797</v>
          </cell>
          <cell r="K74">
            <v>901.39493340512809</v>
          </cell>
          <cell r="L74">
            <v>901.39493340512809</v>
          </cell>
          <cell r="P74" t="str">
            <v>Belo Horizonte - MG</v>
          </cell>
          <cell r="Q74">
            <v>30455.763826686361</v>
          </cell>
          <cell r="R74">
            <v>30455.763826686361</v>
          </cell>
          <cell r="S74">
            <v>30455.763826686361</v>
          </cell>
        </row>
        <row r="75">
          <cell r="A75" t="str">
            <v>Betim - MG</v>
          </cell>
          <cell r="B75">
            <v>0</v>
          </cell>
          <cell r="C75">
            <v>0</v>
          </cell>
          <cell r="D75">
            <v>0</v>
          </cell>
          <cell r="E75">
            <v>4628.1918709988404</v>
          </cell>
          <cell r="F75">
            <v>4628.1918709988404</v>
          </cell>
          <cell r="H75">
            <v>0</v>
          </cell>
          <cell r="I75">
            <v>0</v>
          </cell>
          <cell r="J75">
            <v>0</v>
          </cell>
          <cell r="K75">
            <v>504.99286080806115</v>
          </cell>
          <cell r="L75">
            <v>504.99286080806115</v>
          </cell>
          <cell r="P75" t="str">
            <v>Betim - MG</v>
          </cell>
          <cell r="Q75">
            <v>0</v>
          </cell>
          <cell r="R75">
            <v>0</v>
          </cell>
          <cell r="S75">
            <v>0</v>
          </cell>
        </row>
        <row r="76">
          <cell r="A76" t="str">
            <v>Contagem - MG</v>
          </cell>
          <cell r="B76">
            <v>0</v>
          </cell>
          <cell r="C76">
            <v>0</v>
          </cell>
          <cell r="D76">
            <v>5523.2674156357489</v>
          </cell>
          <cell r="E76">
            <v>5523.2674156357489</v>
          </cell>
          <cell r="F76">
            <v>5523.2674156357489</v>
          </cell>
          <cell r="H76">
            <v>0</v>
          </cell>
          <cell r="I76">
            <v>0</v>
          </cell>
          <cell r="J76">
            <v>602.65665101474838</v>
          </cell>
          <cell r="K76">
            <v>602.65665101474838</v>
          </cell>
          <cell r="L76">
            <v>602.65665101474838</v>
          </cell>
          <cell r="P76" t="str">
            <v>Contagem - MG</v>
          </cell>
          <cell r="Q76">
            <v>0</v>
          </cell>
          <cell r="R76">
            <v>0</v>
          </cell>
          <cell r="S76">
            <v>20362.18304728104</v>
          </cell>
        </row>
        <row r="77">
          <cell r="A77" t="str">
            <v>Osasco - SP</v>
          </cell>
          <cell r="B77">
            <v>0</v>
          </cell>
          <cell r="C77">
            <v>0</v>
          </cell>
          <cell r="D77">
            <v>7799.3343118045195</v>
          </cell>
          <cell r="E77">
            <v>7799.3343118045195</v>
          </cell>
          <cell r="F77">
            <v>7799.3343118045195</v>
          </cell>
          <cell r="H77">
            <v>0</v>
          </cell>
          <cell r="I77">
            <v>0</v>
          </cell>
          <cell r="J77">
            <v>851.00364381967984</v>
          </cell>
          <cell r="K77">
            <v>851.00364381967984</v>
          </cell>
          <cell r="L77">
            <v>851.00364381967984</v>
          </cell>
          <cell r="P77" t="str">
            <v>Osasco - SP</v>
          </cell>
          <cell r="Q77">
            <v>0</v>
          </cell>
          <cell r="R77">
            <v>0</v>
          </cell>
          <cell r="S77">
            <v>28753.174697702649</v>
          </cell>
        </row>
        <row r="78">
          <cell r="A78" t="str">
            <v>Ribeirão Preto - SP</v>
          </cell>
          <cell r="B78">
            <v>0</v>
          </cell>
          <cell r="C78">
            <v>9309.7971783134562</v>
          </cell>
          <cell r="D78">
            <v>9309.7971783134562</v>
          </cell>
          <cell r="E78">
            <v>9309.7971783134562</v>
          </cell>
          <cell r="F78">
            <v>9309.7971783134562</v>
          </cell>
          <cell r="H78">
            <v>0</v>
          </cell>
          <cell r="I78">
            <v>1015.8137868222589</v>
          </cell>
          <cell r="J78">
            <v>1015.8137868222589</v>
          </cell>
          <cell r="K78">
            <v>1015.8137868222589</v>
          </cell>
          <cell r="L78">
            <v>1015.8137868222589</v>
          </cell>
          <cell r="P78" t="str">
            <v>Ribeirão Preto - SP</v>
          </cell>
          <cell r="Q78">
            <v>0</v>
          </cell>
          <cell r="R78">
            <v>34321.675923427865</v>
          </cell>
          <cell r="S78">
            <v>34321.675923427865</v>
          </cell>
        </row>
        <row r="79">
          <cell r="A79" t="str">
            <v>São Bernardo do Campo - SP</v>
          </cell>
          <cell r="B79">
            <v>0</v>
          </cell>
          <cell r="C79">
            <v>9993.187082024524</v>
          </cell>
          <cell r="D79">
            <v>9993.187082024524</v>
          </cell>
          <cell r="E79">
            <v>9993.187082024524</v>
          </cell>
          <cell r="F79">
            <v>9993.187082024524</v>
          </cell>
          <cell r="H79">
            <v>0</v>
          </cell>
          <cell r="I79">
            <v>1090.3800606807188</v>
          </cell>
          <cell r="J79">
            <v>1090.3800606807188</v>
          </cell>
          <cell r="K79">
            <v>1090.3800606807188</v>
          </cell>
          <cell r="L79">
            <v>1090.3800606807188</v>
          </cell>
          <cell r="P79" t="str">
            <v>São Bernardo do Campo - SP</v>
          </cell>
          <cell r="Q79">
            <v>0</v>
          </cell>
          <cell r="R79">
            <v>36841.074182624194</v>
          </cell>
          <cell r="S79">
            <v>36841.074182624194</v>
          </cell>
        </row>
        <row r="80">
          <cell r="A80" t="str">
            <v>São Paulo - SP</v>
          </cell>
          <cell r="B80">
            <v>9825.2803201355655</v>
          </cell>
          <cell r="C80">
            <v>9825.2803201355655</v>
          </cell>
          <cell r="D80">
            <v>9825.2803201355655</v>
          </cell>
          <cell r="E80">
            <v>9825.2803201355655</v>
          </cell>
          <cell r="F80">
            <v>9825.2803201355655</v>
          </cell>
          <cell r="H80">
            <v>1072.0593604161847</v>
          </cell>
          <cell r="I80">
            <v>1072.0593604161847</v>
          </cell>
          <cell r="J80">
            <v>1072.0593604161847</v>
          </cell>
          <cell r="K80">
            <v>1072.0593604161847</v>
          </cell>
          <cell r="L80">
            <v>1072.0593604161847</v>
          </cell>
          <cell r="P80" t="str">
            <v>São Paulo - SP</v>
          </cell>
          <cell r="Q80">
            <v>36222.065910314122</v>
          </cell>
          <cell r="R80">
            <v>36222.065910314122</v>
          </cell>
          <cell r="S80">
            <v>36222.065910314115</v>
          </cell>
        </row>
        <row r="81">
          <cell r="A81" t="str">
            <v>Sertãozinho - SP</v>
          </cell>
          <cell r="B81">
            <v>0</v>
          </cell>
          <cell r="C81">
            <v>0</v>
          </cell>
          <cell r="D81">
            <v>0</v>
          </cell>
          <cell r="E81">
            <v>7139.3099258648326</v>
          </cell>
          <cell r="F81">
            <v>7139.3099258648326</v>
          </cell>
          <cell r="H81">
            <v>0</v>
          </cell>
          <cell r="I81">
            <v>0</v>
          </cell>
          <cell r="J81">
            <v>0</v>
          </cell>
          <cell r="K81">
            <v>778.98683636030512</v>
          </cell>
          <cell r="L81">
            <v>778.98683636030512</v>
          </cell>
          <cell r="P81" t="str">
            <v>Sertãozinho - SP</v>
          </cell>
          <cell r="Q81">
            <v>0</v>
          </cell>
          <cell r="R81">
            <v>0</v>
          </cell>
          <cell r="S81">
            <v>0</v>
          </cell>
        </row>
        <row r="82">
          <cell r="A82" t="str">
            <v>Americana - SP</v>
          </cell>
          <cell r="B82">
            <v>0</v>
          </cell>
          <cell r="C82">
            <v>0</v>
          </cell>
          <cell r="D82">
            <v>0</v>
          </cell>
          <cell r="E82">
            <v>8681.8002577224943</v>
          </cell>
          <cell r="F82">
            <v>8681.8002577224943</v>
          </cell>
          <cell r="H82">
            <v>0</v>
          </cell>
          <cell r="I82">
            <v>0</v>
          </cell>
          <cell r="J82">
            <v>0</v>
          </cell>
          <cell r="K82">
            <v>947.29157116065107</v>
          </cell>
          <cell r="L82">
            <v>947.29157116065107</v>
          </cell>
          <cell r="P82" t="str">
            <v>Americana - SP</v>
          </cell>
          <cell r="Q82">
            <v>0</v>
          </cell>
          <cell r="R82">
            <v>0</v>
          </cell>
          <cell r="S82">
            <v>0</v>
          </cell>
        </row>
        <row r="83">
          <cell r="A83" t="str">
            <v>Araguari - MG</v>
          </cell>
          <cell r="B83">
            <v>0</v>
          </cell>
          <cell r="C83">
            <v>0</v>
          </cell>
          <cell r="D83">
            <v>5797.9095104196413</v>
          </cell>
          <cell r="E83">
            <v>5797.9095104196413</v>
          </cell>
          <cell r="F83">
            <v>5797.9095104196413</v>
          </cell>
          <cell r="H83">
            <v>0</v>
          </cell>
          <cell r="I83">
            <v>0</v>
          </cell>
          <cell r="J83">
            <v>632.62349357637788</v>
          </cell>
          <cell r="K83">
            <v>632.62349357637788</v>
          </cell>
          <cell r="L83">
            <v>632.62349357637788</v>
          </cell>
          <cell r="P83" t="str">
            <v>Araguari - MG</v>
          </cell>
          <cell r="Q83">
            <v>0</v>
          </cell>
          <cell r="R83">
            <v>0</v>
          </cell>
          <cell r="S83">
            <v>21374.683834522861</v>
          </cell>
        </row>
        <row r="84">
          <cell r="A84" t="str">
            <v>Brasília - DF</v>
          </cell>
          <cell r="B84">
            <v>9048.725849482973</v>
          </cell>
          <cell r="C84">
            <v>9048.725849482973</v>
          </cell>
          <cell r="D84">
            <v>9048.725849482973</v>
          </cell>
          <cell r="E84">
            <v>9048.7258494829748</v>
          </cell>
          <cell r="F84">
            <v>9048.7258494829712</v>
          </cell>
          <cell r="H84">
            <v>987.32768233571039</v>
          </cell>
          <cell r="I84">
            <v>987.32768233571039</v>
          </cell>
          <cell r="J84">
            <v>987.32768233571016</v>
          </cell>
          <cell r="K84">
            <v>987.32768233571039</v>
          </cell>
          <cell r="L84">
            <v>987.32768233571039</v>
          </cell>
          <cell r="P84" t="str">
            <v>Brasília - DF</v>
          </cell>
          <cell r="Q84">
            <v>33359.205380901847</v>
          </cell>
          <cell r="R84">
            <v>33359.205380901847</v>
          </cell>
          <cell r="S84">
            <v>33359.205380901847</v>
          </cell>
        </row>
        <row r="85">
          <cell r="A85" t="str">
            <v>Campinas - SP</v>
          </cell>
          <cell r="B85">
            <v>0</v>
          </cell>
          <cell r="C85">
            <v>10281.754659241213</v>
          </cell>
          <cell r="D85">
            <v>10281.754659241213</v>
          </cell>
          <cell r="E85">
            <v>10281.754659241213</v>
          </cell>
          <cell r="F85">
            <v>10281.754659241215</v>
          </cell>
          <cell r="H85">
            <v>0</v>
          </cell>
          <cell r="I85">
            <v>1121.8663452637427</v>
          </cell>
          <cell r="J85">
            <v>1121.8663452637427</v>
          </cell>
          <cell r="K85">
            <v>1121.8663452637427</v>
          </cell>
          <cell r="L85">
            <v>1121.8663452637427</v>
          </cell>
          <cell r="P85" t="str">
            <v>Campinas - SP</v>
          </cell>
          <cell r="Q85">
            <v>0</v>
          </cell>
          <cell r="R85">
            <v>37904.912919123301</v>
          </cell>
          <cell r="S85">
            <v>37904.912919123301</v>
          </cell>
        </row>
        <row r="86">
          <cell r="A86" t="str">
            <v>São José dos Campos - SP</v>
          </cell>
          <cell r="B86">
            <v>0</v>
          </cell>
          <cell r="C86">
            <v>0</v>
          </cell>
          <cell r="D86">
            <v>8356.8570776677916</v>
          </cell>
          <cell r="E86">
            <v>8356.8570776677916</v>
          </cell>
          <cell r="F86">
            <v>8356.8570776677916</v>
          </cell>
          <cell r="H86">
            <v>0</v>
          </cell>
          <cell r="I86">
            <v>0</v>
          </cell>
          <cell r="J86">
            <v>911.83625930892379</v>
          </cell>
          <cell r="K86">
            <v>911.83625930892379</v>
          </cell>
          <cell r="L86">
            <v>911.83625930892379</v>
          </cell>
          <cell r="P86" t="str">
            <v>São José dos Campos - SP</v>
          </cell>
          <cell r="Q86">
            <v>0</v>
          </cell>
          <cell r="R86">
            <v>0</v>
          </cell>
          <cell r="S86">
            <v>30808.548764762494</v>
          </cell>
        </row>
        <row r="87">
          <cell r="A87" t="str">
            <v>Rio de Janeiro - RJ</v>
          </cell>
          <cell r="B87">
            <v>9564.1517789696954</v>
          </cell>
          <cell r="C87">
            <v>9564.1517789696936</v>
          </cell>
          <cell r="D87">
            <v>9564.1517789696954</v>
          </cell>
        </row>
        <row r="88">
          <cell r="A88" t="str">
            <v>Total</v>
          </cell>
          <cell r="B88">
            <v>9467.4143016833586</v>
          </cell>
          <cell r="C88">
            <v>9470.5986258462344</v>
          </cell>
          <cell r="D88">
            <v>9272.1335516814197</v>
          </cell>
        </row>
        <row r="90">
          <cell r="A90" t="str">
            <v>Minuto medio/cliente</v>
          </cell>
        </row>
        <row r="92">
          <cell r="B92" t="str">
            <v>DDR 12</v>
          </cell>
          <cell r="H92" t="str">
            <v>DDR 12</v>
          </cell>
        </row>
        <row r="93">
          <cell r="A93" t="str">
            <v>Base DDR 12</v>
          </cell>
          <cell r="B93" t="str">
            <v>LDN Fixo Fixo</v>
          </cell>
          <cell r="H93" t="str">
            <v>LDN Fixo Movel</v>
          </cell>
        </row>
        <row r="94">
          <cell r="A94" t="str">
            <v>Corporativo Médio</v>
          </cell>
          <cell r="B94" t="str">
            <v>1º Ano</v>
          </cell>
          <cell r="C94" t="str">
            <v>2º Ano</v>
          </cell>
          <cell r="D94" t="str">
            <v>3º Ano</v>
          </cell>
          <cell r="E94" t="str">
            <v>4º Ano</v>
          </cell>
          <cell r="F94" t="str">
            <v>5º Ano</v>
          </cell>
          <cell r="H94" t="str">
            <v>1º Ano</v>
          </cell>
          <cell r="I94" t="str">
            <v>2º Ano</v>
          </cell>
          <cell r="J94" t="str">
            <v>3º Ano</v>
          </cell>
          <cell r="K94" t="str">
            <v>4º Ano</v>
          </cell>
          <cell r="L94" t="str">
            <v>5º Ano</v>
          </cell>
        </row>
        <row r="95">
          <cell r="A95" t="str">
            <v>Barueri - SP</v>
          </cell>
          <cell r="B95">
            <v>7358.5819224627676</v>
          </cell>
          <cell r="C95">
            <v>7358.5819224627676</v>
          </cell>
          <cell r="D95">
            <v>7358.5819224627676</v>
          </cell>
          <cell r="E95">
            <v>7358.5819224627676</v>
          </cell>
          <cell r="F95">
            <v>7358.5819224627676</v>
          </cell>
          <cell r="H95">
            <v>667.40082961189387</v>
          </cell>
          <cell r="I95">
            <v>667.40082961189387</v>
          </cell>
          <cell r="J95">
            <v>667.40082961189387</v>
          </cell>
          <cell r="K95">
            <v>667.40082961189387</v>
          </cell>
          <cell r="L95">
            <v>667.40082961189387</v>
          </cell>
        </row>
        <row r="96">
          <cell r="A96" t="str">
            <v>Belo Horizonte - MG</v>
          </cell>
          <cell r="B96">
            <v>8261.163725502236</v>
          </cell>
          <cell r="C96">
            <v>8261.163725502236</v>
          </cell>
          <cell r="D96">
            <v>8261.163725502236</v>
          </cell>
          <cell r="E96">
            <v>8261.163725502236</v>
          </cell>
          <cell r="F96">
            <v>8261.163725502236</v>
          </cell>
          <cell r="H96">
            <v>749.26223313888397</v>
          </cell>
          <cell r="I96">
            <v>749.26223313888397</v>
          </cell>
          <cell r="J96">
            <v>749.26223313888386</v>
          </cell>
          <cell r="K96">
            <v>749.26223313888397</v>
          </cell>
          <cell r="L96">
            <v>749.26223313888397</v>
          </cell>
        </row>
        <row r="97">
          <cell r="A97" t="str">
            <v>Betim - MG</v>
          </cell>
          <cell r="B97">
            <v>0</v>
          </cell>
          <cell r="C97">
            <v>4628.1918709988404</v>
          </cell>
          <cell r="D97">
            <v>4628.1918709988404</v>
          </cell>
          <cell r="E97">
            <v>0</v>
          </cell>
          <cell r="F97">
            <v>0</v>
          </cell>
          <cell r="H97">
            <v>0</v>
          </cell>
          <cell r="I97">
            <v>419.76281936586366</v>
          </cell>
          <cell r="J97">
            <v>419.76281936586366</v>
          </cell>
          <cell r="K97">
            <v>0</v>
          </cell>
          <cell r="L97">
            <v>0</v>
          </cell>
        </row>
        <row r="98">
          <cell r="A98" t="str">
            <v>Contagem - MG</v>
          </cell>
          <cell r="B98">
            <v>5523.2674156357489</v>
          </cell>
          <cell r="C98">
            <v>5523.2674156357489</v>
          </cell>
          <cell r="D98">
            <v>5523.2674156357489</v>
          </cell>
          <cell r="E98">
            <v>5523.2674156357489</v>
          </cell>
          <cell r="F98">
            <v>0</v>
          </cell>
          <cell r="H98">
            <v>500.94342825905943</v>
          </cell>
          <cell r="I98">
            <v>500.94342825905943</v>
          </cell>
          <cell r="J98">
            <v>500.94342825905943</v>
          </cell>
          <cell r="K98">
            <v>500.94342825905943</v>
          </cell>
          <cell r="L98">
            <v>0</v>
          </cell>
        </row>
        <row r="99">
          <cell r="A99" t="str">
            <v>Osasco - SP</v>
          </cell>
          <cell r="B99">
            <v>7799.3343118045195</v>
          </cell>
          <cell r="C99">
            <v>7799.3343118045195</v>
          </cell>
          <cell r="D99">
            <v>7799.3343118045195</v>
          </cell>
          <cell r="E99">
            <v>7799.3343118045195</v>
          </cell>
          <cell r="F99">
            <v>7799.3343118045195</v>
          </cell>
          <cell r="H99">
            <v>707.37572061666231</v>
          </cell>
          <cell r="I99">
            <v>707.37572061666231</v>
          </cell>
          <cell r="J99">
            <v>707.37572061666231</v>
          </cell>
          <cell r="K99">
            <v>707.37572061666231</v>
          </cell>
          <cell r="L99">
            <v>707.37572061666231</v>
          </cell>
        </row>
        <row r="100">
          <cell r="A100" t="str">
            <v>Ribeirão Preto - SP</v>
          </cell>
          <cell r="B100">
            <v>9309.7971783134562</v>
          </cell>
          <cell r="C100">
            <v>9309.7971783134562</v>
          </cell>
          <cell r="D100">
            <v>9309.7971783134562</v>
          </cell>
          <cell r="E100">
            <v>9309.7971783134562</v>
          </cell>
          <cell r="F100">
            <v>9309.7971783134562</v>
          </cell>
          <cell r="H100">
            <v>844.37007371732579</v>
          </cell>
          <cell r="I100">
            <v>844.37007371732579</v>
          </cell>
          <cell r="J100">
            <v>844.37007371732579</v>
          </cell>
          <cell r="K100">
            <v>844.37007371732579</v>
          </cell>
          <cell r="L100">
            <v>844.37007371732579</v>
          </cell>
        </row>
        <row r="101">
          <cell r="A101" t="str">
            <v>São Bernardo do Campo - SP</v>
          </cell>
          <cell r="B101">
            <v>9993.187082024524</v>
          </cell>
          <cell r="C101">
            <v>9993.187082024524</v>
          </cell>
          <cell r="D101">
            <v>9993.187082024524</v>
          </cell>
          <cell r="E101">
            <v>9993.187082024524</v>
          </cell>
          <cell r="F101">
            <v>9993.187082024524</v>
          </cell>
          <cell r="H101">
            <v>906.35144370015985</v>
          </cell>
          <cell r="I101">
            <v>906.35144370015985</v>
          </cell>
          <cell r="J101">
            <v>906.35144370015985</v>
          </cell>
          <cell r="K101">
            <v>906.35144370015985</v>
          </cell>
          <cell r="L101">
            <v>906.35144370015985</v>
          </cell>
        </row>
        <row r="102">
          <cell r="A102" t="str">
            <v>São Paulo - SP</v>
          </cell>
          <cell r="B102">
            <v>9825.2803201355655</v>
          </cell>
          <cell r="C102">
            <v>9825.2803201355655</v>
          </cell>
          <cell r="D102">
            <v>9825.2803201355655</v>
          </cell>
          <cell r="E102">
            <v>9825.2803201355655</v>
          </cell>
          <cell r="F102">
            <v>9825.2803201355655</v>
          </cell>
          <cell r="H102">
            <v>891.12281495580066</v>
          </cell>
          <cell r="I102">
            <v>891.12281495580089</v>
          </cell>
          <cell r="J102">
            <v>891.12281495580066</v>
          </cell>
          <cell r="K102">
            <v>891.12281495580089</v>
          </cell>
          <cell r="L102">
            <v>891.12281495580066</v>
          </cell>
        </row>
        <row r="103">
          <cell r="A103" t="str">
            <v>Sertãozinho - SP</v>
          </cell>
          <cell r="B103">
            <v>0</v>
          </cell>
          <cell r="C103">
            <v>0</v>
          </cell>
          <cell r="D103">
            <v>7139.3099258648326</v>
          </cell>
          <cell r="E103">
            <v>0</v>
          </cell>
          <cell r="F103">
            <v>0</v>
          </cell>
          <cell r="H103">
            <v>0</v>
          </cell>
          <cell r="I103">
            <v>0</v>
          </cell>
          <cell r="J103">
            <v>647.51353149085298</v>
          </cell>
          <cell r="K103">
            <v>0</v>
          </cell>
          <cell r="L103">
            <v>0</v>
          </cell>
        </row>
        <row r="104">
          <cell r="A104" t="str">
            <v>Americana - SP</v>
          </cell>
          <cell r="B104">
            <v>0</v>
          </cell>
          <cell r="C104">
            <v>0</v>
          </cell>
          <cell r="D104">
            <v>8681.8002577224943</v>
          </cell>
          <cell r="E104">
            <v>0</v>
          </cell>
          <cell r="F104">
            <v>0</v>
          </cell>
          <cell r="H104">
            <v>0</v>
          </cell>
          <cell r="I104">
            <v>0</v>
          </cell>
          <cell r="J104">
            <v>787.41267754881926</v>
          </cell>
          <cell r="K104">
            <v>0</v>
          </cell>
          <cell r="L104">
            <v>0</v>
          </cell>
        </row>
        <row r="105">
          <cell r="A105" t="str">
            <v>Araguari - MG</v>
          </cell>
          <cell r="B105">
            <v>5797.9095104196413</v>
          </cell>
          <cell r="C105">
            <v>5797.9095104196413</v>
          </cell>
          <cell r="D105">
            <v>5797.9095104196413</v>
          </cell>
          <cell r="E105">
            <v>5797.9095104196413</v>
          </cell>
          <cell r="F105">
            <v>5797.9095104196413</v>
          </cell>
          <cell r="H105">
            <v>525.85262460103229</v>
          </cell>
          <cell r="I105">
            <v>525.85262460103229</v>
          </cell>
          <cell r="J105">
            <v>525.85262460103229</v>
          </cell>
          <cell r="K105">
            <v>525.85262460103229</v>
          </cell>
          <cell r="L105">
            <v>525.85262460103229</v>
          </cell>
        </row>
        <row r="106">
          <cell r="A106" t="str">
            <v>Brasília - DF</v>
          </cell>
          <cell r="B106">
            <v>9048.725849482973</v>
          </cell>
          <cell r="C106">
            <v>9048.725849482973</v>
          </cell>
          <cell r="D106">
            <v>9048.7258494829712</v>
          </cell>
          <cell r="E106">
            <v>9048.725849482973</v>
          </cell>
          <cell r="F106">
            <v>9048.725849482973</v>
          </cell>
          <cell r="H106">
            <v>820.69170425901177</v>
          </cell>
          <cell r="I106">
            <v>820.69170425901177</v>
          </cell>
          <cell r="J106">
            <v>820.691704259012</v>
          </cell>
          <cell r="K106">
            <v>820.69170425901177</v>
          </cell>
          <cell r="L106">
            <v>820.69170425901177</v>
          </cell>
        </row>
        <row r="107">
          <cell r="A107" t="str">
            <v>Campinas - SP</v>
          </cell>
          <cell r="B107">
            <v>10281.754659241213</v>
          </cell>
          <cell r="C107">
            <v>10281.754659241215</v>
          </cell>
          <cell r="D107">
            <v>10281.754659241213</v>
          </cell>
          <cell r="E107">
            <v>10281.754659241215</v>
          </cell>
          <cell r="F107">
            <v>10281.754659241213</v>
          </cell>
          <cell r="H107">
            <v>932.5236386234252</v>
          </cell>
          <cell r="I107">
            <v>932.5236386234252</v>
          </cell>
          <cell r="J107">
            <v>932.5236386234252</v>
          </cell>
          <cell r="K107">
            <v>932.5236386234252</v>
          </cell>
          <cell r="L107">
            <v>932.5236386234252</v>
          </cell>
        </row>
        <row r="108">
          <cell r="A108" t="str">
            <v>São José dos Campos - SP</v>
          </cell>
          <cell r="B108">
            <v>8356.8570776677916</v>
          </cell>
          <cell r="C108">
            <v>8356.8570776677916</v>
          </cell>
          <cell r="D108">
            <v>8356.8570776677916</v>
          </cell>
        </row>
        <row r="109">
          <cell r="A109" t="str">
            <v>Rio de Janeiro - RJ</v>
          </cell>
          <cell r="B109">
            <v>9564.1517789696973</v>
          </cell>
          <cell r="C109">
            <v>9564.1517789696973</v>
          </cell>
          <cell r="D109">
            <v>9564.1517789696954</v>
          </cell>
        </row>
        <row r="110">
          <cell r="A110" t="str">
            <v>Total</v>
          </cell>
          <cell r="B110">
            <v>9231.0218148389049</v>
          </cell>
          <cell r="C110">
            <v>9268.3451349939514</v>
          </cell>
          <cell r="D110">
            <v>9255.0495821211262</v>
          </cell>
        </row>
        <row r="112">
          <cell r="A112" t="str">
            <v>Minuto medio/cliente</v>
          </cell>
        </row>
        <row r="113">
          <cell r="A113" t="str">
            <v>Base DDG 0800</v>
          </cell>
        </row>
        <row r="114">
          <cell r="B114" t="str">
            <v>Celular</v>
          </cell>
          <cell r="H114" t="str">
            <v>LDN</v>
          </cell>
          <cell r="P114" t="str">
            <v>Local</v>
          </cell>
        </row>
        <row r="115">
          <cell r="A115" t="str">
            <v>Corporativo Médio</v>
          </cell>
          <cell r="B115" t="str">
            <v>1º Ano</v>
          </cell>
          <cell r="C115" t="str">
            <v>2º Ano</v>
          </cell>
          <cell r="D115" t="str">
            <v>3º Ano</v>
          </cell>
          <cell r="E115" t="str">
            <v>4º Ano</v>
          </cell>
          <cell r="F115" t="str">
            <v>5º Ano</v>
          </cell>
          <cell r="H115" t="str">
            <v>1º Ano</v>
          </cell>
          <cell r="I115" t="str">
            <v>2º Ano</v>
          </cell>
          <cell r="J115" t="str">
            <v>3º Ano</v>
          </cell>
          <cell r="K115" t="str">
            <v>4º Ano</v>
          </cell>
          <cell r="L115" t="str">
            <v>5º Ano</v>
          </cell>
          <cell r="P115" t="str">
            <v>1º Ano</v>
          </cell>
          <cell r="Q115" t="str">
            <v>2º Ano</v>
          </cell>
          <cell r="R115" t="str">
            <v>3º Ano</v>
          </cell>
          <cell r="S115" t="str">
            <v>4º Ano</v>
          </cell>
        </row>
        <row r="116">
          <cell r="A116" t="str">
            <v>Barueri - SP</v>
          </cell>
          <cell r="B116">
            <v>786.52948737347822</v>
          </cell>
          <cell r="C116">
            <v>786.52948737347822</v>
          </cell>
          <cell r="D116">
            <v>786.52948737347822</v>
          </cell>
          <cell r="E116">
            <v>786.52948737347822</v>
          </cell>
          <cell r="F116">
            <v>786.52948737347822</v>
          </cell>
          <cell r="H116">
            <v>2403.6301206288158</v>
          </cell>
          <cell r="I116">
            <v>2403.6301206288158</v>
          </cell>
          <cell r="J116">
            <v>2403.6301206288158</v>
          </cell>
          <cell r="K116">
            <v>2403.6301206288158</v>
          </cell>
          <cell r="L116">
            <v>2403.6301206288158</v>
          </cell>
          <cell r="P116">
            <v>1262.7079544695341</v>
          </cell>
          <cell r="Q116">
            <v>1262.7079544695341</v>
          </cell>
          <cell r="R116">
            <v>1262.7079544695341</v>
          </cell>
          <cell r="S116">
            <v>1262.7079544695341</v>
          </cell>
        </row>
        <row r="117">
          <cell r="A117" t="str">
            <v>Belo Horizonte - MG</v>
          </cell>
          <cell r="B117">
            <v>883.00285823997672</v>
          </cell>
          <cell r="C117">
            <v>883.00285823997672</v>
          </cell>
          <cell r="D117">
            <v>883.00285823997672</v>
          </cell>
          <cell r="E117">
            <v>883.00285823997672</v>
          </cell>
          <cell r="F117">
            <v>883.00285823997683</v>
          </cell>
          <cell r="H117">
            <v>2698.4522522537432</v>
          </cell>
          <cell r="I117">
            <v>2698.4522522537432</v>
          </cell>
          <cell r="J117">
            <v>2698.4522522537436</v>
          </cell>
          <cell r="K117">
            <v>2698.4522522537432</v>
          </cell>
          <cell r="L117">
            <v>2698.4522522537432</v>
          </cell>
          <cell r="P117">
            <v>1417.587961822358</v>
          </cell>
          <cell r="Q117">
            <v>1417.587961822358</v>
          </cell>
          <cell r="R117">
            <v>1417.587961822358</v>
          </cell>
          <cell r="S117">
            <v>1417.587961822358</v>
          </cell>
        </row>
        <row r="118">
          <cell r="A118" t="str">
            <v>Betim - MG</v>
          </cell>
          <cell r="B118">
            <v>0</v>
          </cell>
          <cell r="C118">
            <v>0</v>
          </cell>
          <cell r="D118">
            <v>0</v>
          </cell>
          <cell r="E118">
            <v>494.68897922447985</v>
          </cell>
          <cell r="F118">
            <v>494.68897922447985</v>
          </cell>
          <cell r="H118">
            <v>0</v>
          </cell>
          <cell r="I118">
            <v>0</v>
          </cell>
          <cell r="J118">
            <v>0</v>
          </cell>
          <cell r="K118">
            <v>1511.7670092417911</v>
          </cell>
          <cell r="L118">
            <v>1511.7670092417911</v>
          </cell>
          <cell r="P118">
            <v>0</v>
          </cell>
          <cell r="Q118">
            <v>0</v>
          </cell>
          <cell r="R118">
            <v>0</v>
          </cell>
          <cell r="S118">
            <v>794.18218780468305</v>
          </cell>
        </row>
        <row r="119">
          <cell r="A119" t="str">
            <v>Contagem - MG</v>
          </cell>
          <cell r="B119">
            <v>0</v>
          </cell>
          <cell r="C119">
            <v>590.36003605334611</v>
          </cell>
          <cell r="D119">
            <v>590.36003605334611</v>
          </cell>
          <cell r="E119">
            <v>590.36003605334611</v>
          </cell>
          <cell r="F119">
            <v>590.36003605334611</v>
          </cell>
          <cell r="H119">
            <v>0</v>
          </cell>
          <cell r="I119">
            <v>1804.1372732406287</v>
          </cell>
          <cell r="J119">
            <v>1804.1372732406287</v>
          </cell>
          <cell r="K119">
            <v>1804.1372732406287</v>
          </cell>
          <cell r="L119">
            <v>1804.1372732406287</v>
          </cell>
          <cell r="P119">
            <v>0</v>
          </cell>
          <cell r="Q119">
            <v>947.77414641481607</v>
          </cell>
          <cell r="R119">
            <v>947.77414641481607</v>
          </cell>
          <cell r="S119">
            <v>947.77414641481607</v>
          </cell>
        </row>
        <row r="120">
          <cell r="A120" t="str">
            <v>Osasco - SP</v>
          </cell>
          <cell r="B120">
            <v>0</v>
          </cell>
          <cell r="C120">
            <v>0</v>
          </cell>
          <cell r="D120">
            <v>833.63975325084459</v>
          </cell>
          <cell r="E120">
            <v>833.63975325084459</v>
          </cell>
          <cell r="F120">
            <v>833.63975325084459</v>
          </cell>
          <cell r="H120">
            <v>0</v>
          </cell>
          <cell r="I120">
            <v>0</v>
          </cell>
          <cell r="J120">
            <v>2547.5988539967243</v>
          </cell>
          <cell r="K120">
            <v>2547.5988539967243</v>
          </cell>
          <cell r="L120">
            <v>2547.5988539967243</v>
          </cell>
          <cell r="P120">
            <v>0</v>
          </cell>
          <cell r="Q120">
            <v>0</v>
          </cell>
          <cell r="R120">
            <v>1338.3395848349428</v>
          </cell>
          <cell r="S120">
            <v>1338.3395848349428</v>
          </cell>
        </row>
        <row r="121">
          <cell r="A121" t="str">
            <v>Ribeirão Preto - SP</v>
          </cell>
          <cell r="B121">
            <v>0</v>
          </cell>
          <cell r="C121">
            <v>995.08710772893971</v>
          </cell>
          <cell r="D121">
            <v>995.08710772893971</v>
          </cell>
          <cell r="E121">
            <v>995.08710772893971</v>
          </cell>
          <cell r="F121">
            <v>995.08710772893971</v>
          </cell>
          <cell r="H121">
            <v>0</v>
          </cell>
          <cell r="I121">
            <v>3040.98114970094</v>
          </cell>
          <cell r="J121">
            <v>3040.98114970094</v>
          </cell>
          <cell r="K121">
            <v>3040.98114970094</v>
          </cell>
          <cell r="L121">
            <v>3040.98114970094</v>
          </cell>
          <cell r="P121">
            <v>0</v>
          </cell>
          <cell r="Q121">
            <v>1597.5299419674163</v>
          </cell>
          <cell r="R121">
            <v>1597.5299419674163</v>
          </cell>
          <cell r="S121">
            <v>1597.5299419674163</v>
          </cell>
        </row>
        <row r="122">
          <cell r="A122" t="str">
            <v>São Bernardo do Campo - SP</v>
          </cell>
          <cell r="B122">
            <v>1068.1319302648265</v>
          </cell>
          <cell r="C122">
            <v>1068.1319302648265</v>
          </cell>
          <cell r="D122">
            <v>1068.1319302648265</v>
          </cell>
          <cell r="E122">
            <v>1068.1319302648265</v>
          </cell>
          <cell r="F122">
            <v>1068.1319302648265</v>
          </cell>
          <cell r="H122">
            <v>3264.2057565615783</v>
          </cell>
          <cell r="I122">
            <v>3264.2057565615783</v>
          </cell>
          <cell r="J122">
            <v>3264.2057565615783</v>
          </cell>
          <cell r="K122">
            <v>3264.2057565615783</v>
          </cell>
          <cell r="L122">
            <v>3264.2057565615783</v>
          </cell>
          <cell r="P122">
            <v>1714.7973552425181</v>
          </cell>
          <cell r="Q122">
            <v>1714.7973552425181</v>
          </cell>
          <cell r="R122">
            <v>1714.7973552425181</v>
          </cell>
          <cell r="S122">
            <v>1714.7973552425181</v>
          </cell>
        </row>
        <row r="123">
          <cell r="A123" t="str">
            <v>São Paulo - SP</v>
          </cell>
          <cell r="B123">
            <v>1050.1850458315735</v>
          </cell>
          <cell r="C123">
            <v>1050.1850458315735</v>
          </cell>
          <cell r="D123">
            <v>1050.1850458315737</v>
          </cell>
          <cell r="E123">
            <v>1050.1850458315735</v>
          </cell>
          <cell r="F123">
            <v>1050.1850458315735</v>
          </cell>
          <cell r="H123">
            <v>3209.3601688401764</v>
          </cell>
          <cell r="I123">
            <v>3209.3601688401764</v>
          </cell>
          <cell r="J123">
            <v>3209.3601688401764</v>
          </cell>
          <cell r="K123">
            <v>3209.3601688401764</v>
          </cell>
          <cell r="L123">
            <v>3209.3601688401773</v>
          </cell>
          <cell r="P123">
            <v>1685.9851185805592</v>
          </cell>
          <cell r="Q123">
            <v>1685.9851185805592</v>
          </cell>
          <cell r="R123">
            <v>1685.9851185805592</v>
          </cell>
          <cell r="S123">
            <v>1685.9851185805592</v>
          </cell>
        </row>
        <row r="124">
          <cell r="A124" t="str">
            <v>Sertãozinho - SP</v>
          </cell>
          <cell r="B124">
            <v>0</v>
          </cell>
          <cell r="C124">
            <v>0</v>
          </cell>
          <cell r="D124">
            <v>0</v>
          </cell>
          <cell r="E124">
            <v>0</v>
          </cell>
          <cell r="F124">
            <v>763.0923777650263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2332.0064326429078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</row>
        <row r="125">
          <cell r="A125" t="str">
            <v>Americana - SP</v>
          </cell>
          <cell r="B125">
            <v>0</v>
          </cell>
          <cell r="C125">
            <v>0</v>
          </cell>
          <cell r="D125">
            <v>0</v>
          </cell>
          <cell r="E125">
            <v>0</v>
          </cell>
          <cell r="F125">
            <v>927.96302033966424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2835.8502793919783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</row>
        <row r="126">
          <cell r="A126" t="str">
            <v>Araguari - MG</v>
          </cell>
          <cell r="B126">
            <v>0</v>
          </cell>
          <cell r="C126">
            <v>0</v>
          </cell>
          <cell r="D126">
            <v>619.71543472902692</v>
          </cell>
          <cell r="E126">
            <v>619.71543472902692</v>
          </cell>
          <cell r="F126">
            <v>619.71543472902692</v>
          </cell>
          <cell r="H126">
            <v>0</v>
          </cell>
          <cell r="I126">
            <v>0</v>
          </cell>
          <cell r="J126">
            <v>1893.8472225720373</v>
          </cell>
          <cell r="K126">
            <v>1893.8472225720373</v>
          </cell>
          <cell r="L126">
            <v>1893.8472225720373</v>
          </cell>
          <cell r="P126">
            <v>0</v>
          </cell>
          <cell r="Q126">
            <v>0</v>
          </cell>
          <cell r="R126">
            <v>994.90180788137911</v>
          </cell>
          <cell r="S126">
            <v>994.90180788137911</v>
          </cell>
        </row>
        <row r="127">
          <cell r="A127" t="str">
            <v>Brasília - DF</v>
          </cell>
          <cell r="B127">
            <v>967.18223412739246</v>
          </cell>
          <cell r="C127">
            <v>967.18223412739246</v>
          </cell>
          <cell r="D127">
            <v>967.18223412739246</v>
          </cell>
          <cell r="E127">
            <v>967.18223412739269</v>
          </cell>
          <cell r="F127">
            <v>967.18223412739269</v>
          </cell>
          <cell r="H127">
            <v>2955.7039976325527</v>
          </cell>
          <cell r="I127">
            <v>2955.7039976325527</v>
          </cell>
          <cell r="J127">
            <v>2955.7039976325527</v>
          </cell>
          <cell r="K127">
            <v>2955.7039976325527</v>
          </cell>
          <cell r="L127">
            <v>2955.7039976325527</v>
          </cell>
          <cell r="P127">
            <v>1552.7309783801695</v>
          </cell>
          <cell r="Q127">
            <v>1552.7309783801695</v>
          </cell>
          <cell r="R127">
            <v>1552.7309783801695</v>
          </cell>
          <cell r="S127">
            <v>1552.7309783801693</v>
          </cell>
        </row>
        <row r="128">
          <cell r="A128" t="str">
            <v>Campinas - SP</v>
          </cell>
          <cell r="B128">
            <v>1098.9757682450779</v>
          </cell>
          <cell r="C128">
            <v>1098.9757682450779</v>
          </cell>
          <cell r="D128">
            <v>1098.9757682450779</v>
          </cell>
          <cell r="E128">
            <v>1098.9757682450779</v>
          </cell>
          <cell r="F128">
            <v>1098.9757682450779</v>
          </cell>
          <cell r="H128">
            <v>3358.464368851754</v>
          </cell>
          <cell r="I128">
            <v>3358.464368851754</v>
          </cell>
          <cell r="J128">
            <v>3358.464368851754</v>
          </cell>
          <cell r="K128">
            <v>3358.464368851754</v>
          </cell>
          <cell r="L128">
            <v>3358.464368851754</v>
          </cell>
          <cell r="P128">
            <v>1764.3145827454453</v>
          </cell>
          <cell r="Q128">
            <v>1764.3145827454453</v>
          </cell>
          <cell r="R128">
            <v>1764.3145827454453</v>
          </cell>
          <cell r="S128">
            <v>1764.3145827454453</v>
          </cell>
        </row>
        <row r="129">
          <cell r="A129" t="str">
            <v>São José dos Campos - SP</v>
          </cell>
          <cell r="B129">
            <v>0</v>
          </cell>
          <cell r="C129">
            <v>0</v>
          </cell>
          <cell r="D129">
            <v>893.23113918009494</v>
          </cell>
        </row>
        <row r="130">
          <cell r="A130" t="str">
            <v>Rio de Janeiro - RJ</v>
          </cell>
          <cell r="B130">
            <v>1022.2740570315688</v>
          </cell>
          <cell r="C130">
            <v>1022.2740570315688</v>
          </cell>
          <cell r="D130">
            <v>1022.2740570315686</v>
          </cell>
        </row>
        <row r="131">
          <cell r="A131" t="str">
            <v>Total</v>
          </cell>
          <cell r="B131">
            <v>1007.4833344375303</v>
          </cell>
          <cell r="C131">
            <v>996.55282814469513</v>
          </cell>
          <cell r="D131">
            <v>987.13442403131739</v>
          </cell>
        </row>
        <row r="133">
          <cell r="A133" t="str">
            <v>Minuto medio/cliente/mês</v>
          </cell>
        </row>
        <row r="134">
          <cell r="A134" t="str">
            <v>Base DDG 0800</v>
          </cell>
        </row>
        <row r="135">
          <cell r="B135" t="str">
            <v>Celular</v>
          </cell>
          <cell r="H135" t="str">
            <v>LDN</v>
          </cell>
          <cell r="P135" t="str">
            <v>Local</v>
          </cell>
        </row>
        <row r="136">
          <cell r="A136" t="str">
            <v>Empresarial</v>
          </cell>
          <cell r="B136" t="str">
            <v>1º Ano</v>
          </cell>
          <cell r="C136" t="str">
            <v>2º Ano</v>
          </cell>
          <cell r="D136" t="str">
            <v>3º Ano</v>
          </cell>
          <cell r="E136" t="str">
            <v>4º Ano</v>
          </cell>
          <cell r="F136" t="str">
            <v>5º Ano</v>
          </cell>
          <cell r="H136" t="str">
            <v>1º Ano</v>
          </cell>
          <cell r="I136" t="str">
            <v>2º Ano</v>
          </cell>
          <cell r="J136" t="str">
            <v>3º Ano</v>
          </cell>
          <cell r="K136" t="str">
            <v>4º Ano</v>
          </cell>
          <cell r="L136" t="str">
            <v>5º Ano</v>
          </cell>
          <cell r="P136" t="str">
            <v>1º Ano</v>
          </cell>
          <cell r="Q136" t="str">
            <v>2º Ano</v>
          </cell>
          <cell r="R136" t="str">
            <v>3º Ano</v>
          </cell>
          <cell r="S136" t="str">
            <v>4º Ano</v>
          </cell>
        </row>
        <row r="137">
          <cell r="A137" t="str">
            <v>Barueri - SP</v>
          </cell>
          <cell r="B137">
            <v>0</v>
          </cell>
          <cell r="C137">
            <v>0</v>
          </cell>
          <cell r="D137">
            <v>305.20597978045777</v>
          </cell>
          <cell r="E137">
            <v>305.20597978045777</v>
          </cell>
          <cell r="F137">
            <v>305.20597978045777</v>
          </cell>
          <cell r="H137">
            <v>0</v>
          </cell>
          <cell r="I137">
            <v>0</v>
          </cell>
          <cell r="J137">
            <v>810.05374179612909</v>
          </cell>
          <cell r="K137">
            <v>810.05374179612909</v>
          </cell>
          <cell r="L137">
            <v>810.05374179612909</v>
          </cell>
          <cell r="P137">
            <v>0</v>
          </cell>
          <cell r="Q137">
            <v>0</v>
          </cell>
          <cell r="R137">
            <v>1069.2094656525567</v>
          </cell>
          <cell r="S137">
            <v>1069.2094656525567</v>
          </cell>
        </row>
        <row r="138">
          <cell r="A138" t="str">
            <v>Belo Horizonte - MG</v>
          </cell>
          <cell r="B138">
            <v>0</v>
          </cell>
          <cell r="C138">
            <v>342.64163877445009</v>
          </cell>
          <cell r="D138">
            <v>342.64163877445009</v>
          </cell>
          <cell r="E138">
            <v>342.64163877445009</v>
          </cell>
          <cell r="F138">
            <v>342.64163877445009</v>
          </cell>
          <cell r="H138">
            <v>0</v>
          </cell>
          <cell r="I138">
            <v>909.41252784121536</v>
          </cell>
          <cell r="J138">
            <v>909.41252784121536</v>
          </cell>
          <cell r="K138">
            <v>909.41252784121536</v>
          </cell>
          <cell r="L138">
            <v>909.41252784121536</v>
          </cell>
          <cell r="P138">
            <v>0</v>
          </cell>
          <cell r="Q138">
            <v>1200.355523072893</v>
          </cell>
          <cell r="R138">
            <v>1200.355523072893</v>
          </cell>
          <cell r="S138">
            <v>1200.355523072893</v>
          </cell>
        </row>
        <row r="139">
          <cell r="A139" t="str">
            <v>Betim - MG</v>
          </cell>
          <cell r="B139">
            <v>0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</row>
        <row r="140">
          <cell r="A140" t="str">
            <v>Contagem - MG</v>
          </cell>
          <cell r="B140">
            <v>0</v>
          </cell>
          <cell r="C140">
            <v>0</v>
          </cell>
          <cell r="D140">
            <v>229.08411714935482</v>
          </cell>
          <cell r="E140">
            <v>229.08411714935482</v>
          </cell>
          <cell r="F140">
            <v>229.08411714935482</v>
          </cell>
          <cell r="H140">
            <v>0</v>
          </cell>
          <cell r="I140">
            <v>0</v>
          </cell>
          <cell r="J140">
            <v>608.01707232729541</v>
          </cell>
          <cell r="K140">
            <v>608.01707232729541</v>
          </cell>
          <cell r="L140">
            <v>608.01707232729541</v>
          </cell>
          <cell r="P140">
            <v>0</v>
          </cell>
          <cell r="Q140">
            <v>0</v>
          </cell>
          <cell r="R140">
            <v>802.53639415236887</v>
          </cell>
          <cell r="S140">
            <v>802.53639415236887</v>
          </cell>
        </row>
        <row r="141">
          <cell r="A141" t="str">
            <v>Osasco - SP</v>
          </cell>
          <cell r="B141">
            <v>0</v>
          </cell>
          <cell r="C141">
            <v>0</v>
          </cell>
          <cell r="D141">
            <v>323.48671188985929</v>
          </cell>
          <cell r="E141">
            <v>323.48671188985929</v>
          </cell>
          <cell r="F141">
            <v>323.48671188985929</v>
          </cell>
          <cell r="H141">
            <v>0</v>
          </cell>
          <cell r="I141">
            <v>0</v>
          </cell>
          <cell r="J141">
            <v>858.57302526051399</v>
          </cell>
          <cell r="K141">
            <v>858.57302526051399</v>
          </cell>
          <cell r="L141">
            <v>858.57302526051399</v>
          </cell>
          <cell r="P141">
            <v>0</v>
          </cell>
          <cell r="Q141">
            <v>0</v>
          </cell>
          <cell r="R141">
            <v>1133.2512377845792</v>
          </cell>
          <cell r="S141">
            <v>1133.2512377845792</v>
          </cell>
        </row>
        <row r="142">
          <cell r="A142" t="str">
            <v>Ribeirão Preto - SP</v>
          </cell>
          <cell r="B142">
            <v>0</v>
          </cell>
          <cell r="C142">
            <v>0</v>
          </cell>
          <cell r="D142">
            <v>386.13496449510723</v>
          </cell>
          <cell r="E142">
            <v>386.13496449510723</v>
          </cell>
          <cell r="F142">
            <v>386.13496449510723</v>
          </cell>
          <cell r="H142">
            <v>0</v>
          </cell>
          <cell r="I142">
            <v>0</v>
          </cell>
          <cell r="J142">
            <v>1024.8490971657068</v>
          </cell>
          <cell r="K142">
            <v>1024.8490971657068</v>
          </cell>
          <cell r="L142">
            <v>1024.8490971657068</v>
          </cell>
          <cell r="P142">
            <v>0</v>
          </cell>
          <cell r="Q142">
            <v>0</v>
          </cell>
          <cell r="R142">
            <v>1352.7230343080514</v>
          </cell>
          <cell r="S142">
            <v>1352.7230343080514</v>
          </cell>
        </row>
        <row r="143">
          <cell r="A143" t="str">
            <v>São Bernardo do Campo - SP</v>
          </cell>
          <cell r="B143">
            <v>0</v>
          </cell>
          <cell r="C143">
            <v>0</v>
          </cell>
          <cell r="D143">
            <v>414.47937749912853</v>
          </cell>
          <cell r="E143">
            <v>414.47937749912853</v>
          </cell>
          <cell r="F143">
            <v>414.47937749912853</v>
          </cell>
          <cell r="H143">
            <v>0</v>
          </cell>
          <cell r="I143">
            <v>0</v>
          </cell>
          <cell r="J143">
            <v>1100.0786120966998</v>
          </cell>
          <cell r="K143">
            <v>1100.0786120966998</v>
          </cell>
          <cell r="L143">
            <v>1100.0786120966998</v>
          </cell>
          <cell r="P143">
            <v>0</v>
          </cell>
          <cell r="Q143">
            <v>0</v>
          </cell>
          <cell r="R143">
            <v>1452.0202849846762</v>
          </cell>
          <cell r="S143">
            <v>1452.0202849846762</v>
          </cell>
        </row>
        <row r="144">
          <cell r="A144" t="str">
            <v>São Paulo - SP</v>
          </cell>
          <cell r="B144">
            <v>407.51524387745206</v>
          </cell>
          <cell r="C144">
            <v>407.51524387745206</v>
          </cell>
          <cell r="D144">
            <v>407.51524387745206</v>
          </cell>
          <cell r="E144">
            <v>407.51524387745206</v>
          </cell>
          <cell r="F144">
            <v>407.51524387745206</v>
          </cell>
          <cell r="H144">
            <v>1081.5949555750774</v>
          </cell>
          <cell r="I144">
            <v>1081.5949555750772</v>
          </cell>
          <cell r="J144">
            <v>1081.5949555750772</v>
          </cell>
          <cell r="K144">
            <v>1081.5949555750772</v>
          </cell>
          <cell r="L144">
            <v>1081.5949555750769</v>
          </cell>
          <cell r="P144">
            <v>1427.6232610675108</v>
          </cell>
          <cell r="Q144">
            <v>1427.6232610675108</v>
          </cell>
          <cell r="R144">
            <v>1427.6232610675108</v>
          </cell>
          <cell r="S144">
            <v>1427.6232610675108</v>
          </cell>
        </row>
        <row r="145">
          <cell r="A145" t="str">
            <v>Sertãozinho - SP</v>
          </cell>
          <cell r="B145">
            <v>0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</row>
        <row r="146">
          <cell r="A146" t="str">
            <v>Americana - SP</v>
          </cell>
          <cell r="B146">
            <v>0</v>
          </cell>
          <cell r="C146">
            <v>0</v>
          </cell>
          <cell r="D146">
            <v>360.08804166844294</v>
          </cell>
          <cell r="E146">
            <v>360.08804166844294</v>
          </cell>
          <cell r="F146">
            <v>360.08804166844294</v>
          </cell>
          <cell r="H146">
            <v>0</v>
          </cell>
          <cell r="I146">
            <v>0</v>
          </cell>
          <cell r="J146">
            <v>955.71740022716131</v>
          </cell>
          <cell r="K146">
            <v>955.71740022716131</v>
          </cell>
          <cell r="L146">
            <v>955.71740022716131</v>
          </cell>
          <cell r="P146">
            <v>0</v>
          </cell>
          <cell r="Q146">
            <v>0</v>
          </cell>
          <cell r="R146">
            <v>1261.4744406290413</v>
          </cell>
          <cell r="S146">
            <v>1261.4744406290413</v>
          </cell>
        </row>
        <row r="147">
          <cell r="A147" t="str">
            <v>Araguari - MG</v>
          </cell>
          <cell r="B147">
            <v>0</v>
          </cell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</row>
        <row r="148">
          <cell r="A148" t="str">
            <v>Brasília - DF</v>
          </cell>
          <cell r="B148">
            <v>375.30671911469489</v>
          </cell>
          <cell r="C148">
            <v>375.30671911469489</v>
          </cell>
          <cell r="D148">
            <v>375.30671911469489</v>
          </cell>
          <cell r="E148">
            <v>375.30671911469489</v>
          </cell>
          <cell r="F148">
            <v>375.30671911469489</v>
          </cell>
          <cell r="H148">
            <v>996.10961868694574</v>
          </cell>
          <cell r="I148">
            <v>996.10961868694574</v>
          </cell>
          <cell r="J148">
            <v>996.10961868694574</v>
          </cell>
          <cell r="K148">
            <v>996.10961868694551</v>
          </cell>
          <cell r="L148">
            <v>996.10961868694574</v>
          </cell>
          <cell r="P148">
            <v>1314.789103703305</v>
          </cell>
          <cell r="Q148">
            <v>1314.789103703305</v>
          </cell>
          <cell r="R148">
            <v>1314.789103703305</v>
          </cell>
          <cell r="S148">
            <v>1314.789103703305</v>
          </cell>
        </row>
        <row r="149">
          <cell r="A149" t="str">
            <v>Campinas - SP</v>
          </cell>
          <cell r="B149">
            <v>0</v>
          </cell>
          <cell r="C149">
            <v>426.44806264326513</v>
          </cell>
          <cell r="D149">
            <v>426.44806264326513</v>
          </cell>
          <cell r="E149">
            <v>426.44806264326513</v>
          </cell>
          <cell r="F149">
            <v>426.44806264326525</v>
          </cell>
          <cell r="H149">
            <v>0</v>
          </cell>
          <cell r="I149">
            <v>1131.8449562304604</v>
          </cell>
          <cell r="J149">
            <v>1131.8449562304604</v>
          </cell>
          <cell r="K149">
            <v>1131.8449562304602</v>
          </cell>
          <cell r="L149">
            <v>1131.8449562304604</v>
          </cell>
          <cell r="P149">
            <v>0</v>
          </cell>
          <cell r="Q149">
            <v>1493.949448550643</v>
          </cell>
          <cell r="R149">
            <v>1493.949448550643</v>
          </cell>
          <cell r="S149">
            <v>1493.949448550643</v>
          </cell>
        </row>
        <row r="150">
          <cell r="A150" t="str">
            <v>São José dos Campos - SP</v>
          </cell>
          <cell r="B150">
            <v>0</v>
          </cell>
          <cell r="C150">
            <v>0</v>
          </cell>
          <cell r="D150">
            <v>346.61063492260882</v>
          </cell>
        </row>
        <row r="151">
          <cell r="A151" t="str">
            <v>Rio de Janeiro - RJ</v>
          </cell>
          <cell r="B151">
            <v>396.68462554705258</v>
          </cell>
          <cell r="C151">
            <v>396.68462554705258</v>
          </cell>
          <cell r="D151">
            <v>396.68462554705269</v>
          </cell>
        </row>
        <row r="152">
          <cell r="A152" t="str">
            <v>Total</v>
          </cell>
          <cell r="B152">
            <v>400.78152369950749</v>
          </cell>
          <cell r="C152">
            <v>399.9382137810714</v>
          </cell>
          <cell r="D152">
            <v>389.65026108058402</v>
          </cell>
        </row>
      </sheetData>
      <sheetData sheetId="1" refreshError="1"/>
      <sheetData sheetId="2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UDO ANALÍTICO"/>
      <sheetName val="AUXILIAR"/>
      <sheetName val="FONTES"/>
      <sheetName val="Valor"/>
    </sheetNames>
    <sheetDataSet>
      <sheetData sheetId="0" refreshError="1"/>
      <sheetData sheetId="1">
        <row r="4">
          <cell r="B4">
            <v>1</v>
          </cell>
        </row>
      </sheetData>
      <sheetData sheetId="2">
        <row r="1">
          <cell r="B1" t="str">
            <v>AAM</v>
          </cell>
          <cell r="D1" t="str">
            <v>ABERTA</v>
          </cell>
          <cell r="E1" t="str">
            <v>COMERCIAL</v>
          </cell>
          <cell r="F1" t="str">
            <v>1 DORM.</v>
          </cell>
          <cell r="G1" t="str">
            <v>R2V</v>
          </cell>
        </row>
        <row r="2">
          <cell r="B2" t="str">
            <v>AAM-TOLEDO FERRARI-TRISUL</v>
          </cell>
          <cell r="F2" t="str">
            <v>CONJUNTOS</v>
          </cell>
        </row>
        <row r="3">
          <cell r="B3" t="str">
            <v>ABC</v>
          </cell>
          <cell r="D3" t="str">
            <v>ANTE-CÂMARA</v>
          </cell>
          <cell r="E3" t="str">
            <v>FLAT</v>
          </cell>
          <cell r="F3" t="str">
            <v>1 E 2 DORM.</v>
          </cell>
          <cell r="G3" t="str">
            <v>R2H</v>
          </cell>
        </row>
        <row r="4">
          <cell r="B4" t="str">
            <v>AMY</v>
          </cell>
          <cell r="D4" t="str">
            <v>ENCLAUSURADA</v>
          </cell>
          <cell r="E4" t="str">
            <v>HOTEL</v>
          </cell>
          <cell r="F4" t="str">
            <v>2 DORM.</v>
          </cell>
          <cell r="G4" t="str">
            <v>NR</v>
          </cell>
        </row>
        <row r="5">
          <cell r="B5" t="str">
            <v>ATLÂNTICA</v>
          </cell>
          <cell r="D5" t="str">
            <v>PRESSURIZADA</v>
          </cell>
          <cell r="E5" t="str">
            <v>INSTITUCIONAL</v>
          </cell>
          <cell r="F5" t="str">
            <v>2 E 3 DORM.</v>
          </cell>
          <cell r="G5" t="str">
            <v>NR/R2V</v>
          </cell>
        </row>
        <row r="6">
          <cell r="B6" t="str">
            <v>BAYARD</v>
          </cell>
          <cell r="E6" t="str">
            <v>RESIDENCIAL</v>
          </cell>
          <cell r="F6" t="str">
            <v>3 DORM.</v>
          </cell>
          <cell r="G6" t="str">
            <v>HIS</v>
          </cell>
        </row>
        <row r="7">
          <cell r="B7" t="str">
            <v>BETANCOURT</v>
          </cell>
          <cell r="E7" t="str">
            <v>SERVIÇOS</v>
          </cell>
          <cell r="F7" t="str">
            <v>3 E 4 DORM.</v>
          </cell>
          <cell r="G7" t="str">
            <v>HMP</v>
          </cell>
        </row>
        <row r="8">
          <cell r="B8" t="str">
            <v>BKO</v>
          </cell>
          <cell r="F8" t="str">
            <v>4 DORM.</v>
          </cell>
        </row>
        <row r="9">
          <cell r="B9" t="str">
            <v>BTD</v>
          </cell>
          <cell r="F9" t="str">
            <v>STUDIO</v>
          </cell>
        </row>
        <row r="10">
          <cell r="B10" t="str">
            <v>CIPESA</v>
          </cell>
        </row>
        <row r="11">
          <cell r="B11" t="str">
            <v>CLAUDIO YUNES</v>
          </cell>
        </row>
        <row r="12">
          <cell r="B12" t="str">
            <v>CLS</v>
          </cell>
        </row>
        <row r="13">
          <cell r="B13" t="str">
            <v>COELHO DA FONSECA</v>
          </cell>
        </row>
        <row r="14">
          <cell r="B14" t="str">
            <v>CONCEITO</v>
          </cell>
        </row>
        <row r="15">
          <cell r="B15" t="str">
            <v>COSIL</v>
          </cell>
        </row>
        <row r="16">
          <cell r="B16" t="str">
            <v>CYRELA</v>
          </cell>
        </row>
        <row r="17">
          <cell r="B17" t="str">
            <v>CYRELA-TECNUM</v>
          </cell>
        </row>
        <row r="18">
          <cell r="B18" t="str">
            <v>Eduardo Schonb.</v>
          </cell>
        </row>
        <row r="19">
          <cell r="B19" t="str">
            <v>EVEN</v>
          </cell>
        </row>
        <row r="20">
          <cell r="B20" t="str">
            <v>EVEN-SEISA</v>
          </cell>
        </row>
        <row r="21">
          <cell r="B21" t="str">
            <v>FELLER</v>
          </cell>
        </row>
        <row r="22">
          <cell r="B22" t="str">
            <v>FLEXIPAVE</v>
          </cell>
        </row>
        <row r="23">
          <cell r="B23" t="str">
            <v>FREI CANECA</v>
          </cell>
        </row>
        <row r="24">
          <cell r="B24" t="str">
            <v>GAFISA</v>
          </cell>
        </row>
        <row r="25">
          <cell r="B25" t="str">
            <v>HAMER</v>
          </cell>
        </row>
        <row r="26">
          <cell r="B26" t="str">
            <v>HELBOR</v>
          </cell>
        </row>
        <row r="27">
          <cell r="B27" t="str">
            <v>INPAR</v>
          </cell>
        </row>
        <row r="28">
          <cell r="B28" t="str">
            <v>J. Fernandes</v>
          </cell>
        </row>
        <row r="29">
          <cell r="B29" t="str">
            <v>Jereissati</v>
          </cell>
        </row>
        <row r="30">
          <cell r="B30" t="str">
            <v>José Erm.de Morais</v>
          </cell>
        </row>
        <row r="31">
          <cell r="B31" t="str">
            <v>KALLAS</v>
          </cell>
        </row>
        <row r="32">
          <cell r="B32" t="str">
            <v>Klabin Segall</v>
          </cell>
        </row>
        <row r="33">
          <cell r="B33" t="str">
            <v>Lindenberg</v>
          </cell>
        </row>
        <row r="34">
          <cell r="B34" t="str">
            <v>MAC</v>
          </cell>
        </row>
        <row r="35">
          <cell r="B35" t="str">
            <v>Magik</v>
          </cell>
        </row>
        <row r="36">
          <cell r="B36" t="str">
            <v xml:space="preserve">Metodo </v>
          </cell>
        </row>
        <row r="37">
          <cell r="B37" t="str">
            <v>Michelangelo</v>
          </cell>
        </row>
        <row r="38">
          <cell r="B38" t="str">
            <v>MKF</v>
          </cell>
        </row>
        <row r="39">
          <cell r="B39" t="str">
            <v>Moisés Mirocznik</v>
          </cell>
        </row>
        <row r="40">
          <cell r="B40" t="str">
            <v>MPConstrutora</v>
          </cell>
        </row>
        <row r="41">
          <cell r="B41" t="str">
            <v>Multi-Sport</v>
          </cell>
        </row>
        <row r="42">
          <cell r="B42" t="str">
            <v>NACIONAL</v>
          </cell>
        </row>
        <row r="43">
          <cell r="B43" t="str">
            <v>NEW CORP</v>
          </cell>
        </row>
        <row r="44">
          <cell r="B44" t="str">
            <v>NORPAL</v>
          </cell>
        </row>
        <row r="45">
          <cell r="B45" t="str">
            <v>NR</v>
          </cell>
        </row>
        <row r="46">
          <cell r="B46" t="str">
            <v>Odebrecht</v>
          </cell>
        </row>
        <row r="47">
          <cell r="B47" t="str">
            <v>Orlando Vitorino</v>
          </cell>
        </row>
        <row r="48">
          <cell r="B48" t="str">
            <v>Patrimonio</v>
          </cell>
        </row>
        <row r="49">
          <cell r="B49" t="str">
            <v>QUALITY</v>
          </cell>
        </row>
        <row r="50">
          <cell r="B50" t="str">
            <v>RADOMYSLER</v>
          </cell>
        </row>
        <row r="51">
          <cell r="B51" t="str">
            <v>RCCE</v>
          </cell>
        </row>
        <row r="52">
          <cell r="B52" t="str">
            <v>REQUADRA</v>
          </cell>
        </row>
        <row r="53">
          <cell r="B53" t="str">
            <v>RMCA</v>
          </cell>
        </row>
        <row r="54">
          <cell r="B54" t="str">
            <v>Rosa T. Basile</v>
          </cell>
        </row>
        <row r="55">
          <cell r="B55" t="str">
            <v>Rosa T. Basile</v>
          </cell>
        </row>
        <row r="56">
          <cell r="B56" t="str">
            <v>ROSSI</v>
          </cell>
        </row>
        <row r="57">
          <cell r="B57" t="str">
            <v>Sabiá</v>
          </cell>
        </row>
        <row r="58">
          <cell r="B58" t="str">
            <v>Sampaio &amp; Bacos</v>
          </cell>
        </row>
        <row r="59">
          <cell r="B59" t="str">
            <v>SANCA</v>
          </cell>
        </row>
        <row r="60">
          <cell r="B60" t="str">
            <v>SCHAHIN</v>
          </cell>
        </row>
        <row r="61">
          <cell r="B61" t="str">
            <v>SEISA</v>
          </cell>
        </row>
        <row r="62">
          <cell r="B62" t="str">
            <v>SINCO</v>
          </cell>
        </row>
        <row r="63">
          <cell r="B63" t="str">
            <v>SINCO</v>
          </cell>
        </row>
        <row r="64">
          <cell r="B64" t="str">
            <v>SIQUEIRA</v>
          </cell>
        </row>
        <row r="65">
          <cell r="B65" t="str">
            <v>SKR</v>
          </cell>
        </row>
        <row r="66">
          <cell r="B66" t="str">
            <v>SP Real Statement</v>
          </cell>
        </row>
        <row r="67">
          <cell r="B67" t="str">
            <v>STC</v>
          </cell>
        </row>
        <row r="68">
          <cell r="B68" t="str">
            <v>STUHBERGER-SCHAHIN</v>
          </cell>
        </row>
        <row r="69">
          <cell r="B69" t="str">
            <v>Stuhlberger</v>
          </cell>
        </row>
        <row r="70">
          <cell r="B70" t="str">
            <v>TARUMA</v>
          </cell>
        </row>
        <row r="71">
          <cell r="B71" t="str">
            <v>TECNISA</v>
          </cell>
        </row>
        <row r="72">
          <cell r="B72" t="str">
            <v>Tecnum</v>
          </cell>
        </row>
        <row r="73">
          <cell r="B73" t="str">
            <v>Terepins e Kalili</v>
          </cell>
        </row>
        <row r="74">
          <cell r="B74" t="str">
            <v>Toledo Ferrari</v>
          </cell>
        </row>
        <row r="75">
          <cell r="B75" t="str">
            <v>TRICURY</v>
          </cell>
        </row>
        <row r="76">
          <cell r="B76" t="str">
            <v>TROPICAL</v>
          </cell>
        </row>
        <row r="77">
          <cell r="B77" t="str">
            <v>VERO</v>
          </cell>
        </row>
        <row r="78">
          <cell r="B78" t="str">
            <v>VERTIPLAN</v>
          </cell>
        </row>
        <row r="79">
          <cell r="B79" t="str">
            <v>VIVENDA NOBRE</v>
          </cell>
        </row>
        <row r="80">
          <cell r="B80" t="str">
            <v>WASSERMAN</v>
          </cell>
        </row>
        <row r="81">
          <cell r="B81" t="str">
            <v>YUNY</v>
          </cell>
        </row>
        <row r="82">
          <cell r="B82" t="str">
            <v>ZARIF</v>
          </cell>
        </row>
      </sheetData>
      <sheetData sheetId="3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RE POR CANAL"/>
      <sheetName val="COMERCIAL"/>
      <sheetName val="BASE CELULAR"/>
      <sheetName val="estrutura de negócios"/>
      <sheetName val="produtos"/>
      <sheetName val="parâmetros"/>
      <sheetName val="base detalhad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88">
          <cell r="E88">
            <v>0</v>
          </cell>
        </row>
        <row r="89">
          <cell r="E89">
            <v>0</v>
          </cell>
        </row>
        <row r="90">
          <cell r="E90">
            <v>0</v>
          </cell>
        </row>
        <row r="91">
          <cell r="E91">
            <v>0</v>
          </cell>
        </row>
        <row r="92">
          <cell r="E92">
            <v>0</v>
          </cell>
        </row>
        <row r="93">
          <cell r="E93">
            <v>0</v>
          </cell>
        </row>
        <row r="94">
          <cell r="E94">
            <v>0</v>
          </cell>
        </row>
        <row r="95">
          <cell r="E95">
            <v>0</v>
          </cell>
        </row>
        <row r="96">
          <cell r="E96">
            <v>0</v>
          </cell>
        </row>
        <row r="97">
          <cell r="E97">
            <v>0</v>
          </cell>
        </row>
        <row r="98">
          <cell r="E98">
            <v>0</v>
          </cell>
        </row>
        <row r="99">
          <cell r="E99">
            <v>0</v>
          </cell>
        </row>
        <row r="100">
          <cell r="E100">
            <v>0</v>
          </cell>
        </row>
        <row r="101">
          <cell r="E101">
            <v>0</v>
          </cell>
        </row>
        <row r="102">
          <cell r="E102">
            <v>0</v>
          </cell>
        </row>
        <row r="103">
          <cell r="E103">
            <v>0</v>
          </cell>
        </row>
        <row r="104">
          <cell r="E104">
            <v>0</v>
          </cell>
        </row>
        <row r="105">
          <cell r="E105">
            <v>0</v>
          </cell>
        </row>
        <row r="106">
          <cell r="E106">
            <v>0</v>
          </cell>
        </row>
        <row r="107">
          <cell r="E107">
            <v>0</v>
          </cell>
        </row>
        <row r="108">
          <cell r="E108">
            <v>0</v>
          </cell>
        </row>
        <row r="109">
          <cell r="E109">
            <v>0</v>
          </cell>
        </row>
        <row r="110">
          <cell r="E110">
            <v>0</v>
          </cell>
        </row>
        <row r="111">
          <cell r="E111">
            <v>0</v>
          </cell>
        </row>
        <row r="112">
          <cell r="E112">
            <v>0</v>
          </cell>
        </row>
        <row r="113">
          <cell r="E113">
            <v>0</v>
          </cell>
        </row>
        <row r="114">
          <cell r="E114">
            <v>0</v>
          </cell>
        </row>
        <row r="115">
          <cell r="E115">
            <v>0</v>
          </cell>
        </row>
        <row r="116">
          <cell r="E116">
            <v>0</v>
          </cell>
        </row>
        <row r="117">
          <cell r="E117">
            <v>0</v>
          </cell>
        </row>
        <row r="118">
          <cell r="E118">
            <v>0</v>
          </cell>
        </row>
        <row r="119">
          <cell r="E119">
            <v>0</v>
          </cell>
        </row>
        <row r="120">
          <cell r="E120">
            <v>0</v>
          </cell>
        </row>
        <row r="121">
          <cell r="E121">
            <v>0</v>
          </cell>
        </row>
        <row r="122">
          <cell r="E122">
            <v>0</v>
          </cell>
        </row>
        <row r="123">
          <cell r="E123">
            <v>0</v>
          </cell>
        </row>
        <row r="124">
          <cell r="E124">
            <v>0</v>
          </cell>
        </row>
        <row r="125">
          <cell r="E125">
            <v>0</v>
          </cell>
        </row>
        <row r="126">
          <cell r="E126">
            <v>0</v>
          </cell>
        </row>
        <row r="127">
          <cell r="E127">
            <v>0</v>
          </cell>
        </row>
        <row r="128">
          <cell r="E128">
            <v>0</v>
          </cell>
        </row>
        <row r="129">
          <cell r="E129">
            <v>0</v>
          </cell>
        </row>
        <row r="130">
          <cell r="E130">
            <v>0</v>
          </cell>
        </row>
        <row r="131">
          <cell r="E131">
            <v>0</v>
          </cell>
        </row>
        <row r="132">
          <cell r="E132">
            <v>0</v>
          </cell>
        </row>
        <row r="133">
          <cell r="E133">
            <v>0</v>
          </cell>
        </row>
        <row r="134">
          <cell r="E134">
            <v>0</v>
          </cell>
        </row>
        <row r="135">
          <cell r="E135">
            <v>0</v>
          </cell>
        </row>
        <row r="136">
          <cell r="E136">
            <v>0</v>
          </cell>
        </row>
        <row r="137">
          <cell r="E137">
            <v>0</v>
          </cell>
        </row>
        <row r="138">
          <cell r="E138">
            <v>0</v>
          </cell>
        </row>
        <row r="139">
          <cell r="E139">
            <v>0</v>
          </cell>
        </row>
        <row r="140">
          <cell r="E140">
            <v>0</v>
          </cell>
        </row>
        <row r="141">
          <cell r="E141">
            <v>0</v>
          </cell>
        </row>
        <row r="142">
          <cell r="E142">
            <v>0</v>
          </cell>
        </row>
        <row r="143">
          <cell r="E143">
            <v>0</v>
          </cell>
        </row>
        <row r="144">
          <cell r="E144">
            <v>0</v>
          </cell>
        </row>
        <row r="145">
          <cell r="E145">
            <v>0</v>
          </cell>
        </row>
        <row r="146">
          <cell r="E146">
            <v>0</v>
          </cell>
        </row>
        <row r="147">
          <cell r="E147">
            <v>0</v>
          </cell>
        </row>
        <row r="148">
          <cell r="E148">
            <v>0</v>
          </cell>
        </row>
        <row r="149">
          <cell r="E149">
            <v>0</v>
          </cell>
        </row>
        <row r="150">
          <cell r="E150">
            <v>0</v>
          </cell>
        </row>
        <row r="151">
          <cell r="E151">
            <v>0</v>
          </cell>
        </row>
        <row r="152">
          <cell r="E152">
            <v>0</v>
          </cell>
        </row>
        <row r="153">
          <cell r="E153">
            <v>0</v>
          </cell>
        </row>
        <row r="154">
          <cell r="E154">
            <v>0</v>
          </cell>
        </row>
        <row r="155">
          <cell r="E155">
            <v>0</v>
          </cell>
        </row>
        <row r="156">
          <cell r="E156">
            <v>0</v>
          </cell>
        </row>
        <row r="157">
          <cell r="E157">
            <v>0</v>
          </cell>
        </row>
        <row r="158">
          <cell r="E158">
            <v>0</v>
          </cell>
        </row>
        <row r="159">
          <cell r="E159">
            <v>0</v>
          </cell>
        </row>
        <row r="160">
          <cell r="E160">
            <v>0</v>
          </cell>
        </row>
        <row r="161">
          <cell r="E161">
            <v>0</v>
          </cell>
        </row>
        <row r="162">
          <cell r="E162">
            <v>0</v>
          </cell>
        </row>
        <row r="163">
          <cell r="E163">
            <v>0</v>
          </cell>
        </row>
        <row r="164">
          <cell r="E164">
            <v>0</v>
          </cell>
        </row>
        <row r="165">
          <cell r="E165">
            <v>0</v>
          </cell>
        </row>
        <row r="166">
          <cell r="E166">
            <v>0</v>
          </cell>
        </row>
        <row r="167">
          <cell r="E167">
            <v>0</v>
          </cell>
        </row>
        <row r="168">
          <cell r="E168">
            <v>0</v>
          </cell>
        </row>
        <row r="169">
          <cell r="E169">
            <v>16000</v>
          </cell>
          <cell r="F169">
            <v>13000</v>
          </cell>
          <cell r="G169">
            <v>10000</v>
          </cell>
          <cell r="H169">
            <v>7000</v>
          </cell>
          <cell r="I169">
            <v>4000</v>
          </cell>
          <cell r="J169">
            <v>1000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S169">
            <v>150</v>
          </cell>
          <cell r="T169">
            <v>150</v>
          </cell>
          <cell r="U169">
            <v>150</v>
          </cell>
          <cell r="V169">
            <v>150</v>
          </cell>
          <cell r="W169">
            <v>150</v>
          </cell>
          <cell r="X169">
            <v>150</v>
          </cell>
          <cell r="Y169">
            <v>150</v>
          </cell>
          <cell r="Z169">
            <v>150</v>
          </cell>
          <cell r="AA169">
            <v>150</v>
          </cell>
          <cell r="AB169">
            <v>150</v>
          </cell>
          <cell r="AC169">
            <v>150</v>
          </cell>
          <cell r="AD169">
            <v>150</v>
          </cell>
        </row>
        <row r="170">
          <cell r="E170">
            <v>0</v>
          </cell>
          <cell r="F170">
            <v>3000</v>
          </cell>
          <cell r="G170">
            <v>6000</v>
          </cell>
          <cell r="H170">
            <v>9000</v>
          </cell>
          <cell r="I170">
            <v>12000</v>
          </cell>
          <cell r="J170">
            <v>15000</v>
          </cell>
          <cell r="K170">
            <v>17000</v>
          </cell>
          <cell r="L170">
            <v>17000</v>
          </cell>
          <cell r="M170">
            <v>17000</v>
          </cell>
          <cell r="N170">
            <v>17000</v>
          </cell>
          <cell r="O170">
            <v>17000</v>
          </cell>
          <cell r="P170">
            <v>17000</v>
          </cell>
          <cell r="S170">
            <v>150</v>
          </cell>
          <cell r="T170">
            <v>150</v>
          </cell>
          <cell r="U170">
            <v>150</v>
          </cell>
          <cell r="V170">
            <v>150</v>
          </cell>
          <cell r="W170">
            <v>150</v>
          </cell>
          <cell r="X170">
            <v>150</v>
          </cell>
          <cell r="Y170">
            <v>150</v>
          </cell>
          <cell r="Z170">
            <v>150</v>
          </cell>
          <cell r="AA170">
            <v>150</v>
          </cell>
          <cell r="AB170">
            <v>150</v>
          </cell>
          <cell r="AC170">
            <v>150</v>
          </cell>
          <cell r="AD170">
            <v>150</v>
          </cell>
        </row>
        <row r="171">
          <cell r="E171">
            <v>1000</v>
          </cell>
          <cell r="F171">
            <v>1000</v>
          </cell>
          <cell r="G171">
            <v>1000</v>
          </cell>
          <cell r="H171">
            <v>1000</v>
          </cell>
          <cell r="I171">
            <v>1000</v>
          </cell>
          <cell r="J171">
            <v>1000</v>
          </cell>
          <cell r="K171">
            <v>1000</v>
          </cell>
          <cell r="L171">
            <v>1000</v>
          </cell>
          <cell r="M171">
            <v>1000</v>
          </cell>
          <cell r="N171">
            <v>1000</v>
          </cell>
          <cell r="O171">
            <v>1000</v>
          </cell>
          <cell r="P171">
            <v>1000</v>
          </cell>
          <cell r="S171">
            <v>1200</v>
          </cell>
          <cell r="T171">
            <v>1200</v>
          </cell>
          <cell r="U171">
            <v>1200</v>
          </cell>
          <cell r="V171">
            <v>1200</v>
          </cell>
          <cell r="W171">
            <v>1200</v>
          </cell>
          <cell r="X171">
            <v>1200</v>
          </cell>
          <cell r="Y171">
            <v>1200</v>
          </cell>
          <cell r="Z171">
            <v>1200</v>
          </cell>
          <cell r="AA171">
            <v>1200</v>
          </cell>
          <cell r="AB171">
            <v>1200</v>
          </cell>
          <cell r="AC171">
            <v>1200</v>
          </cell>
          <cell r="AD171">
            <v>1200</v>
          </cell>
        </row>
        <row r="172">
          <cell r="E172">
            <v>0</v>
          </cell>
        </row>
        <row r="173">
          <cell r="E173">
            <v>0</v>
          </cell>
        </row>
        <row r="174">
          <cell r="E174">
            <v>0</v>
          </cell>
        </row>
        <row r="175">
          <cell r="E175">
            <v>0</v>
          </cell>
        </row>
        <row r="176">
          <cell r="E176">
            <v>0</v>
          </cell>
        </row>
        <row r="177">
          <cell r="E177">
            <v>0</v>
          </cell>
        </row>
        <row r="178">
          <cell r="E178">
            <v>0</v>
          </cell>
        </row>
        <row r="179">
          <cell r="E179">
            <v>0</v>
          </cell>
        </row>
        <row r="180">
          <cell r="E180">
            <v>0</v>
          </cell>
        </row>
        <row r="181">
          <cell r="E181">
            <v>0</v>
          </cell>
        </row>
        <row r="182">
          <cell r="E182">
            <v>0</v>
          </cell>
        </row>
        <row r="183">
          <cell r="E183">
            <v>0</v>
          </cell>
        </row>
        <row r="184">
          <cell r="E184">
            <v>0</v>
          </cell>
        </row>
        <row r="185">
          <cell r="E185">
            <v>0</v>
          </cell>
        </row>
        <row r="186">
          <cell r="E186">
            <v>0</v>
          </cell>
        </row>
        <row r="187">
          <cell r="E187">
            <v>0</v>
          </cell>
        </row>
        <row r="188">
          <cell r="E188">
            <v>0</v>
          </cell>
        </row>
        <row r="189">
          <cell r="E189">
            <v>0</v>
          </cell>
        </row>
        <row r="190">
          <cell r="E190">
            <v>0</v>
          </cell>
        </row>
        <row r="191">
          <cell r="E191">
            <v>0</v>
          </cell>
        </row>
        <row r="192">
          <cell r="E192">
            <v>0</v>
          </cell>
        </row>
        <row r="193">
          <cell r="E193">
            <v>0</v>
          </cell>
        </row>
        <row r="194">
          <cell r="E194">
            <v>0</v>
          </cell>
        </row>
        <row r="195">
          <cell r="E195">
            <v>0</v>
          </cell>
        </row>
        <row r="196">
          <cell r="E196">
            <v>0</v>
          </cell>
        </row>
        <row r="197">
          <cell r="E197">
            <v>0</v>
          </cell>
        </row>
        <row r="198">
          <cell r="E198">
            <v>0</v>
          </cell>
        </row>
        <row r="199">
          <cell r="E199">
            <v>0</v>
          </cell>
        </row>
        <row r="200">
          <cell r="E200">
            <v>0</v>
          </cell>
        </row>
        <row r="201">
          <cell r="E201">
            <v>0</v>
          </cell>
        </row>
        <row r="202">
          <cell r="E202">
            <v>0</v>
          </cell>
        </row>
        <row r="203">
          <cell r="E203">
            <v>0</v>
          </cell>
        </row>
        <row r="204">
          <cell r="E204">
            <v>0</v>
          </cell>
        </row>
        <row r="205">
          <cell r="E205">
            <v>0</v>
          </cell>
        </row>
        <row r="206">
          <cell r="E206">
            <v>0</v>
          </cell>
        </row>
        <row r="207">
          <cell r="E207">
            <v>0</v>
          </cell>
        </row>
        <row r="208">
          <cell r="E208">
            <v>0</v>
          </cell>
        </row>
        <row r="209">
          <cell r="E209">
            <v>0</v>
          </cell>
        </row>
        <row r="210">
          <cell r="E210">
            <v>0</v>
          </cell>
        </row>
        <row r="211">
          <cell r="E211">
            <v>0</v>
          </cell>
        </row>
        <row r="212">
          <cell r="E212">
            <v>0</v>
          </cell>
        </row>
        <row r="213">
          <cell r="E213">
            <v>0</v>
          </cell>
        </row>
        <row r="214">
          <cell r="E214">
            <v>0</v>
          </cell>
        </row>
        <row r="215">
          <cell r="E215">
            <v>0</v>
          </cell>
        </row>
        <row r="216">
          <cell r="E216">
            <v>0</v>
          </cell>
        </row>
        <row r="217">
          <cell r="E217">
            <v>0</v>
          </cell>
        </row>
        <row r="218">
          <cell r="E218">
            <v>0</v>
          </cell>
        </row>
        <row r="219">
          <cell r="E219">
            <v>0</v>
          </cell>
        </row>
        <row r="220">
          <cell r="E220">
            <v>0</v>
          </cell>
        </row>
        <row r="313">
          <cell r="E313">
            <v>16000</v>
          </cell>
          <cell r="F313">
            <v>16000</v>
          </cell>
          <cell r="G313">
            <v>16000</v>
          </cell>
          <cell r="H313">
            <v>16000</v>
          </cell>
          <cell r="I313">
            <v>16000</v>
          </cell>
          <cell r="J313">
            <v>16000</v>
          </cell>
          <cell r="K313">
            <v>16000</v>
          </cell>
          <cell r="L313">
            <v>16000</v>
          </cell>
          <cell r="M313">
            <v>16000</v>
          </cell>
          <cell r="N313">
            <v>16000</v>
          </cell>
          <cell r="O313">
            <v>16000</v>
          </cell>
          <cell r="P313">
            <v>16000</v>
          </cell>
          <cell r="S313">
            <v>120</v>
          </cell>
          <cell r="T313">
            <v>120</v>
          </cell>
          <cell r="U313">
            <v>120</v>
          </cell>
          <cell r="V313">
            <v>120</v>
          </cell>
          <cell r="W313">
            <v>120</v>
          </cell>
          <cell r="X313">
            <v>120</v>
          </cell>
          <cell r="Y313">
            <v>120</v>
          </cell>
          <cell r="Z313">
            <v>120</v>
          </cell>
          <cell r="AA313">
            <v>120</v>
          </cell>
          <cell r="AB313">
            <v>120</v>
          </cell>
          <cell r="AC313">
            <v>120</v>
          </cell>
          <cell r="AD313">
            <v>120</v>
          </cell>
        </row>
        <row r="314">
          <cell r="E314">
            <v>6917</v>
          </cell>
          <cell r="F314">
            <v>6917</v>
          </cell>
          <cell r="G314">
            <v>6917</v>
          </cell>
          <cell r="H314">
            <v>6917</v>
          </cell>
          <cell r="I314">
            <v>6917</v>
          </cell>
          <cell r="J314">
            <v>6917</v>
          </cell>
          <cell r="K314">
            <v>6917</v>
          </cell>
          <cell r="L314">
            <v>6917</v>
          </cell>
          <cell r="M314">
            <v>6917</v>
          </cell>
          <cell r="N314">
            <v>6917</v>
          </cell>
          <cell r="O314">
            <v>6917</v>
          </cell>
          <cell r="P314">
            <v>6917</v>
          </cell>
          <cell r="S314">
            <v>100</v>
          </cell>
          <cell r="T314">
            <v>100</v>
          </cell>
          <cell r="U314">
            <v>100</v>
          </cell>
          <cell r="V314">
            <v>100</v>
          </cell>
          <cell r="W314">
            <v>100</v>
          </cell>
          <cell r="X314">
            <v>100</v>
          </cell>
          <cell r="Y314">
            <v>100</v>
          </cell>
          <cell r="Z314">
            <v>100</v>
          </cell>
          <cell r="AA314">
            <v>100</v>
          </cell>
          <cell r="AB314">
            <v>100</v>
          </cell>
          <cell r="AC314">
            <v>100</v>
          </cell>
          <cell r="AD314">
            <v>100</v>
          </cell>
        </row>
        <row r="315">
          <cell r="E315">
            <v>1389</v>
          </cell>
          <cell r="F315">
            <v>1389</v>
          </cell>
          <cell r="G315">
            <v>1389</v>
          </cell>
          <cell r="H315">
            <v>1389</v>
          </cell>
          <cell r="I315">
            <v>1389</v>
          </cell>
          <cell r="J315">
            <v>1389</v>
          </cell>
          <cell r="K315">
            <v>1389</v>
          </cell>
          <cell r="L315">
            <v>1389</v>
          </cell>
          <cell r="M315">
            <v>1389</v>
          </cell>
          <cell r="N315">
            <v>1389</v>
          </cell>
          <cell r="O315">
            <v>1389</v>
          </cell>
          <cell r="P315">
            <v>1389</v>
          </cell>
          <cell r="S315">
            <v>300</v>
          </cell>
          <cell r="T315">
            <v>300</v>
          </cell>
          <cell r="U315">
            <v>300</v>
          </cell>
          <cell r="V315">
            <v>300</v>
          </cell>
          <cell r="W315">
            <v>300</v>
          </cell>
          <cell r="X315">
            <v>300</v>
          </cell>
          <cell r="Y315">
            <v>300</v>
          </cell>
          <cell r="Z315">
            <v>300</v>
          </cell>
          <cell r="AA315">
            <v>300</v>
          </cell>
          <cell r="AB315">
            <v>300</v>
          </cell>
          <cell r="AC315">
            <v>300</v>
          </cell>
          <cell r="AD315">
            <v>300</v>
          </cell>
        </row>
        <row r="316">
          <cell r="K316">
            <v>700</v>
          </cell>
          <cell r="L316">
            <v>700</v>
          </cell>
          <cell r="M316">
            <v>700</v>
          </cell>
          <cell r="N316">
            <v>700</v>
          </cell>
          <cell r="O316">
            <v>700</v>
          </cell>
          <cell r="P316">
            <v>700</v>
          </cell>
        </row>
        <row r="362">
          <cell r="E362">
            <v>166.5</v>
          </cell>
          <cell r="F362">
            <v>166.5</v>
          </cell>
          <cell r="G362">
            <v>166.5</v>
          </cell>
          <cell r="H362">
            <v>166.5</v>
          </cell>
          <cell r="I362">
            <v>166.5</v>
          </cell>
          <cell r="J362">
            <v>166.5</v>
          </cell>
          <cell r="K362">
            <v>166.5</v>
          </cell>
          <cell r="L362">
            <v>166.5</v>
          </cell>
          <cell r="M362">
            <v>166.5</v>
          </cell>
          <cell r="N362">
            <v>166.5</v>
          </cell>
          <cell r="O362">
            <v>166.5</v>
          </cell>
          <cell r="P362">
            <v>166.5</v>
          </cell>
          <cell r="S362">
            <v>151.36363636363635</v>
          </cell>
          <cell r="T362">
            <v>151.36363636363635</v>
          </cell>
          <cell r="U362">
            <v>151.36363636363635</v>
          </cell>
          <cell r="V362">
            <v>144.30000000000001</v>
          </cell>
          <cell r="W362">
            <v>144.30000000000001</v>
          </cell>
          <cell r="X362">
            <v>144.30000000000001</v>
          </cell>
          <cell r="Y362">
            <v>137.63999999999999</v>
          </cell>
          <cell r="Z362">
            <v>137.63999999999999</v>
          </cell>
          <cell r="AA362">
            <v>137.63999999999999</v>
          </cell>
          <cell r="AB362">
            <v>130.97999999999999</v>
          </cell>
          <cell r="AC362">
            <v>130.97999999999999</v>
          </cell>
          <cell r="AD362">
            <v>130.97999999999999</v>
          </cell>
        </row>
        <row r="363">
          <cell r="E363">
            <v>166.5</v>
          </cell>
          <cell r="F363">
            <v>166.5</v>
          </cell>
          <cell r="G363">
            <v>166.5</v>
          </cell>
          <cell r="H363">
            <v>166.5</v>
          </cell>
          <cell r="I363">
            <v>166.5</v>
          </cell>
          <cell r="J363">
            <v>166.5</v>
          </cell>
          <cell r="K363">
            <v>166.5</v>
          </cell>
          <cell r="L363">
            <v>166.5</v>
          </cell>
          <cell r="M363">
            <v>166.5</v>
          </cell>
          <cell r="N363">
            <v>166.5</v>
          </cell>
          <cell r="O363">
            <v>166.5</v>
          </cell>
          <cell r="P363">
            <v>166.5</v>
          </cell>
          <cell r="S363">
            <v>151.36363636363635</v>
          </cell>
          <cell r="T363">
            <v>151.36363636363635</v>
          </cell>
          <cell r="U363">
            <v>151.36363636363635</v>
          </cell>
          <cell r="V363">
            <v>144.30000000000001</v>
          </cell>
          <cell r="W363">
            <v>144.30000000000001</v>
          </cell>
          <cell r="X363">
            <v>144.30000000000001</v>
          </cell>
          <cell r="Y363">
            <v>137.63999999999999</v>
          </cell>
          <cell r="Z363">
            <v>137.63999999999999</v>
          </cell>
          <cell r="AA363">
            <v>137.63999999999999</v>
          </cell>
          <cell r="AB363">
            <v>130.97999999999999</v>
          </cell>
          <cell r="AC363">
            <v>130.97999999999999</v>
          </cell>
          <cell r="AD363">
            <v>130.97999999999999</v>
          </cell>
        </row>
        <row r="364">
          <cell r="E364">
            <v>166.5</v>
          </cell>
          <cell r="F364">
            <v>166.5</v>
          </cell>
          <cell r="G364">
            <v>166.5</v>
          </cell>
          <cell r="H364">
            <v>166.5</v>
          </cell>
          <cell r="I364">
            <v>166.5</v>
          </cell>
          <cell r="J364">
            <v>166.5</v>
          </cell>
          <cell r="K364">
            <v>166.5</v>
          </cell>
          <cell r="L364">
            <v>166.5</v>
          </cell>
          <cell r="M364">
            <v>166.5</v>
          </cell>
          <cell r="N364">
            <v>166.5</v>
          </cell>
          <cell r="O364">
            <v>166.5</v>
          </cell>
          <cell r="P364">
            <v>166.5</v>
          </cell>
          <cell r="S364">
            <v>166.5</v>
          </cell>
          <cell r="T364">
            <v>166.5</v>
          </cell>
          <cell r="U364">
            <v>166.5</v>
          </cell>
          <cell r="V364">
            <v>158.72999999999999</v>
          </cell>
          <cell r="W364">
            <v>158.72999999999999</v>
          </cell>
          <cell r="X364">
            <v>158.72999999999999</v>
          </cell>
          <cell r="Y364">
            <v>151.40400000000002</v>
          </cell>
          <cell r="Z364">
            <v>151.40400000000002</v>
          </cell>
          <cell r="AA364">
            <v>151.40400000000002</v>
          </cell>
          <cell r="AB364">
            <v>144.07800000000003</v>
          </cell>
          <cell r="AC364">
            <v>144.07800000000003</v>
          </cell>
          <cell r="AD364">
            <v>144.07800000000003</v>
          </cell>
        </row>
        <row r="365">
          <cell r="E365">
            <v>250</v>
          </cell>
          <cell r="F365">
            <v>250</v>
          </cell>
          <cell r="G365">
            <v>250</v>
          </cell>
          <cell r="H365">
            <v>250</v>
          </cell>
          <cell r="I365">
            <v>250</v>
          </cell>
          <cell r="J365">
            <v>250</v>
          </cell>
          <cell r="K365">
            <v>250</v>
          </cell>
          <cell r="L365">
            <v>250</v>
          </cell>
          <cell r="M365">
            <v>250</v>
          </cell>
          <cell r="N365">
            <v>250</v>
          </cell>
          <cell r="O365">
            <v>250</v>
          </cell>
          <cell r="P365">
            <v>250</v>
          </cell>
          <cell r="S365">
            <v>356.36363636363632</v>
          </cell>
          <cell r="T365">
            <v>356.36363636363632</v>
          </cell>
          <cell r="U365">
            <v>356.36363636363632</v>
          </cell>
          <cell r="V365">
            <v>356.36363636363632</v>
          </cell>
          <cell r="W365">
            <v>356.36363636363632</v>
          </cell>
          <cell r="X365">
            <v>356.36363636363632</v>
          </cell>
          <cell r="Y365">
            <v>356.36363636363632</v>
          </cell>
          <cell r="Z365">
            <v>356.36363636363632</v>
          </cell>
          <cell r="AA365">
            <v>356.36363636363632</v>
          </cell>
          <cell r="AB365">
            <v>356.36363636363632</v>
          </cell>
          <cell r="AC365">
            <v>356.36363636363632</v>
          </cell>
          <cell r="AD365">
            <v>356.36363636363632</v>
          </cell>
        </row>
        <row r="366">
          <cell r="E366">
            <v>250</v>
          </cell>
          <cell r="F366">
            <v>250</v>
          </cell>
          <cell r="G366">
            <v>250</v>
          </cell>
          <cell r="H366">
            <v>250</v>
          </cell>
          <cell r="I366">
            <v>250</v>
          </cell>
          <cell r="J366">
            <v>250</v>
          </cell>
          <cell r="K366">
            <v>250</v>
          </cell>
          <cell r="L366">
            <v>250</v>
          </cell>
          <cell r="M366">
            <v>250</v>
          </cell>
          <cell r="N366">
            <v>250</v>
          </cell>
          <cell r="O366">
            <v>250</v>
          </cell>
          <cell r="P366">
            <v>250</v>
          </cell>
          <cell r="S366">
            <v>458.18181818181819</v>
          </cell>
          <cell r="T366">
            <v>458.18181818181819</v>
          </cell>
          <cell r="U366">
            <v>458.18181818181819</v>
          </cell>
          <cell r="V366">
            <v>458.18181818181819</v>
          </cell>
          <cell r="W366">
            <v>458.18181818181819</v>
          </cell>
          <cell r="X366">
            <v>458.18181818181819</v>
          </cell>
          <cell r="Y366">
            <v>458.18181818181819</v>
          </cell>
          <cell r="Z366">
            <v>458.18181818181819</v>
          </cell>
          <cell r="AA366">
            <v>458.18181818181819</v>
          </cell>
          <cell r="AB366">
            <v>458.18181818181819</v>
          </cell>
          <cell r="AC366">
            <v>458.18181818181819</v>
          </cell>
          <cell r="AD366">
            <v>458.18181818181819</v>
          </cell>
        </row>
        <row r="367">
          <cell r="E367">
            <v>166.5</v>
          </cell>
          <cell r="F367">
            <v>166.5</v>
          </cell>
          <cell r="G367">
            <v>166.5</v>
          </cell>
          <cell r="H367">
            <v>166.5</v>
          </cell>
          <cell r="I367">
            <v>166.5</v>
          </cell>
          <cell r="J367">
            <v>166.5</v>
          </cell>
          <cell r="K367">
            <v>166.5</v>
          </cell>
          <cell r="L367">
            <v>166.5</v>
          </cell>
          <cell r="M367">
            <v>166.5</v>
          </cell>
          <cell r="N367">
            <v>166.5</v>
          </cell>
          <cell r="O367">
            <v>166.5</v>
          </cell>
          <cell r="P367">
            <v>166.5</v>
          </cell>
          <cell r="S367">
            <v>166.5</v>
          </cell>
          <cell r="T367">
            <v>166.5</v>
          </cell>
          <cell r="U367">
            <v>166.5</v>
          </cell>
          <cell r="V367">
            <v>158.72999999999999</v>
          </cell>
          <cell r="W367">
            <v>158.72999999999999</v>
          </cell>
          <cell r="X367">
            <v>158.72999999999999</v>
          </cell>
          <cell r="Y367">
            <v>151.40400000000002</v>
          </cell>
          <cell r="Z367">
            <v>151.40400000000002</v>
          </cell>
          <cell r="AA367">
            <v>151.40400000000002</v>
          </cell>
          <cell r="AB367">
            <v>144.07800000000003</v>
          </cell>
          <cell r="AC367">
            <v>144.07800000000003</v>
          </cell>
          <cell r="AD367">
            <v>144.07800000000003</v>
          </cell>
        </row>
        <row r="368">
          <cell r="E368">
            <v>0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</row>
        <row r="369"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</row>
        <row r="370"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</row>
        <row r="371">
          <cell r="E371">
            <v>0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</row>
        <row r="372"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</row>
        <row r="373"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</row>
        <row r="374"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</row>
        <row r="375"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</row>
        <row r="376">
          <cell r="E376">
            <v>0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</row>
        <row r="377">
          <cell r="E377">
            <v>0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</row>
        <row r="378"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</row>
        <row r="379"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</row>
        <row r="380"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</row>
        <row r="381"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</row>
        <row r="382">
          <cell r="E382">
            <v>0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</row>
        <row r="383">
          <cell r="E383">
            <v>0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</row>
        <row r="384">
          <cell r="E384">
            <v>0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</row>
        <row r="385">
          <cell r="E385">
            <v>0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</row>
        <row r="386">
          <cell r="E386">
            <v>0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</row>
        <row r="387"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</row>
        <row r="388">
          <cell r="E388">
            <v>0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</row>
        <row r="389">
          <cell r="E389">
            <v>0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</row>
        <row r="390"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</row>
        <row r="391">
          <cell r="E391">
            <v>250</v>
          </cell>
          <cell r="F391">
            <v>250</v>
          </cell>
          <cell r="G391">
            <v>250</v>
          </cell>
          <cell r="H391">
            <v>250</v>
          </cell>
          <cell r="I391">
            <v>250</v>
          </cell>
          <cell r="J391">
            <v>250</v>
          </cell>
          <cell r="K391">
            <v>250</v>
          </cell>
          <cell r="L391">
            <v>250</v>
          </cell>
          <cell r="M391">
            <v>250</v>
          </cell>
          <cell r="N391">
            <v>250</v>
          </cell>
          <cell r="O391">
            <v>250</v>
          </cell>
          <cell r="P391">
            <v>250</v>
          </cell>
          <cell r="S391">
            <v>356.36363636363632</v>
          </cell>
          <cell r="T391">
            <v>356.36363636363632</v>
          </cell>
          <cell r="U391">
            <v>356.36363636363632</v>
          </cell>
          <cell r="V391">
            <v>356.36363636363632</v>
          </cell>
          <cell r="W391">
            <v>356.36363636363632</v>
          </cell>
          <cell r="X391">
            <v>356.36363636363632</v>
          </cell>
          <cell r="Y391">
            <v>356.36363636363632</v>
          </cell>
          <cell r="Z391">
            <v>356.36363636363632</v>
          </cell>
          <cell r="AA391">
            <v>356.36363636363632</v>
          </cell>
          <cell r="AB391">
            <v>356.36363636363632</v>
          </cell>
          <cell r="AC391">
            <v>356.36363636363632</v>
          </cell>
          <cell r="AD391">
            <v>356.36363636363632</v>
          </cell>
        </row>
        <row r="392">
          <cell r="E392">
            <v>250</v>
          </cell>
          <cell r="F392">
            <v>250</v>
          </cell>
          <cell r="G392">
            <v>250</v>
          </cell>
          <cell r="H392">
            <v>250</v>
          </cell>
          <cell r="I392">
            <v>250</v>
          </cell>
          <cell r="J392">
            <v>250</v>
          </cell>
          <cell r="K392">
            <v>250</v>
          </cell>
          <cell r="L392">
            <v>250</v>
          </cell>
          <cell r="M392">
            <v>250</v>
          </cell>
          <cell r="N392">
            <v>250</v>
          </cell>
          <cell r="O392">
            <v>250</v>
          </cell>
          <cell r="P392">
            <v>250</v>
          </cell>
          <cell r="S392">
            <v>458.18181818181819</v>
          </cell>
          <cell r="T392">
            <v>458.18181818181819</v>
          </cell>
          <cell r="U392">
            <v>458.18181818181819</v>
          </cell>
          <cell r="V392">
            <v>458.18181818181819</v>
          </cell>
          <cell r="W392">
            <v>458.18181818181819</v>
          </cell>
          <cell r="X392">
            <v>458.18181818181819</v>
          </cell>
          <cell r="Y392">
            <v>458.18181818181819</v>
          </cell>
          <cell r="Z392">
            <v>458.18181818181819</v>
          </cell>
          <cell r="AA392">
            <v>458.18181818181819</v>
          </cell>
          <cell r="AB392">
            <v>458.18181818181819</v>
          </cell>
          <cell r="AC392">
            <v>458.18181818181819</v>
          </cell>
          <cell r="AD392">
            <v>458.18181818181819</v>
          </cell>
        </row>
        <row r="393">
          <cell r="E393">
            <v>166.5</v>
          </cell>
          <cell r="F393">
            <v>166.5</v>
          </cell>
          <cell r="G393">
            <v>166.5</v>
          </cell>
          <cell r="H393">
            <v>166.5</v>
          </cell>
          <cell r="I393">
            <v>166.5</v>
          </cell>
          <cell r="J393">
            <v>166.5</v>
          </cell>
          <cell r="K393">
            <v>166.5</v>
          </cell>
          <cell r="L393">
            <v>166.5</v>
          </cell>
          <cell r="M393">
            <v>166.5</v>
          </cell>
          <cell r="N393">
            <v>166.5</v>
          </cell>
          <cell r="O393">
            <v>166.5</v>
          </cell>
          <cell r="P393">
            <v>166.5</v>
          </cell>
          <cell r="S393">
            <v>151.36363636363635</v>
          </cell>
          <cell r="T393">
            <v>151.36363636363635</v>
          </cell>
          <cell r="U393">
            <v>151.36363636363635</v>
          </cell>
          <cell r="V393">
            <v>144.30000000000001</v>
          </cell>
          <cell r="W393">
            <v>144.30000000000001</v>
          </cell>
          <cell r="X393">
            <v>144.30000000000001</v>
          </cell>
          <cell r="Y393">
            <v>137.63999999999999</v>
          </cell>
          <cell r="Z393">
            <v>137.63999999999999</v>
          </cell>
          <cell r="AA393">
            <v>137.63999999999999</v>
          </cell>
          <cell r="AB393">
            <v>130.97999999999999</v>
          </cell>
          <cell r="AC393">
            <v>130.97999999999999</v>
          </cell>
          <cell r="AD393">
            <v>130.97999999999999</v>
          </cell>
        </row>
        <row r="394">
          <cell r="E394">
            <v>166.5</v>
          </cell>
          <cell r="F394">
            <v>166.5</v>
          </cell>
          <cell r="G394">
            <v>166.5</v>
          </cell>
          <cell r="H394">
            <v>166.5</v>
          </cell>
          <cell r="I394">
            <v>166.5</v>
          </cell>
          <cell r="J394">
            <v>166.5</v>
          </cell>
          <cell r="K394">
            <v>166.5</v>
          </cell>
          <cell r="L394">
            <v>166.5</v>
          </cell>
          <cell r="M394">
            <v>166.5</v>
          </cell>
          <cell r="N394">
            <v>166.5</v>
          </cell>
          <cell r="O394">
            <v>166.5</v>
          </cell>
          <cell r="P394">
            <v>166.5</v>
          </cell>
          <cell r="S394">
            <v>151.36363636363635</v>
          </cell>
          <cell r="T394">
            <v>151.36363636363635</v>
          </cell>
          <cell r="U394">
            <v>151.36363636363635</v>
          </cell>
          <cell r="V394">
            <v>144.30000000000001</v>
          </cell>
          <cell r="W394">
            <v>144.30000000000001</v>
          </cell>
          <cell r="X394">
            <v>144.30000000000001</v>
          </cell>
          <cell r="Y394">
            <v>137.63999999999999</v>
          </cell>
          <cell r="Z394">
            <v>137.63999999999999</v>
          </cell>
          <cell r="AA394">
            <v>137.63999999999999</v>
          </cell>
          <cell r="AB394">
            <v>130.97999999999999</v>
          </cell>
          <cell r="AC394">
            <v>130.97999999999999</v>
          </cell>
          <cell r="AD394">
            <v>130.97999999999999</v>
          </cell>
        </row>
        <row r="395">
          <cell r="E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</row>
        <row r="396"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</row>
        <row r="397"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</row>
        <row r="398">
          <cell r="E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</row>
        <row r="399">
          <cell r="E399">
            <v>0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</row>
        <row r="400">
          <cell r="E400">
            <v>0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</row>
        <row r="401">
          <cell r="E401">
            <v>0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</row>
        <row r="402"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</row>
        <row r="403">
          <cell r="E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</row>
        <row r="404">
          <cell r="E404">
            <v>0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</row>
        <row r="405">
          <cell r="E405">
            <v>0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</row>
        <row r="406">
          <cell r="E406">
            <v>0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</row>
        <row r="407"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</row>
        <row r="408">
          <cell r="E408">
            <v>0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</row>
        <row r="409"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</row>
        <row r="410"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</row>
        <row r="411">
          <cell r="E411">
            <v>0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</row>
        <row r="412"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</row>
        <row r="413">
          <cell r="E413">
            <v>0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</row>
        <row r="414"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</row>
        <row r="415"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</row>
        <row r="416">
          <cell r="E416">
            <v>0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</row>
        <row r="417">
          <cell r="E417">
            <v>0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</row>
        <row r="418">
          <cell r="E418">
            <v>0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</row>
        <row r="419">
          <cell r="E419">
            <v>0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</row>
        <row r="420">
          <cell r="E420">
            <v>0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</row>
        <row r="421"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</row>
        <row r="422">
          <cell r="E422">
            <v>0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</row>
        <row r="423"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</row>
        <row r="424"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</row>
        <row r="425"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</row>
        <row r="426"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</row>
        <row r="427"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</row>
        <row r="428"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</row>
        <row r="429"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</row>
        <row r="430"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</row>
        <row r="431"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</row>
        <row r="432">
          <cell r="E432">
            <v>0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</row>
        <row r="433"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</row>
        <row r="434"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</row>
        <row r="435"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</row>
        <row r="436">
          <cell r="E436">
            <v>0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</row>
        <row r="437">
          <cell r="E437">
            <v>0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</row>
        <row r="438"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</row>
        <row r="439">
          <cell r="E439">
            <v>0</v>
          </cell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</row>
        <row r="440">
          <cell r="E440">
            <v>0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</row>
        <row r="441">
          <cell r="E441">
            <v>0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</row>
        <row r="442">
          <cell r="E442">
            <v>0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</row>
        <row r="443"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</row>
        <row r="444">
          <cell r="E444">
            <v>0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</row>
        <row r="445"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</row>
        <row r="446">
          <cell r="E446">
            <v>0</v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</row>
        <row r="447"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</row>
        <row r="448"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</row>
        <row r="449">
          <cell r="E449">
            <v>0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</row>
        <row r="450">
          <cell r="E450">
            <v>0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</row>
        <row r="451">
          <cell r="E451">
            <v>0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</row>
        <row r="452">
          <cell r="E452">
            <v>0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</row>
        <row r="453">
          <cell r="E453">
            <v>0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</row>
        <row r="454">
          <cell r="E454">
            <v>0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</row>
        <row r="455">
          <cell r="E455">
            <v>0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</row>
        <row r="456">
          <cell r="E456">
            <v>0</v>
          </cell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</row>
        <row r="457">
          <cell r="E457">
            <v>0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</row>
        <row r="458">
          <cell r="E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</row>
        <row r="459"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</row>
        <row r="460">
          <cell r="E460">
            <v>0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</row>
        <row r="461">
          <cell r="E461">
            <v>0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</row>
        <row r="462">
          <cell r="E462">
            <v>0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</row>
        <row r="463">
          <cell r="E463">
            <v>0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</row>
        <row r="464">
          <cell r="E464">
            <v>0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</row>
        <row r="465">
          <cell r="E465">
            <v>0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</row>
        <row r="466">
          <cell r="E466">
            <v>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</row>
        <row r="467">
          <cell r="E467">
            <v>0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</row>
        <row r="468">
          <cell r="E468">
            <v>0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</row>
        <row r="469">
          <cell r="E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</row>
        <row r="470">
          <cell r="E470">
            <v>0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</row>
        <row r="471">
          <cell r="E471">
            <v>0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</row>
        <row r="472">
          <cell r="E472">
            <v>0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</row>
        <row r="473">
          <cell r="E473">
            <v>0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</row>
        <row r="474">
          <cell r="E474">
            <v>0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</row>
        <row r="475">
          <cell r="E475">
            <v>0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</row>
        <row r="476">
          <cell r="E476">
            <v>0</v>
          </cell>
          <cell r="F476">
            <v>0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</row>
        <row r="477">
          <cell r="E477">
            <v>0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</row>
        <row r="478">
          <cell r="E478">
            <v>0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</row>
        <row r="479">
          <cell r="E479">
            <v>0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</row>
        <row r="480">
          <cell r="E480">
            <v>0</v>
          </cell>
          <cell r="F480">
            <v>0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</row>
        <row r="481">
          <cell r="E481">
            <v>0</v>
          </cell>
          <cell r="F481">
            <v>0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</row>
        <row r="482">
          <cell r="E482">
            <v>0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</row>
        <row r="483">
          <cell r="E483">
            <v>0</v>
          </cell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0</v>
          </cell>
        </row>
        <row r="484"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</row>
        <row r="485">
          <cell r="E485">
            <v>0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</row>
        <row r="486">
          <cell r="E486">
            <v>0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</row>
        <row r="487">
          <cell r="E487">
            <v>0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</row>
        <row r="488">
          <cell r="E488">
            <v>0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</row>
        <row r="489">
          <cell r="E489">
            <v>0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</row>
        <row r="490">
          <cell r="E490">
            <v>0</v>
          </cell>
          <cell r="F490">
            <v>0</v>
          </cell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</row>
        <row r="491">
          <cell r="E491">
            <v>0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</row>
        <row r="492">
          <cell r="E492">
            <v>0</v>
          </cell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0</v>
          </cell>
        </row>
        <row r="493">
          <cell r="E493">
            <v>0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</row>
        <row r="494">
          <cell r="E494">
            <v>0</v>
          </cell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0</v>
          </cell>
        </row>
        <row r="1092">
          <cell r="E1092">
            <v>1364.7</v>
          </cell>
          <cell r="F1092">
            <v>1364.7</v>
          </cell>
          <cell r="G1092">
            <v>1382.1000000000001</v>
          </cell>
          <cell r="H1092">
            <v>1409.8000000000002</v>
          </cell>
          <cell r="I1092">
            <v>1452.1000000000001</v>
          </cell>
          <cell r="J1092">
            <v>1379.5</v>
          </cell>
          <cell r="K1092">
            <v>1407.6000000000001</v>
          </cell>
          <cell r="L1092">
            <v>1520.3000000000002</v>
          </cell>
          <cell r="M1092">
            <v>1648</v>
          </cell>
          <cell r="N1092">
            <v>1812.8000000000002</v>
          </cell>
          <cell r="O1092">
            <v>1964.8000000000002</v>
          </cell>
          <cell r="P1092">
            <v>2161.3000000000002</v>
          </cell>
          <cell r="S1092">
            <v>550</v>
          </cell>
          <cell r="T1092">
            <v>550</v>
          </cell>
          <cell r="U1092">
            <v>550</v>
          </cell>
          <cell r="V1092">
            <v>550</v>
          </cell>
          <cell r="W1092">
            <v>550</v>
          </cell>
          <cell r="X1092">
            <v>550</v>
          </cell>
          <cell r="Y1092">
            <v>550</v>
          </cell>
          <cell r="Z1092">
            <v>550</v>
          </cell>
          <cell r="AA1092">
            <v>550</v>
          </cell>
          <cell r="AB1092">
            <v>550</v>
          </cell>
          <cell r="AC1092">
            <v>550</v>
          </cell>
          <cell r="AD1092">
            <v>550</v>
          </cell>
        </row>
      </sheetData>
      <sheetData sheetId="6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H Diagram"/>
    </sheetNames>
    <sheetDataSet>
      <sheetData sheetId="0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mn"/>
      <sheetName val="__FDSCACHE__"/>
      <sheetName val="Data"/>
      <sheetName val="Cmpl"/>
      <sheetName val="Graphs"/>
    </sheetNames>
    <sheetDataSet>
      <sheetData sheetId="0">
        <row r="11">
          <cell r="E11" t="str">
            <v>USD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# pessoas"/>
      <sheetName val="parâmetros salários"/>
      <sheetName val="RESUMO"/>
      <sheetName val="hc"/>
      <sheetName val="infra"/>
    </sheetNames>
    <sheetDataSet>
      <sheetData sheetId="0" refreshError="1"/>
      <sheetData sheetId="1">
        <row r="1">
          <cell r="B1">
            <v>21</v>
          </cell>
        </row>
        <row r="3">
          <cell r="B3">
            <v>7</v>
          </cell>
        </row>
        <row r="4">
          <cell r="B4">
            <v>0.08</v>
          </cell>
        </row>
        <row r="6">
          <cell r="B6">
            <v>9</v>
          </cell>
        </row>
        <row r="7">
          <cell r="B7">
            <v>1.1000000000000001</v>
          </cell>
        </row>
        <row r="8">
          <cell r="B8">
            <v>15.6</v>
          </cell>
        </row>
        <row r="10">
          <cell r="B10">
            <v>53.1</v>
          </cell>
        </row>
        <row r="12">
          <cell r="A12">
            <v>0</v>
          </cell>
          <cell r="B12">
            <v>0</v>
          </cell>
        </row>
        <row r="13">
          <cell r="A13" t="str">
            <v>BR1</v>
          </cell>
          <cell r="B13">
            <v>61.92</v>
          </cell>
        </row>
        <row r="14">
          <cell r="A14" t="str">
            <v>BR2</v>
          </cell>
          <cell r="B14">
            <v>61.92</v>
          </cell>
        </row>
        <row r="15">
          <cell r="A15" t="str">
            <v>PR1</v>
          </cell>
          <cell r="B15">
            <v>61.92</v>
          </cell>
        </row>
        <row r="16">
          <cell r="A16" t="str">
            <v>PM1</v>
          </cell>
          <cell r="B16">
            <v>61.92</v>
          </cell>
        </row>
        <row r="17">
          <cell r="A17" t="str">
            <v>PR2</v>
          </cell>
          <cell r="B17">
            <v>61.92</v>
          </cell>
        </row>
        <row r="18">
          <cell r="A18" t="str">
            <v>PM2</v>
          </cell>
          <cell r="B18">
            <v>61.92</v>
          </cell>
        </row>
        <row r="19">
          <cell r="A19" t="str">
            <v>OR1</v>
          </cell>
          <cell r="B19">
            <v>61.92</v>
          </cell>
        </row>
        <row r="20">
          <cell r="A20" t="str">
            <v>OR2</v>
          </cell>
          <cell r="B20">
            <v>61.92</v>
          </cell>
        </row>
        <row r="22">
          <cell r="B22">
            <v>16.2</v>
          </cell>
        </row>
        <row r="24">
          <cell r="A24" t="str">
            <v>Tipo de Contrato</v>
          </cell>
          <cell r="B24" t="str">
            <v>Encargos</v>
          </cell>
          <cell r="C24" t="str">
            <v>13 Salário</v>
          </cell>
          <cell r="D24" t="str">
            <v>Férias + 1/3</v>
          </cell>
          <cell r="E24" t="str">
            <v>INSS</v>
          </cell>
          <cell r="F24" t="str">
            <v>FGTS</v>
          </cell>
          <cell r="G24" t="str">
            <v>Estágio/Temp.</v>
          </cell>
        </row>
        <row r="25">
          <cell r="A25" t="str">
            <v>PRO</v>
          </cell>
          <cell r="B25">
            <v>0.2</v>
          </cell>
          <cell r="C25">
            <v>0</v>
          </cell>
          <cell r="D25">
            <v>0</v>
          </cell>
          <cell r="E25">
            <v>0.2</v>
          </cell>
          <cell r="F25">
            <v>0</v>
          </cell>
        </row>
        <row r="26">
          <cell r="A26" t="str">
            <v>CLT</v>
          </cell>
          <cell r="B26">
            <v>0.62190000000000001</v>
          </cell>
          <cell r="C26">
            <v>8.3299999999999999E-2</v>
          </cell>
          <cell r="D26">
            <v>0.111</v>
          </cell>
          <cell r="E26">
            <v>0.33200000000000002</v>
          </cell>
          <cell r="F26">
            <v>9.5600000000000004E-2</v>
          </cell>
        </row>
        <row r="27">
          <cell r="A27" t="str">
            <v>TMP</v>
          </cell>
          <cell r="B27">
            <v>0.85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0.85</v>
          </cell>
        </row>
        <row r="28">
          <cell r="A28" t="str">
            <v>EST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81</v>
          </cell>
        </row>
        <row r="29">
          <cell r="A29" t="str">
            <v>TER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</row>
        <row r="31">
          <cell r="A31" t="str">
            <v>Cálculo INSS</v>
          </cell>
        </row>
        <row r="33">
          <cell r="A33" t="str">
            <v>Empresa</v>
          </cell>
          <cell r="B33">
            <v>0.2</v>
          </cell>
        </row>
      </sheetData>
      <sheetData sheetId="2"/>
      <sheetData sheetId="3" refreshError="1"/>
      <sheetData sheetId="4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AT94=100"/>
      <sheetName val="FATX11"/>
      <sheetName val="VENDASFISICAS"/>
      <sheetName val="GRÁFICOS"/>
      <sheetName val="Ponderações"/>
      <sheetName val="_VENDASX11"/>
      <sheetName val="var. t_ t-1"/>
      <sheetName val="var. t_ t-1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"/>
      <sheetName val="PU anexo IX"/>
      <sheetName val="Capa 1.1"/>
      <sheetName val="1.1"/>
      <sheetName val="Capa 2"/>
      <sheetName val="2n"/>
      <sheetName val="Serviços BombImplRetirada"/>
      <sheetName val="Serviços InstalRetirada Elet"/>
      <sheetName val="Capa 3"/>
      <sheetName val="3"/>
      <sheetName val="Capa 4 "/>
      <sheetName val="4.1m"/>
      <sheetName val="4.1mv"/>
      <sheetName val="4.2j"/>
      <sheetName val="4.2v"/>
      <sheetName val="Capa 5"/>
      <sheetName val="5"/>
      <sheetName val="1.1.1.7a"/>
      <sheetName val="1.1.1.7pu"/>
      <sheetName val="1.1.1.7b"/>
      <sheetName val="1.1.1.7c"/>
      <sheetName val="1.1.1.7d"/>
      <sheetName val="Fôrmas"/>
      <sheetName val="1.1.1.7f"/>
      <sheetName val="Resumo"/>
      <sheetName val="Capa 7"/>
      <sheetName val="7.1"/>
      <sheetName val="7.2"/>
      <sheetName val="1.1.1.6c"/>
      <sheetName val="1.1.1.6pu"/>
      <sheetName val="Mat Civil"/>
      <sheetName val="Mat Ind"/>
      <sheetName val="Jta"/>
      <sheetName val="ArComprimido"/>
      <sheetName val="Alt Prévio"/>
      <sheetName val="PM"/>
      <sheetName val="Bomb"/>
      <sheetName val="Anexo IX"/>
      <sheetName val="Cap Terc"/>
      <sheetName val="Convers"/>
      <sheetName val="Custo Recarga"/>
      <sheetName val="CC"/>
      <sheetName val="Custo"/>
      <sheetName val="Bomb (2)"/>
      <sheetName val="receitas-despesas"/>
      <sheetName val="parâmetr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 refreshError="1"/>
      <sheetData sheetId="45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alog1"/>
      <sheetName val="Dialog5"/>
      <sheetName val="Contents"/>
      <sheetName val="Title"/>
      <sheetName val="Valuation"/>
      <sheetName val="F - CAPEX"/>
      <sheetName val="Log"/>
      <sheetName val="Standard driver"/>
      <sheetName val="Standard page"/>
      <sheetName val="Dialog2"/>
      <sheetName val="Scenarios"/>
      <sheetName val="Debt"/>
      <sheetName val="Conversion"/>
      <sheetName val="Free cash flow"/>
      <sheetName val="Full"/>
      <sheetName val="50%"/>
      <sheetName val="Nil%"/>
      <sheetName val="KPIs"/>
      <sheetName val="Macro"/>
      <sheetName val="Stats"/>
      <sheetName val="Consolidation"/>
      <sheetName val="F - employees costs"/>
      <sheetName val="Targets"/>
      <sheetName val="F - market"/>
      <sheetName val="F - base"/>
      <sheetName val="F - other base"/>
      <sheetName val="Price cap"/>
      <sheetName val="F - total base"/>
      <sheetName val="F - nom tariffs"/>
      <sheetName val="F - real tariffs"/>
      <sheetName val="F - tariff analysis"/>
      <sheetName val="F - traffic drivers"/>
      <sheetName val="F - usage"/>
      <sheetName val="F - traffic"/>
      <sheetName val="F - other traffic"/>
      <sheetName val="F - market traffic"/>
      <sheetName val="F - traffic share"/>
      <sheetName val="F - elasticities"/>
      <sheetName val="F -settlements"/>
      <sheetName val="F - transit"/>
      <sheetName val="F - incoming"/>
      <sheetName val="F - interconnect"/>
      <sheetName val="F - ISDN"/>
      <sheetName val="F - payphones"/>
      <sheetName val="F - leased lines"/>
      <sheetName val="F - PRS"/>
      <sheetName val="F - MTnet"/>
      <sheetName val="F - MakPak"/>
      <sheetName val="F - sub revenue"/>
      <sheetName val="F - revenue"/>
      <sheetName val="F - revenue analysis"/>
      <sheetName val="F - ARPU"/>
      <sheetName val="F - OPEX"/>
      <sheetName val="F - switch capacity"/>
      <sheetName val="F - access network"/>
      <sheetName val="MT's business plan"/>
      <sheetName val="F - depreciation"/>
      <sheetName val="F - employees"/>
      <sheetName val="M - market"/>
      <sheetName val="M - base"/>
      <sheetName val="M - O2 base"/>
      <sheetName val="M - O3 base"/>
      <sheetName val="M - nom tariffs"/>
      <sheetName val="M - real tariffs"/>
      <sheetName val="M - tariff analysis"/>
      <sheetName val="M - traffic drivers"/>
      <sheetName val="M - MobiPro"/>
      <sheetName val="M - MobiPop"/>
      <sheetName val="M - postpay"/>
      <sheetName val="M - prepay"/>
      <sheetName val="M - total"/>
      <sheetName val="M - postpay traffic"/>
      <sheetName val="M - prepay traffic"/>
      <sheetName val="M - total traffic"/>
      <sheetName val="M - incoming"/>
      <sheetName val="M - other traffic"/>
      <sheetName val="M - interconnect"/>
      <sheetName val="M - inbound"/>
      <sheetName val="M - other roaming"/>
      <sheetName val="M - outbound"/>
      <sheetName val="M - SMS"/>
      <sheetName val="M - equipment"/>
      <sheetName val="M - revenues"/>
      <sheetName val="M - revenue analysis"/>
      <sheetName val="M - ARPU"/>
      <sheetName val="M - OPEX"/>
      <sheetName val="M - employee costs"/>
      <sheetName val="M - CAPEX"/>
      <sheetName val="M - depreciation"/>
      <sheetName val="M - employeesDELETE"/>
      <sheetName val="Tax"/>
      <sheetName val="USO"/>
      <sheetName val="Working capital"/>
      <sheetName val="International out"/>
      <sheetName val="International in"/>
      <sheetName val="Graphs"/>
      <sheetName val="F - graphs"/>
      <sheetName val="M - graphs"/>
      <sheetName val="EVA"/>
      <sheetName val="Guidance notes"/>
      <sheetName val="Business plan"/>
      <sheetName val="Module1"/>
      <sheetName val="Controls"/>
      <sheetName val="BS"/>
      <sheetName val="CFS"/>
      <sheetName val="DCF_1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alog1"/>
      <sheetName val="Dialog5"/>
      <sheetName val="Resultado Financeiro (2)"/>
      <sheetName val="Draft Graphs"/>
      <sheetName val="Title"/>
      <sheetName val="Scenarios"/>
      <sheetName val="BS Assumptions"/>
      <sheetName val="Op Assumptions"/>
      <sheetName val="Balance Sheet"/>
      <sheetName val="Income Statement"/>
      <sheetName val="Financing"/>
      <sheetName val="FC BR-GAAP"/>
      <sheetName val="Stats"/>
      <sheetName val="Euro"/>
      <sheetName val="SUDENE"/>
      <sheetName val="Macroeconomics"/>
      <sheetName val="Macro"/>
      <sheetName val="Market"/>
      <sheetName val="Traffic"/>
      <sheetName val="TrafficPrep"/>
      <sheetName val="Usage Revenues"/>
      <sheetName val="Handsets"/>
      <sheetName val="Network Revenues"/>
      <sheetName val="Interconnection Costs"/>
      <sheetName val="Interconnect Analysis"/>
      <sheetName val="Interconnect Graphs"/>
      <sheetName val="Interconnect Analysis TOM"/>
      <sheetName val="Commissions"/>
      <sheetName val="Variable Costs"/>
      <sheetName val="Fixed Costs"/>
      <sheetName val="Imobilizado"/>
      <sheetName val="Capex"/>
      <sheetName val="Taxes"/>
      <sheetName val="EBITDA"/>
      <sheetName val="Working capital"/>
      <sheetName val="Tax"/>
      <sheetName val="Template2"/>
      <sheetName val="Standard driver"/>
      <sheetName val="Standard page"/>
      <sheetName val="Dialog2"/>
      <sheetName val="Returns"/>
      <sheetName val="Valuation"/>
      <sheetName val="FCF"/>
      <sheetName val="Graphs1"/>
      <sheetName val="Graphs2"/>
      <sheetName val="Comps"/>
      <sheetName val="Output"/>
      <sheetName val="Output FCF"/>
      <sheetName val="Output Financing"/>
      <sheetName val="Output Final"/>
      <sheetName val="LOG"/>
      <sheetName val="EVA"/>
      <sheetName val="Guidance notes"/>
      <sheetName val="Module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ivil"/>
      <sheetName val="Diversos"/>
      <sheetName val="Loucas e tampos"/>
      <sheetName val="Acabamentos Internos"/>
      <sheetName val="Impermeabilização"/>
      <sheetName val="Alvenarias"/>
      <sheetName val="Esquadrias Aço"/>
      <sheetName val="Esquadrias PVC"/>
      <sheetName val="Esquadrias Madeira"/>
      <sheetName val="Moveis"/>
      <sheetName val="ESTACAS"/>
      <sheetName val="SOLO GRAMPEADO"/>
      <sheetName val="BLOCOS"/>
      <sheetName val="VIGAS BALDRAMES"/>
      <sheetName val="PAREDES"/>
      <sheetName val="LAJES SOBRE SOLO"/>
      <sheetName val=" VIGAS"/>
      <sheetName val="LAJE"/>
      <sheetName val="PILARES"/>
      <sheetName val="ARMAÇÃO"/>
      <sheetName val="Fachada"/>
      <sheetName val="Cobertur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resentação"/>
      <sheetName val="2.1 Mov Fin Aluguel"/>
      <sheetName val="Anexo 2.1.1"/>
      <sheetName val="Receb Ant Aluguel"/>
      <sheetName val="Transf Ant Aluguel"/>
      <sheetName val="Transf Pend Aluguel"/>
      <sheetName val="Trans Ant Res"/>
      <sheetName val="Trans Pend Res"/>
      <sheetName val="2.2 RECEITA LÍQUIDA"/>
      <sheetName val="Anexo Conta Corrente"/>
      <sheetName val="Anexo Empréstimos"/>
      <sheetName val="Anexo C&amp;A"/>
      <sheetName val="Empréstimo Condomínio"/>
      <sheetName val="Distratos Condomínio"/>
      <sheetName val="Empréstimo Fundo"/>
      <sheetName val="Distratos Fundo"/>
      <sheetName val="2.3 Mov Fin Cond"/>
      <sheetName val="Anexo 2.3.1"/>
      <sheetName val="Anexo 2.3.2"/>
      <sheetName val="Receb Ant Cond"/>
      <sheetName val="Transf Ant Cond"/>
      <sheetName val="Transf Pend Cond"/>
      <sheetName val="2.4 Mov Fin Adm"/>
      <sheetName val="Anexo 2.4.1"/>
      <sheetName val="Anexo Fundo Fixo"/>
      <sheetName val="2.5 Mov Fin FPP"/>
      <sheetName val="Anexo 2.5.1"/>
      <sheetName val="Receb Ant FPP"/>
      <sheetName val="Transf Ant FPP"/>
      <sheetName val="Transf Pend FPP"/>
      <sheetName val="2.6 VENDAS POR ATIVIDADE"/>
      <sheetName val="2.7 DESEMP. VENDAS"/>
      <sheetName val="2.7.1 ÁREA DE VENDA"/>
      <sheetName val="2.8 DESEMP. VENDAS TOTAIS"/>
      <sheetName val="2.9 DESEMP. ALUGUEL FATURADO"/>
      <sheetName val="DES AMM 2003 "/>
      <sheetName val="2.10 ENCARGOS"/>
      <sheetName val="2.11 VACÂNCIA"/>
      <sheetName val="Anexo 2.11.1"/>
      <sheetName val="2.11.2 Planta 1º Piso"/>
      <sheetName val="2.11.3 Planta 2º Piso"/>
      <sheetName val="Anexo 2.11.4 "/>
      <sheetName val="2.12 Fluxo de Veículos"/>
      <sheetName val="2.13 Real x Plan Aluguel"/>
      <sheetName val="Anexo 2.13.1"/>
      <sheetName val="Anexo 2.13.2"/>
      <sheetName val="Anexo 2.13.3"/>
      <sheetName val="Anexo 2.13.4"/>
      <sheetName val="Anexo 2.13.5"/>
      <sheetName val="2.14 Real X Plan Cond"/>
      <sheetName val="Anexo 2.14.1"/>
      <sheetName val="Anexo 2.14.2"/>
      <sheetName val="Anexo 2.14.3"/>
      <sheetName val="Anexo 2.14.4"/>
      <sheetName val="Anexo 2.14.5"/>
      <sheetName val="2.15 Real x Plan FPP"/>
      <sheetName val="Anexo 2.15.1"/>
      <sheetName val="Anexo 2.15.2"/>
      <sheetName val="Anexo 2.15.3"/>
      <sheetName val="Conc. Aluguel"/>
      <sheetName val="Conc. Cond."/>
      <sheetName val="Conc. Adm."/>
      <sheetName val="4.1 Contas a Receber"/>
      <sheetName val="Anexo 4.1.1"/>
      <sheetName val="Anexo 4.1.2"/>
      <sheetName val="Anexo CRB Comp"/>
      <sheetName val="2_14 Real X Plan Cond"/>
      <sheetName val="2_1_Mov_Fin_Aluguel"/>
      <sheetName val="Anexo_2_1_1"/>
      <sheetName val="Receb_Ant_Aluguel"/>
      <sheetName val="Transf_Ant_Aluguel"/>
      <sheetName val="Transf_Pend_Aluguel"/>
      <sheetName val="Trans_Ant_Res"/>
      <sheetName val="Trans_Pend_Res"/>
      <sheetName val="2_2_RECEITA_LÍQUIDA"/>
      <sheetName val="Anexo_Conta_Corrente"/>
      <sheetName val="Anexo_Empréstimos"/>
      <sheetName val="Anexo_C&amp;A"/>
      <sheetName val="Empréstimo_Condomínio"/>
      <sheetName val="Distratos_Condomínio"/>
      <sheetName val="Empréstimo_Fundo"/>
      <sheetName val="Distratos_Fundo"/>
      <sheetName val="2_3_Mov_Fin_Cond"/>
      <sheetName val="Anexo_2_3_1"/>
      <sheetName val="Anexo_2_3_2"/>
      <sheetName val="Receb_Ant_Cond"/>
      <sheetName val="Transf_Ant_Cond"/>
      <sheetName val="Transf_Pend_Cond"/>
      <sheetName val="2_4_Mov_Fin_Adm"/>
      <sheetName val="Anexo_2_4_1"/>
      <sheetName val="Anexo_Fundo_Fixo"/>
      <sheetName val="2_5_Mov_Fin_FPP"/>
      <sheetName val="Anexo_2_5_1"/>
      <sheetName val="Receb_Ant_FPP"/>
      <sheetName val="Transf_Ant_FPP"/>
      <sheetName val="Transf_Pend_FPP"/>
      <sheetName val="2_6_VENDAS_POR_ATIVIDADE"/>
      <sheetName val="2_7_DESEMP__VENDAS"/>
      <sheetName val="2_7_1_ÁREA_DE_VENDA"/>
      <sheetName val="2_8_DESEMP__VENDAS_TOTAIS"/>
      <sheetName val="2_9_DESEMP__ALUGUEL_FATURADO"/>
      <sheetName val="DES_AMM_2003_"/>
      <sheetName val="2_10_ENCARGOS"/>
      <sheetName val="2_11_VACÂNCIA"/>
      <sheetName val="Anexo_2_11_1"/>
      <sheetName val="2_11_2_Planta_1º_Piso"/>
      <sheetName val="2_11_3_Planta_2º_Piso"/>
      <sheetName val="Anexo_2_11_4_"/>
      <sheetName val="2_12_Fluxo_de_Veículos"/>
      <sheetName val="2_13_Real_x_Plan_Aluguel"/>
      <sheetName val="Anexo_2_13_1"/>
      <sheetName val="Anexo_2_13_2"/>
      <sheetName val="Anexo_2_13_3"/>
      <sheetName val="Anexo_2_13_4"/>
      <sheetName val="Anexo_2_13_5"/>
      <sheetName val="2_14_Real_X_Plan_Cond"/>
      <sheetName val="Anexo_2_14_1"/>
      <sheetName val="Anexo_2_14_2"/>
      <sheetName val="Anexo_2_14_3"/>
      <sheetName val="Anexo_2_14_4"/>
      <sheetName val="Anexo_2_14_5"/>
      <sheetName val="2_15_Real_x_Plan_FPP"/>
      <sheetName val="Anexo_2_15_1"/>
      <sheetName val="Anexo_2_15_2"/>
      <sheetName val="Anexo_2_15_3"/>
      <sheetName val="Conc__Aluguel"/>
      <sheetName val="Conc__Cond_"/>
      <sheetName val="Conc__Adm_"/>
      <sheetName val="4_1_Contas_a_Receber"/>
      <sheetName val="Anexo_4_1_1"/>
      <sheetName val="Anexo_4_1_2"/>
      <sheetName val="Anexo_CRB_Comp"/>
      <sheetName val="2_14_Real_X_Plan_Cond1"/>
      <sheetName val="2_6__VENDAS_m2"/>
      <sheetName val="Mix_Shopping"/>
      <sheetName val="filiais"/>
      <sheetName val="LISTA"/>
      <sheetName val="CC"/>
      <sheetName val="JAN"/>
      <sheetName val="2_1_Mov_Fin_Aluguel1"/>
      <sheetName val="Anexo_2_1_11"/>
      <sheetName val="Receb_Ant_Aluguel1"/>
      <sheetName val="Transf_Ant_Aluguel1"/>
      <sheetName val="Transf_Pend_Aluguel1"/>
      <sheetName val="Trans_Ant_Res1"/>
      <sheetName val="Trans_Pend_Res1"/>
      <sheetName val="2_2_RECEITA_LÍQUIDA1"/>
      <sheetName val="Anexo_Conta_Corrente1"/>
      <sheetName val="Anexo_Empréstimos1"/>
      <sheetName val="Anexo_C&amp;A1"/>
      <sheetName val="Empréstimo_Condomínio1"/>
      <sheetName val="Distratos_Condomínio1"/>
      <sheetName val="Empréstimo_Fundo1"/>
      <sheetName val="Distratos_Fundo1"/>
      <sheetName val="2_3_Mov_Fin_Cond1"/>
      <sheetName val="Anexo_2_3_11"/>
      <sheetName val="Anexo_2_3_21"/>
      <sheetName val="Receb_Ant_Cond1"/>
      <sheetName val="Transf_Ant_Cond1"/>
      <sheetName val="Transf_Pend_Cond1"/>
      <sheetName val="2_4_Mov_Fin_Adm1"/>
      <sheetName val="Anexo_2_4_11"/>
      <sheetName val="Anexo_Fundo_Fixo1"/>
      <sheetName val="2_5_Mov_Fin_FPP1"/>
      <sheetName val="Anexo_2_5_11"/>
      <sheetName val="Receb_Ant_FPP1"/>
      <sheetName val="Transf_Ant_FPP1"/>
      <sheetName val="Transf_Pend_FPP1"/>
      <sheetName val="2_6_VENDAS_POR_ATIVIDADE1"/>
      <sheetName val="2_7_DESEMP__VENDAS1"/>
      <sheetName val="2_7_1_ÁREA_DE_VENDA1"/>
      <sheetName val="2_8_DESEMP__VENDAS_TOTAIS1"/>
      <sheetName val="2_9_DESEMP__ALUGUEL_FATURADO1"/>
      <sheetName val="DES_AMM_2003_1"/>
      <sheetName val="2_10_ENCARGOS1"/>
      <sheetName val="2_11_VACÂNCIA1"/>
      <sheetName val="Anexo_2_11_11"/>
      <sheetName val="2_11_2_Planta_1º_Piso1"/>
      <sheetName val="2_11_3_Planta_2º_Piso1"/>
      <sheetName val="Anexo_2_11_4_1"/>
      <sheetName val="2_12_Fluxo_de_Veículos1"/>
      <sheetName val="2_13_Real_x_Plan_Aluguel1"/>
      <sheetName val="Anexo_2_13_11"/>
      <sheetName val="Anexo_2_13_21"/>
      <sheetName val="Anexo_2_13_31"/>
      <sheetName val="Anexo_2_13_41"/>
      <sheetName val="Anexo_2_13_51"/>
      <sheetName val="2_14_Real_X_Plan_Cond2"/>
      <sheetName val="Anexo_2_14_11"/>
      <sheetName val="Anexo_2_14_21"/>
      <sheetName val="Anexo_2_14_31"/>
      <sheetName val="Anexo_2_14_41"/>
      <sheetName val="Anexo_2_14_51"/>
      <sheetName val="2_15_Real_x_Plan_FPP1"/>
      <sheetName val="Anexo_2_15_11"/>
      <sheetName val="Anexo_2_15_21"/>
      <sheetName val="Anexo_2_15_31"/>
      <sheetName val="Conc__Aluguel1"/>
      <sheetName val="Conc__Cond_1"/>
      <sheetName val="Conc__Adm_1"/>
      <sheetName val="4_1_Contas_a_Receber1"/>
      <sheetName val="Anexo_4_1_11"/>
      <sheetName val="Anexo_4_1_21"/>
      <sheetName val="Anexo_CRB_Comp1"/>
      <sheetName val="2_14_Real_X_Plan_Cond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>
        <row r="8">
          <cell r="G8">
            <v>379973.3</v>
          </cell>
          <cell r="I8">
            <v>427590.6</v>
          </cell>
        </row>
        <row r="9">
          <cell r="G9">
            <v>180027.87</v>
          </cell>
          <cell r="I9">
            <v>209036.55</v>
          </cell>
        </row>
        <row r="11">
          <cell r="G11">
            <v>20826.560000000001</v>
          </cell>
          <cell r="I11">
            <v>18202.14</v>
          </cell>
        </row>
        <row r="12">
          <cell r="G12">
            <v>0</v>
          </cell>
          <cell r="I12">
            <v>10059.15</v>
          </cell>
        </row>
        <row r="13">
          <cell r="G13">
            <v>1800</v>
          </cell>
          <cell r="I13">
            <v>2327.5700000000002</v>
          </cell>
        </row>
        <row r="14">
          <cell r="G14">
            <v>27852.29</v>
          </cell>
          <cell r="I14">
            <v>17436</v>
          </cell>
        </row>
        <row r="15">
          <cell r="G15">
            <v>0</v>
          </cell>
          <cell r="I15">
            <v>671.23</v>
          </cell>
        </row>
        <row r="16">
          <cell r="G16">
            <v>8760</v>
          </cell>
          <cell r="I16">
            <v>4750.97</v>
          </cell>
        </row>
        <row r="17">
          <cell r="G17">
            <v>0</v>
          </cell>
          <cell r="I17">
            <v>2253</v>
          </cell>
        </row>
        <row r="18">
          <cell r="G18">
            <v>603.16999999999996</v>
          </cell>
          <cell r="I18">
            <v>85.6</v>
          </cell>
        </row>
        <row r="19">
          <cell r="G19">
            <v>0</v>
          </cell>
          <cell r="I19">
            <v>1140.8800000000001</v>
          </cell>
        </row>
        <row r="21">
          <cell r="G21">
            <v>354769.22</v>
          </cell>
          <cell r="I21">
            <v>310978.55</v>
          </cell>
        </row>
        <row r="22">
          <cell r="G22">
            <v>25692.42</v>
          </cell>
          <cell r="I22">
            <v>27479.84</v>
          </cell>
        </row>
        <row r="23">
          <cell r="G23">
            <v>581504.11</v>
          </cell>
          <cell r="I23">
            <v>583877.67000000004</v>
          </cell>
        </row>
        <row r="24">
          <cell r="G24">
            <v>8000</v>
          </cell>
          <cell r="I24">
            <v>0</v>
          </cell>
        </row>
        <row r="25">
          <cell r="G25">
            <v>38876.28</v>
          </cell>
          <cell r="I25">
            <v>30556.76</v>
          </cell>
        </row>
        <row r="26">
          <cell r="G26">
            <v>0</v>
          </cell>
          <cell r="I26">
            <v>0</v>
          </cell>
        </row>
        <row r="27">
          <cell r="G27">
            <v>2500</v>
          </cell>
          <cell r="I27">
            <v>5000</v>
          </cell>
        </row>
        <row r="28">
          <cell r="G28">
            <v>28073.48</v>
          </cell>
          <cell r="I28">
            <v>52413.13</v>
          </cell>
        </row>
        <row r="29">
          <cell r="G29">
            <v>202476</v>
          </cell>
          <cell r="I29">
            <v>205055.94</v>
          </cell>
        </row>
        <row r="30">
          <cell r="G30">
            <v>357445.2</v>
          </cell>
          <cell r="I30">
            <v>305549.03999999998</v>
          </cell>
        </row>
        <row r="31">
          <cell r="G31">
            <v>0</v>
          </cell>
          <cell r="I31">
            <v>0</v>
          </cell>
        </row>
        <row r="32">
          <cell r="G32">
            <v>12000</v>
          </cell>
          <cell r="I32">
            <v>3257.7</v>
          </cell>
        </row>
        <row r="33">
          <cell r="G33">
            <v>10822.88</v>
          </cell>
          <cell r="I33">
            <v>6805.37</v>
          </cell>
        </row>
        <row r="34">
          <cell r="G34">
            <v>21000</v>
          </cell>
          <cell r="I34">
            <v>23710.400000000001</v>
          </cell>
        </row>
        <row r="35">
          <cell r="G35">
            <v>38656.639999999999</v>
          </cell>
          <cell r="I35">
            <v>32199.71</v>
          </cell>
        </row>
        <row r="36">
          <cell r="G36">
            <v>163820.76999999999</v>
          </cell>
          <cell r="I36">
            <v>192912.57</v>
          </cell>
        </row>
        <row r="38">
          <cell r="G38">
            <v>115718.08</v>
          </cell>
          <cell r="I38">
            <v>216626.82</v>
          </cell>
        </row>
        <row r="39">
          <cell r="G39">
            <v>404000</v>
          </cell>
          <cell r="I39">
            <v>339100.95</v>
          </cell>
        </row>
        <row r="40">
          <cell r="G40">
            <v>15000</v>
          </cell>
          <cell r="I40">
            <v>7943.33</v>
          </cell>
        </row>
        <row r="42">
          <cell r="G42">
            <v>40048.99</v>
          </cell>
          <cell r="I42">
            <v>38963.11</v>
          </cell>
        </row>
        <row r="43">
          <cell r="G43">
            <v>915.8</v>
          </cell>
          <cell r="I43">
            <v>677.2</v>
          </cell>
        </row>
        <row r="44">
          <cell r="G44">
            <v>1608</v>
          </cell>
          <cell r="I44">
            <v>2633.36</v>
          </cell>
        </row>
        <row r="45">
          <cell r="G45">
            <v>5132.17</v>
          </cell>
          <cell r="I45">
            <v>6933.45</v>
          </cell>
        </row>
        <row r="46">
          <cell r="G46">
            <v>1863.98</v>
          </cell>
          <cell r="I46">
            <v>1156.6099999999999</v>
          </cell>
        </row>
        <row r="47">
          <cell r="G47">
            <v>11987.4</v>
          </cell>
          <cell r="I47">
            <v>19355.63</v>
          </cell>
        </row>
        <row r="48">
          <cell r="G48">
            <v>192</v>
          </cell>
          <cell r="I48">
            <v>403.9</v>
          </cell>
        </row>
        <row r="49">
          <cell r="G49">
            <v>0</v>
          </cell>
          <cell r="I49">
            <v>0</v>
          </cell>
        </row>
        <row r="50">
          <cell r="G50">
            <v>0</v>
          </cell>
          <cell r="I50">
            <v>0</v>
          </cell>
        </row>
        <row r="51">
          <cell r="G51">
            <v>0</v>
          </cell>
          <cell r="I51">
            <v>5950.58</v>
          </cell>
        </row>
        <row r="52">
          <cell r="G52">
            <v>25063.88</v>
          </cell>
          <cell r="I52">
            <v>50283.96</v>
          </cell>
        </row>
        <row r="53">
          <cell r="G53">
            <v>111278.2</v>
          </cell>
          <cell r="I53">
            <v>111278.21</v>
          </cell>
        </row>
        <row r="54">
          <cell r="G54">
            <v>0</v>
          </cell>
          <cell r="I54">
            <v>0</v>
          </cell>
        </row>
        <row r="57">
          <cell r="G57">
            <v>0</v>
          </cell>
          <cell r="I57">
            <v>0</v>
          </cell>
        </row>
        <row r="58">
          <cell r="G58">
            <v>917184</v>
          </cell>
          <cell r="I58">
            <v>799983.28</v>
          </cell>
        </row>
        <row r="59">
          <cell r="G59">
            <v>589735.02</v>
          </cell>
          <cell r="I59">
            <v>554096.91</v>
          </cell>
        </row>
        <row r="60">
          <cell r="G60">
            <v>199876.69</v>
          </cell>
          <cell r="I60">
            <v>234236.74</v>
          </cell>
        </row>
        <row r="61">
          <cell r="G61">
            <v>54329.57</v>
          </cell>
          <cell r="I61">
            <v>92882.1</v>
          </cell>
        </row>
        <row r="62">
          <cell r="G62">
            <v>30874.2</v>
          </cell>
          <cell r="I62">
            <v>30874.2</v>
          </cell>
        </row>
        <row r="63">
          <cell r="G63">
            <v>0</v>
          </cell>
          <cell r="I63">
            <v>0</v>
          </cell>
        </row>
        <row r="64">
          <cell r="G64">
            <v>82646.45</v>
          </cell>
          <cell r="I64">
            <v>44816.37</v>
          </cell>
        </row>
      </sheetData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>
        <row r="8">
          <cell r="G8">
            <v>379973.3</v>
          </cell>
        </row>
      </sheetData>
      <sheetData sheetId="116"/>
      <sheetData sheetId="117"/>
      <sheetData sheetId="118"/>
      <sheetData sheetId="119"/>
      <sheetData sheetId="120"/>
      <sheetData sheetId="121">
        <row r="8">
          <cell r="G8">
            <v>379973.3</v>
          </cell>
        </row>
      </sheetData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>
        <row r="8">
          <cell r="G8">
            <v>379973.3</v>
          </cell>
        </row>
      </sheetData>
      <sheetData sheetId="182"/>
      <sheetData sheetId="183"/>
      <sheetData sheetId="184"/>
      <sheetData sheetId="185"/>
      <sheetData sheetId="186"/>
      <sheetData sheetId="187">
        <row r="8">
          <cell r="G8">
            <v>379973.3</v>
          </cell>
        </row>
      </sheetData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resentação 2001"/>
      <sheetName val="2.2 RESULTADO LÍQUIDO"/>
      <sheetName val="2.6 VENDAS POR ATIVIDADE "/>
      <sheetName val="2.7 DESEMP. VENDAS"/>
      <sheetName val="2.8 DESEMP. VENDAS TOTAIS"/>
      <sheetName val="2.9 DESEMP. ALUGUEL FATURADO"/>
      <sheetName val="2.10 ENCARGOS"/>
      <sheetName val="2.11 VACÂNCIA"/>
      <sheetName val="Anexo 2.11"/>
      <sheetName val="2.12 Fluxo de Veículos"/>
      <sheetName val="Custo Ocupacional 01"/>
      <sheetName val="Mix Shopping"/>
      <sheetName val="Property information"/>
      <sheetName val="Plan1"/>
      <sheetName val="FONTES"/>
      <sheetName val="ANALITICO_RI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1">
          <cell r="A1" t="str">
            <v>RAMO DE ATIVIDADE</v>
          </cell>
          <cell r="B1" t="str">
            <v>ANTIGA</v>
          </cell>
          <cell r="C1" t="str">
            <v>EXPANSAO</v>
          </cell>
          <cell r="D1" t="str">
            <v>TOTAL</v>
          </cell>
        </row>
        <row r="2">
          <cell r="A2" t="str">
            <v>ACESSORIOS IMPORTADOS</v>
          </cell>
          <cell r="B2">
            <v>4</v>
          </cell>
          <cell r="C2">
            <v>0</v>
          </cell>
          <cell r="D2">
            <v>4</v>
          </cell>
        </row>
        <row r="3">
          <cell r="A3" t="str">
            <v>ACESSORIOS INFANTIS</v>
          </cell>
          <cell r="B3">
            <v>0</v>
          </cell>
          <cell r="C3">
            <v>1</v>
          </cell>
          <cell r="D3">
            <v>1</v>
          </cell>
        </row>
        <row r="4">
          <cell r="A4" t="str">
            <v>ACESSORIOS P/ ROUPAS</v>
          </cell>
          <cell r="B4">
            <v>3</v>
          </cell>
          <cell r="C4">
            <v>2</v>
          </cell>
          <cell r="D4">
            <v>5</v>
          </cell>
        </row>
        <row r="5">
          <cell r="A5" t="str">
            <v>AGENCIA DE VIAGEM</v>
          </cell>
          <cell r="B5">
            <v>1</v>
          </cell>
          <cell r="C5">
            <v>2</v>
          </cell>
          <cell r="D5">
            <v>3</v>
          </cell>
        </row>
        <row r="6">
          <cell r="A6" t="str">
            <v>ALIMENTOS ESPECIAIS</v>
          </cell>
          <cell r="B6">
            <v>0</v>
          </cell>
          <cell r="C6">
            <v>1</v>
          </cell>
          <cell r="D6">
            <v>1</v>
          </cell>
        </row>
        <row r="7">
          <cell r="A7" t="str">
            <v>ANUNCIOS</v>
          </cell>
          <cell r="B7">
            <v>1</v>
          </cell>
          <cell r="C7">
            <v>0</v>
          </cell>
          <cell r="D7">
            <v>1</v>
          </cell>
        </row>
        <row r="8">
          <cell r="A8" t="str">
            <v>ARMARINHO</v>
          </cell>
          <cell r="B8">
            <v>2</v>
          </cell>
          <cell r="C8">
            <v>0</v>
          </cell>
          <cell r="D8">
            <v>2</v>
          </cell>
        </row>
        <row r="9">
          <cell r="A9" t="str">
            <v>ARTIGOS ELETRONICOS</v>
          </cell>
          <cell r="B9">
            <v>6</v>
          </cell>
          <cell r="C9">
            <v>0</v>
          </cell>
          <cell r="D9">
            <v>6</v>
          </cell>
        </row>
        <row r="10">
          <cell r="A10" t="str">
            <v>ARTIGOS ESPORTIVOS</v>
          </cell>
          <cell r="B10">
            <v>2</v>
          </cell>
          <cell r="C10">
            <v>1</v>
          </cell>
          <cell r="D10">
            <v>3</v>
          </cell>
        </row>
        <row r="11">
          <cell r="A11" t="str">
            <v>BANCO/FINANCEIRA</v>
          </cell>
          <cell r="B11">
            <v>2</v>
          </cell>
          <cell r="C11">
            <v>0</v>
          </cell>
          <cell r="D11">
            <v>2</v>
          </cell>
        </row>
        <row r="12">
          <cell r="A12" t="str">
            <v>BAZAR/LOUCAS/CRISTAIS</v>
          </cell>
          <cell r="B12">
            <v>1</v>
          </cell>
          <cell r="C12">
            <v>0</v>
          </cell>
          <cell r="D12">
            <v>1</v>
          </cell>
        </row>
        <row r="13">
          <cell r="A13" t="str">
            <v>BOLSAS E ACESSORIOS</v>
          </cell>
          <cell r="B13">
            <v>1</v>
          </cell>
          <cell r="C13">
            <v>0</v>
          </cell>
          <cell r="D13">
            <v>1</v>
          </cell>
        </row>
        <row r="14">
          <cell r="A14" t="str">
            <v>BOMBONERIA</v>
          </cell>
          <cell r="B14">
            <v>1</v>
          </cell>
          <cell r="C14">
            <v>0</v>
          </cell>
          <cell r="D14">
            <v>1</v>
          </cell>
        </row>
        <row r="15">
          <cell r="A15" t="str">
            <v>BRINQUEDOS</v>
          </cell>
          <cell r="B15">
            <v>3</v>
          </cell>
          <cell r="C15">
            <v>3</v>
          </cell>
          <cell r="D15">
            <v>6</v>
          </cell>
        </row>
        <row r="16">
          <cell r="A16" t="str">
            <v>CABELEIREIRO</v>
          </cell>
          <cell r="B16">
            <v>1</v>
          </cell>
          <cell r="C16">
            <v>1</v>
          </cell>
          <cell r="D16">
            <v>2</v>
          </cell>
        </row>
        <row r="17">
          <cell r="A17" t="str">
            <v>CAFETERIA</v>
          </cell>
          <cell r="B17">
            <v>1</v>
          </cell>
          <cell r="C17">
            <v>1</v>
          </cell>
          <cell r="D17">
            <v>2</v>
          </cell>
        </row>
        <row r="18">
          <cell r="A18" t="str">
            <v>CALCADOS EM GERAL</v>
          </cell>
          <cell r="B18">
            <v>6</v>
          </cell>
          <cell r="C18">
            <v>3</v>
          </cell>
          <cell r="D18">
            <v>9</v>
          </cell>
        </row>
        <row r="19">
          <cell r="A19" t="str">
            <v>CALCADOS FEMININO</v>
          </cell>
          <cell r="B19">
            <v>0</v>
          </cell>
          <cell r="C19">
            <v>4</v>
          </cell>
          <cell r="D19">
            <v>4</v>
          </cell>
        </row>
        <row r="20">
          <cell r="A20" t="str">
            <v>CALCADOS INFANTIS</v>
          </cell>
          <cell r="B20">
            <v>1</v>
          </cell>
          <cell r="C20">
            <v>0</v>
          </cell>
          <cell r="D20">
            <v>1</v>
          </cell>
        </row>
        <row r="21">
          <cell r="A21" t="str">
            <v>CALCADOS MASCULINOS</v>
          </cell>
          <cell r="B21">
            <v>1</v>
          </cell>
          <cell r="C21">
            <v>0</v>
          </cell>
          <cell r="D21">
            <v>1</v>
          </cell>
        </row>
        <row r="22">
          <cell r="A22" t="str">
            <v>CAMA/MESA/BANHO</v>
          </cell>
          <cell r="B22">
            <v>1</v>
          </cell>
          <cell r="C22">
            <v>0</v>
          </cell>
          <cell r="D22">
            <v>1</v>
          </cell>
        </row>
        <row r="23">
          <cell r="A23" t="str">
            <v>CASA DE CAMBIO</v>
          </cell>
          <cell r="B23">
            <v>1</v>
          </cell>
          <cell r="C23">
            <v>0</v>
          </cell>
          <cell r="D23">
            <v>1</v>
          </cell>
        </row>
        <row r="24">
          <cell r="A24" t="str">
            <v>CINE / TEATRO</v>
          </cell>
          <cell r="B24">
            <v>1</v>
          </cell>
          <cell r="C24">
            <v>0</v>
          </cell>
          <cell r="D24">
            <v>1</v>
          </cell>
        </row>
        <row r="25">
          <cell r="A25" t="str">
            <v>CINE/FOTO/SOM</v>
          </cell>
          <cell r="B25">
            <v>0</v>
          </cell>
          <cell r="C25">
            <v>1</v>
          </cell>
          <cell r="D25">
            <v>1</v>
          </cell>
        </row>
        <row r="26">
          <cell r="A26" t="str">
            <v>CLINICAS/OFTALMOLOGIA</v>
          </cell>
          <cell r="B26">
            <v>1</v>
          </cell>
          <cell r="C26">
            <v>0</v>
          </cell>
          <cell r="D26">
            <v>1</v>
          </cell>
        </row>
        <row r="27">
          <cell r="A27" t="str">
            <v>COLCHOES</v>
          </cell>
          <cell r="B27">
            <v>0</v>
          </cell>
          <cell r="C27">
            <v>1</v>
          </cell>
          <cell r="D27">
            <v>1</v>
          </cell>
        </row>
        <row r="28">
          <cell r="A28" t="str">
            <v>COMERCIALIZACAO DE IMOVEIS</v>
          </cell>
          <cell r="B28">
            <v>0</v>
          </cell>
          <cell r="C28">
            <v>1</v>
          </cell>
          <cell r="D28">
            <v>1</v>
          </cell>
        </row>
        <row r="29">
          <cell r="A29" t="str">
            <v>COMPUTADORES E EQUIPAMENTOS</v>
          </cell>
          <cell r="B29">
            <v>3</v>
          </cell>
          <cell r="C29">
            <v>0</v>
          </cell>
          <cell r="D29">
            <v>3</v>
          </cell>
        </row>
        <row r="30">
          <cell r="A30" t="str">
            <v>CONSERTOS JOALHERIA/RELOJOARIA</v>
          </cell>
          <cell r="B30">
            <v>1</v>
          </cell>
          <cell r="C30">
            <v>0</v>
          </cell>
          <cell r="D30">
            <v>1</v>
          </cell>
        </row>
        <row r="31">
          <cell r="A31" t="str">
            <v>CONSORCIOS/CONCESSIONARIA</v>
          </cell>
          <cell r="B31">
            <v>0</v>
          </cell>
          <cell r="C31">
            <v>1</v>
          </cell>
          <cell r="D31">
            <v>1</v>
          </cell>
        </row>
        <row r="32">
          <cell r="A32" t="str">
            <v>CORREIO</v>
          </cell>
          <cell r="B32">
            <v>1</v>
          </cell>
          <cell r="C32">
            <v>0</v>
          </cell>
          <cell r="D32">
            <v>1</v>
          </cell>
        </row>
        <row r="33">
          <cell r="A33" t="str">
            <v>DECORACAO INTERIORES</v>
          </cell>
          <cell r="B33">
            <v>1</v>
          </cell>
          <cell r="C33">
            <v>0</v>
          </cell>
          <cell r="D33">
            <v>1</v>
          </cell>
        </row>
        <row r="34">
          <cell r="A34" t="str">
            <v>DISCOS / FITAS / CD's</v>
          </cell>
          <cell r="B34">
            <v>1</v>
          </cell>
          <cell r="C34">
            <v>1</v>
          </cell>
          <cell r="D34">
            <v>2</v>
          </cell>
        </row>
        <row r="35">
          <cell r="A35" t="str">
            <v>DOCES</v>
          </cell>
          <cell r="B35">
            <v>0</v>
          </cell>
          <cell r="C35">
            <v>2</v>
          </cell>
          <cell r="D35">
            <v>2</v>
          </cell>
        </row>
        <row r="36">
          <cell r="A36" t="str">
            <v>ELETRODOMESTICOS</v>
          </cell>
          <cell r="B36">
            <v>1</v>
          </cell>
          <cell r="C36">
            <v>0</v>
          </cell>
          <cell r="D36">
            <v>1</v>
          </cell>
        </row>
        <row r="37">
          <cell r="A37" t="str">
            <v>FARMACIA /HOMEOPATIA</v>
          </cell>
          <cell r="B37">
            <v>3</v>
          </cell>
          <cell r="C37">
            <v>1</v>
          </cell>
          <cell r="D37">
            <v>4</v>
          </cell>
        </row>
        <row r="38">
          <cell r="A38" t="str">
            <v>HAMBURGERS</v>
          </cell>
          <cell r="B38">
            <v>2</v>
          </cell>
          <cell r="C38">
            <v>1</v>
          </cell>
          <cell r="D38">
            <v>3</v>
          </cell>
        </row>
        <row r="39">
          <cell r="A39" t="str">
            <v>JOALHERIA/RELOJOARIA</v>
          </cell>
          <cell r="B39">
            <v>7</v>
          </cell>
          <cell r="C39">
            <v>8</v>
          </cell>
          <cell r="D39">
            <v>15</v>
          </cell>
        </row>
        <row r="40">
          <cell r="A40" t="str">
            <v>JOGOS ELETRONICOS</v>
          </cell>
          <cell r="B40">
            <v>1</v>
          </cell>
          <cell r="C40">
            <v>1</v>
          </cell>
          <cell r="D40">
            <v>2</v>
          </cell>
        </row>
        <row r="41">
          <cell r="A41" t="str">
            <v>LANCHES/CHOPP</v>
          </cell>
          <cell r="B41">
            <v>2</v>
          </cell>
          <cell r="C41">
            <v>0</v>
          </cell>
          <cell r="D41">
            <v>2</v>
          </cell>
        </row>
        <row r="42">
          <cell r="A42" t="str">
            <v>LANCHONETE/SANDUICHES</v>
          </cell>
          <cell r="B42">
            <v>4</v>
          </cell>
          <cell r="C42">
            <v>1</v>
          </cell>
          <cell r="D42">
            <v>5</v>
          </cell>
        </row>
        <row r="43">
          <cell r="A43" t="str">
            <v>LINGERIE</v>
          </cell>
          <cell r="B43">
            <v>1</v>
          </cell>
          <cell r="C43">
            <v>1</v>
          </cell>
          <cell r="D43">
            <v>2</v>
          </cell>
        </row>
        <row r="44">
          <cell r="A44" t="str">
            <v>LIVRARIA</v>
          </cell>
          <cell r="B44">
            <v>2</v>
          </cell>
          <cell r="C44">
            <v>0</v>
          </cell>
          <cell r="D44">
            <v>2</v>
          </cell>
        </row>
        <row r="45">
          <cell r="A45" t="str">
            <v>LIVROS/REVISTAS/JORNAIS/CD'S</v>
          </cell>
          <cell r="B45">
            <v>0</v>
          </cell>
          <cell r="C45">
            <v>3</v>
          </cell>
          <cell r="D45">
            <v>3</v>
          </cell>
        </row>
        <row r="46">
          <cell r="A46" t="str">
            <v>LOJAS DE DEPARTAMENTOS JR.</v>
          </cell>
          <cell r="B46">
            <v>0</v>
          </cell>
          <cell r="C46">
            <v>1</v>
          </cell>
          <cell r="D46">
            <v>1</v>
          </cell>
        </row>
        <row r="47">
          <cell r="A47" t="str">
            <v>LOJAS DE DEPTO DE DESCONTOS</v>
          </cell>
          <cell r="B47">
            <v>3</v>
          </cell>
          <cell r="C47">
            <v>1</v>
          </cell>
          <cell r="D47">
            <v>4</v>
          </cell>
        </row>
        <row r="48">
          <cell r="A48" t="str">
            <v>MALHAS EM GERAL</v>
          </cell>
          <cell r="B48">
            <v>1</v>
          </cell>
          <cell r="C48">
            <v>0</v>
          </cell>
          <cell r="D48">
            <v>1</v>
          </cell>
        </row>
        <row r="49">
          <cell r="A49" t="str">
            <v>MAT.ORTOPEDICOS/HOSPITALAR</v>
          </cell>
          <cell r="B49">
            <v>0</v>
          </cell>
          <cell r="C49">
            <v>1</v>
          </cell>
          <cell r="D49">
            <v>1</v>
          </cell>
        </row>
        <row r="50">
          <cell r="A50" t="str">
            <v>MODA FEMININA</v>
          </cell>
          <cell r="B50">
            <v>7</v>
          </cell>
          <cell r="C50">
            <v>4</v>
          </cell>
          <cell r="D50">
            <v>11</v>
          </cell>
        </row>
        <row r="51">
          <cell r="A51" t="str">
            <v>MODA GERAL</v>
          </cell>
          <cell r="B51">
            <v>4</v>
          </cell>
          <cell r="C51">
            <v>6</v>
          </cell>
          <cell r="D51">
            <v>10</v>
          </cell>
        </row>
        <row r="52">
          <cell r="A52" t="str">
            <v>MODA JOVEM MULTIMARCA</v>
          </cell>
          <cell r="B52">
            <v>7</v>
          </cell>
          <cell r="C52">
            <v>2</v>
          </cell>
          <cell r="D52">
            <v>9</v>
          </cell>
        </row>
        <row r="53">
          <cell r="A53" t="str">
            <v>MODA JOVEM/MARCA</v>
          </cell>
          <cell r="B53">
            <v>20</v>
          </cell>
          <cell r="C53">
            <v>12</v>
          </cell>
          <cell r="D53">
            <v>32</v>
          </cell>
        </row>
        <row r="54">
          <cell r="A54" t="str">
            <v>MODA MASCULINA</v>
          </cell>
          <cell r="B54">
            <v>3</v>
          </cell>
          <cell r="C54">
            <v>0</v>
          </cell>
          <cell r="D54">
            <v>3</v>
          </cell>
        </row>
        <row r="55">
          <cell r="A55" t="str">
            <v>MOVEIS</v>
          </cell>
          <cell r="B55">
            <v>0</v>
          </cell>
          <cell r="C55">
            <v>2</v>
          </cell>
          <cell r="D55">
            <v>2</v>
          </cell>
        </row>
        <row r="56">
          <cell r="A56" t="str">
            <v>OPTICA</v>
          </cell>
          <cell r="B56">
            <v>2</v>
          </cell>
          <cell r="C56">
            <v>5</v>
          </cell>
          <cell r="D56">
            <v>7</v>
          </cell>
        </row>
        <row r="57">
          <cell r="A57" t="str">
            <v>OUTROS</v>
          </cell>
          <cell r="B57">
            <v>1</v>
          </cell>
          <cell r="C57">
            <v>11</v>
          </cell>
          <cell r="D57">
            <v>12</v>
          </cell>
        </row>
        <row r="58">
          <cell r="A58" t="str">
            <v>PADARIA/CONFEITARIA</v>
          </cell>
          <cell r="B58">
            <v>1</v>
          </cell>
          <cell r="C58">
            <v>0</v>
          </cell>
          <cell r="D58">
            <v>1</v>
          </cell>
        </row>
        <row r="59">
          <cell r="A59" t="str">
            <v>PAO DE QUEIJO</v>
          </cell>
          <cell r="B59">
            <v>0</v>
          </cell>
          <cell r="C59">
            <v>1</v>
          </cell>
          <cell r="D59">
            <v>1</v>
          </cell>
        </row>
        <row r="60">
          <cell r="A60" t="str">
            <v>PAPELARIA</v>
          </cell>
          <cell r="B60">
            <v>2</v>
          </cell>
          <cell r="C60">
            <v>1</v>
          </cell>
          <cell r="D60">
            <v>3</v>
          </cell>
        </row>
        <row r="61">
          <cell r="A61" t="str">
            <v>PASTELARIA</v>
          </cell>
          <cell r="B61">
            <v>1</v>
          </cell>
          <cell r="C61">
            <v>1</v>
          </cell>
          <cell r="D61">
            <v>2</v>
          </cell>
        </row>
        <row r="62">
          <cell r="A62" t="str">
            <v>PERFUMARIA</v>
          </cell>
          <cell r="B62">
            <v>4</v>
          </cell>
          <cell r="C62">
            <v>1</v>
          </cell>
          <cell r="D62">
            <v>5</v>
          </cell>
        </row>
        <row r="63">
          <cell r="A63" t="str">
            <v>PERFUMARIA/COSMETOLOGIA</v>
          </cell>
          <cell r="B63">
            <v>0</v>
          </cell>
          <cell r="C63">
            <v>5</v>
          </cell>
          <cell r="D63">
            <v>5</v>
          </cell>
        </row>
        <row r="64">
          <cell r="A64" t="str">
            <v>PIZZARIA</v>
          </cell>
          <cell r="B64">
            <v>3</v>
          </cell>
          <cell r="C64">
            <v>2</v>
          </cell>
          <cell r="D64">
            <v>5</v>
          </cell>
        </row>
        <row r="65">
          <cell r="A65" t="str">
            <v>PRATOS TIPICOS</v>
          </cell>
          <cell r="B65">
            <v>0</v>
          </cell>
          <cell r="C65">
            <v>1</v>
          </cell>
          <cell r="D65">
            <v>1</v>
          </cell>
        </row>
        <row r="66">
          <cell r="A66" t="str">
            <v>PRESENTES</v>
          </cell>
          <cell r="B66">
            <v>0</v>
          </cell>
          <cell r="C66">
            <v>3</v>
          </cell>
          <cell r="D66">
            <v>3</v>
          </cell>
        </row>
        <row r="67">
          <cell r="A67" t="str">
            <v>REFEICOES TIPICAS</v>
          </cell>
          <cell r="B67">
            <v>0</v>
          </cell>
          <cell r="C67">
            <v>1</v>
          </cell>
          <cell r="D67">
            <v>1</v>
          </cell>
        </row>
        <row r="68">
          <cell r="A68" t="str">
            <v>RESTAURANTE</v>
          </cell>
          <cell r="B68">
            <v>3</v>
          </cell>
          <cell r="C68">
            <v>2</v>
          </cell>
          <cell r="D68">
            <v>5</v>
          </cell>
        </row>
        <row r="69">
          <cell r="A69" t="str">
            <v>ROUPA INFANTIL/ARTIGOS BEBES</v>
          </cell>
          <cell r="B69">
            <v>4</v>
          </cell>
          <cell r="C69">
            <v>2</v>
          </cell>
          <cell r="D69">
            <v>6</v>
          </cell>
        </row>
        <row r="70">
          <cell r="A70" t="str">
            <v>SORVETERIA</v>
          </cell>
          <cell r="B70">
            <v>2</v>
          </cell>
          <cell r="C70">
            <v>1</v>
          </cell>
          <cell r="D70">
            <v>3</v>
          </cell>
        </row>
        <row r="71">
          <cell r="A71" t="str">
            <v>TABACARIA</v>
          </cell>
          <cell r="B71">
            <v>0</v>
          </cell>
          <cell r="C71">
            <v>1</v>
          </cell>
          <cell r="D71">
            <v>1</v>
          </cell>
        </row>
        <row r="72">
          <cell r="A72" t="str">
            <v>TECIDOS</v>
          </cell>
          <cell r="B72">
            <v>1</v>
          </cell>
          <cell r="C72">
            <v>0</v>
          </cell>
          <cell r="D72">
            <v>1</v>
          </cell>
        </row>
      </sheetData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M SANTO ANDRE"/>
      <sheetName val="OPER SANTO ANDRE SP "/>
      <sheetName val="ADM INTERIOR SP"/>
      <sheetName val="OPER INTERIOR SP"/>
      <sheetName val="OPER_SP  (2)"/>
      <sheetName val="OPER CURITIBA PR MARINGA"/>
      <sheetName val="OPER CURITIBA PR 10%"/>
      <sheetName val="ADMINISTRATIVO SAO PAULO"/>
      <sheetName val="OPER_SP "/>
      <sheetName val="OPERACIONAL BRASILIA"/>
      <sheetName val="OPER_SC"/>
      <sheetName val="TÉC_ADM_LID RJ 7 steps "/>
      <sheetName val="OPER_RJ (2)"/>
      <sheetName val="RESUMO SINDICATOS"/>
      <sheetName val="OPER_SP 11-08 "/>
      <sheetName val="TÉC_ADM_LID  RJ 7 steps "/>
      <sheetName val="TÉC_ADM_LID  SP 7 steps"/>
      <sheetName val="RIO DE JANEIRO DISSIDIO (2)"/>
      <sheetName val="ADM HORA PARK SANTO ANDRE SP"/>
      <sheetName val="OPER HORA PARK SANTO ANDRE SP"/>
      <sheetName val="ADM HORA PARK INTERIOR SP"/>
      <sheetName val="Plan1"/>
      <sheetName val="OPER HORA PARK INTERIOR SP"/>
      <sheetName val="OPER HORA PARK INTERIOR SP (2)"/>
      <sheetName val="Plan1 (2)"/>
      <sheetName val="PRIMEIRA PORTO ALEGRE"/>
      <sheetName val="Plan2"/>
      <sheetName val="RIO DE JANEIRO DISSIDIO"/>
      <sheetName val="parâmetr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les and Traffic Information"/>
      <sheetName val="Resumo_CAPA"/>
      <sheetName val="Admn"/>
    </sheetNames>
    <sheetDataSet>
      <sheetData sheetId="0"/>
      <sheetData sheetId="1" refreshError="1"/>
      <sheetData sheetId="2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liais"/>
      <sheetName val="TB 05_09 OP"/>
      <sheetName val="TB 05_09 ADM"/>
      <sheetName val="TOTAL"/>
      <sheetName val="09 DE JULHO"/>
      <sheetName val="ABEC"/>
      <sheetName val="ABC"/>
      <sheetName val="AEROPORTO"/>
      <sheetName val="ATON BUSINESS - GO"/>
      <sheetName val="CLEVELAND"/>
      <sheetName val="A.CAMARDO"/>
      <sheetName val="ATLANTA"/>
      <sheetName val="ATLANTICA"/>
      <sheetName val="ATRIUM"/>
      <sheetName val="BAY MARKET"/>
      <sheetName val="BARAO"/>
      <sheetName val="B.SERRO AZUL"/>
      <sheetName val="BRADESCO SIQUEIRA CAMPOS"/>
      <sheetName val="B. LIFE"/>
      <sheetName val="B. MEDICAL"/>
      <sheetName val="B. ANDRADE"/>
      <sheetName val="B. VALORES"/>
      <sheetName val="BOTAFOGO"/>
      <sheetName val="S. BOURBON"/>
      <sheetName val="BR TORRE"/>
      <sheetName val="C&amp;A"/>
      <sheetName val="CM TOWER"/>
      <sheetName val="C. PRADO"/>
      <sheetName val="CASA SHOW"/>
      <sheetName val="H CANCER"/>
      <sheetName val="C HUMMES"/>
      <sheetName val="C ALMEIDA"/>
      <sheetName val="C ATLANTICO"/>
      <sheetName val="CDB AV BRASIL"/>
      <sheetName val="CDB PREMIUM"/>
      <sheetName val="C.L. PINHEIROS"/>
      <sheetName val="CENTER SHOP"/>
      <sheetName val="C. EMPRESARIAL"/>
      <sheetName val="C.E. VERGUEIRO"/>
      <sheetName val="C.M. HIGIENOPOLIS"/>
      <sheetName val="CMP GOMIDE"/>
      <sheetName val="C. BRAGA"/>
      <sheetName val="CITTA AMERICA"/>
      <sheetName val="C.S. VICENTE"/>
      <sheetName val="COLUMBUS"/>
      <sheetName val="C.OHTAKE CULTURAL"/>
      <sheetName val="COPA DOR"/>
      <sheetName val="C.AZUL HOSP"/>
      <sheetName val="DESEMBARGADOR"/>
      <sheetName val="DETROIT"/>
      <sheetName val="E.C.PARK"/>
      <sheetName val="E. COMBINATTO"/>
      <sheetName val="E.M. SANTOS"/>
      <sheetName val="EDS ELETR"/>
      <sheetName val="EDS SITE"/>
      <sheetName val="E.A.BRAZ"/>
      <sheetName val="EDIFICIO YARA"/>
      <sheetName val="ETNA"/>
      <sheetName val="EXPO TRADE"/>
      <sheetName val="EYE HOSP"/>
      <sheetName val="FARIA LIMA"/>
      <sheetName val="F. ABREU"/>
      <sheetName val="FMU"/>
      <sheetName val="F. IPANEMA"/>
      <sheetName val="FUNCEF"/>
      <sheetName val="FLORES"/>
      <sheetName val="HADDOCK"/>
      <sheetName val="HILARIO GOUVEIA"/>
      <sheetName val="H BRASIL"/>
      <sheetName val="H GUARULHOS"/>
      <sheetName val="H TATUAPE"/>
      <sheetName val="H FAZANO"/>
      <sheetName val="HUMAITA"/>
      <sheetName val="GER.ESTACIONAMENTO"/>
      <sheetName val="IBCC"/>
      <sheetName val="IBIS"/>
      <sheetName val="INCOR"/>
      <sheetName val="INCOR ZERBINI"/>
      <sheetName val="IGREJA OHTAKE"/>
      <sheetName val="INTERMEDICA J.DIAS"/>
      <sheetName val="IPANEMA"/>
      <sheetName val="IBM"/>
      <sheetName val="JACAREPAGUA"/>
      <sheetName val="LINS 361"/>
      <sheetName val="L VINCENZI"/>
      <sheetName val="MAKENZIE I"/>
      <sheetName val="MAKENZIE II"/>
      <sheetName val="MAKENZIE IV"/>
      <sheetName val="MAKENZIE VIII"/>
      <sheetName val="MADUREIRA"/>
      <sheetName val="M QUEDINHO"/>
      <sheetName val="M QUEDINHO ADM"/>
      <sheetName val="MARECHAL"/>
      <sheetName val="MDX"/>
      <sheetName val="M CENTER"/>
      <sheetName val="M GODOI"/>
      <sheetName val="MONTEREY"/>
      <sheetName val="N BRAD"/>
      <sheetName val="NEWCITIFLAT"/>
      <sheetName val="NIPPON"/>
      <sheetName val="OFNER"/>
      <sheetName val="OPER"/>
      <sheetName val="OPERSP"/>
      <sheetName val="OPERRJ"/>
      <sheetName val="OS BAND"/>
      <sheetName val="OFFICE PARK"/>
      <sheetName val="OUTRAS RECEITAS E DESPESAS"/>
      <sheetName val="P LEBRET"/>
      <sheetName val="PALACIO ASTORIA"/>
      <sheetName val="PANAMERICA"/>
      <sheetName val="P AVENIDA"/>
      <sheetName val="P PAULISTA"/>
      <sheetName val="PASSEIO SHOP"/>
      <sheetName val="P FERNANDES"/>
      <sheetName val="PHILADELPHIA"/>
      <sheetName val="PLAZA JK"/>
      <sheetName val="P MORAIS"/>
      <sheetName val="PUC"/>
      <sheetName val="RECREIO"/>
      <sheetName val="RB1"/>
      <sheetName val="R FOCCUS"/>
      <sheetName val="R FREITAS"/>
      <sheetName val="RIO CENTRO"/>
      <sheetName val="S DANTAS"/>
      <sheetName val="SAENS"/>
      <sheetName val="SAN GIOVANNI"/>
      <sheetName val="S CASA"/>
      <sheetName val="S CATARINA"/>
      <sheetName val="S ANDRE"/>
      <sheetName val="S CAMILO"/>
      <sheetName val="S LUIS"/>
      <sheetName val="S PAULO"/>
      <sheetName val="SENZALA"/>
      <sheetName val="SPAZIO"/>
      <sheetName val="TELEPORTO"/>
      <sheetName val="TEODORO"/>
      <sheetName val="TERESOPOLIS"/>
      <sheetName val="TIRADENTES"/>
      <sheetName val="TORRE 2000"/>
      <sheetName val="TRIANON"/>
      <sheetName val="V D PIRAJA"/>
      <sheetName val="WEST SHOP"/>
      <sheetName val="WEST TOWER"/>
      <sheetName val="OFFICE"/>
      <sheetName val="CONTABIL"/>
    </sheetNames>
    <sheetDataSet>
      <sheetData sheetId="0">
        <row r="1">
          <cell r="A1" t="str">
            <v xml:space="preserve">09 DE JULHO, HOPITAL                    </v>
          </cell>
        </row>
        <row r="2">
          <cell r="A2" t="str">
            <v xml:space="preserve">ABC                                     </v>
          </cell>
        </row>
        <row r="3">
          <cell r="A3" t="str">
            <v xml:space="preserve">ABEC. ESTAC.                            </v>
          </cell>
        </row>
        <row r="4">
          <cell r="A4" t="str">
            <v xml:space="preserve">AEROPORTO                               </v>
          </cell>
        </row>
        <row r="5">
          <cell r="A5" t="str">
            <v xml:space="preserve">ALAMEDA CLEVELAND                       </v>
          </cell>
        </row>
        <row r="6">
          <cell r="A6" t="str">
            <v xml:space="preserve">ALLPARK ADM SAO PAULO                   </v>
          </cell>
        </row>
        <row r="7">
          <cell r="A7" t="str">
            <v xml:space="preserve">ANTONIO CAMARDO                         </v>
          </cell>
        </row>
        <row r="8">
          <cell r="A8" t="str">
            <v xml:space="preserve">ATLANTA                                 </v>
          </cell>
        </row>
        <row r="9">
          <cell r="A9" t="str">
            <v>ATON BUSINESS - GO</v>
          </cell>
        </row>
        <row r="10">
          <cell r="A10" t="str">
            <v xml:space="preserve">ATRIUM TATUAPE                          </v>
          </cell>
        </row>
        <row r="11">
          <cell r="A11" t="str">
            <v xml:space="preserve">BARAO                                   </v>
          </cell>
        </row>
        <row r="12">
          <cell r="A12" t="str">
            <v xml:space="preserve">BARAO DO SERRO AZUL                     </v>
          </cell>
        </row>
        <row r="13">
          <cell r="A13" t="str">
            <v xml:space="preserve">BARRA LIFE                              </v>
          </cell>
        </row>
        <row r="14">
          <cell r="A14" t="str">
            <v xml:space="preserve">BARRA MEDICAL                           </v>
          </cell>
        </row>
        <row r="15">
          <cell r="A15" t="str">
            <v>BAY MARKET</v>
          </cell>
        </row>
        <row r="16">
          <cell r="A16" t="str">
            <v xml:space="preserve">BENTO DE ANDRADE                        </v>
          </cell>
        </row>
        <row r="17">
          <cell r="A17" t="str">
            <v xml:space="preserve">BOLSA DE VALORES                        </v>
          </cell>
        </row>
        <row r="18">
          <cell r="A18" t="str">
            <v xml:space="preserve">BOTAFOGO , BRADESCO                     </v>
          </cell>
        </row>
        <row r="19">
          <cell r="A19" t="str">
            <v xml:space="preserve">BOURBON SHOPPING POMPEIA                </v>
          </cell>
        </row>
        <row r="20">
          <cell r="A20" t="str">
            <v xml:space="preserve">BR. DA TORRE, BBD                       </v>
          </cell>
        </row>
        <row r="21">
          <cell r="A21" t="str">
            <v>BRADESCO SIQUEIRA CAMPOS</v>
          </cell>
        </row>
        <row r="22">
          <cell r="A22" t="str">
            <v xml:space="preserve">C&amp;A                                     </v>
          </cell>
        </row>
        <row r="23">
          <cell r="A23" t="str">
            <v xml:space="preserve">C. M. TOWER                             </v>
          </cell>
        </row>
        <row r="24">
          <cell r="A24" t="str">
            <v xml:space="preserve">CAIO PRADO                              </v>
          </cell>
        </row>
        <row r="25">
          <cell r="A25" t="str">
            <v xml:space="preserve">CANCER, HOSPITAL                        </v>
          </cell>
        </row>
        <row r="26">
          <cell r="A26" t="str">
            <v xml:space="preserve">CARDEAL HUMMES                          </v>
          </cell>
        </row>
        <row r="27">
          <cell r="A27" t="str">
            <v xml:space="preserve">CARDOSO DE ALMEIDA                      </v>
          </cell>
        </row>
        <row r="28">
          <cell r="A28" t="str">
            <v>CASA SHOW</v>
          </cell>
        </row>
        <row r="29">
          <cell r="A29" t="str">
            <v xml:space="preserve">CASINO ATLANTICO                        </v>
          </cell>
        </row>
        <row r="30">
          <cell r="A30" t="str">
            <v xml:space="preserve">CDB AV. BRASIL, 350                     </v>
          </cell>
        </row>
        <row r="31">
          <cell r="A31" t="str">
            <v xml:space="preserve">CDB PREMIUM                             </v>
          </cell>
        </row>
        <row r="32">
          <cell r="A32" t="str">
            <v xml:space="preserve">CE NTRO CLINICO PINHEIROS               </v>
          </cell>
        </row>
        <row r="33">
          <cell r="A33" t="str">
            <v xml:space="preserve">CENTER SHOPPING RIO                     </v>
          </cell>
        </row>
        <row r="34">
          <cell r="A34" t="str">
            <v xml:space="preserve">CENTRO EMPRESARIAL                      </v>
          </cell>
        </row>
        <row r="35">
          <cell r="A35" t="str">
            <v xml:space="preserve">CENTRO EMPRESARIAL VERGUEIRO            </v>
          </cell>
        </row>
        <row r="36">
          <cell r="A36" t="str">
            <v xml:space="preserve">CENTRO MEDICO HIGIENOPOLIS              </v>
          </cell>
        </row>
        <row r="37">
          <cell r="A37" t="str">
            <v xml:space="preserve">CENTRO MEDICO PEIXOTO GOMIDO            </v>
          </cell>
        </row>
        <row r="38">
          <cell r="A38" t="str">
            <v xml:space="preserve">CINCINATO BRAGA                         </v>
          </cell>
        </row>
        <row r="39">
          <cell r="A39" t="str">
            <v xml:space="preserve">CITTA AMERICA                           </v>
          </cell>
        </row>
        <row r="40">
          <cell r="A40" t="str">
            <v xml:space="preserve">CLINICA SAO VICENTE                     </v>
          </cell>
        </row>
        <row r="41">
          <cell r="A41" t="str">
            <v xml:space="preserve">COLUMBUS                                </v>
          </cell>
        </row>
        <row r="42">
          <cell r="A42" t="str">
            <v xml:space="preserve">COMPLEXO OHTAKE CULTURAL                </v>
          </cell>
        </row>
        <row r="43">
          <cell r="A43" t="str">
            <v xml:space="preserve">COPA DOR                                </v>
          </cell>
        </row>
        <row r="44">
          <cell r="A44" t="str">
            <v xml:space="preserve">CRUZ AZUL, HOSPITAL                     </v>
          </cell>
        </row>
        <row r="45">
          <cell r="A45" t="str">
            <v xml:space="preserve">CURITIBA, SHOPPING                      </v>
          </cell>
        </row>
        <row r="46">
          <cell r="A46" t="str">
            <v xml:space="preserve">DESEMBARGADOR                           </v>
          </cell>
        </row>
        <row r="47">
          <cell r="A47" t="str">
            <v xml:space="preserve">DETROIT                                 </v>
          </cell>
        </row>
        <row r="48">
          <cell r="A48" t="str">
            <v xml:space="preserve">EDIFICIO CENTRAL PARK                   </v>
          </cell>
        </row>
        <row r="49">
          <cell r="A49" t="str">
            <v xml:space="preserve">EDIFICIO COMBINATTO                     </v>
          </cell>
        </row>
        <row r="50">
          <cell r="A50" t="str">
            <v xml:space="preserve">EDIFICIO MARIA SANTOS                   </v>
          </cell>
        </row>
        <row r="51">
          <cell r="A51" t="str">
            <v>EDIFICIO YARA</v>
          </cell>
        </row>
        <row r="52">
          <cell r="A52" t="str">
            <v xml:space="preserve">EDS ELETRONICS DATA                     </v>
          </cell>
        </row>
        <row r="53">
          <cell r="A53" t="str">
            <v xml:space="preserve">EDS SITE IMIGRANTES                     </v>
          </cell>
        </row>
        <row r="54">
          <cell r="A54" t="str">
            <v xml:space="preserve">EMPORIO AFONSO BRAZ                     </v>
          </cell>
        </row>
        <row r="55">
          <cell r="A55" t="str">
            <v xml:space="preserve">ETNA                                    </v>
          </cell>
        </row>
        <row r="56">
          <cell r="A56" t="str">
            <v xml:space="preserve">EXPO TRADE                              </v>
          </cell>
        </row>
        <row r="57">
          <cell r="A57" t="str">
            <v xml:space="preserve">EYE HOSPITAL                            </v>
          </cell>
        </row>
        <row r="58">
          <cell r="A58" t="str">
            <v xml:space="preserve">FARIA LIMA, ITAU                        </v>
          </cell>
        </row>
        <row r="59">
          <cell r="A59" t="str">
            <v xml:space="preserve">FLORENCIO DE ABREU                      </v>
          </cell>
        </row>
        <row r="60">
          <cell r="A60" t="str">
            <v xml:space="preserve">FLORES                                  </v>
          </cell>
        </row>
        <row r="61">
          <cell r="A61" t="str">
            <v xml:space="preserve">FMU - LIBERDADE                         </v>
          </cell>
        </row>
        <row r="62">
          <cell r="A62" t="str">
            <v xml:space="preserve">FORUM IPANEMA                           </v>
          </cell>
        </row>
        <row r="63">
          <cell r="A63" t="str">
            <v xml:space="preserve">FUNCEF                                  </v>
          </cell>
        </row>
        <row r="64">
          <cell r="A64" t="str">
            <v>GER.ESTACIONAMEMTO</v>
          </cell>
        </row>
        <row r="65">
          <cell r="A65" t="str">
            <v xml:space="preserve">HADDOCK LOBO                            </v>
          </cell>
        </row>
        <row r="66">
          <cell r="A66" t="str">
            <v xml:space="preserve">HILARIO DE GOUVEIA                      </v>
          </cell>
        </row>
        <row r="67">
          <cell r="A67" t="str">
            <v xml:space="preserve">HOSPITAL BRASIL                         </v>
          </cell>
        </row>
        <row r="68">
          <cell r="A68" t="str">
            <v xml:space="preserve">HOSPITAL GERAL DE GUARULHOS             </v>
          </cell>
        </row>
        <row r="69">
          <cell r="A69" t="str">
            <v xml:space="preserve">HOSPITAL SAO LUIS TATUAPE               </v>
          </cell>
        </row>
        <row r="70">
          <cell r="A70" t="str">
            <v xml:space="preserve">HUMAITA                                 </v>
          </cell>
        </row>
        <row r="71">
          <cell r="A71" t="str">
            <v>IBCC -  INST BRAS. DE CONTROLE DO CANCER</v>
          </cell>
        </row>
        <row r="72">
          <cell r="A72" t="str">
            <v xml:space="preserve">IBIS                                    </v>
          </cell>
        </row>
        <row r="73">
          <cell r="A73" t="str">
            <v>IBM</v>
          </cell>
        </row>
        <row r="74">
          <cell r="A74" t="str">
            <v>IGREJA OHTAKE</v>
          </cell>
        </row>
        <row r="75">
          <cell r="A75" t="str">
            <v xml:space="preserve">INCOR                                   </v>
          </cell>
        </row>
        <row r="76">
          <cell r="A76" t="str">
            <v xml:space="preserve">INTERMEDICA JOAO DIAS                   </v>
          </cell>
        </row>
        <row r="77">
          <cell r="A77" t="str">
            <v xml:space="preserve">IPANEMA PARK                            </v>
          </cell>
        </row>
        <row r="78">
          <cell r="A78" t="str">
            <v xml:space="preserve">JACAREPAGUA, BBD                        </v>
          </cell>
        </row>
        <row r="79">
          <cell r="A79" t="str">
            <v xml:space="preserve">LINS 361                                </v>
          </cell>
        </row>
        <row r="80">
          <cell r="A80" t="str">
            <v xml:space="preserve">LUIZ VINCENZI                           </v>
          </cell>
        </row>
        <row r="81">
          <cell r="A81" t="str">
            <v xml:space="preserve">MACKENZIE I                             </v>
          </cell>
        </row>
        <row r="82">
          <cell r="A82" t="str">
            <v xml:space="preserve">MACKENZIE II                            </v>
          </cell>
        </row>
        <row r="83">
          <cell r="A83" t="str">
            <v xml:space="preserve">MACKENZIE IV                            </v>
          </cell>
        </row>
        <row r="84">
          <cell r="A84" t="str">
            <v xml:space="preserve">MACKENZIE VIII                          </v>
          </cell>
        </row>
        <row r="85">
          <cell r="A85" t="str">
            <v xml:space="preserve">MADUREIRA, SHOP                         </v>
          </cell>
        </row>
        <row r="86">
          <cell r="A86" t="str">
            <v xml:space="preserve">MAJOR QUEDINHO                          </v>
          </cell>
        </row>
        <row r="87">
          <cell r="A87" t="str">
            <v xml:space="preserve">MAJOR QUEDINHO - ADMINISTRADO           </v>
          </cell>
        </row>
        <row r="88">
          <cell r="A88" t="str">
            <v xml:space="preserve">MARECHAL                                </v>
          </cell>
        </row>
        <row r="89">
          <cell r="A89" t="str">
            <v>MDX</v>
          </cell>
        </row>
        <row r="90">
          <cell r="A90" t="str">
            <v xml:space="preserve">MEDICAL CENTER                          </v>
          </cell>
        </row>
        <row r="91">
          <cell r="A91" t="str">
            <v xml:space="preserve">MINISTRO DE GODOI                       </v>
          </cell>
        </row>
        <row r="92">
          <cell r="A92" t="str">
            <v xml:space="preserve">MONTEREY                                </v>
          </cell>
        </row>
        <row r="93">
          <cell r="A93" t="str">
            <v xml:space="preserve">NACIONAL, BRADESCO                      </v>
          </cell>
        </row>
        <row r="94">
          <cell r="A94" t="str">
            <v xml:space="preserve">NEW CONCEPT                             </v>
          </cell>
        </row>
        <row r="95">
          <cell r="A95" t="str">
            <v xml:space="preserve">NEWCITIFLAT                             </v>
          </cell>
        </row>
        <row r="96">
          <cell r="A96" t="str">
            <v xml:space="preserve">NIPPON                                  </v>
          </cell>
        </row>
        <row r="97">
          <cell r="A97" t="str">
            <v>OFFICE PARK</v>
          </cell>
        </row>
        <row r="98">
          <cell r="A98" t="str">
            <v xml:space="preserve">OFNER                                   </v>
          </cell>
        </row>
        <row r="99">
          <cell r="A99" t="str">
            <v xml:space="preserve">OPERACIONAL                             </v>
          </cell>
        </row>
        <row r="100">
          <cell r="A100" t="str">
            <v xml:space="preserve">OPERACIONAL - RJ                        </v>
          </cell>
        </row>
        <row r="101">
          <cell r="A101" t="str">
            <v xml:space="preserve">OPERACIONAL - SP                        </v>
          </cell>
        </row>
        <row r="102">
          <cell r="A102" t="str">
            <v xml:space="preserve">OS BANDEIRANTES                         </v>
          </cell>
        </row>
        <row r="103">
          <cell r="A103" t="str">
            <v>OUTRAS RECEITAS E DESPESAS</v>
          </cell>
        </row>
        <row r="104">
          <cell r="A104" t="str">
            <v xml:space="preserve">PADRE LEBRET                            </v>
          </cell>
        </row>
        <row r="105">
          <cell r="A105" t="str">
            <v>PALACIO ASTORIA</v>
          </cell>
        </row>
        <row r="106">
          <cell r="A106" t="str">
            <v xml:space="preserve">PANAMERICA PARK                         </v>
          </cell>
        </row>
        <row r="107">
          <cell r="A107" t="str">
            <v xml:space="preserve">PARQUE AVENIDA                          </v>
          </cell>
        </row>
        <row r="108">
          <cell r="A108" t="str">
            <v xml:space="preserve">PARQUE PAULISTA                         </v>
          </cell>
        </row>
        <row r="109">
          <cell r="A109" t="str">
            <v xml:space="preserve">PASSEIO, SHOPPING                       </v>
          </cell>
        </row>
        <row r="110">
          <cell r="A110" t="str">
            <v xml:space="preserve">PAULINO FERNANDES                       </v>
          </cell>
        </row>
        <row r="111">
          <cell r="A111" t="str">
            <v xml:space="preserve">PHILADELPHIA                            </v>
          </cell>
        </row>
        <row r="112">
          <cell r="A112" t="str">
            <v xml:space="preserve">PLAZA JK                                </v>
          </cell>
        </row>
        <row r="113">
          <cell r="A113" t="str">
            <v xml:space="preserve">PRUD. DE MORAIS                         </v>
          </cell>
        </row>
        <row r="114">
          <cell r="A114" t="str">
            <v xml:space="preserve">PUC - SAO PAULO                         </v>
          </cell>
        </row>
        <row r="115">
          <cell r="A115" t="str">
            <v>RB1</v>
          </cell>
        </row>
        <row r="116">
          <cell r="A116" t="str">
            <v xml:space="preserve">RECREIO SHOPPING                        </v>
          </cell>
        </row>
        <row r="117">
          <cell r="A117" t="str">
            <v xml:space="preserve">REDE FOCCUS VILA MARIANA                </v>
          </cell>
        </row>
        <row r="118">
          <cell r="A118" t="str">
            <v xml:space="preserve">REGO FREITAS                            </v>
          </cell>
        </row>
        <row r="119">
          <cell r="A119" t="str">
            <v xml:space="preserve">RIO CENTRO                              </v>
          </cell>
        </row>
        <row r="120">
          <cell r="A120" t="str">
            <v xml:space="preserve">S. DANTAS, BBD                          </v>
          </cell>
        </row>
        <row r="121">
          <cell r="A121" t="str">
            <v xml:space="preserve">SAENS PENA, BBD                         </v>
          </cell>
        </row>
        <row r="122">
          <cell r="A122" t="str">
            <v xml:space="preserve">SAN GIOVANNI                            </v>
          </cell>
        </row>
        <row r="123">
          <cell r="A123" t="str">
            <v xml:space="preserve">SANTA CASA, HOSPITAL                    </v>
          </cell>
        </row>
        <row r="124">
          <cell r="A124" t="str">
            <v xml:space="preserve">SANTA CATARINA, HOSPITAL                </v>
          </cell>
        </row>
        <row r="125">
          <cell r="A125" t="str">
            <v xml:space="preserve">SANTO ANDRE                             </v>
          </cell>
        </row>
        <row r="126">
          <cell r="A126" t="str">
            <v xml:space="preserve">SAO CAMILO, HOSPITAL                    </v>
          </cell>
        </row>
        <row r="127">
          <cell r="A127" t="str">
            <v xml:space="preserve">SAO LUIS, COLEGIO                       </v>
          </cell>
        </row>
        <row r="128">
          <cell r="A128" t="str">
            <v xml:space="preserve">SAO PAULO, HOSPITAL                     </v>
          </cell>
        </row>
        <row r="129">
          <cell r="A129" t="str">
            <v xml:space="preserve">SENZALA                                 </v>
          </cell>
        </row>
        <row r="130">
          <cell r="A130" t="str">
            <v xml:space="preserve">SPAZIO JK                               </v>
          </cell>
        </row>
        <row r="131">
          <cell r="A131" t="str">
            <v xml:space="preserve">TELEPORTO                               </v>
          </cell>
        </row>
        <row r="132">
          <cell r="A132" t="str">
            <v xml:space="preserve">TEODORO CLINICAS                        </v>
          </cell>
        </row>
        <row r="133">
          <cell r="A133" t="str">
            <v xml:space="preserve">TERESOPOLIS, BBD                        </v>
          </cell>
        </row>
        <row r="134">
          <cell r="A134" t="str">
            <v xml:space="preserve">TIRADENTES                              </v>
          </cell>
        </row>
        <row r="135">
          <cell r="A135" t="str">
            <v xml:space="preserve">TORRE 2000                              </v>
          </cell>
        </row>
        <row r="136">
          <cell r="A136" t="str">
            <v xml:space="preserve">TRIANON, BRADESCO                       </v>
          </cell>
        </row>
        <row r="137">
          <cell r="A137" t="str">
            <v xml:space="preserve">V. D. PIRAJA, BBD                       </v>
          </cell>
        </row>
        <row r="138">
          <cell r="A138" t="str">
            <v xml:space="preserve">WEST SHOPPING                           </v>
          </cell>
        </row>
        <row r="139">
          <cell r="A139" t="str">
            <v xml:space="preserve">WEST TOWER                              </v>
          </cell>
        </row>
        <row r="140">
          <cell r="A140" t="str">
            <v>Total geral</v>
          </cell>
        </row>
      </sheetData>
      <sheetData sheetId="1">
        <row r="1">
          <cell r="C1" t="str">
            <v xml:space="preserve">09 DE JULHO, HOPITAL                    </v>
          </cell>
        </row>
      </sheetData>
      <sheetData sheetId="2">
        <row r="1">
          <cell r="C1" t="str">
            <v xml:space="preserve">ADMINISTRACAO - RJ                      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uant."/>
      <sheetName val=" Cálculos "/>
      <sheetName val="Metodologia "/>
      <sheetName val="Canteiro "/>
      <sheetName val="Plan.Custos"/>
      <sheetName val="Físicos Principais"/>
      <sheetName val="Equip.- serviço"/>
      <sheetName val="Equip.- Tipo "/>
      <sheetName val="Equip. - Ajustada"/>
      <sheetName val="MO direta"/>
      <sheetName val="MO - manut. e oper."/>
      <sheetName val="MO- indire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6">
          <cell r="L6" t="str">
            <v>x</v>
          </cell>
        </row>
        <row r="11">
          <cell r="E11" t="str">
            <v>JAN</v>
          </cell>
        </row>
      </sheetData>
      <sheetData sheetId="6" refreshError="1"/>
      <sheetData sheetId="7" refreshError="1">
        <row r="13">
          <cell r="A13" t="str">
            <v>CAMINHÕES</v>
          </cell>
        </row>
      </sheetData>
      <sheetData sheetId="8" refreshError="1">
        <row r="13">
          <cell r="A13" t="str">
            <v>CAMINHÕES/BASCULANTES</v>
          </cell>
        </row>
      </sheetData>
      <sheetData sheetId="9" refreshError="1">
        <row r="18">
          <cell r="A18" t="str">
            <v>ESCAVAÇÃO COMUM</v>
          </cell>
        </row>
      </sheetData>
      <sheetData sheetId="10" refreshError="1"/>
      <sheetData sheetId="11" refreshError="1">
        <row r="16">
          <cell r="A16" t="str">
            <v>ENGENHARIA</v>
          </cell>
        </row>
      </sheetData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nsf Ant Aluguel "/>
      <sheetName val="Trans Ant Res"/>
      <sheetName val="Anexo 2.3.2"/>
      <sheetName val="Transf Ant Cond"/>
      <sheetName val="Receb Ant FPP"/>
      <sheetName val="Transf Ant FPP"/>
      <sheetName val="2.7.1 ÁREA DE VENDA"/>
      <sheetName val="DES AMM 1202"/>
      <sheetName val="DES AMM 2003"/>
      <sheetName val="anexo"/>
      <sheetName val="JAN"/>
      <sheetName val="Resumo_CAPA"/>
      <sheetName val="FAT94=10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"/>
      <sheetName val="2. Indice"/>
      <sheetName val="Lista de Valores"/>
      <sheetName val="Capa 3"/>
      <sheetName val="3. Dados Emp."/>
      <sheetName val="Capa 4"/>
      <sheetName val="4. Ficha Téc."/>
      <sheetName val="Capa 5"/>
      <sheetName val="5 Implantação da Obra"/>
      <sheetName val="Capa 6"/>
      <sheetName val="6 Organograma"/>
      <sheetName val="Capa 7"/>
      <sheetName val="7.a Evolução Física"/>
      <sheetName val="7.b Evolução metálica - 4º"/>
      <sheetName val="7.b Evolução metálica - 3º"/>
      <sheetName val="7.b Evolução metálica 2ºss"/>
      <sheetName val="7.b Evolução metálica 1ºss"/>
      <sheetName val="7.b Evolução metálica Embasame"/>
      <sheetName val="7.b Evolução metálica 1º Pav"/>
      <sheetName val="7.b Evolução metálica 2º Pav"/>
      <sheetName val="7.b Evolução metálica 3º Pav"/>
      <sheetName val="7.b Evolução metálica 4º Pav"/>
      <sheetName val="7.b Evolução metálica 5º Pav"/>
      <sheetName val="7.b Evolução metálica 6º Pav"/>
      <sheetName val="7.b Evolução metálica 7º Pav"/>
      <sheetName val="7.b Evolução metálica 8º Pav"/>
      <sheetName val="7.b Evolução metálica 9º Pav"/>
      <sheetName val="7.b Evolução metálica 10º Pav"/>
      <sheetName val="7.b Evolução metálica 11º Pav"/>
      <sheetName val="7.b Evolução metálica 12º Pav"/>
      <sheetName val="7.b Evolução metálica 13º Pav"/>
      <sheetName val="7.b- Evolução metálica 14º pav"/>
      <sheetName val="7.b Evolução metálica 15º pav"/>
      <sheetName val="7.b Evolução metálica 16º pav"/>
      <sheetName val="7.b Evolução metálica 17º pav"/>
      <sheetName val="7.b Evolução metálica 18º pav"/>
      <sheetName val="7.b Evolução metálica 19º pav"/>
      <sheetName val="7.b Evolução metálica 20º pav"/>
      <sheetName val="7.b Evolução metálica 21º pav"/>
      <sheetName val="7.b Evolução metálica 22º pav"/>
      <sheetName val="7.b Evol Atividades Mês"/>
      <sheetName val="7.c. Rel. Ativ. Próx. Mês"/>
      <sheetName val="7.d. Curva de Produtividade"/>
      <sheetName val="7.e. Time Now"/>
      <sheetName val="Capa 8"/>
      <sheetName val="Histograma de MO"/>
      <sheetName val="Capa 9."/>
      <sheetName val="9 Cronograma de Suprimentos"/>
      <sheetName val="Capa 10"/>
      <sheetName val="10.a. Relação de Projetistas"/>
      <sheetName val="10.b Status Projetos SADP"/>
      <sheetName val="Capa 11"/>
      <sheetName val="11.a Dados Pluv."/>
      <sheetName val="11.b Cond. Tempo"/>
      <sheetName val="11.c Cond. Campo"/>
      <sheetName val="11.d. Dias impact chuvas"/>
      <sheetName val="Capa 12"/>
      <sheetName val="12.a Empresas contratadas"/>
      <sheetName val="12.b Resumo da Medição"/>
      <sheetName val="Capa 13"/>
      <sheetName val="13 TO DO"/>
      <sheetName val="Capa 14"/>
      <sheetName val="14.a Controle Qualidade"/>
      <sheetName val="14.b Não-Conformidades"/>
      <sheetName val="14.b Não-Conformidades (2)"/>
      <sheetName val="Capa 15"/>
      <sheetName val="15.Seg. do Trabalho"/>
      <sheetName val="15.Seg. do Trabalho (2)"/>
      <sheetName val="Capa 16"/>
      <sheetName val="16.1 Fotos "/>
      <sheetName val="Capa 17"/>
      <sheetName val="17 Equipe Gerencial"/>
      <sheetName val="Capa 18"/>
      <sheetName val="18 Diário de Obra"/>
    </sheetNames>
    <sheetDataSet>
      <sheetData sheetId="0"/>
      <sheetData sheetId="1">
        <row r="1">
          <cell r="I1" t="str">
            <v>Formulário</v>
          </cell>
          <cell r="Z1" t="str">
            <v>FO.ENG.30.149
REV. 01
04/04/11</v>
          </cell>
        </row>
        <row r="3">
          <cell r="I3" t="str">
            <v>RELATÓRIO MENSAL DE ACOMPANHAMENTO DE OBRAS</v>
          </cell>
        </row>
        <row r="81">
          <cell r="B81" t="str">
            <v>RELATÓRIO MENSAL DE ACOMPANHAMENTO DE OBRAS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sto Horario"/>
      <sheetName val="GE_Parc"/>
    </sheetNames>
    <sheetDataSet>
      <sheetData sheetId="0" refreshError="1"/>
      <sheetData sheetId="1">
        <row r="2">
          <cell r="A2" t="str">
            <v>L01</v>
          </cell>
          <cell r="B2" t="str">
            <v>L02</v>
          </cell>
          <cell r="C2" t="str">
            <v>L03</v>
          </cell>
          <cell r="D2" t="str">
            <v>L04</v>
          </cell>
          <cell r="E2" t="str">
            <v>L05</v>
          </cell>
          <cell r="F2" t="str">
            <v>L06</v>
          </cell>
          <cell r="G2" t="str">
            <v>L07</v>
          </cell>
          <cell r="H2" t="str">
            <v>L08</v>
          </cell>
          <cell r="I2" t="str">
            <v>L09</v>
          </cell>
          <cell r="J2" t="str">
            <v>L10</v>
          </cell>
          <cell r="K2" t="str">
            <v>L11</v>
          </cell>
          <cell r="L2" t="str">
            <v>L12</v>
          </cell>
          <cell r="M2" t="str">
            <v>L13</v>
          </cell>
          <cell r="N2" t="str">
            <v>L14</v>
          </cell>
          <cell r="O2" t="str">
            <v>L15</v>
          </cell>
          <cell r="P2" t="str">
            <v>L16</v>
          </cell>
          <cell r="Q2" t="str">
            <v>L17</v>
          </cell>
          <cell r="R2" t="str">
            <v>L18</v>
          </cell>
          <cell r="S2" t="str">
            <v>L05</v>
          </cell>
        </row>
        <row r="3">
          <cell r="A3" t="str">
            <v>Equipcust</v>
          </cell>
          <cell r="B3" t="str">
            <v>Descr
Equipcust</v>
          </cell>
          <cell r="C3" t="str">
            <v>Desc
Família</v>
          </cell>
          <cell r="D3" t="str">
            <v>Valor de Compra</v>
          </cell>
          <cell r="E3" t="str">
            <v>Coef
Pond</v>
          </cell>
          <cell r="F3" t="str">
            <v>KD</v>
          </cell>
          <cell r="G3" t="str">
            <v>Vida Util</v>
          </cell>
          <cell r="H3" t="str">
            <v>Deprec</v>
          </cell>
          <cell r="I3" t="str">
            <v>Manut
Rotina</v>
          </cell>
          <cell r="J3" t="str">
            <v>Custo de Pneus e Material Rodante</v>
          </cell>
          <cell r="K3" t="str">
            <v>Manut
Reforma</v>
          </cell>
          <cell r="L3" t="str">
            <v>Cons
Diesel (l/h)</v>
          </cell>
          <cell r="M3" t="str">
            <v>Cons
Lubrif (l/h)</v>
          </cell>
          <cell r="N3" t="str">
            <v>Matl Oper</v>
          </cell>
          <cell r="O3" t="str">
            <v>Custo Total</v>
          </cell>
          <cell r="P3" t="str">
            <v>H/Km</v>
          </cell>
          <cell r="Q3" t="str">
            <v>Capital Empregado</v>
          </cell>
          <cell r="R3" t="str">
            <v>H/Km Mínima</v>
          </cell>
          <cell r="S3" t="str">
            <v>Coeficiente Ponderação</v>
          </cell>
          <cell r="T3" t="str">
            <v>k manut</v>
          </cell>
        </row>
        <row r="4">
          <cell r="A4">
            <v>90000</v>
          </cell>
          <cell r="B4" t="str">
            <v>Escavadeiras ( terceiros</v>
          </cell>
          <cell r="C4" t="str">
            <v>ESCAVADEIRA 30 TON</v>
          </cell>
          <cell r="D4">
            <v>0</v>
          </cell>
          <cell r="E4">
            <v>1</v>
          </cell>
          <cell r="F4">
            <v>0</v>
          </cell>
          <cell r="G4">
            <v>100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 t="str">
            <v>H</v>
          </cell>
          <cell r="Q4">
            <v>272900</v>
          </cell>
          <cell r="R4">
            <v>10</v>
          </cell>
          <cell r="S4">
            <v>1</v>
          </cell>
          <cell r="T4" t="e">
            <v>#DIV/0!</v>
          </cell>
        </row>
        <row r="5">
          <cell r="A5">
            <v>90001</v>
          </cell>
          <cell r="B5" t="str">
            <v>basculante (terceiros)</v>
          </cell>
          <cell r="C5" t="str">
            <v>BASC SCANIA / VOLVO</v>
          </cell>
          <cell r="D5">
            <v>0</v>
          </cell>
          <cell r="E5">
            <v>1</v>
          </cell>
          <cell r="F5">
            <v>0</v>
          </cell>
          <cell r="G5">
            <v>10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 t="str">
            <v>H</v>
          </cell>
          <cell r="Q5">
            <v>151000</v>
          </cell>
          <cell r="R5">
            <v>10</v>
          </cell>
          <cell r="S5">
            <v>1</v>
          </cell>
          <cell r="T5" t="e">
            <v>#DIV/0!</v>
          </cell>
        </row>
        <row r="6">
          <cell r="A6">
            <v>90002</v>
          </cell>
          <cell r="B6" t="str">
            <v>cam Betoneira (terceiros)</v>
          </cell>
          <cell r="C6" t="str">
            <v>BETONEIRA 7 M3</v>
          </cell>
          <cell r="D6">
            <v>0</v>
          </cell>
          <cell r="E6">
            <v>1</v>
          </cell>
          <cell r="F6">
            <v>0</v>
          </cell>
          <cell r="G6">
            <v>10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 t="str">
            <v>H</v>
          </cell>
          <cell r="Q6">
            <v>88000</v>
          </cell>
          <cell r="R6">
            <v>10</v>
          </cell>
          <cell r="S6">
            <v>1</v>
          </cell>
          <cell r="T6" t="e">
            <v>#DIV/0!</v>
          </cell>
        </row>
        <row r="7">
          <cell r="A7">
            <v>90003</v>
          </cell>
          <cell r="B7" t="str">
            <v>Perfuratriz ( terceiros )</v>
          </cell>
          <cell r="C7" t="str">
            <v>MOTOSCRAPER</v>
          </cell>
          <cell r="D7">
            <v>0</v>
          </cell>
          <cell r="E7">
            <v>1</v>
          </cell>
          <cell r="F7">
            <v>0</v>
          </cell>
          <cell r="G7">
            <v>10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 t="str">
            <v>H</v>
          </cell>
          <cell r="Q7">
            <v>0</v>
          </cell>
          <cell r="R7">
            <v>10</v>
          </cell>
          <cell r="S7">
            <v>1</v>
          </cell>
          <cell r="T7" t="e">
            <v>#DIV/0!</v>
          </cell>
        </row>
        <row r="8">
          <cell r="A8">
            <v>90004</v>
          </cell>
          <cell r="B8" t="str">
            <v>demais terceiros</v>
          </cell>
          <cell r="C8" t="str">
            <v>JUMBO HIDR 2 BRAÇOS + BOOMER</v>
          </cell>
          <cell r="D8">
            <v>0</v>
          </cell>
          <cell r="E8">
            <v>1</v>
          </cell>
          <cell r="F8">
            <v>0</v>
          </cell>
          <cell r="G8">
            <v>10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 t="str">
            <v>H</v>
          </cell>
          <cell r="Q8">
            <v>168000</v>
          </cell>
          <cell r="R8">
            <v>10</v>
          </cell>
          <cell r="S8">
            <v>1</v>
          </cell>
          <cell r="T8" t="e">
            <v>#DIV/0!</v>
          </cell>
        </row>
        <row r="9">
          <cell r="A9">
            <v>90005</v>
          </cell>
          <cell r="B9" t="str">
            <v>Jumbo ( terceiros )</v>
          </cell>
          <cell r="C9" t="str">
            <v>JUMBO HIDR 2 BRAÇOS + BOOMER</v>
          </cell>
          <cell r="D9">
            <v>800007</v>
          </cell>
          <cell r="E9">
            <v>1</v>
          </cell>
          <cell r="F9">
            <v>0</v>
          </cell>
          <cell r="G9">
            <v>10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3</v>
          </cell>
          <cell r="M9">
            <v>2.5</v>
          </cell>
          <cell r="N9">
            <v>25.74</v>
          </cell>
          <cell r="O9">
            <v>25.74</v>
          </cell>
          <cell r="P9" t="str">
            <v>H</v>
          </cell>
          <cell r="Q9">
            <v>168000</v>
          </cell>
          <cell r="R9">
            <v>10</v>
          </cell>
          <cell r="S9">
            <v>1</v>
          </cell>
          <cell r="T9" t="e">
            <v>#DIV/0!</v>
          </cell>
        </row>
        <row r="10">
          <cell r="A10">
            <v>90009</v>
          </cell>
          <cell r="B10" t="str">
            <v>Trator Cat D4 loc</v>
          </cell>
          <cell r="C10" t="str">
            <v>TRATOR CAT D4</v>
          </cell>
          <cell r="D10">
            <v>0</v>
          </cell>
          <cell r="E10">
            <v>1</v>
          </cell>
          <cell r="F10">
            <v>0.9</v>
          </cell>
          <cell r="G10">
            <v>10000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 t="str">
            <v>H</v>
          </cell>
          <cell r="Q10">
            <v>69720</v>
          </cell>
          <cell r="R10">
            <v>100</v>
          </cell>
          <cell r="S10">
            <v>1</v>
          </cell>
          <cell r="T10" t="e">
            <v>#DIV/0!</v>
          </cell>
        </row>
        <row r="11">
          <cell r="A11">
            <v>90012</v>
          </cell>
          <cell r="B11" t="str">
            <v>Trator Cat D6 loc</v>
          </cell>
          <cell r="C11" t="str">
            <v>TRATOR CAT D6</v>
          </cell>
          <cell r="D11">
            <v>0</v>
          </cell>
          <cell r="E11">
            <v>1</v>
          </cell>
          <cell r="F11">
            <v>0.9</v>
          </cell>
          <cell r="G11">
            <v>15000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 t="str">
            <v>H</v>
          </cell>
          <cell r="Q11">
            <v>194000</v>
          </cell>
          <cell r="R11">
            <v>180</v>
          </cell>
          <cell r="S11">
            <v>1</v>
          </cell>
          <cell r="T11" t="e">
            <v>#DIV/0!</v>
          </cell>
        </row>
        <row r="12">
          <cell r="A12">
            <v>90014</v>
          </cell>
          <cell r="B12" t="str">
            <v>Trator Cat D8 loc</v>
          </cell>
          <cell r="C12" t="str">
            <v>TRATOR CAT D8</v>
          </cell>
          <cell r="D12">
            <v>0</v>
          </cell>
          <cell r="E12">
            <v>1</v>
          </cell>
          <cell r="F12">
            <v>0.9</v>
          </cell>
          <cell r="G12">
            <v>20000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 t="str">
            <v>H</v>
          </cell>
          <cell r="Q12">
            <v>118440</v>
          </cell>
          <cell r="R12">
            <v>200</v>
          </cell>
          <cell r="S12">
            <v>1</v>
          </cell>
          <cell r="T12" t="e">
            <v>#DIV/0!</v>
          </cell>
        </row>
        <row r="13">
          <cell r="A13">
            <v>90016</v>
          </cell>
          <cell r="B13" t="str">
            <v>Trator c/ side boom loc</v>
          </cell>
          <cell r="C13" t="str">
            <v>TRATOR C/ SIDE BOOM 581</v>
          </cell>
          <cell r="D13">
            <v>0</v>
          </cell>
          <cell r="E13">
            <v>1</v>
          </cell>
          <cell r="F13">
            <v>0.9</v>
          </cell>
          <cell r="G13">
            <v>20000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43</v>
          </cell>
          <cell r="M13">
            <v>0</v>
          </cell>
          <cell r="N13">
            <v>73.099999999999994</v>
          </cell>
          <cell r="O13">
            <v>73.099999999999994</v>
          </cell>
          <cell r="P13" t="str">
            <v>H</v>
          </cell>
          <cell r="Q13">
            <v>350000</v>
          </cell>
          <cell r="R13">
            <v>200</v>
          </cell>
          <cell r="S13">
            <v>1</v>
          </cell>
          <cell r="T13" t="e">
            <v>#DIV/0!</v>
          </cell>
        </row>
        <row r="14">
          <cell r="A14">
            <v>90018</v>
          </cell>
          <cell r="B14" t="str">
            <v>Trator Agricola loc</v>
          </cell>
          <cell r="C14" t="str">
            <v>TRATOR AGRICOLA</v>
          </cell>
          <cell r="D14">
            <v>0</v>
          </cell>
          <cell r="E14">
            <v>1</v>
          </cell>
          <cell r="F14">
            <v>0.9</v>
          </cell>
          <cell r="G14">
            <v>10000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 t="str">
            <v>H</v>
          </cell>
          <cell r="Q14">
            <v>31000</v>
          </cell>
          <cell r="R14">
            <v>100</v>
          </cell>
          <cell r="S14">
            <v>1</v>
          </cell>
          <cell r="T14" t="e">
            <v>#DIV/0!</v>
          </cell>
        </row>
        <row r="15">
          <cell r="A15">
            <v>90020</v>
          </cell>
          <cell r="B15" t="str">
            <v>Carr Pneus até 210 HP loc</v>
          </cell>
          <cell r="C15" t="str">
            <v>CARREG PNEU ATÉ 210HP</v>
          </cell>
          <cell r="D15">
            <v>0</v>
          </cell>
          <cell r="E15">
            <v>1</v>
          </cell>
          <cell r="F15">
            <v>0.9</v>
          </cell>
          <cell r="G15">
            <v>10000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 t="str">
            <v>H</v>
          </cell>
          <cell r="Q15">
            <v>115920</v>
          </cell>
          <cell r="R15">
            <v>180</v>
          </cell>
          <cell r="S15">
            <v>1</v>
          </cell>
          <cell r="T15" t="e">
            <v>#DIV/0!</v>
          </cell>
        </row>
        <row r="16">
          <cell r="A16">
            <v>90022</v>
          </cell>
          <cell r="B16" t="str">
            <v>Carr Pneu maior 210HP loc</v>
          </cell>
          <cell r="C16" t="str">
            <v>CARREG PNEU MAIOR 210HP</v>
          </cell>
          <cell r="D16">
            <v>0</v>
          </cell>
          <cell r="E16">
            <v>1</v>
          </cell>
          <cell r="F16">
            <v>0.9</v>
          </cell>
          <cell r="G16">
            <v>10000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 t="str">
            <v>H</v>
          </cell>
          <cell r="Q16">
            <v>465000</v>
          </cell>
          <cell r="R16">
            <v>180</v>
          </cell>
          <cell r="S16">
            <v>1</v>
          </cell>
          <cell r="T16" t="e">
            <v>#DIV/0!</v>
          </cell>
        </row>
        <row r="17">
          <cell r="A17">
            <v>90025</v>
          </cell>
          <cell r="B17" t="str">
            <v>Carreg de Tunel loc</v>
          </cell>
          <cell r="C17" t="str">
            <v>CARREGADEIRA DE TUNEL</v>
          </cell>
          <cell r="D17">
            <v>0</v>
          </cell>
          <cell r="E17">
            <v>1</v>
          </cell>
          <cell r="F17">
            <v>0.9</v>
          </cell>
          <cell r="G17">
            <v>10000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 t="str">
            <v>H</v>
          </cell>
          <cell r="Q17">
            <v>160000</v>
          </cell>
          <cell r="R17">
            <v>180</v>
          </cell>
          <cell r="S17">
            <v>1</v>
          </cell>
          <cell r="T17" t="e">
            <v>#DIV/0!</v>
          </cell>
        </row>
        <row r="18">
          <cell r="A18">
            <v>90027</v>
          </cell>
          <cell r="B18" t="str">
            <v>Mini Carregadeira loc</v>
          </cell>
          <cell r="C18" t="str">
            <v>GERADOR</v>
          </cell>
          <cell r="D18">
            <v>0</v>
          </cell>
          <cell r="E18">
            <v>1</v>
          </cell>
          <cell r="F18">
            <v>0.9</v>
          </cell>
          <cell r="G18">
            <v>10000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120</v>
          </cell>
          <cell r="M18">
            <v>0</v>
          </cell>
          <cell r="N18">
            <v>0.12</v>
          </cell>
          <cell r="O18">
            <v>0.12</v>
          </cell>
          <cell r="P18" t="str">
            <v>H</v>
          </cell>
          <cell r="Q18">
            <v>23520</v>
          </cell>
          <cell r="R18">
            <v>100</v>
          </cell>
          <cell r="S18">
            <v>1</v>
          </cell>
          <cell r="T18" t="e">
            <v>#DIV/0!</v>
          </cell>
        </row>
        <row r="19">
          <cell r="A19">
            <v>90030</v>
          </cell>
          <cell r="B19" t="str">
            <v>Carreg Esteira loc</v>
          </cell>
          <cell r="C19" t="str">
            <v>CARREGADEIRA ESTEIRA</v>
          </cell>
          <cell r="D19">
            <v>0</v>
          </cell>
          <cell r="E19">
            <v>1</v>
          </cell>
          <cell r="F19">
            <v>0.9</v>
          </cell>
          <cell r="G19">
            <v>10000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 t="str">
            <v>H</v>
          </cell>
          <cell r="Q19">
            <v>121800</v>
          </cell>
          <cell r="R19">
            <v>180</v>
          </cell>
          <cell r="S19">
            <v>1</v>
          </cell>
          <cell r="T19" t="e">
            <v>#DIV/0!</v>
          </cell>
        </row>
        <row r="20">
          <cell r="A20">
            <v>90032</v>
          </cell>
          <cell r="B20" t="str">
            <v>Curvadeira de tubo loc</v>
          </cell>
          <cell r="C20" t="str">
            <v>CURVADEIRA DE TUBO</v>
          </cell>
          <cell r="D20">
            <v>0</v>
          </cell>
          <cell r="E20">
            <v>1</v>
          </cell>
          <cell r="F20">
            <v>0.9</v>
          </cell>
          <cell r="G20">
            <v>10000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 t="str">
            <v>H</v>
          </cell>
          <cell r="Q20">
            <v>399840</v>
          </cell>
          <cell r="R20">
            <v>100</v>
          </cell>
          <cell r="S20">
            <v>1</v>
          </cell>
          <cell r="T20" t="e">
            <v>#DIV/0!</v>
          </cell>
        </row>
        <row r="21">
          <cell r="A21">
            <v>90033</v>
          </cell>
          <cell r="B21" t="str">
            <v>Motoscraper loc</v>
          </cell>
          <cell r="C21" t="str">
            <v>MOTOSCRAPER</v>
          </cell>
          <cell r="D21">
            <v>0</v>
          </cell>
          <cell r="E21">
            <v>1</v>
          </cell>
          <cell r="F21">
            <v>0.9</v>
          </cell>
          <cell r="G21">
            <v>20000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 t="str">
            <v>H</v>
          </cell>
          <cell r="Q21">
            <v>0</v>
          </cell>
          <cell r="R21">
            <v>200</v>
          </cell>
          <cell r="S21">
            <v>1</v>
          </cell>
          <cell r="T21" t="e">
            <v>#DIV/0!</v>
          </cell>
        </row>
        <row r="22">
          <cell r="A22">
            <v>90035</v>
          </cell>
          <cell r="B22" t="str">
            <v>Escavadeira 20 Ton loc</v>
          </cell>
          <cell r="C22" t="str">
            <v>CARREG PNEUS ATÉ 210HP</v>
          </cell>
          <cell r="D22">
            <v>0</v>
          </cell>
          <cell r="E22">
            <v>1</v>
          </cell>
          <cell r="F22">
            <v>0.9</v>
          </cell>
          <cell r="G22">
            <v>10000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20</v>
          </cell>
          <cell r="M22">
            <v>0</v>
          </cell>
          <cell r="N22">
            <v>0.02</v>
          </cell>
          <cell r="O22">
            <v>0.02</v>
          </cell>
          <cell r="P22" t="str">
            <v>H</v>
          </cell>
          <cell r="Q22">
            <v>212000</v>
          </cell>
          <cell r="R22">
            <v>200</v>
          </cell>
          <cell r="S22">
            <v>1</v>
          </cell>
          <cell r="T22" t="e">
            <v>#DIV/0!</v>
          </cell>
        </row>
        <row r="23">
          <cell r="A23">
            <v>90036</v>
          </cell>
          <cell r="B23" t="str">
            <v>Escav 20 Ton c/ Romp loc</v>
          </cell>
          <cell r="C23" t="str">
            <v>ESCAVADEIRA 20 TON</v>
          </cell>
          <cell r="D23">
            <v>0</v>
          </cell>
          <cell r="E23">
            <v>1</v>
          </cell>
          <cell r="F23">
            <v>0.9</v>
          </cell>
          <cell r="G23">
            <v>20000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 t="str">
            <v>H</v>
          </cell>
          <cell r="Q23">
            <v>180000</v>
          </cell>
          <cell r="R23">
            <v>200</v>
          </cell>
          <cell r="S23">
            <v>1</v>
          </cell>
          <cell r="T23" t="e">
            <v>#DIV/0!</v>
          </cell>
        </row>
        <row r="24">
          <cell r="A24">
            <v>90038</v>
          </cell>
          <cell r="B24" t="str">
            <v>Retroescavadeira loc</v>
          </cell>
          <cell r="C24" t="str">
            <v>GERADOR</v>
          </cell>
          <cell r="D24">
            <v>0</v>
          </cell>
          <cell r="E24">
            <v>1</v>
          </cell>
          <cell r="F24">
            <v>0.9</v>
          </cell>
          <cell r="G24">
            <v>10000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 t="str">
            <v>H</v>
          </cell>
          <cell r="Q24">
            <v>23520</v>
          </cell>
          <cell r="R24">
            <v>100</v>
          </cell>
          <cell r="S24">
            <v>1</v>
          </cell>
          <cell r="T24" t="e">
            <v>#DIV/0!</v>
          </cell>
        </row>
        <row r="25">
          <cell r="A25">
            <v>90040</v>
          </cell>
          <cell r="B25" t="str">
            <v>Escavadeira 30 Ton loc</v>
          </cell>
          <cell r="C25" t="str">
            <v>ESCAVADEIRA 30 TON</v>
          </cell>
          <cell r="D25">
            <v>0</v>
          </cell>
          <cell r="E25">
            <v>1</v>
          </cell>
          <cell r="F25">
            <v>0.9</v>
          </cell>
          <cell r="G25">
            <v>20000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 t="str">
            <v>H</v>
          </cell>
          <cell r="Q25">
            <v>272900</v>
          </cell>
          <cell r="R25">
            <v>200</v>
          </cell>
          <cell r="S25">
            <v>1</v>
          </cell>
          <cell r="T25" t="e">
            <v>#DIV/0!</v>
          </cell>
        </row>
        <row r="26">
          <cell r="A26">
            <v>90042</v>
          </cell>
          <cell r="B26" t="str">
            <v>Escavadeira 50 Ton loc</v>
          </cell>
          <cell r="C26" t="str">
            <v>ESCAVADEIRA 50 TON</v>
          </cell>
          <cell r="D26">
            <v>0</v>
          </cell>
          <cell r="E26">
            <v>1</v>
          </cell>
          <cell r="F26">
            <v>0.9</v>
          </cell>
          <cell r="G26">
            <v>20000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 t="str">
            <v>H</v>
          </cell>
          <cell r="Q26">
            <v>440000</v>
          </cell>
          <cell r="R26">
            <v>200</v>
          </cell>
          <cell r="S26">
            <v>1</v>
          </cell>
          <cell r="T26" t="e">
            <v>#DIV/0!</v>
          </cell>
        </row>
        <row r="27">
          <cell r="A27">
            <v>90045</v>
          </cell>
          <cell r="B27" t="str">
            <v>Mini Dumper loc</v>
          </cell>
          <cell r="C27" t="str">
            <v>MINI DUMPER</v>
          </cell>
          <cell r="D27">
            <v>0</v>
          </cell>
          <cell r="E27">
            <v>1</v>
          </cell>
          <cell r="F27">
            <v>0.9</v>
          </cell>
          <cell r="G27">
            <v>10000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 t="str">
            <v>H</v>
          </cell>
          <cell r="Q27">
            <v>15960</v>
          </cell>
          <cell r="R27">
            <v>100</v>
          </cell>
          <cell r="S27">
            <v>1</v>
          </cell>
          <cell r="T27" t="e">
            <v>#DIV/0!</v>
          </cell>
        </row>
        <row r="28">
          <cell r="A28">
            <v>90051</v>
          </cell>
          <cell r="B28" t="str">
            <v>Motoniveladora loc</v>
          </cell>
          <cell r="C28" t="str">
            <v>MOTONIVELADORA</v>
          </cell>
          <cell r="D28">
            <v>0</v>
          </cell>
          <cell r="E28">
            <v>1</v>
          </cell>
          <cell r="F28">
            <v>0.9</v>
          </cell>
          <cell r="G28">
            <v>10000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 t="str">
            <v>H</v>
          </cell>
          <cell r="Q28">
            <v>169700</v>
          </cell>
          <cell r="R28">
            <v>180</v>
          </cell>
          <cell r="S28">
            <v>1</v>
          </cell>
          <cell r="T28" t="e">
            <v>#DIV/0!</v>
          </cell>
        </row>
        <row r="29">
          <cell r="A29">
            <v>90060</v>
          </cell>
          <cell r="B29" t="str">
            <v>Rolo Pneus loc</v>
          </cell>
          <cell r="C29" t="str">
            <v>ROLO PNEUS</v>
          </cell>
          <cell r="D29">
            <v>0</v>
          </cell>
          <cell r="E29">
            <v>1</v>
          </cell>
          <cell r="F29">
            <v>0.9</v>
          </cell>
          <cell r="G29">
            <v>10000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 t="str">
            <v>H</v>
          </cell>
          <cell r="Q29">
            <v>52920</v>
          </cell>
          <cell r="R29">
            <v>100</v>
          </cell>
          <cell r="S29">
            <v>1</v>
          </cell>
          <cell r="T29" t="e">
            <v>#DIV/0!</v>
          </cell>
        </row>
        <row r="30">
          <cell r="A30">
            <v>90063</v>
          </cell>
          <cell r="B30" t="str">
            <v>Rolo Tamping loc</v>
          </cell>
          <cell r="C30" t="str">
            <v>ROLO TAMPING</v>
          </cell>
          <cell r="D30">
            <v>0</v>
          </cell>
          <cell r="E30">
            <v>1</v>
          </cell>
          <cell r="F30">
            <v>0.9</v>
          </cell>
          <cell r="G30">
            <v>10000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 t="str">
            <v>H</v>
          </cell>
          <cell r="Q30">
            <v>147000</v>
          </cell>
          <cell r="R30">
            <v>100</v>
          </cell>
          <cell r="S30">
            <v>1</v>
          </cell>
          <cell r="T30" t="e">
            <v>#DIV/0!</v>
          </cell>
        </row>
        <row r="31">
          <cell r="A31">
            <v>90065</v>
          </cell>
          <cell r="B31" t="str">
            <v>Rolo Vibrat 10 Ton loc</v>
          </cell>
          <cell r="C31" t="str">
            <v>ROLO VIBRAT 10 TON</v>
          </cell>
          <cell r="D31">
            <v>0</v>
          </cell>
          <cell r="E31">
            <v>1</v>
          </cell>
          <cell r="F31">
            <v>0.9</v>
          </cell>
          <cell r="G31">
            <v>10000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 t="str">
            <v>H</v>
          </cell>
          <cell r="Q31">
            <v>86000</v>
          </cell>
          <cell r="R31">
            <v>100</v>
          </cell>
          <cell r="S31">
            <v>1</v>
          </cell>
          <cell r="T31" t="e">
            <v>#DIV/0!</v>
          </cell>
        </row>
        <row r="32">
          <cell r="A32">
            <v>90066</v>
          </cell>
          <cell r="B32" t="str">
            <v>Rolo Vibrat 15 Ton loc</v>
          </cell>
          <cell r="C32" t="str">
            <v>ROLO VIBRATORIO 15 TON</v>
          </cell>
          <cell r="D32">
            <v>0</v>
          </cell>
          <cell r="E32">
            <v>1</v>
          </cell>
          <cell r="F32">
            <v>0.9</v>
          </cell>
          <cell r="G32">
            <v>10000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 t="str">
            <v>H</v>
          </cell>
          <cell r="Q32">
            <v>89000</v>
          </cell>
          <cell r="R32">
            <v>100</v>
          </cell>
          <cell r="S32">
            <v>1</v>
          </cell>
          <cell r="T32" t="e">
            <v>#DIV/0!</v>
          </cell>
        </row>
        <row r="33">
          <cell r="A33">
            <v>90068</v>
          </cell>
          <cell r="B33" t="str">
            <v>Rolo Vibrat 18 Ton loc</v>
          </cell>
          <cell r="C33" t="str">
            <v>ROLO VIBRATORIO 18 TON</v>
          </cell>
          <cell r="D33">
            <v>0</v>
          </cell>
          <cell r="E33">
            <v>1</v>
          </cell>
          <cell r="F33">
            <v>0.9</v>
          </cell>
          <cell r="G33">
            <v>10000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 t="str">
            <v>H</v>
          </cell>
          <cell r="Q33">
            <v>227000</v>
          </cell>
          <cell r="R33">
            <v>100</v>
          </cell>
          <cell r="S33">
            <v>1</v>
          </cell>
          <cell r="T33" t="e">
            <v>#DIV/0!</v>
          </cell>
        </row>
        <row r="34">
          <cell r="A34">
            <v>90070</v>
          </cell>
          <cell r="B34" t="str">
            <v>Rolo Vibrat 7 Ton loc</v>
          </cell>
          <cell r="C34" t="str">
            <v>ROLO VIBRATORIO 7 TON</v>
          </cell>
          <cell r="D34">
            <v>0</v>
          </cell>
          <cell r="E34">
            <v>1</v>
          </cell>
          <cell r="F34">
            <v>0.9</v>
          </cell>
          <cell r="G34">
            <v>10000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 t="str">
            <v>H</v>
          </cell>
          <cell r="Q34">
            <v>36960</v>
          </cell>
          <cell r="R34">
            <v>100</v>
          </cell>
          <cell r="S34">
            <v>1</v>
          </cell>
          <cell r="T34" t="e">
            <v>#DIV/0!</v>
          </cell>
        </row>
        <row r="35">
          <cell r="A35">
            <v>90072</v>
          </cell>
          <cell r="B35" t="str">
            <v>Rolo Vibr Tandem 12 T loc</v>
          </cell>
          <cell r="C35" t="str">
            <v>ROLO VIBRATORIO TANDEM 12 TON</v>
          </cell>
          <cell r="D35">
            <v>0</v>
          </cell>
          <cell r="E35">
            <v>1</v>
          </cell>
          <cell r="F35">
            <v>0.9</v>
          </cell>
          <cell r="G35">
            <v>10000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 t="str">
            <v>H</v>
          </cell>
          <cell r="Q35">
            <v>95000</v>
          </cell>
          <cell r="R35">
            <v>100</v>
          </cell>
          <cell r="S35">
            <v>1</v>
          </cell>
          <cell r="T35" t="e">
            <v>#DIV/0!</v>
          </cell>
        </row>
        <row r="36">
          <cell r="A36">
            <v>90074</v>
          </cell>
          <cell r="B36" t="str">
            <v>Rolo Vibr Tandem 3 T loc</v>
          </cell>
          <cell r="C36" t="str">
            <v>ROLO VIBRATORIO TANDEM 3 TON</v>
          </cell>
          <cell r="D36">
            <v>0</v>
          </cell>
          <cell r="E36">
            <v>1</v>
          </cell>
          <cell r="F36">
            <v>0.9</v>
          </cell>
          <cell r="G36">
            <v>10000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 t="str">
            <v>H</v>
          </cell>
          <cell r="Q36">
            <v>41000</v>
          </cell>
          <cell r="R36">
            <v>100</v>
          </cell>
          <cell r="S36">
            <v>1</v>
          </cell>
          <cell r="T36" t="e">
            <v>#DIV/0!</v>
          </cell>
        </row>
        <row r="37">
          <cell r="A37">
            <v>90080</v>
          </cell>
          <cell r="B37" t="str">
            <v>Dist Acab Concreto loc</v>
          </cell>
          <cell r="C37" t="str">
            <v>DIST ACABADORA CONCRETO</v>
          </cell>
          <cell r="D37">
            <v>0</v>
          </cell>
          <cell r="E37">
            <v>1</v>
          </cell>
          <cell r="F37">
            <v>0.9</v>
          </cell>
          <cell r="G37">
            <v>10000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 t="str">
            <v>H</v>
          </cell>
          <cell r="Q37">
            <v>555000</v>
          </cell>
          <cell r="R37">
            <v>100</v>
          </cell>
          <cell r="S37">
            <v>1</v>
          </cell>
          <cell r="T37" t="e">
            <v>#DIV/0!</v>
          </cell>
        </row>
        <row r="38">
          <cell r="A38">
            <v>90081</v>
          </cell>
          <cell r="B38" t="str">
            <v>Distr Agregados loc</v>
          </cell>
          <cell r="C38" t="str">
            <v>DISTRIBUIDOR AGREGADOS</v>
          </cell>
          <cell r="D38">
            <v>0</v>
          </cell>
          <cell r="E38">
            <v>1</v>
          </cell>
          <cell r="F38">
            <v>0.9</v>
          </cell>
          <cell r="G38">
            <v>10000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 t="str">
            <v>H</v>
          </cell>
          <cell r="Q38">
            <v>160000</v>
          </cell>
          <cell r="R38">
            <v>100</v>
          </cell>
          <cell r="S38">
            <v>1</v>
          </cell>
          <cell r="T38" t="e">
            <v>#DIV/0!</v>
          </cell>
        </row>
        <row r="39">
          <cell r="A39">
            <v>90083</v>
          </cell>
          <cell r="B39" t="str">
            <v>vibroacab Asfalto loc</v>
          </cell>
          <cell r="C39" t="str">
            <v>VIBROACABADORA ASFALTO</v>
          </cell>
          <cell r="D39">
            <v>0</v>
          </cell>
          <cell r="E39">
            <v>1</v>
          </cell>
          <cell r="F39">
            <v>0.9</v>
          </cell>
          <cell r="G39">
            <v>10000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 t="str">
            <v>H</v>
          </cell>
          <cell r="Q39">
            <v>168000</v>
          </cell>
          <cell r="R39">
            <v>100</v>
          </cell>
          <cell r="S39">
            <v>1</v>
          </cell>
          <cell r="T39" t="e">
            <v>#DIV/0!</v>
          </cell>
        </row>
        <row r="40">
          <cell r="A40">
            <v>90085</v>
          </cell>
          <cell r="B40" t="str">
            <v>Fresa Pavimento loc</v>
          </cell>
          <cell r="C40" t="str">
            <v>FRESA PAVIMENTOS</v>
          </cell>
          <cell r="D40">
            <v>0</v>
          </cell>
          <cell r="E40">
            <v>1</v>
          </cell>
          <cell r="F40">
            <v>0.9</v>
          </cell>
          <cell r="G40">
            <v>10000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 t="str">
            <v>H</v>
          </cell>
          <cell r="Q40">
            <v>184800</v>
          </cell>
          <cell r="R40">
            <v>100</v>
          </cell>
          <cell r="S40">
            <v>1</v>
          </cell>
          <cell r="T40" t="e">
            <v>#DIV/0!</v>
          </cell>
        </row>
        <row r="41">
          <cell r="A41">
            <v>90088</v>
          </cell>
          <cell r="B41" t="str">
            <v>Dosadora Concreto loc</v>
          </cell>
          <cell r="C41" t="str">
            <v>DOSADODA CONCRETO</v>
          </cell>
          <cell r="D41">
            <v>0</v>
          </cell>
          <cell r="E41">
            <v>1</v>
          </cell>
          <cell r="F41">
            <v>0.9</v>
          </cell>
          <cell r="G41">
            <v>10000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 t="str">
            <v>H</v>
          </cell>
          <cell r="Q41">
            <v>21000</v>
          </cell>
          <cell r="R41">
            <v>100</v>
          </cell>
          <cell r="S41">
            <v>1</v>
          </cell>
          <cell r="T41" t="e">
            <v>#DIV/0!</v>
          </cell>
        </row>
        <row r="42">
          <cell r="A42">
            <v>90090</v>
          </cell>
          <cell r="B42" t="str">
            <v>Bomba Concreto loc</v>
          </cell>
          <cell r="C42" t="str">
            <v>BOMBA CONCRETO</v>
          </cell>
          <cell r="D42">
            <v>0</v>
          </cell>
          <cell r="E42">
            <v>1</v>
          </cell>
          <cell r="F42">
            <v>0.9</v>
          </cell>
          <cell r="G42">
            <v>10000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 t="str">
            <v>H</v>
          </cell>
          <cell r="Q42">
            <v>96000</v>
          </cell>
          <cell r="R42">
            <v>100</v>
          </cell>
          <cell r="S42">
            <v>1</v>
          </cell>
          <cell r="T42" t="e">
            <v>#DIV/0!</v>
          </cell>
        </row>
        <row r="43">
          <cell r="A43">
            <v>90092</v>
          </cell>
          <cell r="B43" t="str">
            <v>Bomba Concr Proj loc</v>
          </cell>
          <cell r="C43" t="str">
            <v>BOMBA CONCRETO PROJETADO</v>
          </cell>
          <cell r="D43">
            <v>0</v>
          </cell>
          <cell r="E43">
            <v>1</v>
          </cell>
          <cell r="F43">
            <v>0.9</v>
          </cell>
          <cell r="G43">
            <v>10000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 t="str">
            <v>H</v>
          </cell>
          <cell r="Q43">
            <v>86300</v>
          </cell>
          <cell r="R43">
            <v>100</v>
          </cell>
          <cell r="S43">
            <v>1</v>
          </cell>
          <cell r="T43" t="e">
            <v>#DIV/0!</v>
          </cell>
        </row>
        <row r="44">
          <cell r="A44">
            <v>90095</v>
          </cell>
          <cell r="B44" t="str">
            <v>Mastro Concreto loc</v>
          </cell>
          <cell r="C44" t="str">
            <v>MASTRO CONCRETO</v>
          </cell>
          <cell r="D44">
            <v>0</v>
          </cell>
          <cell r="E44">
            <v>1</v>
          </cell>
          <cell r="F44">
            <v>0.9</v>
          </cell>
          <cell r="G44">
            <v>10000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 t="str">
            <v>H</v>
          </cell>
          <cell r="Q44">
            <v>63000</v>
          </cell>
          <cell r="R44">
            <v>100</v>
          </cell>
          <cell r="S44">
            <v>1</v>
          </cell>
          <cell r="T44" t="e">
            <v>#DIV/0!</v>
          </cell>
        </row>
        <row r="45">
          <cell r="A45">
            <v>90097</v>
          </cell>
          <cell r="B45" t="str">
            <v>Lança Concr Rotec loc</v>
          </cell>
          <cell r="C45" t="str">
            <v>LANÇA CONCRETO ROTEC</v>
          </cell>
          <cell r="D45">
            <v>0</v>
          </cell>
          <cell r="E45">
            <v>1</v>
          </cell>
          <cell r="F45">
            <v>0.9</v>
          </cell>
          <cell r="G45">
            <v>10000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 t="str">
            <v>H</v>
          </cell>
          <cell r="Q45">
            <v>0</v>
          </cell>
          <cell r="R45">
            <v>100</v>
          </cell>
          <cell r="S45">
            <v>1</v>
          </cell>
          <cell r="T45" t="e">
            <v>#DIV/0!</v>
          </cell>
        </row>
        <row r="46">
          <cell r="A46">
            <v>90098</v>
          </cell>
          <cell r="B46" t="str">
            <v>Estrusora Concreto loc</v>
          </cell>
          <cell r="C46" t="str">
            <v>ESTRUSORA CONCRETO</v>
          </cell>
          <cell r="D46">
            <v>0</v>
          </cell>
          <cell r="E46">
            <v>1</v>
          </cell>
          <cell r="F46">
            <v>0.9</v>
          </cell>
          <cell r="G46">
            <v>10000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 t="str">
            <v>H</v>
          </cell>
          <cell r="Q46">
            <v>134400</v>
          </cell>
          <cell r="R46">
            <v>100</v>
          </cell>
          <cell r="S46">
            <v>1</v>
          </cell>
          <cell r="T46" t="e">
            <v>#DIV/0!</v>
          </cell>
        </row>
        <row r="47">
          <cell r="A47">
            <v>90100</v>
          </cell>
          <cell r="B47" t="str">
            <v>Cortar Concreto loc</v>
          </cell>
          <cell r="C47" t="str">
            <v>CORTAR CONCRETO</v>
          </cell>
          <cell r="D47">
            <v>0</v>
          </cell>
          <cell r="E47">
            <v>1</v>
          </cell>
          <cell r="F47">
            <v>0.9</v>
          </cell>
          <cell r="G47">
            <v>10000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 t="str">
            <v>H</v>
          </cell>
          <cell r="Q47">
            <v>12700</v>
          </cell>
          <cell r="R47">
            <v>100</v>
          </cell>
          <cell r="S47">
            <v>1</v>
          </cell>
          <cell r="T47" t="e">
            <v>#DIV/0!</v>
          </cell>
        </row>
        <row r="48">
          <cell r="A48">
            <v>90105</v>
          </cell>
          <cell r="B48" t="str">
            <v>Sistema Movel Brit loc</v>
          </cell>
          <cell r="C48" t="str">
            <v>SISTEMA MOVEL BRITAGEM</v>
          </cell>
          <cell r="D48">
            <v>0</v>
          </cell>
          <cell r="E48">
            <v>1</v>
          </cell>
          <cell r="F48">
            <v>0.9</v>
          </cell>
          <cell r="G48">
            <v>10000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 t="str">
            <v>H</v>
          </cell>
          <cell r="Q48">
            <v>441000</v>
          </cell>
          <cell r="R48">
            <v>200</v>
          </cell>
          <cell r="S48">
            <v>1</v>
          </cell>
          <cell r="T48" t="e">
            <v>#DIV/0!</v>
          </cell>
        </row>
        <row r="49">
          <cell r="A49">
            <v>90110</v>
          </cell>
          <cell r="B49" t="str">
            <v>Compr Estac 600 pcm loc</v>
          </cell>
          <cell r="C49" t="str">
            <v>CARRETA DE BRITAGEM</v>
          </cell>
          <cell r="D49">
            <v>0</v>
          </cell>
          <cell r="E49">
            <v>1</v>
          </cell>
          <cell r="F49">
            <v>0.9</v>
          </cell>
          <cell r="G49">
            <v>20000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 t="str">
            <v>H</v>
          </cell>
          <cell r="Q49">
            <v>434750</v>
          </cell>
          <cell r="R49">
            <v>200</v>
          </cell>
          <cell r="S49">
            <v>1</v>
          </cell>
          <cell r="T49" t="e">
            <v>#DIV/0!</v>
          </cell>
        </row>
        <row r="50">
          <cell r="A50">
            <v>90112</v>
          </cell>
          <cell r="B50" t="str">
            <v>Compr Estac 1000 pcm loc</v>
          </cell>
          <cell r="C50" t="str">
            <v>COMPRESSOR ESTAC 1000</v>
          </cell>
          <cell r="D50">
            <v>0</v>
          </cell>
          <cell r="E50">
            <v>1</v>
          </cell>
          <cell r="F50">
            <v>0.9</v>
          </cell>
          <cell r="G50">
            <v>20000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 t="str">
            <v>H</v>
          </cell>
          <cell r="Q50">
            <v>31000</v>
          </cell>
          <cell r="R50">
            <v>200</v>
          </cell>
          <cell r="S50">
            <v>1</v>
          </cell>
          <cell r="T50" t="e">
            <v>#DIV/0!</v>
          </cell>
        </row>
        <row r="51">
          <cell r="A51">
            <v>90120</v>
          </cell>
          <cell r="B51" t="str">
            <v>Compr Portat 250 pcm loc</v>
          </cell>
          <cell r="C51" t="str">
            <v>COMPRESSOR PORTATIL 250</v>
          </cell>
          <cell r="D51">
            <v>0</v>
          </cell>
          <cell r="E51">
            <v>1</v>
          </cell>
          <cell r="F51">
            <v>0.9</v>
          </cell>
          <cell r="G51">
            <v>18000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 t="str">
            <v>H</v>
          </cell>
          <cell r="Q51">
            <v>14000</v>
          </cell>
          <cell r="R51">
            <v>180</v>
          </cell>
          <cell r="S51">
            <v>1</v>
          </cell>
          <cell r="T51" t="e">
            <v>#DIV/0!</v>
          </cell>
        </row>
        <row r="52">
          <cell r="A52">
            <v>90122</v>
          </cell>
          <cell r="B52" t="str">
            <v>Compr Portat 750 pcm loc</v>
          </cell>
          <cell r="C52" t="str">
            <v>COMPRESSOR PORTATIL 750</v>
          </cell>
          <cell r="D52">
            <v>0</v>
          </cell>
          <cell r="E52">
            <v>1</v>
          </cell>
          <cell r="F52">
            <v>0.9</v>
          </cell>
          <cell r="G52">
            <v>18000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 t="str">
            <v>H</v>
          </cell>
          <cell r="Q52">
            <v>35000</v>
          </cell>
          <cell r="R52">
            <v>180</v>
          </cell>
          <cell r="S52">
            <v>1</v>
          </cell>
          <cell r="T52" t="e">
            <v>#DIV/0!</v>
          </cell>
        </row>
        <row r="53">
          <cell r="A53">
            <v>90130</v>
          </cell>
          <cell r="B53" t="str">
            <v>Perfuratriz Hidr loc</v>
          </cell>
          <cell r="C53" t="str">
            <v>PERFURATRIZ HIDRAULICA</v>
          </cell>
          <cell r="D53">
            <v>0</v>
          </cell>
          <cell r="E53">
            <v>1</v>
          </cell>
          <cell r="F53">
            <v>0.9</v>
          </cell>
          <cell r="G53">
            <v>10000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 t="str">
            <v>H</v>
          </cell>
          <cell r="Q53">
            <v>285000</v>
          </cell>
          <cell r="R53">
            <v>200</v>
          </cell>
          <cell r="S53">
            <v>1</v>
          </cell>
          <cell r="T53" t="e">
            <v>#DIV/0!</v>
          </cell>
        </row>
        <row r="54">
          <cell r="A54">
            <v>90140</v>
          </cell>
          <cell r="B54" t="str">
            <v>Perfuratriz Pneum loc</v>
          </cell>
          <cell r="C54" t="str">
            <v>PERFURATRIZ PNEUMÁTICA</v>
          </cell>
          <cell r="D54">
            <v>0</v>
          </cell>
          <cell r="E54">
            <v>1</v>
          </cell>
          <cell r="F54">
            <v>0.9</v>
          </cell>
          <cell r="G54">
            <v>10000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 t="str">
            <v>H</v>
          </cell>
          <cell r="Q54">
            <v>33600</v>
          </cell>
          <cell r="R54">
            <v>200</v>
          </cell>
          <cell r="S54">
            <v>1</v>
          </cell>
          <cell r="T54" t="e">
            <v>#DIV/0!</v>
          </cell>
        </row>
        <row r="55">
          <cell r="A55">
            <v>90150</v>
          </cell>
          <cell r="B55" t="str">
            <v>Jumbo Hidr Boomer loc</v>
          </cell>
          <cell r="C55" t="str">
            <v>JUMBO HIDR 2 BRAÇOS + BOOMER</v>
          </cell>
          <cell r="D55">
            <v>0</v>
          </cell>
          <cell r="E55">
            <v>1</v>
          </cell>
          <cell r="F55">
            <v>0.9</v>
          </cell>
          <cell r="G55">
            <v>10000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 t="str">
            <v>H</v>
          </cell>
          <cell r="Q55">
            <v>168000</v>
          </cell>
          <cell r="R55">
            <v>100</v>
          </cell>
          <cell r="S55">
            <v>1</v>
          </cell>
          <cell r="T55" t="e">
            <v>#DIV/0!</v>
          </cell>
        </row>
        <row r="56">
          <cell r="A56">
            <v>90152</v>
          </cell>
          <cell r="B56" t="str">
            <v>Jumbo Hidr Axera loc</v>
          </cell>
          <cell r="C56" t="str">
            <v>JUMBO HIDR 3 BRAÇOS AXERA</v>
          </cell>
          <cell r="D56">
            <v>0</v>
          </cell>
          <cell r="E56">
            <v>1</v>
          </cell>
          <cell r="F56">
            <v>0.9</v>
          </cell>
          <cell r="G56">
            <v>10000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 t="str">
            <v>H</v>
          </cell>
          <cell r="Q56">
            <v>1008000</v>
          </cell>
          <cell r="R56">
            <v>200</v>
          </cell>
          <cell r="S56">
            <v>1</v>
          </cell>
          <cell r="T56" t="e">
            <v>#DIV/0!</v>
          </cell>
        </row>
        <row r="57">
          <cell r="A57">
            <v>90160</v>
          </cell>
          <cell r="B57" t="str">
            <v>Treliça Lançadora loc</v>
          </cell>
          <cell r="C57" t="str">
            <v>TRELIÇA LANÇADORA</v>
          </cell>
          <cell r="D57">
            <v>0</v>
          </cell>
          <cell r="E57">
            <v>1</v>
          </cell>
          <cell r="F57">
            <v>0.9</v>
          </cell>
          <cell r="G57">
            <v>10000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 t="str">
            <v>H</v>
          </cell>
          <cell r="Q57">
            <v>0</v>
          </cell>
          <cell r="R57">
            <v>100</v>
          </cell>
          <cell r="S57">
            <v>1</v>
          </cell>
          <cell r="T57" t="e">
            <v>#DIV/0!</v>
          </cell>
        </row>
        <row r="58">
          <cell r="A58">
            <v>90165</v>
          </cell>
          <cell r="B58" t="str">
            <v>Manipulador Carga loc</v>
          </cell>
          <cell r="C58" t="str">
            <v>MANIPULADOR</v>
          </cell>
          <cell r="D58">
            <v>0</v>
          </cell>
          <cell r="E58">
            <v>1</v>
          </cell>
          <cell r="F58">
            <v>0.9</v>
          </cell>
          <cell r="G58">
            <v>10000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 t="str">
            <v>H</v>
          </cell>
          <cell r="Q58">
            <v>131400</v>
          </cell>
          <cell r="R58">
            <v>100</v>
          </cell>
          <cell r="S58">
            <v>1</v>
          </cell>
          <cell r="T58" t="e">
            <v>#DIV/0!</v>
          </cell>
        </row>
        <row r="59">
          <cell r="A59">
            <v>90170</v>
          </cell>
          <cell r="B59" t="str">
            <v>guindaste loc</v>
          </cell>
          <cell r="C59" t="str">
            <v>EQUIPAMENTO TERCEIRO</v>
          </cell>
          <cell r="D59">
            <v>0</v>
          </cell>
          <cell r="E59">
            <v>1</v>
          </cell>
          <cell r="F59">
            <v>0.9</v>
          </cell>
          <cell r="G59">
            <v>15000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 t="str">
            <v>H</v>
          </cell>
          <cell r="Q59">
            <v>0</v>
          </cell>
          <cell r="R59">
            <v>200</v>
          </cell>
          <cell r="S59">
            <v>1</v>
          </cell>
          <cell r="T59" t="e">
            <v>#DIV/0!</v>
          </cell>
        </row>
        <row r="60">
          <cell r="A60">
            <v>90200</v>
          </cell>
          <cell r="B60" t="str">
            <v>Cam Espargidor loc</v>
          </cell>
          <cell r="C60" t="str">
            <v>ESPARGIDOR</v>
          </cell>
          <cell r="D60">
            <v>0</v>
          </cell>
          <cell r="E60">
            <v>1</v>
          </cell>
          <cell r="F60">
            <v>0.9</v>
          </cell>
          <cell r="G60">
            <v>10000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 t="str">
            <v>H</v>
          </cell>
          <cell r="Q60">
            <v>174400</v>
          </cell>
          <cell r="R60">
            <v>100</v>
          </cell>
          <cell r="S60">
            <v>1</v>
          </cell>
          <cell r="T60" t="e">
            <v>#DIV/0!</v>
          </cell>
        </row>
        <row r="61">
          <cell r="A61">
            <v>90201</v>
          </cell>
          <cell r="B61" t="str">
            <v>onibus loc</v>
          </cell>
          <cell r="C61" t="str">
            <v>EQUIPAMENTO TERCEIRO</v>
          </cell>
          <cell r="D61">
            <v>0</v>
          </cell>
          <cell r="E61">
            <v>1</v>
          </cell>
          <cell r="F61">
            <v>0.9</v>
          </cell>
          <cell r="G61">
            <v>200000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 t="str">
            <v>K</v>
          </cell>
          <cell r="Q61">
            <v>0</v>
          </cell>
          <cell r="R61">
            <v>2500</v>
          </cell>
          <cell r="S61">
            <v>1</v>
          </cell>
          <cell r="T61" t="e">
            <v>#DIV/0!</v>
          </cell>
        </row>
        <row r="62">
          <cell r="A62">
            <v>90202</v>
          </cell>
          <cell r="B62" t="str">
            <v>veiculos loc</v>
          </cell>
          <cell r="C62" t="str">
            <v>EQUIPAMENTO TERCEIRO</v>
          </cell>
          <cell r="D62">
            <v>0</v>
          </cell>
          <cell r="E62">
            <v>1</v>
          </cell>
          <cell r="F62">
            <v>0.9</v>
          </cell>
          <cell r="G62">
            <v>100000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 t="str">
            <v>K</v>
          </cell>
          <cell r="Q62">
            <v>0</v>
          </cell>
          <cell r="R62">
            <v>2500</v>
          </cell>
          <cell r="S62">
            <v>1</v>
          </cell>
          <cell r="T62" t="e">
            <v>#DIV/0!</v>
          </cell>
        </row>
        <row r="63">
          <cell r="A63">
            <v>90203</v>
          </cell>
          <cell r="B63" t="str">
            <v>caminhão loc</v>
          </cell>
          <cell r="C63" t="str">
            <v>EQUIPAMENTO TERCEIRO</v>
          </cell>
          <cell r="D63">
            <v>0</v>
          </cell>
          <cell r="E63">
            <v>1</v>
          </cell>
          <cell r="F63">
            <v>0.9</v>
          </cell>
          <cell r="G63">
            <v>200000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 t="str">
            <v>K</v>
          </cell>
          <cell r="Q63">
            <v>0</v>
          </cell>
          <cell r="R63">
            <v>2500</v>
          </cell>
          <cell r="S63">
            <v>1</v>
          </cell>
          <cell r="T63" t="e">
            <v>#DIV/0!</v>
          </cell>
        </row>
        <row r="64">
          <cell r="A64">
            <v>90204</v>
          </cell>
          <cell r="B64" t="str">
            <v>cam munck loc</v>
          </cell>
          <cell r="C64" t="str">
            <v>CAMINHÃO MUNCK</v>
          </cell>
          <cell r="D64">
            <v>0</v>
          </cell>
          <cell r="E64">
            <v>1</v>
          </cell>
          <cell r="F64">
            <v>0.9</v>
          </cell>
          <cell r="G64">
            <v>10000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 t="str">
            <v>H</v>
          </cell>
          <cell r="Q64">
            <v>61000</v>
          </cell>
          <cell r="R64">
            <v>200</v>
          </cell>
          <cell r="S64">
            <v>1</v>
          </cell>
          <cell r="T64" t="e">
            <v>#DIV/0!</v>
          </cell>
        </row>
        <row r="65">
          <cell r="A65">
            <v>90205</v>
          </cell>
          <cell r="B65" t="str">
            <v>Irrig Cargo 16000 L loc</v>
          </cell>
          <cell r="C65" t="str">
            <v>TANQUE ABASTECIMENTO</v>
          </cell>
          <cell r="D65">
            <v>0</v>
          </cell>
          <cell r="E65">
            <v>1</v>
          </cell>
          <cell r="F65">
            <v>0.9</v>
          </cell>
          <cell r="G65">
            <v>10000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 t="str">
            <v>H</v>
          </cell>
          <cell r="Q65">
            <v>73000</v>
          </cell>
          <cell r="R65">
            <v>150</v>
          </cell>
          <cell r="S65">
            <v>1</v>
          </cell>
          <cell r="T65" t="e">
            <v>#DIV/0!</v>
          </cell>
        </row>
        <row r="66">
          <cell r="A66">
            <v>90207</v>
          </cell>
          <cell r="B66" t="str">
            <v>Comboio Lubrificação loc</v>
          </cell>
          <cell r="C66" t="str">
            <v>COMBOIO LUBRIFICAÇÃO</v>
          </cell>
          <cell r="D66">
            <v>0</v>
          </cell>
          <cell r="E66">
            <v>1</v>
          </cell>
          <cell r="F66">
            <v>0.82</v>
          </cell>
          <cell r="G66">
            <v>12000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 t="str">
            <v>H</v>
          </cell>
          <cell r="Q66">
            <v>77000</v>
          </cell>
          <cell r="R66">
            <v>120</v>
          </cell>
          <cell r="S66">
            <v>1</v>
          </cell>
          <cell r="T66" t="e">
            <v>#DIV/0!</v>
          </cell>
        </row>
        <row r="67">
          <cell r="A67">
            <v>90210</v>
          </cell>
          <cell r="B67" t="str">
            <v>Cam Brooks loc</v>
          </cell>
          <cell r="C67" t="str">
            <v>BROOKS</v>
          </cell>
          <cell r="D67">
            <v>0</v>
          </cell>
          <cell r="E67">
            <v>1</v>
          </cell>
          <cell r="F67">
            <v>0.9</v>
          </cell>
          <cell r="G67">
            <v>200000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 t="str">
            <v>K</v>
          </cell>
          <cell r="Q67">
            <v>47000</v>
          </cell>
          <cell r="R67">
            <v>2500</v>
          </cell>
          <cell r="S67">
            <v>1</v>
          </cell>
          <cell r="T67" t="e">
            <v>#DIV/0!</v>
          </cell>
        </row>
        <row r="68">
          <cell r="A68">
            <v>90215</v>
          </cell>
          <cell r="B68" t="str">
            <v>Basc 5 m³ loc</v>
          </cell>
          <cell r="C68" t="str">
            <v>BASCULANTE 5 M3</v>
          </cell>
          <cell r="D68">
            <v>0</v>
          </cell>
          <cell r="E68">
            <v>1</v>
          </cell>
          <cell r="F68">
            <v>0.9</v>
          </cell>
          <cell r="G68">
            <v>10000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 t="str">
            <v>H</v>
          </cell>
          <cell r="Q68">
            <v>29400</v>
          </cell>
          <cell r="R68">
            <v>180</v>
          </cell>
          <cell r="S68">
            <v>1</v>
          </cell>
          <cell r="T68" t="e">
            <v>#DIV/0!</v>
          </cell>
        </row>
        <row r="69">
          <cell r="A69">
            <v>90217</v>
          </cell>
          <cell r="B69" t="str">
            <v>Tibcret 3 m³ loc</v>
          </cell>
          <cell r="C69" t="str">
            <v>TIBCRET 3 M3</v>
          </cell>
          <cell r="D69">
            <v>0</v>
          </cell>
          <cell r="E69">
            <v>1</v>
          </cell>
          <cell r="F69">
            <v>0.9</v>
          </cell>
          <cell r="G69">
            <v>10000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 t="str">
            <v>H</v>
          </cell>
          <cell r="Q69">
            <v>50400</v>
          </cell>
          <cell r="R69">
            <v>100</v>
          </cell>
          <cell r="S69">
            <v>1</v>
          </cell>
          <cell r="T69" t="e">
            <v>#DIV/0!</v>
          </cell>
        </row>
        <row r="70">
          <cell r="A70">
            <v>90300</v>
          </cell>
          <cell r="B70" t="str">
            <v>Basc 10 m³ loc</v>
          </cell>
          <cell r="C70" t="str">
            <v>BASCULANTE 10 M3</v>
          </cell>
          <cell r="D70">
            <v>0</v>
          </cell>
          <cell r="E70">
            <v>1</v>
          </cell>
          <cell r="F70">
            <v>0.9</v>
          </cell>
          <cell r="G70">
            <v>10000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 t="str">
            <v>H</v>
          </cell>
          <cell r="Q70">
            <v>60000</v>
          </cell>
          <cell r="R70">
            <v>180</v>
          </cell>
          <cell r="S70">
            <v>1</v>
          </cell>
          <cell r="T70" t="e">
            <v>#DIV/0!</v>
          </cell>
        </row>
        <row r="71">
          <cell r="A71">
            <v>90303</v>
          </cell>
          <cell r="B71" t="str">
            <v>Tibcret 6 m³ loc</v>
          </cell>
          <cell r="C71" t="str">
            <v>TIBCRET 6 M3</v>
          </cell>
          <cell r="D71">
            <v>0</v>
          </cell>
          <cell r="E71">
            <v>1</v>
          </cell>
          <cell r="F71">
            <v>0.9</v>
          </cell>
          <cell r="G71">
            <v>10000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 t="str">
            <v>H</v>
          </cell>
          <cell r="Q71">
            <v>74760</v>
          </cell>
          <cell r="R71">
            <v>100</v>
          </cell>
          <cell r="S71">
            <v>1</v>
          </cell>
          <cell r="T71" t="e">
            <v>#DIV/0!</v>
          </cell>
        </row>
        <row r="72">
          <cell r="A72">
            <v>90307</v>
          </cell>
          <cell r="B72" t="str">
            <v>Basculante Imave LOC</v>
          </cell>
          <cell r="C72" t="str">
            <v>BASCULANTE IMAVE</v>
          </cell>
          <cell r="D72">
            <v>0</v>
          </cell>
          <cell r="E72">
            <v>1</v>
          </cell>
          <cell r="F72">
            <v>0.9</v>
          </cell>
          <cell r="G72">
            <v>10000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 t="str">
            <v>H</v>
          </cell>
          <cell r="Q72">
            <v>68000</v>
          </cell>
          <cell r="R72">
            <v>180</v>
          </cell>
          <cell r="S72">
            <v>1</v>
          </cell>
          <cell r="T72" t="e">
            <v>#DIV/0!</v>
          </cell>
        </row>
        <row r="73">
          <cell r="A73">
            <v>90400</v>
          </cell>
          <cell r="B73" t="str">
            <v>Cam Beton 7 m³ loc</v>
          </cell>
          <cell r="C73" t="str">
            <v>BETONEIRA 7 M3</v>
          </cell>
          <cell r="D73">
            <v>0</v>
          </cell>
          <cell r="E73">
            <v>1</v>
          </cell>
          <cell r="F73">
            <v>0.9</v>
          </cell>
          <cell r="G73">
            <v>10000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 t="str">
            <v>H</v>
          </cell>
          <cell r="Q73">
            <v>88000</v>
          </cell>
          <cell r="R73">
            <v>180</v>
          </cell>
          <cell r="S73">
            <v>1</v>
          </cell>
          <cell r="T73" t="e">
            <v>#DIV/0!</v>
          </cell>
        </row>
        <row r="74">
          <cell r="A74">
            <v>90405</v>
          </cell>
          <cell r="B74" t="str">
            <v>Cam c/ Bomba Concr loc</v>
          </cell>
          <cell r="C74" t="str">
            <v>CAM C/ BOMBA CONCRETO</v>
          </cell>
          <cell r="D74">
            <v>0</v>
          </cell>
          <cell r="E74">
            <v>1</v>
          </cell>
          <cell r="F74">
            <v>0.9</v>
          </cell>
          <cell r="G74">
            <v>10000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 t="str">
            <v>H</v>
          </cell>
          <cell r="Q74">
            <v>346000</v>
          </cell>
          <cell r="R74">
            <v>100</v>
          </cell>
          <cell r="S74">
            <v>1</v>
          </cell>
          <cell r="T74" t="e">
            <v>#DIV/0!</v>
          </cell>
        </row>
        <row r="75">
          <cell r="A75">
            <v>90500</v>
          </cell>
          <cell r="B75" t="str">
            <v>Cam c/ Robojet loc</v>
          </cell>
          <cell r="C75" t="str">
            <v>CAMINHÃO C/ ROBOJET</v>
          </cell>
          <cell r="D75">
            <v>0</v>
          </cell>
          <cell r="E75">
            <v>1</v>
          </cell>
          <cell r="F75">
            <v>0.9</v>
          </cell>
          <cell r="G75">
            <v>10000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 t="str">
            <v>H</v>
          </cell>
          <cell r="Q75">
            <v>371000</v>
          </cell>
          <cell r="R75">
            <v>100</v>
          </cell>
          <cell r="S75">
            <v>1</v>
          </cell>
          <cell r="T75" t="e">
            <v>#DIV/0!</v>
          </cell>
        </row>
        <row r="76">
          <cell r="A76">
            <v>90600</v>
          </cell>
          <cell r="B76" t="str">
            <v>Basc Fora Estr 35 Ton loc</v>
          </cell>
          <cell r="C76" t="str">
            <v>FORA ESTRADA 35 TON</v>
          </cell>
          <cell r="D76">
            <v>0</v>
          </cell>
          <cell r="E76">
            <v>1</v>
          </cell>
          <cell r="F76">
            <v>0.9</v>
          </cell>
          <cell r="G76">
            <v>20000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 t="str">
            <v>H</v>
          </cell>
          <cell r="Q76">
            <v>0</v>
          </cell>
          <cell r="R76">
            <v>200</v>
          </cell>
          <cell r="S76">
            <v>1</v>
          </cell>
          <cell r="T76" t="e">
            <v>#DIV/0!</v>
          </cell>
        </row>
        <row r="77">
          <cell r="A77">
            <v>90602</v>
          </cell>
          <cell r="B77" t="str">
            <v>Basc Fora Estr 50 Ton loc</v>
          </cell>
          <cell r="C77" t="str">
            <v>FORA ESTRADA 50 TON</v>
          </cell>
          <cell r="D77">
            <v>0</v>
          </cell>
          <cell r="E77">
            <v>1</v>
          </cell>
          <cell r="F77">
            <v>0.9</v>
          </cell>
          <cell r="G77">
            <v>20000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 t="str">
            <v>H</v>
          </cell>
          <cell r="Q77">
            <v>0</v>
          </cell>
          <cell r="R77">
            <v>200</v>
          </cell>
          <cell r="S77">
            <v>1</v>
          </cell>
          <cell r="T77" t="e">
            <v>#DIV/0!</v>
          </cell>
        </row>
        <row r="78">
          <cell r="A78">
            <v>90650</v>
          </cell>
          <cell r="B78" t="str">
            <v>Basc Rodov Pesado loc</v>
          </cell>
          <cell r="C78" t="str">
            <v>BASC SCANIA / VOLVO</v>
          </cell>
          <cell r="D78">
            <v>0</v>
          </cell>
          <cell r="E78">
            <v>1</v>
          </cell>
          <cell r="F78">
            <v>0.9</v>
          </cell>
          <cell r="G78">
            <v>12000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 t="str">
            <v>H</v>
          </cell>
          <cell r="Q78">
            <v>151000</v>
          </cell>
          <cell r="R78">
            <v>200</v>
          </cell>
          <cell r="S78">
            <v>1</v>
          </cell>
          <cell r="T78" t="e">
            <v>#DIV/0!</v>
          </cell>
        </row>
        <row r="79">
          <cell r="A79">
            <v>90700</v>
          </cell>
          <cell r="B79" t="str">
            <v>Basc Articulado loc</v>
          </cell>
          <cell r="C79" t="str">
            <v>FORA ESTRADA 35 TON</v>
          </cell>
          <cell r="D79">
            <v>0</v>
          </cell>
          <cell r="E79">
            <v>1</v>
          </cell>
          <cell r="F79">
            <v>0.9</v>
          </cell>
          <cell r="G79">
            <v>18000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 t="str">
            <v>H</v>
          </cell>
          <cell r="Q79">
            <v>0</v>
          </cell>
          <cell r="R79">
            <v>200</v>
          </cell>
          <cell r="S79">
            <v>1</v>
          </cell>
          <cell r="T79" t="e">
            <v>#DIV/0!</v>
          </cell>
        </row>
        <row r="80">
          <cell r="A80">
            <v>90710</v>
          </cell>
          <cell r="B80" t="str">
            <v>Carreta Volvo 50 T loc</v>
          </cell>
          <cell r="C80" t="str">
            <v>CARRETA PRANCHA</v>
          </cell>
          <cell r="D80">
            <v>0</v>
          </cell>
          <cell r="E80">
            <v>1</v>
          </cell>
          <cell r="F80">
            <v>0.9</v>
          </cell>
          <cell r="G80">
            <v>200000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 t="str">
            <v>K</v>
          </cell>
          <cell r="Q80">
            <v>95000</v>
          </cell>
          <cell r="R80">
            <v>2000</v>
          </cell>
          <cell r="S80">
            <v>1</v>
          </cell>
          <cell r="T80" t="e">
            <v>#DIV/0!</v>
          </cell>
        </row>
        <row r="81">
          <cell r="A81">
            <v>90800</v>
          </cell>
          <cell r="B81" t="str">
            <v>Zaranda loc</v>
          </cell>
          <cell r="C81" t="str">
            <v>SISTEMA MOVEL BRITAGEM</v>
          </cell>
          <cell r="D81">
            <v>0</v>
          </cell>
          <cell r="E81">
            <v>1</v>
          </cell>
          <cell r="F81">
            <v>0.9</v>
          </cell>
          <cell r="G81">
            <v>10000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 t="str">
            <v>H</v>
          </cell>
          <cell r="Q81">
            <v>441000</v>
          </cell>
          <cell r="R81">
            <v>200</v>
          </cell>
          <cell r="S81">
            <v>1</v>
          </cell>
          <cell r="T81" t="e">
            <v>#DIV/0!</v>
          </cell>
        </row>
        <row r="82">
          <cell r="A82">
            <v>92000</v>
          </cell>
          <cell r="B82" t="str">
            <v>Basc Randon RK 430</v>
          </cell>
          <cell r="C82" t="str">
            <v>FORA ESTRADA 35 TON</v>
          </cell>
          <cell r="D82">
            <v>0</v>
          </cell>
          <cell r="E82">
            <v>1</v>
          </cell>
          <cell r="F82">
            <v>0.9</v>
          </cell>
          <cell r="G82">
            <v>18000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 t="str">
            <v>H</v>
          </cell>
          <cell r="Q82">
            <v>0</v>
          </cell>
          <cell r="R82">
            <v>200</v>
          </cell>
          <cell r="S82">
            <v>9.9999999999999995E-7</v>
          </cell>
          <cell r="T82" t="e">
            <v>#DIV/0!</v>
          </cell>
        </row>
        <row r="83">
          <cell r="A83">
            <v>92500</v>
          </cell>
          <cell r="B83" t="str">
            <v>BASC ART VOLVO A25</v>
          </cell>
          <cell r="C83" t="str">
            <v>FORA ESTRADA 35 TON</v>
          </cell>
          <cell r="D83">
            <v>0</v>
          </cell>
          <cell r="E83">
            <v>1</v>
          </cell>
          <cell r="F83">
            <v>0.9</v>
          </cell>
          <cell r="G83">
            <v>18000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 t="str">
            <v>H</v>
          </cell>
          <cell r="Q83">
            <v>0</v>
          </cell>
          <cell r="R83">
            <v>200</v>
          </cell>
          <cell r="S83">
            <v>9.9999999999999995E-7</v>
          </cell>
          <cell r="T83" t="e">
            <v>#DIV/0!</v>
          </cell>
        </row>
        <row r="84">
          <cell r="A84">
            <v>95700</v>
          </cell>
          <cell r="B84" t="str">
            <v>CARREG ( terceiros )</v>
          </cell>
          <cell r="C84" t="str">
            <v>CARREG PNEU ATÉ 210HP</v>
          </cell>
          <cell r="D84">
            <v>0</v>
          </cell>
          <cell r="E84">
            <v>1</v>
          </cell>
          <cell r="F84">
            <v>0.85</v>
          </cell>
          <cell r="G84">
            <v>10000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 t="str">
            <v>H</v>
          </cell>
          <cell r="Q84">
            <v>115920</v>
          </cell>
          <cell r="R84">
            <v>160</v>
          </cell>
          <cell r="S84">
            <v>9.9999999999999995E-7</v>
          </cell>
          <cell r="T84" t="e">
            <v>#DIV/0!</v>
          </cell>
        </row>
        <row r="85">
          <cell r="A85">
            <v>97300</v>
          </cell>
          <cell r="B85" t="str">
            <v>TRATOR ( terceiros )</v>
          </cell>
          <cell r="C85" t="str">
            <v>TRATOR CAT D6</v>
          </cell>
          <cell r="D85">
            <v>0</v>
          </cell>
          <cell r="E85">
            <v>1</v>
          </cell>
          <cell r="F85">
            <v>0.85</v>
          </cell>
          <cell r="G85">
            <v>10000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 t="str">
            <v>H</v>
          </cell>
          <cell r="Q85">
            <v>194000</v>
          </cell>
          <cell r="R85">
            <v>200</v>
          </cell>
          <cell r="S85">
            <v>9.9999999999999995E-7</v>
          </cell>
          <cell r="T85" t="e">
            <v>#DIV/0!</v>
          </cell>
        </row>
        <row r="86">
          <cell r="A86">
            <v>97500</v>
          </cell>
          <cell r="B86" t="str">
            <v>TRATOR LIEBHERR PR 752</v>
          </cell>
          <cell r="C86" t="str">
            <v>TRATOR CAT D8R</v>
          </cell>
          <cell r="D86">
            <v>561167</v>
          </cell>
          <cell r="E86">
            <v>1</v>
          </cell>
          <cell r="F86">
            <v>0.9</v>
          </cell>
          <cell r="G86">
            <v>10000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 t="str">
            <v>H</v>
          </cell>
          <cell r="Q86">
            <v>344000</v>
          </cell>
          <cell r="R86">
            <v>150</v>
          </cell>
          <cell r="S86">
            <v>9.9999999999999995E-7</v>
          </cell>
          <cell r="T86" t="e">
            <v>#DIV/0!</v>
          </cell>
        </row>
        <row r="87">
          <cell r="A87">
            <v>99035</v>
          </cell>
          <cell r="B87" t="str">
            <v>Escav 20 T loc</v>
          </cell>
          <cell r="C87" t="str">
            <v>ESCAVADEIRA 20 TON</v>
          </cell>
          <cell r="D87">
            <v>0</v>
          </cell>
          <cell r="E87">
            <v>1</v>
          </cell>
          <cell r="F87">
            <v>0.9</v>
          </cell>
          <cell r="G87">
            <v>10000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 t="str">
            <v>H</v>
          </cell>
          <cell r="Q87">
            <v>180000</v>
          </cell>
          <cell r="R87">
            <v>200</v>
          </cell>
          <cell r="S87">
            <v>1</v>
          </cell>
          <cell r="T87" t="e">
            <v>#DIV/0!</v>
          </cell>
        </row>
        <row r="88">
          <cell r="A88">
            <v>99040</v>
          </cell>
          <cell r="B88" t="str">
            <v>Escav 30 T loc</v>
          </cell>
          <cell r="C88" t="str">
            <v>ESCAVADEIRA 30 TON</v>
          </cell>
          <cell r="D88">
            <v>0</v>
          </cell>
          <cell r="E88">
            <v>1</v>
          </cell>
          <cell r="F88">
            <v>0.9</v>
          </cell>
          <cell r="G88">
            <v>10000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 t="str">
            <v>H</v>
          </cell>
          <cell r="Q88">
            <v>272900</v>
          </cell>
          <cell r="R88">
            <v>200</v>
          </cell>
          <cell r="S88">
            <v>1</v>
          </cell>
          <cell r="T88" t="e">
            <v>#DIV/0!</v>
          </cell>
        </row>
        <row r="89">
          <cell r="A89">
            <v>100000</v>
          </cell>
          <cell r="B89" t="str">
            <v>TRATOR CAT D-4</v>
          </cell>
          <cell r="C89" t="str">
            <v>TRATOR CAT D4</v>
          </cell>
          <cell r="D89">
            <v>166132</v>
          </cell>
          <cell r="E89">
            <v>1</v>
          </cell>
          <cell r="F89">
            <v>0.85</v>
          </cell>
          <cell r="G89">
            <v>10000</v>
          </cell>
          <cell r="H89">
            <v>14.12</v>
          </cell>
          <cell r="I89">
            <v>19.61</v>
          </cell>
          <cell r="J89">
            <v>7.92</v>
          </cell>
          <cell r="K89">
            <v>0</v>
          </cell>
          <cell r="L89">
            <v>12</v>
          </cell>
          <cell r="M89">
            <v>0.12</v>
          </cell>
          <cell r="N89">
            <v>23.8</v>
          </cell>
          <cell r="O89">
            <v>57.53</v>
          </cell>
          <cell r="P89" t="str">
            <v>H</v>
          </cell>
          <cell r="Q89">
            <v>69720</v>
          </cell>
          <cell r="R89">
            <v>160</v>
          </cell>
          <cell r="S89">
            <v>1</v>
          </cell>
          <cell r="T89">
            <v>1.4</v>
          </cell>
        </row>
        <row r="90">
          <cell r="A90">
            <v>100057</v>
          </cell>
          <cell r="B90" t="str">
            <v>D-8 C/ Side Boom 583</v>
          </cell>
          <cell r="C90" t="str">
            <v>TRATOR C/ SIDE BOOM 583</v>
          </cell>
          <cell r="D90">
            <v>415000</v>
          </cell>
          <cell r="E90">
            <v>1</v>
          </cell>
          <cell r="F90">
            <v>0.85</v>
          </cell>
          <cell r="G90">
            <v>18000</v>
          </cell>
          <cell r="H90">
            <v>19.600000000000001</v>
          </cell>
          <cell r="I90">
            <v>45.29</v>
          </cell>
          <cell r="J90">
            <v>11.66</v>
          </cell>
          <cell r="K90">
            <v>18.079999999999998</v>
          </cell>
          <cell r="L90">
            <v>43</v>
          </cell>
          <cell r="M90">
            <v>0.63</v>
          </cell>
          <cell r="N90">
            <v>87.33</v>
          </cell>
          <cell r="O90">
            <v>170.3</v>
          </cell>
          <cell r="P90" t="str">
            <v>H</v>
          </cell>
          <cell r="Q90">
            <v>350000</v>
          </cell>
          <cell r="R90">
            <v>150</v>
          </cell>
          <cell r="S90">
            <v>1</v>
          </cell>
          <cell r="T90">
            <v>3.2</v>
          </cell>
        </row>
        <row r="91">
          <cell r="A91">
            <v>100059</v>
          </cell>
          <cell r="B91" t="str">
            <v>D-8 C/ SIDE Boom 572</v>
          </cell>
          <cell r="C91" t="str">
            <v>TRATOR C/ SIDE BOOM 572</v>
          </cell>
          <cell r="D91">
            <v>238000</v>
          </cell>
          <cell r="E91">
            <v>1</v>
          </cell>
          <cell r="F91">
            <v>0.8</v>
          </cell>
          <cell r="G91">
            <v>18000</v>
          </cell>
          <cell r="H91">
            <v>10.58</v>
          </cell>
          <cell r="I91">
            <v>46.65</v>
          </cell>
          <cell r="J91">
            <v>11.66</v>
          </cell>
          <cell r="K91">
            <v>0</v>
          </cell>
          <cell r="L91">
            <v>43</v>
          </cell>
          <cell r="M91">
            <v>0.63</v>
          </cell>
          <cell r="N91">
            <v>87.33</v>
          </cell>
          <cell r="O91">
            <v>144.56</v>
          </cell>
          <cell r="P91" t="str">
            <v>H</v>
          </cell>
          <cell r="Q91">
            <v>350000</v>
          </cell>
          <cell r="R91">
            <v>150</v>
          </cell>
          <cell r="S91">
            <v>1</v>
          </cell>
          <cell r="T91">
            <v>4.4000000000000004</v>
          </cell>
        </row>
        <row r="92">
          <cell r="A92">
            <v>100070</v>
          </cell>
          <cell r="B92" t="str">
            <v>TRATOR CAT D-6</v>
          </cell>
          <cell r="C92" t="str">
            <v>TRATOR CAT D6</v>
          </cell>
          <cell r="D92">
            <v>218478</v>
          </cell>
          <cell r="E92">
            <v>1</v>
          </cell>
          <cell r="F92">
            <v>0.83</v>
          </cell>
          <cell r="G92">
            <v>15000</v>
          </cell>
          <cell r="H92">
            <v>12.09</v>
          </cell>
          <cell r="I92">
            <v>38.5</v>
          </cell>
          <cell r="J92">
            <v>10.73</v>
          </cell>
          <cell r="K92">
            <v>10.210000000000001</v>
          </cell>
          <cell r="L92">
            <v>21</v>
          </cell>
          <cell r="M92">
            <v>0.24</v>
          </cell>
          <cell r="N92">
            <v>41.95</v>
          </cell>
          <cell r="O92">
            <v>102.75</v>
          </cell>
          <cell r="P92" t="str">
            <v>H</v>
          </cell>
          <cell r="Q92">
            <v>194000</v>
          </cell>
          <cell r="R92">
            <v>200</v>
          </cell>
          <cell r="S92">
            <v>1</v>
          </cell>
          <cell r="T92">
            <v>4</v>
          </cell>
        </row>
        <row r="93">
          <cell r="A93">
            <v>100073</v>
          </cell>
          <cell r="B93" t="str">
            <v>TRATOR CAT D6RXL</v>
          </cell>
          <cell r="C93" t="str">
            <v>TRATOR CAT D6</v>
          </cell>
          <cell r="D93">
            <v>504000</v>
          </cell>
          <cell r="E93">
            <v>1</v>
          </cell>
          <cell r="F93">
            <v>0.85</v>
          </cell>
          <cell r="G93">
            <v>12000</v>
          </cell>
          <cell r="H93">
            <v>35.700000000000003</v>
          </cell>
          <cell r="I93">
            <v>58.32</v>
          </cell>
          <cell r="J93">
            <v>15.3</v>
          </cell>
          <cell r="K93">
            <v>4.17</v>
          </cell>
          <cell r="L93">
            <v>25</v>
          </cell>
          <cell r="M93">
            <v>0.25</v>
          </cell>
          <cell r="N93">
            <v>49.57</v>
          </cell>
          <cell r="O93">
            <v>147.76</v>
          </cell>
          <cell r="P93" t="str">
            <v>H</v>
          </cell>
          <cell r="Q93">
            <v>194000</v>
          </cell>
          <cell r="R93">
            <v>200</v>
          </cell>
          <cell r="S93">
            <v>1</v>
          </cell>
          <cell r="T93">
            <v>1.8</v>
          </cell>
        </row>
        <row r="94">
          <cell r="A94">
            <v>100079</v>
          </cell>
          <cell r="B94" t="str">
            <v>D-6 c/ Side Boom 561</v>
          </cell>
          <cell r="C94" t="str">
            <v>TRATOR C/ SIDE BOOM 561</v>
          </cell>
          <cell r="D94">
            <v>300000</v>
          </cell>
          <cell r="E94">
            <v>1</v>
          </cell>
          <cell r="F94">
            <v>0.88500000000000001</v>
          </cell>
          <cell r="G94">
            <v>18000</v>
          </cell>
          <cell r="H94">
            <v>14.75</v>
          </cell>
          <cell r="I94">
            <v>25.04</v>
          </cell>
          <cell r="J94">
            <v>4.5</v>
          </cell>
          <cell r="K94">
            <v>7.05</v>
          </cell>
          <cell r="L94">
            <v>21</v>
          </cell>
          <cell r="M94">
            <v>0.24</v>
          </cell>
          <cell r="N94">
            <v>41.95</v>
          </cell>
          <cell r="O94">
            <v>88.79</v>
          </cell>
          <cell r="P94" t="str">
            <v>H</v>
          </cell>
          <cell r="Q94">
            <v>126000</v>
          </cell>
          <cell r="R94">
            <v>150</v>
          </cell>
          <cell r="S94">
            <v>1</v>
          </cell>
          <cell r="T94">
            <v>2.2000000000000002</v>
          </cell>
        </row>
        <row r="95">
          <cell r="A95">
            <v>100080</v>
          </cell>
          <cell r="B95" t="str">
            <v>TRATOR CAT D-8-K</v>
          </cell>
          <cell r="C95" t="str">
            <v>TRATOR CAT D8K</v>
          </cell>
          <cell r="D95">
            <v>0</v>
          </cell>
          <cell r="E95">
            <v>1</v>
          </cell>
          <cell r="F95">
            <v>0.86</v>
          </cell>
          <cell r="G95">
            <v>18000</v>
          </cell>
          <cell r="H95">
            <v>0</v>
          </cell>
          <cell r="I95">
            <v>77.2</v>
          </cell>
          <cell r="J95">
            <v>41.97</v>
          </cell>
          <cell r="K95">
            <v>0</v>
          </cell>
          <cell r="L95">
            <v>43</v>
          </cell>
          <cell r="M95">
            <v>0</v>
          </cell>
          <cell r="N95">
            <v>80.84</v>
          </cell>
          <cell r="O95">
            <v>158.04</v>
          </cell>
          <cell r="P95" t="str">
            <v>H</v>
          </cell>
          <cell r="Q95">
            <v>297360</v>
          </cell>
          <cell r="R95">
            <v>200</v>
          </cell>
          <cell r="S95">
            <v>1</v>
          </cell>
          <cell r="T95" t="e">
            <v>#DIV/0!</v>
          </cell>
        </row>
        <row r="96">
          <cell r="A96">
            <v>100085</v>
          </cell>
          <cell r="B96" t="str">
            <v>TRATOR CAT D-8R</v>
          </cell>
          <cell r="C96" t="str">
            <v>TRATOR CAT D8R</v>
          </cell>
          <cell r="D96">
            <v>690000</v>
          </cell>
          <cell r="E96">
            <v>1</v>
          </cell>
          <cell r="F96">
            <v>0.9</v>
          </cell>
          <cell r="G96">
            <v>18000</v>
          </cell>
          <cell r="H96">
            <v>34.5</v>
          </cell>
          <cell r="I96">
            <v>72.5</v>
          </cell>
          <cell r="J96">
            <v>38.54</v>
          </cell>
          <cell r="K96">
            <v>28.34</v>
          </cell>
          <cell r="L96">
            <v>40</v>
          </cell>
          <cell r="M96">
            <v>0.63</v>
          </cell>
          <cell r="N96">
            <v>81.69</v>
          </cell>
          <cell r="O96">
            <v>217.03</v>
          </cell>
          <cell r="P96" t="str">
            <v>H</v>
          </cell>
          <cell r="Q96">
            <v>344000</v>
          </cell>
          <cell r="R96">
            <v>200</v>
          </cell>
          <cell r="S96">
            <v>1</v>
          </cell>
          <cell r="T96">
            <v>2.9</v>
          </cell>
        </row>
        <row r="97">
          <cell r="A97">
            <v>100089</v>
          </cell>
          <cell r="B97" t="str">
            <v>Trator Cat D11</v>
          </cell>
          <cell r="C97" t="str">
            <v>TRATOR CAT D8R</v>
          </cell>
          <cell r="D97">
            <v>3960000</v>
          </cell>
          <cell r="E97">
            <v>1</v>
          </cell>
          <cell r="F97">
            <v>0.97</v>
          </cell>
          <cell r="G97">
            <v>25000</v>
          </cell>
          <cell r="H97">
            <v>153.65</v>
          </cell>
          <cell r="I97">
            <v>165</v>
          </cell>
          <cell r="J97">
            <v>0</v>
          </cell>
          <cell r="K97">
            <v>87.12</v>
          </cell>
          <cell r="L97">
            <v>105</v>
          </cell>
          <cell r="M97">
            <v>3.5</v>
          </cell>
          <cell r="N97">
            <v>233.44</v>
          </cell>
          <cell r="O97">
            <v>639.21</v>
          </cell>
          <cell r="P97" t="str">
            <v>H</v>
          </cell>
          <cell r="Q97">
            <v>344000</v>
          </cell>
          <cell r="R97">
            <v>200</v>
          </cell>
          <cell r="S97">
            <v>1</v>
          </cell>
          <cell r="T97">
            <v>1.6</v>
          </cell>
        </row>
        <row r="98">
          <cell r="A98">
            <v>100090</v>
          </cell>
          <cell r="B98" t="str">
            <v>TRATOR KOMATSU D61EX</v>
          </cell>
          <cell r="C98" t="str">
            <v>TRATOR CAT D6</v>
          </cell>
          <cell r="D98">
            <v>564400</v>
          </cell>
          <cell r="E98">
            <v>1</v>
          </cell>
          <cell r="F98">
            <v>0.84</v>
          </cell>
          <cell r="G98">
            <v>15000</v>
          </cell>
          <cell r="H98">
            <v>31.61</v>
          </cell>
          <cell r="I98">
            <v>37</v>
          </cell>
          <cell r="J98">
            <v>10.73</v>
          </cell>
          <cell r="K98">
            <v>11.29</v>
          </cell>
          <cell r="L98">
            <v>25</v>
          </cell>
          <cell r="M98">
            <v>0.25</v>
          </cell>
          <cell r="N98">
            <v>49.57</v>
          </cell>
          <cell r="O98">
            <v>129.47</v>
          </cell>
          <cell r="P98" t="str">
            <v>H</v>
          </cell>
          <cell r="Q98">
            <v>194000</v>
          </cell>
          <cell r="R98">
            <v>200</v>
          </cell>
          <cell r="S98">
            <v>1</v>
          </cell>
          <cell r="T98">
            <v>1.5</v>
          </cell>
        </row>
        <row r="99">
          <cell r="A99">
            <v>100100</v>
          </cell>
          <cell r="B99" t="str">
            <v>TRATOR FIAT FD170</v>
          </cell>
          <cell r="C99" t="str">
            <v>TRATOR CAT D6</v>
          </cell>
          <cell r="D99">
            <v>191667</v>
          </cell>
          <cell r="E99">
            <v>1</v>
          </cell>
          <cell r="F99">
            <v>0.85</v>
          </cell>
          <cell r="G99">
            <v>15000</v>
          </cell>
          <cell r="H99">
            <v>10.86</v>
          </cell>
          <cell r="I99">
            <v>45.54</v>
          </cell>
          <cell r="J99">
            <v>10.73</v>
          </cell>
          <cell r="K99">
            <v>4.72</v>
          </cell>
          <cell r="L99">
            <v>21</v>
          </cell>
          <cell r="M99">
            <v>0.24</v>
          </cell>
          <cell r="N99">
            <v>41.95</v>
          </cell>
          <cell r="O99">
            <v>103.07</v>
          </cell>
          <cell r="P99" t="str">
            <v>H</v>
          </cell>
          <cell r="Q99">
            <v>194000</v>
          </cell>
          <cell r="R99">
            <v>200</v>
          </cell>
          <cell r="S99">
            <v>1</v>
          </cell>
          <cell r="T99">
            <v>4.5999999999999996</v>
          </cell>
        </row>
        <row r="100">
          <cell r="A100">
            <v>102041</v>
          </cell>
          <cell r="B100" t="str">
            <v>TRATOR MF 296</v>
          </cell>
          <cell r="C100" t="str">
            <v>TRATOR AGRICOLA</v>
          </cell>
          <cell r="D100">
            <v>47100</v>
          </cell>
          <cell r="E100">
            <v>1</v>
          </cell>
          <cell r="F100">
            <v>0.64470000000000005</v>
          </cell>
          <cell r="G100">
            <v>8000</v>
          </cell>
          <cell r="H100">
            <v>3.8</v>
          </cell>
          <cell r="I100">
            <v>15.57</v>
          </cell>
          <cell r="J100">
            <v>1.1100000000000001</v>
          </cell>
          <cell r="K100">
            <v>0</v>
          </cell>
          <cell r="L100">
            <v>7.8</v>
          </cell>
          <cell r="M100">
            <v>0.4</v>
          </cell>
          <cell r="N100">
            <v>18.78</v>
          </cell>
          <cell r="O100">
            <v>38.15</v>
          </cell>
          <cell r="P100" t="str">
            <v>H</v>
          </cell>
          <cell r="Q100">
            <v>31000</v>
          </cell>
          <cell r="R100">
            <v>100</v>
          </cell>
          <cell r="S100">
            <v>1</v>
          </cell>
          <cell r="T100">
            <v>4.0999999999999996</v>
          </cell>
        </row>
        <row r="101">
          <cell r="A101">
            <v>102042</v>
          </cell>
          <cell r="B101" t="str">
            <v>TRATOR MF 297 4X4</v>
          </cell>
          <cell r="C101" t="str">
            <v>TRATOR AGRICOLA</v>
          </cell>
          <cell r="D101">
            <v>62000</v>
          </cell>
          <cell r="E101">
            <v>1</v>
          </cell>
          <cell r="F101">
            <v>0.74680000000000002</v>
          </cell>
          <cell r="G101">
            <v>8000</v>
          </cell>
          <cell r="H101">
            <v>5.79</v>
          </cell>
          <cell r="I101">
            <v>25</v>
          </cell>
          <cell r="J101">
            <v>1.55</v>
          </cell>
          <cell r="K101">
            <v>0</v>
          </cell>
          <cell r="L101">
            <v>21</v>
          </cell>
          <cell r="M101">
            <v>0.14000000000000001</v>
          </cell>
          <cell r="N101">
            <v>40.92</v>
          </cell>
          <cell r="O101">
            <v>71.709999999999994</v>
          </cell>
          <cell r="P101" t="str">
            <v>H</v>
          </cell>
          <cell r="Q101">
            <v>31000</v>
          </cell>
          <cell r="R101">
            <v>100</v>
          </cell>
          <cell r="S101">
            <v>1</v>
          </cell>
          <cell r="T101">
            <v>4.3</v>
          </cell>
        </row>
        <row r="102">
          <cell r="A102">
            <v>102045</v>
          </cell>
          <cell r="B102" t="str">
            <v>TRATOR MF 3690 4X4</v>
          </cell>
          <cell r="C102" t="str">
            <v>TRATOR AGRICOLA</v>
          </cell>
          <cell r="D102">
            <v>66380</v>
          </cell>
          <cell r="E102">
            <v>1</v>
          </cell>
          <cell r="F102">
            <v>0.76070000000000004</v>
          </cell>
          <cell r="G102">
            <v>8000</v>
          </cell>
          <cell r="H102">
            <v>6.31</v>
          </cell>
          <cell r="I102">
            <v>19.84</v>
          </cell>
          <cell r="J102">
            <v>1.55</v>
          </cell>
          <cell r="K102">
            <v>0</v>
          </cell>
          <cell r="L102">
            <v>14</v>
          </cell>
          <cell r="M102">
            <v>0.2</v>
          </cell>
          <cell r="N102">
            <v>28.38</v>
          </cell>
          <cell r="O102">
            <v>54.53</v>
          </cell>
          <cell r="P102" t="str">
            <v>H</v>
          </cell>
          <cell r="Q102">
            <v>31000</v>
          </cell>
          <cell r="R102">
            <v>100</v>
          </cell>
          <cell r="S102">
            <v>1</v>
          </cell>
          <cell r="T102">
            <v>3.1</v>
          </cell>
        </row>
        <row r="103">
          <cell r="A103">
            <v>103020</v>
          </cell>
          <cell r="B103" t="str">
            <v>CARREG CAT 943</v>
          </cell>
          <cell r="C103" t="str">
            <v>CARREGADEIRA ESTEIRA</v>
          </cell>
          <cell r="D103">
            <v>294288</v>
          </cell>
          <cell r="E103">
            <v>1</v>
          </cell>
          <cell r="F103">
            <v>0.9</v>
          </cell>
          <cell r="G103">
            <v>10000</v>
          </cell>
          <cell r="H103">
            <v>26.49</v>
          </cell>
          <cell r="I103">
            <v>17.32</v>
          </cell>
          <cell r="J103">
            <v>2.3199999999999998</v>
          </cell>
          <cell r="K103">
            <v>0</v>
          </cell>
          <cell r="L103">
            <v>12</v>
          </cell>
          <cell r="M103">
            <v>0.12</v>
          </cell>
          <cell r="N103">
            <v>23.8</v>
          </cell>
          <cell r="O103">
            <v>67.61</v>
          </cell>
          <cell r="P103" t="str">
            <v>H</v>
          </cell>
          <cell r="Q103">
            <v>121800</v>
          </cell>
          <cell r="R103">
            <v>160</v>
          </cell>
          <cell r="S103">
            <v>1</v>
          </cell>
          <cell r="T103">
            <v>0.7</v>
          </cell>
        </row>
        <row r="104">
          <cell r="A104">
            <v>104040</v>
          </cell>
          <cell r="B104" t="str">
            <v>Carreg Cat 988G</v>
          </cell>
          <cell r="C104" t="str">
            <v>CARREG PNEU MAIOR 210HP</v>
          </cell>
          <cell r="D104">
            <v>1870000</v>
          </cell>
          <cell r="E104">
            <v>1</v>
          </cell>
          <cell r="F104">
            <v>0.95</v>
          </cell>
          <cell r="G104">
            <v>16000</v>
          </cell>
          <cell r="H104">
            <v>111.03</v>
          </cell>
          <cell r="I104">
            <v>82</v>
          </cell>
          <cell r="J104">
            <v>0</v>
          </cell>
          <cell r="K104">
            <v>35.06</v>
          </cell>
          <cell r="L104">
            <v>53</v>
          </cell>
          <cell r="M104">
            <v>4</v>
          </cell>
          <cell r="N104">
            <v>140.82</v>
          </cell>
          <cell r="O104">
            <v>368.91</v>
          </cell>
          <cell r="P104" t="str">
            <v>H</v>
          </cell>
          <cell r="Q104">
            <v>465000</v>
          </cell>
          <cell r="R104">
            <v>200</v>
          </cell>
          <cell r="S104">
            <v>1</v>
          </cell>
          <cell r="T104">
            <v>1.1000000000000001</v>
          </cell>
        </row>
        <row r="105">
          <cell r="A105">
            <v>104043</v>
          </cell>
          <cell r="B105" t="str">
            <v>CARREG CAT 980 G</v>
          </cell>
          <cell r="C105" t="str">
            <v>CARREG PNEUS MAIOR 210HP</v>
          </cell>
          <cell r="D105">
            <v>931000</v>
          </cell>
          <cell r="E105">
            <v>1</v>
          </cell>
          <cell r="F105">
            <v>0.95</v>
          </cell>
          <cell r="G105">
            <v>16000</v>
          </cell>
          <cell r="H105">
            <v>55.28</v>
          </cell>
          <cell r="I105">
            <v>48.13</v>
          </cell>
          <cell r="J105">
            <v>13.87</v>
          </cell>
          <cell r="K105">
            <v>28.47</v>
          </cell>
          <cell r="L105">
            <v>37</v>
          </cell>
          <cell r="M105">
            <v>0.5</v>
          </cell>
          <cell r="N105">
            <v>74.709999999999994</v>
          </cell>
          <cell r="O105">
            <v>206.59</v>
          </cell>
          <cell r="P105" t="str">
            <v>H</v>
          </cell>
          <cell r="Q105">
            <v>465000</v>
          </cell>
          <cell r="R105">
            <v>200</v>
          </cell>
          <cell r="S105">
            <v>1</v>
          </cell>
          <cell r="T105">
            <v>1.4</v>
          </cell>
        </row>
        <row r="106">
          <cell r="A106">
            <v>104050</v>
          </cell>
          <cell r="B106" t="str">
            <v>CARREG CAT 966-R</v>
          </cell>
          <cell r="C106" t="str">
            <v>CARREG PNEUS ATÉ 210HP</v>
          </cell>
          <cell r="D106">
            <v>199988</v>
          </cell>
          <cell r="E106">
            <v>1</v>
          </cell>
          <cell r="F106">
            <v>0.74099999999999999</v>
          </cell>
          <cell r="G106">
            <v>12000</v>
          </cell>
          <cell r="H106">
            <v>8.33</v>
          </cell>
          <cell r="I106">
            <v>39.82</v>
          </cell>
          <cell r="J106">
            <v>8.59</v>
          </cell>
          <cell r="K106">
            <v>0</v>
          </cell>
          <cell r="L106">
            <v>20</v>
          </cell>
          <cell r="M106">
            <v>0.31</v>
          </cell>
          <cell r="N106">
            <v>40.79</v>
          </cell>
          <cell r="O106">
            <v>88.94</v>
          </cell>
          <cell r="P106" t="str">
            <v>H</v>
          </cell>
          <cell r="Q106">
            <v>212000</v>
          </cell>
          <cell r="R106">
            <v>160</v>
          </cell>
          <cell r="S106">
            <v>0.67476400000000003</v>
          </cell>
          <cell r="T106">
            <v>4.8</v>
          </cell>
        </row>
        <row r="107">
          <cell r="A107">
            <v>104070</v>
          </cell>
          <cell r="B107" t="str">
            <v>CARREG CAT 960 F</v>
          </cell>
          <cell r="C107" t="str">
            <v>CARREG PNEUS ATÉ 210HP</v>
          </cell>
          <cell r="D107">
            <v>277667</v>
          </cell>
          <cell r="E107">
            <v>1</v>
          </cell>
          <cell r="F107">
            <v>0.78559999999999997</v>
          </cell>
          <cell r="G107">
            <v>12000</v>
          </cell>
          <cell r="H107">
            <v>18.18</v>
          </cell>
          <cell r="I107">
            <v>35.94</v>
          </cell>
          <cell r="J107">
            <v>8.59</v>
          </cell>
          <cell r="K107">
            <v>0</v>
          </cell>
          <cell r="L107">
            <v>21</v>
          </cell>
          <cell r="M107">
            <v>0.23</v>
          </cell>
          <cell r="N107">
            <v>41.85</v>
          </cell>
          <cell r="O107">
            <v>95.97</v>
          </cell>
          <cell r="P107" t="str">
            <v>H</v>
          </cell>
          <cell r="Q107">
            <v>212000</v>
          </cell>
          <cell r="R107">
            <v>160</v>
          </cell>
          <cell r="S107">
            <v>1</v>
          </cell>
          <cell r="T107">
            <v>2</v>
          </cell>
        </row>
        <row r="108">
          <cell r="A108">
            <v>104081</v>
          </cell>
          <cell r="B108" t="str">
            <v>CARREG CAT 950G</v>
          </cell>
          <cell r="C108" t="str">
            <v>CARREG PNEUS ATÉ 210HP</v>
          </cell>
          <cell r="D108">
            <v>277667</v>
          </cell>
          <cell r="E108">
            <v>1</v>
          </cell>
          <cell r="F108">
            <v>0.8</v>
          </cell>
          <cell r="G108">
            <v>12000</v>
          </cell>
          <cell r="H108">
            <v>18.510000000000002</v>
          </cell>
          <cell r="I108">
            <v>33.65</v>
          </cell>
          <cell r="J108">
            <v>8.59</v>
          </cell>
          <cell r="K108">
            <v>0</v>
          </cell>
          <cell r="L108">
            <v>20</v>
          </cell>
          <cell r="M108">
            <v>0.3</v>
          </cell>
          <cell r="N108">
            <v>40.69</v>
          </cell>
          <cell r="O108">
            <v>92.85</v>
          </cell>
          <cell r="P108" t="str">
            <v>H</v>
          </cell>
          <cell r="Q108">
            <v>212000</v>
          </cell>
          <cell r="R108">
            <v>160</v>
          </cell>
          <cell r="S108">
            <v>1</v>
          </cell>
          <cell r="T108">
            <v>1.8</v>
          </cell>
        </row>
        <row r="109">
          <cell r="A109">
            <v>104083</v>
          </cell>
          <cell r="B109" t="str">
            <v>CARREG CAT 962G</v>
          </cell>
          <cell r="C109" t="str">
            <v>CARREG PNEUS ATÉ 210HP</v>
          </cell>
          <cell r="D109">
            <v>542000</v>
          </cell>
          <cell r="E109">
            <v>1</v>
          </cell>
          <cell r="F109">
            <v>0.8</v>
          </cell>
          <cell r="G109">
            <v>12000</v>
          </cell>
          <cell r="H109">
            <v>36.130000000000003</v>
          </cell>
          <cell r="I109">
            <v>32.67</v>
          </cell>
          <cell r="J109">
            <v>8.59</v>
          </cell>
          <cell r="K109">
            <v>0</v>
          </cell>
          <cell r="L109">
            <v>22.6</v>
          </cell>
          <cell r="M109">
            <v>0.32</v>
          </cell>
          <cell r="N109">
            <v>45.78</v>
          </cell>
          <cell r="O109">
            <v>114.58</v>
          </cell>
          <cell r="P109" t="str">
            <v>H</v>
          </cell>
          <cell r="Q109">
            <v>212000</v>
          </cell>
          <cell r="R109">
            <v>160</v>
          </cell>
          <cell r="S109">
            <v>1</v>
          </cell>
          <cell r="T109">
            <v>0.9</v>
          </cell>
        </row>
        <row r="110">
          <cell r="A110">
            <v>104100</v>
          </cell>
          <cell r="B110" t="str">
            <v>CARREG FIAT FR140</v>
          </cell>
          <cell r="C110" t="str">
            <v>CARREG PNEUS ATÉ 210HP</v>
          </cell>
          <cell r="D110">
            <v>156000</v>
          </cell>
          <cell r="E110">
            <v>1</v>
          </cell>
          <cell r="F110">
            <v>0.8</v>
          </cell>
          <cell r="G110">
            <v>12000</v>
          </cell>
          <cell r="H110">
            <v>10.4</v>
          </cell>
          <cell r="I110">
            <v>20.66</v>
          </cell>
          <cell r="J110">
            <v>8.59</v>
          </cell>
          <cell r="K110">
            <v>0</v>
          </cell>
          <cell r="L110">
            <v>20</v>
          </cell>
          <cell r="M110">
            <v>0.4</v>
          </cell>
          <cell r="N110">
            <v>41.72</v>
          </cell>
          <cell r="O110">
            <v>72.78</v>
          </cell>
          <cell r="P110" t="str">
            <v>H</v>
          </cell>
          <cell r="Q110">
            <v>212000</v>
          </cell>
          <cell r="R110">
            <v>160</v>
          </cell>
          <cell r="S110">
            <v>1</v>
          </cell>
          <cell r="T110">
            <v>2</v>
          </cell>
        </row>
        <row r="111">
          <cell r="A111">
            <v>104360</v>
          </cell>
          <cell r="B111" t="str">
            <v>CARREG WAGNER ST-3,5</v>
          </cell>
          <cell r="C111" t="str">
            <v>CARREGADEIRA DE TUNEL</v>
          </cell>
          <cell r="D111">
            <v>319000</v>
          </cell>
          <cell r="E111">
            <v>1</v>
          </cell>
          <cell r="F111">
            <v>0.94720000000000004</v>
          </cell>
          <cell r="G111">
            <v>10000</v>
          </cell>
          <cell r="H111">
            <v>30.22</v>
          </cell>
          <cell r="I111">
            <v>66.67</v>
          </cell>
          <cell r="J111">
            <v>0</v>
          </cell>
          <cell r="K111">
            <v>0</v>
          </cell>
          <cell r="L111">
            <v>21</v>
          </cell>
          <cell r="M111">
            <v>0.24</v>
          </cell>
          <cell r="N111">
            <v>41.95</v>
          </cell>
          <cell r="O111">
            <v>138.84</v>
          </cell>
          <cell r="P111" t="str">
            <v>H</v>
          </cell>
          <cell r="Q111">
            <v>160000</v>
          </cell>
          <cell r="R111">
            <v>160</v>
          </cell>
          <cell r="S111">
            <v>1</v>
          </cell>
          <cell r="T111">
            <v>2.2000000000000002</v>
          </cell>
        </row>
        <row r="112">
          <cell r="A112">
            <v>104400</v>
          </cell>
          <cell r="B112" t="str">
            <v>CARREG BOBCAT S150</v>
          </cell>
          <cell r="C112" t="str">
            <v>MINI CARREGADEIRA</v>
          </cell>
          <cell r="D112">
            <v>75900</v>
          </cell>
          <cell r="E112">
            <v>1</v>
          </cell>
          <cell r="F112">
            <v>0.9</v>
          </cell>
          <cell r="G112">
            <v>8000</v>
          </cell>
          <cell r="H112">
            <v>8.5399999999999991</v>
          </cell>
          <cell r="I112">
            <v>6</v>
          </cell>
          <cell r="J112">
            <v>7.05</v>
          </cell>
          <cell r="K112">
            <v>0</v>
          </cell>
          <cell r="L112">
            <v>3.2</v>
          </cell>
          <cell r="M112">
            <v>0.1</v>
          </cell>
          <cell r="N112">
            <v>7.05</v>
          </cell>
          <cell r="O112">
            <v>21.59</v>
          </cell>
          <cell r="P112" t="str">
            <v>H</v>
          </cell>
          <cell r="Q112">
            <v>47500</v>
          </cell>
          <cell r="R112">
            <v>160</v>
          </cell>
          <cell r="S112">
            <v>1</v>
          </cell>
          <cell r="T112">
            <v>0.7</v>
          </cell>
        </row>
        <row r="113">
          <cell r="A113">
            <v>104401</v>
          </cell>
          <cell r="B113" t="str">
            <v>CARREG BOBCAT 863</v>
          </cell>
          <cell r="C113" t="str">
            <v>MINI CARREGADEIRA</v>
          </cell>
          <cell r="D113">
            <v>47850</v>
          </cell>
          <cell r="E113">
            <v>1</v>
          </cell>
          <cell r="F113">
            <v>0.95</v>
          </cell>
          <cell r="G113">
            <v>8000</v>
          </cell>
          <cell r="H113">
            <v>5.68</v>
          </cell>
          <cell r="I113">
            <v>10.35</v>
          </cell>
          <cell r="J113">
            <v>0</v>
          </cell>
          <cell r="K113">
            <v>0</v>
          </cell>
          <cell r="L113">
            <v>7.5</v>
          </cell>
          <cell r="M113">
            <v>0.15</v>
          </cell>
          <cell r="N113">
            <v>15.64</v>
          </cell>
          <cell r="O113">
            <v>31.67</v>
          </cell>
          <cell r="P113" t="str">
            <v>H</v>
          </cell>
          <cell r="Q113">
            <v>47500</v>
          </cell>
          <cell r="R113">
            <v>160</v>
          </cell>
          <cell r="S113">
            <v>1</v>
          </cell>
          <cell r="T113">
            <v>1.8</v>
          </cell>
        </row>
        <row r="114">
          <cell r="A114">
            <v>104402</v>
          </cell>
          <cell r="B114" t="str">
            <v>CARREG BOBCAT 753</v>
          </cell>
          <cell r="C114" t="str">
            <v>MINI CARREGADEIRA</v>
          </cell>
          <cell r="D114">
            <v>75900</v>
          </cell>
          <cell r="E114">
            <v>1</v>
          </cell>
          <cell r="F114">
            <v>0.82169999999999999</v>
          </cell>
          <cell r="G114">
            <v>8000</v>
          </cell>
          <cell r="H114">
            <v>7.8</v>
          </cell>
          <cell r="I114">
            <v>9.5299999999999994</v>
          </cell>
          <cell r="J114">
            <v>0</v>
          </cell>
          <cell r="K114">
            <v>0</v>
          </cell>
          <cell r="L114">
            <v>3.2</v>
          </cell>
          <cell r="M114">
            <v>0.1</v>
          </cell>
          <cell r="N114">
            <v>7.05</v>
          </cell>
          <cell r="O114">
            <v>24.38</v>
          </cell>
          <cell r="P114" t="str">
            <v>H</v>
          </cell>
          <cell r="Q114">
            <v>47500</v>
          </cell>
          <cell r="R114">
            <v>160</v>
          </cell>
          <cell r="S114">
            <v>1</v>
          </cell>
          <cell r="T114">
            <v>1.2</v>
          </cell>
        </row>
        <row r="115">
          <cell r="A115">
            <v>104710</v>
          </cell>
          <cell r="B115" t="str">
            <v>RETRO MF 86</v>
          </cell>
          <cell r="C115" t="str">
            <v>RETROESCAVADEIRA</v>
          </cell>
          <cell r="D115">
            <v>84000</v>
          </cell>
          <cell r="E115">
            <v>1</v>
          </cell>
          <cell r="F115">
            <v>0.75</v>
          </cell>
          <cell r="G115">
            <v>8000</v>
          </cell>
          <cell r="H115">
            <v>7.88</v>
          </cell>
          <cell r="I115">
            <v>18.77</v>
          </cell>
          <cell r="J115">
            <v>1.66</v>
          </cell>
          <cell r="K115">
            <v>0</v>
          </cell>
          <cell r="L115">
            <v>5</v>
          </cell>
          <cell r="M115">
            <v>0.27</v>
          </cell>
          <cell r="N115">
            <v>12.18</v>
          </cell>
          <cell r="O115">
            <v>38.83</v>
          </cell>
          <cell r="P115" t="str">
            <v>H</v>
          </cell>
          <cell r="Q115">
            <v>75000</v>
          </cell>
          <cell r="R115">
            <v>100</v>
          </cell>
          <cell r="S115">
            <v>1</v>
          </cell>
          <cell r="T115">
            <v>2.4</v>
          </cell>
        </row>
        <row r="116">
          <cell r="A116">
            <v>104800</v>
          </cell>
          <cell r="B116" t="str">
            <v>RETRO CASE 580 H</v>
          </cell>
          <cell r="C116" t="str">
            <v>RETROESCAVADEIRA</v>
          </cell>
          <cell r="D116">
            <v>53561</v>
          </cell>
          <cell r="E116">
            <v>1</v>
          </cell>
          <cell r="F116">
            <v>0.7732</v>
          </cell>
          <cell r="G116">
            <v>8000</v>
          </cell>
          <cell r="H116">
            <v>5.18</v>
          </cell>
          <cell r="I116">
            <v>18.77</v>
          </cell>
          <cell r="J116">
            <v>1.66</v>
          </cell>
          <cell r="K116">
            <v>0</v>
          </cell>
          <cell r="L116">
            <v>5.5</v>
          </cell>
          <cell r="M116">
            <v>0.18</v>
          </cell>
          <cell r="N116">
            <v>12.19</v>
          </cell>
          <cell r="O116">
            <v>36.14</v>
          </cell>
          <cell r="P116" t="str">
            <v>H</v>
          </cell>
          <cell r="Q116">
            <v>75000</v>
          </cell>
          <cell r="R116">
            <v>100</v>
          </cell>
          <cell r="S116">
            <v>1</v>
          </cell>
          <cell r="T116">
            <v>3.6</v>
          </cell>
        </row>
        <row r="117">
          <cell r="A117">
            <v>104850</v>
          </cell>
          <cell r="B117" t="str">
            <v>RETRO FIAT FB-80</v>
          </cell>
          <cell r="C117" t="str">
            <v>RETROESCAVADEIRA</v>
          </cell>
          <cell r="D117">
            <v>78400</v>
          </cell>
          <cell r="E117">
            <v>1</v>
          </cell>
          <cell r="F117">
            <v>0.75</v>
          </cell>
          <cell r="G117">
            <v>8000</v>
          </cell>
          <cell r="H117">
            <v>7.35</v>
          </cell>
          <cell r="I117">
            <v>22.53</v>
          </cell>
          <cell r="J117">
            <v>1.8</v>
          </cell>
          <cell r="K117">
            <v>0</v>
          </cell>
          <cell r="L117">
            <v>5.5</v>
          </cell>
          <cell r="M117">
            <v>0.4</v>
          </cell>
          <cell r="N117">
            <v>14.46</v>
          </cell>
          <cell r="O117">
            <v>44.34</v>
          </cell>
          <cell r="P117" t="str">
            <v>H</v>
          </cell>
          <cell r="Q117">
            <v>75000</v>
          </cell>
          <cell r="R117">
            <v>100</v>
          </cell>
          <cell r="S117">
            <v>1</v>
          </cell>
          <cell r="T117">
            <v>3.1</v>
          </cell>
        </row>
        <row r="118">
          <cell r="A118">
            <v>104851</v>
          </cell>
          <cell r="B118" t="str">
            <v>RETRO FIAT FB80 4X4</v>
          </cell>
          <cell r="C118" t="str">
            <v>RETROESCAVADEIRA</v>
          </cell>
          <cell r="D118">
            <v>156000</v>
          </cell>
          <cell r="E118">
            <v>1</v>
          </cell>
          <cell r="F118">
            <v>0.8</v>
          </cell>
          <cell r="G118">
            <v>8000</v>
          </cell>
          <cell r="H118">
            <v>15.6</v>
          </cell>
          <cell r="I118">
            <v>26.31</v>
          </cell>
          <cell r="J118">
            <v>3.79</v>
          </cell>
          <cell r="K118">
            <v>0</v>
          </cell>
          <cell r="L118">
            <v>5.8</v>
          </cell>
          <cell r="M118">
            <v>0.5</v>
          </cell>
          <cell r="N118">
            <v>16.05</v>
          </cell>
          <cell r="O118">
            <v>57.96</v>
          </cell>
          <cell r="P118" t="str">
            <v>H</v>
          </cell>
          <cell r="Q118">
            <v>75000</v>
          </cell>
          <cell r="R118">
            <v>100</v>
          </cell>
          <cell r="S118">
            <v>1</v>
          </cell>
          <cell r="T118">
            <v>1.7</v>
          </cell>
        </row>
        <row r="119">
          <cell r="A119">
            <v>104871</v>
          </cell>
          <cell r="B119" t="str">
            <v>RETRO NEW HOLL LB90</v>
          </cell>
          <cell r="C119" t="str">
            <v>RETROESCAVADEIRA</v>
          </cell>
          <cell r="D119">
            <v>160000</v>
          </cell>
          <cell r="E119">
            <v>1</v>
          </cell>
          <cell r="F119">
            <v>0.8</v>
          </cell>
          <cell r="G119">
            <v>8000</v>
          </cell>
          <cell r="H119">
            <v>16</v>
          </cell>
          <cell r="I119">
            <v>22.56</v>
          </cell>
          <cell r="J119">
            <v>3.44</v>
          </cell>
          <cell r="K119">
            <v>0</v>
          </cell>
          <cell r="L119">
            <v>6.3</v>
          </cell>
          <cell r="M119">
            <v>0.4</v>
          </cell>
          <cell r="N119">
            <v>15.96</v>
          </cell>
          <cell r="O119">
            <v>54.52</v>
          </cell>
          <cell r="P119" t="str">
            <v>H</v>
          </cell>
          <cell r="Q119">
            <v>75000</v>
          </cell>
          <cell r="R119">
            <v>100</v>
          </cell>
          <cell r="S119">
            <v>1</v>
          </cell>
          <cell r="T119">
            <v>1.4</v>
          </cell>
        </row>
        <row r="120">
          <cell r="A120">
            <v>104900</v>
          </cell>
          <cell r="B120" t="str">
            <v>RETRO CAT 416D 4x4</v>
          </cell>
          <cell r="C120" t="str">
            <v>RETROESCAVADEIRA</v>
          </cell>
          <cell r="D120">
            <v>150686</v>
          </cell>
          <cell r="E120">
            <v>1</v>
          </cell>
          <cell r="F120">
            <v>0.8</v>
          </cell>
          <cell r="G120">
            <v>8000</v>
          </cell>
          <cell r="H120">
            <v>15.07</v>
          </cell>
          <cell r="I120">
            <v>24.82</v>
          </cell>
          <cell r="J120">
            <v>3.79</v>
          </cell>
          <cell r="K120">
            <v>0</v>
          </cell>
          <cell r="L120">
            <v>6.3</v>
          </cell>
          <cell r="M120">
            <v>0.4</v>
          </cell>
          <cell r="N120">
            <v>15.96</v>
          </cell>
          <cell r="O120">
            <v>55.85</v>
          </cell>
          <cell r="P120" t="str">
            <v>H</v>
          </cell>
          <cell r="Q120">
            <v>75000</v>
          </cell>
          <cell r="R120">
            <v>100</v>
          </cell>
          <cell r="S120">
            <v>1</v>
          </cell>
          <cell r="T120">
            <v>1.6</v>
          </cell>
        </row>
        <row r="121">
          <cell r="A121">
            <v>105000</v>
          </cell>
          <cell r="B121" t="str">
            <v>Trator CAT 824H</v>
          </cell>
          <cell r="C121" t="str">
            <v>TRATOR AGRICOLA</v>
          </cell>
          <cell r="D121">
            <v>1474000</v>
          </cell>
          <cell r="E121">
            <v>1</v>
          </cell>
          <cell r="F121">
            <v>0.93</v>
          </cell>
          <cell r="G121">
            <v>18000</v>
          </cell>
          <cell r="H121">
            <v>76.16</v>
          </cell>
          <cell r="I121">
            <v>70</v>
          </cell>
          <cell r="J121">
            <v>0</v>
          </cell>
          <cell r="K121">
            <v>24.57</v>
          </cell>
          <cell r="L121">
            <v>45</v>
          </cell>
          <cell r="M121">
            <v>2.8</v>
          </cell>
          <cell r="N121">
            <v>113.43</v>
          </cell>
          <cell r="O121">
            <v>284.16000000000003</v>
          </cell>
          <cell r="P121" t="str">
            <v>H</v>
          </cell>
          <cell r="Q121">
            <v>31000</v>
          </cell>
          <cell r="R121">
            <v>200</v>
          </cell>
          <cell r="S121">
            <v>1</v>
          </cell>
          <cell r="T121">
            <v>1.2</v>
          </cell>
        </row>
        <row r="122">
          <cell r="A122">
            <v>109010</v>
          </cell>
          <cell r="B122" t="str">
            <v>CURVADEIRA TUB CCI 1</v>
          </cell>
          <cell r="C122" t="str">
            <v>COMPRESSOR ESTAC 600</v>
          </cell>
          <cell r="D122">
            <v>953662</v>
          </cell>
          <cell r="E122">
            <v>1</v>
          </cell>
          <cell r="F122">
            <v>0.95</v>
          </cell>
          <cell r="G122">
            <v>6000</v>
          </cell>
          <cell r="H122">
            <v>151</v>
          </cell>
          <cell r="I122">
            <v>45.4</v>
          </cell>
          <cell r="J122">
            <v>0</v>
          </cell>
          <cell r="K122">
            <v>0</v>
          </cell>
          <cell r="L122">
            <v>21</v>
          </cell>
          <cell r="M122">
            <v>0.24</v>
          </cell>
          <cell r="N122">
            <v>41.95</v>
          </cell>
          <cell r="O122">
            <v>238.35</v>
          </cell>
          <cell r="P122" t="str">
            <v>H</v>
          </cell>
          <cell r="Q122">
            <v>30000</v>
          </cell>
          <cell r="R122">
            <v>80</v>
          </cell>
          <cell r="S122">
            <v>1</v>
          </cell>
          <cell r="T122">
            <v>0.3</v>
          </cell>
        </row>
        <row r="123">
          <cell r="A123">
            <v>110721</v>
          </cell>
          <cell r="B123" t="str">
            <v>ESC CAT 320L</v>
          </cell>
          <cell r="C123" t="str">
            <v>ESCAVADEIRA 20 TON</v>
          </cell>
          <cell r="D123">
            <v>422965</v>
          </cell>
          <cell r="E123">
            <v>1</v>
          </cell>
          <cell r="F123">
            <v>0.8</v>
          </cell>
          <cell r="G123">
            <v>12000</v>
          </cell>
          <cell r="H123">
            <v>28.2</v>
          </cell>
          <cell r="I123">
            <v>33.17</v>
          </cell>
          <cell r="J123">
            <v>6.27</v>
          </cell>
          <cell r="K123">
            <v>0</v>
          </cell>
          <cell r="L123">
            <v>14</v>
          </cell>
          <cell r="M123">
            <v>0.26</v>
          </cell>
          <cell r="N123">
            <v>29</v>
          </cell>
          <cell r="O123">
            <v>90.37</v>
          </cell>
          <cell r="P123" t="str">
            <v>H</v>
          </cell>
          <cell r="Q123">
            <v>180000</v>
          </cell>
          <cell r="R123">
            <v>200</v>
          </cell>
          <cell r="S123">
            <v>1</v>
          </cell>
          <cell r="T123">
            <v>1.2</v>
          </cell>
        </row>
        <row r="124">
          <cell r="A124">
            <v>110731</v>
          </cell>
          <cell r="B124" t="str">
            <v>ESC CAT 330L (P)</v>
          </cell>
          <cell r="C124" t="str">
            <v>ESCAVADEIRA 30 TON</v>
          </cell>
          <cell r="D124">
            <v>655645</v>
          </cell>
          <cell r="E124">
            <v>1</v>
          </cell>
          <cell r="F124">
            <v>0.9</v>
          </cell>
          <cell r="G124">
            <v>12000</v>
          </cell>
          <cell r="H124">
            <v>59</v>
          </cell>
          <cell r="I124">
            <v>72.89</v>
          </cell>
          <cell r="J124">
            <v>11.29</v>
          </cell>
          <cell r="K124">
            <v>0</v>
          </cell>
          <cell r="L124">
            <v>32</v>
          </cell>
          <cell r="M124">
            <v>0.35</v>
          </cell>
          <cell r="N124">
            <v>63.76</v>
          </cell>
          <cell r="O124">
            <v>195.65</v>
          </cell>
          <cell r="P124" t="str">
            <v>H</v>
          </cell>
          <cell r="Q124">
            <v>272900</v>
          </cell>
          <cell r="R124">
            <v>200</v>
          </cell>
          <cell r="S124">
            <v>1.2</v>
          </cell>
          <cell r="T124">
            <v>1.2</v>
          </cell>
        </row>
        <row r="125">
          <cell r="A125">
            <v>110732</v>
          </cell>
          <cell r="B125" t="str">
            <v>ESC CAT 330L (N)</v>
          </cell>
          <cell r="C125" t="str">
            <v>ESCAVADEIRA 30 TON</v>
          </cell>
          <cell r="D125">
            <v>655645</v>
          </cell>
          <cell r="E125">
            <v>1</v>
          </cell>
          <cell r="F125">
            <v>0.9</v>
          </cell>
          <cell r="G125">
            <v>12000</v>
          </cell>
          <cell r="H125">
            <v>49.17</v>
          </cell>
          <cell r="I125">
            <v>36.44</v>
          </cell>
          <cell r="J125">
            <v>7.29</v>
          </cell>
          <cell r="K125">
            <v>0</v>
          </cell>
          <cell r="L125">
            <v>32</v>
          </cell>
          <cell r="M125">
            <v>0.35</v>
          </cell>
          <cell r="N125">
            <v>63.76</v>
          </cell>
          <cell r="O125">
            <v>149.37</v>
          </cell>
          <cell r="P125" t="str">
            <v>H</v>
          </cell>
          <cell r="Q125">
            <v>272900</v>
          </cell>
          <cell r="R125">
            <v>200</v>
          </cell>
          <cell r="S125">
            <v>1</v>
          </cell>
          <cell r="T125">
            <v>0.7</v>
          </cell>
        </row>
        <row r="126">
          <cell r="A126">
            <v>110741</v>
          </cell>
          <cell r="B126" t="str">
            <v>ESC CAT 345CL</v>
          </cell>
          <cell r="C126" t="str">
            <v>ESCAVADEIRA 50 TON</v>
          </cell>
          <cell r="D126">
            <v>875000</v>
          </cell>
          <cell r="E126">
            <v>1</v>
          </cell>
          <cell r="F126">
            <v>0.95</v>
          </cell>
          <cell r="G126">
            <v>12000</v>
          </cell>
          <cell r="H126">
            <v>69.27</v>
          </cell>
          <cell r="I126">
            <v>73</v>
          </cell>
          <cell r="J126">
            <v>12.97</v>
          </cell>
          <cell r="K126">
            <v>0</v>
          </cell>
          <cell r="L126">
            <v>31</v>
          </cell>
          <cell r="M126">
            <v>1</v>
          </cell>
          <cell r="N126">
            <v>68.58</v>
          </cell>
          <cell r="O126">
            <v>210.85</v>
          </cell>
          <cell r="P126" t="str">
            <v>H</v>
          </cell>
          <cell r="Q126">
            <v>440000</v>
          </cell>
          <cell r="R126">
            <v>200</v>
          </cell>
          <cell r="S126">
            <v>1</v>
          </cell>
          <cell r="T126">
            <v>1.1000000000000001</v>
          </cell>
        </row>
        <row r="127">
          <cell r="A127">
            <v>110801</v>
          </cell>
          <cell r="B127" t="str">
            <v>ESC VOLVO EC140B LCM</v>
          </cell>
          <cell r="C127" t="str">
            <v>ESCAVADEIRA MENOR 20 TON</v>
          </cell>
          <cell r="D127">
            <v>429428</v>
          </cell>
          <cell r="E127">
            <v>1</v>
          </cell>
          <cell r="F127">
            <v>0.8</v>
          </cell>
          <cell r="G127">
            <v>12000</v>
          </cell>
          <cell r="H127">
            <v>28.63</v>
          </cell>
          <cell r="I127">
            <v>25.67</v>
          </cell>
          <cell r="J127">
            <v>0</v>
          </cell>
          <cell r="K127">
            <v>0</v>
          </cell>
          <cell r="L127">
            <v>10</v>
          </cell>
          <cell r="M127">
            <v>0.15</v>
          </cell>
          <cell r="N127">
            <v>20.34</v>
          </cell>
          <cell r="O127">
            <v>74.64</v>
          </cell>
          <cell r="P127" t="str">
            <v>H</v>
          </cell>
          <cell r="Q127">
            <v>209000</v>
          </cell>
          <cell r="R127">
            <v>200</v>
          </cell>
          <cell r="S127">
            <v>1</v>
          </cell>
          <cell r="T127">
            <v>0.9</v>
          </cell>
        </row>
        <row r="128">
          <cell r="A128">
            <v>110802</v>
          </cell>
          <cell r="B128" t="str">
            <v>ESC VOLVO EC360 (P)</v>
          </cell>
          <cell r="C128" t="str">
            <v>ESCAVADEIRA 30 TON</v>
          </cell>
          <cell r="D128">
            <v>769500</v>
          </cell>
          <cell r="E128">
            <v>1</v>
          </cell>
          <cell r="F128">
            <v>0.9</v>
          </cell>
          <cell r="G128">
            <v>12000</v>
          </cell>
          <cell r="H128">
            <v>57.71</v>
          </cell>
          <cell r="I128">
            <v>72.89</v>
          </cell>
          <cell r="J128">
            <v>0</v>
          </cell>
          <cell r="K128">
            <v>0</v>
          </cell>
          <cell r="L128">
            <v>30</v>
          </cell>
          <cell r="M128">
            <v>0.42</v>
          </cell>
          <cell r="N128">
            <v>60.72</v>
          </cell>
          <cell r="O128">
            <v>191.32</v>
          </cell>
          <cell r="P128" t="str">
            <v>H</v>
          </cell>
          <cell r="Q128">
            <v>272900</v>
          </cell>
          <cell r="R128">
            <v>200</v>
          </cell>
          <cell r="S128">
            <v>1</v>
          </cell>
          <cell r="T128">
            <v>1.3</v>
          </cell>
        </row>
        <row r="129">
          <cell r="A129">
            <v>110803</v>
          </cell>
          <cell r="B129" t="str">
            <v>ESC VOLVO EC360LC</v>
          </cell>
          <cell r="C129" t="str">
            <v>ESCAVADEIRA 30 TON</v>
          </cell>
          <cell r="D129">
            <v>769500</v>
          </cell>
          <cell r="E129">
            <v>1</v>
          </cell>
          <cell r="F129">
            <v>0.9</v>
          </cell>
          <cell r="G129">
            <v>12000</v>
          </cell>
          <cell r="H129">
            <v>57.71</v>
          </cell>
          <cell r="I129">
            <v>36.44</v>
          </cell>
          <cell r="J129">
            <v>7.29</v>
          </cell>
          <cell r="K129">
            <v>0</v>
          </cell>
          <cell r="L129">
            <v>30</v>
          </cell>
          <cell r="M129">
            <v>0.42</v>
          </cell>
          <cell r="N129">
            <v>60.72</v>
          </cell>
          <cell r="O129">
            <v>154.87</v>
          </cell>
          <cell r="P129" t="str">
            <v>H</v>
          </cell>
          <cell r="Q129">
            <v>272900</v>
          </cell>
          <cell r="R129">
            <v>200</v>
          </cell>
          <cell r="S129">
            <v>1</v>
          </cell>
          <cell r="T129">
            <v>0.6</v>
          </cell>
        </row>
        <row r="130">
          <cell r="A130">
            <v>110850</v>
          </cell>
          <cell r="B130" t="str">
            <v>ESC KOMATSU PC160LC</v>
          </cell>
          <cell r="C130" t="str">
            <v>ESCAVADEIRA MENOR 20 TON</v>
          </cell>
          <cell r="D130">
            <v>422000</v>
          </cell>
          <cell r="E130">
            <v>1</v>
          </cell>
          <cell r="F130">
            <v>0.8</v>
          </cell>
          <cell r="G130">
            <v>12000</v>
          </cell>
          <cell r="H130">
            <v>28.13</v>
          </cell>
          <cell r="I130">
            <v>25.67</v>
          </cell>
          <cell r="J130">
            <v>0</v>
          </cell>
          <cell r="K130">
            <v>0</v>
          </cell>
          <cell r="L130">
            <v>10</v>
          </cell>
          <cell r="M130">
            <v>0.15</v>
          </cell>
          <cell r="N130">
            <v>20.34</v>
          </cell>
          <cell r="O130">
            <v>74.14</v>
          </cell>
          <cell r="P130" t="str">
            <v>H</v>
          </cell>
          <cell r="Q130">
            <v>209000</v>
          </cell>
          <cell r="R130">
            <v>200</v>
          </cell>
          <cell r="S130">
            <v>1</v>
          </cell>
          <cell r="T130">
            <v>0.9</v>
          </cell>
        </row>
        <row r="131">
          <cell r="A131">
            <v>110851</v>
          </cell>
          <cell r="B131" t="str">
            <v>ESC KOMATSU PC200</v>
          </cell>
          <cell r="C131" t="str">
            <v>ESCAVADEIRA 20 TON</v>
          </cell>
          <cell r="D131">
            <v>422965</v>
          </cell>
          <cell r="E131">
            <v>1</v>
          </cell>
          <cell r="F131">
            <v>0.8</v>
          </cell>
          <cell r="G131">
            <v>12000</v>
          </cell>
          <cell r="H131">
            <v>28.2</v>
          </cell>
          <cell r="I131">
            <v>30.37</v>
          </cell>
          <cell r="J131">
            <v>6.27</v>
          </cell>
          <cell r="K131">
            <v>0</v>
          </cell>
          <cell r="L131">
            <v>16</v>
          </cell>
          <cell r="M131">
            <v>0.26</v>
          </cell>
          <cell r="N131">
            <v>32.76</v>
          </cell>
          <cell r="O131">
            <v>91.33</v>
          </cell>
          <cell r="P131" t="str">
            <v>H</v>
          </cell>
          <cell r="Q131">
            <v>180000</v>
          </cell>
          <cell r="R131">
            <v>200</v>
          </cell>
          <cell r="S131">
            <v>1</v>
          </cell>
          <cell r="T131">
            <v>1.1000000000000001</v>
          </cell>
        </row>
        <row r="132">
          <cell r="A132">
            <v>110910</v>
          </cell>
          <cell r="B132" t="str">
            <v>ESC FIAT FH-200</v>
          </cell>
          <cell r="C132" t="str">
            <v>ESCAVADEIRA 20 TON</v>
          </cell>
          <cell r="D132">
            <v>300000</v>
          </cell>
          <cell r="E132">
            <v>1</v>
          </cell>
          <cell r="F132">
            <v>0.8</v>
          </cell>
          <cell r="G132">
            <v>12000</v>
          </cell>
          <cell r="H132">
            <v>20</v>
          </cell>
          <cell r="I132">
            <v>36.33</v>
          </cell>
          <cell r="J132">
            <v>6.27</v>
          </cell>
          <cell r="K132">
            <v>0</v>
          </cell>
          <cell r="L132">
            <v>12.5</v>
          </cell>
          <cell r="M132">
            <v>0.3</v>
          </cell>
          <cell r="N132">
            <v>26.59</v>
          </cell>
          <cell r="O132">
            <v>82.92</v>
          </cell>
          <cell r="P132" t="str">
            <v>H</v>
          </cell>
          <cell r="Q132">
            <v>180000</v>
          </cell>
          <cell r="R132">
            <v>200</v>
          </cell>
          <cell r="S132">
            <v>1</v>
          </cell>
          <cell r="T132">
            <v>1.8</v>
          </cell>
        </row>
        <row r="133">
          <cell r="A133">
            <v>110920</v>
          </cell>
          <cell r="B133" t="str">
            <v>ESC FIAT FH-200W 3</v>
          </cell>
          <cell r="C133" t="str">
            <v>ESCAVADEIRA 20 TON</v>
          </cell>
          <cell r="D133">
            <v>196815</v>
          </cell>
          <cell r="E133">
            <v>1</v>
          </cell>
          <cell r="F133">
            <v>0.8</v>
          </cell>
          <cell r="G133">
            <v>12000</v>
          </cell>
          <cell r="H133">
            <v>13.12</v>
          </cell>
          <cell r="I133">
            <v>30.37</v>
          </cell>
          <cell r="J133">
            <v>0</v>
          </cell>
          <cell r="K133">
            <v>0</v>
          </cell>
          <cell r="L133">
            <v>13</v>
          </cell>
          <cell r="M133">
            <v>0.3</v>
          </cell>
          <cell r="N133">
            <v>27.53</v>
          </cell>
          <cell r="O133">
            <v>71.02</v>
          </cell>
          <cell r="P133" t="str">
            <v>H</v>
          </cell>
          <cell r="Q133">
            <v>180000</v>
          </cell>
          <cell r="R133">
            <v>200</v>
          </cell>
          <cell r="S133">
            <v>1</v>
          </cell>
          <cell r="T133">
            <v>2.2999999999999998</v>
          </cell>
        </row>
        <row r="134">
          <cell r="A134">
            <v>110961</v>
          </cell>
          <cell r="B134" t="str">
            <v>ESC LIEB R942 LIT (P</v>
          </cell>
          <cell r="C134" t="str">
            <v>ESCAVADEIRA 30 TON</v>
          </cell>
          <cell r="D134">
            <v>450000</v>
          </cell>
          <cell r="E134">
            <v>1</v>
          </cell>
          <cell r="F134">
            <v>0.9</v>
          </cell>
          <cell r="G134">
            <v>15000</v>
          </cell>
          <cell r="H134">
            <v>32.4</v>
          </cell>
          <cell r="I134">
            <v>82.59</v>
          </cell>
          <cell r="J134">
            <v>11.29</v>
          </cell>
          <cell r="K134">
            <v>0</v>
          </cell>
          <cell r="L134">
            <v>32</v>
          </cell>
          <cell r="M134">
            <v>0.42</v>
          </cell>
          <cell r="N134">
            <v>64.48</v>
          </cell>
          <cell r="O134">
            <v>179.47</v>
          </cell>
          <cell r="P134" t="str">
            <v>H</v>
          </cell>
          <cell r="Q134">
            <v>272900</v>
          </cell>
          <cell r="R134">
            <v>200</v>
          </cell>
          <cell r="S134">
            <v>1.2</v>
          </cell>
          <cell r="T134">
            <v>2.5</v>
          </cell>
        </row>
        <row r="135">
          <cell r="A135">
            <v>110962</v>
          </cell>
          <cell r="B135" t="str">
            <v>ESC LIEB R942 LIT (N</v>
          </cell>
          <cell r="C135" t="str">
            <v>ESCAVADEIRA 30 TON</v>
          </cell>
          <cell r="D135">
            <v>450000</v>
          </cell>
          <cell r="E135">
            <v>1</v>
          </cell>
          <cell r="F135">
            <v>0.9</v>
          </cell>
          <cell r="G135">
            <v>12000</v>
          </cell>
          <cell r="H135">
            <v>33.75</v>
          </cell>
          <cell r="I135">
            <v>41.29</v>
          </cell>
          <cell r="J135">
            <v>7.29</v>
          </cell>
          <cell r="K135">
            <v>0</v>
          </cell>
          <cell r="L135">
            <v>32</v>
          </cell>
          <cell r="M135">
            <v>0.42</v>
          </cell>
          <cell r="N135">
            <v>64.48</v>
          </cell>
          <cell r="O135">
            <v>139.52000000000001</v>
          </cell>
          <cell r="P135" t="str">
            <v>H</v>
          </cell>
          <cell r="Q135">
            <v>272900</v>
          </cell>
          <cell r="R135">
            <v>200</v>
          </cell>
          <cell r="S135">
            <v>1</v>
          </cell>
          <cell r="T135">
            <v>1.2</v>
          </cell>
        </row>
        <row r="136">
          <cell r="A136">
            <v>110963</v>
          </cell>
          <cell r="B136" t="str">
            <v>ESC LIEB R944B (P)</v>
          </cell>
          <cell r="C136" t="str">
            <v>ESCAVADEIRA 30 TON</v>
          </cell>
          <cell r="D136">
            <v>765000</v>
          </cell>
          <cell r="E136">
            <v>1</v>
          </cell>
          <cell r="F136">
            <v>0.9</v>
          </cell>
          <cell r="G136">
            <v>12000</v>
          </cell>
          <cell r="H136">
            <v>57.38</v>
          </cell>
          <cell r="I136">
            <v>80.180000000000007</v>
          </cell>
          <cell r="J136">
            <v>0</v>
          </cell>
          <cell r="K136">
            <v>0</v>
          </cell>
          <cell r="L136">
            <v>32</v>
          </cell>
          <cell r="M136">
            <v>0.42</v>
          </cell>
          <cell r="N136">
            <v>64.48</v>
          </cell>
          <cell r="O136">
            <v>202.04</v>
          </cell>
          <cell r="P136" t="str">
            <v>H</v>
          </cell>
          <cell r="Q136">
            <v>272900</v>
          </cell>
          <cell r="R136">
            <v>200</v>
          </cell>
          <cell r="S136">
            <v>1</v>
          </cell>
          <cell r="T136">
            <v>1.4</v>
          </cell>
        </row>
        <row r="137">
          <cell r="A137">
            <v>110971</v>
          </cell>
          <cell r="B137" t="str">
            <v>ESC LIEB R954 SHOVEL</v>
          </cell>
          <cell r="C137" t="str">
            <v>ESCAVADEIRA 50 TON</v>
          </cell>
          <cell r="D137">
            <v>467672</v>
          </cell>
          <cell r="E137">
            <v>1</v>
          </cell>
          <cell r="F137">
            <v>0.95</v>
          </cell>
          <cell r="G137">
            <v>12000</v>
          </cell>
          <cell r="H137">
            <v>37.020000000000003</v>
          </cell>
          <cell r="I137">
            <v>96.99</v>
          </cell>
          <cell r="J137">
            <v>12.97</v>
          </cell>
          <cell r="K137">
            <v>0</v>
          </cell>
          <cell r="L137">
            <v>32</v>
          </cell>
          <cell r="M137">
            <v>0.94</v>
          </cell>
          <cell r="N137">
            <v>69.84</v>
          </cell>
          <cell r="O137">
            <v>203.85</v>
          </cell>
          <cell r="P137" t="str">
            <v>H</v>
          </cell>
          <cell r="Q137">
            <v>440000</v>
          </cell>
          <cell r="R137">
            <v>200</v>
          </cell>
          <cell r="S137">
            <v>1</v>
          </cell>
          <cell r="T137">
            <v>2.6</v>
          </cell>
        </row>
        <row r="138">
          <cell r="A138">
            <v>110972</v>
          </cell>
          <cell r="B138" t="str">
            <v>ESC LIEB R964B SHOVE</v>
          </cell>
          <cell r="C138" t="str">
            <v>ESCAVADEIRA 60 TON</v>
          </cell>
          <cell r="D138">
            <v>1544130</v>
          </cell>
          <cell r="E138">
            <v>1</v>
          </cell>
          <cell r="F138">
            <v>0.95</v>
          </cell>
          <cell r="G138">
            <v>15000</v>
          </cell>
          <cell r="H138">
            <v>97.79</v>
          </cell>
          <cell r="I138">
            <v>100.09</v>
          </cell>
          <cell r="J138">
            <v>12.97</v>
          </cell>
          <cell r="K138">
            <v>0</v>
          </cell>
          <cell r="L138">
            <v>45</v>
          </cell>
          <cell r="M138">
            <v>1.2</v>
          </cell>
          <cell r="N138">
            <v>96.96</v>
          </cell>
          <cell r="O138">
            <v>294.83999999999997</v>
          </cell>
          <cell r="P138" t="str">
            <v>H</v>
          </cell>
          <cell r="Q138">
            <v>685000</v>
          </cell>
          <cell r="R138">
            <v>200</v>
          </cell>
          <cell r="S138">
            <v>1</v>
          </cell>
          <cell r="T138">
            <v>1</v>
          </cell>
        </row>
        <row r="139">
          <cell r="A139">
            <v>110973</v>
          </cell>
          <cell r="B139" t="str">
            <v>Escav. Lieb R 984C Retro</v>
          </cell>
          <cell r="C139" t="str">
            <v>ESCAVADEIRA 50 TON</v>
          </cell>
          <cell r="D139">
            <v>2311200</v>
          </cell>
          <cell r="E139">
            <v>1</v>
          </cell>
          <cell r="F139">
            <v>0.95</v>
          </cell>
          <cell r="G139">
            <v>18000</v>
          </cell>
          <cell r="H139">
            <v>121.98</v>
          </cell>
          <cell r="I139">
            <v>139.30000000000001</v>
          </cell>
          <cell r="J139">
            <v>0</v>
          </cell>
          <cell r="K139">
            <v>44.94</v>
          </cell>
          <cell r="L139">
            <v>74</v>
          </cell>
          <cell r="M139">
            <v>3</v>
          </cell>
          <cell r="N139">
            <v>170.01</v>
          </cell>
          <cell r="O139">
            <v>476.23</v>
          </cell>
          <cell r="P139" t="str">
            <v>H</v>
          </cell>
          <cell r="Q139">
            <v>440000</v>
          </cell>
          <cell r="R139">
            <v>200</v>
          </cell>
          <cell r="S139">
            <v>1</v>
          </cell>
          <cell r="T139">
            <v>1.5</v>
          </cell>
        </row>
        <row r="140">
          <cell r="A140">
            <v>110974</v>
          </cell>
          <cell r="B140" t="str">
            <v>ESC LIEB R964B RETRO</v>
          </cell>
          <cell r="C140" t="str">
            <v>ESCAVADEIRA 60 TON</v>
          </cell>
          <cell r="D140">
            <v>1544130</v>
          </cell>
          <cell r="E140">
            <v>1</v>
          </cell>
          <cell r="F140">
            <v>0.93</v>
          </cell>
          <cell r="G140">
            <v>12000</v>
          </cell>
          <cell r="H140">
            <v>119.67</v>
          </cell>
          <cell r="I140">
            <v>96</v>
          </cell>
          <cell r="J140">
            <v>12.97</v>
          </cell>
          <cell r="K140">
            <v>0</v>
          </cell>
          <cell r="L140">
            <v>45</v>
          </cell>
          <cell r="M140">
            <v>1.2</v>
          </cell>
          <cell r="N140">
            <v>96.96</v>
          </cell>
          <cell r="O140">
            <v>312.63</v>
          </cell>
          <cell r="P140" t="str">
            <v>H</v>
          </cell>
          <cell r="Q140">
            <v>685000</v>
          </cell>
          <cell r="R140">
            <v>200</v>
          </cell>
          <cell r="S140">
            <v>1</v>
          </cell>
          <cell r="T140">
            <v>0.8</v>
          </cell>
        </row>
        <row r="141">
          <cell r="A141">
            <v>110980</v>
          </cell>
          <cell r="B141" t="str">
            <v>ESC BROYT D600W</v>
          </cell>
          <cell r="C141" t="str">
            <v>ESCAVADEIRA 60 TON</v>
          </cell>
          <cell r="D141">
            <v>1131986</v>
          </cell>
          <cell r="E141">
            <v>1</v>
          </cell>
          <cell r="F141">
            <v>0.95</v>
          </cell>
          <cell r="G141">
            <v>15000</v>
          </cell>
          <cell r="H141">
            <v>71.69</v>
          </cell>
          <cell r="I141">
            <v>72.88</v>
          </cell>
          <cell r="J141">
            <v>2.59</v>
          </cell>
          <cell r="K141">
            <v>0</v>
          </cell>
          <cell r="L141">
            <v>36</v>
          </cell>
          <cell r="M141">
            <v>1.5</v>
          </cell>
          <cell r="N141">
            <v>83.12</v>
          </cell>
          <cell r="O141">
            <v>227.69</v>
          </cell>
          <cell r="P141" t="str">
            <v>H</v>
          </cell>
          <cell r="Q141">
            <v>685000</v>
          </cell>
          <cell r="R141">
            <v>200</v>
          </cell>
          <cell r="S141">
            <v>1</v>
          </cell>
          <cell r="T141">
            <v>1</v>
          </cell>
        </row>
        <row r="142">
          <cell r="A142">
            <v>111120</v>
          </cell>
          <cell r="B142" t="str">
            <v>GUIND PH 670 TC</v>
          </cell>
          <cell r="C142" t="str">
            <v>GUIND PNEUS TRELIÇADO</v>
          </cell>
          <cell r="D142">
            <v>460000</v>
          </cell>
          <cell r="E142">
            <v>1</v>
          </cell>
          <cell r="F142">
            <v>0.8679</v>
          </cell>
          <cell r="G142">
            <v>28000</v>
          </cell>
          <cell r="H142">
            <v>6.04</v>
          </cell>
          <cell r="I142">
            <v>48.51</v>
          </cell>
          <cell r="J142">
            <v>0</v>
          </cell>
          <cell r="K142">
            <v>0</v>
          </cell>
          <cell r="L142">
            <v>8</v>
          </cell>
          <cell r="M142">
            <v>0.85</v>
          </cell>
          <cell r="N142">
            <v>23.79</v>
          </cell>
          <cell r="O142">
            <v>78.34</v>
          </cell>
          <cell r="P142" t="str">
            <v>H</v>
          </cell>
          <cell r="Q142">
            <v>174720</v>
          </cell>
          <cell r="R142">
            <v>200</v>
          </cell>
          <cell r="S142">
            <v>0.42356300000000002</v>
          </cell>
          <cell r="T142">
            <v>8</v>
          </cell>
        </row>
        <row r="143">
          <cell r="A143">
            <v>111130</v>
          </cell>
          <cell r="B143" t="str">
            <v>GUIND PH 9125 TC</v>
          </cell>
          <cell r="C143" t="str">
            <v>GUIND PNEUS TRELIÇADO</v>
          </cell>
          <cell r="D143">
            <v>900000</v>
          </cell>
          <cell r="E143">
            <v>1</v>
          </cell>
          <cell r="F143">
            <v>0.86209999999999998</v>
          </cell>
          <cell r="G143">
            <v>28000</v>
          </cell>
          <cell r="H143">
            <v>11.64</v>
          </cell>
          <cell r="I143">
            <v>71.91</v>
          </cell>
          <cell r="J143">
            <v>0</v>
          </cell>
          <cell r="K143">
            <v>0</v>
          </cell>
          <cell r="L143">
            <v>9</v>
          </cell>
          <cell r="M143">
            <v>0.9</v>
          </cell>
          <cell r="N143">
            <v>26.19</v>
          </cell>
          <cell r="O143">
            <v>109.74</v>
          </cell>
          <cell r="P143" t="str">
            <v>H</v>
          </cell>
          <cell r="Q143">
            <v>174720</v>
          </cell>
          <cell r="R143">
            <v>200</v>
          </cell>
          <cell r="S143">
            <v>0.42006500000000002</v>
          </cell>
          <cell r="T143">
            <v>6.2</v>
          </cell>
        </row>
        <row r="144">
          <cell r="A144">
            <v>111140</v>
          </cell>
          <cell r="B144" t="str">
            <v>GUIND PH T 750</v>
          </cell>
          <cell r="C144" t="str">
            <v>GUIND HIDRAULICO 45 / 50 TON</v>
          </cell>
          <cell r="D144">
            <v>500000</v>
          </cell>
          <cell r="E144">
            <v>1</v>
          </cell>
          <cell r="F144">
            <v>0.83260000000000001</v>
          </cell>
          <cell r="G144">
            <v>28000</v>
          </cell>
          <cell r="H144">
            <v>5.94</v>
          </cell>
          <cell r="I144">
            <v>48.51</v>
          </cell>
          <cell r="J144">
            <v>0</v>
          </cell>
          <cell r="K144">
            <v>0</v>
          </cell>
          <cell r="L144">
            <v>11</v>
          </cell>
          <cell r="M144">
            <v>2</v>
          </cell>
          <cell r="N144">
            <v>41.27</v>
          </cell>
          <cell r="O144">
            <v>95.72</v>
          </cell>
          <cell r="P144" t="str">
            <v>H</v>
          </cell>
          <cell r="Q144">
            <v>336000</v>
          </cell>
          <cell r="R144">
            <v>200</v>
          </cell>
          <cell r="S144">
            <v>0.39946199999999998</v>
          </cell>
          <cell r="T144">
            <v>8.1999999999999993</v>
          </cell>
        </row>
        <row r="145">
          <cell r="A145">
            <v>111400</v>
          </cell>
          <cell r="B145" t="str">
            <v>GUIND AMERIC 7530</v>
          </cell>
          <cell r="C145" t="str">
            <v>GUIND PNEUS TRELIÇADO</v>
          </cell>
          <cell r="D145">
            <v>900000</v>
          </cell>
          <cell r="E145">
            <v>1</v>
          </cell>
          <cell r="F145">
            <v>0.86209999999999998</v>
          </cell>
          <cell r="G145">
            <v>28000</v>
          </cell>
          <cell r="H145">
            <v>11.64</v>
          </cell>
          <cell r="I145">
            <v>65.13</v>
          </cell>
          <cell r="J145">
            <v>0</v>
          </cell>
          <cell r="K145">
            <v>0</v>
          </cell>
          <cell r="L145">
            <v>9</v>
          </cell>
          <cell r="M145">
            <v>0.9</v>
          </cell>
          <cell r="N145">
            <v>26.19</v>
          </cell>
          <cell r="O145">
            <v>102.96</v>
          </cell>
          <cell r="P145" t="str">
            <v>H</v>
          </cell>
          <cell r="Q145">
            <v>174720</v>
          </cell>
          <cell r="R145">
            <v>200</v>
          </cell>
          <cell r="S145">
            <v>0.42006500000000002</v>
          </cell>
          <cell r="T145">
            <v>5.6</v>
          </cell>
        </row>
        <row r="146">
          <cell r="A146">
            <v>111401</v>
          </cell>
          <cell r="B146" t="str">
            <v>Guind Americ 7530 va</v>
          </cell>
          <cell r="C146" t="str">
            <v>GUIND PNEUS TRELIÇADO</v>
          </cell>
          <cell r="E146">
            <v>1</v>
          </cell>
          <cell r="F146">
            <v>0.75</v>
          </cell>
          <cell r="G146">
            <v>5000</v>
          </cell>
          <cell r="I146">
            <v>66.86</v>
          </cell>
          <cell r="J146">
            <v>0</v>
          </cell>
          <cell r="K146">
            <v>13.3</v>
          </cell>
          <cell r="L146">
            <v>9</v>
          </cell>
          <cell r="P146" t="str">
            <v>H</v>
          </cell>
          <cell r="Q146">
            <v>174720</v>
          </cell>
          <cell r="R146">
            <v>200</v>
          </cell>
          <cell r="S146">
            <v>1</v>
          </cell>
          <cell r="T146" t="e">
            <v>#DIV/0!</v>
          </cell>
        </row>
        <row r="147">
          <cell r="A147">
            <v>111601</v>
          </cell>
          <cell r="B147" t="str">
            <v>GUIND LORAIN 30T</v>
          </cell>
          <cell r="C147" t="str">
            <v>GUIND HIDRAULICO 20 / 35 TON</v>
          </cell>
          <cell r="D147">
            <v>240000</v>
          </cell>
          <cell r="E147">
            <v>1</v>
          </cell>
          <cell r="F147">
            <v>0.78890000000000005</v>
          </cell>
          <cell r="G147">
            <v>20000</v>
          </cell>
          <cell r="H147">
            <v>3.47</v>
          </cell>
          <cell r="I147">
            <v>46.69</v>
          </cell>
          <cell r="J147">
            <v>0</v>
          </cell>
          <cell r="K147">
            <v>0</v>
          </cell>
          <cell r="L147">
            <v>6</v>
          </cell>
          <cell r="M147">
            <v>1.5</v>
          </cell>
          <cell r="N147">
            <v>26.72</v>
          </cell>
          <cell r="O147">
            <v>76.88</v>
          </cell>
          <cell r="P147" t="str">
            <v>H</v>
          </cell>
          <cell r="Q147">
            <v>280000</v>
          </cell>
          <cell r="R147">
            <v>200</v>
          </cell>
          <cell r="S147">
            <v>0.366421</v>
          </cell>
          <cell r="T147">
            <v>13.5</v>
          </cell>
        </row>
        <row r="148">
          <cell r="A148">
            <v>111700</v>
          </cell>
          <cell r="B148" t="str">
            <v>GUIND NORTHWEST 60T</v>
          </cell>
          <cell r="C148" t="str">
            <v>GUIND PNEUS TRELIÇADO</v>
          </cell>
          <cell r="D148">
            <v>400000</v>
          </cell>
          <cell r="E148">
            <v>1</v>
          </cell>
          <cell r="F148">
            <v>0.86980000000000002</v>
          </cell>
          <cell r="G148">
            <v>28000</v>
          </cell>
          <cell r="H148">
            <v>5.28</v>
          </cell>
          <cell r="I148">
            <v>50.42</v>
          </cell>
          <cell r="J148">
            <v>0</v>
          </cell>
          <cell r="K148">
            <v>0</v>
          </cell>
          <cell r="L148">
            <v>11.5</v>
          </cell>
          <cell r="M148">
            <v>1.8</v>
          </cell>
          <cell r="N148">
            <v>40.15</v>
          </cell>
          <cell r="O148">
            <v>95.85</v>
          </cell>
          <cell r="P148" t="str">
            <v>H</v>
          </cell>
          <cell r="Q148">
            <v>174720</v>
          </cell>
          <cell r="R148">
            <v>200</v>
          </cell>
          <cell r="S148">
            <v>0.42477900000000002</v>
          </cell>
          <cell r="T148">
            <v>9.5</v>
          </cell>
        </row>
        <row r="149">
          <cell r="A149">
            <v>111800</v>
          </cell>
          <cell r="B149" t="str">
            <v>GUIND HIDR 20/35 TON</v>
          </cell>
          <cell r="C149" t="str">
            <v>GUIND HIDRAULICO 20 / 35 TON</v>
          </cell>
          <cell r="D149">
            <v>989400</v>
          </cell>
          <cell r="E149">
            <v>1</v>
          </cell>
          <cell r="F149">
            <v>0.8</v>
          </cell>
          <cell r="G149">
            <v>20000</v>
          </cell>
          <cell r="H149">
            <v>39.58</v>
          </cell>
          <cell r="I149">
            <v>47</v>
          </cell>
          <cell r="J149">
            <v>28.7</v>
          </cell>
          <cell r="K149">
            <v>0</v>
          </cell>
          <cell r="L149">
            <v>6.5</v>
          </cell>
          <cell r="M149">
            <v>1.6</v>
          </cell>
          <cell r="N149">
            <v>28.69</v>
          </cell>
          <cell r="O149">
            <v>115.27</v>
          </cell>
          <cell r="P149" t="str">
            <v>H</v>
          </cell>
          <cell r="Q149">
            <v>280000</v>
          </cell>
          <cell r="R149">
            <v>200</v>
          </cell>
          <cell r="S149">
            <v>1</v>
          </cell>
          <cell r="T149">
            <v>1.2</v>
          </cell>
        </row>
        <row r="150">
          <cell r="A150">
            <v>131300</v>
          </cell>
          <cell r="B150" t="str">
            <v>MINI DUMPER VIMAQ</v>
          </cell>
          <cell r="C150" t="str">
            <v>MINI DUMPER</v>
          </cell>
          <cell r="D150">
            <v>23990</v>
          </cell>
          <cell r="E150">
            <v>1</v>
          </cell>
          <cell r="F150">
            <v>0.92</v>
          </cell>
          <cell r="G150">
            <v>6000</v>
          </cell>
          <cell r="H150">
            <v>3.68</v>
          </cell>
          <cell r="I150">
            <v>5.56</v>
          </cell>
          <cell r="J150">
            <v>0</v>
          </cell>
          <cell r="K150">
            <v>0</v>
          </cell>
          <cell r="L150">
            <v>4</v>
          </cell>
          <cell r="M150">
            <v>0.1</v>
          </cell>
          <cell r="N150">
            <v>11.16</v>
          </cell>
          <cell r="O150">
            <v>20.399999999999999</v>
          </cell>
          <cell r="P150" t="str">
            <v>H</v>
          </cell>
          <cell r="Q150">
            <v>15960</v>
          </cell>
          <cell r="R150">
            <v>100</v>
          </cell>
          <cell r="S150">
            <v>1</v>
          </cell>
          <cell r="T150">
            <v>1.5</v>
          </cell>
        </row>
        <row r="151">
          <cell r="A151">
            <v>140050</v>
          </cell>
          <cell r="B151" t="str">
            <v>MOTON CAT 120B/G</v>
          </cell>
          <cell r="C151" t="str">
            <v>MOTONIVELADORA</v>
          </cell>
          <cell r="D151">
            <v>168370</v>
          </cell>
          <cell r="E151">
            <v>1</v>
          </cell>
          <cell r="F151">
            <v>0.8</v>
          </cell>
          <cell r="G151">
            <v>12000</v>
          </cell>
          <cell r="H151">
            <v>11.22</v>
          </cell>
          <cell r="I151">
            <v>24.66</v>
          </cell>
          <cell r="J151">
            <v>2.23</v>
          </cell>
          <cell r="K151">
            <v>0</v>
          </cell>
          <cell r="L151">
            <v>15</v>
          </cell>
          <cell r="M151">
            <v>0.31</v>
          </cell>
          <cell r="N151">
            <v>31.39</v>
          </cell>
          <cell r="O151">
            <v>67.27</v>
          </cell>
          <cell r="P151" t="str">
            <v>H</v>
          </cell>
          <cell r="Q151">
            <v>169700</v>
          </cell>
          <cell r="R151">
            <v>160</v>
          </cell>
          <cell r="S151">
            <v>1</v>
          </cell>
          <cell r="T151">
            <v>2.2000000000000002</v>
          </cell>
        </row>
        <row r="152">
          <cell r="A152">
            <v>140060</v>
          </cell>
          <cell r="B152" t="str">
            <v>MOTON CAT 140 G</v>
          </cell>
          <cell r="C152" t="str">
            <v>MOTONIVELADORA</v>
          </cell>
          <cell r="D152">
            <v>432000</v>
          </cell>
          <cell r="E152">
            <v>1</v>
          </cell>
          <cell r="F152">
            <v>0.8</v>
          </cell>
          <cell r="G152">
            <v>12000</v>
          </cell>
          <cell r="H152">
            <v>28.8</v>
          </cell>
          <cell r="I152">
            <v>31.85</v>
          </cell>
          <cell r="J152">
            <v>5.62</v>
          </cell>
          <cell r="K152">
            <v>0</v>
          </cell>
          <cell r="L152">
            <v>16</v>
          </cell>
          <cell r="M152">
            <v>0.51</v>
          </cell>
          <cell r="N152">
            <v>35.33</v>
          </cell>
          <cell r="O152">
            <v>95.98</v>
          </cell>
          <cell r="P152" t="str">
            <v>H</v>
          </cell>
          <cell r="Q152">
            <v>169700</v>
          </cell>
          <cell r="R152">
            <v>160</v>
          </cell>
          <cell r="S152">
            <v>1</v>
          </cell>
          <cell r="T152">
            <v>1.1000000000000001</v>
          </cell>
        </row>
        <row r="153">
          <cell r="A153">
            <v>140100</v>
          </cell>
          <cell r="B153" t="str">
            <v>MOTON FIAT FG-85A</v>
          </cell>
          <cell r="C153" t="str">
            <v>MOTONIVELADORA</v>
          </cell>
          <cell r="D153">
            <v>160000</v>
          </cell>
          <cell r="E153">
            <v>1</v>
          </cell>
          <cell r="F153">
            <v>0.8</v>
          </cell>
          <cell r="G153">
            <v>12000</v>
          </cell>
          <cell r="H153">
            <v>10.67</v>
          </cell>
          <cell r="I153">
            <v>27.3</v>
          </cell>
          <cell r="J153">
            <v>3.34</v>
          </cell>
          <cell r="K153">
            <v>0</v>
          </cell>
          <cell r="L153">
            <v>19.600000000000001</v>
          </cell>
          <cell r="M153">
            <v>0.51</v>
          </cell>
          <cell r="N153">
            <v>42.1</v>
          </cell>
          <cell r="O153">
            <v>80.069999999999993</v>
          </cell>
          <cell r="P153" t="str">
            <v>H</v>
          </cell>
          <cell r="Q153">
            <v>169700</v>
          </cell>
          <cell r="R153">
            <v>160</v>
          </cell>
          <cell r="S153">
            <v>1</v>
          </cell>
          <cell r="T153">
            <v>2.6</v>
          </cell>
        </row>
        <row r="154">
          <cell r="A154">
            <v>140101</v>
          </cell>
          <cell r="B154" t="str">
            <v>MOTO FIAT FG105</v>
          </cell>
          <cell r="C154" t="str">
            <v>MOTONIVELADORA</v>
          </cell>
          <cell r="D154">
            <v>164000</v>
          </cell>
          <cell r="E154">
            <v>1</v>
          </cell>
          <cell r="F154">
            <v>0.8</v>
          </cell>
          <cell r="G154">
            <v>12000</v>
          </cell>
          <cell r="H154">
            <v>10.93</v>
          </cell>
          <cell r="I154">
            <v>30.33</v>
          </cell>
          <cell r="J154">
            <v>5.62</v>
          </cell>
          <cell r="K154">
            <v>0</v>
          </cell>
          <cell r="L154">
            <v>19.600000000000001</v>
          </cell>
          <cell r="M154">
            <v>0.53</v>
          </cell>
          <cell r="N154">
            <v>42.3</v>
          </cell>
          <cell r="O154">
            <v>83.56</v>
          </cell>
          <cell r="P154" t="str">
            <v>H</v>
          </cell>
          <cell r="Q154">
            <v>169700</v>
          </cell>
          <cell r="R154">
            <v>160</v>
          </cell>
          <cell r="S154">
            <v>1</v>
          </cell>
          <cell r="T154">
            <v>2.8</v>
          </cell>
        </row>
        <row r="155">
          <cell r="A155">
            <v>140102</v>
          </cell>
          <cell r="B155" t="str">
            <v>MOTON FIAT FG 200</v>
          </cell>
          <cell r="C155" t="str">
            <v>MOTONIVELADORA</v>
          </cell>
          <cell r="D155">
            <v>232000</v>
          </cell>
          <cell r="E155">
            <v>1</v>
          </cell>
          <cell r="F155">
            <v>0.8</v>
          </cell>
          <cell r="G155">
            <v>12000</v>
          </cell>
          <cell r="H155">
            <v>15.47</v>
          </cell>
          <cell r="I155">
            <v>35.01</v>
          </cell>
          <cell r="J155">
            <v>9.27</v>
          </cell>
          <cell r="K155">
            <v>0</v>
          </cell>
          <cell r="L155">
            <v>20</v>
          </cell>
          <cell r="M155">
            <v>0.55000000000000004</v>
          </cell>
          <cell r="N155">
            <v>43.26</v>
          </cell>
          <cell r="O155">
            <v>93.74</v>
          </cell>
          <cell r="P155" t="str">
            <v>H</v>
          </cell>
          <cell r="Q155">
            <v>169700</v>
          </cell>
          <cell r="R155">
            <v>160</v>
          </cell>
          <cell r="S155">
            <v>1</v>
          </cell>
          <cell r="T155">
            <v>2.2999999999999998</v>
          </cell>
        </row>
        <row r="156">
          <cell r="A156">
            <v>151800</v>
          </cell>
          <cell r="B156" t="str">
            <v>ROLO DYNAP CP 27</v>
          </cell>
          <cell r="C156" t="str">
            <v>ROLO PNEUS</v>
          </cell>
          <cell r="D156">
            <v>116000</v>
          </cell>
          <cell r="E156">
            <v>1</v>
          </cell>
          <cell r="F156">
            <v>0.88</v>
          </cell>
          <cell r="G156">
            <v>8000</v>
          </cell>
          <cell r="H156">
            <v>12.76</v>
          </cell>
          <cell r="I156">
            <v>21.46</v>
          </cell>
          <cell r="J156">
            <v>0</v>
          </cell>
          <cell r="K156">
            <v>0</v>
          </cell>
          <cell r="L156">
            <v>8.1999999999999993</v>
          </cell>
          <cell r="M156">
            <v>0.4</v>
          </cell>
          <cell r="N156">
            <v>19.53</v>
          </cell>
          <cell r="O156">
            <v>53.75</v>
          </cell>
          <cell r="P156" t="str">
            <v>H</v>
          </cell>
          <cell r="Q156">
            <v>52920</v>
          </cell>
          <cell r="R156">
            <v>80</v>
          </cell>
          <cell r="S156">
            <v>1</v>
          </cell>
          <cell r="T156">
            <v>1.7</v>
          </cell>
        </row>
        <row r="157">
          <cell r="A157">
            <v>151803</v>
          </cell>
          <cell r="B157" t="str">
            <v>ROLO DYNAP CP-271</v>
          </cell>
          <cell r="C157" t="str">
            <v>ROLO PNEUS</v>
          </cell>
          <cell r="D157">
            <v>0</v>
          </cell>
          <cell r="E157">
            <v>1</v>
          </cell>
          <cell r="F157">
            <v>0.88</v>
          </cell>
          <cell r="G157">
            <v>8000</v>
          </cell>
          <cell r="H157">
            <v>0</v>
          </cell>
          <cell r="I157">
            <v>21.46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21.46</v>
          </cell>
          <cell r="P157" t="str">
            <v>H</v>
          </cell>
          <cell r="Q157">
            <v>52920</v>
          </cell>
          <cell r="R157">
            <v>80</v>
          </cell>
          <cell r="S157">
            <v>1</v>
          </cell>
          <cell r="T157" t="e">
            <v>#DIV/0!</v>
          </cell>
        </row>
        <row r="158">
          <cell r="A158">
            <v>151810</v>
          </cell>
          <cell r="B158" t="str">
            <v>ROLO CA15A LISO</v>
          </cell>
          <cell r="C158" t="str">
            <v>ROLO VIBRATORIO 7 TON</v>
          </cell>
          <cell r="D158">
            <v>87521</v>
          </cell>
          <cell r="E158">
            <v>1</v>
          </cell>
          <cell r="F158">
            <v>0.88</v>
          </cell>
          <cell r="G158">
            <v>8000</v>
          </cell>
          <cell r="H158">
            <v>9.6300000000000008</v>
          </cell>
          <cell r="I158">
            <v>20.89</v>
          </cell>
          <cell r="J158">
            <v>0</v>
          </cell>
          <cell r="K158">
            <v>0</v>
          </cell>
          <cell r="L158">
            <v>9</v>
          </cell>
          <cell r="M158">
            <v>0.25</v>
          </cell>
          <cell r="N158">
            <v>19.489999999999998</v>
          </cell>
          <cell r="O158">
            <v>50.01</v>
          </cell>
          <cell r="P158" t="str">
            <v>H</v>
          </cell>
          <cell r="Q158">
            <v>36960</v>
          </cell>
          <cell r="R158">
            <v>120</v>
          </cell>
          <cell r="S158">
            <v>1</v>
          </cell>
          <cell r="T158">
            <v>2.2000000000000002</v>
          </cell>
        </row>
        <row r="159">
          <cell r="A159">
            <v>151811</v>
          </cell>
          <cell r="B159" t="str">
            <v>ROLO CA15P PCAR</v>
          </cell>
          <cell r="C159" t="str">
            <v>ROLO VIBRATORIO 7 TON</v>
          </cell>
          <cell r="D159">
            <v>87522</v>
          </cell>
          <cell r="E159">
            <v>1</v>
          </cell>
          <cell r="F159">
            <v>0.88</v>
          </cell>
          <cell r="G159">
            <v>8000</v>
          </cell>
          <cell r="H159">
            <v>9.6300000000000008</v>
          </cell>
          <cell r="I159">
            <v>20.89</v>
          </cell>
          <cell r="J159">
            <v>0</v>
          </cell>
          <cell r="K159">
            <v>0</v>
          </cell>
          <cell r="L159">
            <v>9.5</v>
          </cell>
          <cell r="M159">
            <v>0.25</v>
          </cell>
          <cell r="N159">
            <v>20.43</v>
          </cell>
          <cell r="O159">
            <v>50.95</v>
          </cell>
          <cell r="P159" t="str">
            <v>H</v>
          </cell>
          <cell r="Q159">
            <v>36960</v>
          </cell>
          <cell r="R159">
            <v>120</v>
          </cell>
          <cell r="S159">
            <v>1</v>
          </cell>
          <cell r="T159">
            <v>2.2000000000000002</v>
          </cell>
        </row>
        <row r="160">
          <cell r="A160">
            <v>151820</v>
          </cell>
          <cell r="B160" t="str">
            <v>ROLO DYNAP CC43</v>
          </cell>
          <cell r="C160" t="str">
            <v>ROLO VIBRATORIO TANDEM 12 TON</v>
          </cell>
          <cell r="D160">
            <v>142079</v>
          </cell>
          <cell r="E160">
            <v>1</v>
          </cell>
          <cell r="F160">
            <v>0.88</v>
          </cell>
          <cell r="G160">
            <v>8000</v>
          </cell>
          <cell r="H160">
            <v>15.63</v>
          </cell>
          <cell r="I160">
            <v>12.69</v>
          </cell>
          <cell r="J160">
            <v>0</v>
          </cell>
          <cell r="K160">
            <v>0</v>
          </cell>
          <cell r="L160">
            <v>9.5</v>
          </cell>
          <cell r="M160">
            <v>0.5</v>
          </cell>
          <cell r="N160">
            <v>23.01</v>
          </cell>
          <cell r="O160">
            <v>51.33</v>
          </cell>
          <cell r="P160" t="str">
            <v>H</v>
          </cell>
          <cell r="Q160">
            <v>95000</v>
          </cell>
          <cell r="R160">
            <v>120</v>
          </cell>
          <cell r="S160">
            <v>1</v>
          </cell>
          <cell r="T160">
            <v>0.8</v>
          </cell>
        </row>
        <row r="161">
          <cell r="A161">
            <v>151830</v>
          </cell>
          <cell r="B161" t="str">
            <v>ROLO DYNAP CG-11</v>
          </cell>
          <cell r="C161" t="str">
            <v>ROLO VIBRATORIO TANDEM 3 TON</v>
          </cell>
          <cell r="D161">
            <v>60000</v>
          </cell>
          <cell r="E161">
            <v>1</v>
          </cell>
          <cell r="F161">
            <v>0.9</v>
          </cell>
          <cell r="G161">
            <v>6000</v>
          </cell>
          <cell r="H161">
            <v>9</v>
          </cell>
          <cell r="I161">
            <v>8.2200000000000006</v>
          </cell>
          <cell r="J161">
            <v>0</v>
          </cell>
          <cell r="K161">
            <v>0</v>
          </cell>
          <cell r="L161">
            <v>2</v>
          </cell>
          <cell r="M161">
            <v>0.1</v>
          </cell>
          <cell r="N161">
            <v>4.79</v>
          </cell>
          <cell r="O161">
            <v>22.01</v>
          </cell>
          <cell r="P161" t="str">
            <v>H</v>
          </cell>
          <cell r="Q161">
            <v>41000</v>
          </cell>
          <cell r="R161">
            <v>80</v>
          </cell>
          <cell r="S161">
            <v>1</v>
          </cell>
          <cell r="T161">
            <v>0.9</v>
          </cell>
        </row>
        <row r="162">
          <cell r="A162">
            <v>151831</v>
          </cell>
          <cell r="B162" t="str">
            <v>ROLO DYNAP CC900</v>
          </cell>
          <cell r="C162" t="str">
            <v>ROLO VIBRATORIO TANDEM 3 TON</v>
          </cell>
          <cell r="D162">
            <v>82000</v>
          </cell>
          <cell r="E162">
            <v>1</v>
          </cell>
          <cell r="F162">
            <v>0.9</v>
          </cell>
          <cell r="G162">
            <v>6000</v>
          </cell>
          <cell r="H162">
            <v>12.3</v>
          </cell>
          <cell r="I162">
            <v>8.5</v>
          </cell>
          <cell r="J162">
            <v>0</v>
          </cell>
          <cell r="K162">
            <v>0</v>
          </cell>
          <cell r="L162">
            <v>2</v>
          </cell>
          <cell r="M162">
            <v>0.1</v>
          </cell>
          <cell r="N162">
            <v>4.79</v>
          </cell>
          <cell r="O162">
            <v>25.59</v>
          </cell>
          <cell r="P162" t="str">
            <v>H</v>
          </cell>
          <cell r="Q162">
            <v>41000</v>
          </cell>
          <cell r="R162">
            <v>80</v>
          </cell>
          <cell r="S162">
            <v>1</v>
          </cell>
          <cell r="T162">
            <v>0.7</v>
          </cell>
        </row>
        <row r="163">
          <cell r="A163">
            <v>155050</v>
          </cell>
          <cell r="B163" t="str">
            <v>ROLO FIAT 2520 D</v>
          </cell>
          <cell r="C163" t="str">
            <v>ROLO VIBRATORIO 15 TON</v>
          </cell>
          <cell r="D163">
            <v>177000</v>
          </cell>
          <cell r="E163">
            <v>1</v>
          </cell>
          <cell r="F163">
            <v>0.85</v>
          </cell>
          <cell r="G163">
            <v>8000</v>
          </cell>
          <cell r="H163">
            <v>18.809999999999999</v>
          </cell>
          <cell r="I163">
            <v>76.2</v>
          </cell>
          <cell r="J163">
            <v>0</v>
          </cell>
          <cell r="K163">
            <v>0</v>
          </cell>
          <cell r="L163">
            <v>21</v>
          </cell>
          <cell r="M163">
            <v>0.35</v>
          </cell>
          <cell r="N163">
            <v>43.08</v>
          </cell>
          <cell r="O163">
            <v>138.09</v>
          </cell>
          <cell r="P163" t="str">
            <v>H</v>
          </cell>
          <cell r="Q163">
            <v>89000</v>
          </cell>
          <cell r="R163">
            <v>120</v>
          </cell>
          <cell r="S163">
            <v>1</v>
          </cell>
          <cell r="T163">
            <v>4.0999999999999996</v>
          </cell>
        </row>
        <row r="164">
          <cell r="A164">
            <v>155070</v>
          </cell>
          <cell r="B164" t="str">
            <v>ROLO INGERSOLL SD 17</v>
          </cell>
          <cell r="C164" t="str">
            <v>ROLO VIBRATORIO 18 TON</v>
          </cell>
          <cell r="D164">
            <v>453000</v>
          </cell>
          <cell r="E164">
            <v>1</v>
          </cell>
          <cell r="F164">
            <v>0.9</v>
          </cell>
          <cell r="G164">
            <v>10000</v>
          </cell>
          <cell r="H164">
            <v>40.770000000000003</v>
          </cell>
          <cell r="I164">
            <v>42.37</v>
          </cell>
          <cell r="J164">
            <v>0</v>
          </cell>
          <cell r="K164">
            <v>0</v>
          </cell>
          <cell r="L164">
            <v>17</v>
          </cell>
          <cell r="M164">
            <v>1.3</v>
          </cell>
          <cell r="N164">
            <v>45.34</v>
          </cell>
          <cell r="O164">
            <v>128.47999999999999</v>
          </cell>
          <cell r="P164" t="str">
            <v>H</v>
          </cell>
          <cell r="Q164">
            <v>227000</v>
          </cell>
          <cell r="R164">
            <v>120</v>
          </cell>
          <cell r="S164">
            <v>1</v>
          </cell>
          <cell r="T164">
            <v>1</v>
          </cell>
        </row>
        <row r="165">
          <cell r="A165">
            <v>155170</v>
          </cell>
          <cell r="B165" t="str">
            <v>ROLO CA25D LISO</v>
          </cell>
          <cell r="C165" t="str">
            <v>ROLO VIBRAT 10 TON</v>
          </cell>
          <cell r="D165">
            <v>170000</v>
          </cell>
          <cell r="E165">
            <v>1</v>
          </cell>
          <cell r="F165">
            <v>0.85</v>
          </cell>
          <cell r="G165">
            <v>8000</v>
          </cell>
          <cell r="H165">
            <v>18.059999999999999</v>
          </cell>
          <cell r="I165">
            <v>36.840000000000003</v>
          </cell>
          <cell r="J165">
            <v>0</v>
          </cell>
          <cell r="K165">
            <v>0</v>
          </cell>
          <cell r="L165">
            <v>11.7</v>
          </cell>
          <cell r="M165">
            <v>0.28000000000000003</v>
          </cell>
          <cell r="N165">
            <v>24.88</v>
          </cell>
          <cell r="O165">
            <v>79.78</v>
          </cell>
          <cell r="P165" t="str">
            <v>H</v>
          </cell>
          <cell r="Q165">
            <v>86000</v>
          </cell>
          <cell r="R165">
            <v>120</v>
          </cell>
          <cell r="S165">
            <v>1</v>
          </cell>
          <cell r="T165">
            <v>2</v>
          </cell>
        </row>
        <row r="166">
          <cell r="A166">
            <v>155171</v>
          </cell>
          <cell r="B166" t="str">
            <v>ROLO CA25PD PCAR</v>
          </cell>
          <cell r="C166" t="str">
            <v>ROLO VIBRAT 10 TON</v>
          </cell>
          <cell r="D166">
            <v>170000</v>
          </cell>
          <cell r="E166">
            <v>1</v>
          </cell>
          <cell r="F166">
            <v>0.85</v>
          </cell>
          <cell r="G166">
            <v>8000</v>
          </cell>
          <cell r="H166">
            <v>18.059999999999999</v>
          </cell>
          <cell r="I166">
            <v>36.840000000000003</v>
          </cell>
          <cell r="J166">
            <v>0</v>
          </cell>
          <cell r="K166">
            <v>0</v>
          </cell>
          <cell r="L166">
            <v>12</v>
          </cell>
          <cell r="M166">
            <v>0.28000000000000003</v>
          </cell>
          <cell r="N166">
            <v>25.44</v>
          </cell>
          <cell r="O166">
            <v>80.34</v>
          </cell>
          <cell r="P166" t="str">
            <v>H</v>
          </cell>
          <cell r="Q166">
            <v>86000</v>
          </cell>
          <cell r="R166">
            <v>120</v>
          </cell>
          <cell r="S166">
            <v>1</v>
          </cell>
          <cell r="T166">
            <v>2</v>
          </cell>
        </row>
        <row r="167">
          <cell r="A167">
            <v>155172</v>
          </cell>
          <cell r="B167" t="str">
            <v>ROLO DYN CA260D</v>
          </cell>
          <cell r="C167" t="str">
            <v>ROLO VIBRAT 10 TON</v>
          </cell>
          <cell r="D167">
            <v>170000</v>
          </cell>
          <cell r="E167">
            <v>1</v>
          </cell>
          <cell r="F167">
            <v>0.85</v>
          </cell>
          <cell r="G167">
            <v>8000</v>
          </cell>
          <cell r="H167">
            <v>18.059999999999999</v>
          </cell>
          <cell r="I167">
            <v>40</v>
          </cell>
          <cell r="J167">
            <v>0</v>
          </cell>
          <cell r="K167">
            <v>0</v>
          </cell>
          <cell r="L167">
            <v>7.5</v>
          </cell>
          <cell r="M167">
            <v>0.15</v>
          </cell>
          <cell r="N167">
            <v>15.64</v>
          </cell>
          <cell r="O167">
            <v>73.7</v>
          </cell>
          <cell r="P167" t="str">
            <v>H</v>
          </cell>
          <cell r="Q167">
            <v>86000</v>
          </cell>
          <cell r="R167">
            <v>120</v>
          </cell>
          <cell r="S167">
            <v>1</v>
          </cell>
          <cell r="T167">
            <v>2.2000000000000002</v>
          </cell>
        </row>
        <row r="168">
          <cell r="A168">
            <v>155191</v>
          </cell>
          <cell r="B168" t="str">
            <v>ROLO DYNAPAC CA511D</v>
          </cell>
          <cell r="C168" t="str">
            <v>ROLO VIBRATORIO 15 TON</v>
          </cell>
          <cell r="D168">
            <v>177000</v>
          </cell>
          <cell r="E168">
            <v>1</v>
          </cell>
          <cell r="F168">
            <v>0.85</v>
          </cell>
          <cell r="G168">
            <v>8000</v>
          </cell>
          <cell r="H168">
            <v>18.809999999999999</v>
          </cell>
          <cell r="I168">
            <v>76.2</v>
          </cell>
          <cell r="J168">
            <v>0</v>
          </cell>
          <cell r="K168">
            <v>0</v>
          </cell>
          <cell r="L168">
            <v>13</v>
          </cell>
          <cell r="M168">
            <v>0.3</v>
          </cell>
          <cell r="N168">
            <v>27.53</v>
          </cell>
          <cell r="O168">
            <v>122.54</v>
          </cell>
          <cell r="P168" t="str">
            <v>H</v>
          </cell>
          <cell r="Q168">
            <v>89000</v>
          </cell>
          <cell r="R168">
            <v>120</v>
          </cell>
          <cell r="S168">
            <v>1</v>
          </cell>
          <cell r="T168">
            <v>4.0999999999999996</v>
          </cell>
        </row>
        <row r="169">
          <cell r="A169">
            <v>155192</v>
          </cell>
          <cell r="B169" t="str">
            <v>ROLO DYNAPAC CA 602D</v>
          </cell>
          <cell r="C169" t="str">
            <v>ROLO VIBRATORIO 18 TON</v>
          </cell>
          <cell r="D169">
            <v>453000</v>
          </cell>
          <cell r="E169">
            <v>1</v>
          </cell>
          <cell r="F169">
            <v>0.9</v>
          </cell>
          <cell r="G169">
            <v>10000</v>
          </cell>
          <cell r="H169">
            <v>40.770000000000003</v>
          </cell>
          <cell r="I169">
            <v>47.07</v>
          </cell>
          <cell r="J169">
            <v>0</v>
          </cell>
          <cell r="K169">
            <v>0</v>
          </cell>
          <cell r="L169">
            <v>17</v>
          </cell>
          <cell r="M169">
            <v>1.25</v>
          </cell>
          <cell r="N169">
            <v>44.83</v>
          </cell>
          <cell r="O169">
            <v>132.66999999999999</v>
          </cell>
          <cell r="P169" t="str">
            <v>H</v>
          </cell>
          <cell r="Q169">
            <v>227000</v>
          </cell>
          <cell r="R169">
            <v>120</v>
          </cell>
          <cell r="S169">
            <v>1</v>
          </cell>
          <cell r="T169">
            <v>1.2</v>
          </cell>
        </row>
        <row r="170">
          <cell r="A170">
            <v>155230</v>
          </cell>
          <cell r="B170" t="str">
            <v>ROLO DYNAPAC CT-260</v>
          </cell>
          <cell r="C170" t="str">
            <v>ROLO TAMPING</v>
          </cell>
          <cell r="D170">
            <v>295000</v>
          </cell>
          <cell r="E170">
            <v>1</v>
          </cell>
          <cell r="F170">
            <v>0.88</v>
          </cell>
          <cell r="G170">
            <v>10000</v>
          </cell>
          <cell r="H170">
            <v>25.96</v>
          </cell>
          <cell r="I170">
            <v>58.78</v>
          </cell>
          <cell r="J170">
            <v>0</v>
          </cell>
          <cell r="K170">
            <v>0</v>
          </cell>
          <cell r="L170">
            <v>30</v>
          </cell>
          <cell r="M170">
            <v>0.21</v>
          </cell>
          <cell r="N170">
            <v>58.56</v>
          </cell>
          <cell r="O170">
            <v>143.30000000000001</v>
          </cell>
          <cell r="P170" t="str">
            <v>H</v>
          </cell>
          <cell r="Q170">
            <v>147000</v>
          </cell>
          <cell r="R170">
            <v>120</v>
          </cell>
          <cell r="S170">
            <v>1</v>
          </cell>
          <cell r="T170">
            <v>2.2999999999999998</v>
          </cell>
        </row>
        <row r="171">
          <cell r="A171">
            <v>158430</v>
          </cell>
          <cell r="B171" t="str">
            <v>ROLO MULL RT82</v>
          </cell>
          <cell r="C171" t="str">
            <v>ROLO LISO ESTÁTICO</v>
          </cell>
          <cell r="D171">
            <v>81500</v>
          </cell>
          <cell r="E171">
            <v>1</v>
          </cell>
          <cell r="F171">
            <v>0.91</v>
          </cell>
          <cell r="G171">
            <v>6000</v>
          </cell>
          <cell r="H171">
            <v>12.36</v>
          </cell>
          <cell r="I171">
            <v>12.62</v>
          </cell>
          <cell r="J171">
            <v>0</v>
          </cell>
          <cell r="K171">
            <v>0</v>
          </cell>
          <cell r="L171">
            <v>3.5</v>
          </cell>
          <cell r="M171">
            <v>0.4</v>
          </cell>
          <cell r="N171">
            <v>10.7</v>
          </cell>
          <cell r="O171">
            <v>35.68</v>
          </cell>
          <cell r="P171" t="str">
            <v>H</v>
          </cell>
          <cell r="Q171">
            <v>10000</v>
          </cell>
          <cell r="R171">
            <v>80</v>
          </cell>
          <cell r="S171">
            <v>1</v>
          </cell>
          <cell r="T171">
            <v>1</v>
          </cell>
        </row>
        <row r="172">
          <cell r="A172">
            <v>158520</v>
          </cell>
          <cell r="B172" t="str">
            <v>ROLO TTERRA TH10</v>
          </cell>
          <cell r="C172" t="str">
            <v>ROLO LISO ESTÁTICO</v>
          </cell>
          <cell r="D172">
            <v>81500</v>
          </cell>
          <cell r="E172">
            <v>1</v>
          </cell>
          <cell r="F172">
            <v>0.91</v>
          </cell>
          <cell r="G172">
            <v>6000</v>
          </cell>
          <cell r="H172">
            <v>12.36</v>
          </cell>
          <cell r="I172">
            <v>12.62</v>
          </cell>
          <cell r="J172">
            <v>0</v>
          </cell>
          <cell r="K172">
            <v>0</v>
          </cell>
          <cell r="L172">
            <v>4.4000000000000004</v>
          </cell>
          <cell r="M172">
            <v>0.3</v>
          </cell>
          <cell r="N172">
            <v>11.36</v>
          </cell>
          <cell r="O172">
            <v>36.340000000000003</v>
          </cell>
          <cell r="P172" t="str">
            <v>H</v>
          </cell>
          <cell r="Q172">
            <v>10000</v>
          </cell>
          <cell r="R172">
            <v>80</v>
          </cell>
          <cell r="S172">
            <v>1</v>
          </cell>
          <cell r="T172">
            <v>1</v>
          </cell>
        </row>
        <row r="173">
          <cell r="A173">
            <v>158530</v>
          </cell>
          <cell r="B173" t="str">
            <v>ROLO DYNAPAC CC 422</v>
          </cell>
          <cell r="C173" t="str">
            <v>ROLO VIBRATORIO TANDEM 12 TON</v>
          </cell>
          <cell r="D173">
            <v>133654</v>
          </cell>
          <cell r="E173">
            <v>1</v>
          </cell>
          <cell r="F173">
            <v>0.85</v>
          </cell>
          <cell r="G173">
            <v>8000</v>
          </cell>
          <cell r="H173">
            <v>14.2</v>
          </cell>
          <cell r="I173">
            <v>13.63</v>
          </cell>
          <cell r="J173">
            <v>0</v>
          </cell>
          <cell r="K173">
            <v>0</v>
          </cell>
          <cell r="L173">
            <v>8.5</v>
          </cell>
          <cell r="M173">
            <v>0.5</v>
          </cell>
          <cell r="N173">
            <v>21.13</v>
          </cell>
          <cell r="O173">
            <v>48.96</v>
          </cell>
          <cell r="P173" t="str">
            <v>H</v>
          </cell>
          <cell r="Q173">
            <v>95000</v>
          </cell>
          <cell r="R173">
            <v>120</v>
          </cell>
          <cell r="S173">
            <v>1</v>
          </cell>
          <cell r="T173">
            <v>1</v>
          </cell>
        </row>
        <row r="174">
          <cell r="A174">
            <v>158531</v>
          </cell>
          <cell r="B174" t="str">
            <v>ROLO DYNAPAC CC-522</v>
          </cell>
          <cell r="C174" t="str">
            <v>ROLO VIBRATORIO TANDEM 12 TON</v>
          </cell>
          <cell r="D174">
            <v>213000</v>
          </cell>
          <cell r="E174">
            <v>1</v>
          </cell>
          <cell r="F174">
            <v>0.85</v>
          </cell>
          <cell r="G174">
            <v>8000</v>
          </cell>
          <cell r="H174">
            <v>22.63</v>
          </cell>
          <cell r="I174">
            <v>13.63</v>
          </cell>
          <cell r="J174">
            <v>0</v>
          </cell>
          <cell r="K174">
            <v>0</v>
          </cell>
          <cell r="L174">
            <v>8.5</v>
          </cell>
          <cell r="M174">
            <v>0.5</v>
          </cell>
          <cell r="N174">
            <v>21.13</v>
          </cell>
          <cell r="O174">
            <v>57.39</v>
          </cell>
          <cell r="P174" t="str">
            <v>H</v>
          </cell>
          <cell r="Q174">
            <v>95000</v>
          </cell>
          <cell r="R174">
            <v>120</v>
          </cell>
          <cell r="S174">
            <v>1</v>
          </cell>
          <cell r="T174">
            <v>0.6</v>
          </cell>
        </row>
        <row r="175">
          <cell r="A175">
            <v>200410</v>
          </cell>
          <cell r="B175" t="str">
            <v>US ASF CIFALI DMC-2C</v>
          </cell>
          <cell r="C175" t="str">
            <v>USINA ASFALTO</v>
          </cell>
          <cell r="D175">
            <v>1150000</v>
          </cell>
          <cell r="E175">
            <v>1</v>
          </cell>
          <cell r="F175">
            <v>0.93</v>
          </cell>
          <cell r="G175">
            <v>15000</v>
          </cell>
          <cell r="H175">
            <v>71.3</v>
          </cell>
          <cell r="I175">
            <v>46.26</v>
          </cell>
          <cell r="J175">
            <v>0</v>
          </cell>
          <cell r="K175">
            <v>29.99</v>
          </cell>
          <cell r="L175">
            <v>333.8</v>
          </cell>
          <cell r="M175">
            <v>3</v>
          </cell>
          <cell r="N175">
            <v>658.43</v>
          </cell>
          <cell r="O175">
            <v>805.98</v>
          </cell>
          <cell r="P175" t="str">
            <v>H</v>
          </cell>
          <cell r="Q175">
            <v>560000</v>
          </cell>
          <cell r="R175">
            <v>150</v>
          </cell>
          <cell r="S175">
            <v>1</v>
          </cell>
          <cell r="T175">
            <v>1.1000000000000001</v>
          </cell>
        </row>
        <row r="176">
          <cell r="A176">
            <v>210030</v>
          </cell>
          <cell r="B176" t="str">
            <v>ACAB. DYNAPAC F-14C</v>
          </cell>
          <cell r="C176" t="str">
            <v>VIBROACABADORA ASFALTO</v>
          </cell>
          <cell r="D176">
            <v>409610</v>
          </cell>
          <cell r="E176">
            <v>1</v>
          </cell>
          <cell r="F176">
            <v>0.91</v>
          </cell>
          <cell r="G176">
            <v>10000</v>
          </cell>
          <cell r="H176">
            <v>37.270000000000003</v>
          </cell>
          <cell r="I176">
            <v>122.46</v>
          </cell>
          <cell r="J176">
            <v>0</v>
          </cell>
          <cell r="K176">
            <v>0</v>
          </cell>
          <cell r="L176">
            <v>15</v>
          </cell>
          <cell r="M176">
            <v>0.5</v>
          </cell>
          <cell r="N176">
            <v>33.35</v>
          </cell>
          <cell r="O176">
            <v>193.08</v>
          </cell>
          <cell r="P176" t="str">
            <v>H</v>
          </cell>
          <cell r="Q176">
            <v>168000</v>
          </cell>
          <cell r="R176">
            <v>120</v>
          </cell>
          <cell r="S176">
            <v>1</v>
          </cell>
          <cell r="T176">
            <v>3.3</v>
          </cell>
        </row>
        <row r="177">
          <cell r="A177">
            <v>210031</v>
          </cell>
          <cell r="B177" t="str">
            <v>ACAB DYNAPAC F-12W</v>
          </cell>
          <cell r="C177" t="str">
            <v>VIBROACABADORA ASFALTO</v>
          </cell>
          <cell r="D177">
            <v>341341</v>
          </cell>
          <cell r="E177">
            <v>1</v>
          </cell>
          <cell r="F177">
            <v>0.91</v>
          </cell>
          <cell r="G177">
            <v>10000</v>
          </cell>
          <cell r="H177">
            <v>31.06</v>
          </cell>
          <cell r="I177">
            <v>87.85</v>
          </cell>
          <cell r="J177">
            <v>0</v>
          </cell>
          <cell r="K177">
            <v>0</v>
          </cell>
          <cell r="L177">
            <v>15</v>
          </cell>
          <cell r="M177">
            <v>0.5</v>
          </cell>
          <cell r="N177">
            <v>33.35</v>
          </cell>
          <cell r="O177">
            <v>152.26</v>
          </cell>
          <cell r="P177" t="str">
            <v>H</v>
          </cell>
          <cell r="Q177">
            <v>168000</v>
          </cell>
          <cell r="R177">
            <v>120</v>
          </cell>
          <cell r="S177">
            <v>1</v>
          </cell>
          <cell r="T177">
            <v>2.8</v>
          </cell>
        </row>
        <row r="178">
          <cell r="A178">
            <v>220100</v>
          </cell>
          <cell r="B178" t="str">
            <v>DIST AGREG CC SDI</v>
          </cell>
          <cell r="C178" t="str">
            <v>DISTRIBUIDOR AGREGADOS</v>
          </cell>
          <cell r="D178">
            <v>125396</v>
          </cell>
          <cell r="E178">
            <v>1</v>
          </cell>
          <cell r="F178">
            <v>0.94</v>
          </cell>
          <cell r="G178">
            <v>6000</v>
          </cell>
          <cell r="H178">
            <v>19.649999999999999</v>
          </cell>
          <cell r="I178">
            <v>14.95</v>
          </cell>
          <cell r="J178">
            <v>0</v>
          </cell>
          <cell r="K178">
            <v>0</v>
          </cell>
          <cell r="L178">
            <v>6</v>
          </cell>
          <cell r="M178">
            <v>0.5</v>
          </cell>
          <cell r="N178">
            <v>16.43</v>
          </cell>
          <cell r="O178">
            <v>51.03</v>
          </cell>
          <cell r="P178" t="str">
            <v>H</v>
          </cell>
          <cell r="Q178">
            <v>160000</v>
          </cell>
          <cell r="R178">
            <v>80</v>
          </cell>
          <cell r="S178">
            <v>1</v>
          </cell>
          <cell r="T178">
            <v>0.8</v>
          </cell>
        </row>
        <row r="179">
          <cell r="A179">
            <v>220110</v>
          </cell>
          <cell r="B179" t="str">
            <v>DIST AGREG CC SS-31</v>
          </cell>
          <cell r="C179" t="str">
            <v>DISTRIBUIDOR AGREGADOS</v>
          </cell>
          <cell r="D179">
            <v>147630</v>
          </cell>
          <cell r="E179">
            <v>1</v>
          </cell>
          <cell r="F179">
            <v>0.94</v>
          </cell>
          <cell r="G179">
            <v>6000</v>
          </cell>
          <cell r="H179">
            <v>23.13</v>
          </cell>
          <cell r="I179">
            <v>16.350000000000001</v>
          </cell>
          <cell r="J179">
            <v>0</v>
          </cell>
          <cell r="K179">
            <v>0</v>
          </cell>
          <cell r="L179">
            <v>9</v>
          </cell>
          <cell r="M179">
            <v>0.5</v>
          </cell>
          <cell r="N179">
            <v>22.07</v>
          </cell>
          <cell r="O179">
            <v>61.55</v>
          </cell>
          <cell r="P179" t="str">
            <v>H</v>
          </cell>
          <cell r="Q179">
            <v>160000</v>
          </cell>
          <cell r="R179">
            <v>80</v>
          </cell>
          <cell r="S179">
            <v>1</v>
          </cell>
          <cell r="T179">
            <v>0.7</v>
          </cell>
        </row>
        <row r="180">
          <cell r="A180">
            <v>242000</v>
          </cell>
          <cell r="B180" t="str">
            <v>US SOLO CIF USC2</v>
          </cell>
          <cell r="C180" t="str">
            <v>USINA SOLOS</v>
          </cell>
          <cell r="D180">
            <v>430000</v>
          </cell>
          <cell r="E180">
            <v>1</v>
          </cell>
          <cell r="F180">
            <v>0.92669999999999997</v>
          </cell>
          <cell r="G180">
            <v>10000</v>
          </cell>
          <cell r="H180">
            <v>39.85</v>
          </cell>
          <cell r="I180">
            <v>1.49</v>
          </cell>
          <cell r="J180">
            <v>0</v>
          </cell>
          <cell r="K180">
            <v>1.81</v>
          </cell>
          <cell r="L180">
            <v>0</v>
          </cell>
          <cell r="M180">
            <v>0.5</v>
          </cell>
          <cell r="N180">
            <v>5.15</v>
          </cell>
          <cell r="O180">
            <v>48.3</v>
          </cell>
          <cell r="P180" t="str">
            <v>H</v>
          </cell>
          <cell r="Q180">
            <v>215000</v>
          </cell>
          <cell r="R180">
            <v>120</v>
          </cell>
          <cell r="S180">
            <v>1</v>
          </cell>
          <cell r="T180">
            <v>0.1</v>
          </cell>
        </row>
        <row r="181">
          <cell r="A181">
            <v>242100</v>
          </cell>
          <cell r="B181" t="str">
            <v>US SOLO FACO MS-600</v>
          </cell>
          <cell r="C181" t="str">
            <v>USINA SOLOS</v>
          </cell>
          <cell r="D181">
            <v>140000</v>
          </cell>
          <cell r="E181">
            <v>1</v>
          </cell>
          <cell r="F181">
            <v>0.92669999999999997</v>
          </cell>
          <cell r="G181">
            <v>10000</v>
          </cell>
          <cell r="H181">
            <v>12.97</v>
          </cell>
          <cell r="I181">
            <v>1.29</v>
          </cell>
          <cell r="J181">
            <v>0</v>
          </cell>
          <cell r="K181">
            <v>0</v>
          </cell>
          <cell r="L181">
            <v>0</v>
          </cell>
          <cell r="M181">
            <v>0.7</v>
          </cell>
          <cell r="N181">
            <v>7.21</v>
          </cell>
          <cell r="O181">
            <v>21.47</v>
          </cell>
          <cell r="P181" t="str">
            <v>H</v>
          </cell>
          <cell r="Q181">
            <v>215000</v>
          </cell>
          <cell r="R181">
            <v>120</v>
          </cell>
          <cell r="S181">
            <v>1</v>
          </cell>
          <cell r="T181">
            <v>0.1</v>
          </cell>
        </row>
        <row r="182">
          <cell r="A182">
            <v>243010</v>
          </cell>
          <cell r="B182" t="str">
            <v>FRESA WIRTGEN 2000 D</v>
          </cell>
          <cell r="C182" t="str">
            <v>FRESA PAVIMENTOS</v>
          </cell>
          <cell r="D182">
            <v>440000</v>
          </cell>
          <cell r="E182">
            <v>1</v>
          </cell>
          <cell r="F182">
            <v>0.95</v>
          </cell>
          <cell r="G182">
            <v>6000</v>
          </cell>
          <cell r="H182">
            <v>69.67</v>
          </cell>
          <cell r="I182">
            <v>170.27</v>
          </cell>
          <cell r="J182">
            <v>0</v>
          </cell>
          <cell r="K182">
            <v>0</v>
          </cell>
          <cell r="L182">
            <v>60</v>
          </cell>
          <cell r="M182">
            <v>0.87</v>
          </cell>
          <cell r="N182">
            <v>121.76</v>
          </cell>
          <cell r="O182">
            <v>361.7</v>
          </cell>
          <cell r="P182" t="str">
            <v>H</v>
          </cell>
          <cell r="Q182">
            <v>184800</v>
          </cell>
          <cell r="R182">
            <v>80</v>
          </cell>
          <cell r="S182">
            <v>1</v>
          </cell>
          <cell r="T182">
            <v>2.4</v>
          </cell>
        </row>
        <row r="183">
          <cell r="A183">
            <v>300101</v>
          </cell>
          <cell r="B183" t="str">
            <v>US CONC TEKA-500 20M</v>
          </cell>
          <cell r="C183" t="str">
            <v>USINA CONCRETO MENOR 20 M3/H</v>
          </cell>
          <cell r="D183">
            <v>145000</v>
          </cell>
          <cell r="E183">
            <v>1</v>
          </cell>
          <cell r="F183">
            <v>0.93</v>
          </cell>
          <cell r="G183">
            <v>15000</v>
          </cell>
          <cell r="H183">
            <v>8.99</v>
          </cell>
          <cell r="I183">
            <v>14.58</v>
          </cell>
          <cell r="J183">
            <v>0</v>
          </cell>
          <cell r="K183">
            <v>6.21</v>
          </cell>
          <cell r="L183">
            <v>0</v>
          </cell>
          <cell r="M183">
            <v>0.1</v>
          </cell>
          <cell r="N183">
            <v>1.03</v>
          </cell>
          <cell r="O183">
            <v>30.81</v>
          </cell>
          <cell r="P183" t="str">
            <v>H</v>
          </cell>
          <cell r="Q183">
            <v>47000</v>
          </cell>
          <cell r="R183">
            <v>200</v>
          </cell>
          <cell r="S183">
            <v>1</v>
          </cell>
          <cell r="T183">
            <v>2.2999999999999998</v>
          </cell>
        </row>
        <row r="184">
          <cell r="A184">
            <v>300102</v>
          </cell>
          <cell r="B184" t="str">
            <v>US CONC BENTOMAC 105</v>
          </cell>
          <cell r="C184" t="str">
            <v>USINA CONCRETO 100 M3/H</v>
          </cell>
          <cell r="D184">
            <v>996500</v>
          </cell>
          <cell r="E184">
            <v>1</v>
          </cell>
          <cell r="F184">
            <v>0.93489999999999995</v>
          </cell>
          <cell r="G184">
            <v>15000</v>
          </cell>
          <cell r="H184">
            <v>62.11</v>
          </cell>
          <cell r="I184">
            <v>28.04</v>
          </cell>
          <cell r="J184">
            <v>0</v>
          </cell>
          <cell r="K184">
            <v>7</v>
          </cell>
          <cell r="L184">
            <v>0</v>
          </cell>
          <cell r="M184">
            <v>0.2</v>
          </cell>
          <cell r="N184">
            <v>2.06</v>
          </cell>
          <cell r="O184">
            <v>99.21</v>
          </cell>
          <cell r="P184" t="str">
            <v>H</v>
          </cell>
          <cell r="Q184">
            <v>555000</v>
          </cell>
          <cell r="R184">
            <v>200</v>
          </cell>
          <cell r="S184">
            <v>1</v>
          </cell>
          <cell r="T184">
            <v>0.6</v>
          </cell>
        </row>
        <row r="185">
          <cell r="A185">
            <v>300103</v>
          </cell>
          <cell r="B185" t="str">
            <v>Us Conc Schwing 94 m</v>
          </cell>
          <cell r="C185" t="str">
            <v>USINA CONCRETO 100 M3/H</v>
          </cell>
          <cell r="D185">
            <v>669750</v>
          </cell>
          <cell r="E185">
            <v>1</v>
          </cell>
          <cell r="F185">
            <v>0.95</v>
          </cell>
          <cell r="G185">
            <v>15000</v>
          </cell>
          <cell r="H185">
            <v>42.42</v>
          </cell>
          <cell r="I185">
            <v>30.37</v>
          </cell>
          <cell r="J185">
            <v>0</v>
          </cell>
          <cell r="K185">
            <v>7</v>
          </cell>
          <cell r="L185">
            <v>0</v>
          </cell>
          <cell r="M185">
            <v>0.2</v>
          </cell>
          <cell r="N185">
            <v>2.06</v>
          </cell>
          <cell r="O185">
            <v>81.849999999999994</v>
          </cell>
          <cell r="P185" t="str">
            <v>H</v>
          </cell>
          <cell r="Q185">
            <v>555000</v>
          </cell>
          <cell r="R185">
            <v>200</v>
          </cell>
          <cell r="S185">
            <v>1</v>
          </cell>
          <cell r="T185">
            <v>0.9</v>
          </cell>
        </row>
        <row r="186">
          <cell r="A186">
            <v>300104</v>
          </cell>
          <cell r="B186" t="str">
            <v>Us Conc Bentomac 60</v>
          </cell>
          <cell r="C186" t="str">
            <v>USINA CONCRETO 100 M3/H</v>
          </cell>
          <cell r="D186">
            <v>1100000</v>
          </cell>
          <cell r="E186">
            <v>1</v>
          </cell>
          <cell r="F186">
            <v>0.93</v>
          </cell>
          <cell r="G186">
            <v>15000</v>
          </cell>
          <cell r="H186">
            <v>68.2</v>
          </cell>
          <cell r="I186">
            <v>24.29</v>
          </cell>
          <cell r="J186">
            <v>0</v>
          </cell>
          <cell r="K186">
            <v>5.6</v>
          </cell>
          <cell r="L186">
            <v>0</v>
          </cell>
          <cell r="M186">
            <v>0.05</v>
          </cell>
          <cell r="N186">
            <v>0.51</v>
          </cell>
          <cell r="O186">
            <v>98.6</v>
          </cell>
          <cell r="P186" t="str">
            <v>H</v>
          </cell>
          <cell r="Q186">
            <v>555000</v>
          </cell>
          <cell r="R186">
            <v>200</v>
          </cell>
          <cell r="S186">
            <v>1</v>
          </cell>
          <cell r="T186">
            <v>0.4</v>
          </cell>
        </row>
        <row r="187">
          <cell r="A187">
            <v>300110</v>
          </cell>
          <cell r="B187" t="str">
            <v>US CONC TIB BB25</v>
          </cell>
          <cell r="C187" t="str">
            <v>USINA CONCRETO MENOR 20 M3/H</v>
          </cell>
          <cell r="D187">
            <v>85000</v>
          </cell>
          <cell r="E187">
            <v>1</v>
          </cell>
          <cell r="F187">
            <v>0.93</v>
          </cell>
          <cell r="G187">
            <v>15000</v>
          </cell>
          <cell r="H187">
            <v>5.27</v>
          </cell>
          <cell r="I187">
            <v>14.58</v>
          </cell>
          <cell r="J187">
            <v>0</v>
          </cell>
          <cell r="K187">
            <v>3.5</v>
          </cell>
          <cell r="L187">
            <v>0</v>
          </cell>
          <cell r="M187">
            <v>0.1</v>
          </cell>
          <cell r="N187">
            <v>1.03</v>
          </cell>
          <cell r="O187">
            <v>24.38</v>
          </cell>
          <cell r="P187" t="str">
            <v>H</v>
          </cell>
          <cell r="Q187">
            <v>47000</v>
          </cell>
          <cell r="R187">
            <v>200</v>
          </cell>
          <cell r="S187">
            <v>1</v>
          </cell>
          <cell r="T187">
            <v>3.4</v>
          </cell>
        </row>
        <row r="188">
          <cell r="A188">
            <v>300230</v>
          </cell>
          <cell r="B188" t="str">
            <v>US CONC JOHN 750</v>
          </cell>
          <cell r="C188" t="str">
            <v>USINA CONCRETO 240 M3/H</v>
          </cell>
          <cell r="D188">
            <v>1600000</v>
          </cell>
          <cell r="E188">
            <v>1</v>
          </cell>
          <cell r="F188">
            <v>0.8538</v>
          </cell>
          <cell r="G188">
            <v>20000</v>
          </cell>
          <cell r="H188">
            <v>29.73</v>
          </cell>
          <cell r="I188">
            <v>167.74</v>
          </cell>
          <cell r="J188">
            <v>0</v>
          </cell>
          <cell r="K188">
            <v>0</v>
          </cell>
          <cell r="L188">
            <v>0</v>
          </cell>
          <cell r="M188">
            <v>1.5</v>
          </cell>
          <cell r="N188">
            <v>15.44</v>
          </cell>
          <cell r="O188">
            <v>212.91</v>
          </cell>
          <cell r="P188" t="str">
            <v>H</v>
          </cell>
          <cell r="Q188">
            <v>336000</v>
          </cell>
          <cell r="R188">
            <v>200</v>
          </cell>
          <cell r="S188">
            <v>0.43528600000000001</v>
          </cell>
          <cell r="T188">
            <v>5.6</v>
          </cell>
        </row>
        <row r="189">
          <cell r="A189">
            <v>300241</v>
          </cell>
          <cell r="B189" t="str">
            <v>INST TRANSIL PPV</v>
          </cell>
          <cell r="C189" t="str">
            <v>INST TRANSILAGEM TUC</v>
          </cell>
          <cell r="D189">
            <v>98418</v>
          </cell>
          <cell r="E189">
            <v>1</v>
          </cell>
          <cell r="F189">
            <v>0.8</v>
          </cell>
          <cell r="G189">
            <v>6000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0.1</v>
          </cell>
          <cell r="N189">
            <v>1.03</v>
          </cell>
          <cell r="O189">
            <v>1.03</v>
          </cell>
          <cell r="P189" t="str">
            <v>H</v>
          </cell>
          <cell r="Q189">
            <v>47040</v>
          </cell>
          <cell r="R189">
            <v>200</v>
          </cell>
          <cell r="S189">
            <v>9.9999999999999995E-7</v>
          </cell>
          <cell r="T189" t="e">
            <v>#DIV/0!</v>
          </cell>
        </row>
        <row r="190">
          <cell r="A190">
            <v>300500</v>
          </cell>
          <cell r="B190" t="str">
            <v>US CONC MOVEL UNIBLO</v>
          </cell>
          <cell r="C190" t="str">
            <v>USINA CONCRETO MENOR 20 M3/H</v>
          </cell>
          <cell r="D190">
            <v>50000</v>
          </cell>
          <cell r="E190">
            <v>1</v>
          </cell>
          <cell r="F190">
            <v>0.93</v>
          </cell>
          <cell r="G190">
            <v>10000</v>
          </cell>
          <cell r="H190">
            <v>4.6500000000000004</v>
          </cell>
          <cell r="I190">
            <v>9.7200000000000006</v>
          </cell>
          <cell r="J190">
            <v>0</v>
          </cell>
          <cell r="K190">
            <v>0</v>
          </cell>
          <cell r="L190">
            <v>0</v>
          </cell>
          <cell r="M190">
            <v>0.05</v>
          </cell>
          <cell r="N190">
            <v>0.51</v>
          </cell>
          <cell r="O190">
            <v>14.88</v>
          </cell>
          <cell r="P190" t="str">
            <v>H</v>
          </cell>
          <cell r="Q190">
            <v>47000</v>
          </cell>
          <cell r="R190">
            <v>200</v>
          </cell>
          <cell r="S190">
            <v>1</v>
          </cell>
          <cell r="T190">
            <v>2.1</v>
          </cell>
        </row>
        <row r="191">
          <cell r="A191">
            <v>301000</v>
          </cell>
          <cell r="B191" t="str">
            <v>RECICLADORA CONC STE</v>
          </cell>
          <cell r="C191" t="str">
            <v>DOSADODA CONCRETO</v>
          </cell>
          <cell r="D191">
            <v>118356</v>
          </cell>
          <cell r="E191">
            <v>1</v>
          </cell>
          <cell r="F191">
            <v>0.9</v>
          </cell>
          <cell r="G191">
            <v>10000</v>
          </cell>
          <cell r="H191">
            <v>10.65</v>
          </cell>
          <cell r="I191">
            <v>10.37</v>
          </cell>
          <cell r="J191">
            <v>0</v>
          </cell>
          <cell r="K191">
            <v>0</v>
          </cell>
          <cell r="L191">
            <v>0</v>
          </cell>
          <cell r="M191">
            <v>0.05</v>
          </cell>
          <cell r="N191">
            <v>0.51</v>
          </cell>
          <cell r="O191">
            <v>21.53</v>
          </cell>
          <cell r="P191" t="str">
            <v>H</v>
          </cell>
          <cell r="Q191">
            <v>21000</v>
          </cell>
          <cell r="R191">
            <v>200</v>
          </cell>
          <cell r="S191">
            <v>1</v>
          </cell>
          <cell r="T191">
            <v>1</v>
          </cell>
        </row>
        <row r="192">
          <cell r="A192">
            <v>301730</v>
          </cell>
          <cell r="B192" t="str">
            <v>DS CONC REX TIB</v>
          </cell>
          <cell r="C192" t="str">
            <v>DOSADODA CONCRETO</v>
          </cell>
          <cell r="D192">
            <v>42251</v>
          </cell>
          <cell r="E192">
            <v>1</v>
          </cell>
          <cell r="F192">
            <v>0.93</v>
          </cell>
          <cell r="G192">
            <v>10000</v>
          </cell>
          <cell r="H192">
            <v>3.93</v>
          </cell>
          <cell r="I192">
            <v>8.02</v>
          </cell>
          <cell r="J192">
            <v>0</v>
          </cell>
          <cell r="K192">
            <v>0</v>
          </cell>
          <cell r="L192">
            <v>0</v>
          </cell>
          <cell r="M192">
            <v>0.05</v>
          </cell>
          <cell r="N192">
            <v>0.51</v>
          </cell>
          <cell r="O192">
            <v>12.46</v>
          </cell>
          <cell r="P192" t="str">
            <v>H</v>
          </cell>
          <cell r="Q192">
            <v>21000</v>
          </cell>
          <cell r="R192">
            <v>200</v>
          </cell>
          <cell r="S192">
            <v>1</v>
          </cell>
          <cell r="T192">
            <v>2</v>
          </cell>
        </row>
        <row r="193">
          <cell r="A193">
            <v>302032</v>
          </cell>
          <cell r="B193" t="str">
            <v>BOMBA ALIVA AL-262</v>
          </cell>
          <cell r="C193" t="str">
            <v>BOMBA CONCRETO PROJETADO</v>
          </cell>
          <cell r="D193">
            <v>124000</v>
          </cell>
          <cell r="E193">
            <v>1</v>
          </cell>
          <cell r="F193">
            <v>0.90780000000000005</v>
          </cell>
          <cell r="G193">
            <v>6000</v>
          </cell>
          <cell r="H193">
            <v>18.760000000000002</v>
          </cell>
          <cell r="I193">
            <v>26.54</v>
          </cell>
          <cell r="J193">
            <v>0</v>
          </cell>
          <cell r="K193">
            <v>0</v>
          </cell>
          <cell r="L193">
            <v>0</v>
          </cell>
          <cell r="M193">
            <v>0.1</v>
          </cell>
          <cell r="N193">
            <v>1.03</v>
          </cell>
          <cell r="O193">
            <v>46.33</v>
          </cell>
          <cell r="P193" t="str">
            <v>H</v>
          </cell>
          <cell r="Q193">
            <v>86300</v>
          </cell>
          <cell r="R193">
            <v>80</v>
          </cell>
          <cell r="S193">
            <v>1</v>
          </cell>
          <cell r="T193">
            <v>1.4</v>
          </cell>
        </row>
        <row r="194">
          <cell r="A194">
            <v>302033</v>
          </cell>
          <cell r="B194" t="str">
            <v>ROBOJET ALIVA AL-501</v>
          </cell>
          <cell r="C194" t="str">
            <v>CAMINHÃO C/ ROBOJET</v>
          </cell>
          <cell r="D194">
            <v>124000</v>
          </cell>
          <cell r="E194">
            <v>1</v>
          </cell>
          <cell r="F194">
            <v>0.9</v>
          </cell>
          <cell r="G194">
            <v>10000</v>
          </cell>
          <cell r="H194">
            <v>11.16</v>
          </cell>
          <cell r="I194">
            <v>41.2</v>
          </cell>
          <cell r="J194">
            <v>0</v>
          </cell>
          <cell r="K194">
            <v>0</v>
          </cell>
          <cell r="L194">
            <v>0</v>
          </cell>
          <cell r="M194">
            <v>0.1</v>
          </cell>
          <cell r="N194">
            <v>1.03</v>
          </cell>
          <cell r="O194">
            <v>53.39</v>
          </cell>
          <cell r="P194" t="str">
            <v>H</v>
          </cell>
          <cell r="Q194">
            <v>371000</v>
          </cell>
          <cell r="R194">
            <v>100</v>
          </cell>
          <cell r="S194">
            <v>1</v>
          </cell>
          <cell r="T194">
            <v>3.7</v>
          </cell>
        </row>
        <row r="195">
          <cell r="A195">
            <v>302034</v>
          </cell>
          <cell r="B195" t="str">
            <v>ROBOJET ALIVA AL-285</v>
          </cell>
          <cell r="C195" t="str">
            <v>CAMINHÃO C/ ROBOJET</v>
          </cell>
          <cell r="D195">
            <v>950598</v>
          </cell>
          <cell r="E195">
            <v>1</v>
          </cell>
          <cell r="F195">
            <v>0.9</v>
          </cell>
          <cell r="G195">
            <v>10000</v>
          </cell>
          <cell r="H195">
            <v>85.55</v>
          </cell>
          <cell r="I195">
            <v>38.869999999999997</v>
          </cell>
          <cell r="J195">
            <v>1.84</v>
          </cell>
          <cell r="K195">
            <v>0</v>
          </cell>
          <cell r="L195">
            <v>0.87</v>
          </cell>
          <cell r="M195">
            <v>0.02</v>
          </cell>
          <cell r="N195">
            <v>1.84</v>
          </cell>
          <cell r="O195">
            <v>126.26</v>
          </cell>
          <cell r="P195" t="str">
            <v>H</v>
          </cell>
          <cell r="Q195">
            <v>371000</v>
          </cell>
          <cell r="R195">
            <v>80</v>
          </cell>
          <cell r="S195">
            <v>1</v>
          </cell>
          <cell r="T195">
            <v>0.5</v>
          </cell>
        </row>
        <row r="196">
          <cell r="A196">
            <v>302501</v>
          </cell>
          <cell r="B196" t="str">
            <v>LANC CONC ROTEC</v>
          </cell>
          <cell r="C196" t="str">
            <v>LANÇA CONCRETO ROTEC</v>
          </cell>
          <cell r="D196">
            <v>1011319</v>
          </cell>
          <cell r="E196">
            <v>1</v>
          </cell>
          <cell r="F196">
            <v>0.93</v>
          </cell>
          <cell r="G196">
            <v>3000</v>
          </cell>
          <cell r="H196">
            <v>313.51</v>
          </cell>
          <cell r="I196">
            <v>51.29</v>
          </cell>
          <cell r="J196">
            <v>0</v>
          </cell>
          <cell r="K196">
            <v>0</v>
          </cell>
          <cell r="L196">
            <v>6</v>
          </cell>
          <cell r="M196">
            <v>0.3</v>
          </cell>
          <cell r="N196">
            <v>3.09</v>
          </cell>
          <cell r="O196">
            <v>367.89</v>
          </cell>
          <cell r="P196" t="str">
            <v>H</v>
          </cell>
          <cell r="Q196">
            <v>0</v>
          </cell>
          <cell r="R196">
            <v>200</v>
          </cell>
          <cell r="S196">
            <v>1</v>
          </cell>
          <cell r="T196">
            <v>0.2</v>
          </cell>
        </row>
        <row r="197">
          <cell r="A197">
            <v>302502</v>
          </cell>
          <cell r="B197" t="str">
            <v>BOMBA SCHW BP550/D</v>
          </cell>
          <cell r="C197" t="str">
            <v>BOMBA CONCRETO</v>
          </cell>
          <cell r="D197">
            <v>80001</v>
          </cell>
          <cell r="E197">
            <v>1</v>
          </cell>
          <cell r="F197">
            <v>0.89500000000000002</v>
          </cell>
          <cell r="G197">
            <v>8000</v>
          </cell>
          <cell r="H197">
            <v>8.9499999999999993</v>
          </cell>
          <cell r="I197">
            <v>20.74</v>
          </cell>
          <cell r="J197">
            <v>0</v>
          </cell>
          <cell r="K197">
            <v>0</v>
          </cell>
          <cell r="L197">
            <v>16</v>
          </cell>
          <cell r="M197">
            <v>1.5</v>
          </cell>
          <cell r="N197">
            <v>45.52</v>
          </cell>
          <cell r="O197">
            <v>75.209999999999994</v>
          </cell>
          <cell r="P197" t="str">
            <v>H</v>
          </cell>
          <cell r="Q197">
            <v>96000</v>
          </cell>
          <cell r="R197">
            <v>100</v>
          </cell>
          <cell r="S197">
            <v>1</v>
          </cell>
          <cell r="T197">
            <v>2.2999999999999998</v>
          </cell>
        </row>
        <row r="198">
          <cell r="A198">
            <v>302503</v>
          </cell>
          <cell r="B198" t="str">
            <v>BOMBA SCHW BP550/E</v>
          </cell>
          <cell r="C198" t="str">
            <v>BOMBA CONCRETO</v>
          </cell>
          <cell r="D198">
            <v>80000</v>
          </cell>
          <cell r="E198">
            <v>1</v>
          </cell>
          <cell r="F198">
            <v>0.88939999999999997</v>
          </cell>
          <cell r="G198">
            <v>8000</v>
          </cell>
          <cell r="H198">
            <v>8.89</v>
          </cell>
          <cell r="I198">
            <v>15.31</v>
          </cell>
          <cell r="J198">
            <v>0</v>
          </cell>
          <cell r="K198">
            <v>0</v>
          </cell>
          <cell r="L198">
            <v>8</v>
          </cell>
          <cell r="M198">
            <v>1.2</v>
          </cell>
          <cell r="N198">
            <v>12.36</v>
          </cell>
          <cell r="O198">
            <v>36.56</v>
          </cell>
          <cell r="P198" t="str">
            <v>H</v>
          </cell>
          <cell r="Q198">
            <v>96000</v>
          </cell>
          <cell r="R198">
            <v>100</v>
          </cell>
          <cell r="S198">
            <v>1</v>
          </cell>
          <cell r="T198">
            <v>1.7</v>
          </cell>
        </row>
        <row r="199">
          <cell r="A199">
            <v>302504</v>
          </cell>
          <cell r="B199" t="str">
            <v>BOMBA SCHWING BP401H</v>
          </cell>
          <cell r="C199" t="str">
            <v>BOMBA CONCRETO</v>
          </cell>
          <cell r="D199">
            <v>215000</v>
          </cell>
          <cell r="E199">
            <v>1</v>
          </cell>
          <cell r="F199">
            <v>0.9</v>
          </cell>
          <cell r="G199">
            <v>8000</v>
          </cell>
          <cell r="H199">
            <v>24.19</v>
          </cell>
          <cell r="I199">
            <v>11.29</v>
          </cell>
          <cell r="J199">
            <v>0</v>
          </cell>
          <cell r="K199">
            <v>0</v>
          </cell>
          <cell r="L199">
            <v>0</v>
          </cell>
          <cell r="M199">
            <v>0.9</v>
          </cell>
          <cell r="N199">
            <v>9.27</v>
          </cell>
          <cell r="O199">
            <v>44.75</v>
          </cell>
          <cell r="P199" t="str">
            <v>H</v>
          </cell>
          <cell r="Q199">
            <v>96000</v>
          </cell>
          <cell r="R199">
            <v>100</v>
          </cell>
          <cell r="S199">
            <v>1</v>
          </cell>
          <cell r="T199">
            <v>0.5</v>
          </cell>
        </row>
        <row r="200">
          <cell r="A200">
            <v>302506</v>
          </cell>
          <cell r="B200" t="str">
            <v>BOMBA SCHWING BP 200</v>
          </cell>
          <cell r="C200" t="str">
            <v>BOMBA CONCRETO</v>
          </cell>
          <cell r="D200">
            <v>223000</v>
          </cell>
          <cell r="E200">
            <v>1</v>
          </cell>
          <cell r="F200">
            <v>0.90069999999999995</v>
          </cell>
          <cell r="G200">
            <v>8000</v>
          </cell>
          <cell r="H200">
            <v>25.11</v>
          </cell>
          <cell r="I200">
            <v>19.75</v>
          </cell>
          <cell r="J200">
            <v>0</v>
          </cell>
          <cell r="K200">
            <v>0</v>
          </cell>
          <cell r="L200">
            <v>8</v>
          </cell>
          <cell r="M200">
            <v>0</v>
          </cell>
          <cell r="N200">
            <v>15.04</v>
          </cell>
          <cell r="O200">
            <v>59.9</v>
          </cell>
          <cell r="P200" t="str">
            <v>H</v>
          </cell>
          <cell r="Q200">
            <v>96000</v>
          </cell>
          <cell r="R200">
            <v>100</v>
          </cell>
          <cell r="S200">
            <v>1</v>
          </cell>
          <cell r="T200">
            <v>0.8</v>
          </cell>
        </row>
        <row r="201">
          <cell r="A201">
            <v>302510</v>
          </cell>
          <cell r="B201" t="str">
            <v>MASTRO SCHWNG</v>
          </cell>
          <cell r="C201" t="str">
            <v>MASTRO CONCRETO</v>
          </cell>
          <cell r="D201">
            <v>146845</v>
          </cell>
          <cell r="E201">
            <v>1</v>
          </cell>
          <cell r="F201">
            <v>0.94</v>
          </cell>
          <cell r="G201">
            <v>5000</v>
          </cell>
          <cell r="H201">
            <v>27.61</v>
          </cell>
          <cell r="I201">
            <v>5.44</v>
          </cell>
          <cell r="J201">
            <v>0</v>
          </cell>
          <cell r="K201">
            <v>0</v>
          </cell>
          <cell r="L201">
            <v>0</v>
          </cell>
          <cell r="M201">
            <v>0.25</v>
          </cell>
          <cell r="N201">
            <v>2.57</v>
          </cell>
          <cell r="O201">
            <v>35.619999999999997</v>
          </cell>
          <cell r="P201" t="str">
            <v>H</v>
          </cell>
          <cell r="Q201">
            <v>63000</v>
          </cell>
          <cell r="R201">
            <v>100</v>
          </cell>
          <cell r="S201">
            <v>1</v>
          </cell>
          <cell r="T201">
            <v>0.2</v>
          </cell>
        </row>
        <row r="202">
          <cell r="A202">
            <v>306030</v>
          </cell>
          <cell r="B202" t="str">
            <v>ESTRUS GOMACO COMM I</v>
          </cell>
          <cell r="C202" t="str">
            <v>ESTRUSORA CONCRETO</v>
          </cell>
          <cell r="D202">
            <v>315572</v>
          </cell>
          <cell r="E202">
            <v>1</v>
          </cell>
          <cell r="F202">
            <v>0.87050000000000005</v>
          </cell>
          <cell r="G202">
            <v>6000</v>
          </cell>
          <cell r="H202">
            <v>45.78</v>
          </cell>
          <cell r="I202">
            <v>128.41</v>
          </cell>
          <cell r="J202">
            <v>0</v>
          </cell>
          <cell r="K202">
            <v>0</v>
          </cell>
          <cell r="L202">
            <v>18</v>
          </cell>
          <cell r="M202">
            <v>1.5</v>
          </cell>
          <cell r="N202">
            <v>49.28</v>
          </cell>
          <cell r="O202">
            <v>223.47</v>
          </cell>
          <cell r="P202" t="str">
            <v>H</v>
          </cell>
          <cell r="Q202">
            <v>134400</v>
          </cell>
          <cell r="R202">
            <v>120</v>
          </cell>
          <cell r="S202">
            <v>1</v>
          </cell>
          <cell r="T202">
            <v>2.8</v>
          </cell>
        </row>
        <row r="203">
          <cell r="A203">
            <v>307502</v>
          </cell>
          <cell r="B203" t="str">
            <v>DIST CONCR GOMACO RC</v>
          </cell>
          <cell r="C203" t="str">
            <v>DIST ACABADORA CONCRETO</v>
          </cell>
          <cell r="D203">
            <v>88226</v>
          </cell>
          <cell r="E203">
            <v>1</v>
          </cell>
          <cell r="F203">
            <v>0.88109999999999999</v>
          </cell>
          <cell r="G203">
            <v>6000</v>
          </cell>
          <cell r="H203">
            <v>12.96</v>
          </cell>
          <cell r="I203">
            <v>10.46</v>
          </cell>
          <cell r="J203">
            <v>0</v>
          </cell>
          <cell r="K203">
            <v>0</v>
          </cell>
          <cell r="L203">
            <v>2.2999999999999998</v>
          </cell>
          <cell r="M203">
            <v>0.1</v>
          </cell>
          <cell r="N203">
            <v>5.35</v>
          </cell>
          <cell r="O203">
            <v>28.77</v>
          </cell>
          <cell r="P203" t="str">
            <v>H</v>
          </cell>
          <cell r="Q203">
            <v>555000</v>
          </cell>
          <cell r="R203">
            <v>120</v>
          </cell>
          <cell r="S203">
            <v>1</v>
          </cell>
          <cell r="T203">
            <v>0.8</v>
          </cell>
        </row>
        <row r="204">
          <cell r="A204">
            <v>308302</v>
          </cell>
          <cell r="B204" t="str">
            <v>VIBR. GOMACO C-450</v>
          </cell>
          <cell r="C204" t="str">
            <v>DIST ACABADORA CONCRETO</v>
          </cell>
          <cell r="D204">
            <v>65800</v>
          </cell>
          <cell r="E204">
            <v>1</v>
          </cell>
          <cell r="F204">
            <v>0.87490000000000001</v>
          </cell>
          <cell r="G204">
            <v>6000</v>
          </cell>
          <cell r="H204">
            <v>9.59</v>
          </cell>
          <cell r="I204">
            <v>11.08</v>
          </cell>
          <cell r="J204">
            <v>0</v>
          </cell>
          <cell r="K204">
            <v>0</v>
          </cell>
          <cell r="L204">
            <v>0</v>
          </cell>
          <cell r="M204">
            <v>0.02</v>
          </cell>
          <cell r="N204">
            <v>0.21</v>
          </cell>
          <cell r="O204">
            <v>20.88</v>
          </cell>
          <cell r="P204" t="str">
            <v>H</v>
          </cell>
          <cell r="Q204">
            <v>555000</v>
          </cell>
          <cell r="R204">
            <v>120</v>
          </cell>
          <cell r="S204">
            <v>1</v>
          </cell>
          <cell r="T204">
            <v>1.2</v>
          </cell>
        </row>
        <row r="205">
          <cell r="A205">
            <v>328700</v>
          </cell>
          <cell r="B205" t="str">
            <v>BOMBA BARN 105 6PL</v>
          </cell>
          <cell r="C205" t="str">
            <v>BOMBA JAT DÁGUA</v>
          </cell>
          <cell r="D205">
            <v>10000</v>
          </cell>
          <cell r="E205">
            <v>1</v>
          </cell>
          <cell r="F205">
            <v>0.74480000000000002</v>
          </cell>
          <cell r="G205">
            <v>12000</v>
          </cell>
          <cell r="H205">
            <v>0.62</v>
          </cell>
          <cell r="I205">
            <v>3.44</v>
          </cell>
          <cell r="J205">
            <v>0</v>
          </cell>
          <cell r="K205">
            <v>0.53</v>
          </cell>
          <cell r="L205">
            <v>7</v>
          </cell>
          <cell r="M205">
            <v>0.25</v>
          </cell>
          <cell r="N205">
            <v>15.73</v>
          </cell>
          <cell r="O205">
            <v>20.32</v>
          </cell>
          <cell r="P205" t="str">
            <v>H</v>
          </cell>
          <cell r="Q205">
            <v>33000</v>
          </cell>
          <cell r="R205">
            <v>100</v>
          </cell>
          <cell r="S205">
            <v>1</v>
          </cell>
          <cell r="T205">
            <v>6.4</v>
          </cell>
        </row>
        <row r="206">
          <cell r="A206">
            <v>328710</v>
          </cell>
          <cell r="B206" t="str">
            <v>BOMBA BARN 200 10PL</v>
          </cell>
          <cell r="C206" t="str">
            <v>BOMBA DÁGUA</v>
          </cell>
          <cell r="D206">
            <v>150300</v>
          </cell>
          <cell r="E206">
            <v>1</v>
          </cell>
          <cell r="F206">
            <v>0.67069999999999996</v>
          </cell>
          <cell r="G206">
            <v>12000</v>
          </cell>
          <cell r="H206">
            <v>8.4</v>
          </cell>
          <cell r="I206">
            <v>3.98</v>
          </cell>
          <cell r="J206">
            <v>0</v>
          </cell>
          <cell r="K206">
            <v>0.66</v>
          </cell>
          <cell r="L206">
            <v>10</v>
          </cell>
          <cell r="M206">
            <v>0.3</v>
          </cell>
          <cell r="N206">
            <v>21.89</v>
          </cell>
          <cell r="O206">
            <v>34.93</v>
          </cell>
          <cell r="P206" t="str">
            <v>H</v>
          </cell>
          <cell r="Q206">
            <v>5040</v>
          </cell>
          <cell r="R206">
            <v>100</v>
          </cell>
          <cell r="S206">
            <v>1</v>
          </cell>
          <cell r="T206">
            <v>0.6</v>
          </cell>
        </row>
        <row r="207">
          <cell r="A207">
            <v>328750</v>
          </cell>
          <cell r="B207" t="str">
            <v>BOMBA KSB 125/4 AV</v>
          </cell>
          <cell r="C207" t="str">
            <v>BOMBA HIDROSTÁTICA P/ DUTOS</v>
          </cell>
          <cell r="D207">
            <v>177000</v>
          </cell>
          <cell r="E207">
            <v>1</v>
          </cell>
          <cell r="F207">
            <v>0.9</v>
          </cell>
          <cell r="G207">
            <v>5000</v>
          </cell>
          <cell r="H207">
            <v>31.86</v>
          </cell>
          <cell r="I207">
            <v>7.29</v>
          </cell>
          <cell r="J207">
            <v>0</v>
          </cell>
          <cell r="K207">
            <v>9.91</v>
          </cell>
          <cell r="L207">
            <v>18</v>
          </cell>
          <cell r="M207">
            <v>0.02</v>
          </cell>
          <cell r="N207">
            <v>34.049999999999997</v>
          </cell>
          <cell r="O207">
            <v>83.11</v>
          </cell>
          <cell r="P207" t="str">
            <v>H</v>
          </cell>
          <cell r="Q207">
            <v>82000</v>
          </cell>
          <cell r="R207">
            <v>100</v>
          </cell>
          <cell r="S207">
            <v>1</v>
          </cell>
          <cell r="T207">
            <v>0.5</v>
          </cell>
        </row>
        <row r="208">
          <cell r="A208">
            <v>328751</v>
          </cell>
          <cell r="B208" t="str">
            <v>BOMBA LEMASA 150/120</v>
          </cell>
          <cell r="C208" t="str">
            <v>BOMBA HIDROSTÁTICA P/ DUTOS</v>
          </cell>
          <cell r="D208">
            <v>150300</v>
          </cell>
          <cell r="E208">
            <v>1</v>
          </cell>
          <cell r="F208">
            <v>0.9</v>
          </cell>
          <cell r="G208">
            <v>5000</v>
          </cell>
          <cell r="H208">
            <v>27.05</v>
          </cell>
          <cell r="I208">
            <v>7.29</v>
          </cell>
          <cell r="J208">
            <v>0</v>
          </cell>
          <cell r="K208">
            <v>7.52</v>
          </cell>
          <cell r="L208">
            <v>18</v>
          </cell>
          <cell r="M208">
            <v>0.02</v>
          </cell>
          <cell r="N208">
            <v>34.049999999999997</v>
          </cell>
          <cell r="O208">
            <v>75.91</v>
          </cell>
          <cell r="P208" t="str">
            <v>H</v>
          </cell>
          <cell r="Q208">
            <v>82000</v>
          </cell>
          <cell r="R208">
            <v>100</v>
          </cell>
          <cell r="S208">
            <v>1</v>
          </cell>
          <cell r="T208">
            <v>0.5</v>
          </cell>
        </row>
        <row r="209">
          <cell r="A209">
            <v>328752</v>
          </cell>
          <cell r="B209" t="str">
            <v>BOMBA LEMASA 150/120</v>
          </cell>
          <cell r="C209" t="str">
            <v>BOMBA HIDROSTÁTICA P/ DUTOS</v>
          </cell>
          <cell r="D209">
            <v>150300</v>
          </cell>
          <cell r="E209">
            <v>1</v>
          </cell>
          <cell r="F209">
            <v>0.95</v>
          </cell>
          <cell r="G209">
            <v>10000</v>
          </cell>
          <cell r="H209">
            <v>14.28</v>
          </cell>
          <cell r="I209">
            <v>7.29</v>
          </cell>
          <cell r="J209">
            <v>0</v>
          </cell>
          <cell r="K209">
            <v>0</v>
          </cell>
          <cell r="L209">
            <v>18</v>
          </cell>
          <cell r="M209">
            <v>0.02</v>
          </cell>
          <cell r="N209">
            <v>34.049999999999997</v>
          </cell>
          <cell r="O209">
            <v>55.62</v>
          </cell>
          <cell r="P209" t="str">
            <v>H</v>
          </cell>
          <cell r="Q209">
            <v>82000</v>
          </cell>
          <cell r="R209">
            <v>100</v>
          </cell>
          <cell r="S209">
            <v>1</v>
          </cell>
          <cell r="T209">
            <v>0.5</v>
          </cell>
        </row>
        <row r="210">
          <cell r="A210">
            <v>370010</v>
          </cell>
          <cell r="B210" t="str">
            <v>MAQ CORTAR CONC TARG</v>
          </cell>
          <cell r="C210" t="str">
            <v>CORTAR CONCRETO</v>
          </cell>
          <cell r="D210">
            <v>26000</v>
          </cell>
          <cell r="E210">
            <v>1</v>
          </cell>
          <cell r="F210">
            <v>0.95269999999999999</v>
          </cell>
          <cell r="G210">
            <v>6000</v>
          </cell>
          <cell r="H210">
            <v>4.13</v>
          </cell>
          <cell r="I210">
            <v>7.42</v>
          </cell>
          <cell r="J210">
            <v>0</v>
          </cell>
          <cell r="K210">
            <v>0</v>
          </cell>
          <cell r="L210">
            <v>6</v>
          </cell>
          <cell r="M210">
            <v>0.05</v>
          </cell>
          <cell r="N210">
            <v>15.71</v>
          </cell>
          <cell r="O210">
            <v>27.26</v>
          </cell>
          <cell r="P210" t="str">
            <v>H</v>
          </cell>
          <cell r="Q210">
            <v>12700</v>
          </cell>
          <cell r="R210">
            <v>80</v>
          </cell>
          <cell r="S210">
            <v>1</v>
          </cell>
          <cell r="T210">
            <v>1.8</v>
          </cell>
        </row>
        <row r="211">
          <cell r="A211">
            <v>375000</v>
          </cell>
          <cell r="B211" t="str">
            <v>BOMBA PARTEK 610</v>
          </cell>
          <cell r="C211" t="str">
            <v>BOMBA JAT DÁGUA</v>
          </cell>
          <cell r="D211">
            <v>80001</v>
          </cell>
          <cell r="E211">
            <v>1</v>
          </cell>
          <cell r="F211">
            <v>0.9375</v>
          </cell>
          <cell r="G211">
            <v>10000</v>
          </cell>
          <cell r="H211">
            <v>1.5</v>
          </cell>
          <cell r="I211">
            <v>6.48</v>
          </cell>
          <cell r="J211">
            <v>0</v>
          </cell>
          <cell r="K211">
            <v>5.0599999999999996</v>
          </cell>
          <cell r="L211">
            <v>10</v>
          </cell>
          <cell r="M211">
            <v>0.4</v>
          </cell>
          <cell r="N211">
            <v>22.92</v>
          </cell>
          <cell r="O211">
            <v>35.96</v>
          </cell>
          <cell r="P211" t="str">
            <v>H</v>
          </cell>
          <cell r="Q211">
            <v>33000</v>
          </cell>
          <cell r="R211">
            <v>120</v>
          </cell>
          <cell r="S211">
            <v>0.2</v>
          </cell>
          <cell r="T211">
            <v>7.7</v>
          </cell>
        </row>
        <row r="212">
          <cell r="A212">
            <v>375010</v>
          </cell>
          <cell r="B212" t="str">
            <v>BOMB SINGULAR 5075 E</v>
          </cell>
          <cell r="C212" t="str">
            <v>BOMBA JAT DÁGUA</v>
          </cell>
          <cell r="D212">
            <v>57000</v>
          </cell>
          <cell r="E212">
            <v>1</v>
          </cell>
          <cell r="F212">
            <v>0.95</v>
          </cell>
          <cell r="G212">
            <v>10000</v>
          </cell>
          <cell r="H212">
            <v>5.42</v>
          </cell>
          <cell r="I212">
            <v>8.19</v>
          </cell>
          <cell r="J212">
            <v>0</v>
          </cell>
          <cell r="K212">
            <v>0</v>
          </cell>
          <cell r="L212">
            <v>0</v>
          </cell>
          <cell r="M212">
            <v>0.04</v>
          </cell>
          <cell r="N212">
            <v>0.41</v>
          </cell>
          <cell r="O212">
            <v>14.02</v>
          </cell>
          <cell r="P212" t="str">
            <v>H</v>
          </cell>
          <cell r="Q212">
            <v>33000</v>
          </cell>
          <cell r="R212">
            <v>120</v>
          </cell>
          <cell r="S212">
            <v>1</v>
          </cell>
          <cell r="T212">
            <v>1.5</v>
          </cell>
        </row>
        <row r="213">
          <cell r="A213">
            <v>375012</v>
          </cell>
          <cell r="B213" t="str">
            <v>BOMBA SINGULAR 175</v>
          </cell>
          <cell r="C213" t="str">
            <v>BOMBA JAT DÁGUA</v>
          </cell>
          <cell r="D213">
            <v>57000</v>
          </cell>
          <cell r="E213">
            <v>1</v>
          </cell>
          <cell r="F213">
            <v>0.93940000000000001</v>
          </cell>
          <cell r="G213">
            <v>10000</v>
          </cell>
          <cell r="H213">
            <v>5.35</v>
          </cell>
          <cell r="I213">
            <v>9.34</v>
          </cell>
          <cell r="J213">
            <v>0</v>
          </cell>
          <cell r="K213">
            <v>0</v>
          </cell>
          <cell r="L213">
            <v>0</v>
          </cell>
          <cell r="M213">
            <v>0.05</v>
          </cell>
          <cell r="N213">
            <v>0.51</v>
          </cell>
          <cell r="O213">
            <v>15.2</v>
          </cell>
          <cell r="P213" t="str">
            <v>H</v>
          </cell>
          <cell r="Q213">
            <v>33000</v>
          </cell>
          <cell r="R213">
            <v>120</v>
          </cell>
          <cell r="S213">
            <v>1</v>
          </cell>
          <cell r="T213">
            <v>1.7</v>
          </cell>
        </row>
        <row r="214">
          <cell r="A214">
            <v>375013</v>
          </cell>
          <cell r="B214" t="str">
            <v>BOMB URACA RS 708</v>
          </cell>
          <cell r="C214" t="str">
            <v>BOMBA JAT DÁGUA</v>
          </cell>
          <cell r="D214">
            <v>86525</v>
          </cell>
          <cell r="E214">
            <v>1</v>
          </cell>
          <cell r="F214">
            <v>0.95</v>
          </cell>
          <cell r="G214">
            <v>10000</v>
          </cell>
          <cell r="H214">
            <v>8.2200000000000006</v>
          </cell>
          <cell r="I214">
            <v>7.77</v>
          </cell>
          <cell r="J214">
            <v>0</v>
          </cell>
          <cell r="K214">
            <v>0</v>
          </cell>
          <cell r="L214">
            <v>0</v>
          </cell>
          <cell r="M214">
            <v>0.05</v>
          </cell>
          <cell r="N214">
            <v>0.51</v>
          </cell>
          <cell r="O214">
            <v>16.5</v>
          </cell>
          <cell r="P214" t="str">
            <v>H</v>
          </cell>
          <cell r="Q214">
            <v>33000</v>
          </cell>
          <cell r="R214">
            <v>120</v>
          </cell>
          <cell r="S214">
            <v>1</v>
          </cell>
          <cell r="T214">
            <v>0.9</v>
          </cell>
        </row>
        <row r="215">
          <cell r="A215">
            <v>400140</v>
          </cell>
          <cell r="B215" t="str">
            <v>BRIT FACO 80X50</v>
          </cell>
          <cell r="C215" t="str">
            <v>BRITADOR PRIMARIO</v>
          </cell>
          <cell r="D215">
            <v>212816</v>
          </cell>
          <cell r="E215">
            <v>1</v>
          </cell>
          <cell r="F215">
            <v>0.87480000000000002</v>
          </cell>
          <cell r="G215">
            <v>20000</v>
          </cell>
          <cell r="H215">
            <v>4.66</v>
          </cell>
          <cell r="I215">
            <v>9.82</v>
          </cell>
          <cell r="J215">
            <v>0</v>
          </cell>
          <cell r="K215">
            <v>2.39</v>
          </cell>
          <cell r="L215">
            <v>0</v>
          </cell>
          <cell r="M215">
            <v>0.25</v>
          </cell>
          <cell r="N215">
            <v>2.57</v>
          </cell>
          <cell r="O215">
            <v>19.440000000000001</v>
          </cell>
          <cell r="P215" t="str">
            <v>H</v>
          </cell>
          <cell r="Q215">
            <v>140500</v>
          </cell>
          <cell r="R215">
            <v>180</v>
          </cell>
          <cell r="S215">
            <v>0.5</v>
          </cell>
          <cell r="T215">
            <v>2.6</v>
          </cell>
        </row>
        <row r="216">
          <cell r="A216">
            <v>400141</v>
          </cell>
          <cell r="B216" t="str">
            <v>CARRETA BRIT PRIM 80</v>
          </cell>
          <cell r="C216" t="str">
            <v>SISTEMA MOVEL BRITAGEM</v>
          </cell>
          <cell r="E216">
            <v>1</v>
          </cell>
          <cell r="F216">
            <v>0.69</v>
          </cell>
          <cell r="G216">
            <v>10000</v>
          </cell>
          <cell r="I216">
            <v>9.82</v>
          </cell>
          <cell r="J216">
            <v>0</v>
          </cell>
          <cell r="K216">
            <v>0</v>
          </cell>
          <cell r="P216" t="str">
            <v>H</v>
          </cell>
          <cell r="Q216">
            <v>441000</v>
          </cell>
          <cell r="R216">
            <v>200</v>
          </cell>
          <cell r="S216">
            <v>1</v>
          </cell>
          <cell r="T216" t="e">
            <v>#DIV/0!</v>
          </cell>
        </row>
        <row r="217">
          <cell r="A217">
            <v>400160</v>
          </cell>
          <cell r="B217" t="str">
            <v>BRIT FACO 100X60A</v>
          </cell>
          <cell r="C217" t="str">
            <v>BRITADOR PRIMARIO</v>
          </cell>
          <cell r="D217">
            <v>140001</v>
          </cell>
          <cell r="E217">
            <v>1</v>
          </cell>
          <cell r="F217">
            <v>0.85340000000000005</v>
          </cell>
          <cell r="G217">
            <v>20000</v>
          </cell>
          <cell r="H217">
            <v>5.97</v>
          </cell>
          <cell r="I217">
            <v>19.940000000000001</v>
          </cell>
          <cell r="J217">
            <v>0</v>
          </cell>
          <cell r="K217">
            <v>4.28</v>
          </cell>
          <cell r="L217">
            <v>0</v>
          </cell>
          <cell r="M217">
            <v>0.4</v>
          </cell>
          <cell r="N217">
            <v>4.12</v>
          </cell>
          <cell r="O217">
            <v>34.31</v>
          </cell>
          <cell r="P217" t="str">
            <v>H</v>
          </cell>
          <cell r="Q217">
            <v>140500</v>
          </cell>
          <cell r="R217">
            <v>180</v>
          </cell>
          <cell r="S217">
            <v>1</v>
          </cell>
          <cell r="T217">
            <v>4.0999999999999996</v>
          </cell>
        </row>
        <row r="218">
          <cell r="A218">
            <v>403210</v>
          </cell>
          <cell r="B218" t="str">
            <v>BRIT TELS 20X36</v>
          </cell>
          <cell r="C218" t="str">
            <v>BRITADOR PRIMARIO</v>
          </cell>
          <cell r="D218">
            <v>100000</v>
          </cell>
          <cell r="E218">
            <v>1</v>
          </cell>
          <cell r="F218">
            <v>0.87480000000000002</v>
          </cell>
          <cell r="G218">
            <v>10000</v>
          </cell>
          <cell r="H218">
            <v>8.75</v>
          </cell>
          <cell r="I218">
            <v>9.8699999999999992</v>
          </cell>
          <cell r="J218">
            <v>0</v>
          </cell>
          <cell r="K218">
            <v>5.73</v>
          </cell>
          <cell r="L218">
            <v>0</v>
          </cell>
          <cell r="M218">
            <v>0.25</v>
          </cell>
          <cell r="N218">
            <v>2.57</v>
          </cell>
          <cell r="O218">
            <v>26.92</v>
          </cell>
          <cell r="P218" t="str">
            <v>H</v>
          </cell>
          <cell r="Q218">
            <v>140500</v>
          </cell>
          <cell r="R218">
            <v>180</v>
          </cell>
          <cell r="S218">
            <v>1</v>
          </cell>
          <cell r="T218">
            <v>1.8</v>
          </cell>
        </row>
        <row r="219">
          <cell r="A219">
            <v>403220</v>
          </cell>
          <cell r="B219" t="str">
            <v>BRIT TELS 30X42</v>
          </cell>
          <cell r="C219" t="str">
            <v>BRITADOR PRIMARIO</v>
          </cell>
          <cell r="D219">
            <v>180000</v>
          </cell>
          <cell r="E219">
            <v>1</v>
          </cell>
          <cell r="F219">
            <v>0.89400000000000002</v>
          </cell>
          <cell r="G219">
            <v>20000</v>
          </cell>
          <cell r="H219">
            <v>8.0500000000000007</v>
          </cell>
          <cell r="I219">
            <v>22.2</v>
          </cell>
          <cell r="J219">
            <v>0</v>
          </cell>
          <cell r="K219">
            <v>5.69</v>
          </cell>
          <cell r="L219">
            <v>0</v>
          </cell>
          <cell r="M219">
            <v>0.4</v>
          </cell>
          <cell r="N219">
            <v>4.12</v>
          </cell>
          <cell r="O219">
            <v>40.06</v>
          </cell>
          <cell r="P219" t="str">
            <v>H</v>
          </cell>
          <cell r="Q219">
            <v>140500</v>
          </cell>
          <cell r="R219">
            <v>180</v>
          </cell>
          <cell r="S219">
            <v>1</v>
          </cell>
          <cell r="T219">
            <v>3.5</v>
          </cell>
        </row>
        <row r="220">
          <cell r="A220">
            <v>403500</v>
          </cell>
          <cell r="B220" t="str">
            <v>Brit Svedala C-100</v>
          </cell>
          <cell r="C220" t="str">
            <v>BRITADOR PRIMARIO</v>
          </cell>
          <cell r="D220">
            <v>465805</v>
          </cell>
          <cell r="E220">
            <v>1</v>
          </cell>
          <cell r="F220">
            <v>0.9</v>
          </cell>
          <cell r="G220">
            <v>20000</v>
          </cell>
          <cell r="H220">
            <v>20.96</v>
          </cell>
          <cell r="I220">
            <v>22.66</v>
          </cell>
          <cell r="J220">
            <v>0</v>
          </cell>
          <cell r="K220">
            <v>3.83</v>
          </cell>
          <cell r="L220">
            <v>0</v>
          </cell>
          <cell r="M220">
            <v>0.5</v>
          </cell>
          <cell r="N220">
            <v>5.15</v>
          </cell>
          <cell r="O220">
            <v>52.6</v>
          </cell>
          <cell r="P220" t="str">
            <v>H</v>
          </cell>
          <cell r="Q220">
            <v>140500</v>
          </cell>
          <cell r="R220">
            <v>200</v>
          </cell>
          <cell r="S220">
            <v>1</v>
          </cell>
          <cell r="T220">
            <v>1.3</v>
          </cell>
        </row>
        <row r="221">
          <cell r="A221">
            <v>404103</v>
          </cell>
          <cell r="B221" t="str">
            <v>BRIT TELS 50X60</v>
          </cell>
          <cell r="C221" t="str">
            <v>BRITADOR PRIMARIO</v>
          </cell>
          <cell r="D221">
            <v>884516</v>
          </cell>
          <cell r="E221">
            <v>1</v>
          </cell>
          <cell r="F221">
            <v>0.96</v>
          </cell>
          <cell r="G221">
            <v>25000</v>
          </cell>
          <cell r="H221">
            <v>0</v>
          </cell>
          <cell r="I221">
            <v>24.94</v>
          </cell>
          <cell r="J221">
            <v>0</v>
          </cell>
          <cell r="K221">
            <v>57.11</v>
          </cell>
          <cell r="L221">
            <v>0</v>
          </cell>
          <cell r="M221">
            <v>0.4</v>
          </cell>
          <cell r="N221">
            <v>4.12</v>
          </cell>
          <cell r="O221">
            <v>86.17</v>
          </cell>
          <cell r="P221" t="str">
            <v>H</v>
          </cell>
          <cell r="Q221">
            <v>140500</v>
          </cell>
          <cell r="R221">
            <v>180</v>
          </cell>
          <cell r="S221">
            <v>9.9999999999999995E-7</v>
          </cell>
          <cell r="T221" t="e">
            <v>#DIV/0!</v>
          </cell>
        </row>
        <row r="222">
          <cell r="A222">
            <v>404104</v>
          </cell>
          <cell r="B222" t="str">
            <v>Inst brit prim TUC</v>
          </cell>
          <cell r="C222" t="str">
            <v>INST BRITAGEM TUC</v>
          </cell>
          <cell r="D222">
            <v>26905</v>
          </cell>
          <cell r="E222">
            <v>1</v>
          </cell>
          <cell r="F222">
            <v>1</v>
          </cell>
          <cell r="G222">
            <v>6000</v>
          </cell>
          <cell r="H222">
            <v>4.4800000000000004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4.4800000000000004</v>
          </cell>
          <cell r="P222" t="str">
            <v>H</v>
          </cell>
          <cell r="Q222">
            <v>231000</v>
          </cell>
          <cell r="R222">
            <v>200</v>
          </cell>
          <cell r="S222">
            <v>1</v>
          </cell>
          <cell r="T222">
            <v>0</v>
          </cell>
        </row>
        <row r="223">
          <cell r="A223">
            <v>404105</v>
          </cell>
          <cell r="B223" t="str">
            <v>Inst rebritagem TUC</v>
          </cell>
          <cell r="C223" t="str">
            <v>INST BRITAGEM TUC</v>
          </cell>
          <cell r="D223">
            <v>555891</v>
          </cell>
          <cell r="E223">
            <v>1</v>
          </cell>
          <cell r="F223">
            <v>0.5</v>
          </cell>
          <cell r="G223">
            <v>6000</v>
          </cell>
          <cell r="H223">
            <v>46.32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46.32</v>
          </cell>
          <cell r="P223" t="str">
            <v>H</v>
          </cell>
          <cell r="Q223">
            <v>231000</v>
          </cell>
          <cell r="R223">
            <v>200</v>
          </cell>
          <cell r="S223">
            <v>1</v>
          </cell>
          <cell r="T223">
            <v>0</v>
          </cell>
        </row>
        <row r="224">
          <cell r="A224">
            <v>404107</v>
          </cell>
          <cell r="B224" t="str">
            <v>Retomada agregados T</v>
          </cell>
          <cell r="C224" t="str">
            <v>INST BRITAGEM TUC</v>
          </cell>
          <cell r="D224">
            <v>233372</v>
          </cell>
          <cell r="E224">
            <v>1</v>
          </cell>
          <cell r="F224">
            <v>0.5</v>
          </cell>
          <cell r="G224">
            <v>6000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 t="str">
            <v>H</v>
          </cell>
          <cell r="Q224">
            <v>231000</v>
          </cell>
          <cell r="R224">
            <v>200</v>
          </cell>
          <cell r="S224">
            <v>9.9999999999999995E-7</v>
          </cell>
          <cell r="T224" t="e">
            <v>#DIV/0!</v>
          </cell>
        </row>
        <row r="225">
          <cell r="A225">
            <v>404110</v>
          </cell>
          <cell r="B225" t="str">
            <v>BRIT TELS 36-FC</v>
          </cell>
          <cell r="C225" t="str">
            <v>BRITADOR SECUNDÁRIO</v>
          </cell>
          <cell r="D225">
            <v>140000</v>
          </cell>
          <cell r="E225">
            <v>1</v>
          </cell>
          <cell r="F225">
            <v>0.86680000000000001</v>
          </cell>
          <cell r="G225">
            <v>20000</v>
          </cell>
          <cell r="H225">
            <v>2.0499999999999998</v>
          </cell>
          <cell r="I225">
            <v>9.15</v>
          </cell>
          <cell r="J225">
            <v>0</v>
          </cell>
          <cell r="K225">
            <v>3.33</v>
          </cell>
          <cell r="L225">
            <v>0</v>
          </cell>
          <cell r="M225">
            <v>0.4</v>
          </cell>
          <cell r="N225">
            <v>4.12</v>
          </cell>
          <cell r="O225">
            <v>18.649999999999999</v>
          </cell>
          <cell r="P225" t="str">
            <v>H</v>
          </cell>
          <cell r="Q225">
            <v>109700</v>
          </cell>
          <cell r="R225">
            <v>180</v>
          </cell>
          <cell r="S225">
            <v>0.33703699999999998</v>
          </cell>
          <cell r="T225">
            <v>6.1</v>
          </cell>
        </row>
        <row r="226">
          <cell r="A226">
            <v>404113</v>
          </cell>
          <cell r="B226" t="str">
            <v>BRIT TELS 36-S</v>
          </cell>
          <cell r="C226" t="str">
            <v>BRITADOR SECUNDÁRIO</v>
          </cell>
          <cell r="D226">
            <v>140000</v>
          </cell>
          <cell r="E226">
            <v>1</v>
          </cell>
          <cell r="F226">
            <v>0.86680000000000001</v>
          </cell>
          <cell r="G226">
            <v>20000</v>
          </cell>
          <cell r="H226">
            <v>3.64</v>
          </cell>
          <cell r="I226">
            <v>9.15</v>
          </cell>
          <cell r="J226">
            <v>0</v>
          </cell>
          <cell r="K226">
            <v>3.33</v>
          </cell>
          <cell r="L226">
            <v>0</v>
          </cell>
          <cell r="M226">
            <v>0.4</v>
          </cell>
          <cell r="N226">
            <v>4.12</v>
          </cell>
          <cell r="O226">
            <v>20.239999999999998</v>
          </cell>
          <cell r="P226" t="str">
            <v>H</v>
          </cell>
          <cell r="Q226">
            <v>109700</v>
          </cell>
          <cell r="R226">
            <v>180</v>
          </cell>
          <cell r="S226">
            <v>0.60033700000000001</v>
          </cell>
          <cell r="T226">
            <v>3.4</v>
          </cell>
        </row>
        <row r="227">
          <cell r="A227">
            <v>404130</v>
          </cell>
          <cell r="B227" t="str">
            <v>BRIT TELS 489-S</v>
          </cell>
          <cell r="C227" t="str">
            <v>BRITADOR SECUNDÁRIO</v>
          </cell>
          <cell r="D227">
            <v>188000</v>
          </cell>
          <cell r="E227">
            <v>1</v>
          </cell>
          <cell r="F227">
            <v>0.89159999999999995</v>
          </cell>
          <cell r="G227">
            <v>20000</v>
          </cell>
          <cell r="H227">
            <v>4.22</v>
          </cell>
          <cell r="I227">
            <v>12.17</v>
          </cell>
          <cell r="J227">
            <v>0</v>
          </cell>
          <cell r="K227">
            <v>5.55</v>
          </cell>
          <cell r="L227">
            <v>0</v>
          </cell>
          <cell r="M227">
            <v>0.4</v>
          </cell>
          <cell r="N227">
            <v>4.12</v>
          </cell>
          <cell r="O227">
            <v>26.06</v>
          </cell>
          <cell r="P227" t="str">
            <v>H</v>
          </cell>
          <cell r="Q227">
            <v>109700</v>
          </cell>
          <cell r="R227">
            <v>180</v>
          </cell>
          <cell r="S227">
            <v>0.50376299999999996</v>
          </cell>
          <cell r="T227">
            <v>4.2</v>
          </cell>
        </row>
        <row r="228">
          <cell r="A228">
            <v>404150</v>
          </cell>
          <cell r="B228" t="str">
            <v>BRIT TELS 6614-S</v>
          </cell>
          <cell r="C228" t="str">
            <v>BRITADOR SECUNDÁRIO</v>
          </cell>
          <cell r="D228">
            <v>200000</v>
          </cell>
          <cell r="E228">
            <v>1</v>
          </cell>
          <cell r="F228">
            <v>0.88039999999999996</v>
          </cell>
          <cell r="G228">
            <v>20000</v>
          </cell>
          <cell r="H228">
            <v>8.8000000000000007</v>
          </cell>
          <cell r="I228">
            <v>21.52</v>
          </cell>
          <cell r="J228">
            <v>0</v>
          </cell>
          <cell r="K228">
            <v>3.46</v>
          </cell>
          <cell r="L228">
            <v>0</v>
          </cell>
          <cell r="M228">
            <v>0.4</v>
          </cell>
          <cell r="N228">
            <v>4.12</v>
          </cell>
          <cell r="O228">
            <v>37.9</v>
          </cell>
          <cell r="P228" t="str">
            <v>H</v>
          </cell>
          <cell r="Q228">
            <v>109700</v>
          </cell>
          <cell r="R228">
            <v>180</v>
          </cell>
          <cell r="S228">
            <v>1</v>
          </cell>
          <cell r="T228">
            <v>2.8</v>
          </cell>
        </row>
        <row r="229">
          <cell r="A229">
            <v>404160</v>
          </cell>
          <cell r="B229" t="str">
            <v>BRIT TELS 48-FC</v>
          </cell>
          <cell r="C229" t="str">
            <v>BRITADOR SECUNDÁRIO</v>
          </cell>
          <cell r="D229">
            <v>160000</v>
          </cell>
          <cell r="E229">
            <v>1</v>
          </cell>
          <cell r="F229">
            <v>0.88370000000000004</v>
          </cell>
          <cell r="G229">
            <v>33200</v>
          </cell>
          <cell r="H229">
            <v>4.26</v>
          </cell>
          <cell r="I229">
            <v>12.17</v>
          </cell>
          <cell r="J229">
            <v>0</v>
          </cell>
          <cell r="K229">
            <v>3.35</v>
          </cell>
          <cell r="L229">
            <v>0</v>
          </cell>
          <cell r="M229">
            <v>0.4</v>
          </cell>
          <cell r="N229">
            <v>4.12</v>
          </cell>
          <cell r="O229">
            <v>23.9</v>
          </cell>
          <cell r="P229" t="str">
            <v>H</v>
          </cell>
          <cell r="Q229">
            <v>109700</v>
          </cell>
          <cell r="R229">
            <v>180</v>
          </cell>
          <cell r="S229">
            <v>1</v>
          </cell>
          <cell r="T229">
            <v>3.6</v>
          </cell>
        </row>
        <row r="230">
          <cell r="A230">
            <v>404163</v>
          </cell>
          <cell r="B230" t="str">
            <v>BRIT TELS 48-S</v>
          </cell>
          <cell r="C230" t="str">
            <v>BRITADOR SECUNDÁRIO</v>
          </cell>
          <cell r="D230">
            <v>160000</v>
          </cell>
          <cell r="E230">
            <v>1</v>
          </cell>
          <cell r="F230">
            <v>0.89159999999999995</v>
          </cell>
          <cell r="G230">
            <v>20000</v>
          </cell>
          <cell r="H230">
            <v>7.13</v>
          </cell>
          <cell r="I230">
            <v>12.17</v>
          </cell>
          <cell r="J230">
            <v>0</v>
          </cell>
          <cell r="K230">
            <v>5.55</v>
          </cell>
          <cell r="L230">
            <v>0</v>
          </cell>
          <cell r="M230">
            <v>0.4</v>
          </cell>
          <cell r="N230">
            <v>4.12</v>
          </cell>
          <cell r="O230">
            <v>28.97</v>
          </cell>
          <cell r="P230" t="str">
            <v>H</v>
          </cell>
          <cell r="Q230">
            <v>109700</v>
          </cell>
          <cell r="R230">
            <v>180</v>
          </cell>
          <cell r="S230">
            <v>1</v>
          </cell>
          <cell r="T230">
            <v>2.5</v>
          </cell>
        </row>
        <row r="231">
          <cell r="A231">
            <v>404164</v>
          </cell>
          <cell r="B231" t="str">
            <v>Brit Telsmith VSI 25</v>
          </cell>
          <cell r="C231" t="str">
            <v>BRITADOR IMPACTO</v>
          </cell>
          <cell r="D231">
            <v>138641</v>
          </cell>
          <cell r="E231">
            <v>1</v>
          </cell>
          <cell r="F231">
            <v>0.9</v>
          </cell>
          <cell r="G231">
            <v>20000</v>
          </cell>
          <cell r="H231">
            <v>6.24</v>
          </cell>
          <cell r="I231">
            <v>10.029999999999999</v>
          </cell>
          <cell r="J231">
            <v>0</v>
          </cell>
          <cell r="K231">
            <v>2.15</v>
          </cell>
          <cell r="L231">
            <v>0</v>
          </cell>
          <cell r="M231">
            <v>0.09</v>
          </cell>
          <cell r="N231">
            <v>0.93</v>
          </cell>
          <cell r="O231">
            <v>19.350000000000001</v>
          </cell>
          <cell r="P231" t="str">
            <v>H</v>
          </cell>
          <cell r="Q231">
            <v>151000</v>
          </cell>
          <cell r="R231">
            <v>180</v>
          </cell>
          <cell r="S231">
            <v>1</v>
          </cell>
          <cell r="T231">
            <v>2</v>
          </cell>
        </row>
        <row r="232">
          <cell r="A232">
            <v>404165</v>
          </cell>
          <cell r="B232" t="str">
            <v>Brit Tels 44S</v>
          </cell>
          <cell r="C232" t="str">
            <v>BRITADOR SECUNDÁRIO</v>
          </cell>
          <cell r="D232">
            <v>250000</v>
          </cell>
          <cell r="E232">
            <v>1</v>
          </cell>
          <cell r="F232">
            <v>0.9</v>
          </cell>
          <cell r="G232">
            <v>20000</v>
          </cell>
          <cell r="H232">
            <v>11.25</v>
          </cell>
          <cell r="I232">
            <v>9.15</v>
          </cell>
          <cell r="J232">
            <v>0</v>
          </cell>
          <cell r="K232">
            <v>3.68</v>
          </cell>
          <cell r="L232">
            <v>0</v>
          </cell>
          <cell r="M232">
            <v>0.3</v>
          </cell>
          <cell r="N232">
            <v>3.09</v>
          </cell>
          <cell r="O232">
            <v>27.17</v>
          </cell>
          <cell r="P232" t="str">
            <v>H</v>
          </cell>
          <cell r="Q232">
            <v>109700</v>
          </cell>
          <cell r="R232">
            <v>180</v>
          </cell>
          <cell r="S232">
            <v>1</v>
          </cell>
          <cell r="T232">
            <v>1.1000000000000001</v>
          </cell>
        </row>
        <row r="233">
          <cell r="A233">
            <v>404200</v>
          </cell>
          <cell r="B233" t="str">
            <v>BRIT. METSO HP200</v>
          </cell>
          <cell r="C233" t="str">
            <v>SISTEMA MOVEL BRITAGEM</v>
          </cell>
          <cell r="D233">
            <v>368900</v>
          </cell>
          <cell r="E233">
            <v>1</v>
          </cell>
          <cell r="F233">
            <v>0.93</v>
          </cell>
          <cell r="G233">
            <v>20000</v>
          </cell>
          <cell r="H233">
            <v>17.149999999999999</v>
          </cell>
          <cell r="I233">
            <v>17.149999999999999</v>
          </cell>
          <cell r="J233">
            <v>0</v>
          </cell>
          <cell r="K233">
            <v>0</v>
          </cell>
          <cell r="L233">
            <v>0</v>
          </cell>
          <cell r="M233">
            <v>0.04</v>
          </cell>
          <cell r="N233">
            <v>0.41</v>
          </cell>
          <cell r="O233">
            <v>34.71</v>
          </cell>
          <cell r="P233" t="str">
            <v>H</v>
          </cell>
          <cell r="Q233">
            <v>441000</v>
          </cell>
          <cell r="R233">
            <v>200</v>
          </cell>
          <cell r="S233">
            <v>1</v>
          </cell>
          <cell r="T233">
            <v>1</v>
          </cell>
        </row>
        <row r="234">
          <cell r="A234">
            <v>404810</v>
          </cell>
          <cell r="B234" t="str">
            <v>BRIT FACO 120-RA</v>
          </cell>
          <cell r="C234" t="str">
            <v>BRITADOR SECUNDÁRIO</v>
          </cell>
          <cell r="D234">
            <v>160001</v>
          </cell>
          <cell r="E234">
            <v>1</v>
          </cell>
          <cell r="F234">
            <v>0.89159999999999995</v>
          </cell>
          <cell r="G234">
            <v>20000</v>
          </cell>
          <cell r="H234">
            <v>7.13</v>
          </cell>
          <cell r="I234">
            <v>9.5399999999999991</v>
          </cell>
          <cell r="J234">
            <v>0</v>
          </cell>
          <cell r="K234">
            <v>5.55</v>
          </cell>
          <cell r="L234">
            <v>0</v>
          </cell>
          <cell r="M234">
            <v>0.4</v>
          </cell>
          <cell r="N234">
            <v>4.12</v>
          </cell>
          <cell r="O234">
            <v>26.34</v>
          </cell>
          <cell r="P234" t="str">
            <v>H</v>
          </cell>
          <cell r="Q234">
            <v>109700</v>
          </cell>
          <cell r="R234">
            <v>180</v>
          </cell>
          <cell r="S234">
            <v>1</v>
          </cell>
          <cell r="T234">
            <v>2.1</v>
          </cell>
        </row>
        <row r="235">
          <cell r="A235">
            <v>404860</v>
          </cell>
          <cell r="B235" t="str">
            <v>BRIT FACO H 6000</v>
          </cell>
          <cell r="C235" t="str">
            <v>BRITADOR SECUNDÁRIO</v>
          </cell>
          <cell r="D235">
            <v>313732</v>
          </cell>
          <cell r="E235">
            <v>1</v>
          </cell>
          <cell r="F235">
            <v>0.93</v>
          </cell>
          <cell r="G235">
            <v>20000</v>
          </cell>
          <cell r="H235">
            <v>14.59</v>
          </cell>
          <cell r="I235">
            <v>16.329999999999998</v>
          </cell>
          <cell r="J235">
            <v>0</v>
          </cell>
          <cell r="K235">
            <v>0</v>
          </cell>
          <cell r="L235">
            <v>0</v>
          </cell>
          <cell r="M235">
            <v>0.4</v>
          </cell>
          <cell r="N235">
            <v>4.12</v>
          </cell>
          <cell r="O235">
            <v>35.04</v>
          </cell>
          <cell r="P235" t="str">
            <v>H</v>
          </cell>
          <cell r="Q235">
            <v>109700</v>
          </cell>
          <cell r="R235">
            <v>180</v>
          </cell>
          <cell r="S235">
            <v>1</v>
          </cell>
          <cell r="T235">
            <v>1.1000000000000001</v>
          </cell>
        </row>
        <row r="236">
          <cell r="A236">
            <v>404870</v>
          </cell>
          <cell r="B236" t="str">
            <v>BRIT BARMAC 7000</v>
          </cell>
          <cell r="C236" t="str">
            <v>BRITADOR IMPACTO</v>
          </cell>
          <cell r="D236">
            <v>299100</v>
          </cell>
          <cell r="E236">
            <v>1</v>
          </cell>
          <cell r="F236">
            <v>0.89019999999999999</v>
          </cell>
          <cell r="G236">
            <v>20000</v>
          </cell>
          <cell r="H236">
            <v>13.31</v>
          </cell>
          <cell r="I236">
            <v>10.55</v>
          </cell>
          <cell r="J236">
            <v>0</v>
          </cell>
          <cell r="K236">
            <v>4.91</v>
          </cell>
          <cell r="L236">
            <v>0</v>
          </cell>
          <cell r="M236">
            <v>0.25</v>
          </cell>
          <cell r="N236">
            <v>2.57</v>
          </cell>
          <cell r="O236">
            <v>31.34</v>
          </cell>
          <cell r="P236" t="str">
            <v>H</v>
          </cell>
          <cell r="Q236">
            <v>151000</v>
          </cell>
          <cell r="R236">
            <v>180</v>
          </cell>
          <cell r="S236">
            <v>1</v>
          </cell>
          <cell r="T236">
            <v>1.2</v>
          </cell>
        </row>
        <row r="237">
          <cell r="A237">
            <v>404871</v>
          </cell>
          <cell r="B237" t="str">
            <v>BRIT BARMAC 9000</v>
          </cell>
          <cell r="C237" t="str">
            <v>BRITADOR IMPACTO</v>
          </cell>
          <cell r="D237">
            <v>393499</v>
          </cell>
          <cell r="E237">
            <v>1</v>
          </cell>
          <cell r="F237">
            <v>0.9</v>
          </cell>
          <cell r="G237">
            <v>20000</v>
          </cell>
          <cell r="H237">
            <v>17.71</v>
          </cell>
          <cell r="I237">
            <v>11.92</v>
          </cell>
          <cell r="J237">
            <v>0</v>
          </cell>
          <cell r="K237">
            <v>5.46</v>
          </cell>
          <cell r="L237">
            <v>0</v>
          </cell>
          <cell r="M237">
            <v>0.25</v>
          </cell>
          <cell r="N237">
            <v>2.57</v>
          </cell>
          <cell r="O237">
            <v>37.659999999999997</v>
          </cell>
          <cell r="P237" t="str">
            <v>H</v>
          </cell>
          <cell r="Q237">
            <v>151000</v>
          </cell>
          <cell r="R237">
            <v>180</v>
          </cell>
          <cell r="S237">
            <v>1</v>
          </cell>
          <cell r="T237">
            <v>1</v>
          </cell>
        </row>
        <row r="238">
          <cell r="A238">
            <v>406300</v>
          </cell>
          <cell r="B238" t="str">
            <v>BRIT.MART PLANGG M10</v>
          </cell>
          <cell r="C238" t="str">
            <v>BRITADOR MARTELO</v>
          </cell>
          <cell r="D238">
            <v>38596</v>
          </cell>
          <cell r="E238">
            <v>1</v>
          </cell>
          <cell r="F238">
            <v>0.87649999999999995</v>
          </cell>
          <cell r="G238">
            <v>10000</v>
          </cell>
          <cell r="H238">
            <v>3.38</v>
          </cell>
          <cell r="I238">
            <v>3.08</v>
          </cell>
          <cell r="J238">
            <v>0</v>
          </cell>
          <cell r="K238">
            <v>0</v>
          </cell>
          <cell r="L238">
            <v>0</v>
          </cell>
          <cell r="M238">
            <v>0.4</v>
          </cell>
          <cell r="N238">
            <v>4.12</v>
          </cell>
          <cell r="O238">
            <v>10.58</v>
          </cell>
          <cell r="P238" t="str">
            <v>H</v>
          </cell>
          <cell r="Q238">
            <v>16800</v>
          </cell>
          <cell r="R238">
            <v>180</v>
          </cell>
          <cell r="S238">
            <v>1</v>
          </cell>
          <cell r="T238">
            <v>0.9</v>
          </cell>
        </row>
        <row r="239">
          <cell r="A239">
            <v>406310</v>
          </cell>
          <cell r="B239" t="str">
            <v>SIST BRIT PRIM/SEC M</v>
          </cell>
          <cell r="C239" t="str">
            <v>SISTEMA MOVEL BRITAGEM</v>
          </cell>
          <cell r="D239">
            <v>1866718</v>
          </cell>
          <cell r="E239">
            <v>1</v>
          </cell>
          <cell r="F239">
            <v>0.9</v>
          </cell>
          <cell r="G239">
            <v>20000</v>
          </cell>
          <cell r="H239">
            <v>0</v>
          </cell>
          <cell r="I239">
            <v>69.63</v>
          </cell>
          <cell r="J239">
            <v>0</v>
          </cell>
          <cell r="K239">
            <v>14.21</v>
          </cell>
          <cell r="L239">
            <v>0</v>
          </cell>
          <cell r="M239">
            <v>0.96</v>
          </cell>
          <cell r="N239">
            <v>9.8800000000000008</v>
          </cell>
          <cell r="O239">
            <v>93.72</v>
          </cell>
          <cell r="P239" t="str">
            <v>H</v>
          </cell>
          <cell r="Q239">
            <v>441000</v>
          </cell>
          <cell r="R239">
            <v>200</v>
          </cell>
          <cell r="S239">
            <v>9.9999999999999995E-7</v>
          </cell>
          <cell r="T239" t="e">
            <v>#DIV/0!</v>
          </cell>
        </row>
        <row r="240">
          <cell r="A240">
            <v>406312</v>
          </cell>
          <cell r="B240" t="str">
            <v>CARRETA BRIT H3000</v>
          </cell>
          <cell r="C240" t="str">
            <v>SISTEMA MOVEL BRITAGEM</v>
          </cell>
          <cell r="D240">
            <v>429958</v>
          </cell>
          <cell r="E240">
            <v>1</v>
          </cell>
          <cell r="F240">
            <v>0.9</v>
          </cell>
          <cell r="G240">
            <v>20000</v>
          </cell>
          <cell r="H240">
            <v>0</v>
          </cell>
          <cell r="I240">
            <v>26.18</v>
          </cell>
          <cell r="J240">
            <v>0</v>
          </cell>
          <cell r="K240">
            <v>3.42</v>
          </cell>
          <cell r="L240">
            <v>0</v>
          </cell>
          <cell r="M240">
            <v>0.4</v>
          </cell>
          <cell r="N240">
            <v>4.12</v>
          </cell>
          <cell r="O240">
            <v>33.72</v>
          </cell>
          <cell r="P240" t="str">
            <v>H</v>
          </cell>
          <cell r="Q240">
            <v>441000</v>
          </cell>
          <cell r="R240">
            <v>200</v>
          </cell>
          <cell r="S240">
            <v>9.9999999999999995E-7</v>
          </cell>
          <cell r="T240" t="e">
            <v>#DIV/0!</v>
          </cell>
        </row>
        <row r="241">
          <cell r="A241">
            <v>406313</v>
          </cell>
          <cell r="B241" t="str">
            <v>CARRETA BRIT 1108HD</v>
          </cell>
          <cell r="C241" t="str">
            <v>SISTEMA MOVEL BRITAGEM</v>
          </cell>
          <cell r="D241">
            <v>643553</v>
          </cell>
          <cell r="E241">
            <v>1</v>
          </cell>
          <cell r="F241">
            <v>0.9</v>
          </cell>
          <cell r="G241">
            <v>20000</v>
          </cell>
          <cell r="H241">
            <v>28.96</v>
          </cell>
          <cell r="I241">
            <v>25.87</v>
          </cell>
          <cell r="J241">
            <v>0</v>
          </cell>
          <cell r="K241">
            <v>2.6</v>
          </cell>
          <cell r="L241">
            <v>0</v>
          </cell>
          <cell r="M241">
            <v>0.45</v>
          </cell>
          <cell r="N241">
            <v>4.63</v>
          </cell>
          <cell r="O241">
            <v>62.06</v>
          </cell>
          <cell r="P241" t="str">
            <v>H</v>
          </cell>
          <cell r="Q241">
            <v>441000</v>
          </cell>
          <cell r="R241">
            <v>200</v>
          </cell>
          <cell r="S241">
            <v>1</v>
          </cell>
          <cell r="T241">
            <v>1</v>
          </cell>
        </row>
        <row r="242">
          <cell r="A242">
            <v>406314</v>
          </cell>
          <cell r="B242" t="str">
            <v>CARRETA BRIT S3000</v>
          </cell>
          <cell r="C242" t="str">
            <v>SISTEMA MOVEL BRITAGEM</v>
          </cell>
          <cell r="D242">
            <v>1142533</v>
          </cell>
          <cell r="E242">
            <v>1</v>
          </cell>
          <cell r="F242">
            <v>0.9</v>
          </cell>
          <cell r="G242">
            <v>20000</v>
          </cell>
          <cell r="H242">
            <v>51.41</v>
          </cell>
          <cell r="I242">
            <v>51.75</v>
          </cell>
          <cell r="J242">
            <v>0</v>
          </cell>
          <cell r="K242">
            <v>5.88</v>
          </cell>
          <cell r="L242">
            <v>0</v>
          </cell>
          <cell r="M242">
            <v>0.96</v>
          </cell>
          <cell r="N242">
            <v>9.8800000000000008</v>
          </cell>
          <cell r="O242">
            <v>118.92</v>
          </cell>
          <cell r="P242" t="str">
            <v>H</v>
          </cell>
          <cell r="Q242">
            <v>441000</v>
          </cell>
          <cell r="R242">
            <v>200</v>
          </cell>
          <cell r="S242">
            <v>1</v>
          </cell>
          <cell r="T242">
            <v>1.1000000000000001</v>
          </cell>
        </row>
        <row r="243">
          <cell r="A243">
            <v>406315</v>
          </cell>
          <cell r="B243" t="str">
            <v>CONJ BRIT SCORPION</v>
          </cell>
          <cell r="C243" t="str">
            <v>SISTEMA MOVEL BRITAGEM</v>
          </cell>
          <cell r="E243">
            <v>1</v>
          </cell>
          <cell r="F243">
            <v>0.9</v>
          </cell>
          <cell r="G243">
            <v>20000</v>
          </cell>
          <cell r="I243">
            <v>20.64</v>
          </cell>
          <cell r="J243">
            <v>0</v>
          </cell>
          <cell r="K243">
            <v>0</v>
          </cell>
          <cell r="P243" t="str">
            <v>H</v>
          </cell>
          <cell r="Q243">
            <v>441000</v>
          </cell>
          <cell r="R243">
            <v>200</v>
          </cell>
          <cell r="S243">
            <v>1</v>
          </cell>
          <cell r="T243" t="e">
            <v>#DIV/0!</v>
          </cell>
        </row>
        <row r="244">
          <cell r="A244">
            <v>406316</v>
          </cell>
          <cell r="B244" t="str">
            <v>Inst. Brit Prim Cam</v>
          </cell>
          <cell r="C244" t="str">
            <v>SISTEMA MOVEL BRITAGEM</v>
          </cell>
          <cell r="D244">
            <v>553093</v>
          </cell>
          <cell r="E244">
            <v>1</v>
          </cell>
          <cell r="F244">
            <v>0.9</v>
          </cell>
          <cell r="G244">
            <v>20000</v>
          </cell>
          <cell r="H244">
            <v>24.89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24.89</v>
          </cell>
          <cell r="P244" t="str">
            <v>H</v>
          </cell>
          <cell r="Q244">
            <v>441000</v>
          </cell>
          <cell r="R244">
            <v>200</v>
          </cell>
          <cell r="S244">
            <v>1</v>
          </cell>
          <cell r="T244">
            <v>0</v>
          </cell>
        </row>
        <row r="245">
          <cell r="A245">
            <v>406317</v>
          </cell>
          <cell r="B245" t="str">
            <v>Inst Brit Sec B Cam</v>
          </cell>
          <cell r="C245" t="str">
            <v>SISTEMA MOVEL BRITAGEM</v>
          </cell>
          <cell r="D245">
            <v>1037482</v>
          </cell>
          <cell r="E245">
            <v>1</v>
          </cell>
          <cell r="F245">
            <v>0.9</v>
          </cell>
          <cell r="G245">
            <v>20000</v>
          </cell>
          <cell r="H245">
            <v>46.69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46.69</v>
          </cell>
          <cell r="P245" t="str">
            <v>H</v>
          </cell>
          <cell r="Q245">
            <v>441000</v>
          </cell>
          <cell r="R245">
            <v>200</v>
          </cell>
          <cell r="S245">
            <v>1</v>
          </cell>
          <cell r="T245">
            <v>0</v>
          </cell>
        </row>
        <row r="246">
          <cell r="A246">
            <v>406318</v>
          </cell>
          <cell r="B246" t="str">
            <v>Inst Brit Terc Cam N</v>
          </cell>
          <cell r="C246" t="str">
            <v>SISTEMA MOVEL BRITAGEM</v>
          </cell>
          <cell r="D246">
            <v>867484</v>
          </cell>
          <cell r="E246">
            <v>1</v>
          </cell>
          <cell r="F246">
            <v>0.9</v>
          </cell>
          <cell r="G246">
            <v>20000</v>
          </cell>
          <cell r="H246">
            <v>39.04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39.04</v>
          </cell>
          <cell r="P246" t="str">
            <v>H</v>
          </cell>
          <cell r="Q246">
            <v>441000</v>
          </cell>
          <cell r="R246">
            <v>200</v>
          </cell>
          <cell r="S246">
            <v>1</v>
          </cell>
          <cell r="T246">
            <v>0</v>
          </cell>
        </row>
        <row r="247">
          <cell r="A247">
            <v>406319</v>
          </cell>
          <cell r="B247" t="str">
            <v>Inst Brit Sec A C. N</v>
          </cell>
          <cell r="C247" t="str">
            <v>SISTEMA MOVEL BRITAGEM</v>
          </cell>
          <cell r="D247">
            <v>873173</v>
          </cell>
          <cell r="E247">
            <v>1</v>
          </cell>
          <cell r="F247">
            <v>0.9</v>
          </cell>
          <cell r="G247">
            <v>20000</v>
          </cell>
          <cell r="H247">
            <v>39.29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39.29</v>
          </cell>
          <cell r="P247" t="str">
            <v>H</v>
          </cell>
          <cell r="Q247">
            <v>441000</v>
          </cell>
          <cell r="R247">
            <v>200</v>
          </cell>
          <cell r="S247">
            <v>1</v>
          </cell>
          <cell r="T247">
            <v>0</v>
          </cell>
        </row>
        <row r="248">
          <cell r="A248">
            <v>406320</v>
          </cell>
          <cell r="B248" t="str">
            <v>Brit Prim Barra Gran</v>
          </cell>
          <cell r="C248" t="str">
            <v>SISTEMA MOVEL BRITAGEM</v>
          </cell>
          <cell r="D248">
            <v>881502</v>
          </cell>
          <cell r="E248">
            <v>1</v>
          </cell>
          <cell r="F248">
            <v>0.9</v>
          </cell>
          <cell r="G248">
            <v>20000</v>
          </cell>
          <cell r="H248">
            <v>39.67</v>
          </cell>
          <cell r="I248">
            <v>20.75</v>
          </cell>
          <cell r="J248">
            <v>0</v>
          </cell>
          <cell r="K248">
            <v>6</v>
          </cell>
          <cell r="L248">
            <v>0</v>
          </cell>
          <cell r="M248">
            <v>0</v>
          </cell>
          <cell r="N248">
            <v>0</v>
          </cell>
          <cell r="O248">
            <v>66.42</v>
          </cell>
          <cell r="P248" t="str">
            <v>H</v>
          </cell>
          <cell r="Q248">
            <v>441000</v>
          </cell>
          <cell r="R248">
            <v>200</v>
          </cell>
          <cell r="S248">
            <v>1</v>
          </cell>
          <cell r="T248">
            <v>0.7</v>
          </cell>
        </row>
        <row r="249">
          <cell r="A249">
            <v>406321</v>
          </cell>
          <cell r="B249" t="str">
            <v>Brit Sec Barra Grand</v>
          </cell>
          <cell r="C249" t="str">
            <v>SISTEMA MOVEL BRITAGEM</v>
          </cell>
          <cell r="D249">
            <v>805341</v>
          </cell>
          <cell r="E249">
            <v>1</v>
          </cell>
          <cell r="F249">
            <v>0.9</v>
          </cell>
          <cell r="G249">
            <v>20000</v>
          </cell>
          <cell r="H249">
            <v>36.24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36.24</v>
          </cell>
          <cell r="P249" t="str">
            <v>H</v>
          </cell>
          <cell r="Q249">
            <v>441000</v>
          </cell>
          <cell r="R249">
            <v>200</v>
          </cell>
          <cell r="S249">
            <v>1</v>
          </cell>
          <cell r="T249">
            <v>0</v>
          </cell>
        </row>
        <row r="250">
          <cell r="A250">
            <v>406322</v>
          </cell>
          <cell r="B250" t="str">
            <v>Brit Terc Barra Gran</v>
          </cell>
          <cell r="C250" t="str">
            <v>SISTEMA MOVEL BRITAGEM</v>
          </cell>
          <cell r="D250">
            <v>1021396</v>
          </cell>
          <cell r="E250">
            <v>1</v>
          </cell>
          <cell r="F250">
            <v>0.9</v>
          </cell>
          <cell r="G250">
            <v>20000</v>
          </cell>
          <cell r="H250">
            <v>45.96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45.96</v>
          </cell>
          <cell r="P250" t="str">
            <v>H</v>
          </cell>
          <cell r="Q250">
            <v>441000</v>
          </cell>
          <cell r="R250">
            <v>200</v>
          </cell>
          <cell r="S250">
            <v>1</v>
          </cell>
          <cell r="T250">
            <v>0</v>
          </cell>
        </row>
        <row r="251">
          <cell r="A251">
            <v>406323</v>
          </cell>
          <cell r="B251" t="str">
            <v>Brit Prim Ceran MC j</v>
          </cell>
          <cell r="C251" t="str">
            <v>SISTEMA MOVEL BRITAGEM</v>
          </cell>
          <cell r="D251">
            <v>869500</v>
          </cell>
          <cell r="E251">
            <v>1</v>
          </cell>
          <cell r="F251">
            <v>0.9</v>
          </cell>
          <cell r="G251">
            <v>20000</v>
          </cell>
          <cell r="H251">
            <v>39.130000000000003</v>
          </cell>
          <cell r="I251">
            <v>22.47</v>
          </cell>
          <cell r="J251">
            <v>0</v>
          </cell>
          <cell r="K251">
            <v>8.6300000000000008</v>
          </cell>
          <cell r="L251">
            <v>0</v>
          </cell>
          <cell r="M251">
            <v>0.1</v>
          </cell>
          <cell r="N251">
            <v>1.03</v>
          </cell>
          <cell r="O251">
            <v>71.260000000000005</v>
          </cell>
          <cell r="P251" t="str">
            <v>H</v>
          </cell>
          <cell r="Q251">
            <v>441000</v>
          </cell>
          <cell r="R251">
            <v>200</v>
          </cell>
          <cell r="S251">
            <v>1</v>
          </cell>
          <cell r="T251">
            <v>0.8</v>
          </cell>
        </row>
        <row r="252">
          <cell r="A252">
            <v>406324</v>
          </cell>
          <cell r="B252" t="str">
            <v>Inst Brit Ceran MC j</v>
          </cell>
          <cell r="C252" t="str">
            <v>SISTEMA MOVEL BRITAGEM</v>
          </cell>
          <cell r="D252">
            <v>585191</v>
          </cell>
          <cell r="E252">
            <v>1</v>
          </cell>
          <cell r="F252">
            <v>0.9</v>
          </cell>
          <cell r="G252">
            <v>20000</v>
          </cell>
          <cell r="H252">
            <v>26.33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26.33</v>
          </cell>
          <cell r="P252" t="str">
            <v>H</v>
          </cell>
          <cell r="Q252">
            <v>441000</v>
          </cell>
          <cell r="R252">
            <v>200</v>
          </cell>
          <cell r="S252">
            <v>1</v>
          </cell>
          <cell r="T252">
            <v>0</v>
          </cell>
        </row>
        <row r="253">
          <cell r="A253">
            <v>406325</v>
          </cell>
          <cell r="B253" t="str">
            <v>Brit Prim Ceran MC M</v>
          </cell>
          <cell r="C253" t="str">
            <v>SISTEMA MOVEL BRITAGEM</v>
          </cell>
          <cell r="D253">
            <v>1033925</v>
          </cell>
          <cell r="E253">
            <v>1</v>
          </cell>
          <cell r="F253">
            <v>0.9</v>
          </cell>
          <cell r="G253">
            <v>20000</v>
          </cell>
          <cell r="H253">
            <v>46.53</v>
          </cell>
          <cell r="I253">
            <v>22.05</v>
          </cell>
          <cell r="J253">
            <v>0</v>
          </cell>
          <cell r="K253">
            <v>8.6300000000000008</v>
          </cell>
          <cell r="L253">
            <v>0</v>
          </cell>
          <cell r="M253">
            <v>0.1</v>
          </cell>
          <cell r="N253">
            <v>1.03</v>
          </cell>
          <cell r="O253">
            <v>78.239999999999995</v>
          </cell>
          <cell r="P253" t="str">
            <v>H</v>
          </cell>
          <cell r="Q253">
            <v>441000</v>
          </cell>
          <cell r="R253">
            <v>200</v>
          </cell>
          <cell r="S253">
            <v>1</v>
          </cell>
          <cell r="T253">
            <v>0.7</v>
          </cell>
        </row>
        <row r="254">
          <cell r="A254">
            <v>406326</v>
          </cell>
          <cell r="B254" t="str">
            <v>Inst Brit Ceran MC M</v>
          </cell>
          <cell r="C254" t="str">
            <v>SISTEMA MOVEL BRITAGEM</v>
          </cell>
          <cell r="D254">
            <v>684071</v>
          </cell>
          <cell r="E254">
            <v>1</v>
          </cell>
          <cell r="F254">
            <v>0.9</v>
          </cell>
          <cell r="G254">
            <v>20000</v>
          </cell>
          <cell r="H254">
            <v>30.78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30.78</v>
          </cell>
          <cell r="P254" t="str">
            <v>H</v>
          </cell>
          <cell r="Q254">
            <v>441000</v>
          </cell>
          <cell r="R254">
            <v>200</v>
          </cell>
          <cell r="S254">
            <v>1</v>
          </cell>
          <cell r="T254">
            <v>0</v>
          </cell>
        </row>
        <row r="255">
          <cell r="A255">
            <v>406327</v>
          </cell>
          <cell r="B255" t="str">
            <v>Inst Brit Prim Norte</v>
          </cell>
          <cell r="C255" t="str">
            <v>SISTEMA MOVEL BRITAGEM</v>
          </cell>
          <cell r="D255">
            <v>108230</v>
          </cell>
          <cell r="E255">
            <v>1</v>
          </cell>
          <cell r="F255">
            <v>0.9</v>
          </cell>
          <cell r="G255">
            <v>20000</v>
          </cell>
          <cell r="H255">
            <v>4.87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4.87</v>
          </cell>
          <cell r="P255" t="str">
            <v>H</v>
          </cell>
          <cell r="Q255">
            <v>441000</v>
          </cell>
          <cell r="R255">
            <v>200</v>
          </cell>
          <cell r="S255">
            <v>1</v>
          </cell>
          <cell r="T255">
            <v>0</v>
          </cell>
        </row>
        <row r="256">
          <cell r="A256">
            <v>406328</v>
          </cell>
          <cell r="B256" t="str">
            <v>Inst Brit Sec Norte-</v>
          </cell>
          <cell r="C256" t="str">
            <v>SISTEMA MOVEL BRITAGEM</v>
          </cell>
          <cell r="D256">
            <v>558658</v>
          </cell>
          <cell r="E256">
            <v>1</v>
          </cell>
          <cell r="F256">
            <v>0.9</v>
          </cell>
          <cell r="G256">
            <v>20000</v>
          </cell>
          <cell r="H256">
            <v>25.14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25.14</v>
          </cell>
          <cell r="P256" t="str">
            <v>H</v>
          </cell>
          <cell r="Q256">
            <v>441000</v>
          </cell>
          <cell r="R256">
            <v>200</v>
          </cell>
          <cell r="S256">
            <v>1</v>
          </cell>
          <cell r="T256">
            <v>0</v>
          </cell>
        </row>
        <row r="257">
          <cell r="A257">
            <v>406329</v>
          </cell>
          <cell r="B257" t="str">
            <v>CONJ MOV NW 80200LP</v>
          </cell>
          <cell r="C257" t="str">
            <v>SISTEMA MOVEL BRITAGEM</v>
          </cell>
          <cell r="D257">
            <v>869500</v>
          </cell>
          <cell r="E257">
            <v>1</v>
          </cell>
          <cell r="F257">
            <v>0.9</v>
          </cell>
          <cell r="G257">
            <v>20000</v>
          </cell>
          <cell r="H257">
            <v>39.130000000000003</v>
          </cell>
          <cell r="I257">
            <v>21.87</v>
          </cell>
          <cell r="J257">
            <v>0</v>
          </cell>
          <cell r="K257">
            <v>15.75</v>
          </cell>
          <cell r="L257">
            <v>0</v>
          </cell>
          <cell r="M257">
            <v>0.1</v>
          </cell>
          <cell r="N257">
            <v>1.03</v>
          </cell>
          <cell r="O257">
            <v>77.78</v>
          </cell>
          <cell r="P257" t="str">
            <v>H</v>
          </cell>
          <cell r="Q257">
            <v>441000</v>
          </cell>
          <cell r="R257">
            <v>200</v>
          </cell>
          <cell r="S257">
            <v>1</v>
          </cell>
          <cell r="T257">
            <v>1</v>
          </cell>
        </row>
        <row r="258">
          <cell r="A258">
            <v>406330</v>
          </cell>
          <cell r="B258" t="str">
            <v>Brit Primár Eclusa I</v>
          </cell>
          <cell r="C258" t="str">
            <v>INST BRITAGEM TUC</v>
          </cell>
          <cell r="D258">
            <v>133172</v>
          </cell>
          <cell r="E258">
            <v>1</v>
          </cell>
          <cell r="F258">
            <v>0.9</v>
          </cell>
          <cell r="G258">
            <v>4000</v>
          </cell>
          <cell r="H258">
            <v>29.96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0.15</v>
          </cell>
          <cell r="N258">
            <v>1.54</v>
          </cell>
          <cell r="O258">
            <v>31.5</v>
          </cell>
          <cell r="P258" t="str">
            <v>H</v>
          </cell>
          <cell r="Q258">
            <v>231000</v>
          </cell>
          <cell r="R258">
            <v>200</v>
          </cell>
          <cell r="S258">
            <v>1</v>
          </cell>
          <cell r="T258">
            <v>0</v>
          </cell>
        </row>
        <row r="259">
          <cell r="A259">
            <v>406331</v>
          </cell>
          <cell r="B259" t="str">
            <v>Brit. Secund Eclusa</v>
          </cell>
          <cell r="C259" t="str">
            <v>INST BRITAGEM TUC</v>
          </cell>
          <cell r="D259">
            <v>309896</v>
          </cell>
          <cell r="E259">
            <v>1</v>
          </cell>
          <cell r="F259">
            <v>0.9</v>
          </cell>
          <cell r="G259">
            <v>2000</v>
          </cell>
          <cell r="H259">
            <v>139.44999999999999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0.15</v>
          </cell>
          <cell r="N259">
            <v>1.54</v>
          </cell>
          <cell r="O259">
            <v>140.99</v>
          </cell>
          <cell r="P259" t="str">
            <v>H</v>
          </cell>
          <cell r="Q259">
            <v>231000</v>
          </cell>
          <cell r="R259">
            <v>200</v>
          </cell>
          <cell r="S259">
            <v>1</v>
          </cell>
          <cell r="T259">
            <v>0</v>
          </cell>
        </row>
        <row r="260">
          <cell r="A260">
            <v>406332</v>
          </cell>
          <cell r="B260" t="str">
            <v>Retomada Agreg Eclus</v>
          </cell>
          <cell r="C260" t="str">
            <v>INST BRITAGEM TUC</v>
          </cell>
          <cell r="D260">
            <v>283681</v>
          </cell>
          <cell r="E260">
            <v>1</v>
          </cell>
          <cell r="F260">
            <v>0.9</v>
          </cell>
          <cell r="G260">
            <v>5000</v>
          </cell>
          <cell r="H260">
            <v>51.06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0.26</v>
          </cell>
          <cell r="N260">
            <v>2.68</v>
          </cell>
          <cell r="O260">
            <v>53.74</v>
          </cell>
          <cell r="P260" t="str">
            <v>H</v>
          </cell>
          <cell r="Q260">
            <v>231000</v>
          </cell>
          <cell r="R260">
            <v>200</v>
          </cell>
          <cell r="S260">
            <v>1</v>
          </cell>
          <cell r="T260">
            <v>0</v>
          </cell>
        </row>
        <row r="261">
          <cell r="A261">
            <v>406333</v>
          </cell>
          <cell r="B261" t="str">
            <v>INST. PEN FINOS ROB</v>
          </cell>
          <cell r="C261" t="str">
            <v>SISTEMA MOVEL BRITAGEM</v>
          </cell>
          <cell r="D261">
            <v>0</v>
          </cell>
          <cell r="E261">
            <v>1</v>
          </cell>
          <cell r="F261">
            <v>0.9</v>
          </cell>
          <cell r="G261">
            <v>10000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 t="str">
            <v>H</v>
          </cell>
          <cell r="Q261">
            <v>441000</v>
          </cell>
          <cell r="R261">
            <v>200</v>
          </cell>
          <cell r="S261">
            <v>1</v>
          </cell>
          <cell r="T261" t="e">
            <v>#DIV/0!</v>
          </cell>
        </row>
        <row r="262">
          <cell r="A262">
            <v>406334</v>
          </cell>
          <cell r="B262" t="str">
            <v>INST. BRIT MÓVEL ROB</v>
          </cell>
          <cell r="C262" t="str">
            <v>SISTEMA MOVEL BRITAGEM</v>
          </cell>
          <cell r="D262">
            <v>0</v>
          </cell>
          <cell r="E262">
            <v>1</v>
          </cell>
          <cell r="F262">
            <v>0.9</v>
          </cell>
          <cell r="G262">
            <v>10000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 t="str">
            <v>H</v>
          </cell>
          <cell r="Q262">
            <v>441000</v>
          </cell>
          <cell r="R262">
            <v>200</v>
          </cell>
          <cell r="S262">
            <v>1</v>
          </cell>
          <cell r="T262" t="e">
            <v>#DIV/0!</v>
          </cell>
        </row>
        <row r="263">
          <cell r="A263">
            <v>410030</v>
          </cell>
          <cell r="B263" t="str">
            <v>COMP ATLAS DT4</v>
          </cell>
          <cell r="C263" t="str">
            <v>CARRETA DE BRITAGEM</v>
          </cell>
          <cell r="D263">
            <v>30000</v>
          </cell>
          <cell r="E263">
            <v>1</v>
          </cell>
          <cell r="F263">
            <v>0.81130000000000002</v>
          </cell>
          <cell r="G263">
            <v>30000</v>
          </cell>
          <cell r="H263">
            <v>0.19</v>
          </cell>
          <cell r="I263">
            <v>2.76</v>
          </cell>
          <cell r="J263">
            <v>0</v>
          </cell>
          <cell r="K263">
            <v>1.53</v>
          </cell>
          <cell r="L263">
            <v>0</v>
          </cell>
          <cell r="M263">
            <v>0.1</v>
          </cell>
          <cell r="N263">
            <v>1.03</v>
          </cell>
          <cell r="O263">
            <v>5.51</v>
          </cell>
          <cell r="P263" t="str">
            <v>H</v>
          </cell>
          <cell r="Q263">
            <v>434750</v>
          </cell>
          <cell r="R263">
            <v>250</v>
          </cell>
          <cell r="S263">
            <v>0.22991400000000001</v>
          </cell>
          <cell r="T263">
            <v>22.6</v>
          </cell>
        </row>
        <row r="264">
          <cell r="A264">
            <v>410400</v>
          </cell>
          <cell r="B264" t="str">
            <v>COMP SULLAIR 25 S 20</v>
          </cell>
          <cell r="C264" t="str">
            <v>COMPRESSOR ESTAC 1000</v>
          </cell>
          <cell r="D264">
            <v>56000</v>
          </cell>
          <cell r="E264">
            <v>1</v>
          </cell>
          <cell r="F264">
            <v>0.86519999999999997</v>
          </cell>
          <cell r="G264">
            <v>30000</v>
          </cell>
          <cell r="H264">
            <v>1.62</v>
          </cell>
          <cell r="I264">
            <v>5.31</v>
          </cell>
          <cell r="J264">
            <v>0</v>
          </cell>
          <cell r="K264">
            <v>1.58</v>
          </cell>
          <cell r="L264">
            <v>0</v>
          </cell>
          <cell r="M264">
            <v>0.15</v>
          </cell>
          <cell r="N264">
            <v>1.54</v>
          </cell>
          <cell r="O264">
            <v>10.050000000000001</v>
          </cell>
          <cell r="P264" t="str">
            <v>H</v>
          </cell>
          <cell r="Q264">
            <v>31000</v>
          </cell>
          <cell r="R264">
            <v>250</v>
          </cell>
          <cell r="S264">
            <v>1</v>
          </cell>
          <cell r="T264">
            <v>4.3</v>
          </cell>
        </row>
        <row r="265">
          <cell r="A265">
            <v>410650</v>
          </cell>
          <cell r="B265" t="str">
            <v>COMP ATLAS GA 1407</v>
          </cell>
          <cell r="C265" t="str">
            <v>COMPRESSOR ESTAC 1000</v>
          </cell>
          <cell r="D265">
            <v>61312</v>
          </cell>
          <cell r="E265">
            <v>1</v>
          </cell>
          <cell r="F265">
            <v>0.87</v>
          </cell>
          <cell r="G265">
            <v>30000</v>
          </cell>
          <cell r="H265">
            <v>1.78</v>
          </cell>
          <cell r="I265">
            <v>3.04</v>
          </cell>
          <cell r="J265">
            <v>0</v>
          </cell>
          <cell r="K265">
            <v>1.05</v>
          </cell>
          <cell r="L265">
            <v>0</v>
          </cell>
          <cell r="M265">
            <v>0.25</v>
          </cell>
          <cell r="N265">
            <v>2.57</v>
          </cell>
          <cell r="O265">
            <v>8.44</v>
          </cell>
          <cell r="P265" t="str">
            <v>H</v>
          </cell>
          <cell r="Q265">
            <v>31000</v>
          </cell>
          <cell r="R265">
            <v>250</v>
          </cell>
          <cell r="S265">
            <v>1</v>
          </cell>
          <cell r="T265">
            <v>2.2999999999999998</v>
          </cell>
        </row>
        <row r="266">
          <cell r="A266">
            <v>410651</v>
          </cell>
          <cell r="B266" t="str">
            <v>COMP ATLAS GA 160</v>
          </cell>
          <cell r="C266" t="str">
            <v>COMPRESSOR ESTAC 1000</v>
          </cell>
          <cell r="D266">
            <v>60000</v>
          </cell>
          <cell r="E266">
            <v>1</v>
          </cell>
          <cell r="F266">
            <v>0.87</v>
          </cell>
          <cell r="G266">
            <v>30000</v>
          </cell>
          <cell r="H266">
            <v>1.74</v>
          </cell>
          <cell r="I266">
            <v>3.04</v>
          </cell>
          <cell r="J266">
            <v>0</v>
          </cell>
          <cell r="K266">
            <v>1.05</v>
          </cell>
          <cell r="L266">
            <v>0</v>
          </cell>
          <cell r="M266">
            <v>0.25</v>
          </cell>
          <cell r="N266">
            <v>2.57</v>
          </cell>
          <cell r="O266">
            <v>8.4</v>
          </cell>
          <cell r="P266" t="str">
            <v>H</v>
          </cell>
          <cell r="Q266">
            <v>31000</v>
          </cell>
          <cell r="R266">
            <v>250</v>
          </cell>
          <cell r="S266">
            <v>1</v>
          </cell>
          <cell r="T266">
            <v>2.4</v>
          </cell>
        </row>
        <row r="267">
          <cell r="A267">
            <v>410652</v>
          </cell>
          <cell r="B267" t="str">
            <v>COMP ATLAS GA 37</v>
          </cell>
          <cell r="C267" t="str">
            <v>COMPRESSOR ESTAC 250</v>
          </cell>
          <cell r="D267">
            <v>53000</v>
          </cell>
          <cell r="E267">
            <v>1</v>
          </cell>
          <cell r="F267">
            <v>0.87</v>
          </cell>
          <cell r="G267">
            <v>30000</v>
          </cell>
          <cell r="H267">
            <v>1.54</v>
          </cell>
          <cell r="I267">
            <v>2.15</v>
          </cell>
          <cell r="J267">
            <v>0</v>
          </cell>
          <cell r="K267">
            <v>0</v>
          </cell>
          <cell r="L267">
            <v>0</v>
          </cell>
          <cell r="M267">
            <v>0.15</v>
          </cell>
          <cell r="N267">
            <v>1.54</v>
          </cell>
          <cell r="O267">
            <v>5.23</v>
          </cell>
          <cell r="P267" t="str">
            <v>H</v>
          </cell>
          <cell r="Q267">
            <v>26500</v>
          </cell>
          <cell r="R267">
            <v>250</v>
          </cell>
          <cell r="S267">
            <v>1</v>
          </cell>
          <cell r="T267">
            <v>1.4</v>
          </cell>
        </row>
        <row r="268">
          <cell r="A268">
            <v>410700</v>
          </cell>
          <cell r="B268" t="str">
            <v>COMP CHICAGO 950DUH</v>
          </cell>
          <cell r="C268" t="str">
            <v>COMPRESSOR ESTAC 1000</v>
          </cell>
          <cell r="D268">
            <v>437000</v>
          </cell>
          <cell r="E268">
            <v>1</v>
          </cell>
          <cell r="F268">
            <v>0.92</v>
          </cell>
          <cell r="G268">
            <v>8000</v>
          </cell>
          <cell r="H268">
            <v>50.26</v>
          </cell>
          <cell r="I268">
            <v>12.83</v>
          </cell>
          <cell r="J268">
            <v>0</v>
          </cell>
          <cell r="K268">
            <v>19.12</v>
          </cell>
          <cell r="L268">
            <v>0</v>
          </cell>
          <cell r="M268">
            <v>0.5</v>
          </cell>
          <cell r="N268">
            <v>5.15</v>
          </cell>
          <cell r="O268">
            <v>87.36</v>
          </cell>
          <cell r="P268" t="str">
            <v>H</v>
          </cell>
          <cell r="Q268">
            <v>31000</v>
          </cell>
          <cell r="R268">
            <v>250</v>
          </cell>
          <cell r="S268">
            <v>1</v>
          </cell>
          <cell r="T268">
            <v>0.6</v>
          </cell>
        </row>
        <row r="269">
          <cell r="A269">
            <v>410990</v>
          </cell>
          <cell r="B269" t="str">
            <v>COMP FULLER C200</v>
          </cell>
          <cell r="C269" t="str">
            <v>COMPRESSOR TRANSILAGEM</v>
          </cell>
          <cell r="D269">
            <v>28000</v>
          </cell>
          <cell r="E269">
            <v>1</v>
          </cell>
          <cell r="F269">
            <v>0.87709999999999999</v>
          </cell>
          <cell r="G269">
            <v>30000</v>
          </cell>
          <cell r="H269">
            <v>0.82</v>
          </cell>
          <cell r="I269">
            <v>7.78</v>
          </cell>
          <cell r="J269">
            <v>0</v>
          </cell>
          <cell r="K269">
            <v>1.1599999999999999</v>
          </cell>
          <cell r="L269">
            <v>0</v>
          </cell>
          <cell r="M269">
            <v>0.15</v>
          </cell>
          <cell r="N269">
            <v>1.54</v>
          </cell>
          <cell r="O269">
            <v>11.3</v>
          </cell>
          <cell r="P269" t="str">
            <v>H</v>
          </cell>
          <cell r="Q269">
            <v>15120</v>
          </cell>
          <cell r="R269">
            <v>250</v>
          </cell>
          <cell r="S269">
            <v>1</v>
          </cell>
          <cell r="T269">
            <v>10.9</v>
          </cell>
        </row>
        <row r="270">
          <cell r="A270">
            <v>410993</v>
          </cell>
          <cell r="B270" t="str">
            <v>COMP FULLER C135</v>
          </cell>
          <cell r="C270" t="str">
            <v>COMPRESSOR TRANSILAGEM</v>
          </cell>
          <cell r="D270">
            <v>65896</v>
          </cell>
          <cell r="E270">
            <v>1</v>
          </cell>
          <cell r="F270">
            <v>0.87</v>
          </cell>
          <cell r="G270">
            <v>30000</v>
          </cell>
          <cell r="H270">
            <v>1.91</v>
          </cell>
          <cell r="I270">
            <v>6.48</v>
          </cell>
          <cell r="J270">
            <v>0</v>
          </cell>
          <cell r="K270">
            <v>0.67</v>
          </cell>
          <cell r="L270">
            <v>0</v>
          </cell>
          <cell r="M270">
            <v>0.15</v>
          </cell>
          <cell r="N270">
            <v>1.54</v>
          </cell>
          <cell r="O270">
            <v>10.6</v>
          </cell>
          <cell r="P270" t="str">
            <v>H</v>
          </cell>
          <cell r="Q270">
            <v>15120</v>
          </cell>
          <cell r="R270">
            <v>250</v>
          </cell>
          <cell r="S270">
            <v>1</v>
          </cell>
          <cell r="T270">
            <v>3.7</v>
          </cell>
        </row>
        <row r="271">
          <cell r="A271">
            <v>410994</v>
          </cell>
          <cell r="B271" t="str">
            <v>Transilagem TUC</v>
          </cell>
          <cell r="C271" t="str">
            <v>INST TRANSILAGEM TUC</v>
          </cell>
          <cell r="D271">
            <v>111545</v>
          </cell>
          <cell r="E271">
            <v>1</v>
          </cell>
          <cell r="F271">
            <v>1</v>
          </cell>
          <cell r="G271">
            <v>7500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 t="str">
            <v>H</v>
          </cell>
          <cell r="Q271">
            <v>47040</v>
          </cell>
          <cell r="R271">
            <v>200</v>
          </cell>
          <cell r="S271">
            <v>9.9999999999999995E-7</v>
          </cell>
          <cell r="T271" t="e">
            <v>#DIV/0!</v>
          </cell>
        </row>
        <row r="272">
          <cell r="A272">
            <v>411090</v>
          </cell>
          <cell r="B272" t="str">
            <v>COMP ATLAS XA 160</v>
          </cell>
          <cell r="C272" t="str">
            <v>COMPRESSOR PORTATIL 250</v>
          </cell>
          <cell r="D272">
            <v>38000</v>
          </cell>
          <cell r="E272">
            <v>1</v>
          </cell>
          <cell r="F272">
            <v>0.85729999999999995</v>
          </cell>
          <cell r="G272">
            <v>15000</v>
          </cell>
          <cell r="H272">
            <v>2.17</v>
          </cell>
          <cell r="I272">
            <v>23.5</v>
          </cell>
          <cell r="J272">
            <v>0</v>
          </cell>
          <cell r="K272">
            <v>1.08</v>
          </cell>
          <cell r="L272">
            <v>0</v>
          </cell>
          <cell r="M272">
            <v>0.3</v>
          </cell>
          <cell r="N272">
            <v>3.09</v>
          </cell>
          <cell r="O272">
            <v>29.84</v>
          </cell>
          <cell r="P272" t="str">
            <v>H</v>
          </cell>
          <cell r="Q272">
            <v>14000</v>
          </cell>
          <cell r="R272">
            <v>120</v>
          </cell>
          <cell r="S272">
            <v>1</v>
          </cell>
          <cell r="T272">
            <v>11.3</v>
          </cell>
        </row>
        <row r="273">
          <cell r="A273">
            <v>411700</v>
          </cell>
          <cell r="B273" t="str">
            <v>COMP SABROE SMC8</v>
          </cell>
          <cell r="C273" t="str">
            <v>COMPRESSOR AMONIA</v>
          </cell>
          <cell r="D273">
            <v>103648</v>
          </cell>
          <cell r="E273">
            <v>1</v>
          </cell>
          <cell r="F273">
            <v>0.9</v>
          </cell>
          <cell r="G273">
            <v>30000</v>
          </cell>
          <cell r="H273">
            <v>3.11</v>
          </cell>
          <cell r="I273">
            <v>3.96</v>
          </cell>
          <cell r="J273">
            <v>0</v>
          </cell>
          <cell r="K273">
            <v>3.09</v>
          </cell>
          <cell r="L273">
            <v>0</v>
          </cell>
          <cell r="M273">
            <v>0.1</v>
          </cell>
          <cell r="N273">
            <v>1.03</v>
          </cell>
          <cell r="O273">
            <v>11.19</v>
          </cell>
          <cell r="P273" t="str">
            <v>H</v>
          </cell>
          <cell r="Q273">
            <v>21000</v>
          </cell>
          <cell r="R273">
            <v>250</v>
          </cell>
          <cell r="S273">
            <v>1</v>
          </cell>
          <cell r="T273">
            <v>2.2999999999999998</v>
          </cell>
        </row>
        <row r="274">
          <cell r="A274">
            <v>411701</v>
          </cell>
          <cell r="B274" t="str">
            <v>COMP SABROE SMC8 3V</v>
          </cell>
          <cell r="C274" t="str">
            <v>COMPRESSOR AMONIA</v>
          </cell>
          <cell r="D274">
            <v>64385</v>
          </cell>
          <cell r="E274">
            <v>1</v>
          </cell>
          <cell r="F274">
            <v>0.9</v>
          </cell>
          <cell r="G274">
            <v>15000</v>
          </cell>
          <cell r="H274">
            <v>3.86</v>
          </cell>
          <cell r="I274">
            <v>3.96</v>
          </cell>
          <cell r="J274">
            <v>1.03</v>
          </cell>
          <cell r="K274">
            <v>0</v>
          </cell>
          <cell r="L274">
            <v>0</v>
          </cell>
          <cell r="M274">
            <v>0.1</v>
          </cell>
          <cell r="N274">
            <v>1.03</v>
          </cell>
          <cell r="O274">
            <v>8.85</v>
          </cell>
          <cell r="P274" t="str">
            <v>H</v>
          </cell>
          <cell r="Q274">
            <v>21000</v>
          </cell>
          <cell r="R274">
            <v>250</v>
          </cell>
          <cell r="S274">
            <v>1</v>
          </cell>
          <cell r="T274">
            <v>1</v>
          </cell>
        </row>
        <row r="275">
          <cell r="A275">
            <v>411705</v>
          </cell>
          <cell r="B275" t="str">
            <v>Refrig fab gelo TUC</v>
          </cell>
          <cell r="C275" t="str">
            <v>FABR GELO TUC</v>
          </cell>
          <cell r="D275">
            <v>1139447</v>
          </cell>
          <cell r="E275">
            <v>1</v>
          </cell>
          <cell r="F275">
            <v>0.9</v>
          </cell>
          <cell r="G275">
            <v>7500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 t="str">
            <v>H</v>
          </cell>
          <cell r="Q275">
            <v>504000</v>
          </cell>
          <cell r="R275">
            <v>200</v>
          </cell>
          <cell r="S275">
            <v>9.9999999999999995E-7</v>
          </cell>
          <cell r="T275" t="e">
            <v>#DIV/0!</v>
          </cell>
        </row>
        <row r="276">
          <cell r="A276">
            <v>411706</v>
          </cell>
          <cell r="B276" t="str">
            <v>Refrig fab gelo Eclu</v>
          </cell>
          <cell r="C276" t="str">
            <v>FABR GELO TUC</v>
          </cell>
          <cell r="E276">
            <v>1</v>
          </cell>
          <cell r="F276">
            <v>0.9</v>
          </cell>
          <cell r="G276">
            <v>15000</v>
          </cell>
          <cell r="I276">
            <v>0</v>
          </cell>
          <cell r="J276">
            <v>0</v>
          </cell>
          <cell r="K276">
            <v>0</v>
          </cell>
          <cell r="P276" t="str">
            <v>H</v>
          </cell>
          <cell r="Q276">
            <v>504000</v>
          </cell>
          <cell r="R276">
            <v>200</v>
          </cell>
          <cell r="S276">
            <v>1</v>
          </cell>
          <cell r="T276" t="e">
            <v>#DIV/0!</v>
          </cell>
        </row>
        <row r="277">
          <cell r="A277">
            <v>411800</v>
          </cell>
          <cell r="B277" t="str">
            <v>COMP SULLAIR 250</v>
          </cell>
          <cell r="C277" t="str">
            <v>COMPRESSOR PORTATIL 250</v>
          </cell>
          <cell r="D277">
            <v>31700</v>
          </cell>
          <cell r="E277">
            <v>1</v>
          </cell>
          <cell r="F277">
            <v>0.87</v>
          </cell>
          <cell r="G277">
            <v>15000</v>
          </cell>
          <cell r="H277">
            <v>1.84</v>
          </cell>
          <cell r="I277">
            <v>22.26</v>
          </cell>
          <cell r="J277">
            <v>0</v>
          </cell>
          <cell r="K277">
            <v>0.92</v>
          </cell>
          <cell r="L277">
            <v>6.5</v>
          </cell>
          <cell r="M277">
            <v>0.3</v>
          </cell>
          <cell r="N277">
            <v>15.31</v>
          </cell>
          <cell r="O277">
            <v>40.33</v>
          </cell>
          <cell r="P277" t="str">
            <v>H</v>
          </cell>
          <cell r="Q277">
            <v>14000</v>
          </cell>
          <cell r="R277">
            <v>120</v>
          </cell>
          <cell r="S277">
            <v>1</v>
          </cell>
          <cell r="T277">
            <v>12.6</v>
          </cell>
        </row>
        <row r="278">
          <cell r="A278">
            <v>411840</v>
          </cell>
          <cell r="B278" t="str">
            <v>COMP SULLAIR 750</v>
          </cell>
          <cell r="C278" t="str">
            <v>COMPRESSOR PORTATIL 750</v>
          </cell>
          <cell r="D278">
            <v>71000</v>
          </cell>
          <cell r="E278">
            <v>1</v>
          </cell>
          <cell r="F278">
            <v>0.86990000000000001</v>
          </cell>
          <cell r="G278">
            <v>15000</v>
          </cell>
          <cell r="H278">
            <v>4.12</v>
          </cell>
          <cell r="I278">
            <v>25.02</v>
          </cell>
          <cell r="J278">
            <v>0</v>
          </cell>
          <cell r="K278">
            <v>2.02</v>
          </cell>
          <cell r="L278">
            <v>27</v>
          </cell>
          <cell r="M278">
            <v>0.7</v>
          </cell>
          <cell r="N278">
            <v>57.97</v>
          </cell>
          <cell r="O278">
            <v>89.13</v>
          </cell>
          <cell r="P278" t="str">
            <v>H</v>
          </cell>
          <cell r="Q278">
            <v>35000</v>
          </cell>
          <cell r="R278">
            <v>120</v>
          </cell>
          <cell r="S278">
            <v>1</v>
          </cell>
          <cell r="T278">
            <v>6.6</v>
          </cell>
        </row>
        <row r="279">
          <cell r="A279">
            <v>411900</v>
          </cell>
          <cell r="B279" t="str">
            <v>COMP ATLAS XA-350</v>
          </cell>
          <cell r="C279" t="str">
            <v>COMPRESSOR PORTATIL 750</v>
          </cell>
          <cell r="D279">
            <v>71000</v>
          </cell>
          <cell r="E279">
            <v>1</v>
          </cell>
          <cell r="F279">
            <v>0.86850000000000005</v>
          </cell>
          <cell r="G279">
            <v>15000</v>
          </cell>
          <cell r="H279">
            <v>4.1100000000000003</v>
          </cell>
          <cell r="I279">
            <v>25.02</v>
          </cell>
          <cell r="J279">
            <v>0</v>
          </cell>
          <cell r="K279">
            <v>2.02</v>
          </cell>
          <cell r="L279">
            <v>26</v>
          </cell>
          <cell r="M279">
            <v>1</v>
          </cell>
          <cell r="N279">
            <v>59.18</v>
          </cell>
          <cell r="O279">
            <v>90.33</v>
          </cell>
          <cell r="P279" t="str">
            <v>H</v>
          </cell>
          <cell r="Q279">
            <v>35000</v>
          </cell>
          <cell r="R279">
            <v>120</v>
          </cell>
          <cell r="S279">
            <v>1</v>
          </cell>
          <cell r="T279">
            <v>6.6</v>
          </cell>
        </row>
        <row r="280">
          <cell r="A280">
            <v>411910</v>
          </cell>
          <cell r="B280" t="str">
            <v>COMP ATLAS XA-120</v>
          </cell>
          <cell r="C280" t="str">
            <v>COMPRESSOR PORTATIL 250</v>
          </cell>
          <cell r="D280">
            <v>31700</v>
          </cell>
          <cell r="E280">
            <v>1</v>
          </cell>
          <cell r="F280">
            <v>0.85499999999999998</v>
          </cell>
          <cell r="G280">
            <v>15000</v>
          </cell>
          <cell r="H280">
            <v>1.81</v>
          </cell>
          <cell r="I280">
            <v>22.26</v>
          </cell>
          <cell r="J280">
            <v>0</v>
          </cell>
          <cell r="K280">
            <v>0.92</v>
          </cell>
          <cell r="L280">
            <v>6.5</v>
          </cell>
          <cell r="M280">
            <v>0.3</v>
          </cell>
          <cell r="N280">
            <v>15.31</v>
          </cell>
          <cell r="O280">
            <v>40.299999999999997</v>
          </cell>
          <cell r="P280" t="str">
            <v>H</v>
          </cell>
          <cell r="Q280">
            <v>14000</v>
          </cell>
          <cell r="R280">
            <v>120</v>
          </cell>
          <cell r="S280">
            <v>1</v>
          </cell>
          <cell r="T280">
            <v>12.8</v>
          </cell>
        </row>
        <row r="281">
          <cell r="A281">
            <v>412201</v>
          </cell>
          <cell r="B281" t="str">
            <v>Fabr gelo PPV</v>
          </cell>
          <cell r="C281" t="str">
            <v>FABR GELO TUC</v>
          </cell>
          <cell r="D281">
            <v>2902932</v>
          </cell>
          <cell r="E281">
            <v>1</v>
          </cell>
          <cell r="F281">
            <v>0.89</v>
          </cell>
          <cell r="G281">
            <v>10000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 t="str">
            <v>H</v>
          </cell>
          <cell r="Q281">
            <v>504000</v>
          </cell>
          <cell r="R281">
            <v>200</v>
          </cell>
          <cell r="S281">
            <v>9.9999999999999995E-7</v>
          </cell>
          <cell r="T281" t="e">
            <v>#DIV/0!</v>
          </cell>
        </row>
        <row r="282">
          <cell r="A282">
            <v>424020</v>
          </cell>
          <cell r="B282" t="str">
            <v>PERF G D AT50</v>
          </cell>
          <cell r="C282" t="str">
            <v>PERFURATRIZ PNEUMÁTICA</v>
          </cell>
          <cell r="D282">
            <v>30000</v>
          </cell>
          <cell r="E282">
            <v>1</v>
          </cell>
          <cell r="F282">
            <v>0.68789999999999996</v>
          </cell>
          <cell r="G282">
            <v>10000</v>
          </cell>
          <cell r="H282">
            <v>2.06</v>
          </cell>
          <cell r="I282">
            <v>27.35</v>
          </cell>
          <cell r="J282">
            <v>0</v>
          </cell>
          <cell r="K282">
            <v>2.1800000000000002</v>
          </cell>
          <cell r="L282">
            <v>0</v>
          </cell>
          <cell r="M282">
            <v>1</v>
          </cell>
          <cell r="N282">
            <v>10.3</v>
          </cell>
          <cell r="O282">
            <v>41.89</v>
          </cell>
          <cell r="P282" t="str">
            <v>H</v>
          </cell>
          <cell r="Q282">
            <v>33600</v>
          </cell>
          <cell r="R282">
            <v>180</v>
          </cell>
          <cell r="S282">
            <v>1</v>
          </cell>
          <cell r="T282">
            <v>14.3</v>
          </cell>
        </row>
        <row r="283">
          <cell r="A283">
            <v>424110</v>
          </cell>
          <cell r="B283" t="str">
            <v>PERF ATLAS R601</v>
          </cell>
          <cell r="C283" t="str">
            <v>PERFURATRIZ PNEUMÁTICA</v>
          </cell>
          <cell r="D283">
            <v>80001</v>
          </cell>
          <cell r="E283">
            <v>1</v>
          </cell>
          <cell r="F283">
            <v>0.87460000000000004</v>
          </cell>
          <cell r="G283">
            <v>10000</v>
          </cell>
          <cell r="H283">
            <v>7</v>
          </cell>
          <cell r="I283">
            <v>27.4</v>
          </cell>
          <cell r="J283">
            <v>0</v>
          </cell>
          <cell r="K283">
            <v>3.78</v>
          </cell>
          <cell r="L283">
            <v>0</v>
          </cell>
          <cell r="M283">
            <v>1.25</v>
          </cell>
          <cell r="N283">
            <v>12.87</v>
          </cell>
          <cell r="O283">
            <v>51.05</v>
          </cell>
          <cell r="P283" t="str">
            <v>H</v>
          </cell>
          <cell r="Q283">
            <v>33600</v>
          </cell>
          <cell r="R283">
            <v>180</v>
          </cell>
          <cell r="S283">
            <v>1</v>
          </cell>
          <cell r="T283">
            <v>4.5</v>
          </cell>
        </row>
        <row r="284">
          <cell r="A284">
            <v>425010</v>
          </cell>
          <cell r="B284" t="str">
            <v>PERF HIDR ATL ROC 72</v>
          </cell>
          <cell r="C284" t="str">
            <v>PERFURATRIZ HIDRAULICA</v>
          </cell>
          <cell r="D284">
            <v>280002</v>
          </cell>
          <cell r="E284">
            <v>1</v>
          </cell>
          <cell r="F284">
            <v>0.91620000000000001</v>
          </cell>
          <cell r="G284">
            <v>15000</v>
          </cell>
          <cell r="H284">
            <v>17.100000000000001</v>
          </cell>
          <cell r="I284">
            <v>48.71</v>
          </cell>
          <cell r="J284">
            <v>0</v>
          </cell>
          <cell r="K284">
            <v>0</v>
          </cell>
          <cell r="L284">
            <v>16</v>
          </cell>
          <cell r="M284">
            <v>1.6</v>
          </cell>
          <cell r="N284">
            <v>46.55</v>
          </cell>
          <cell r="O284">
            <v>112.36</v>
          </cell>
          <cell r="P284" t="str">
            <v>H</v>
          </cell>
          <cell r="Q284">
            <v>285000</v>
          </cell>
          <cell r="R284">
            <v>180</v>
          </cell>
          <cell r="S284">
            <v>1</v>
          </cell>
          <cell r="T284">
            <v>2.8</v>
          </cell>
        </row>
        <row r="285">
          <cell r="A285">
            <v>425020</v>
          </cell>
          <cell r="B285" t="str">
            <v>PERF.HIDR ATL. ROC-5</v>
          </cell>
          <cell r="C285" t="str">
            <v>PERFURATRIZ HIDRAULICA</v>
          </cell>
          <cell r="D285">
            <v>230000</v>
          </cell>
          <cell r="E285">
            <v>1</v>
          </cell>
          <cell r="F285">
            <v>0.98809999999999998</v>
          </cell>
          <cell r="G285">
            <v>15000</v>
          </cell>
          <cell r="H285">
            <v>15.15</v>
          </cell>
          <cell r="I285">
            <v>48.71</v>
          </cell>
          <cell r="J285">
            <v>0</v>
          </cell>
          <cell r="K285">
            <v>9.0399999999999991</v>
          </cell>
          <cell r="L285">
            <v>10</v>
          </cell>
          <cell r="M285">
            <v>1</v>
          </cell>
          <cell r="N285">
            <v>29.1</v>
          </cell>
          <cell r="O285">
            <v>102</v>
          </cell>
          <cell r="P285" t="str">
            <v>H</v>
          </cell>
          <cell r="Q285">
            <v>285000</v>
          </cell>
          <cell r="R285">
            <v>180</v>
          </cell>
          <cell r="S285">
            <v>1</v>
          </cell>
          <cell r="T285">
            <v>3.8</v>
          </cell>
        </row>
        <row r="286">
          <cell r="A286">
            <v>425021</v>
          </cell>
          <cell r="B286" t="str">
            <v>PERF HIDR ATL ROC-64</v>
          </cell>
          <cell r="C286" t="str">
            <v>PERFURATRIZ HIDRAULICA</v>
          </cell>
          <cell r="D286">
            <v>264000</v>
          </cell>
          <cell r="E286">
            <v>1</v>
          </cell>
          <cell r="F286">
            <v>0.96819999999999995</v>
          </cell>
          <cell r="G286">
            <v>15000</v>
          </cell>
          <cell r="H286">
            <v>17.04</v>
          </cell>
          <cell r="I286">
            <v>48.71</v>
          </cell>
          <cell r="J286">
            <v>0</v>
          </cell>
          <cell r="K286">
            <v>9.0399999999999991</v>
          </cell>
          <cell r="L286">
            <v>10</v>
          </cell>
          <cell r="M286">
            <v>1</v>
          </cell>
          <cell r="N286">
            <v>29.1</v>
          </cell>
          <cell r="O286">
            <v>103.89</v>
          </cell>
          <cell r="P286" t="str">
            <v>H</v>
          </cell>
          <cell r="Q286">
            <v>285000</v>
          </cell>
          <cell r="R286">
            <v>180</v>
          </cell>
          <cell r="S286">
            <v>1</v>
          </cell>
          <cell r="T286">
            <v>3.4</v>
          </cell>
        </row>
        <row r="287">
          <cell r="A287">
            <v>425030</v>
          </cell>
          <cell r="B287" t="str">
            <v>PERF HIDR ATLAS D 7</v>
          </cell>
          <cell r="C287" t="str">
            <v>PERFURATRIZ HIDRAULICA</v>
          </cell>
          <cell r="D287">
            <v>691900</v>
          </cell>
          <cell r="E287">
            <v>1</v>
          </cell>
          <cell r="F287">
            <v>0.9</v>
          </cell>
          <cell r="G287">
            <v>15000</v>
          </cell>
          <cell r="H287">
            <v>41.51</v>
          </cell>
          <cell r="I287">
            <v>62.34</v>
          </cell>
          <cell r="J287">
            <v>0</v>
          </cell>
          <cell r="K287">
            <v>16.670000000000002</v>
          </cell>
          <cell r="L287">
            <v>21</v>
          </cell>
          <cell r="M287">
            <v>1.1499999999999999</v>
          </cell>
          <cell r="N287">
            <v>51.32</v>
          </cell>
          <cell r="O287">
            <v>171.84</v>
          </cell>
          <cell r="P287" t="str">
            <v>H</v>
          </cell>
          <cell r="Q287">
            <v>285000</v>
          </cell>
          <cell r="R287">
            <v>180</v>
          </cell>
          <cell r="S287">
            <v>1</v>
          </cell>
          <cell r="T287">
            <v>1.9</v>
          </cell>
        </row>
        <row r="288">
          <cell r="A288">
            <v>426011</v>
          </cell>
          <cell r="B288" t="str">
            <v>Conj jateamento CARA</v>
          </cell>
          <cell r="C288" t="str">
            <v>LOCOMOTIVA</v>
          </cell>
          <cell r="D288">
            <v>93709</v>
          </cell>
          <cell r="E288">
            <v>1</v>
          </cell>
          <cell r="F288">
            <v>1</v>
          </cell>
          <cell r="G288">
            <v>2577</v>
          </cell>
          <cell r="H288">
            <v>36.36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36.36</v>
          </cell>
          <cell r="P288" t="str">
            <v>H</v>
          </cell>
          <cell r="Q288">
            <v>0</v>
          </cell>
          <cell r="R288">
            <v>150</v>
          </cell>
          <cell r="S288">
            <v>1</v>
          </cell>
          <cell r="T288">
            <v>0</v>
          </cell>
        </row>
        <row r="289">
          <cell r="A289">
            <v>426022</v>
          </cell>
          <cell r="B289" t="str">
            <v>JUMBO FERR ATLAS 282</v>
          </cell>
          <cell r="C289" t="str">
            <v>JUMBO HIDR 2 BRAÇOS + BOOMER</v>
          </cell>
          <cell r="D289">
            <v>374442</v>
          </cell>
          <cell r="E289">
            <v>1</v>
          </cell>
          <cell r="F289">
            <v>0.94279999999999997</v>
          </cell>
          <cell r="G289">
            <v>10000</v>
          </cell>
          <cell r="H289">
            <v>35.299999999999997</v>
          </cell>
          <cell r="I289">
            <v>140.72</v>
          </cell>
          <cell r="J289">
            <v>0</v>
          </cell>
          <cell r="K289">
            <v>31.57</v>
          </cell>
          <cell r="L289">
            <v>0</v>
          </cell>
          <cell r="M289">
            <v>0.6</v>
          </cell>
          <cell r="N289">
            <v>6.18</v>
          </cell>
          <cell r="O289">
            <v>213.77</v>
          </cell>
          <cell r="P289" t="str">
            <v>H</v>
          </cell>
          <cell r="Q289">
            <v>168000</v>
          </cell>
          <cell r="R289">
            <v>150</v>
          </cell>
          <cell r="S289">
            <v>1</v>
          </cell>
          <cell r="T289">
            <v>4.9000000000000004</v>
          </cell>
        </row>
        <row r="290">
          <cell r="A290">
            <v>426030</v>
          </cell>
          <cell r="B290" t="str">
            <v>JUMBO BOOMER H178</v>
          </cell>
          <cell r="C290" t="str">
            <v>JUMBO HIDR 2 BRAÇOS + BOOMER</v>
          </cell>
          <cell r="D290">
            <v>800007</v>
          </cell>
          <cell r="E290">
            <v>1</v>
          </cell>
          <cell r="F290">
            <v>0.9113</v>
          </cell>
          <cell r="G290">
            <v>10000</v>
          </cell>
          <cell r="H290">
            <v>72.900000000000006</v>
          </cell>
          <cell r="I290">
            <v>142.69999999999999</v>
          </cell>
          <cell r="J290">
            <v>0</v>
          </cell>
          <cell r="K290">
            <v>0</v>
          </cell>
          <cell r="L290">
            <v>3</v>
          </cell>
          <cell r="M290">
            <v>2.5</v>
          </cell>
          <cell r="N290">
            <v>31.38</v>
          </cell>
          <cell r="O290">
            <v>246.98</v>
          </cell>
          <cell r="P290" t="str">
            <v>H</v>
          </cell>
          <cell r="Q290">
            <v>168000</v>
          </cell>
          <cell r="R290">
            <v>150</v>
          </cell>
          <cell r="S290">
            <v>1</v>
          </cell>
          <cell r="T290">
            <v>2</v>
          </cell>
        </row>
        <row r="291">
          <cell r="A291">
            <v>426031</v>
          </cell>
          <cell r="B291" t="str">
            <v>Jumbo Tamrock axera</v>
          </cell>
          <cell r="C291" t="str">
            <v>JUMBO HIDR 3 BRAÇOS AXERA</v>
          </cell>
          <cell r="D291">
            <v>2430000</v>
          </cell>
          <cell r="E291">
            <v>1</v>
          </cell>
          <cell r="F291">
            <v>0.89</v>
          </cell>
          <cell r="G291">
            <v>10000</v>
          </cell>
          <cell r="H291">
            <v>216.27</v>
          </cell>
          <cell r="I291">
            <v>152.31</v>
          </cell>
          <cell r="J291">
            <v>0</v>
          </cell>
          <cell r="K291">
            <v>43.86</v>
          </cell>
          <cell r="L291">
            <v>3</v>
          </cell>
          <cell r="M291">
            <v>2.5</v>
          </cell>
          <cell r="N291">
            <v>25.74</v>
          </cell>
          <cell r="O291">
            <v>438.18</v>
          </cell>
          <cell r="P291" t="str">
            <v>H</v>
          </cell>
          <cell r="Q291">
            <v>1008000</v>
          </cell>
          <cell r="R291">
            <v>150</v>
          </cell>
          <cell r="S291">
            <v>1</v>
          </cell>
          <cell r="T291">
            <v>0.9</v>
          </cell>
        </row>
        <row r="292">
          <cell r="A292">
            <v>426040</v>
          </cell>
          <cell r="B292" t="str">
            <v>CARREG HAGGLOADER</v>
          </cell>
          <cell r="C292" t="str">
            <v>HAGGLOADER</v>
          </cell>
          <cell r="D292">
            <v>119405</v>
          </cell>
          <cell r="E292">
            <v>1</v>
          </cell>
          <cell r="F292">
            <v>0.79479999999999995</v>
          </cell>
          <cell r="G292">
            <v>5000</v>
          </cell>
          <cell r="H292">
            <v>18.98</v>
          </cell>
          <cell r="I292">
            <v>68.95</v>
          </cell>
          <cell r="J292">
            <v>0</v>
          </cell>
          <cell r="K292">
            <v>0</v>
          </cell>
          <cell r="L292">
            <v>0</v>
          </cell>
          <cell r="M292">
            <v>0.5</v>
          </cell>
          <cell r="N292">
            <v>5.15</v>
          </cell>
          <cell r="O292">
            <v>93.08</v>
          </cell>
          <cell r="P292" t="str">
            <v>H</v>
          </cell>
          <cell r="Q292">
            <v>126000</v>
          </cell>
          <cell r="R292">
            <v>80</v>
          </cell>
          <cell r="S292">
            <v>1</v>
          </cell>
          <cell r="T292">
            <v>3.6</v>
          </cell>
        </row>
        <row r="293">
          <cell r="A293">
            <v>426041</v>
          </cell>
          <cell r="B293" t="str">
            <v>HAGGLOADER 8HR-2</v>
          </cell>
          <cell r="C293" t="str">
            <v>HAGGLOADER</v>
          </cell>
          <cell r="D293">
            <v>345321</v>
          </cell>
          <cell r="E293">
            <v>1</v>
          </cell>
          <cell r="F293">
            <v>0.75119999999999998</v>
          </cell>
          <cell r="G293">
            <v>5000</v>
          </cell>
          <cell r="H293">
            <v>51.88</v>
          </cell>
          <cell r="I293">
            <v>76.03</v>
          </cell>
          <cell r="J293">
            <v>0</v>
          </cell>
          <cell r="K293">
            <v>0</v>
          </cell>
          <cell r="L293">
            <v>0</v>
          </cell>
          <cell r="M293">
            <v>0.5</v>
          </cell>
          <cell r="N293">
            <v>5.15</v>
          </cell>
          <cell r="O293">
            <v>133.06</v>
          </cell>
          <cell r="P293" t="str">
            <v>H</v>
          </cell>
          <cell r="Q293">
            <v>126000</v>
          </cell>
          <cell r="R293">
            <v>80</v>
          </cell>
          <cell r="S293">
            <v>1</v>
          </cell>
          <cell r="T293">
            <v>1.5</v>
          </cell>
        </row>
        <row r="294">
          <cell r="A294">
            <v>426042</v>
          </cell>
          <cell r="B294" t="str">
            <v>HAGGLOADER 8HR-2 C/B</v>
          </cell>
          <cell r="C294" t="str">
            <v>HAGGLOADER</v>
          </cell>
          <cell r="D294">
            <v>433408</v>
          </cell>
          <cell r="E294">
            <v>1</v>
          </cell>
          <cell r="F294">
            <v>0.73470000000000002</v>
          </cell>
          <cell r="G294">
            <v>5000</v>
          </cell>
          <cell r="H294">
            <v>63.68</v>
          </cell>
          <cell r="I294">
            <v>76.03</v>
          </cell>
          <cell r="J294">
            <v>0</v>
          </cell>
          <cell r="K294">
            <v>0</v>
          </cell>
          <cell r="L294">
            <v>0</v>
          </cell>
          <cell r="M294">
            <v>0.5</v>
          </cell>
          <cell r="N294">
            <v>5.15</v>
          </cell>
          <cell r="O294">
            <v>144.86000000000001</v>
          </cell>
          <cell r="P294" t="str">
            <v>H</v>
          </cell>
          <cell r="Q294">
            <v>126000</v>
          </cell>
          <cell r="R294">
            <v>80</v>
          </cell>
          <cell r="S294">
            <v>1</v>
          </cell>
          <cell r="T294">
            <v>1.2</v>
          </cell>
        </row>
        <row r="295">
          <cell r="A295">
            <v>426090</v>
          </cell>
          <cell r="B295" t="str">
            <v>PERF TAMROCK CHA550</v>
          </cell>
          <cell r="C295" t="str">
            <v>PERFURATRIZ HIDRAULICA</v>
          </cell>
          <cell r="D295">
            <v>320000</v>
          </cell>
          <cell r="E295">
            <v>1</v>
          </cell>
          <cell r="F295">
            <v>0.98809999999999998</v>
          </cell>
          <cell r="G295">
            <v>15000</v>
          </cell>
          <cell r="H295">
            <v>21.08</v>
          </cell>
          <cell r="I295">
            <v>48.28</v>
          </cell>
          <cell r="J295">
            <v>0</v>
          </cell>
          <cell r="K295">
            <v>9.0399999999999991</v>
          </cell>
          <cell r="L295">
            <v>11</v>
          </cell>
          <cell r="M295">
            <v>1.1299999999999999</v>
          </cell>
          <cell r="N295">
            <v>32.31</v>
          </cell>
          <cell r="O295">
            <v>110.71</v>
          </cell>
          <cell r="P295" t="str">
            <v>H</v>
          </cell>
          <cell r="Q295">
            <v>285000</v>
          </cell>
          <cell r="R295">
            <v>180</v>
          </cell>
          <cell r="S295">
            <v>1</v>
          </cell>
          <cell r="T295">
            <v>2.7</v>
          </cell>
        </row>
        <row r="296">
          <cell r="A296">
            <v>426091</v>
          </cell>
          <cell r="B296" t="str">
            <v>PERF TAMROCK RAN 500</v>
          </cell>
          <cell r="C296" t="str">
            <v>PERFURATRIZ HIDRAULICA</v>
          </cell>
          <cell r="D296">
            <v>326900</v>
          </cell>
          <cell r="E296">
            <v>1</v>
          </cell>
          <cell r="F296">
            <v>0.96819999999999995</v>
          </cell>
          <cell r="G296">
            <v>15000</v>
          </cell>
          <cell r="H296">
            <v>21.1</v>
          </cell>
          <cell r="I296">
            <v>52.61</v>
          </cell>
          <cell r="J296">
            <v>0</v>
          </cell>
          <cell r="K296">
            <v>10.28</v>
          </cell>
          <cell r="L296">
            <v>20</v>
          </cell>
          <cell r="M296">
            <v>1.1299999999999999</v>
          </cell>
          <cell r="N296">
            <v>49.23</v>
          </cell>
          <cell r="O296">
            <v>133.22</v>
          </cell>
          <cell r="P296" t="str">
            <v>H</v>
          </cell>
          <cell r="Q296">
            <v>285000</v>
          </cell>
          <cell r="R296">
            <v>180</v>
          </cell>
          <cell r="S296">
            <v>1</v>
          </cell>
          <cell r="T296">
            <v>3</v>
          </cell>
        </row>
        <row r="297">
          <cell r="A297">
            <v>426092</v>
          </cell>
          <cell r="B297" t="str">
            <v>PERF TAMROCK COM 300</v>
          </cell>
          <cell r="C297" t="str">
            <v>PERFURATRIZ HIDRAULICA PNEUS</v>
          </cell>
          <cell r="D297">
            <v>261567</v>
          </cell>
          <cell r="E297">
            <v>1</v>
          </cell>
          <cell r="F297">
            <v>0.9</v>
          </cell>
          <cell r="G297">
            <v>10000</v>
          </cell>
          <cell r="H297">
            <v>23.54</v>
          </cell>
          <cell r="I297">
            <v>38.97</v>
          </cell>
          <cell r="J297">
            <v>0</v>
          </cell>
          <cell r="K297">
            <v>0</v>
          </cell>
          <cell r="L297">
            <v>8</v>
          </cell>
          <cell r="M297">
            <v>1</v>
          </cell>
          <cell r="N297">
            <v>25.34</v>
          </cell>
          <cell r="O297">
            <v>87.85</v>
          </cell>
          <cell r="P297" t="str">
            <v>H</v>
          </cell>
          <cell r="Q297">
            <v>131000</v>
          </cell>
          <cell r="R297">
            <v>180</v>
          </cell>
          <cell r="S297">
            <v>1</v>
          </cell>
          <cell r="T297">
            <v>1.7</v>
          </cell>
        </row>
        <row r="298">
          <cell r="A298">
            <v>426093</v>
          </cell>
          <cell r="B298" t="str">
            <v>PERF HIDR RANGER 600</v>
          </cell>
          <cell r="C298" t="str">
            <v>PERFURATRIZ HIDRAULICA</v>
          </cell>
          <cell r="D298">
            <v>715000</v>
          </cell>
          <cell r="E298">
            <v>1</v>
          </cell>
          <cell r="F298">
            <v>0.9</v>
          </cell>
          <cell r="G298">
            <v>15000</v>
          </cell>
          <cell r="H298">
            <v>42.9</v>
          </cell>
          <cell r="I298">
            <v>62.34</v>
          </cell>
          <cell r="J298">
            <v>0</v>
          </cell>
          <cell r="K298">
            <v>16.670000000000002</v>
          </cell>
          <cell r="L298">
            <v>21</v>
          </cell>
          <cell r="M298">
            <v>1.1499999999999999</v>
          </cell>
          <cell r="N298">
            <v>51.32</v>
          </cell>
          <cell r="O298">
            <v>173.23</v>
          </cell>
          <cell r="P298" t="str">
            <v>H</v>
          </cell>
          <cell r="Q298">
            <v>285000</v>
          </cell>
          <cell r="R298">
            <v>180</v>
          </cell>
          <cell r="S298">
            <v>1</v>
          </cell>
          <cell r="T298">
            <v>1.8</v>
          </cell>
        </row>
        <row r="299">
          <cell r="A299">
            <v>426094</v>
          </cell>
          <cell r="B299" t="str">
            <v>PERF HIDR RANGER 680</v>
          </cell>
          <cell r="C299" t="str">
            <v>PERFURATRIZ HIDRAULICA</v>
          </cell>
          <cell r="D299">
            <v>974375</v>
          </cell>
          <cell r="E299">
            <v>1</v>
          </cell>
          <cell r="F299">
            <v>0.9</v>
          </cell>
          <cell r="G299">
            <v>15000</v>
          </cell>
          <cell r="H299">
            <v>58.46</v>
          </cell>
          <cell r="I299">
            <v>56.01</v>
          </cell>
          <cell r="J299">
            <v>51.33</v>
          </cell>
          <cell r="K299">
            <v>0</v>
          </cell>
          <cell r="L299">
            <v>21</v>
          </cell>
          <cell r="M299">
            <v>1.1499999999999999</v>
          </cell>
          <cell r="N299">
            <v>51.32</v>
          </cell>
          <cell r="O299">
            <v>165.79</v>
          </cell>
          <cell r="P299" t="str">
            <v>H</v>
          </cell>
          <cell r="Q299">
            <v>285000</v>
          </cell>
          <cell r="R299">
            <v>180</v>
          </cell>
          <cell r="S299">
            <v>1</v>
          </cell>
          <cell r="T299">
            <v>1</v>
          </cell>
        </row>
        <row r="300">
          <cell r="A300">
            <v>426210</v>
          </cell>
          <cell r="B300" t="str">
            <v>SHIELD UNIDEUTSCH 1.</v>
          </cell>
          <cell r="C300" t="str">
            <v>SHIELD</v>
          </cell>
          <cell r="D300">
            <v>513953</v>
          </cell>
          <cell r="E300">
            <v>1</v>
          </cell>
          <cell r="F300">
            <v>0.9</v>
          </cell>
          <cell r="G300">
            <v>10000</v>
          </cell>
          <cell r="H300">
            <v>46.26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46.26</v>
          </cell>
          <cell r="P300" t="str">
            <v>H</v>
          </cell>
          <cell r="Q300">
            <v>144000</v>
          </cell>
          <cell r="R300">
            <v>100</v>
          </cell>
          <cell r="S300">
            <v>1</v>
          </cell>
          <cell r="T300">
            <v>0</v>
          </cell>
        </row>
        <row r="301">
          <cell r="A301">
            <v>426500</v>
          </cell>
          <cell r="B301" t="str">
            <v>FRESA SOLO LUC H-110</v>
          </cell>
          <cell r="C301" t="str">
            <v>FRESA TUNEL</v>
          </cell>
          <cell r="D301">
            <v>60000</v>
          </cell>
          <cell r="E301">
            <v>1</v>
          </cell>
          <cell r="F301">
            <v>1</v>
          </cell>
          <cell r="G301">
            <v>6000</v>
          </cell>
          <cell r="H301">
            <v>10</v>
          </cell>
          <cell r="I301">
            <v>138.01</v>
          </cell>
          <cell r="J301">
            <v>0</v>
          </cell>
          <cell r="K301">
            <v>0</v>
          </cell>
          <cell r="L301">
            <v>0</v>
          </cell>
          <cell r="M301">
            <v>4</v>
          </cell>
          <cell r="N301">
            <v>41.18</v>
          </cell>
          <cell r="O301">
            <v>189.19</v>
          </cell>
          <cell r="P301" t="str">
            <v>H</v>
          </cell>
          <cell r="Q301">
            <v>168000</v>
          </cell>
          <cell r="R301">
            <v>80</v>
          </cell>
          <cell r="S301">
            <v>1</v>
          </cell>
          <cell r="T301">
            <v>13.8</v>
          </cell>
        </row>
        <row r="302">
          <cell r="A302">
            <v>428001</v>
          </cell>
          <cell r="B302" t="str">
            <v>SHUTTLETRAIN HRST 14</v>
          </cell>
          <cell r="C302" t="str">
            <v>LOCOMOTIVA</v>
          </cell>
          <cell r="D302">
            <v>213700</v>
          </cell>
          <cell r="E302">
            <v>1</v>
          </cell>
          <cell r="F302">
            <v>0.76160000000000005</v>
          </cell>
          <cell r="G302">
            <v>5000</v>
          </cell>
          <cell r="H302">
            <v>32.549999999999997</v>
          </cell>
          <cell r="I302">
            <v>17.25</v>
          </cell>
          <cell r="J302">
            <v>0</v>
          </cell>
          <cell r="K302">
            <v>0</v>
          </cell>
          <cell r="L302">
            <v>0</v>
          </cell>
          <cell r="M302">
            <v>0.05</v>
          </cell>
          <cell r="N302">
            <v>0.51</v>
          </cell>
          <cell r="O302">
            <v>50.31</v>
          </cell>
          <cell r="P302" t="str">
            <v>H</v>
          </cell>
          <cell r="Q302">
            <v>0</v>
          </cell>
          <cell r="R302">
            <v>80</v>
          </cell>
          <cell r="S302">
            <v>1</v>
          </cell>
          <cell r="T302">
            <v>0.5</v>
          </cell>
        </row>
        <row r="303">
          <cell r="A303">
            <v>436900</v>
          </cell>
          <cell r="B303" t="str">
            <v>PORTO DESC AGREG</v>
          </cell>
          <cell r="C303" t="str">
            <v>PORTICO</v>
          </cell>
          <cell r="D303">
            <v>1566983</v>
          </cell>
          <cell r="E303">
            <v>1</v>
          </cell>
          <cell r="F303">
            <v>0.83</v>
          </cell>
          <cell r="G303">
            <v>7500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 t="str">
            <v>H</v>
          </cell>
          <cell r="Q303">
            <v>120100</v>
          </cell>
          <cell r="R303">
            <v>200</v>
          </cell>
          <cell r="S303">
            <v>9.9999999999999995E-7</v>
          </cell>
          <cell r="T303" t="e">
            <v>#DIV/0!</v>
          </cell>
        </row>
        <row r="304">
          <cell r="A304">
            <v>436910</v>
          </cell>
          <cell r="B304" t="str">
            <v>Benef agreg PPV</v>
          </cell>
          <cell r="C304" t="str">
            <v>INST BRITAGEM TUC</v>
          </cell>
          <cell r="D304">
            <v>6007391</v>
          </cell>
          <cell r="E304">
            <v>1</v>
          </cell>
          <cell r="F304">
            <v>0.79</v>
          </cell>
          <cell r="G304">
            <v>7500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 t="str">
            <v>H</v>
          </cell>
          <cell r="Q304">
            <v>231000</v>
          </cell>
          <cell r="R304">
            <v>200</v>
          </cell>
          <cell r="S304">
            <v>9.9999999999999995E-7</v>
          </cell>
          <cell r="T304" t="e">
            <v>#DIV/0!</v>
          </cell>
        </row>
        <row r="305">
          <cell r="A305">
            <v>436921</v>
          </cell>
          <cell r="B305" t="str">
            <v>Barc pre-clas PPV</v>
          </cell>
          <cell r="C305" t="str">
            <v>SISTEMA MOVEL BRITAGEM</v>
          </cell>
          <cell r="D305">
            <v>1427944</v>
          </cell>
          <cell r="E305">
            <v>1</v>
          </cell>
          <cell r="F305">
            <v>0.75</v>
          </cell>
          <cell r="G305">
            <v>9000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 t="str">
            <v>H</v>
          </cell>
          <cell r="Q305">
            <v>441000</v>
          </cell>
          <cell r="R305">
            <v>200</v>
          </cell>
          <cell r="S305">
            <v>9.9999999999999995E-7</v>
          </cell>
          <cell r="T305" t="e">
            <v>#DIV/0!</v>
          </cell>
        </row>
        <row r="306">
          <cell r="A306">
            <v>436931</v>
          </cell>
          <cell r="B306" t="str">
            <v>Inst brit cascalho P</v>
          </cell>
          <cell r="C306" t="str">
            <v>INST BRITAGEM TUC</v>
          </cell>
          <cell r="D306">
            <v>142245</v>
          </cell>
          <cell r="E306">
            <v>1</v>
          </cell>
          <cell r="F306">
            <v>0.6</v>
          </cell>
          <cell r="G306">
            <v>1000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 t="str">
            <v>H</v>
          </cell>
          <cell r="Q306">
            <v>231000</v>
          </cell>
          <cell r="R306">
            <v>200</v>
          </cell>
          <cell r="S306">
            <v>9.9999999999999995E-7</v>
          </cell>
          <cell r="T306" t="e">
            <v>#DIV/0!</v>
          </cell>
        </row>
        <row r="307">
          <cell r="A307">
            <v>480210</v>
          </cell>
          <cell r="B307" t="str">
            <v>DRAGA CCCC</v>
          </cell>
          <cell r="C307" t="str">
            <v>DRAGA</v>
          </cell>
          <cell r="D307">
            <v>10865</v>
          </cell>
          <cell r="E307">
            <v>1</v>
          </cell>
          <cell r="F307">
            <v>0.9</v>
          </cell>
          <cell r="G307">
            <v>12000</v>
          </cell>
          <cell r="H307">
            <v>0.81</v>
          </cell>
          <cell r="I307">
            <v>16.649999999999999</v>
          </cell>
          <cell r="J307">
            <v>0</v>
          </cell>
          <cell r="K307">
            <v>1.56</v>
          </cell>
          <cell r="L307">
            <v>14</v>
          </cell>
          <cell r="M307">
            <v>0.5</v>
          </cell>
          <cell r="N307">
            <v>31.47</v>
          </cell>
          <cell r="O307">
            <v>50.49</v>
          </cell>
          <cell r="P307" t="str">
            <v>H</v>
          </cell>
          <cell r="Q307">
            <v>0</v>
          </cell>
          <cell r="R307">
            <v>250</v>
          </cell>
          <cell r="S307">
            <v>1</v>
          </cell>
          <cell r="T307">
            <v>22.5</v>
          </cell>
        </row>
        <row r="308">
          <cell r="A308">
            <v>480500</v>
          </cell>
          <cell r="B308" t="str">
            <v>DRAGA B KING 16</v>
          </cell>
          <cell r="C308" t="str">
            <v>DRAGA</v>
          </cell>
          <cell r="D308">
            <v>2499989</v>
          </cell>
          <cell r="E308">
            <v>1</v>
          </cell>
          <cell r="F308">
            <v>0.94089999999999996</v>
          </cell>
          <cell r="G308">
            <v>40000</v>
          </cell>
          <cell r="H308">
            <v>58.81</v>
          </cell>
          <cell r="I308">
            <v>77.819999999999993</v>
          </cell>
          <cell r="J308">
            <v>0</v>
          </cell>
          <cell r="K308">
            <v>0</v>
          </cell>
          <cell r="L308">
            <v>156</v>
          </cell>
          <cell r="M308">
            <v>6.25</v>
          </cell>
          <cell r="N308">
            <v>357.63</v>
          </cell>
          <cell r="O308">
            <v>494.26</v>
          </cell>
          <cell r="P308" t="str">
            <v>H</v>
          </cell>
          <cell r="Q308">
            <v>0</v>
          </cell>
          <cell r="R308">
            <v>250</v>
          </cell>
          <cell r="S308">
            <v>1</v>
          </cell>
          <cell r="T308">
            <v>1.3</v>
          </cell>
        </row>
        <row r="309">
          <cell r="A309">
            <v>480600</v>
          </cell>
          <cell r="B309" t="str">
            <v>DRAGA GIANT 2300</v>
          </cell>
          <cell r="C309" t="str">
            <v>DRAGA</v>
          </cell>
          <cell r="D309">
            <v>4199982</v>
          </cell>
          <cell r="E309">
            <v>1</v>
          </cell>
          <cell r="F309">
            <v>0.90600000000000003</v>
          </cell>
          <cell r="G309">
            <v>40000</v>
          </cell>
          <cell r="H309">
            <v>95.13</v>
          </cell>
          <cell r="I309">
            <v>224.12</v>
          </cell>
          <cell r="J309">
            <v>0</v>
          </cell>
          <cell r="K309">
            <v>18.63</v>
          </cell>
          <cell r="L309">
            <v>230</v>
          </cell>
          <cell r="M309">
            <v>13</v>
          </cell>
          <cell r="N309">
            <v>566.25</v>
          </cell>
          <cell r="O309">
            <v>904.13</v>
          </cell>
          <cell r="P309" t="str">
            <v>H</v>
          </cell>
          <cell r="Q309">
            <v>0</v>
          </cell>
          <cell r="R309">
            <v>250</v>
          </cell>
          <cell r="S309">
            <v>1</v>
          </cell>
          <cell r="T309">
            <v>2.6</v>
          </cell>
        </row>
        <row r="310">
          <cell r="A310">
            <v>480601</v>
          </cell>
          <cell r="B310" t="str">
            <v>DRAGA IHC 700</v>
          </cell>
          <cell r="C310" t="str">
            <v>DRAGA</v>
          </cell>
          <cell r="D310">
            <v>1500013</v>
          </cell>
          <cell r="E310">
            <v>1</v>
          </cell>
          <cell r="F310">
            <v>0.89129999999999998</v>
          </cell>
          <cell r="G310">
            <v>30000</v>
          </cell>
          <cell r="H310">
            <v>44.57</v>
          </cell>
          <cell r="I310">
            <v>55.07</v>
          </cell>
          <cell r="J310">
            <v>0</v>
          </cell>
          <cell r="K310">
            <v>0</v>
          </cell>
          <cell r="L310">
            <v>84</v>
          </cell>
          <cell r="M310">
            <v>1.5</v>
          </cell>
          <cell r="N310">
            <v>173.36</v>
          </cell>
          <cell r="O310">
            <v>273</v>
          </cell>
          <cell r="P310" t="str">
            <v>H</v>
          </cell>
          <cell r="Q310">
            <v>0</v>
          </cell>
          <cell r="R310">
            <v>250</v>
          </cell>
          <cell r="S310">
            <v>1</v>
          </cell>
          <cell r="T310">
            <v>1.2</v>
          </cell>
        </row>
        <row r="311">
          <cell r="A311">
            <v>480602</v>
          </cell>
          <cell r="B311" t="str">
            <v>DRAGA IHC 1500 16M</v>
          </cell>
          <cell r="C311" t="str">
            <v>DRAGA</v>
          </cell>
          <cell r="D311">
            <v>2999987</v>
          </cell>
          <cell r="E311">
            <v>1</v>
          </cell>
          <cell r="F311">
            <v>0.81850000000000001</v>
          </cell>
          <cell r="G311">
            <v>40000</v>
          </cell>
          <cell r="H311">
            <v>61.39</v>
          </cell>
          <cell r="I311">
            <v>83.87</v>
          </cell>
          <cell r="J311">
            <v>0</v>
          </cell>
          <cell r="K311">
            <v>0</v>
          </cell>
          <cell r="L311">
            <v>175</v>
          </cell>
          <cell r="M311">
            <v>6.5</v>
          </cell>
          <cell r="N311">
            <v>395.92</v>
          </cell>
          <cell r="O311">
            <v>541.17999999999995</v>
          </cell>
          <cell r="P311" t="str">
            <v>H</v>
          </cell>
          <cell r="Q311">
            <v>0</v>
          </cell>
          <cell r="R311">
            <v>250</v>
          </cell>
          <cell r="S311">
            <v>1</v>
          </cell>
          <cell r="T311">
            <v>1.4</v>
          </cell>
        </row>
        <row r="312">
          <cell r="A312">
            <v>480603</v>
          </cell>
          <cell r="B312" t="str">
            <v>DRAGA IHC 1500 22M</v>
          </cell>
          <cell r="C312" t="str">
            <v>DRAGA</v>
          </cell>
          <cell r="D312">
            <v>2999987</v>
          </cell>
          <cell r="E312">
            <v>1</v>
          </cell>
          <cell r="F312">
            <v>0.81850000000000001</v>
          </cell>
          <cell r="G312">
            <v>40000</v>
          </cell>
          <cell r="H312">
            <v>61.39</v>
          </cell>
          <cell r="I312">
            <v>83.87</v>
          </cell>
          <cell r="J312">
            <v>0</v>
          </cell>
          <cell r="K312">
            <v>0</v>
          </cell>
          <cell r="L312">
            <v>175</v>
          </cell>
          <cell r="M312">
            <v>6.5</v>
          </cell>
          <cell r="N312">
            <v>395.92</v>
          </cell>
          <cell r="O312">
            <v>541.17999999999995</v>
          </cell>
          <cell r="P312" t="str">
            <v>H</v>
          </cell>
          <cell r="Q312">
            <v>0</v>
          </cell>
          <cell r="R312">
            <v>250</v>
          </cell>
          <cell r="S312">
            <v>1</v>
          </cell>
          <cell r="T312">
            <v>1.4</v>
          </cell>
        </row>
        <row r="313">
          <cell r="A313">
            <v>531401</v>
          </cell>
          <cell r="B313" t="str">
            <v>INST BENEF ACO PPV</v>
          </cell>
          <cell r="C313" t="str">
            <v>BENEF AÇO TUC</v>
          </cell>
          <cell r="D313">
            <v>1269722</v>
          </cell>
          <cell r="E313">
            <v>1</v>
          </cell>
          <cell r="F313">
            <v>0.75</v>
          </cell>
          <cell r="G313">
            <v>13000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 t="str">
            <v>H</v>
          </cell>
          <cell r="Q313">
            <v>16800</v>
          </cell>
          <cell r="R313">
            <v>200</v>
          </cell>
          <cell r="S313">
            <v>9.9999999999999995E-7</v>
          </cell>
          <cell r="T313" t="e">
            <v>#DIV/0!</v>
          </cell>
        </row>
        <row r="314">
          <cell r="A314">
            <v>531402</v>
          </cell>
          <cell r="B314" t="str">
            <v>INST BENEF AÇO TUC</v>
          </cell>
          <cell r="C314" t="str">
            <v>BENEF AÇO TUC</v>
          </cell>
          <cell r="D314">
            <v>80490</v>
          </cell>
          <cell r="E314">
            <v>1</v>
          </cell>
          <cell r="F314">
            <v>0.9083</v>
          </cell>
          <cell r="G314">
            <v>20000</v>
          </cell>
          <cell r="H314">
            <v>3.66</v>
          </cell>
          <cell r="I314">
            <v>5.35</v>
          </cell>
          <cell r="J314">
            <v>0</v>
          </cell>
          <cell r="K314">
            <v>0</v>
          </cell>
          <cell r="L314">
            <v>0</v>
          </cell>
          <cell r="M314">
            <v>0.15</v>
          </cell>
          <cell r="N314">
            <v>1.54</v>
          </cell>
          <cell r="O314">
            <v>10.55</v>
          </cell>
          <cell r="P314" t="str">
            <v>H</v>
          </cell>
          <cell r="Q314">
            <v>16800</v>
          </cell>
          <cell r="R314">
            <v>200</v>
          </cell>
          <cell r="S314">
            <v>1</v>
          </cell>
          <cell r="T314">
            <v>1.5</v>
          </cell>
        </row>
        <row r="315">
          <cell r="A315">
            <v>551500</v>
          </cell>
          <cell r="B315" t="str">
            <v>EL ALIMAK 12/30 70M</v>
          </cell>
          <cell r="C315" t="str">
            <v>ELEVADOR CREMALHEIRA</v>
          </cell>
          <cell r="D315">
            <v>99078</v>
          </cell>
          <cell r="E315">
            <v>1</v>
          </cell>
          <cell r="F315">
            <v>0.8619</v>
          </cell>
          <cell r="G315">
            <v>5000</v>
          </cell>
          <cell r="H315">
            <v>17.079999999999998</v>
          </cell>
          <cell r="I315">
            <v>6.57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23.65</v>
          </cell>
          <cell r="P315" t="str">
            <v>H</v>
          </cell>
          <cell r="Q315">
            <v>60000</v>
          </cell>
          <cell r="R315">
            <v>80</v>
          </cell>
          <cell r="S315">
            <v>1</v>
          </cell>
          <cell r="T315">
            <v>0.4</v>
          </cell>
        </row>
        <row r="316">
          <cell r="A316">
            <v>551501</v>
          </cell>
          <cell r="B316" t="str">
            <v>ELEV MONTARTE 30M</v>
          </cell>
          <cell r="C316" t="str">
            <v>ELEVADOR CREMALHEIRA</v>
          </cell>
          <cell r="D316">
            <v>99000</v>
          </cell>
          <cell r="E316">
            <v>1</v>
          </cell>
          <cell r="F316">
            <v>0.87790000000000001</v>
          </cell>
          <cell r="G316">
            <v>5000</v>
          </cell>
          <cell r="H316">
            <v>17.38</v>
          </cell>
          <cell r="I316">
            <v>7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24.38</v>
          </cell>
          <cell r="P316" t="str">
            <v>H</v>
          </cell>
          <cell r="Q316">
            <v>60000</v>
          </cell>
          <cell r="R316">
            <v>80</v>
          </cell>
          <cell r="S316">
            <v>1</v>
          </cell>
          <cell r="T316">
            <v>0.4</v>
          </cell>
        </row>
        <row r="317">
          <cell r="A317">
            <v>551502</v>
          </cell>
          <cell r="B317" t="str">
            <v>PLAT ALICLIMBER 3100</v>
          </cell>
          <cell r="C317" t="str">
            <v>PLATAFORMA</v>
          </cell>
          <cell r="D317">
            <v>99841</v>
          </cell>
          <cell r="E317">
            <v>1</v>
          </cell>
          <cell r="F317">
            <v>0.91269999999999996</v>
          </cell>
          <cell r="G317">
            <v>5000</v>
          </cell>
          <cell r="H317">
            <v>18.22</v>
          </cell>
          <cell r="I317">
            <v>5.94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24.16</v>
          </cell>
          <cell r="P317" t="str">
            <v>H</v>
          </cell>
          <cell r="Q317">
            <v>54600</v>
          </cell>
          <cell r="R317">
            <v>80</v>
          </cell>
          <cell r="S317">
            <v>1</v>
          </cell>
          <cell r="T317">
            <v>0.3</v>
          </cell>
        </row>
        <row r="318">
          <cell r="A318">
            <v>551510</v>
          </cell>
          <cell r="B318" t="str">
            <v>PLAT PANT JLG 2658 E</v>
          </cell>
          <cell r="C318" t="str">
            <v>PLATAFORMA</v>
          </cell>
          <cell r="D318">
            <v>32049</v>
          </cell>
          <cell r="E318">
            <v>1</v>
          </cell>
          <cell r="F318">
            <v>0.87229999999999996</v>
          </cell>
          <cell r="G318">
            <v>5000</v>
          </cell>
          <cell r="H318">
            <v>5.59</v>
          </cell>
          <cell r="I318">
            <v>5.27</v>
          </cell>
          <cell r="J318">
            <v>0</v>
          </cell>
          <cell r="K318">
            <v>0</v>
          </cell>
          <cell r="L318">
            <v>0</v>
          </cell>
          <cell r="M318">
            <v>0.02</v>
          </cell>
          <cell r="N318">
            <v>0.21</v>
          </cell>
          <cell r="O318">
            <v>11.07</v>
          </cell>
          <cell r="P318" t="str">
            <v>H</v>
          </cell>
          <cell r="Q318">
            <v>54600</v>
          </cell>
          <cell r="R318">
            <v>80</v>
          </cell>
          <cell r="S318">
            <v>1</v>
          </cell>
          <cell r="T318">
            <v>0.9</v>
          </cell>
        </row>
        <row r="319">
          <cell r="A319">
            <v>551511</v>
          </cell>
          <cell r="B319" t="str">
            <v>PLAT PANT JLG 33-RTS</v>
          </cell>
          <cell r="C319" t="str">
            <v>PLATAFORMA</v>
          </cell>
          <cell r="D319">
            <v>65951</v>
          </cell>
          <cell r="E319">
            <v>1</v>
          </cell>
          <cell r="F319">
            <v>0.87609999999999999</v>
          </cell>
          <cell r="G319">
            <v>5000</v>
          </cell>
          <cell r="H319">
            <v>11.56</v>
          </cell>
          <cell r="I319">
            <v>6.19</v>
          </cell>
          <cell r="J319">
            <v>0</v>
          </cell>
          <cell r="K319">
            <v>0</v>
          </cell>
          <cell r="L319">
            <v>0</v>
          </cell>
          <cell r="M319">
            <v>0.02</v>
          </cell>
          <cell r="N319">
            <v>0.21</v>
          </cell>
          <cell r="O319">
            <v>17.96</v>
          </cell>
          <cell r="P319" t="str">
            <v>H</v>
          </cell>
          <cell r="Q319">
            <v>54600</v>
          </cell>
          <cell r="R319">
            <v>80</v>
          </cell>
          <cell r="S319">
            <v>1</v>
          </cell>
          <cell r="T319">
            <v>0.5</v>
          </cell>
        </row>
        <row r="320">
          <cell r="A320">
            <v>551900</v>
          </cell>
          <cell r="B320" t="str">
            <v>PULLER TESM 624/SR</v>
          </cell>
          <cell r="C320" t="str">
            <v>PULLER</v>
          </cell>
          <cell r="D320">
            <v>220000</v>
          </cell>
          <cell r="E320">
            <v>1</v>
          </cell>
          <cell r="F320">
            <v>0.87319999999999998</v>
          </cell>
          <cell r="G320">
            <v>4000</v>
          </cell>
          <cell r="H320">
            <v>48.03</v>
          </cell>
          <cell r="I320">
            <v>36.96</v>
          </cell>
          <cell r="J320">
            <v>0</v>
          </cell>
          <cell r="K320">
            <v>0</v>
          </cell>
          <cell r="L320">
            <v>6.2</v>
          </cell>
          <cell r="M320">
            <v>0.35</v>
          </cell>
          <cell r="N320">
            <v>15.26</v>
          </cell>
          <cell r="O320">
            <v>100.25</v>
          </cell>
          <cell r="P320" t="str">
            <v>H</v>
          </cell>
          <cell r="Q320">
            <v>0</v>
          </cell>
          <cell r="R320">
            <v>60</v>
          </cell>
          <cell r="S320">
            <v>1</v>
          </cell>
          <cell r="T320">
            <v>0.8</v>
          </cell>
        </row>
        <row r="321">
          <cell r="A321">
            <v>551901</v>
          </cell>
          <cell r="B321" t="str">
            <v>PULLER TIMBER P-300</v>
          </cell>
          <cell r="C321" t="str">
            <v>PULLER</v>
          </cell>
          <cell r="D321">
            <v>220000</v>
          </cell>
          <cell r="E321">
            <v>1</v>
          </cell>
          <cell r="F321">
            <v>0.89759999999999995</v>
          </cell>
          <cell r="G321">
            <v>4000</v>
          </cell>
          <cell r="H321">
            <v>49.37</v>
          </cell>
          <cell r="I321">
            <v>32.18</v>
          </cell>
          <cell r="J321">
            <v>0</v>
          </cell>
          <cell r="K321">
            <v>0</v>
          </cell>
          <cell r="L321">
            <v>5.5</v>
          </cell>
          <cell r="M321">
            <v>0.3</v>
          </cell>
          <cell r="N321">
            <v>13.43</v>
          </cell>
          <cell r="O321">
            <v>94.98</v>
          </cell>
          <cell r="P321" t="str">
            <v>H</v>
          </cell>
          <cell r="Q321">
            <v>0</v>
          </cell>
          <cell r="R321">
            <v>60</v>
          </cell>
          <cell r="S321">
            <v>1</v>
          </cell>
          <cell r="T321">
            <v>0.7</v>
          </cell>
        </row>
        <row r="322">
          <cell r="A322">
            <v>551902</v>
          </cell>
          <cell r="B322" t="str">
            <v>TENS TIMBER T-75</v>
          </cell>
          <cell r="C322" t="str">
            <v>PULLER</v>
          </cell>
          <cell r="D322">
            <v>510000</v>
          </cell>
          <cell r="E322">
            <v>1</v>
          </cell>
          <cell r="F322">
            <v>0.96850000000000003</v>
          </cell>
          <cell r="G322">
            <v>4000</v>
          </cell>
          <cell r="H322">
            <v>123.48</v>
          </cell>
          <cell r="I322">
            <v>19.61</v>
          </cell>
          <cell r="J322">
            <v>0</v>
          </cell>
          <cell r="K322">
            <v>0</v>
          </cell>
          <cell r="L322">
            <v>4.5999999999999996</v>
          </cell>
          <cell r="M322">
            <v>0.2</v>
          </cell>
          <cell r="N322">
            <v>10.71</v>
          </cell>
          <cell r="O322">
            <v>153.80000000000001</v>
          </cell>
          <cell r="P322" t="str">
            <v>H</v>
          </cell>
          <cell r="Q322">
            <v>0</v>
          </cell>
          <cell r="R322">
            <v>60</v>
          </cell>
          <cell r="S322">
            <v>1</v>
          </cell>
          <cell r="T322">
            <v>0.2</v>
          </cell>
        </row>
        <row r="323">
          <cell r="A323">
            <v>551903</v>
          </cell>
          <cell r="B323" t="str">
            <v>TENS TIMBER T-50</v>
          </cell>
          <cell r="C323" t="str">
            <v>PULLER</v>
          </cell>
          <cell r="D323">
            <v>240000</v>
          </cell>
          <cell r="E323">
            <v>1</v>
          </cell>
          <cell r="F323">
            <v>0.93740000000000001</v>
          </cell>
          <cell r="G323">
            <v>4000</v>
          </cell>
          <cell r="H323">
            <v>56.24</v>
          </cell>
          <cell r="I323">
            <v>15.71</v>
          </cell>
          <cell r="J323">
            <v>0</v>
          </cell>
          <cell r="K323">
            <v>0</v>
          </cell>
          <cell r="L323">
            <v>4.2</v>
          </cell>
          <cell r="M323">
            <v>0.15</v>
          </cell>
          <cell r="N323">
            <v>9.44</v>
          </cell>
          <cell r="O323">
            <v>81.39</v>
          </cell>
          <cell r="P323" t="str">
            <v>H</v>
          </cell>
          <cell r="Q323">
            <v>0</v>
          </cell>
          <cell r="R323">
            <v>60</v>
          </cell>
          <cell r="S323">
            <v>1</v>
          </cell>
          <cell r="T323">
            <v>0.3</v>
          </cell>
        </row>
        <row r="324">
          <cell r="A324">
            <v>551904</v>
          </cell>
          <cell r="B324" t="str">
            <v>ENR TIMBER PL-45/2</v>
          </cell>
          <cell r="C324" t="str">
            <v>PULLER</v>
          </cell>
          <cell r="D324">
            <v>106000</v>
          </cell>
          <cell r="E324">
            <v>1</v>
          </cell>
          <cell r="F324">
            <v>0.89880000000000004</v>
          </cell>
          <cell r="G324">
            <v>4000</v>
          </cell>
          <cell r="H324">
            <v>23.82</v>
          </cell>
          <cell r="I324">
            <v>7.08</v>
          </cell>
          <cell r="J324">
            <v>0</v>
          </cell>
          <cell r="K324">
            <v>0</v>
          </cell>
          <cell r="L324">
            <v>4</v>
          </cell>
          <cell r="M324">
            <v>0.3</v>
          </cell>
          <cell r="N324">
            <v>13.22</v>
          </cell>
          <cell r="O324">
            <v>44.12</v>
          </cell>
          <cell r="P324" t="str">
            <v>H</v>
          </cell>
          <cell r="Q324">
            <v>0</v>
          </cell>
          <cell r="R324">
            <v>60</v>
          </cell>
          <cell r="S324">
            <v>1</v>
          </cell>
          <cell r="T324">
            <v>0.3</v>
          </cell>
        </row>
        <row r="325">
          <cell r="A325">
            <v>551905</v>
          </cell>
          <cell r="B325" t="str">
            <v>ENR TIMBER PL-45/3</v>
          </cell>
          <cell r="C325" t="str">
            <v>PULLER</v>
          </cell>
          <cell r="D325">
            <v>122000</v>
          </cell>
          <cell r="E325">
            <v>1</v>
          </cell>
          <cell r="F325">
            <v>0.91210000000000002</v>
          </cell>
          <cell r="G325">
            <v>4000</v>
          </cell>
          <cell r="H325">
            <v>27.82</v>
          </cell>
          <cell r="I325">
            <v>7.84</v>
          </cell>
          <cell r="J325">
            <v>0</v>
          </cell>
          <cell r="K325">
            <v>0</v>
          </cell>
          <cell r="L325">
            <v>5.5</v>
          </cell>
          <cell r="M325">
            <v>0.3</v>
          </cell>
          <cell r="N325">
            <v>13.43</v>
          </cell>
          <cell r="O325">
            <v>49.09</v>
          </cell>
          <cell r="P325" t="str">
            <v>H</v>
          </cell>
          <cell r="Q325">
            <v>0</v>
          </cell>
          <cell r="R325">
            <v>60</v>
          </cell>
          <cell r="S325">
            <v>1</v>
          </cell>
          <cell r="T325">
            <v>0.3</v>
          </cell>
        </row>
        <row r="326">
          <cell r="A326">
            <v>551906</v>
          </cell>
          <cell r="B326" t="str">
            <v>PULLER TIMBER P-500</v>
          </cell>
          <cell r="C326" t="str">
            <v>PULLER</v>
          </cell>
          <cell r="D326">
            <v>470000</v>
          </cell>
          <cell r="E326">
            <v>1</v>
          </cell>
          <cell r="F326">
            <v>0.79590000000000005</v>
          </cell>
          <cell r="G326">
            <v>4000</v>
          </cell>
          <cell r="H326">
            <v>93.52</v>
          </cell>
          <cell r="I326">
            <v>50.83</v>
          </cell>
          <cell r="J326">
            <v>0</v>
          </cell>
          <cell r="K326">
            <v>0</v>
          </cell>
          <cell r="L326">
            <v>8.5</v>
          </cell>
          <cell r="M326">
            <v>0.5</v>
          </cell>
          <cell r="N326">
            <v>21.13</v>
          </cell>
          <cell r="O326">
            <v>165.48</v>
          </cell>
          <cell r="P326" t="str">
            <v>H</v>
          </cell>
          <cell r="Q326">
            <v>0</v>
          </cell>
          <cell r="R326">
            <v>60</v>
          </cell>
          <cell r="S326">
            <v>1</v>
          </cell>
          <cell r="T326">
            <v>0.5</v>
          </cell>
        </row>
        <row r="327">
          <cell r="A327">
            <v>552100</v>
          </cell>
          <cell r="B327" t="str">
            <v>GUIND MADAL MD8A 9T</v>
          </cell>
          <cell r="C327" t="str">
            <v>GUIND HIDRAULICO MENOR 15TON</v>
          </cell>
          <cell r="D327">
            <v>137655</v>
          </cell>
          <cell r="E327">
            <v>1</v>
          </cell>
          <cell r="F327">
            <v>0.9</v>
          </cell>
          <cell r="G327">
            <v>20000</v>
          </cell>
          <cell r="H327">
            <v>2</v>
          </cell>
          <cell r="I327">
            <v>20.18</v>
          </cell>
          <cell r="J327">
            <v>0</v>
          </cell>
          <cell r="K327">
            <v>0</v>
          </cell>
          <cell r="L327">
            <v>3</v>
          </cell>
          <cell r="M327">
            <v>0.35</v>
          </cell>
          <cell r="N327">
            <v>9.24</v>
          </cell>
          <cell r="O327">
            <v>31.42</v>
          </cell>
          <cell r="P327" t="str">
            <v>H</v>
          </cell>
          <cell r="Q327">
            <v>80000</v>
          </cell>
          <cell r="R327">
            <v>150</v>
          </cell>
          <cell r="S327">
            <v>0.32286799999999999</v>
          </cell>
          <cell r="T327">
            <v>10.1</v>
          </cell>
        </row>
        <row r="328">
          <cell r="A328">
            <v>552101</v>
          </cell>
          <cell r="B328" t="str">
            <v>GUIND HIDR ORMIG 10T</v>
          </cell>
          <cell r="C328" t="str">
            <v>GUIND HIDRAULICO MENOR 15TON</v>
          </cell>
          <cell r="D328">
            <v>480000</v>
          </cell>
          <cell r="E328">
            <v>1</v>
          </cell>
          <cell r="F328">
            <v>0.9</v>
          </cell>
          <cell r="G328">
            <v>20000</v>
          </cell>
          <cell r="H328">
            <v>21.6</v>
          </cell>
          <cell r="I328">
            <v>20.18</v>
          </cell>
          <cell r="J328">
            <v>9.24</v>
          </cell>
          <cell r="K328">
            <v>0</v>
          </cell>
          <cell r="L328">
            <v>3</v>
          </cell>
          <cell r="M328">
            <v>0.35</v>
          </cell>
          <cell r="N328">
            <v>9.24</v>
          </cell>
          <cell r="O328">
            <v>51.02</v>
          </cell>
          <cell r="P328" t="str">
            <v>H</v>
          </cell>
          <cell r="Q328">
            <v>80000</v>
          </cell>
          <cell r="R328">
            <v>150</v>
          </cell>
          <cell r="S328">
            <v>1</v>
          </cell>
          <cell r="T328">
            <v>0.9</v>
          </cell>
        </row>
        <row r="329">
          <cell r="A329">
            <v>552110</v>
          </cell>
          <cell r="B329" t="str">
            <v>GUIND CALMESCRI GCF-</v>
          </cell>
          <cell r="C329" t="str">
            <v>GUIND HIDRAULICO MENOR 15TON</v>
          </cell>
          <cell r="D329">
            <v>137654</v>
          </cell>
          <cell r="E329">
            <v>1</v>
          </cell>
          <cell r="F329">
            <v>0.9</v>
          </cell>
          <cell r="G329">
            <v>20000</v>
          </cell>
          <cell r="H329">
            <v>2</v>
          </cell>
          <cell r="I329">
            <v>19.7</v>
          </cell>
          <cell r="J329">
            <v>0</v>
          </cell>
          <cell r="K329">
            <v>0</v>
          </cell>
          <cell r="L329">
            <v>3</v>
          </cell>
          <cell r="M329">
            <v>0.32</v>
          </cell>
          <cell r="N329">
            <v>8.93</v>
          </cell>
          <cell r="O329">
            <v>30.63</v>
          </cell>
          <cell r="P329" t="str">
            <v>H</v>
          </cell>
          <cell r="Q329">
            <v>80000</v>
          </cell>
          <cell r="R329">
            <v>150</v>
          </cell>
          <cell r="S329">
            <v>0.32286799999999999</v>
          </cell>
          <cell r="T329">
            <v>9.9</v>
          </cell>
        </row>
        <row r="330">
          <cell r="A330">
            <v>552301</v>
          </cell>
          <cell r="B330" t="str">
            <v>GUIND GALION 9T DIE</v>
          </cell>
          <cell r="C330" t="str">
            <v>GUIND HIDRAULICO MENOR 15TON</v>
          </cell>
          <cell r="D330">
            <v>137654</v>
          </cell>
          <cell r="E330">
            <v>1</v>
          </cell>
          <cell r="F330">
            <v>0.9</v>
          </cell>
          <cell r="G330">
            <v>20000</v>
          </cell>
          <cell r="H330">
            <v>2</v>
          </cell>
          <cell r="I330">
            <v>20.18</v>
          </cell>
          <cell r="J330">
            <v>0</v>
          </cell>
          <cell r="K330">
            <v>0</v>
          </cell>
          <cell r="L330">
            <v>2.5</v>
          </cell>
          <cell r="M330">
            <v>0.2</v>
          </cell>
          <cell r="N330">
            <v>6.76</v>
          </cell>
          <cell r="O330">
            <v>28.94</v>
          </cell>
          <cell r="P330" t="str">
            <v>H</v>
          </cell>
          <cell r="Q330">
            <v>80000</v>
          </cell>
          <cell r="R330">
            <v>150</v>
          </cell>
          <cell r="S330">
            <v>0.32286799999999999</v>
          </cell>
          <cell r="T330">
            <v>10.1</v>
          </cell>
        </row>
        <row r="331">
          <cell r="A331">
            <v>552713</v>
          </cell>
          <cell r="B331" t="str">
            <v>GRUA PINGON P-120B</v>
          </cell>
          <cell r="C331" t="str">
            <v>GRUA MENOR 180 TM</v>
          </cell>
          <cell r="D331">
            <v>180002</v>
          </cell>
          <cell r="E331">
            <v>1</v>
          </cell>
          <cell r="F331">
            <v>0.81089999999999995</v>
          </cell>
          <cell r="G331">
            <v>30000</v>
          </cell>
          <cell r="H331">
            <v>4.87</v>
          </cell>
          <cell r="I331">
            <v>16.940000000000001</v>
          </cell>
          <cell r="J331">
            <v>0</v>
          </cell>
          <cell r="K331">
            <v>4.2300000000000004</v>
          </cell>
          <cell r="L331">
            <v>0</v>
          </cell>
          <cell r="M331">
            <v>0.2</v>
          </cell>
          <cell r="N331">
            <v>2.06</v>
          </cell>
          <cell r="O331">
            <v>28.1</v>
          </cell>
          <cell r="P331" t="str">
            <v>H</v>
          </cell>
          <cell r="Q331">
            <v>108360</v>
          </cell>
          <cell r="R331">
            <v>150</v>
          </cell>
          <cell r="S331">
            <v>1</v>
          </cell>
          <cell r="T331">
            <v>4.3</v>
          </cell>
        </row>
        <row r="332">
          <cell r="A332">
            <v>552715</v>
          </cell>
          <cell r="B332" t="str">
            <v>GRUA PEINER TN710</v>
          </cell>
          <cell r="C332" t="str">
            <v>GRUA MAIOR 400 TM</v>
          </cell>
          <cell r="D332">
            <v>3400000</v>
          </cell>
          <cell r="E332">
            <v>1</v>
          </cell>
          <cell r="F332">
            <v>0.89329999999999998</v>
          </cell>
          <cell r="G332">
            <v>30000</v>
          </cell>
          <cell r="H332">
            <v>19.760000000000002</v>
          </cell>
          <cell r="I332">
            <v>27.61</v>
          </cell>
          <cell r="J332">
            <v>0</v>
          </cell>
          <cell r="K332">
            <v>0</v>
          </cell>
          <cell r="L332">
            <v>0</v>
          </cell>
          <cell r="M332">
            <v>0.4</v>
          </cell>
          <cell r="N332">
            <v>4.12</v>
          </cell>
          <cell r="O332">
            <v>51.49</v>
          </cell>
          <cell r="P332" t="str">
            <v>H</v>
          </cell>
          <cell r="Q332">
            <v>672000</v>
          </cell>
          <cell r="R332">
            <v>250</v>
          </cell>
          <cell r="S332">
            <v>0.19517799999999999</v>
          </cell>
          <cell r="T332">
            <v>1.4</v>
          </cell>
        </row>
        <row r="333">
          <cell r="A333">
            <v>552723</v>
          </cell>
          <cell r="B333" t="str">
            <v>GRUA PEINER VTN1120</v>
          </cell>
          <cell r="C333" t="str">
            <v>GRUA MAIOR 400 TM</v>
          </cell>
          <cell r="D333">
            <v>4800000</v>
          </cell>
          <cell r="E333">
            <v>1</v>
          </cell>
          <cell r="F333">
            <v>0.9214</v>
          </cell>
          <cell r="G333">
            <v>30000</v>
          </cell>
          <cell r="H333">
            <v>0</v>
          </cell>
          <cell r="I333">
            <v>34.5</v>
          </cell>
          <cell r="J333">
            <v>0</v>
          </cell>
          <cell r="K333">
            <v>0</v>
          </cell>
          <cell r="L333">
            <v>0</v>
          </cell>
          <cell r="M333">
            <v>0.45</v>
          </cell>
          <cell r="N333">
            <v>4.63</v>
          </cell>
          <cell r="O333">
            <v>39.130000000000003</v>
          </cell>
          <cell r="P333" t="str">
            <v>H</v>
          </cell>
          <cell r="Q333">
            <v>672000</v>
          </cell>
          <cell r="R333">
            <v>250</v>
          </cell>
          <cell r="S333">
            <v>9.9999999999999995E-7</v>
          </cell>
          <cell r="T333" t="e">
            <v>#DIV/0!</v>
          </cell>
        </row>
        <row r="334">
          <cell r="A334">
            <v>552731</v>
          </cell>
          <cell r="B334" t="str">
            <v>PORT BAUMA 2X10TX26M</v>
          </cell>
          <cell r="C334" t="str">
            <v>PORTICO</v>
          </cell>
          <cell r="D334">
            <v>235000</v>
          </cell>
          <cell r="E334">
            <v>1</v>
          </cell>
          <cell r="F334">
            <v>0.75</v>
          </cell>
          <cell r="G334">
            <v>20000</v>
          </cell>
          <cell r="H334">
            <v>8.81</v>
          </cell>
          <cell r="I334">
            <v>18.510000000000002</v>
          </cell>
          <cell r="J334">
            <v>0</v>
          </cell>
          <cell r="K334">
            <v>0</v>
          </cell>
          <cell r="L334">
            <v>0</v>
          </cell>
          <cell r="M334">
            <v>0.2</v>
          </cell>
          <cell r="N334">
            <v>2.06</v>
          </cell>
          <cell r="O334">
            <v>29.38</v>
          </cell>
          <cell r="P334" t="str">
            <v>H</v>
          </cell>
          <cell r="Q334">
            <v>120100</v>
          </cell>
          <cell r="R334">
            <v>150</v>
          </cell>
          <cell r="S334">
            <v>1</v>
          </cell>
          <cell r="T334">
            <v>2.1</v>
          </cell>
        </row>
        <row r="335">
          <cell r="A335">
            <v>552734</v>
          </cell>
          <cell r="B335" t="str">
            <v>PORT TORQUE FIXO 10</v>
          </cell>
          <cell r="C335" t="str">
            <v>PORTICO</v>
          </cell>
          <cell r="D335">
            <v>517000</v>
          </cell>
          <cell r="E335">
            <v>1</v>
          </cell>
          <cell r="F335">
            <v>0.6341</v>
          </cell>
          <cell r="G335">
            <v>20000</v>
          </cell>
          <cell r="H335">
            <v>16.39</v>
          </cell>
          <cell r="I335">
            <v>17.8</v>
          </cell>
          <cell r="J335">
            <v>0</v>
          </cell>
          <cell r="K335">
            <v>4.42</v>
          </cell>
          <cell r="L335">
            <v>0</v>
          </cell>
          <cell r="M335">
            <v>0.2</v>
          </cell>
          <cell r="N335">
            <v>2.06</v>
          </cell>
          <cell r="O335">
            <v>40.67</v>
          </cell>
          <cell r="P335" t="str">
            <v>H</v>
          </cell>
          <cell r="Q335">
            <v>120100</v>
          </cell>
          <cell r="R335">
            <v>150</v>
          </cell>
          <cell r="S335">
            <v>1</v>
          </cell>
          <cell r="T335">
            <v>1.4</v>
          </cell>
        </row>
        <row r="336">
          <cell r="A336">
            <v>552735</v>
          </cell>
          <cell r="B336" t="str">
            <v>PORT TORQ 15T GUINCH</v>
          </cell>
          <cell r="C336" t="str">
            <v>PORTICO</v>
          </cell>
          <cell r="D336">
            <v>80001</v>
          </cell>
          <cell r="E336">
            <v>1</v>
          </cell>
          <cell r="F336">
            <v>0.71679999999999999</v>
          </cell>
          <cell r="G336">
            <v>20000</v>
          </cell>
          <cell r="H336">
            <v>2.87</v>
          </cell>
          <cell r="I336">
            <v>18.510000000000002</v>
          </cell>
          <cell r="J336">
            <v>0</v>
          </cell>
          <cell r="K336">
            <v>0</v>
          </cell>
          <cell r="L336">
            <v>0</v>
          </cell>
          <cell r="M336">
            <v>0.2</v>
          </cell>
          <cell r="N336">
            <v>2.06</v>
          </cell>
          <cell r="O336">
            <v>23.44</v>
          </cell>
          <cell r="P336" t="str">
            <v>H</v>
          </cell>
          <cell r="Q336">
            <v>120100</v>
          </cell>
          <cell r="R336">
            <v>150</v>
          </cell>
          <cell r="S336">
            <v>1</v>
          </cell>
          <cell r="T336">
            <v>6.4</v>
          </cell>
        </row>
        <row r="337">
          <cell r="A337">
            <v>552736</v>
          </cell>
          <cell r="B337" t="str">
            <v>GRUA LIEB 98,3 HC</v>
          </cell>
          <cell r="C337" t="str">
            <v>GRUA MENOR 180 TM</v>
          </cell>
          <cell r="D337">
            <v>250000</v>
          </cell>
          <cell r="E337">
            <v>1</v>
          </cell>
          <cell r="F337">
            <v>0.84</v>
          </cell>
          <cell r="G337">
            <v>15000</v>
          </cell>
          <cell r="H337">
            <v>14</v>
          </cell>
          <cell r="I337">
            <v>13.29</v>
          </cell>
          <cell r="J337">
            <v>0</v>
          </cell>
          <cell r="K337">
            <v>0</v>
          </cell>
          <cell r="L337">
            <v>0</v>
          </cell>
          <cell r="M337">
            <v>0.2</v>
          </cell>
          <cell r="N337">
            <v>2.06</v>
          </cell>
          <cell r="O337">
            <v>29.35</v>
          </cell>
          <cell r="P337" t="str">
            <v>H</v>
          </cell>
          <cell r="Q337">
            <v>108360</v>
          </cell>
          <cell r="R337">
            <v>150</v>
          </cell>
          <cell r="S337">
            <v>1</v>
          </cell>
          <cell r="T337">
            <v>0.9</v>
          </cell>
        </row>
        <row r="338">
          <cell r="A338">
            <v>552738</v>
          </cell>
          <cell r="B338" t="str">
            <v>PORT TORQUE MOVEL 20</v>
          </cell>
          <cell r="C338" t="str">
            <v>PORTICO</v>
          </cell>
          <cell r="D338">
            <v>791000</v>
          </cell>
          <cell r="E338">
            <v>1</v>
          </cell>
          <cell r="F338">
            <v>0.22339999999999999</v>
          </cell>
          <cell r="G338">
            <v>20000</v>
          </cell>
          <cell r="H338">
            <v>8.84</v>
          </cell>
          <cell r="I338">
            <v>20</v>
          </cell>
          <cell r="J338">
            <v>0</v>
          </cell>
          <cell r="K338">
            <v>0</v>
          </cell>
          <cell r="L338">
            <v>0</v>
          </cell>
          <cell r="M338">
            <v>0.2</v>
          </cell>
          <cell r="N338">
            <v>2.06</v>
          </cell>
          <cell r="O338">
            <v>30.9</v>
          </cell>
          <cell r="P338" t="str">
            <v>H</v>
          </cell>
          <cell r="Q338">
            <v>120100</v>
          </cell>
          <cell r="R338">
            <v>150</v>
          </cell>
          <cell r="S338">
            <v>1</v>
          </cell>
          <cell r="T338">
            <v>2.2999999999999998</v>
          </cell>
        </row>
        <row r="339">
          <cell r="A339">
            <v>552740</v>
          </cell>
          <cell r="B339" t="str">
            <v>PORT TREL WOEBCHE</v>
          </cell>
          <cell r="C339" t="str">
            <v>PORTICO</v>
          </cell>
          <cell r="D339">
            <v>133000</v>
          </cell>
          <cell r="E339">
            <v>1</v>
          </cell>
          <cell r="F339">
            <v>0.75</v>
          </cell>
          <cell r="G339">
            <v>20000</v>
          </cell>
          <cell r="H339">
            <v>4.99</v>
          </cell>
          <cell r="I339">
            <v>18.510000000000002</v>
          </cell>
          <cell r="J339">
            <v>0</v>
          </cell>
          <cell r="K339">
            <v>0</v>
          </cell>
          <cell r="L339">
            <v>0</v>
          </cell>
          <cell r="M339">
            <v>0.2</v>
          </cell>
          <cell r="N339">
            <v>2.06</v>
          </cell>
          <cell r="O339">
            <v>25.56</v>
          </cell>
          <cell r="P339" t="str">
            <v>H</v>
          </cell>
          <cell r="Q339">
            <v>120100</v>
          </cell>
          <cell r="R339">
            <v>150</v>
          </cell>
          <cell r="S339">
            <v>1</v>
          </cell>
          <cell r="T339">
            <v>3.7</v>
          </cell>
        </row>
        <row r="340">
          <cell r="A340">
            <v>552742</v>
          </cell>
          <cell r="B340" t="str">
            <v>GRUA LIEB 195,3HC</v>
          </cell>
          <cell r="C340" t="str">
            <v>GRUA 180 A 400 TM</v>
          </cell>
          <cell r="D340">
            <v>460000</v>
          </cell>
          <cell r="E340">
            <v>1</v>
          </cell>
          <cell r="F340">
            <v>0.89</v>
          </cell>
          <cell r="G340">
            <v>20000</v>
          </cell>
          <cell r="H340">
            <v>20.47</v>
          </cell>
          <cell r="I340">
            <v>31.85</v>
          </cell>
          <cell r="J340">
            <v>0</v>
          </cell>
          <cell r="K340">
            <v>12.3</v>
          </cell>
          <cell r="L340">
            <v>0</v>
          </cell>
          <cell r="M340">
            <v>0.3</v>
          </cell>
          <cell r="N340">
            <v>3.09</v>
          </cell>
          <cell r="O340">
            <v>67.709999999999994</v>
          </cell>
          <cell r="P340" t="str">
            <v>H</v>
          </cell>
          <cell r="Q340">
            <v>373800</v>
          </cell>
          <cell r="R340">
            <v>200</v>
          </cell>
          <cell r="S340">
            <v>1</v>
          </cell>
          <cell r="T340">
            <v>2.2000000000000002</v>
          </cell>
        </row>
        <row r="341">
          <cell r="A341">
            <v>552743</v>
          </cell>
          <cell r="B341" t="str">
            <v>GRUA LIEB 1000 18T</v>
          </cell>
          <cell r="C341" t="str">
            <v>GRUA MAIOR 400 TM</v>
          </cell>
          <cell r="D341">
            <v>4300000</v>
          </cell>
          <cell r="E341">
            <v>1</v>
          </cell>
          <cell r="F341">
            <v>0.91759999999999997</v>
          </cell>
          <cell r="G341">
            <v>30000</v>
          </cell>
          <cell r="H341">
            <v>23.5</v>
          </cell>
          <cell r="I341">
            <v>34.5</v>
          </cell>
          <cell r="J341">
            <v>0</v>
          </cell>
          <cell r="K341">
            <v>0</v>
          </cell>
          <cell r="L341">
            <v>0</v>
          </cell>
          <cell r="M341">
            <v>0.35</v>
          </cell>
          <cell r="N341">
            <v>3.6</v>
          </cell>
          <cell r="O341">
            <v>61.6</v>
          </cell>
          <cell r="P341" t="str">
            <v>H</v>
          </cell>
          <cell r="Q341">
            <v>672000</v>
          </cell>
          <cell r="R341">
            <v>250</v>
          </cell>
          <cell r="S341">
            <v>0.178676</v>
          </cell>
          <cell r="T341">
            <v>1.5</v>
          </cell>
        </row>
        <row r="342">
          <cell r="A342">
            <v>552744</v>
          </cell>
          <cell r="B342" t="str">
            <v>GRUA LIEB 301 C</v>
          </cell>
          <cell r="C342" t="str">
            <v>GRUA 180 A 400 TM</v>
          </cell>
          <cell r="D342">
            <v>650000</v>
          </cell>
          <cell r="E342">
            <v>1</v>
          </cell>
          <cell r="F342">
            <v>0.9</v>
          </cell>
          <cell r="G342">
            <v>20000</v>
          </cell>
          <cell r="H342">
            <v>29.25</v>
          </cell>
          <cell r="I342">
            <v>27.51</v>
          </cell>
          <cell r="J342">
            <v>0</v>
          </cell>
          <cell r="K342">
            <v>10.61</v>
          </cell>
          <cell r="L342">
            <v>0</v>
          </cell>
          <cell r="M342">
            <v>0.3</v>
          </cell>
          <cell r="N342">
            <v>3.09</v>
          </cell>
          <cell r="O342">
            <v>70.459999999999994</v>
          </cell>
          <cell r="P342" t="str">
            <v>H</v>
          </cell>
          <cell r="Q342">
            <v>373800</v>
          </cell>
          <cell r="R342">
            <v>200</v>
          </cell>
          <cell r="S342">
            <v>1</v>
          </cell>
          <cell r="T342">
            <v>1.3</v>
          </cell>
        </row>
        <row r="343">
          <cell r="A343">
            <v>552745</v>
          </cell>
          <cell r="B343" t="str">
            <v>PORT MELT 20T</v>
          </cell>
          <cell r="C343" t="str">
            <v>PORTICO</v>
          </cell>
          <cell r="D343">
            <v>183000</v>
          </cell>
          <cell r="E343">
            <v>1</v>
          </cell>
          <cell r="F343">
            <v>0.85699999999999998</v>
          </cell>
          <cell r="G343">
            <v>20000</v>
          </cell>
          <cell r="H343">
            <v>7.84</v>
          </cell>
          <cell r="I343">
            <v>19.48</v>
          </cell>
          <cell r="J343">
            <v>0</v>
          </cell>
          <cell r="K343">
            <v>1.0900000000000001</v>
          </cell>
          <cell r="L343">
            <v>0</v>
          </cell>
          <cell r="M343">
            <v>0.25</v>
          </cell>
          <cell r="N343">
            <v>2.57</v>
          </cell>
          <cell r="O343">
            <v>30.98</v>
          </cell>
          <cell r="P343" t="str">
            <v>H</v>
          </cell>
          <cell r="Q343">
            <v>120100</v>
          </cell>
          <cell r="R343">
            <v>150</v>
          </cell>
          <cell r="S343">
            <v>1</v>
          </cell>
          <cell r="T343">
            <v>2.6</v>
          </cell>
        </row>
        <row r="344">
          <cell r="A344">
            <v>552747</v>
          </cell>
          <cell r="B344" t="str">
            <v>PORT MELT 5T</v>
          </cell>
          <cell r="C344" t="str">
            <v>PORTICO</v>
          </cell>
          <cell r="D344">
            <v>87000</v>
          </cell>
          <cell r="E344">
            <v>1</v>
          </cell>
          <cell r="F344">
            <v>0.85460000000000003</v>
          </cell>
          <cell r="G344">
            <v>20000</v>
          </cell>
          <cell r="H344">
            <v>3.72</v>
          </cell>
          <cell r="I344">
            <v>3.31</v>
          </cell>
          <cell r="J344">
            <v>0</v>
          </cell>
          <cell r="K344">
            <v>0.87</v>
          </cell>
          <cell r="L344">
            <v>0</v>
          </cell>
          <cell r="M344">
            <v>0.25</v>
          </cell>
          <cell r="N344">
            <v>2.57</v>
          </cell>
          <cell r="O344">
            <v>10.47</v>
          </cell>
          <cell r="P344" t="str">
            <v>H</v>
          </cell>
          <cell r="Q344">
            <v>120100</v>
          </cell>
          <cell r="R344">
            <v>150</v>
          </cell>
          <cell r="S344">
            <v>1</v>
          </cell>
          <cell r="T344">
            <v>1.1000000000000001</v>
          </cell>
        </row>
        <row r="345">
          <cell r="A345">
            <v>552752</v>
          </cell>
          <cell r="B345" t="str">
            <v>GRUA LIEBHERR 32 TT</v>
          </cell>
          <cell r="C345" t="str">
            <v>GRUA MENOR 180 TM</v>
          </cell>
          <cell r="D345">
            <v>377834</v>
          </cell>
          <cell r="E345">
            <v>1</v>
          </cell>
          <cell r="F345">
            <v>0.8821</v>
          </cell>
          <cell r="G345">
            <v>15000</v>
          </cell>
          <cell r="H345">
            <v>22.22</v>
          </cell>
          <cell r="I345">
            <v>12</v>
          </cell>
          <cell r="J345">
            <v>0</v>
          </cell>
          <cell r="K345">
            <v>0</v>
          </cell>
          <cell r="L345">
            <v>0</v>
          </cell>
          <cell r="M345">
            <v>0.2</v>
          </cell>
          <cell r="N345">
            <v>2.06</v>
          </cell>
          <cell r="O345">
            <v>36.28</v>
          </cell>
          <cell r="P345" t="str">
            <v>H</v>
          </cell>
          <cell r="Q345">
            <v>108360</v>
          </cell>
          <cell r="R345">
            <v>150</v>
          </cell>
          <cell r="S345">
            <v>1</v>
          </cell>
          <cell r="T345">
            <v>0.5</v>
          </cell>
        </row>
        <row r="346">
          <cell r="A346">
            <v>552753</v>
          </cell>
          <cell r="B346" t="str">
            <v>GRUA LIEBHERR 26 K</v>
          </cell>
          <cell r="C346" t="str">
            <v>GRUA MENOR 180 TM</v>
          </cell>
          <cell r="D346">
            <v>200006</v>
          </cell>
          <cell r="E346">
            <v>1</v>
          </cell>
          <cell r="F346">
            <v>0.8821</v>
          </cell>
          <cell r="G346">
            <v>15000</v>
          </cell>
          <cell r="H346">
            <v>11.76</v>
          </cell>
          <cell r="I346">
            <v>8.59</v>
          </cell>
          <cell r="J346">
            <v>0</v>
          </cell>
          <cell r="K346">
            <v>0</v>
          </cell>
          <cell r="L346">
            <v>0</v>
          </cell>
          <cell r="M346">
            <v>0.2</v>
          </cell>
          <cell r="N346">
            <v>2.06</v>
          </cell>
          <cell r="O346">
            <v>22.41</v>
          </cell>
          <cell r="P346" t="str">
            <v>H</v>
          </cell>
          <cell r="Q346">
            <v>108360</v>
          </cell>
          <cell r="R346">
            <v>150</v>
          </cell>
          <cell r="S346">
            <v>1</v>
          </cell>
          <cell r="T346">
            <v>0.7</v>
          </cell>
        </row>
        <row r="347">
          <cell r="A347">
            <v>552754</v>
          </cell>
          <cell r="B347" t="str">
            <v>GRUA LIEB 200/EC</v>
          </cell>
          <cell r="C347" t="str">
            <v>GRUA 180 A 400 TM</v>
          </cell>
          <cell r="D347">
            <v>908533</v>
          </cell>
          <cell r="E347">
            <v>1</v>
          </cell>
          <cell r="F347">
            <v>0.9</v>
          </cell>
          <cell r="G347">
            <v>20000</v>
          </cell>
          <cell r="H347">
            <v>40.880000000000003</v>
          </cell>
          <cell r="I347">
            <v>20.47</v>
          </cell>
          <cell r="J347">
            <v>0</v>
          </cell>
          <cell r="K347">
            <v>6.39</v>
          </cell>
          <cell r="L347">
            <v>0</v>
          </cell>
          <cell r="M347">
            <v>0.25</v>
          </cell>
          <cell r="N347">
            <v>2.57</v>
          </cell>
          <cell r="O347">
            <v>70.31</v>
          </cell>
          <cell r="P347" t="str">
            <v>H</v>
          </cell>
          <cell r="Q347">
            <v>373800</v>
          </cell>
          <cell r="R347">
            <v>200</v>
          </cell>
          <cell r="S347">
            <v>1</v>
          </cell>
          <cell r="T347">
            <v>0.7</v>
          </cell>
        </row>
        <row r="348">
          <cell r="A348">
            <v>552756</v>
          </cell>
          <cell r="B348" t="str">
            <v>GRUA LIEB 200/EC-H 1</v>
          </cell>
          <cell r="C348" t="str">
            <v>GRUA 180 A 400 TM</v>
          </cell>
          <cell r="D348">
            <v>1016814</v>
          </cell>
          <cell r="E348">
            <v>1</v>
          </cell>
          <cell r="F348">
            <v>0.9</v>
          </cell>
          <cell r="G348">
            <v>20000</v>
          </cell>
          <cell r="H348">
            <v>45.76</v>
          </cell>
          <cell r="I348">
            <v>20.47</v>
          </cell>
          <cell r="J348">
            <v>0</v>
          </cell>
          <cell r="K348">
            <v>7.15</v>
          </cell>
          <cell r="L348">
            <v>0</v>
          </cell>
          <cell r="M348">
            <v>0.25</v>
          </cell>
          <cell r="N348">
            <v>2.57</v>
          </cell>
          <cell r="O348">
            <v>75.95</v>
          </cell>
          <cell r="P348" t="str">
            <v>H</v>
          </cell>
          <cell r="Q348">
            <v>373800</v>
          </cell>
          <cell r="R348">
            <v>200</v>
          </cell>
          <cell r="S348">
            <v>1</v>
          </cell>
          <cell r="T348">
            <v>0.6</v>
          </cell>
        </row>
        <row r="349">
          <cell r="A349">
            <v>552757</v>
          </cell>
          <cell r="B349" t="str">
            <v>GRUA LIEB 280 ECH16</v>
          </cell>
          <cell r="C349" t="str">
            <v>GRUA 180 A 400 TM</v>
          </cell>
          <cell r="D349">
            <v>1403719</v>
          </cell>
          <cell r="E349">
            <v>1</v>
          </cell>
          <cell r="F349">
            <v>0.9</v>
          </cell>
          <cell r="G349">
            <v>20000</v>
          </cell>
          <cell r="H349">
            <v>63.17</v>
          </cell>
          <cell r="I349">
            <v>29.83</v>
          </cell>
          <cell r="J349">
            <v>0</v>
          </cell>
          <cell r="K349">
            <v>13.12</v>
          </cell>
          <cell r="L349">
            <v>0</v>
          </cell>
          <cell r="M349">
            <v>0.25</v>
          </cell>
          <cell r="N349">
            <v>2.57</v>
          </cell>
          <cell r="O349">
            <v>108.69</v>
          </cell>
          <cell r="P349" t="str">
            <v>H</v>
          </cell>
          <cell r="Q349">
            <v>373800</v>
          </cell>
          <cell r="R349">
            <v>200</v>
          </cell>
          <cell r="S349">
            <v>1</v>
          </cell>
          <cell r="T349">
            <v>0.7</v>
          </cell>
        </row>
        <row r="350">
          <cell r="A350">
            <v>552760</v>
          </cell>
          <cell r="B350" t="str">
            <v>GRUA POTAIN HD-40</v>
          </cell>
          <cell r="C350" t="str">
            <v>GRUA MENOR 180 TM</v>
          </cell>
          <cell r="D350">
            <v>188086</v>
          </cell>
          <cell r="E350">
            <v>1</v>
          </cell>
          <cell r="F350">
            <v>0.90169999999999995</v>
          </cell>
          <cell r="G350">
            <v>15000</v>
          </cell>
          <cell r="H350">
            <v>11.31</v>
          </cell>
          <cell r="I350">
            <v>8.8699999999999992</v>
          </cell>
          <cell r="J350">
            <v>0</v>
          </cell>
          <cell r="K350">
            <v>0</v>
          </cell>
          <cell r="L350">
            <v>0</v>
          </cell>
          <cell r="M350">
            <v>0.2</v>
          </cell>
          <cell r="N350">
            <v>2.06</v>
          </cell>
          <cell r="O350">
            <v>22.24</v>
          </cell>
          <cell r="P350" t="str">
            <v>H</v>
          </cell>
          <cell r="Q350">
            <v>108360</v>
          </cell>
          <cell r="R350">
            <v>150</v>
          </cell>
          <cell r="S350">
            <v>1</v>
          </cell>
          <cell r="T350">
            <v>0.8</v>
          </cell>
        </row>
        <row r="351">
          <cell r="A351">
            <v>552761</v>
          </cell>
          <cell r="B351" t="str">
            <v>GRUA POTAIN MC 85</v>
          </cell>
          <cell r="C351" t="str">
            <v>GRUA MENOR 180 TM</v>
          </cell>
          <cell r="D351">
            <v>299080</v>
          </cell>
          <cell r="E351">
            <v>1</v>
          </cell>
          <cell r="F351">
            <v>0.8679</v>
          </cell>
          <cell r="G351">
            <v>15000</v>
          </cell>
          <cell r="H351">
            <v>17.3</v>
          </cell>
          <cell r="I351">
            <v>11.81</v>
          </cell>
          <cell r="J351">
            <v>0</v>
          </cell>
          <cell r="K351">
            <v>0</v>
          </cell>
          <cell r="L351">
            <v>0</v>
          </cell>
          <cell r="M351">
            <v>0.2</v>
          </cell>
          <cell r="N351">
            <v>2.06</v>
          </cell>
          <cell r="O351">
            <v>31.17</v>
          </cell>
          <cell r="P351" t="str">
            <v>H</v>
          </cell>
          <cell r="Q351">
            <v>108360</v>
          </cell>
          <cell r="R351">
            <v>150</v>
          </cell>
          <cell r="S351">
            <v>1</v>
          </cell>
          <cell r="T351">
            <v>0.7</v>
          </cell>
        </row>
        <row r="352">
          <cell r="A352">
            <v>552762</v>
          </cell>
          <cell r="B352" t="str">
            <v>GRUA POTAIN MD235 -5</v>
          </cell>
          <cell r="C352" t="str">
            <v>GRUA 180 A 400 TM</v>
          </cell>
          <cell r="D352">
            <v>908533</v>
          </cell>
          <cell r="E352">
            <v>1</v>
          </cell>
          <cell r="F352">
            <v>0.9</v>
          </cell>
          <cell r="G352">
            <v>20000</v>
          </cell>
          <cell r="H352">
            <v>40.880000000000003</v>
          </cell>
          <cell r="I352">
            <v>20.47</v>
          </cell>
          <cell r="J352">
            <v>0</v>
          </cell>
          <cell r="K352">
            <v>5.64</v>
          </cell>
          <cell r="L352">
            <v>0</v>
          </cell>
          <cell r="M352">
            <v>0.2</v>
          </cell>
          <cell r="N352">
            <v>2.06</v>
          </cell>
          <cell r="O352">
            <v>69.05</v>
          </cell>
          <cell r="P352" t="str">
            <v>H</v>
          </cell>
          <cell r="Q352">
            <v>373800</v>
          </cell>
          <cell r="R352">
            <v>200</v>
          </cell>
          <cell r="S352">
            <v>1</v>
          </cell>
          <cell r="T352">
            <v>0.6</v>
          </cell>
        </row>
        <row r="353">
          <cell r="A353">
            <v>552902</v>
          </cell>
          <cell r="B353" t="str">
            <v>GUIND GROVE 1012 15T</v>
          </cell>
          <cell r="C353" t="str">
            <v>GUIND HIDRAULICO MENOR 15TON</v>
          </cell>
          <cell r="D353">
            <v>253160</v>
          </cell>
          <cell r="E353">
            <v>1</v>
          </cell>
          <cell r="F353">
            <v>0.92</v>
          </cell>
          <cell r="G353">
            <v>20000</v>
          </cell>
          <cell r="H353">
            <v>3</v>
          </cell>
          <cell r="I353">
            <v>27.86</v>
          </cell>
          <cell r="J353">
            <v>0</v>
          </cell>
          <cell r="K353">
            <v>0</v>
          </cell>
          <cell r="L353">
            <v>5</v>
          </cell>
          <cell r="M353">
            <v>0.65</v>
          </cell>
          <cell r="N353">
            <v>16.09</v>
          </cell>
          <cell r="O353">
            <v>46.95</v>
          </cell>
          <cell r="P353" t="str">
            <v>H</v>
          </cell>
          <cell r="Q353">
            <v>80000</v>
          </cell>
          <cell r="R353">
            <v>150</v>
          </cell>
          <cell r="S353">
            <v>0.25751099999999999</v>
          </cell>
          <cell r="T353">
            <v>9.3000000000000007</v>
          </cell>
        </row>
        <row r="354">
          <cell r="A354">
            <v>552908</v>
          </cell>
          <cell r="B354" t="str">
            <v>GUIND CLARK 714 12T</v>
          </cell>
          <cell r="C354" t="str">
            <v>GUIND HIDRAULICO MENOR 15TON</v>
          </cell>
          <cell r="D354">
            <v>253160</v>
          </cell>
          <cell r="E354">
            <v>1</v>
          </cell>
          <cell r="F354">
            <v>0.9</v>
          </cell>
          <cell r="G354">
            <v>20000</v>
          </cell>
          <cell r="H354">
            <v>3</v>
          </cell>
          <cell r="I354">
            <v>21.87</v>
          </cell>
          <cell r="J354">
            <v>0</v>
          </cell>
          <cell r="K354">
            <v>0</v>
          </cell>
          <cell r="L354">
            <v>4.5</v>
          </cell>
          <cell r="M354">
            <v>0.4</v>
          </cell>
          <cell r="N354">
            <v>12.58</v>
          </cell>
          <cell r="O354">
            <v>37.450000000000003</v>
          </cell>
          <cell r="P354" t="str">
            <v>H</v>
          </cell>
          <cell r="Q354">
            <v>80000</v>
          </cell>
          <cell r="R354">
            <v>150</v>
          </cell>
          <cell r="S354">
            <v>0.26338899999999998</v>
          </cell>
          <cell r="T354">
            <v>7.3</v>
          </cell>
        </row>
        <row r="355">
          <cell r="A355">
            <v>552910</v>
          </cell>
          <cell r="B355" t="str">
            <v>GUIND GROVE RT63S</v>
          </cell>
          <cell r="C355" t="str">
            <v>GUIND HIDRAULICO 20 / 35 TON</v>
          </cell>
          <cell r="D355">
            <v>506325</v>
          </cell>
          <cell r="E355">
            <v>1</v>
          </cell>
          <cell r="F355">
            <v>0.9</v>
          </cell>
          <cell r="G355">
            <v>20000</v>
          </cell>
          <cell r="H355">
            <v>1.01</v>
          </cell>
          <cell r="I355">
            <v>23.66</v>
          </cell>
          <cell r="J355">
            <v>0</v>
          </cell>
          <cell r="K355">
            <v>0</v>
          </cell>
          <cell r="L355">
            <v>8</v>
          </cell>
          <cell r="M355">
            <v>1.4</v>
          </cell>
          <cell r="N355">
            <v>29.45</v>
          </cell>
          <cell r="O355">
            <v>54.12</v>
          </cell>
          <cell r="P355" t="str">
            <v>H</v>
          </cell>
          <cell r="Q355">
            <v>280000</v>
          </cell>
          <cell r="R355">
            <v>150</v>
          </cell>
          <cell r="S355">
            <v>4.4444999999999998E-2</v>
          </cell>
          <cell r="T355">
            <v>23.4</v>
          </cell>
        </row>
        <row r="356">
          <cell r="A356">
            <v>552920</v>
          </cell>
          <cell r="B356" t="str">
            <v>GUIND VILL 22VG 22T</v>
          </cell>
          <cell r="C356" t="str">
            <v>GUIND HIDRAULICO 20 / 35 TON</v>
          </cell>
          <cell r="D356">
            <v>555935</v>
          </cell>
          <cell r="E356">
            <v>1</v>
          </cell>
          <cell r="F356">
            <v>0.9</v>
          </cell>
          <cell r="G356">
            <v>20000</v>
          </cell>
          <cell r="H356">
            <v>8</v>
          </cell>
          <cell r="I356">
            <v>25.5</v>
          </cell>
          <cell r="J356">
            <v>0</v>
          </cell>
          <cell r="K356">
            <v>6.09</v>
          </cell>
          <cell r="L356">
            <v>5.8</v>
          </cell>
          <cell r="M356">
            <v>1.2</v>
          </cell>
          <cell r="N356">
            <v>23.26</v>
          </cell>
          <cell r="O356">
            <v>62.85</v>
          </cell>
          <cell r="P356" t="str">
            <v>H</v>
          </cell>
          <cell r="Q356">
            <v>280000</v>
          </cell>
          <cell r="R356">
            <v>200</v>
          </cell>
          <cell r="S356">
            <v>0.31978200000000001</v>
          </cell>
          <cell r="T356">
            <v>3.9</v>
          </cell>
        </row>
        <row r="357">
          <cell r="A357">
            <v>552930</v>
          </cell>
          <cell r="B357" t="str">
            <v>GUIND GROVE RT75 50T</v>
          </cell>
          <cell r="C357" t="str">
            <v>GUIND HIDRAULICO 45 / 50 TON</v>
          </cell>
          <cell r="D357">
            <v>919380</v>
          </cell>
          <cell r="E357">
            <v>1</v>
          </cell>
          <cell r="F357">
            <v>0.9</v>
          </cell>
          <cell r="G357">
            <v>10000</v>
          </cell>
          <cell r="H357">
            <v>4</v>
          </cell>
          <cell r="I357">
            <v>35.5</v>
          </cell>
          <cell r="J357">
            <v>0</v>
          </cell>
          <cell r="K357">
            <v>12.95</v>
          </cell>
          <cell r="L357">
            <v>8.5</v>
          </cell>
          <cell r="M357">
            <v>1.5</v>
          </cell>
          <cell r="N357">
            <v>31.42</v>
          </cell>
          <cell r="O357">
            <v>83.87</v>
          </cell>
          <cell r="P357" t="str">
            <v>H</v>
          </cell>
          <cell r="Q357">
            <v>336000</v>
          </cell>
          <cell r="R357">
            <v>200</v>
          </cell>
          <cell r="S357">
            <v>4.8343999999999998E-2</v>
          </cell>
          <cell r="T357">
            <v>12.1</v>
          </cell>
        </row>
        <row r="358">
          <cell r="A358">
            <v>552940</v>
          </cell>
          <cell r="B358" t="str">
            <v>GUIND MANITEX 25.4T</v>
          </cell>
          <cell r="C358" t="str">
            <v>GUIND HIDRAULICO 20 / 35 TON</v>
          </cell>
          <cell r="D358">
            <v>285418</v>
          </cell>
          <cell r="E358">
            <v>1</v>
          </cell>
          <cell r="F358">
            <v>0.9</v>
          </cell>
          <cell r="G358">
            <v>20000</v>
          </cell>
          <cell r="H358">
            <v>12.84</v>
          </cell>
          <cell r="I358">
            <v>24.29</v>
          </cell>
          <cell r="J358">
            <v>0</v>
          </cell>
          <cell r="K358">
            <v>3.98</v>
          </cell>
          <cell r="L358">
            <v>7.5</v>
          </cell>
          <cell r="M358">
            <v>0.75</v>
          </cell>
          <cell r="N358">
            <v>21.82</v>
          </cell>
          <cell r="O358">
            <v>62.93</v>
          </cell>
          <cell r="P358" t="str">
            <v>H</v>
          </cell>
          <cell r="Q358">
            <v>280000</v>
          </cell>
          <cell r="R358">
            <v>200</v>
          </cell>
          <cell r="S358">
            <v>1</v>
          </cell>
          <cell r="T358">
            <v>2.2000000000000002</v>
          </cell>
        </row>
        <row r="359">
          <cell r="A359">
            <v>552950</v>
          </cell>
          <cell r="B359" t="str">
            <v>GUIND LIEB LTM 1050</v>
          </cell>
          <cell r="C359" t="str">
            <v>GUIND HIDRAULICO 45 / 50 TON</v>
          </cell>
          <cell r="D359">
            <v>603593</v>
          </cell>
          <cell r="E359">
            <v>1</v>
          </cell>
          <cell r="F359">
            <v>0.9</v>
          </cell>
          <cell r="G359">
            <v>20000</v>
          </cell>
          <cell r="H359">
            <v>42.3</v>
          </cell>
          <cell r="I359">
            <v>40.81</v>
          </cell>
          <cell r="J359">
            <v>0</v>
          </cell>
          <cell r="K359">
            <v>8</v>
          </cell>
          <cell r="L359">
            <v>8</v>
          </cell>
          <cell r="M359">
            <v>1.4</v>
          </cell>
          <cell r="N359">
            <v>29.45</v>
          </cell>
          <cell r="O359">
            <v>120.56</v>
          </cell>
          <cell r="P359" t="str">
            <v>H</v>
          </cell>
          <cell r="Q359">
            <v>336000</v>
          </cell>
          <cell r="R359">
            <v>200</v>
          </cell>
          <cell r="S359">
            <v>1.5573410000000001</v>
          </cell>
          <cell r="T359">
            <v>1.2</v>
          </cell>
        </row>
        <row r="360">
          <cell r="A360">
            <v>552952</v>
          </cell>
          <cell r="B360" t="str">
            <v>GUIND LIEB LTM 1080</v>
          </cell>
          <cell r="C360" t="str">
            <v>GUIND HIDRAULICO 80 / 90 TON</v>
          </cell>
          <cell r="D360">
            <v>1203980</v>
          </cell>
          <cell r="E360">
            <v>1</v>
          </cell>
          <cell r="F360">
            <v>0.9</v>
          </cell>
          <cell r="G360">
            <v>20000</v>
          </cell>
          <cell r="H360">
            <v>67.5</v>
          </cell>
          <cell r="I360">
            <v>42.33</v>
          </cell>
          <cell r="J360">
            <v>0</v>
          </cell>
          <cell r="K360">
            <v>12.8</v>
          </cell>
          <cell r="L360">
            <v>10</v>
          </cell>
          <cell r="M360">
            <v>1.45</v>
          </cell>
          <cell r="N360">
            <v>33.729999999999997</v>
          </cell>
          <cell r="O360">
            <v>156.36000000000001</v>
          </cell>
          <cell r="P360" t="str">
            <v>H</v>
          </cell>
          <cell r="Q360">
            <v>950000</v>
          </cell>
          <cell r="R360">
            <v>200</v>
          </cell>
          <cell r="S360">
            <v>1.2458469999999999</v>
          </cell>
          <cell r="T360">
            <v>0.8</v>
          </cell>
        </row>
        <row r="361">
          <cell r="A361">
            <v>552953</v>
          </cell>
          <cell r="B361" t="str">
            <v>GUIND LIEB LTM 1090</v>
          </cell>
          <cell r="C361" t="str">
            <v>GUIND HIDRAULICO 80 / 90 TON</v>
          </cell>
          <cell r="D361">
            <v>2658020</v>
          </cell>
          <cell r="E361">
            <v>1</v>
          </cell>
          <cell r="F361">
            <v>0.9</v>
          </cell>
          <cell r="G361">
            <v>20000</v>
          </cell>
          <cell r="H361">
            <v>81</v>
          </cell>
          <cell r="I361">
            <v>46.46</v>
          </cell>
          <cell r="J361">
            <v>0</v>
          </cell>
          <cell r="K361">
            <v>15</v>
          </cell>
          <cell r="L361">
            <v>11</v>
          </cell>
          <cell r="M361">
            <v>1.5</v>
          </cell>
          <cell r="N361">
            <v>36.119999999999997</v>
          </cell>
          <cell r="O361">
            <v>178.58</v>
          </cell>
          <cell r="P361" t="str">
            <v>H</v>
          </cell>
          <cell r="Q361">
            <v>950000</v>
          </cell>
          <cell r="R361">
            <v>200</v>
          </cell>
          <cell r="S361">
            <v>0.67720100000000005</v>
          </cell>
          <cell r="T361">
            <v>0.8</v>
          </cell>
        </row>
        <row r="362">
          <cell r="A362">
            <v>553200</v>
          </cell>
          <cell r="B362" t="str">
            <v>TREL LANC ASPEM</v>
          </cell>
          <cell r="C362" t="str">
            <v>TRELIÇA LANÇADORA</v>
          </cell>
          <cell r="D362">
            <v>2526172</v>
          </cell>
          <cell r="E362">
            <v>1</v>
          </cell>
          <cell r="F362">
            <v>0.9</v>
          </cell>
          <cell r="G362">
            <v>10000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 t="str">
            <v>H</v>
          </cell>
          <cell r="Q362">
            <v>0</v>
          </cell>
          <cell r="R362">
            <v>200</v>
          </cell>
          <cell r="S362">
            <v>9.9999999999999995E-7</v>
          </cell>
          <cell r="T362" t="e">
            <v>#DIV/0!</v>
          </cell>
        </row>
        <row r="363">
          <cell r="A363">
            <v>555200</v>
          </cell>
          <cell r="B363" t="str">
            <v>EMP AMEISE ETV20</v>
          </cell>
          <cell r="C363" t="str">
            <v>EMPILHADEIRA</v>
          </cell>
          <cell r="D363">
            <v>158980</v>
          </cell>
          <cell r="E363">
            <v>1</v>
          </cell>
          <cell r="F363">
            <v>0.79020000000000001</v>
          </cell>
          <cell r="G363">
            <v>10000</v>
          </cell>
          <cell r="H363">
            <v>12.56</v>
          </cell>
          <cell r="I363">
            <v>5.4</v>
          </cell>
          <cell r="J363">
            <v>0</v>
          </cell>
          <cell r="K363">
            <v>0</v>
          </cell>
          <cell r="L363">
            <v>0</v>
          </cell>
          <cell r="M363">
            <v>0.1</v>
          </cell>
          <cell r="N363">
            <v>1.03</v>
          </cell>
          <cell r="O363">
            <v>18.989999999999998</v>
          </cell>
          <cell r="P363" t="str">
            <v>H</v>
          </cell>
          <cell r="Q363">
            <v>41000</v>
          </cell>
          <cell r="R363">
            <v>100</v>
          </cell>
          <cell r="S363">
            <v>1</v>
          </cell>
          <cell r="T363">
            <v>0.4</v>
          </cell>
        </row>
        <row r="364">
          <cell r="A364">
            <v>555301</v>
          </cell>
          <cell r="B364" t="str">
            <v>EMP HYSTER H80XL2</v>
          </cell>
          <cell r="C364" t="str">
            <v>EMPILHADEIRA</v>
          </cell>
          <cell r="D364">
            <v>83500</v>
          </cell>
          <cell r="E364">
            <v>1</v>
          </cell>
          <cell r="F364">
            <v>0.8</v>
          </cell>
          <cell r="G364">
            <v>10000</v>
          </cell>
          <cell r="H364">
            <v>6.68</v>
          </cell>
          <cell r="I364">
            <v>11.84</v>
          </cell>
          <cell r="J364">
            <v>0</v>
          </cell>
          <cell r="K364">
            <v>0</v>
          </cell>
          <cell r="L364">
            <v>2.1</v>
          </cell>
          <cell r="M364">
            <v>0.25</v>
          </cell>
          <cell r="N364">
            <v>6.52</v>
          </cell>
          <cell r="O364">
            <v>25.04</v>
          </cell>
          <cell r="P364" t="str">
            <v>H</v>
          </cell>
          <cell r="Q364">
            <v>41000</v>
          </cell>
          <cell r="R364">
            <v>100</v>
          </cell>
          <cell r="S364">
            <v>1</v>
          </cell>
          <cell r="T364">
            <v>1.8</v>
          </cell>
        </row>
        <row r="365">
          <cell r="A365">
            <v>555302</v>
          </cell>
          <cell r="B365" t="str">
            <v>HYSTER GROOVER</v>
          </cell>
          <cell r="C365" t="str">
            <v>EMPILHADEIRA</v>
          </cell>
          <cell r="D365">
            <v>45425</v>
          </cell>
          <cell r="E365">
            <v>1</v>
          </cell>
          <cell r="F365">
            <v>0.26</v>
          </cell>
          <cell r="G365">
            <v>5000</v>
          </cell>
          <cell r="H365">
            <v>2.36</v>
          </cell>
          <cell r="I365">
            <v>12.36</v>
          </cell>
          <cell r="J365">
            <v>0</v>
          </cell>
          <cell r="K365">
            <v>27.26</v>
          </cell>
          <cell r="L365">
            <v>2.1</v>
          </cell>
          <cell r="M365">
            <v>0.25</v>
          </cell>
          <cell r="N365">
            <v>6.52</v>
          </cell>
          <cell r="O365">
            <v>48.5</v>
          </cell>
          <cell r="P365" t="str">
            <v>H</v>
          </cell>
          <cell r="Q365">
            <v>41000</v>
          </cell>
          <cell r="R365">
            <v>60</v>
          </cell>
          <cell r="S365">
            <v>1</v>
          </cell>
          <cell r="T365">
            <v>16.8</v>
          </cell>
        </row>
        <row r="366">
          <cell r="A366">
            <v>555400</v>
          </cell>
          <cell r="B366" t="str">
            <v>MANIP MANITOU MT1337</v>
          </cell>
          <cell r="C366" t="str">
            <v>MANIPULADOR</v>
          </cell>
          <cell r="D366">
            <v>246658</v>
          </cell>
          <cell r="E366">
            <v>1</v>
          </cell>
          <cell r="F366">
            <v>0.9</v>
          </cell>
          <cell r="G366">
            <v>10000</v>
          </cell>
          <cell r="H366">
            <v>22.2</v>
          </cell>
          <cell r="I366">
            <v>22.76</v>
          </cell>
          <cell r="J366">
            <v>3.51</v>
          </cell>
          <cell r="K366">
            <v>0</v>
          </cell>
          <cell r="L366">
            <v>3</v>
          </cell>
          <cell r="M366">
            <v>0.18</v>
          </cell>
          <cell r="N366">
            <v>7.49</v>
          </cell>
          <cell r="O366">
            <v>52.45</v>
          </cell>
          <cell r="P366" t="str">
            <v>H</v>
          </cell>
          <cell r="Q366">
            <v>131400</v>
          </cell>
          <cell r="R366">
            <v>100</v>
          </cell>
          <cell r="S366">
            <v>1</v>
          </cell>
          <cell r="T366">
            <v>1</v>
          </cell>
        </row>
        <row r="367">
          <cell r="A367">
            <v>555500</v>
          </cell>
          <cell r="B367" t="str">
            <v>MAN CAT TELEH TH360B</v>
          </cell>
          <cell r="C367" t="str">
            <v>MANIPULADOR</v>
          </cell>
          <cell r="D367">
            <v>236600</v>
          </cell>
          <cell r="E367">
            <v>1</v>
          </cell>
          <cell r="F367">
            <v>0.9</v>
          </cell>
          <cell r="G367">
            <v>10000</v>
          </cell>
          <cell r="H367">
            <v>21.29</v>
          </cell>
          <cell r="I367">
            <v>15</v>
          </cell>
          <cell r="J367">
            <v>0</v>
          </cell>
          <cell r="K367">
            <v>0</v>
          </cell>
          <cell r="L367">
            <v>3</v>
          </cell>
          <cell r="M367">
            <v>0.18</v>
          </cell>
          <cell r="N367">
            <v>7.49</v>
          </cell>
          <cell r="O367">
            <v>43.78</v>
          </cell>
          <cell r="P367" t="str">
            <v>H</v>
          </cell>
          <cell r="Q367">
            <v>131400</v>
          </cell>
          <cell r="R367">
            <v>100</v>
          </cell>
          <cell r="S367">
            <v>1</v>
          </cell>
          <cell r="T367">
            <v>0.7</v>
          </cell>
        </row>
        <row r="368">
          <cell r="A368">
            <v>571020</v>
          </cell>
          <cell r="B368" t="str">
            <v>GERADOR</v>
          </cell>
          <cell r="C368" t="str">
            <v>GERADOR</v>
          </cell>
          <cell r="D368">
            <v>3000</v>
          </cell>
          <cell r="E368">
            <v>1</v>
          </cell>
          <cell r="F368">
            <v>0.9</v>
          </cell>
          <cell r="G368">
            <v>16000</v>
          </cell>
          <cell r="H368">
            <v>0.17</v>
          </cell>
          <cell r="I368">
            <v>2.2799999999999998</v>
          </cell>
          <cell r="J368">
            <v>0</v>
          </cell>
          <cell r="K368">
            <v>0</v>
          </cell>
          <cell r="L368">
            <v>6.9</v>
          </cell>
          <cell r="M368">
            <v>0.04</v>
          </cell>
          <cell r="N368">
            <v>13.38</v>
          </cell>
          <cell r="O368">
            <v>15.83</v>
          </cell>
          <cell r="P368" t="str">
            <v>H</v>
          </cell>
          <cell r="Q368">
            <v>23520</v>
          </cell>
          <cell r="R368">
            <v>120</v>
          </cell>
          <cell r="S368">
            <v>1</v>
          </cell>
          <cell r="T368">
            <v>13.4</v>
          </cell>
        </row>
        <row r="369">
          <cell r="A369">
            <v>571031</v>
          </cell>
          <cell r="B369" t="str">
            <v>GERADOR 40 KVA</v>
          </cell>
          <cell r="C369" t="str">
            <v>GERADOR</v>
          </cell>
          <cell r="D369">
            <v>22000</v>
          </cell>
          <cell r="E369">
            <v>1</v>
          </cell>
          <cell r="F369">
            <v>0.9</v>
          </cell>
          <cell r="G369">
            <v>16000</v>
          </cell>
          <cell r="H369">
            <v>1.24</v>
          </cell>
          <cell r="I369">
            <v>2.2799999999999998</v>
          </cell>
          <cell r="J369">
            <v>0</v>
          </cell>
          <cell r="K369">
            <v>0.54</v>
          </cell>
          <cell r="L369">
            <v>6.9</v>
          </cell>
          <cell r="M369">
            <v>0.04</v>
          </cell>
          <cell r="N369">
            <v>13.38</v>
          </cell>
          <cell r="O369">
            <v>17.440000000000001</v>
          </cell>
          <cell r="P369" t="str">
            <v>H</v>
          </cell>
          <cell r="Q369">
            <v>23520</v>
          </cell>
          <cell r="R369">
            <v>120</v>
          </cell>
          <cell r="S369">
            <v>1</v>
          </cell>
          <cell r="T369">
            <v>2.2999999999999998</v>
          </cell>
        </row>
        <row r="370">
          <cell r="A370">
            <v>571032</v>
          </cell>
          <cell r="B370" t="str">
            <v>GER 60 A 80 KVA</v>
          </cell>
          <cell r="C370" t="str">
            <v>GERADOR</v>
          </cell>
          <cell r="D370">
            <v>27000</v>
          </cell>
          <cell r="E370">
            <v>1</v>
          </cell>
          <cell r="F370">
            <v>0.9</v>
          </cell>
          <cell r="G370">
            <v>16000</v>
          </cell>
          <cell r="H370">
            <v>1.52</v>
          </cell>
          <cell r="I370">
            <v>2.41</v>
          </cell>
          <cell r="J370">
            <v>0</v>
          </cell>
          <cell r="K370">
            <v>0.64</v>
          </cell>
          <cell r="L370">
            <v>10.4</v>
          </cell>
          <cell r="M370">
            <v>0.05</v>
          </cell>
          <cell r="N370">
            <v>20.07</v>
          </cell>
          <cell r="O370">
            <v>24.64</v>
          </cell>
          <cell r="P370" t="str">
            <v>H</v>
          </cell>
          <cell r="Q370">
            <v>23520</v>
          </cell>
          <cell r="R370">
            <v>120</v>
          </cell>
          <cell r="S370">
            <v>1</v>
          </cell>
          <cell r="T370">
            <v>2</v>
          </cell>
        </row>
        <row r="371">
          <cell r="A371">
            <v>571033</v>
          </cell>
          <cell r="B371" t="str">
            <v>GER 125 A 135 KVA</v>
          </cell>
          <cell r="C371" t="str">
            <v>GERADOR</v>
          </cell>
          <cell r="D371">
            <v>40600</v>
          </cell>
          <cell r="E371">
            <v>1</v>
          </cell>
          <cell r="F371">
            <v>0.9</v>
          </cell>
          <cell r="G371">
            <v>16000</v>
          </cell>
          <cell r="H371">
            <v>2.2799999999999998</v>
          </cell>
          <cell r="I371">
            <v>6.29</v>
          </cell>
          <cell r="J371">
            <v>0</v>
          </cell>
          <cell r="K371">
            <v>0.79</v>
          </cell>
          <cell r="L371">
            <v>22.5</v>
          </cell>
          <cell r="M371">
            <v>0.08</v>
          </cell>
          <cell r="N371">
            <v>43.12</v>
          </cell>
          <cell r="O371">
            <v>52.48</v>
          </cell>
          <cell r="P371" t="str">
            <v>H</v>
          </cell>
          <cell r="Q371">
            <v>23520</v>
          </cell>
          <cell r="R371">
            <v>120</v>
          </cell>
          <cell r="S371">
            <v>1</v>
          </cell>
          <cell r="T371">
            <v>3.1</v>
          </cell>
        </row>
        <row r="372">
          <cell r="A372">
            <v>571034</v>
          </cell>
          <cell r="B372" t="str">
            <v>GERADOR 150 KVA</v>
          </cell>
          <cell r="C372" t="str">
            <v>GERADOR</v>
          </cell>
          <cell r="D372">
            <v>36173</v>
          </cell>
          <cell r="E372">
            <v>1</v>
          </cell>
          <cell r="F372">
            <v>0.9</v>
          </cell>
          <cell r="G372">
            <v>16000</v>
          </cell>
          <cell r="H372">
            <v>2.0299999999999998</v>
          </cell>
          <cell r="I372">
            <v>6.92</v>
          </cell>
          <cell r="J372">
            <v>0</v>
          </cell>
          <cell r="K372">
            <v>0.83</v>
          </cell>
          <cell r="L372">
            <v>25</v>
          </cell>
          <cell r="M372">
            <v>0.08</v>
          </cell>
          <cell r="N372">
            <v>47.82</v>
          </cell>
          <cell r="O372">
            <v>57.6</v>
          </cell>
          <cell r="P372" t="str">
            <v>H</v>
          </cell>
          <cell r="Q372">
            <v>23520</v>
          </cell>
          <cell r="R372">
            <v>120</v>
          </cell>
          <cell r="S372">
            <v>1</v>
          </cell>
          <cell r="T372">
            <v>3.8</v>
          </cell>
        </row>
        <row r="373">
          <cell r="A373">
            <v>571035</v>
          </cell>
          <cell r="B373" t="str">
            <v>GER 180 A 200 KVA</v>
          </cell>
          <cell r="C373" t="str">
            <v>GERADOR</v>
          </cell>
          <cell r="D373">
            <v>59500</v>
          </cell>
          <cell r="E373">
            <v>1</v>
          </cell>
          <cell r="F373">
            <v>0.88</v>
          </cell>
          <cell r="G373">
            <v>16000</v>
          </cell>
          <cell r="H373">
            <v>3.27</v>
          </cell>
          <cell r="I373">
            <v>7.45</v>
          </cell>
          <cell r="J373">
            <v>0</v>
          </cell>
          <cell r="K373">
            <v>1.04</v>
          </cell>
          <cell r="L373">
            <v>32.799999999999997</v>
          </cell>
          <cell r="M373">
            <v>0.09</v>
          </cell>
          <cell r="N373">
            <v>62.59</v>
          </cell>
          <cell r="O373">
            <v>74.349999999999994</v>
          </cell>
          <cell r="P373" t="str">
            <v>H</v>
          </cell>
          <cell r="Q373">
            <v>23520</v>
          </cell>
          <cell r="R373">
            <v>120</v>
          </cell>
          <cell r="S373">
            <v>1</v>
          </cell>
          <cell r="T373">
            <v>2.6</v>
          </cell>
        </row>
        <row r="374">
          <cell r="A374">
            <v>571036</v>
          </cell>
          <cell r="B374" t="str">
            <v>GER 230 A 250 KVA</v>
          </cell>
          <cell r="C374" t="str">
            <v>GERADOR</v>
          </cell>
          <cell r="D374">
            <v>60200</v>
          </cell>
          <cell r="E374">
            <v>1</v>
          </cell>
          <cell r="F374">
            <v>0.88</v>
          </cell>
          <cell r="G374">
            <v>16000</v>
          </cell>
          <cell r="H374">
            <v>3.31</v>
          </cell>
          <cell r="I374">
            <v>8.11</v>
          </cell>
          <cell r="J374">
            <v>0</v>
          </cell>
          <cell r="K374">
            <v>1.1000000000000001</v>
          </cell>
          <cell r="L374">
            <v>41.4</v>
          </cell>
          <cell r="M374">
            <v>0.09</v>
          </cell>
          <cell r="N374">
            <v>78.760000000000005</v>
          </cell>
          <cell r="O374">
            <v>91.28</v>
          </cell>
          <cell r="P374" t="str">
            <v>H</v>
          </cell>
          <cell r="Q374">
            <v>23520</v>
          </cell>
          <cell r="R374">
            <v>120</v>
          </cell>
          <cell r="S374">
            <v>1</v>
          </cell>
          <cell r="T374">
            <v>2.8</v>
          </cell>
        </row>
        <row r="375">
          <cell r="A375">
            <v>571037</v>
          </cell>
          <cell r="B375" t="str">
            <v>GER 275 KVA</v>
          </cell>
          <cell r="C375" t="str">
            <v>GERADOR</v>
          </cell>
          <cell r="D375">
            <v>61676</v>
          </cell>
          <cell r="E375">
            <v>1</v>
          </cell>
          <cell r="F375">
            <v>0.88</v>
          </cell>
          <cell r="G375">
            <v>16000</v>
          </cell>
          <cell r="H375">
            <v>3.39</v>
          </cell>
          <cell r="I375">
            <v>10.06</v>
          </cell>
          <cell r="J375">
            <v>0</v>
          </cell>
          <cell r="K375">
            <v>1.44</v>
          </cell>
          <cell r="L375">
            <v>32.799999999999997</v>
          </cell>
          <cell r="M375">
            <v>0.09</v>
          </cell>
          <cell r="N375">
            <v>62.59</v>
          </cell>
          <cell r="O375">
            <v>77.48</v>
          </cell>
          <cell r="P375" t="str">
            <v>H</v>
          </cell>
          <cell r="Q375">
            <v>23520</v>
          </cell>
          <cell r="R375">
            <v>120</v>
          </cell>
          <cell r="S375">
            <v>1</v>
          </cell>
          <cell r="T375">
            <v>3.4</v>
          </cell>
        </row>
        <row r="376">
          <cell r="A376">
            <v>571038</v>
          </cell>
          <cell r="B376" t="str">
            <v>GER 300 A 320 KVA</v>
          </cell>
          <cell r="C376" t="str">
            <v>GERADOR</v>
          </cell>
          <cell r="D376">
            <v>106300</v>
          </cell>
          <cell r="E376">
            <v>1</v>
          </cell>
          <cell r="F376">
            <v>0.88</v>
          </cell>
          <cell r="G376">
            <v>16000</v>
          </cell>
          <cell r="H376">
            <v>5.85</v>
          </cell>
          <cell r="I376">
            <v>11.92</v>
          </cell>
          <cell r="J376">
            <v>0</v>
          </cell>
          <cell r="K376">
            <v>1.49</v>
          </cell>
          <cell r="L376">
            <v>53.5</v>
          </cell>
          <cell r="M376">
            <v>0.12</v>
          </cell>
          <cell r="N376">
            <v>101.82</v>
          </cell>
          <cell r="O376">
            <v>121.08</v>
          </cell>
          <cell r="P376" t="str">
            <v>H</v>
          </cell>
          <cell r="Q376">
            <v>23520</v>
          </cell>
          <cell r="R376">
            <v>120</v>
          </cell>
          <cell r="S376">
            <v>1</v>
          </cell>
          <cell r="T376">
            <v>2.2999999999999998</v>
          </cell>
        </row>
        <row r="377">
          <cell r="A377">
            <v>571039</v>
          </cell>
          <cell r="B377" t="str">
            <v>GER 405 A 450 KVA</v>
          </cell>
          <cell r="C377" t="str">
            <v>GERADOR</v>
          </cell>
          <cell r="D377">
            <v>122000</v>
          </cell>
          <cell r="E377">
            <v>1</v>
          </cell>
          <cell r="F377">
            <v>0.88</v>
          </cell>
          <cell r="G377">
            <v>16000</v>
          </cell>
          <cell r="H377">
            <v>6.71</v>
          </cell>
          <cell r="I377">
            <v>13.6</v>
          </cell>
          <cell r="J377">
            <v>0</v>
          </cell>
          <cell r="K377">
            <v>0</v>
          </cell>
          <cell r="L377">
            <v>56</v>
          </cell>
          <cell r="M377">
            <v>0.12</v>
          </cell>
          <cell r="N377">
            <v>106.52</v>
          </cell>
          <cell r="O377">
            <v>126.83</v>
          </cell>
          <cell r="P377" t="str">
            <v>H</v>
          </cell>
          <cell r="Q377">
            <v>23520</v>
          </cell>
          <cell r="R377">
            <v>120</v>
          </cell>
          <cell r="S377">
            <v>1</v>
          </cell>
          <cell r="T377">
            <v>2</v>
          </cell>
        </row>
        <row r="378">
          <cell r="A378">
            <v>571040</v>
          </cell>
          <cell r="B378" t="str">
            <v>GER 450 A 750 KVA</v>
          </cell>
          <cell r="C378" t="str">
            <v>GERADOR</v>
          </cell>
          <cell r="D378">
            <v>119000</v>
          </cell>
          <cell r="E378">
            <v>1</v>
          </cell>
          <cell r="F378">
            <v>0.9</v>
          </cell>
          <cell r="G378">
            <v>16000</v>
          </cell>
          <cell r="H378">
            <v>6.69</v>
          </cell>
          <cell r="I378">
            <v>16</v>
          </cell>
          <cell r="J378">
            <v>129.88</v>
          </cell>
          <cell r="K378">
            <v>0</v>
          </cell>
          <cell r="L378">
            <v>60</v>
          </cell>
          <cell r="M378">
            <v>0.16</v>
          </cell>
          <cell r="N378">
            <v>114.45</v>
          </cell>
          <cell r="O378">
            <v>137.13999999999999</v>
          </cell>
          <cell r="P378" t="str">
            <v>H</v>
          </cell>
          <cell r="Q378">
            <v>23520</v>
          </cell>
          <cell r="R378">
            <v>120</v>
          </cell>
          <cell r="S378">
            <v>1</v>
          </cell>
          <cell r="T378">
            <v>2.4</v>
          </cell>
        </row>
        <row r="379">
          <cell r="A379">
            <v>601320</v>
          </cell>
          <cell r="B379" t="str">
            <v>AMB. GM TRAFIC</v>
          </cell>
          <cell r="C379" t="str">
            <v>AMBULANCIA</v>
          </cell>
          <cell r="D379">
            <v>23250</v>
          </cell>
          <cell r="E379">
            <v>1</v>
          </cell>
          <cell r="F379">
            <v>0.85</v>
          </cell>
          <cell r="G379">
            <v>100000</v>
          </cell>
          <cell r="H379">
            <v>0.2</v>
          </cell>
          <cell r="I379">
            <v>0.78</v>
          </cell>
          <cell r="J379">
            <v>0</v>
          </cell>
          <cell r="K379">
            <v>0</v>
          </cell>
          <cell r="L379">
            <v>0.14000000000000001</v>
          </cell>
          <cell r="M379">
            <v>0.02</v>
          </cell>
          <cell r="N379">
            <v>0.56000000000000005</v>
          </cell>
          <cell r="O379">
            <v>1.54</v>
          </cell>
          <cell r="P379" t="str">
            <v>K</v>
          </cell>
          <cell r="Q379">
            <v>23000</v>
          </cell>
          <cell r="R379">
            <v>2000</v>
          </cell>
          <cell r="S379">
            <v>1</v>
          </cell>
          <cell r="T379">
            <v>3.9</v>
          </cell>
        </row>
        <row r="380">
          <cell r="A380">
            <v>601350</v>
          </cell>
          <cell r="B380" t="str">
            <v>AMB KIA BESTA</v>
          </cell>
          <cell r="C380" t="str">
            <v>AMBULANCIA</v>
          </cell>
          <cell r="D380">
            <v>44167</v>
          </cell>
          <cell r="E380">
            <v>1</v>
          </cell>
          <cell r="F380">
            <v>0.85</v>
          </cell>
          <cell r="G380">
            <v>150000</v>
          </cell>
          <cell r="H380">
            <v>0.25</v>
          </cell>
          <cell r="I380">
            <v>0.81</v>
          </cell>
          <cell r="J380">
            <v>0</v>
          </cell>
          <cell r="K380">
            <v>0</v>
          </cell>
          <cell r="L380">
            <v>0.14000000000000001</v>
          </cell>
          <cell r="M380">
            <v>0.02</v>
          </cell>
          <cell r="N380">
            <v>0.47</v>
          </cell>
          <cell r="O380">
            <v>1.53</v>
          </cell>
          <cell r="P380" t="str">
            <v>K</v>
          </cell>
          <cell r="Q380">
            <v>23000</v>
          </cell>
          <cell r="R380">
            <v>2000</v>
          </cell>
          <cell r="S380">
            <v>1</v>
          </cell>
          <cell r="T380">
            <v>3.2</v>
          </cell>
        </row>
        <row r="381">
          <cell r="A381">
            <v>601370</v>
          </cell>
          <cell r="B381" t="str">
            <v>AMB FIAT DUCATO 2,8</v>
          </cell>
          <cell r="C381" t="str">
            <v>AMBULANCIA</v>
          </cell>
          <cell r="D381">
            <v>62000</v>
          </cell>
          <cell r="E381">
            <v>1</v>
          </cell>
          <cell r="F381">
            <v>0.85</v>
          </cell>
          <cell r="G381">
            <v>150000</v>
          </cell>
          <cell r="H381">
            <v>0.35</v>
          </cell>
          <cell r="I381">
            <v>0.81</v>
          </cell>
          <cell r="J381">
            <v>0</v>
          </cell>
          <cell r="K381">
            <v>0</v>
          </cell>
          <cell r="L381">
            <v>0.16</v>
          </cell>
          <cell r="M381">
            <v>2.3E-2</v>
          </cell>
          <cell r="N381">
            <v>0.54</v>
          </cell>
          <cell r="O381">
            <v>1.7</v>
          </cell>
          <cell r="P381" t="str">
            <v>K</v>
          </cell>
          <cell r="Q381">
            <v>23000</v>
          </cell>
          <cell r="R381">
            <v>2000</v>
          </cell>
          <cell r="S381">
            <v>1</v>
          </cell>
          <cell r="T381">
            <v>2.2999999999999998</v>
          </cell>
        </row>
        <row r="382">
          <cell r="A382">
            <v>603571</v>
          </cell>
          <cell r="B382" t="str">
            <v>GOL 1600 ALC</v>
          </cell>
          <cell r="C382" t="str">
            <v>AUTOMÓVEIS</v>
          </cell>
          <cell r="D382">
            <v>12000</v>
          </cell>
          <cell r="E382">
            <v>1</v>
          </cell>
          <cell r="F382">
            <v>0.8</v>
          </cell>
          <cell r="G382">
            <v>100000</v>
          </cell>
          <cell r="H382">
            <v>0.1</v>
          </cell>
          <cell r="I382">
            <v>0.17</v>
          </cell>
          <cell r="J382">
            <v>0</v>
          </cell>
          <cell r="K382">
            <v>0</v>
          </cell>
          <cell r="L382">
            <v>0.11</v>
          </cell>
          <cell r="M382">
            <v>0</v>
          </cell>
          <cell r="N382">
            <v>0.19</v>
          </cell>
          <cell r="O382">
            <v>0.46</v>
          </cell>
          <cell r="P382" t="str">
            <v>K</v>
          </cell>
          <cell r="Q382">
            <v>30000</v>
          </cell>
          <cell r="R382">
            <v>2000</v>
          </cell>
          <cell r="S382">
            <v>1</v>
          </cell>
          <cell r="T382">
            <v>1.7</v>
          </cell>
        </row>
        <row r="383">
          <cell r="A383">
            <v>603580</v>
          </cell>
          <cell r="B383" t="str">
            <v>PASSAT 2.0</v>
          </cell>
          <cell r="C383" t="str">
            <v>AUTOMÓVEIS</v>
          </cell>
          <cell r="D383">
            <v>95000</v>
          </cell>
          <cell r="E383">
            <v>1</v>
          </cell>
          <cell r="F383">
            <v>0.85</v>
          </cell>
          <cell r="G383">
            <v>100000</v>
          </cell>
          <cell r="H383">
            <v>0.81</v>
          </cell>
          <cell r="I383">
            <v>0.23</v>
          </cell>
          <cell r="J383">
            <v>0</v>
          </cell>
          <cell r="K383">
            <v>0</v>
          </cell>
          <cell r="L383">
            <v>0.14000000000000001</v>
          </cell>
          <cell r="M383">
            <v>0</v>
          </cell>
          <cell r="N383">
            <v>0.35</v>
          </cell>
          <cell r="O383">
            <v>1.39</v>
          </cell>
          <cell r="P383" t="str">
            <v>K</v>
          </cell>
          <cell r="Q383">
            <v>30000</v>
          </cell>
          <cell r="R383">
            <v>2500</v>
          </cell>
          <cell r="S383">
            <v>1</v>
          </cell>
          <cell r="T383">
            <v>0.3</v>
          </cell>
        </row>
        <row r="384">
          <cell r="A384">
            <v>603583</v>
          </cell>
          <cell r="B384" t="str">
            <v>SANTANA 1,8 (alc)</v>
          </cell>
          <cell r="C384" t="str">
            <v>AUTOMÓVEIS</v>
          </cell>
          <cell r="D384">
            <v>28702</v>
          </cell>
          <cell r="E384">
            <v>1</v>
          </cell>
          <cell r="F384">
            <v>0.8</v>
          </cell>
          <cell r="G384">
            <v>100000</v>
          </cell>
          <cell r="H384">
            <v>0.23</v>
          </cell>
          <cell r="I384">
            <v>0.24</v>
          </cell>
          <cell r="J384">
            <v>0</v>
          </cell>
          <cell r="K384">
            <v>0</v>
          </cell>
          <cell r="L384">
            <v>0.14000000000000001</v>
          </cell>
          <cell r="M384">
            <v>0.02</v>
          </cell>
          <cell r="N384">
            <v>0.44</v>
          </cell>
          <cell r="O384">
            <v>0.91</v>
          </cell>
          <cell r="P384" t="str">
            <v>K</v>
          </cell>
          <cell r="Q384">
            <v>30000</v>
          </cell>
          <cell r="R384">
            <v>2500</v>
          </cell>
          <cell r="S384">
            <v>1</v>
          </cell>
          <cell r="T384">
            <v>1</v>
          </cell>
        </row>
        <row r="385">
          <cell r="A385">
            <v>603600</v>
          </cell>
          <cell r="B385" t="str">
            <v>COROLLA XEi</v>
          </cell>
          <cell r="C385" t="str">
            <v>AUTOMÓVEIS</v>
          </cell>
          <cell r="D385">
            <v>72000</v>
          </cell>
          <cell r="E385">
            <v>1</v>
          </cell>
          <cell r="F385">
            <v>0.85</v>
          </cell>
          <cell r="G385">
            <v>100000</v>
          </cell>
          <cell r="H385">
            <v>0.61</v>
          </cell>
          <cell r="I385">
            <v>0.23</v>
          </cell>
          <cell r="J385">
            <v>0</v>
          </cell>
          <cell r="K385">
            <v>0</v>
          </cell>
          <cell r="L385">
            <v>47</v>
          </cell>
          <cell r="M385">
            <v>2E-3</v>
          </cell>
          <cell r="N385">
            <v>119.07</v>
          </cell>
          <cell r="O385">
            <v>119.91</v>
          </cell>
          <cell r="P385" t="str">
            <v>K</v>
          </cell>
          <cell r="Q385">
            <v>30000</v>
          </cell>
          <cell r="R385">
            <v>2000</v>
          </cell>
          <cell r="S385">
            <v>1</v>
          </cell>
          <cell r="T385">
            <v>0.4</v>
          </cell>
        </row>
        <row r="386">
          <cell r="A386">
            <v>610050</v>
          </cell>
          <cell r="B386" t="str">
            <v>CAM FORD F4000</v>
          </cell>
          <cell r="C386" t="str">
            <v>CAMINHÃO 4 TON</v>
          </cell>
          <cell r="D386">
            <v>44000</v>
          </cell>
          <cell r="E386">
            <v>1</v>
          </cell>
          <cell r="F386">
            <v>0.85</v>
          </cell>
          <cell r="G386">
            <v>200000</v>
          </cell>
          <cell r="H386">
            <v>0.19</v>
          </cell>
          <cell r="I386">
            <v>0.75</v>
          </cell>
          <cell r="J386">
            <v>0.1</v>
          </cell>
          <cell r="K386">
            <v>0</v>
          </cell>
          <cell r="L386">
            <v>0.18</v>
          </cell>
          <cell r="M386">
            <v>0.01</v>
          </cell>
          <cell r="N386">
            <v>0.44</v>
          </cell>
          <cell r="O386">
            <v>1.38</v>
          </cell>
          <cell r="P386" t="str">
            <v>K</v>
          </cell>
          <cell r="Q386">
            <v>33000</v>
          </cell>
          <cell r="R386">
            <v>2500</v>
          </cell>
          <cell r="S386">
            <v>1</v>
          </cell>
          <cell r="T386">
            <v>3.9</v>
          </cell>
        </row>
        <row r="387">
          <cell r="A387">
            <v>610051</v>
          </cell>
          <cell r="B387" t="str">
            <v>FURGAO FORD F4000</v>
          </cell>
          <cell r="C387" t="str">
            <v>CAMINHÃO 4 TON</v>
          </cell>
          <cell r="D387">
            <v>34600</v>
          </cell>
          <cell r="E387">
            <v>1</v>
          </cell>
          <cell r="F387">
            <v>0.87029999999999996</v>
          </cell>
          <cell r="G387">
            <v>200000</v>
          </cell>
          <cell r="H387">
            <v>0.15</v>
          </cell>
          <cell r="I387">
            <v>0.73</v>
          </cell>
          <cell r="J387">
            <v>0.1</v>
          </cell>
          <cell r="K387">
            <v>0</v>
          </cell>
          <cell r="L387">
            <v>0.18</v>
          </cell>
          <cell r="M387">
            <v>0.01</v>
          </cell>
          <cell r="N387">
            <v>0.44</v>
          </cell>
          <cell r="O387">
            <v>1.32</v>
          </cell>
          <cell r="P387" t="str">
            <v>K</v>
          </cell>
          <cell r="Q387">
            <v>33000</v>
          </cell>
          <cell r="R387">
            <v>2500</v>
          </cell>
          <cell r="S387">
            <v>1</v>
          </cell>
          <cell r="T387">
            <v>4.9000000000000004</v>
          </cell>
        </row>
        <row r="388">
          <cell r="A388">
            <v>610053</v>
          </cell>
          <cell r="B388" t="str">
            <v>COMBOIO LUBR F4000</v>
          </cell>
          <cell r="C388" t="str">
            <v>COMBOIO LUBRIFICAÇÃO</v>
          </cell>
          <cell r="D388">
            <v>158000</v>
          </cell>
          <cell r="E388">
            <v>1</v>
          </cell>
          <cell r="F388">
            <v>0.85</v>
          </cell>
          <cell r="G388">
            <v>12000</v>
          </cell>
          <cell r="H388">
            <v>11.19</v>
          </cell>
          <cell r="I388">
            <v>18.3</v>
          </cell>
          <cell r="J388">
            <v>0</v>
          </cell>
          <cell r="K388">
            <v>0</v>
          </cell>
          <cell r="L388">
            <v>4.8</v>
          </cell>
          <cell r="M388">
            <v>0.2</v>
          </cell>
          <cell r="N388">
            <v>11.08</v>
          </cell>
          <cell r="O388">
            <v>40.57</v>
          </cell>
          <cell r="P388" t="str">
            <v>H</v>
          </cell>
          <cell r="Q388">
            <v>77000</v>
          </cell>
          <cell r="R388">
            <v>120</v>
          </cell>
          <cell r="S388">
            <v>1</v>
          </cell>
          <cell r="T388">
            <v>1.6</v>
          </cell>
        </row>
        <row r="389">
          <cell r="A389">
            <v>610060</v>
          </cell>
          <cell r="B389" t="str">
            <v>CAM FORD CARGO 815 C</v>
          </cell>
          <cell r="C389" t="str">
            <v>CAMINHÃO 4 TON</v>
          </cell>
          <cell r="D389">
            <v>60883</v>
          </cell>
          <cell r="E389">
            <v>1</v>
          </cell>
          <cell r="F389">
            <v>0.85</v>
          </cell>
          <cell r="G389">
            <v>200000</v>
          </cell>
          <cell r="H389">
            <v>0.26</v>
          </cell>
          <cell r="I389">
            <v>0.73</v>
          </cell>
          <cell r="J389">
            <v>0.1</v>
          </cell>
          <cell r="K389">
            <v>0</v>
          </cell>
          <cell r="L389">
            <v>0.18</v>
          </cell>
          <cell r="M389">
            <v>0.01</v>
          </cell>
          <cell r="N389">
            <v>0.44</v>
          </cell>
          <cell r="O389">
            <v>1.43</v>
          </cell>
          <cell r="P389" t="str">
            <v>K</v>
          </cell>
          <cell r="Q389">
            <v>33000</v>
          </cell>
          <cell r="R389">
            <v>2500</v>
          </cell>
          <cell r="S389">
            <v>1</v>
          </cell>
          <cell r="T389">
            <v>2.8</v>
          </cell>
        </row>
        <row r="390">
          <cell r="A390">
            <v>610102</v>
          </cell>
          <cell r="B390" t="str">
            <v>CAM IVECO DAILY 4013</v>
          </cell>
          <cell r="C390" t="str">
            <v>CAMINHÃO 4 TON</v>
          </cell>
          <cell r="D390">
            <v>99000</v>
          </cell>
          <cell r="E390">
            <v>1</v>
          </cell>
          <cell r="F390">
            <v>0.8</v>
          </cell>
          <cell r="G390">
            <v>200000</v>
          </cell>
          <cell r="H390">
            <v>0.4</v>
          </cell>
          <cell r="I390">
            <v>0.73</v>
          </cell>
          <cell r="J390">
            <v>0</v>
          </cell>
          <cell r="K390">
            <v>0</v>
          </cell>
          <cell r="L390">
            <v>0.13</v>
          </cell>
          <cell r="M390">
            <v>0.02</v>
          </cell>
          <cell r="N390">
            <v>0.45</v>
          </cell>
          <cell r="O390">
            <v>1.58</v>
          </cell>
          <cell r="P390" t="str">
            <v>K</v>
          </cell>
          <cell r="Q390">
            <v>33000</v>
          </cell>
          <cell r="R390">
            <v>2500</v>
          </cell>
          <cell r="S390">
            <v>1</v>
          </cell>
          <cell r="T390">
            <v>1.8</v>
          </cell>
        </row>
        <row r="391">
          <cell r="A391">
            <v>610103</v>
          </cell>
          <cell r="B391" t="str">
            <v>CAM IVECO DAILY 7013</v>
          </cell>
          <cell r="C391" t="str">
            <v>CAMINHÃO 4 TON</v>
          </cell>
          <cell r="D391">
            <v>84000</v>
          </cell>
          <cell r="E391">
            <v>1</v>
          </cell>
          <cell r="F391">
            <v>0.8</v>
          </cell>
          <cell r="G391">
            <v>200000</v>
          </cell>
          <cell r="H391">
            <v>0.34</v>
          </cell>
          <cell r="I391">
            <v>0.73</v>
          </cell>
          <cell r="J391">
            <v>0</v>
          </cell>
          <cell r="K391">
            <v>0</v>
          </cell>
          <cell r="L391">
            <v>0.13</v>
          </cell>
          <cell r="M391">
            <v>0.02</v>
          </cell>
          <cell r="N391">
            <v>0.45</v>
          </cell>
          <cell r="O391">
            <v>1.52</v>
          </cell>
          <cell r="P391" t="str">
            <v>K</v>
          </cell>
          <cell r="Q391">
            <v>33000</v>
          </cell>
          <cell r="R391">
            <v>2500</v>
          </cell>
          <cell r="S391">
            <v>1</v>
          </cell>
          <cell r="T391">
            <v>2.1</v>
          </cell>
        </row>
        <row r="392">
          <cell r="A392">
            <v>610315</v>
          </cell>
          <cell r="B392" t="str">
            <v>PICK UP CHEV D20 DER</v>
          </cell>
          <cell r="C392" t="str">
            <v>PICK UP</v>
          </cell>
          <cell r="D392">
            <v>15231</v>
          </cell>
          <cell r="E392">
            <v>1</v>
          </cell>
          <cell r="F392">
            <v>0.75</v>
          </cell>
          <cell r="G392">
            <v>200000</v>
          </cell>
          <cell r="H392">
            <v>0.06</v>
          </cell>
          <cell r="I392">
            <v>0.43</v>
          </cell>
          <cell r="J392">
            <v>0</v>
          </cell>
          <cell r="K392">
            <v>0</v>
          </cell>
          <cell r="L392">
            <v>0.12</v>
          </cell>
          <cell r="M392">
            <v>0</v>
          </cell>
          <cell r="N392">
            <v>0</v>
          </cell>
          <cell r="O392">
            <v>0.49</v>
          </cell>
          <cell r="P392" t="str">
            <v>K</v>
          </cell>
          <cell r="Q392">
            <v>24000</v>
          </cell>
          <cell r="R392">
            <v>2000</v>
          </cell>
          <cell r="S392">
            <v>1</v>
          </cell>
          <cell r="T392">
            <v>7.2</v>
          </cell>
        </row>
        <row r="393">
          <cell r="A393">
            <v>610500</v>
          </cell>
          <cell r="B393" t="str">
            <v>PICK UP MITSUBISHI L</v>
          </cell>
          <cell r="C393" t="str">
            <v>PICK UP</v>
          </cell>
          <cell r="D393">
            <v>48878</v>
          </cell>
          <cell r="E393">
            <v>1</v>
          </cell>
          <cell r="F393">
            <v>0.8</v>
          </cell>
          <cell r="G393">
            <v>200000</v>
          </cell>
          <cell r="H393">
            <v>0.2</v>
          </cell>
          <cell r="I393">
            <v>0.52</v>
          </cell>
          <cell r="J393">
            <v>0</v>
          </cell>
          <cell r="K393">
            <v>0</v>
          </cell>
          <cell r="L393">
            <v>0.11</v>
          </cell>
          <cell r="M393">
            <v>0.01</v>
          </cell>
          <cell r="N393">
            <v>0.31</v>
          </cell>
          <cell r="O393">
            <v>1.03</v>
          </cell>
          <cell r="P393" t="str">
            <v>K</v>
          </cell>
          <cell r="Q393">
            <v>24000</v>
          </cell>
          <cell r="R393">
            <v>2000</v>
          </cell>
          <cell r="S393">
            <v>1</v>
          </cell>
          <cell r="T393">
            <v>2.6</v>
          </cell>
        </row>
        <row r="394">
          <cell r="A394">
            <v>610503</v>
          </cell>
          <cell r="B394" t="str">
            <v>MITSUBISHI L200 (com</v>
          </cell>
          <cell r="C394" t="str">
            <v>PICK UP</v>
          </cell>
          <cell r="D394">
            <v>78621</v>
          </cell>
          <cell r="E394">
            <v>1</v>
          </cell>
          <cell r="F394">
            <v>0.8</v>
          </cell>
          <cell r="G394">
            <v>200000</v>
          </cell>
          <cell r="H394">
            <v>0.31</v>
          </cell>
          <cell r="I394">
            <v>0.45</v>
          </cell>
          <cell r="J394">
            <v>0</v>
          </cell>
          <cell r="K394">
            <v>0</v>
          </cell>
          <cell r="L394">
            <v>0.11</v>
          </cell>
          <cell r="M394">
            <v>0.01</v>
          </cell>
          <cell r="N394">
            <v>0.31</v>
          </cell>
          <cell r="O394">
            <v>1.07</v>
          </cell>
          <cell r="P394" t="str">
            <v>K</v>
          </cell>
          <cell r="Q394">
            <v>24000</v>
          </cell>
          <cell r="R394">
            <v>2000</v>
          </cell>
          <cell r="S394">
            <v>1</v>
          </cell>
          <cell r="T394">
            <v>1.5</v>
          </cell>
        </row>
        <row r="395">
          <cell r="A395">
            <v>611402</v>
          </cell>
          <cell r="B395" t="str">
            <v>CAM MB L708 E</v>
          </cell>
          <cell r="C395" t="str">
            <v>CAMINHÃO 4 TON</v>
          </cell>
          <cell r="D395">
            <v>60883</v>
          </cell>
          <cell r="E395">
            <v>1</v>
          </cell>
          <cell r="F395">
            <v>0.84</v>
          </cell>
          <cell r="G395">
            <v>200000</v>
          </cell>
          <cell r="H395">
            <v>0.26</v>
          </cell>
          <cell r="I395">
            <v>0.73</v>
          </cell>
          <cell r="J395">
            <v>0.1</v>
          </cell>
          <cell r="K395">
            <v>0</v>
          </cell>
          <cell r="L395">
            <v>0.17</v>
          </cell>
          <cell r="M395">
            <v>0.01</v>
          </cell>
          <cell r="N395">
            <v>0.42</v>
          </cell>
          <cell r="O395">
            <v>1.41</v>
          </cell>
          <cell r="P395" t="str">
            <v>K</v>
          </cell>
          <cell r="Q395">
            <v>33000</v>
          </cell>
          <cell r="R395">
            <v>2500</v>
          </cell>
          <cell r="S395">
            <v>1</v>
          </cell>
          <cell r="T395">
            <v>2.8</v>
          </cell>
        </row>
        <row r="396">
          <cell r="A396">
            <v>611403</v>
          </cell>
          <cell r="B396" t="str">
            <v>FURGAO MB L708 D</v>
          </cell>
          <cell r="C396" t="str">
            <v>CAMINHÃO 4 TON</v>
          </cell>
          <cell r="D396">
            <v>55003</v>
          </cell>
          <cell r="E396">
            <v>1</v>
          </cell>
          <cell r="F396">
            <v>0.9</v>
          </cell>
          <cell r="G396">
            <v>200000</v>
          </cell>
          <cell r="H396">
            <v>0.25</v>
          </cell>
          <cell r="I396">
            <v>0.73</v>
          </cell>
          <cell r="J396">
            <v>0.1</v>
          </cell>
          <cell r="K396">
            <v>0</v>
          </cell>
          <cell r="L396">
            <v>0.2</v>
          </cell>
          <cell r="M396">
            <v>0.01</v>
          </cell>
          <cell r="N396">
            <v>0.48</v>
          </cell>
          <cell r="O396">
            <v>1.46</v>
          </cell>
          <cell r="P396" t="str">
            <v>K</v>
          </cell>
          <cell r="Q396">
            <v>33000</v>
          </cell>
          <cell r="R396">
            <v>2500</v>
          </cell>
          <cell r="S396">
            <v>1</v>
          </cell>
          <cell r="T396">
            <v>2.9</v>
          </cell>
        </row>
        <row r="397">
          <cell r="A397">
            <v>611511</v>
          </cell>
          <cell r="B397" t="str">
            <v>Munck Cargo 2422 6x2 20T</v>
          </cell>
          <cell r="C397" t="str">
            <v>CAMINHÃO MUNCK</v>
          </cell>
          <cell r="D397">
            <v>218300</v>
          </cell>
          <cell r="E397">
            <v>1</v>
          </cell>
          <cell r="F397">
            <v>0.85</v>
          </cell>
          <cell r="G397">
            <v>12000</v>
          </cell>
          <cell r="H397">
            <v>15.46</v>
          </cell>
          <cell r="I397">
            <v>25</v>
          </cell>
          <cell r="J397">
            <v>25</v>
          </cell>
          <cell r="K397">
            <v>0</v>
          </cell>
          <cell r="L397">
            <v>10</v>
          </cell>
          <cell r="M397">
            <v>0.4</v>
          </cell>
          <cell r="N397">
            <v>22.92</v>
          </cell>
          <cell r="O397">
            <v>63.38</v>
          </cell>
          <cell r="P397" t="str">
            <v>H</v>
          </cell>
          <cell r="Q397">
            <v>61000</v>
          </cell>
          <cell r="R397">
            <v>120</v>
          </cell>
          <cell r="S397">
            <v>1</v>
          </cell>
          <cell r="T397">
            <v>1.6</v>
          </cell>
        </row>
        <row r="398">
          <cell r="A398">
            <v>611515</v>
          </cell>
          <cell r="B398" t="str">
            <v>CAM IRRIG FORD 2425</v>
          </cell>
          <cell r="C398" t="str">
            <v>IRRIGADEIRA 16000L</v>
          </cell>
          <cell r="D398">
            <v>104000</v>
          </cell>
          <cell r="E398">
            <v>1</v>
          </cell>
          <cell r="F398">
            <v>0.8</v>
          </cell>
          <cell r="G398">
            <v>12000</v>
          </cell>
          <cell r="H398">
            <v>6.93</v>
          </cell>
          <cell r="I398">
            <v>29.25</v>
          </cell>
          <cell r="J398">
            <v>6.15</v>
          </cell>
          <cell r="K398">
            <v>0</v>
          </cell>
          <cell r="L398">
            <v>10</v>
          </cell>
          <cell r="M398">
            <v>0.4</v>
          </cell>
          <cell r="N398">
            <v>22.92</v>
          </cell>
          <cell r="O398">
            <v>59.1</v>
          </cell>
          <cell r="P398" t="str">
            <v>H</v>
          </cell>
          <cell r="Q398">
            <v>76000</v>
          </cell>
          <cell r="R398">
            <v>120</v>
          </cell>
          <cell r="S398">
            <v>1</v>
          </cell>
          <cell r="T398">
            <v>4.2</v>
          </cell>
        </row>
        <row r="399">
          <cell r="A399">
            <v>611519</v>
          </cell>
          <cell r="B399" t="str">
            <v>GUIND LUNA 35T S/CAM</v>
          </cell>
          <cell r="C399" t="str">
            <v>GUIND HIDRAULICO 20 / 35 TON</v>
          </cell>
          <cell r="D399">
            <v>491537</v>
          </cell>
          <cell r="E399">
            <v>1</v>
          </cell>
          <cell r="F399">
            <v>0.9</v>
          </cell>
          <cell r="G399">
            <v>20000</v>
          </cell>
          <cell r="H399">
            <v>22.12</v>
          </cell>
          <cell r="I399">
            <v>24.29</v>
          </cell>
          <cell r="J399">
            <v>0</v>
          </cell>
          <cell r="K399">
            <v>5.49</v>
          </cell>
          <cell r="L399">
            <v>6.4</v>
          </cell>
          <cell r="M399">
            <v>0.68</v>
          </cell>
          <cell r="N399">
            <v>19.03</v>
          </cell>
          <cell r="O399">
            <v>70.930000000000007</v>
          </cell>
          <cell r="P399" t="str">
            <v>H</v>
          </cell>
          <cell r="Q399">
            <v>280000</v>
          </cell>
          <cell r="R399">
            <v>200</v>
          </cell>
          <cell r="S399">
            <v>1</v>
          </cell>
          <cell r="T399">
            <v>1.3</v>
          </cell>
        </row>
        <row r="400">
          <cell r="A400">
            <v>611520</v>
          </cell>
          <cell r="B400" t="str">
            <v>CAM CARR FORD 1517E</v>
          </cell>
          <cell r="C400" t="str">
            <v>CAMINHÃO CARROCERIA</v>
          </cell>
          <cell r="D400">
            <v>125200</v>
          </cell>
          <cell r="E400">
            <v>1</v>
          </cell>
          <cell r="F400">
            <v>0.8</v>
          </cell>
          <cell r="G400">
            <v>200000</v>
          </cell>
          <cell r="H400">
            <v>0.5</v>
          </cell>
          <cell r="I400">
            <v>0.76</v>
          </cell>
          <cell r="J400">
            <v>0</v>
          </cell>
          <cell r="K400">
            <v>0</v>
          </cell>
          <cell r="L400">
            <v>0.28000000000000003</v>
          </cell>
          <cell r="M400">
            <v>0.02</v>
          </cell>
          <cell r="N400">
            <v>0.73</v>
          </cell>
          <cell r="O400">
            <v>1.99</v>
          </cell>
          <cell r="P400" t="str">
            <v>K</v>
          </cell>
          <cell r="Q400">
            <v>37100</v>
          </cell>
          <cell r="R400">
            <v>2500</v>
          </cell>
          <cell r="S400">
            <v>1</v>
          </cell>
          <cell r="T400">
            <v>1.5</v>
          </cell>
        </row>
        <row r="401">
          <cell r="A401">
            <v>611521</v>
          </cell>
          <cell r="B401" t="str">
            <v>CARGO 1517 MUNCK 14T</v>
          </cell>
          <cell r="C401" t="str">
            <v>CAMINHÃO MUNCK</v>
          </cell>
          <cell r="D401">
            <v>193000</v>
          </cell>
          <cell r="E401">
            <v>1</v>
          </cell>
          <cell r="F401">
            <v>0.8</v>
          </cell>
          <cell r="G401">
            <v>12000</v>
          </cell>
          <cell r="H401">
            <v>12.87</v>
          </cell>
          <cell r="I401">
            <v>12.4</v>
          </cell>
          <cell r="J401">
            <v>0</v>
          </cell>
          <cell r="K401">
            <v>4.1399999999999997</v>
          </cell>
          <cell r="L401">
            <v>6.7</v>
          </cell>
          <cell r="M401">
            <v>0.3</v>
          </cell>
          <cell r="N401">
            <v>15.68</v>
          </cell>
          <cell r="O401">
            <v>45.09</v>
          </cell>
          <cell r="P401" t="str">
            <v>H</v>
          </cell>
          <cell r="Q401">
            <v>61000</v>
          </cell>
          <cell r="R401">
            <v>120</v>
          </cell>
          <cell r="S401">
            <v>1</v>
          </cell>
          <cell r="T401">
            <v>1.3</v>
          </cell>
        </row>
        <row r="402">
          <cell r="A402">
            <v>611526</v>
          </cell>
          <cell r="B402" t="str">
            <v>CAM OFICINA CARGO 16</v>
          </cell>
          <cell r="C402" t="str">
            <v>CAMINHÃO OFICINA</v>
          </cell>
          <cell r="D402">
            <v>78193</v>
          </cell>
          <cell r="E402">
            <v>1</v>
          </cell>
          <cell r="F402">
            <v>0.83</v>
          </cell>
          <cell r="G402">
            <v>12000</v>
          </cell>
          <cell r="H402">
            <v>5.41</v>
          </cell>
          <cell r="I402">
            <v>17.57</v>
          </cell>
          <cell r="J402">
            <v>0</v>
          </cell>
          <cell r="K402">
            <v>0</v>
          </cell>
          <cell r="L402">
            <v>5.5</v>
          </cell>
          <cell r="M402">
            <v>0.4</v>
          </cell>
          <cell r="N402">
            <v>14.46</v>
          </cell>
          <cell r="O402">
            <v>37.44</v>
          </cell>
          <cell r="P402" t="str">
            <v>H</v>
          </cell>
          <cell r="Q402">
            <v>82000</v>
          </cell>
          <cell r="R402">
            <v>120</v>
          </cell>
          <cell r="S402">
            <v>1</v>
          </cell>
          <cell r="T402">
            <v>3.2</v>
          </cell>
        </row>
        <row r="403">
          <cell r="A403">
            <v>612034</v>
          </cell>
          <cell r="B403" t="str">
            <v>CAM TANQUE FORD F 14</v>
          </cell>
          <cell r="C403" t="str">
            <v>TANQUE ABASTECIMENTO</v>
          </cell>
          <cell r="D403">
            <v>56470</v>
          </cell>
          <cell r="E403">
            <v>1</v>
          </cell>
          <cell r="F403">
            <v>0.75</v>
          </cell>
          <cell r="G403">
            <v>12000</v>
          </cell>
          <cell r="H403">
            <v>3.53</v>
          </cell>
          <cell r="I403">
            <v>17.010000000000002</v>
          </cell>
          <cell r="J403">
            <v>0</v>
          </cell>
          <cell r="K403">
            <v>0</v>
          </cell>
          <cell r="L403">
            <v>8</v>
          </cell>
          <cell r="M403">
            <v>0.32</v>
          </cell>
          <cell r="N403">
            <v>18.329999999999998</v>
          </cell>
          <cell r="O403">
            <v>38.869999999999997</v>
          </cell>
          <cell r="P403" t="str">
            <v>H</v>
          </cell>
          <cell r="Q403">
            <v>73000</v>
          </cell>
          <cell r="R403">
            <v>120</v>
          </cell>
          <cell r="S403">
            <v>1</v>
          </cell>
          <cell r="T403">
            <v>4.8</v>
          </cell>
        </row>
        <row r="404">
          <cell r="A404">
            <v>612040</v>
          </cell>
          <cell r="B404" t="str">
            <v>CAM FORD F14000</v>
          </cell>
          <cell r="C404" t="str">
            <v>CAMINHÃO CARROCERIA</v>
          </cell>
          <cell r="D404">
            <v>64000</v>
          </cell>
          <cell r="E404">
            <v>1</v>
          </cell>
          <cell r="F404">
            <v>0.8</v>
          </cell>
          <cell r="G404">
            <v>200000</v>
          </cell>
          <cell r="H404">
            <v>0.26</v>
          </cell>
          <cell r="I404">
            <v>0.76</v>
          </cell>
          <cell r="J404">
            <v>0</v>
          </cell>
          <cell r="K404">
            <v>0</v>
          </cell>
          <cell r="L404">
            <v>6.3</v>
          </cell>
          <cell r="M404">
            <v>0.14000000000000001</v>
          </cell>
          <cell r="N404">
            <v>13.29</v>
          </cell>
          <cell r="O404">
            <v>14.31</v>
          </cell>
          <cell r="P404" t="str">
            <v>K</v>
          </cell>
          <cell r="Q404">
            <v>37100</v>
          </cell>
          <cell r="R404">
            <v>2500</v>
          </cell>
          <cell r="S404">
            <v>1</v>
          </cell>
          <cell r="T404">
            <v>2.9</v>
          </cell>
        </row>
        <row r="405">
          <cell r="A405">
            <v>612047</v>
          </cell>
          <cell r="B405" t="str">
            <v>CAM ESPARG ASF F1400</v>
          </cell>
          <cell r="C405" t="str">
            <v>ESPARGIDOR</v>
          </cell>
          <cell r="D405">
            <v>108300</v>
          </cell>
          <cell r="E405">
            <v>1</v>
          </cell>
          <cell r="F405">
            <v>0.89510000000000001</v>
          </cell>
          <cell r="G405">
            <v>6000</v>
          </cell>
          <cell r="H405">
            <v>16.16</v>
          </cell>
          <cell r="I405">
            <v>24.69</v>
          </cell>
          <cell r="J405">
            <v>0</v>
          </cell>
          <cell r="K405">
            <v>0</v>
          </cell>
          <cell r="L405">
            <v>16.600000000000001</v>
          </cell>
          <cell r="M405">
            <v>0.2</v>
          </cell>
          <cell r="N405">
            <v>33.270000000000003</v>
          </cell>
          <cell r="O405">
            <v>74.12</v>
          </cell>
          <cell r="P405" t="str">
            <v>H</v>
          </cell>
          <cell r="Q405">
            <v>174400</v>
          </cell>
          <cell r="R405">
            <v>80</v>
          </cell>
          <cell r="S405">
            <v>1</v>
          </cell>
          <cell r="T405">
            <v>1.5</v>
          </cell>
        </row>
        <row r="406">
          <cell r="A406">
            <v>612071</v>
          </cell>
          <cell r="B406" t="str">
            <v>CAM MUNCK FORD F1400</v>
          </cell>
          <cell r="C406" t="str">
            <v>CAMINHÃO MUNCK</v>
          </cell>
          <cell r="D406">
            <v>78193</v>
          </cell>
          <cell r="E406">
            <v>1</v>
          </cell>
          <cell r="F406">
            <v>0.78</v>
          </cell>
          <cell r="G406">
            <v>12000</v>
          </cell>
          <cell r="H406">
            <v>5.08</v>
          </cell>
          <cell r="I406">
            <v>17.260000000000002</v>
          </cell>
          <cell r="J406">
            <v>2.95</v>
          </cell>
          <cell r="K406">
            <v>0</v>
          </cell>
          <cell r="L406">
            <v>5.5</v>
          </cell>
          <cell r="M406">
            <v>0.4</v>
          </cell>
          <cell r="N406">
            <v>14.46</v>
          </cell>
          <cell r="O406">
            <v>36.799999999999997</v>
          </cell>
          <cell r="P406" t="str">
            <v>H</v>
          </cell>
          <cell r="Q406">
            <v>61000</v>
          </cell>
          <cell r="R406">
            <v>120</v>
          </cell>
          <cell r="S406">
            <v>1</v>
          </cell>
          <cell r="T406">
            <v>3.4</v>
          </cell>
        </row>
        <row r="407">
          <cell r="A407">
            <v>612073</v>
          </cell>
          <cell r="B407" t="str">
            <v>CAM COMBLUB FORD F14</v>
          </cell>
          <cell r="C407" t="str">
            <v>COMBOIO LUBRIFICAÇÃO</v>
          </cell>
          <cell r="D407">
            <v>88000</v>
          </cell>
          <cell r="E407">
            <v>1</v>
          </cell>
          <cell r="F407">
            <v>0.84</v>
          </cell>
          <cell r="G407">
            <v>12000</v>
          </cell>
          <cell r="H407">
            <v>6.16</v>
          </cell>
          <cell r="I407">
            <v>21.87</v>
          </cell>
          <cell r="J407">
            <v>0</v>
          </cell>
          <cell r="K407">
            <v>0</v>
          </cell>
          <cell r="L407">
            <v>8</v>
          </cell>
          <cell r="M407">
            <v>0.32</v>
          </cell>
          <cell r="N407">
            <v>18.329999999999998</v>
          </cell>
          <cell r="O407">
            <v>46.36</v>
          </cell>
          <cell r="P407" t="str">
            <v>H</v>
          </cell>
          <cell r="Q407">
            <v>77000</v>
          </cell>
          <cell r="R407">
            <v>120</v>
          </cell>
          <cell r="S407">
            <v>1</v>
          </cell>
          <cell r="T407">
            <v>3.6</v>
          </cell>
        </row>
        <row r="408">
          <cell r="A408">
            <v>612075</v>
          </cell>
          <cell r="B408" t="str">
            <v>CAM IRRIG FORD F1400</v>
          </cell>
          <cell r="C408" t="str">
            <v>IRRIGADEIRA 8000L</v>
          </cell>
          <cell r="D408">
            <v>65410</v>
          </cell>
          <cell r="E408">
            <v>1</v>
          </cell>
          <cell r="F408">
            <v>0.77</v>
          </cell>
          <cell r="G408">
            <v>12000</v>
          </cell>
          <cell r="H408">
            <v>4.2</v>
          </cell>
          <cell r="I408">
            <v>15.31</v>
          </cell>
          <cell r="J408">
            <v>2.95</v>
          </cell>
          <cell r="K408">
            <v>0</v>
          </cell>
          <cell r="L408">
            <v>5.5</v>
          </cell>
          <cell r="M408">
            <v>0.2</v>
          </cell>
          <cell r="N408">
            <v>12.4</v>
          </cell>
          <cell r="O408">
            <v>31.91</v>
          </cell>
          <cell r="P408" t="str">
            <v>H</v>
          </cell>
          <cell r="Q408">
            <v>31920</v>
          </cell>
          <cell r="R408">
            <v>120</v>
          </cell>
          <cell r="S408">
            <v>1</v>
          </cell>
          <cell r="T408">
            <v>3.6</v>
          </cell>
        </row>
        <row r="409">
          <cell r="A409">
            <v>612076</v>
          </cell>
          <cell r="B409" t="str">
            <v>CAM OFICINA F 14000</v>
          </cell>
          <cell r="C409" t="str">
            <v>CAMINHÃO OFICINA</v>
          </cell>
          <cell r="D409">
            <v>105525</v>
          </cell>
          <cell r="E409">
            <v>1</v>
          </cell>
          <cell r="F409">
            <v>0.82</v>
          </cell>
          <cell r="G409">
            <v>12000</v>
          </cell>
          <cell r="H409">
            <v>7.21</v>
          </cell>
          <cell r="I409">
            <v>17.100000000000001</v>
          </cell>
          <cell r="J409">
            <v>0</v>
          </cell>
          <cell r="K409">
            <v>0</v>
          </cell>
          <cell r="L409">
            <v>6.3</v>
          </cell>
          <cell r="M409">
            <v>0.32</v>
          </cell>
          <cell r="N409">
            <v>15.14</v>
          </cell>
          <cell r="O409">
            <v>39.450000000000003</v>
          </cell>
          <cell r="P409" t="str">
            <v>H</v>
          </cell>
          <cell r="Q409">
            <v>82000</v>
          </cell>
          <cell r="R409">
            <v>120</v>
          </cell>
          <cell r="S409">
            <v>1</v>
          </cell>
          <cell r="T409">
            <v>2.4</v>
          </cell>
        </row>
        <row r="410">
          <cell r="A410">
            <v>612078</v>
          </cell>
          <cell r="B410" t="str">
            <v>CAM VEGA LIXO F14000</v>
          </cell>
          <cell r="C410" t="str">
            <v>CAMINHÃO LIXO</v>
          </cell>
          <cell r="D410">
            <v>65410</v>
          </cell>
          <cell r="E410">
            <v>1</v>
          </cell>
          <cell r="F410">
            <v>0.83499999999999996</v>
          </cell>
          <cell r="G410">
            <v>12000</v>
          </cell>
          <cell r="H410">
            <v>4.55</v>
          </cell>
          <cell r="I410">
            <v>15.54</v>
          </cell>
          <cell r="J410">
            <v>0</v>
          </cell>
          <cell r="K410">
            <v>0</v>
          </cell>
          <cell r="L410">
            <v>5.5</v>
          </cell>
          <cell r="M410">
            <v>0.2</v>
          </cell>
          <cell r="N410">
            <v>12.4</v>
          </cell>
          <cell r="O410">
            <v>32.49</v>
          </cell>
          <cell r="P410" t="str">
            <v>H</v>
          </cell>
          <cell r="Q410">
            <v>47000</v>
          </cell>
          <cell r="R410">
            <v>120</v>
          </cell>
          <cell r="S410">
            <v>1</v>
          </cell>
          <cell r="T410">
            <v>3.4</v>
          </cell>
        </row>
        <row r="411">
          <cell r="A411">
            <v>612079</v>
          </cell>
          <cell r="B411" t="str">
            <v>CAM PLATAFORMA F1400</v>
          </cell>
          <cell r="C411" t="str">
            <v>CAMINHÃO PLATAFORMA</v>
          </cell>
          <cell r="E411">
            <v>1</v>
          </cell>
          <cell r="F411">
            <v>0.83</v>
          </cell>
          <cell r="G411">
            <v>5000</v>
          </cell>
          <cell r="I411">
            <v>22.35</v>
          </cell>
          <cell r="J411">
            <v>0</v>
          </cell>
          <cell r="K411">
            <v>0</v>
          </cell>
          <cell r="L411">
            <v>0.26</v>
          </cell>
          <cell r="P411" t="str">
            <v>H</v>
          </cell>
          <cell r="Q411">
            <v>42840</v>
          </cell>
          <cell r="R411">
            <v>120</v>
          </cell>
          <cell r="S411">
            <v>1</v>
          </cell>
          <cell r="T411" t="e">
            <v>#DIV/0!</v>
          </cell>
        </row>
        <row r="412">
          <cell r="A412">
            <v>612525</v>
          </cell>
          <cell r="B412" t="str">
            <v>CAM IRRIG GM D13000</v>
          </cell>
          <cell r="C412" t="str">
            <v>IRRIGADEIRA 8000L</v>
          </cell>
          <cell r="D412">
            <v>76931</v>
          </cell>
          <cell r="E412">
            <v>1</v>
          </cell>
          <cell r="F412">
            <v>0.83220000000000005</v>
          </cell>
          <cell r="G412">
            <v>12000</v>
          </cell>
          <cell r="H412">
            <v>5.34</v>
          </cell>
          <cell r="I412">
            <v>14.58</v>
          </cell>
          <cell r="J412">
            <v>2.95</v>
          </cell>
          <cell r="K412">
            <v>0</v>
          </cell>
          <cell r="L412">
            <v>7.6</v>
          </cell>
          <cell r="M412">
            <v>0.32</v>
          </cell>
          <cell r="N412">
            <v>17.579999999999998</v>
          </cell>
          <cell r="O412">
            <v>37.5</v>
          </cell>
          <cell r="P412" t="str">
            <v>H</v>
          </cell>
          <cell r="Q412">
            <v>31920</v>
          </cell>
          <cell r="R412">
            <v>120</v>
          </cell>
          <cell r="S412">
            <v>1</v>
          </cell>
          <cell r="T412">
            <v>2.7</v>
          </cell>
        </row>
        <row r="413">
          <cell r="A413">
            <v>613009</v>
          </cell>
          <cell r="B413" t="str">
            <v>PLATAFORMA LA-1313 i</v>
          </cell>
          <cell r="C413" t="str">
            <v>CAMINHÃO PLATAFORMA</v>
          </cell>
          <cell r="D413">
            <v>103038</v>
          </cell>
          <cell r="E413">
            <v>1</v>
          </cell>
          <cell r="F413">
            <v>0.83</v>
          </cell>
          <cell r="G413">
            <v>100000</v>
          </cell>
          <cell r="H413">
            <v>0.86</v>
          </cell>
          <cell r="I413">
            <v>1.1200000000000001</v>
          </cell>
          <cell r="J413">
            <v>0</v>
          </cell>
          <cell r="K413">
            <v>0</v>
          </cell>
          <cell r="L413">
            <v>0.08</v>
          </cell>
          <cell r="M413">
            <v>0.02</v>
          </cell>
          <cell r="N413">
            <v>0.36</v>
          </cell>
          <cell r="O413">
            <v>2.34</v>
          </cell>
          <cell r="P413" t="str">
            <v>K</v>
          </cell>
          <cell r="Q413">
            <v>42840</v>
          </cell>
          <cell r="R413">
            <v>1000</v>
          </cell>
          <cell r="S413">
            <v>1</v>
          </cell>
          <cell r="T413">
            <v>1.3</v>
          </cell>
        </row>
        <row r="414">
          <cell r="A414">
            <v>613017</v>
          </cell>
          <cell r="B414" t="str">
            <v>CAM ESPARG ASF L1313</v>
          </cell>
          <cell r="C414" t="str">
            <v>ESPARGIDOR</v>
          </cell>
          <cell r="D414">
            <v>174000</v>
          </cell>
          <cell r="E414">
            <v>1</v>
          </cell>
          <cell r="F414">
            <v>0.89510000000000001</v>
          </cell>
          <cell r="G414">
            <v>6000</v>
          </cell>
          <cell r="H414">
            <v>25.96</v>
          </cell>
          <cell r="I414">
            <v>25.6</v>
          </cell>
          <cell r="J414">
            <v>0</v>
          </cell>
          <cell r="K414">
            <v>0</v>
          </cell>
          <cell r="L414">
            <v>17</v>
          </cell>
          <cell r="M414">
            <v>0.4</v>
          </cell>
          <cell r="N414">
            <v>36.08</v>
          </cell>
          <cell r="O414">
            <v>87.64</v>
          </cell>
          <cell r="P414" t="str">
            <v>H</v>
          </cell>
          <cell r="Q414">
            <v>174400</v>
          </cell>
          <cell r="R414">
            <v>80</v>
          </cell>
          <cell r="S414">
            <v>1</v>
          </cell>
          <cell r="T414">
            <v>1</v>
          </cell>
        </row>
        <row r="415">
          <cell r="A415">
            <v>613021</v>
          </cell>
          <cell r="B415" t="str">
            <v>Munck cam MB L1720 i</v>
          </cell>
          <cell r="C415" t="str">
            <v>CAMINHÃO MUNCK</v>
          </cell>
          <cell r="D415">
            <v>141176</v>
          </cell>
          <cell r="E415">
            <v>1</v>
          </cell>
          <cell r="F415">
            <v>0.85</v>
          </cell>
          <cell r="G415">
            <v>200000</v>
          </cell>
          <cell r="H415">
            <v>0.6</v>
          </cell>
          <cell r="I415">
            <v>0.88</v>
          </cell>
          <cell r="J415">
            <v>0</v>
          </cell>
          <cell r="K415">
            <v>0</v>
          </cell>
          <cell r="L415">
            <v>0.37</v>
          </cell>
          <cell r="M415">
            <v>2.5000000000000001E-2</v>
          </cell>
          <cell r="N415">
            <v>0.95</v>
          </cell>
          <cell r="O415">
            <v>2.4300000000000002</v>
          </cell>
          <cell r="P415" t="str">
            <v>K</v>
          </cell>
          <cell r="Q415">
            <v>61000</v>
          </cell>
          <cell r="R415">
            <v>2500</v>
          </cell>
          <cell r="S415">
            <v>1</v>
          </cell>
          <cell r="T415">
            <v>1.5</v>
          </cell>
        </row>
        <row r="416">
          <cell r="A416">
            <v>613048</v>
          </cell>
          <cell r="B416" t="str">
            <v>CAM LA1313 C/ BRACO</v>
          </cell>
          <cell r="C416" t="str">
            <v>CAMINHÃO C/ ROBOJET</v>
          </cell>
          <cell r="D416">
            <v>411778</v>
          </cell>
          <cell r="E416">
            <v>1</v>
          </cell>
          <cell r="F416">
            <v>0.83</v>
          </cell>
          <cell r="G416">
            <v>6000</v>
          </cell>
          <cell r="H416">
            <v>56.96</v>
          </cell>
          <cell r="I416">
            <v>36.5</v>
          </cell>
          <cell r="J416">
            <v>0</v>
          </cell>
          <cell r="K416">
            <v>0</v>
          </cell>
          <cell r="L416">
            <v>0.35</v>
          </cell>
          <cell r="M416">
            <v>1.3</v>
          </cell>
          <cell r="N416">
            <v>13.39</v>
          </cell>
          <cell r="O416">
            <v>106.85</v>
          </cell>
          <cell r="P416" t="str">
            <v>H</v>
          </cell>
          <cell r="Q416">
            <v>371000</v>
          </cell>
          <cell r="R416">
            <v>80</v>
          </cell>
          <cell r="S416">
            <v>1</v>
          </cell>
          <cell r="T416">
            <v>0.6</v>
          </cell>
        </row>
        <row r="417">
          <cell r="A417">
            <v>613051</v>
          </cell>
          <cell r="B417" t="str">
            <v>CAM MUNCK MB LA 1314</v>
          </cell>
          <cell r="C417" t="str">
            <v>CAMINHÃO MUNCK</v>
          </cell>
          <cell r="D417">
            <v>115000</v>
          </cell>
          <cell r="E417">
            <v>1</v>
          </cell>
          <cell r="F417">
            <v>0.78</v>
          </cell>
          <cell r="G417">
            <v>12000</v>
          </cell>
          <cell r="H417">
            <v>7.48</v>
          </cell>
          <cell r="I417">
            <v>17.489999999999998</v>
          </cell>
          <cell r="J417">
            <v>2.95</v>
          </cell>
          <cell r="K417">
            <v>4.62</v>
          </cell>
          <cell r="L417">
            <v>0.35</v>
          </cell>
          <cell r="M417">
            <v>0.32</v>
          </cell>
          <cell r="N417">
            <v>3.95</v>
          </cell>
          <cell r="O417">
            <v>33.54</v>
          </cell>
          <cell r="P417" t="str">
            <v>H</v>
          </cell>
          <cell r="Q417">
            <v>61000</v>
          </cell>
          <cell r="R417">
            <v>120</v>
          </cell>
          <cell r="S417">
            <v>1</v>
          </cell>
          <cell r="T417">
            <v>3</v>
          </cell>
        </row>
        <row r="418">
          <cell r="A418">
            <v>613053</v>
          </cell>
          <cell r="B418" t="str">
            <v>CAM COMBLUB MB LA131</v>
          </cell>
          <cell r="C418" t="str">
            <v>COMBOIO LUBRIFICAÇÃO</v>
          </cell>
          <cell r="D418">
            <v>142370</v>
          </cell>
          <cell r="E418">
            <v>1</v>
          </cell>
          <cell r="F418">
            <v>0.82</v>
          </cell>
          <cell r="G418">
            <v>12000</v>
          </cell>
          <cell r="H418">
            <v>9.73</v>
          </cell>
          <cell r="I418">
            <v>25.15</v>
          </cell>
          <cell r="J418">
            <v>0</v>
          </cell>
          <cell r="K418">
            <v>4.62</v>
          </cell>
          <cell r="L418">
            <v>7</v>
          </cell>
          <cell r="M418">
            <v>0.32</v>
          </cell>
          <cell r="N418">
            <v>16.45</v>
          </cell>
          <cell r="O418">
            <v>55.95</v>
          </cell>
          <cell r="P418" t="str">
            <v>H</v>
          </cell>
          <cell r="Q418">
            <v>77000</v>
          </cell>
          <cell r="R418">
            <v>120</v>
          </cell>
          <cell r="S418">
            <v>1</v>
          </cell>
          <cell r="T418">
            <v>3.1</v>
          </cell>
        </row>
        <row r="419">
          <cell r="A419">
            <v>613054</v>
          </cell>
          <cell r="B419" t="str">
            <v>CAM TANQUE MB LA1314</v>
          </cell>
          <cell r="C419" t="str">
            <v>TANQUE ABASTECIMENTO</v>
          </cell>
          <cell r="D419">
            <v>101551</v>
          </cell>
          <cell r="E419">
            <v>1</v>
          </cell>
          <cell r="F419">
            <v>0.81</v>
          </cell>
          <cell r="G419">
            <v>12000</v>
          </cell>
          <cell r="H419">
            <v>6.85</v>
          </cell>
          <cell r="I419">
            <v>20.55</v>
          </cell>
          <cell r="J419">
            <v>0</v>
          </cell>
          <cell r="K419">
            <v>4.62</v>
          </cell>
          <cell r="L419">
            <v>7</v>
          </cell>
          <cell r="M419">
            <v>0.32</v>
          </cell>
          <cell r="N419">
            <v>16.45</v>
          </cell>
          <cell r="O419">
            <v>48.47</v>
          </cell>
          <cell r="P419" t="str">
            <v>H</v>
          </cell>
          <cell r="Q419">
            <v>73000</v>
          </cell>
          <cell r="R419">
            <v>120</v>
          </cell>
          <cell r="S419">
            <v>1</v>
          </cell>
          <cell r="T419">
            <v>3.7</v>
          </cell>
        </row>
        <row r="420">
          <cell r="A420">
            <v>613056</v>
          </cell>
          <cell r="B420" t="str">
            <v>CAM OFICINA MB LA 13</v>
          </cell>
          <cell r="C420" t="str">
            <v>CAMINHÃO OFICINA</v>
          </cell>
          <cell r="D420">
            <v>179257</v>
          </cell>
          <cell r="E420">
            <v>1</v>
          </cell>
          <cell r="F420">
            <v>0.84</v>
          </cell>
          <cell r="G420">
            <v>12000</v>
          </cell>
          <cell r="H420">
            <v>12.55</v>
          </cell>
          <cell r="I420">
            <v>17.489999999999998</v>
          </cell>
          <cell r="J420">
            <v>0</v>
          </cell>
          <cell r="K420">
            <v>4.62</v>
          </cell>
          <cell r="L420">
            <v>7</v>
          </cell>
          <cell r="M420">
            <v>0.2</v>
          </cell>
          <cell r="N420">
            <v>15.22</v>
          </cell>
          <cell r="O420">
            <v>49.88</v>
          </cell>
          <cell r="P420" t="str">
            <v>H</v>
          </cell>
          <cell r="Q420">
            <v>82000</v>
          </cell>
          <cell r="R420">
            <v>120</v>
          </cell>
          <cell r="S420">
            <v>1</v>
          </cell>
          <cell r="T420">
            <v>1.8</v>
          </cell>
        </row>
        <row r="421">
          <cell r="A421">
            <v>613059</v>
          </cell>
          <cell r="B421" t="str">
            <v>CAM PLATAFORMA MB LA</v>
          </cell>
          <cell r="C421" t="str">
            <v>CAMINHÃO PLATAFORMA</v>
          </cell>
          <cell r="D421">
            <v>73263</v>
          </cell>
          <cell r="E421">
            <v>1</v>
          </cell>
          <cell r="F421">
            <v>0.83</v>
          </cell>
          <cell r="G421">
            <v>5000</v>
          </cell>
          <cell r="H421">
            <v>12.16</v>
          </cell>
          <cell r="I421">
            <v>22.35</v>
          </cell>
          <cell r="J421">
            <v>0</v>
          </cell>
          <cell r="K421">
            <v>0</v>
          </cell>
          <cell r="L421">
            <v>7</v>
          </cell>
          <cell r="M421">
            <v>0.32</v>
          </cell>
          <cell r="N421">
            <v>16.45</v>
          </cell>
          <cell r="O421">
            <v>50.96</v>
          </cell>
          <cell r="P421" t="str">
            <v>H</v>
          </cell>
          <cell r="Q421">
            <v>42840</v>
          </cell>
          <cell r="R421">
            <v>50</v>
          </cell>
          <cell r="S421">
            <v>1</v>
          </cell>
          <cell r="T421">
            <v>1.8</v>
          </cell>
        </row>
        <row r="422">
          <cell r="A422">
            <v>613065</v>
          </cell>
          <cell r="B422" t="str">
            <v>CAM IRRIG MB L 1313</v>
          </cell>
          <cell r="C422" t="str">
            <v>IRRIGADEIRA 8000L</v>
          </cell>
          <cell r="D422">
            <v>90033</v>
          </cell>
          <cell r="E422">
            <v>1</v>
          </cell>
          <cell r="F422">
            <v>0.8</v>
          </cell>
          <cell r="G422">
            <v>12000</v>
          </cell>
          <cell r="H422">
            <v>6</v>
          </cell>
          <cell r="I422">
            <v>14.58</v>
          </cell>
          <cell r="J422">
            <v>2.95</v>
          </cell>
          <cell r="K422">
            <v>0</v>
          </cell>
          <cell r="L422">
            <v>7</v>
          </cell>
          <cell r="M422">
            <v>0.32</v>
          </cell>
          <cell r="N422">
            <v>16.45</v>
          </cell>
          <cell r="O422">
            <v>37.03</v>
          </cell>
          <cell r="P422" t="str">
            <v>H</v>
          </cell>
          <cell r="Q422">
            <v>31920</v>
          </cell>
          <cell r="R422">
            <v>120</v>
          </cell>
          <cell r="S422">
            <v>1</v>
          </cell>
          <cell r="T422">
            <v>2.4</v>
          </cell>
        </row>
        <row r="423">
          <cell r="A423">
            <v>613071</v>
          </cell>
          <cell r="B423" t="str">
            <v>CAM MUNCK MB L 1720A</v>
          </cell>
          <cell r="C423" t="str">
            <v>CAMINHÃO MUNCK</v>
          </cell>
          <cell r="D423">
            <v>157000</v>
          </cell>
          <cell r="E423">
            <v>1</v>
          </cell>
          <cell r="F423">
            <v>0.82</v>
          </cell>
          <cell r="G423">
            <v>12000</v>
          </cell>
          <cell r="H423">
            <v>10.73</v>
          </cell>
          <cell r="I423">
            <v>12.46</v>
          </cell>
          <cell r="J423">
            <v>2.95</v>
          </cell>
          <cell r="K423">
            <v>4.62</v>
          </cell>
          <cell r="L423">
            <v>7</v>
          </cell>
          <cell r="M423">
            <v>0.32</v>
          </cell>
          <cell r="N423">
            <v>16.45</v>
          </cell>
          <cell r="O423">
            <v>44.26</v>
          </cell>
          <cell r="P423" t="str">
            <v>H</v>
          </cell>
          <cell r="Q423">
            <v>61000</v>
          </cell>
          <cell r="R423">
            <v>120</v>
          </cell>
          <cell r="S423">
            <v>1</v>
          </cell>
          <cell r="T423">
            <v>1.6</v>
          </cell>
        </row>
        <row r="424">
          <cell r="A424">
            <v>613073</v>
          </cell>
          <cell r="B424" t="str">
            <v>COMBLUB MB L 1720A</v>
          </cell>
          <cell r="C424" t="str">
            <v>COMBOIO LUBRIFICAÇÃO</v>
          </cell>
          <cell r="D424">
            <v>177565</v>
          </cell>
          <cell r="E424">
            <v>1</v>
          </cell>
          <cell r="F424">
            <v>0.82</v>
          </cell>
          <cell r="G424">
            <v>12000</v>
          </cell>
          <cell r="H424">
            <v>12.13</v>
          </cell>
          <cell r="I424">
            <v>21.87</v>
          </cell>
          <cell r="J424">
            <v>0</v>
          </cell>
          <cell r="K424">
            <v>4.63</v>
          </cell>
          <cell r="L424">
            <v>7</v>
          </cell>
          <cell r="M424">
            <v>0.32</v>
          </cell>
          <cell r="N424">
            <v>16.45</v>
          </cell>
          <cell r="O424">
            <v>55.08</v>
          </cell>
          <cell r="P424" t="str">
            <v>H</v>
          </cell>
          <cell r="Q424">
            <v>77000</v>
          </cell>
          <cell r="R424">
            <v>120</v>
          </cell>
          <cell r="S424">
            <v>1</v>
          </cell>
          <cell r="T424">
            <v>2.2000000000000002</v>
          </cell>
        </row>
        <row r="425">
          <cell r="A425">
            <v>613074</v>
          </cell>
          <cell r="B425" t="str">
            <v>CAM TANQUE MB L 1720</v>
          </cell>
          <cell r="C425" t="str">
            <v>TANQUE ABASTECIMENTO</v>
          </cell>
          <cell r="D425">
            <v>131900</v>
          </cell>
          <cell r="E425">
            <v>1</v>
          </cell>
          <cell r="F425">
            <v>0.82</v>
          </cell>
          <cell r="G425">
            <v>12000</v>
          </cell>
          <cell r="H425">
            <v>9.01</v>
          </cell>
          <cell r="I425">
            <v>17.010000000000002</v>
          </cell>
          <cell r="J425">
            <v>0</v>
          </cell>
          <cell r="K425">
            <v>0</v>
          </cell>
          <cell r="L425">
            <v>8</v>
          </cell>
          <cell r="M425">
            <v>0.32</v>
          </cell>
          <cell r="N425">
            <v>18.329999999999998</v>
          </cell>
          <cell r="O425">
            <v>44.35</v>
          </cell>
          <cell r="P425" t="str">
            <v>H</v>
          </cell>
          <cell r="Q425">
            <v>73000</v>
          </cell>
          <cell r="R425">
            <v>120</v>
          </cell>
          <cell r="S425">
            <v>1</v>
          </cell>
          <cell r="T425">
            <v>1.9</v>
          </cell>
        </row>
        <row r="426">
          <cell r="A426">
            <v>613076</v>
          </cell>
          <cell r="B426" t="str">
            <v>CAM OFICINA MB L1720</v>
          </cell>
          <cell r="C426" t="str">
            <v>CAMINHÃO OFICINA</v>
          </cell>
          <cell r="D426">
            <v>192000</v>
          </cell>
          <cell r="E426">
            <v>1</v>
          </cell>
          <cell r="F426">
            <v>0.84</v>
          </cell>
          <cell r="G426">
            <v>12000</v>
          </cell>
          <cell r="H426">
            <v>13.44</v>
          </cell>
          <cell r="I426">
            <v>17.57</v>
          </cell>
          <cell r="J426">
            <v>0</v>
          </cell>
          <cell r="K426">
            <v>4.62</v>
          </cell>
          <cell r="L426">
            <v>0.56999999999999995</v>
          </cell>
          <cell r="M426">
            <v>0.25</v>
          </cell>
          <cell r="N426">
            <v>3.65</v>
          </cell>
          <cell r="O426">
            <v>39.28</v>
          </cell>
          <cell r="P426" t="str">
            <v>H</v>
          </cell>
          <cell r="Q426">
            <v>82000</v>
          </cell>
          <cell r="R426">
            <v>120</v>
          </cell>
          <cell r="S426">
            <v>1</v>
          </cell>
          <cell r="T426">
            <v>1.7</v>
          </cell>
        </row>
        <row r="427">
          <cell r="A427">
            <v>613145</v>
          </cell>
          <cell r="B427" t="str">
            <v>CAM IRRIG MB L 2418</v>
          </cell>
          <cell r="C427" t="str">
            <v>IRRIGADEIRA 16000L</v>
          </cell>
          <cell r="D427">
            <v>126000</v>
          </cell>
          <cell r="E427">
            <v>1</v>
          </cell>
          <cell r="F427">
            <v>0.8</v>
          </cell>
          <cell r="G427">
            <v>12000</v>
          </cell>
          <cell r="H427">
            <v>8.4</v>
          </cell>
          <cell r="I427">
            <v>21.87</v>
          </cell>
          <cell r="J427">
            <v>6.15</v>
          </cell>
          <cell r="K427">
            <v>0</v>
          </cell>
          <cell r="L427">
            <v>10</v>
          </cell>
          <cell r="M427">
            <v>0.4</v>
          </cell>
          <cell r="N427">
            <v>22.92</v>
          </cell>
          <cell r="O427">
            <v>53.19</v>
          </cell>
          <cell r="P427" t="str">
            <v>H</v>
          </cell>
          <cell r="Q427">
            <v>76000</v>
          </cell>
          <cell r="R427">
            <v>120</v>
          </cell>
          <cell r="S427">
            <v>1</v>
          </cell>
          <cell r="T427">
            <v>2.6</v>
          </cell>
        </row>
        <row r="428">
          <cell r="A428">
            <v>613153</v>
          </cell>
          <cell r="B428" t="str">
            <v>COMB LUB MB 2423K</v>
          </cell>
          <cell r="C428" t="str">
            <v>COMBOIO LUBRIFICAÇÃO</v>
          </cell>
          <cell r="D428">
            <v>260000</v>
          </cell>
          <cell r="E428">
            <v>1</v>
          </cell>
          <cell r="F428">
            <v>0.82</v>
          </cell>
          <cell r="G428">
            <v>12000</v>
          </cell>
          <cell r="H428">
            <v>17.77</v>
          </cell>
          <cell r="I428">
            <v>42</v>
          </cell>
          <cell r="J428">
            <v>0</v>
          </cell>
          <cell r="K428">
            <v>0</v>
          </cell>
          <cell r="L428">
            <v>10</v>
          </cell>
          <cell r="M428">
            <v>0.5</v>
          </cell>
          <cell r="N428">
            <v>23.95</v>
          </cell>
          <cell r="O428">
            <v>83.72</v>
          </cell>
          <cell r="P428" t="str">
            <v>H</v>
          </cell>
          <cell r="Q428">
            <v>77000</v>
          </cell>
          <cell r="R428">
            <v>120</v>
          </cell>
          <cell r="S428">
            <v>1</v>
          </cell>
          <cell r="T428">
            <v>2.4</v>
          </cell>
        </row>
        <row r="429">
          <cell r="A429">
            <v>613154</v>
          </cell>
          <cell r="B429" t="str">
            <v>TANQUE MB 2423K 6x4</v>
          </cell>
          <cell r="C429" t="str">
            <v>TANQUE ABASTECIMENTO</v>
          </cell>
          <cell r="D429">
            <v>215000</v>
          </cell>
          <cell r="E429">
            <v>1</v>
          </cell>
          <cell r="F429">
            <v>0.8</v>
          </cell>
          <cell r="G429">
            <v>12000</v>
          </cell>
          <cell r="H429">
            <v>14.33</v>
          </cell>
          <cell r="I429">
            <v>29.5</v>
          </cell>
          <cell r="J429">
            <v>0</v>
          </cell>
          <cell r="K429">
            <v>0</v>
          </cell>
          <cell r="L429">
            <v>10</v>
          </cell>
          <cell r="M429">
            <v>0.5</v>
          </cell>
          <cell r="N429">
            <v>23.95</v>
          </cell>
          <cell r="O429">
            <v>67.78</v>
          </cell>
          <cell r="P429" t="str">
            <v>H</v>
          </cell>
          <cell r="Q429">
            <v>73000</v>
          </cell>
          <cell r="R429">
            <v>120</v>
          </cell>
          <cell r="S429">
            <v>1</v>
          </cell>
          <cell r="T429">
            <v>2.1</v>
          </cell>
        </row>
        <row r="430">
          <cell r="A430">
            <v>613155</v>
          </cell>
          <cell r="B430" t="str">
            <v>IRRIG MB 2423K 6x4</v>
          </cell>
          <cell r="C430" t="str">
            <v>IRRIGADEIRA 16000L</v>
          </cell>
          <cell r="D430">
            <v>228000</v>
          </cell>
          <cell r="E430">
            <v>1</v>
          </cell>
          <cell r="F430">
            <v>0.78</v>
          </cell>
          <cell r="G430">
            <v>12000</v>
          </cell>
          <cell r="H430">
            <v>14.82</v>
          </cell>
          <cell r="I430">
            <v>29.4</v>
          </cell>
          <cell r="J430">
            <v>6.15</v>
          </cell>
          <cell r="K430">
            <v>0</v>
          </cell>
          <cell r="L430">
            <v>10</v>
          </cell>
          <cell r="M430">
            <v>0.5</v>
          </cell>
          <cell r="N430">
            <v>23.95</v>
          </cell>
          <cell r="O430">
            <v>68.17</v>
          </cell>
          <cell r="P430" t="str">
            <v>H</v>
          </cell>
          <cell r="Q430">
            <v>76000</v>
          </cell>
          <cell r="R430">
            <v>120</v>
          </cell>
          <cell r="S430">
            <v>1</v>
          </cell>
          <cell r="T430">
            <v>2</v>
          </cell>
        </row>
        <row r="431">
          <cell r="A431">
            <v>621170</v>
          </cell>
          <cell r="B431" t="str">
            <v>CAM BASC FORD F14000</v>
          </cell>
          <cell r="C431" t="str">
            <v>BASCULANTE 5 M3</v>
          </cell>
          <cell r="D431">
            <v>68631</v>
          </cell>
          <cell r="E431">
            <v>1</v>
          </cell>
          <cell r="F431">
            <v>1</v>
          </cell>
          <cell r="G431">
            <v>10000</v>
          </cell>
          <cell r="H431">
            <v>0</v>
          </cell>
          <cell r="I431">
            <v>16.78</v>
          </cell>
          <cell r="J431">
            <v>2.1800000000000002</v>
          </cell>
          <cell r="K431">
            <v>0</v>
          </cell>
          <cell r="L431">
            <v>6.3</v>
          </cell>
          <cell r="M431">
            <v>0.14000000000000001</v>
          </cell>
          <cell r="N431">
            <v>13.29</v>
          </cell>
          <cell r="O431">
            <v>30.07</v>
          </cell>
          <cell r="P431" t="str">
            <v>H</v>
          </cell>
          <cell r="Q431">
            <v>29400</v>
          </cell>
          <cell r="R431">
            <v>180</v>
          </cell>
          <cell r="S431">
            <v>0</v>
          </cell>
          <cell r="T431" t="e">
            <v>#DIV/0!</v>
          </cell>
        </row>
        <row r="432">
          <cell r="A432">
            <v>621188</v>
          </cell>
          <cell r="B432" t="str">
            <v>CAM BROOKS F14000</v>
          </cell>
          <cell r="C432" t="str">
            <v>BROOKS</v>
          </cell>
          <cell r="D432">
            <v>66053</v>
          </cell>
          <cell r="E432">
            <v>1</v>
          </cell>
          <cell r="F432">
            <v>0.82</v>
          </cell>
          <cell r="G432">
            <v>12000</v>
          </cell>
          <cell r="H432">
            <v>4.51</v>
          </cell>
          <cell r="I432">
            <v>16.32</v>
          </cell>
          <cell r="J432">
            <v>0</v>
          </cell>
          <cell r="K432">
            <v>0</v>
          </cell>
          <cell r="L432">
            <v>6.3</v>
          </cell>
          <cell r="M432">
            <v>0.32</v>
          </cell>
          <cell r="N432">
            <v>15.14</v>
          </cell>
          <cell r="O432">
            <v>35.97</v>
          </cell>
          <cell r="P432" t="str">
            <v>H</v>
          </cell>
          <cell r="Q432">
            <v>47000</v>
          </cell>
          <cell r="R432">
            <v>120</v>
          </cell>
          <cell r="S432">
            <v>1</v>
          </cell>
          <cell r="T432">
            <v>3.6</v>
          </cell>
        </row>
        <row r="433">
          <cell r="A433">
            <v>621247</v>
          </cell>
          <cell r="B433" t="str">
            <v>CAM C/ IMAVE MB-2418</v>
          </cell>
          <cell r="C433" t="str">
            <v>BASCULANTE IMAVI</v>
          </cell>
          <cell r="D433">
            <v>119537</v>
          </cell>
          <cell r="E433">
            <v>1</v>
          </cell>
          <cell r="F433">
            <v>0.78</v>
          </cell>
          <cell r="G433">
            <v>12000</v>
          </cell>
          <cell r="H433">
            <v>7.77</v>
          </cell>
          <cell r="I433">
            <v>21.52</v>
          </cell>
          <cell r="J433">
            <v>6.15</v>
          </cell>
          <cell r="K433">
            <v>0</v>
          </cell>
          <cell r="L433">
            <v>9.3000000000000007</v>
          </cell>
          <cell r="M433">
            <v>0.5</v>
          </cell>
          <cell r="N433">
            <v>22.63</v>
          </cell>
          <cell r="O433">
            <v>51.92</v>
          </cell>
          <cell r="P433" t="str">
            <v>H</v>
          </cell>
          <cell r="Q433">
            <v>64000</v>
          </cell>
          <cell r="R433">
            <v>180</v>
          </cell>
          <cell r="S433">
            <v>1</v>
          </cell>
          <cell r="T433">
            <v>2.8</v>
          </cell>
        </row>
        <row r="434">
          <cell r="A434">
            <v>621410</v>
          </cell>
          <cell r="B434" t="str">
            <v>CAM BASC CHEV D13000</v>
          </cell>
          <cell r="C434" t="str">
            <v>BASCULANTE 5 M3</v>
          </cell>
          <cell r="D434">
            <v>68631</v>
          </cell>
          <cell r="E434">
            <v>1</v>
          </cell>
          <cell r="F434">
            <v>0.77690000000000003</v>
          </cell>
          <cell r="G434">
            <v>10000</v>
          </cell>
          <cell r="H434">
            <v>5.33</v>
          </cell>
          <cell r="I434">
            <v>14.89</v>
          </cell>
          <cell r="J434">
            <v>2.1800000000000002</v>
          </cell>
          <cell r="K434">
            <v>0</v>
          </cell>
          <cell r="L434">
            <v>6.3</v>
          </cell>
          <cell r="M434">
            <v>0.14000000000000001</v>
          </cell>
          <cell r="N434">
            <v>13.29</v>
          </cell>
          <cell r="O434">
            <v>33.51</v>
          </cell>
          <cell r="P434" t="str">
            <v>H</v>
          </cell>
          <cell r="Q434">
            <v>29400</v>
          </cell>
          <cell r="R434">
            <v>180</v>
          </cell>
          <cell r="S434">
            <v>1</v>
          </cell>
          <cell r="T434">
            <v>2.8</v>
          </cell>
        </row>
        <row r="435">
          <cell r="A435">
            <v>621450</v>
          </cell>
          <cell r="B435" t="str">
            <v>BASC MB 2423K 12 M³</v>
          </cell>
          <cell r="C435" t="str">
            <v>BASCULANTE 10 M3</v>
          </cell>
          <cell r="D435">
            <v>199000</v>
          </cell>
          <cell r="E435">
            <v>1</v>
          </cell>
          <cell r="F435">
            <v>0.78</v>
          </cell>
          <cell r="G435">
            <v>12000</v>
          </cell>
          <cell r="H435">
            <v>12.94</v>
          </cell>
          <cell r="I435">
            <v>26.3</v>
          </cell>
          <cell r="J435">
            <v>8.57</v>
          </cell>
          <cell r="K435">
            <v>0</v>
          </cell>
          <cell r="L435">
            <v>9.5</v>
          </cell>
          <cell r="M435">
            <v>1.3</v>
          </cell>
          <cell r="N435">
            <v>31.24</v>
          </cell>
          <cell r="O435">
            <v>70.48</v>
          </cell>
          <cell r="P435" t="str">
            <v>H</v>
          </cell>
          <cell r="Q435">
            <v>60000</v>
          </cell>
          <cell r="R435">
            <v>180</v>
          </cell>
          <cell r="S435">
            <v>1</v>
          </cell>
          <cell r="T435">
            <v>2</v>
          </cell>
        </row>
        <row r="436">
          <cell r="A436">
            <v>621456</v>
          </cell>
          <cell r="B436" t="str">
            <v>CAM BETON MBB</v>
          </cell>
          <cell r="C436" t="str">
            <v>BETONEIRA 7 M3</v>
          </cell>
          <cell r="D436">
            <v>237900</v>
          </cell>
          <cell r="E436">
            <v>1</v>
          </cell>
          <cell r="F436">
            <v>0.83</v>
          </cell>
          <cell r="G436">
            <v>12000</v>
          </cell>
          <cell r="H436">
            <v>16.45</v>
          </cell>
          <cell r="I436">
            <v>20.010000000000002</v>
          </cell>
          <cell r="J436">
            <v>15.03</v>
          </cell>
          <cell r="K436">
            <v>0</v>
          </cell>
          <cell r="L436">
            <v>6.8</v>
          </cell>
          <cell r="M436">
            <v>0.2</v>
          </cell>
          <cell r="N436">
            <v>14.84</v>
          </cell>
          <cell r="O436">
            <v>51.3</v>
          </cell>
          <cell r="P436" t="str">
            <v>H</v>
          </cell>
          <cell r="Q436">
            <v>88000</v>
          </cell>
          <cell r="R436">
            <v>180</v>
          </cell>
          <cell r="S436">
            <v>1</v>
          </cell>
          <cell r="T436">
            <v>1.2</v>
          </cell>
        </row>
        <row r="437">
          <cell r="A437">
            <v>621498</v>
          </cell>
          <cell r="B437" t="str">
            <v>CAM BROOKS C1517E</v>
          </cell>
          <cell r="C437" t="str">
            <v>BROOKS</v>
          </cell>
          <cell r="D437">
            <v>148000</v>
          </cell>
          <cell r="E437">
            <v>1</v>
          </cell>
          <cell r="F437">
            <v>0.82</v>
          </cell>
          <cell r="G437">
            <v>12000</v>
          </cell>
          <cell r="H437">
            <v>10.11</v>
          </cell>
          <cell r="I437">
            <v>16.32</v>
          </cell>
          <cell r="J437">
            <v>0</v>
          </cell>
          <cell r="K437">
            <v>0</v>
          </cell>
          <cell r="L437">
            <v>6.5</v>
          </cell>
          <cell r="M437">
            <v>0.32</v>
          </cell>
          <cell r="N437">
            <v>15.51</v>
          </cell>
          <cell r="O437">
            <v>41.94</v>
          </cell>
          <cell r="P437" t="str">
            <v>H</v>
          </cell>
          <cell r="Q437">
            <v>47000</v>
          </cell>
          <cell r="R437">
            <v>120</v>
          </cell>
          <cell r="S437">
            <v>1</v>
          </cell>
          <cell r="T437">
            <v>1.6</v>
          </cell>
        </row>
        <row r="438">
          <cell r="A438">
            <v>621499</v>
          </cell>
          <cell r="B438" t="str">
            <v>CAM BROOKS C1517E</v>
          </cell>
          <cell r="C438" t="str">
            <v>BROOKS</v>
          </cell>
          <cell r="D438">
            <v>148000</v>
          </cell>
          <cell r="E438">
            <v>1</v>
          </cell>
          <cell r="F438">
            <v>0.82</v>
          </cell>
          <cell r="G438">
            <v>12000</v>
          </cell>
          <cell r="H438">
            <v>10.11</v>
          </cell>
          <cell r="I438">
            <v>16.32</v>
          </cell>
          <cell r="J438">
            <v>0</v>
          </cell>
          <cell r="K438">
            <v>0</v>
          </cell>
          <cell r="L438">
            <v>6.5</v>
          </cell>
          <cell r="M438">
            <v>0.32</v>
          </cell>
          <cell r="N438">
            <v>15.51</v>
          </cell>
          <cell r="O438">
            <v>41.94</v>
          </cell>
          <cell r="P438" t="str">
            <v>H</v>
          </cell>
          <cell r="Q438">
            <v>47000</v>
          </cell>
          <cell r="R438">
            <v>120</v>
          </cell>
          <cell r="S438">
            <v>1</v>
          </cell>
          <cell r="T438">
            <v>1.6</v>
          </cell>
        </row>
        <row r="439">
          <cell r="A439">
            <v>621506</v>
          </cell>
          <cell r="B439" t="str">
            <v>CAM BETON FORD CARGO</v>
          </cell>
          <cell r="C439" t="str">
            <v>BETONEIRA 7 M3</v>
          </cell>
          <cell r="D439">
            <v>142000</v>
          </cell>
          <cell r="E439">
            <v>1</v>
          </cell>
          <cell r="F439">
            <v>0.85</v>
          </cell>
          <cell r="G439">
            <v>12000</v>
          </cell>
          <cell r="H439">
            <v>10.06</v>
          </cell>
          <cell r="I439">
            <v>20.010000000000002</v>
          </cell>
          <cell r="J439">
            <v>4.47</v>
          </cell>
          <cell r="K439">
            <v>0</v>
          </cell>
          <cell r="L439">
            <v>6.8</v>
          </cell>
          <cell r="M439">
            <v>0.2</v>
          </cell>
          <cell r="N439">
            <v>14.84</v>
          </cell>
          <cell r="O439">
            <v>44.91</v>
          </cell>
          <cell r="P439" t="str">
            <v>H</v>
          </cell>
          <cell r="Q439">
            <v>88000</v>
          </cell>
          <cell r="R439">
            <v>180</v>
          </cell>
          <cell r="S439">
            <v>1</v>
          </cell>
          <cell r="T439">
            <v>2</v>
          </cell>
        </row>
        <row r="440">
          <cell r="A440">
            <v>621510</v>
          </cell>
          <cell r="B440" t="str">
            <v>CAM BASC CARGO 2425</v>
          </cell>
          <cell r="C440" t="str">
            <v>BASCULANTE 10 M3</v>
          </cell>
          <cell r="D440">
            <v>99000</v>
          </cell>
          <cell r="E440">
            <v>1</v>
          </cell>
          <cell r="F440">
            <v>0.8</v>
          </cell>
          <cell r="G440">
            <v>12000</v>
          </cell>
          <cell r="H440">
            <v>6.6</v>
          </cell>
          <cell r="I440">
            <v>31.35</v>
          </cell>
          <cell r="J440">
            <v>8.57</v>
          </cell>
          <cell r="K440">
            <v>0</v>
          </cell>
          <cell r="L440">
            <v>9.1999999999999993</v>
          </cell>
          <cell r="M440">
            <v>0.5</v>
          </cell>
          <cell r="N440">
            <v>22.44</v>
          </cell>
          <cell r="O440">
            <v>60.39</v>
          </cell>
          <cell r="P440" t="str">
            <v>H</v>
          </cell>
          <cell r="Q440">
            <v>60000</v>
          </cell>
          <cell r="R440">
            <v>180</v>
          </cell>
          <cell r="S440">
            <v>1</v>
          </cell>
          <cell r="T440">
            <v>4.8</v>
          </cell>
        </row>
        <row r="441">
          <cell r="A441">
            <v>621511</v>
          </cell>
          <cell r="B441" t="str">
            <v>TIBCRET CARGO 2425</v>
          </cell>
          <cell r="C441" t="str">
            <v>TIBCRET 3 M3</v>
          </cell>
          <cell r="D441">
            <v>100205</v>
          </cell>
          <cell r="E441">
            <v>1</v>
          </cell>
          <cell r="F441">
            <v>0.87</v>
          </cell>
          <cell r="G441">
            <v>12000</v>
          </cell>
          <cell r="H441">
            <v>7.26</v>
          </cell>
          <cell r="I441">
            <v>26.29</v>
          </cell>
          <cell r="J441">
            <v>3.56</v>
          </cell>
          <cell r="K441">
            <v>0</v>
          </cell>
          <cell r="L441">
            <v>9.1999999999999993</v>
          </cell>
          <cell r="M441">
            <v>0.5</v>
          </cell>
          <cell r="N441">
            <v>22.44</v>
          </cell>
          <cell r="O441">
            <v>55.99</v>
          </cell>
          <cell r="P441" t="str">
            <v>H</v>
          </cell>
          <cell r="Q441">
            <v>50400</v>
          </cell>
          <cell r="R441">
            <v>160</v>
          </cell>
          <cell r="S441">
            <v>1</v>
          </cell>
          <cell r="T441">
            <v>3.6</v>
          </cell>
        </row>
        <row r="442">
          <cell r="A442">
            <v>621517</v>
          </cell>
          <cell r="B442" t="str">
            <v>CAM C/ IMAVE CARGO 2</v>
          </cell>
          <cell r="C442" t="str">
            <v>BASCULANTE IMAVI</v>
          </cell>
          <cell r="D442">
            <v>127531</v>
          </cell>
          <cell r="E442">
            <v>1</v>
          </cell>
          <cell r="F442">
            <v>0.78149999999999997</v>
          </cell>
          <cell r="G442">
            <v>12000</v>
          </cell>
          <cell r="H442">
            <v>8.31</v>
          </cell>
          <cell r="I442">
            <v>21.5</v>
          </cell>
          <cell r="J442">
            <v>6.15</v>
          </cell>
          <cell r="K442">
            <v>0</v>
          </cell>
          <cell r="L442">
            <v>9.1999999999999993</v>
          </cell>
          <cell r="M442">
            <v>0.5</v>
          </cell>
          <cell r="N442">
            <v>22.44</v>
          </cell>
          <cell r="O442">
            <v>52.25</v>
          </cell>
          <cell r="P442" t="str">
            <v>H</v>
          </cell>
          <cell r="Q442">
            <v>64000</v>
          </cell>
          <cell r="R442">
            <v>180</v>
          </cell>
          <cell r="S442">
            <v>1</v>
          </cell>
          <cell r="T442">
            <v>2.6</v>
          </cell>
        </row>
        <row r="443">
          <cell r="A443">
            <v>621520</v>
          </cell>
          <cell r="B443" t="str">
            <v>CAM CARGO 2422 C/ B</v>
          </cell>
          <cell r="C443" t="str">
            <v>CAM C/ BOMBA CONCRETO</v>
          </cell>
          <cell r="D443">
            <v>625900</v>
          </cell>
          <cell r="E443">
            <v>1</v>
          </cell>
          <cell r="F443">
            <v>0.87</v>
          </cell>
          <cell r="G443">
            <v>12000</v>
          </cell>
          <cell r="H443">
            <v>45.38</v>
          </cell>
          <cell r="I443">
            <v>32</v>
          </cell>
          <cell r="J443">
            <v>2.4500000000000002</v>
          </cell>
          <cell r="K443">
            <v>5.62</v>
          </cell>
          <cell r="L443">
            <v>6.8</v>
          </cell>
          <cell r="M443">
            <v>0.8</v>
          </cell>
          <cell r="N443">
            <v>21.02</v>
          </cell>
          <cell r="O443">
            <v>104.02</v>
          </cell>
          <cell r="P443" t="str">
            <v>H</v>
          </cell>
          <cell r="Q443">
            <v>346000</v>
          </cell>
          <cell r="R443">
            <v>100</v>
          </cell>
          <cell r="S443">
            <v>1</v>
          </cell>
          <cell r="T443">
            <v>0.8</v>
          </cell>
        </row>
        <row r="444">
          <cell r="A444">
            <v>622022</v>
          </cell>
          <cell r="B444" t="str">
            <v>CARRETA LAK1113 18T</v>
          </cell>
          <cell r="C444" t="str">
            <v>CARRETA PRANCHA</v>
          </cell>
          <cell r="D444">
            <v>120710</v>
          </cell>
          <cell r="E444">
            <v>1</v>
          </cell>
          <cell r="F444">
            <v>0.87</v>
          </cell>
          <cell r="G444">
            <v>200000</v>
          </cell>
          <cell r="H444">
            <v>0.53</v>
          </cell>
          <cell r="I444">
            <v>1.21</v>
          </cell>
          <cell r="J444">
            <v>0.39</v>
          </cell>
          <cell r="K444">
            <v>0</v>
          </cell>
          <cell r="L444">
            <v>0.4</v>
          </cell>
          <cell r="M444">
            <v>0.02</v>
          </cell>
          <cell r="N444">
            <v>0.96</v>
          </cell>
          <cell r="O444">
            <v>2.7</v>
          </cell>
          <cell r="P444" t="str">
            <v>K</v>
          </cell>
          <cell r="Q444">
            <v>95000</v>
          </cell>
          <cell r="R444">
            <v>2500</v>
          </cell>
          <cell r="S444">
            <v>1</v>
          </cell>
          <cell r="T444">
            <v>2.2999999999999998</v>
          </cell>
        </row>
        <row r="445">
          <cell r="A445">
            <v>622047</v>
          </cell>
          <cell r="B445" t="str">
            <v>CAM LK1513 2V DOS. S</v>
          </cell>
          <cell r="C445" t="str">
            <v>CAM DOSADOR SPRITZER</v>
          </cell>
          <cell r="D445">
            <v>363023</v>
          </cell>
          <cell r="E445">
            <v>1</v>
          </cell>
          <cell r="F445">
            <v>0.9</v>
          </cell>
          <cell r="G445">
            <v>3000</v>
          </cell>
          <cell r="H445">
            <v>108.91</v>
          </cell>
          <cell r="I445">
            <v>48.18</v>
          </cell>
          <cell r="J445">
            <v>0</v>
          </cell>
          <cell r="K445">
            <v>10.62</v>
          </cell>
          <cell r="L445">
            <v>1.34</v>
          </cell>
          <cell r="M445">
            <v>0.41</v>
          </cell>
          <cell r="N445">
            <v>6.74</v>
          </cell>
          <cell r="O445">
            <v>174.45</v>
          </cell>
          <cell r="P445" t="str">
            <v>H</v>
          </cell>
          <cell r="Q445">
            <v>0</v>
          </cell>
          <cell r="R445">
            <v>100</v>
          </cell>
          <cell r="S445">
            <v>1</v>
          </cell>
          <cell r="T445">
            <v>0.5</v>
          </cell>
        </row>
        <row r="446">
          <cell r="A446">
            <v>622057</v>
          </cell>
          <cell r="B446" t="str">
            <v>COMPACT LIXO LK-1313 i</v>
          </cell>
          <cell r="C446" t="str">
            <v>CAMINHÃO LIXO</v>
          </cell>
          <cell r="D446">
            <v>90004</v>
          </cell>
          <cell r="E446">
            <v>1</v>
          </cell>
          <cell r="F446">
            <v>0.8</v>
          </cell>
          <cell r="G446">
            <v>200000</v>
          </cell>
          <cell r="H446">
            <v>0.36</v>
          </cell>
          <cell r="I446">
            <v>0.8</v>
          </cell>
          <cell r="J446">
            <v>0</v>
          </cell>
          <cell r="K446">
            <v>0</v>
          </cell>
          <cell r="L446">
            <v>0.35</v>
          </cell>
          <cell r="M446">
            <v>0.02</v>
          </cell>
          <cell r="N446">
            <v>0.86</v>
          </cell>
          <cell r="O446">
            <v>2.02</v>
          </cell>
          <cell r="P446" t="str">
            <v>K</v>
          </cell>
          <cell r="Q446">
            <v>47000</v>
          </cell>
          <cell r="R446">
            <v>2500</v>
          </cell>
          <cell r="S446">
            <v>1</v>
          </cell>
          <cell r="T446">
            <v>2.2000000000000002</v>
          </cell>
        </row>
        <row r="447">
          <cell r="A447">
            <v>622067</v>
          </cell>
          <cell r="B447" t="str">
            <v>CAM COMPAC LIXO MB L</v>
          </cell>
          <cell r="C447" t="str">
            <v>CAMINHÃO LIXO</v>
          </cell>
          <cell r="D447">
            <v>53200</v>
          </cell>
          <cell r="E447">
            <v>1</v>
          </cell>
          <cell r="F447">
            <v>0.8</v>
          </cell>
          <cell r="G447">
            <v>12000</v>
          </cell>
          <cell r="H447">
            <v>3.55</v>
          </cell>
          <cell r="I447">
            <v>16.04</v>
          </cell>
          <cell r="J447">
            <v>0</v>
          </cell>
          <cell r="K447">
            <v>0</v>
          </cell>
          <cell r="L447">
            <v>8</v>
          </cell>
          <cell r="M447">
            <v>0.32</v>
          </cell>
          <cell r="N447">
            <v>18.329999999999998</v>
          </cell>
          <cell r="O447">
            <v>37.92</v>
          </cell>
          <cell r="P447" t="str">
            <v>H</v>
          </cell>
          <cell r="Q447">
            <v>47000</v>
          </cell>
          <cell r="R447">
            <v>120</v>
          </cell>
          <cell r="S447">
            <v>1</v>
          </cell>
          <cell r="T447">
            <v>4.5</v>
          </cell>
        </row>
        <row r="448">
          <cell r="A448">
            <v>622086</v>
          </cell>
          <cell r="B448" t="str">
            <v>CAM BETON MB LB2214</v>
          </cell>
          <cell r="C448" t="str">
            <v>BETONEIRA 7 M3</v>
          </cell>
          <cell r="D448">
            <v>113300</v>
          </cell>
          <cell r="E448">
            <v>1</v>
          </cell>
          <cell r="F448">
            <v>0.85</v>
          </cell>
          <cell r="G448">
            <v>10000</v>
          </cell>
          <cell r="H448">
            <v>9.6300000000000008</v>
          </cell>
          <cell r="I448">
            <v>20.98</v>
          </cell>
          <cell r="J448">
            <v>0</v>
          </cell>
          <cell r="K448">
            <v>2.08</v>
          </cell>
          <cell r="L448">
            <v>6.8</v>
          </cell>
          <cell r="M448">
            <v>0.2</v>
          </cell>
          <cell r="N448">
            <v>14.84</v>
          </cell>
          <cell r="O448">
            <v>47.53</v>
          </cell>
          <cell r="P448" t="str">
            <v>H</v>
          </cell>
          <cell r="Q448">
            <v>88000</v>
          </cell>
          <cell r="R448">
            <v>180</v>
          </cell>
          <cell r="S448">
            <v>1</v>
          </cell>
          <cell r="T448">
            <v>2.4</v>
          </cell>
        </row>
        <row r="449">
          <cell r="A449">
            <v>622096</v>
          </cell>
          <cell r="B449" t="str">
            <v>CAM BETON MB LB-2217</v>
          </cell>
          <cell r="C449" t="str">
            <v>BETONEIRA 7 M3</v>
          </cell>
          <cell r="D449">
            <v>125817</v>
          </cell>
          <cell r="E449">
            <v>1</v>
          </cell>
          <cell r="F449">
            <v>0.85</v>
          </cell>
          <cell r="G449">
            <v>12000</v>
          </cell>
          <cell r="H449">
            <v>8.91</v>
          </cell>
          <cell r="I449">
            <v>20.010000000000002</v>
          </cell>
          <cell r="J449">
            <v>4.47</v>
          </cell>
          <cell r="K449">
            <v>0</v>
          </cell>
          <cell r="L449">
            <v>6.8</v>
          </cell>
          <cell r="M449">
            <v>0.2</v>
          </cell>
          <cell r="N449">
            <v>14.84</v>
          </cell>
          <cell r="O449">
            <v>43.76</v>
          </cell>
          <cell r="P449" t="str">
            <v>H</v>
          </cell>
          <cell r="Q449">
            <v>88000</v>
          </cell>
          <cell r="R449">
            <v>180</v>
          </cell>
          <cell r="S449">
            <v>1</v>
          </cell>
          <cell r="T449">
            <v>2.2000000000000002</v>
          </cell>
        </row>
        <row r="450">
          <cell r="A450">
            <v>622097</v>
          </cell>
          <cell r="B450" t="str">
            <v>CAM LB2216 C/ REEDRI</v>
          </cell>
          <cell r="C450" t="str">
            <v>CAM C/ REEDRILL</v>
          </cell>
          <cell r="D450">
            <v>250000</v>
          </cell>
          <cell r="E450">
            <v>1</v>
          </cell>
          <cell r="F450">
            <v>0.65869999999999995</v>
          </cell>
          <cell r="G450">
            <v>8000</v>
          </cell>
          <cell r="H450">
            <v>20.58</v>
          </cell>
          <cell r="I450">
            <v>86.92</v>
          </cell>
          <cell r="J450">
            <v>0</v>
          </cell>
          <cell r="K450">
            <v>0</v>
          </cell>
          <cell r="L450">
            <v>8</v>
          </cell>
          <cell r="M450">
            <v>0.1</v>
          </cell>
          <cell r="N450">
            <v>16.07</v>
          </cell>
          <cell r="O450">
            <v>123.57</v>
          </cell>
          <cell r="P450" t="str">
            <v>H</v>
          </cell>
          <cell r="Q450">
            <v>0</v>
          </cell>
          <cell r="R450">
            <v>100</v>
          </cell>
          <cell r="S450">
            <v>1</v>
          </cell>
          <cell r="T450">
            <v>4.2</v>
          </cell>
        </row>
        <row r="451">
          <cell r="A451">
            <v>622108</v>
          </cell>
          <cell r="B451" t="str">
            <v>CAM BROOKS MB LK 131</v>
          </cell>
          <cell r="C451" t="str">
            <v>BROOKS</v>
          </cell>
          <cell r="D451">
            <v>66053</v>
          </cell>
          <cell r="E451">
            <v>1</v>
          </cell>
          <cell r="F451">
            <v>0.85</v>
          </cell>
          <cell r="G451">
            <v>12000</v>
          </cell>
          <cell r="H451">
            <v>4.68</v>
          </cell>
          <cell r="I451">
            <v>16.04</v>
          </cell>
          <cell r="J451">
            <v>0</v>
          </cell>
          <cell r="K451">
            <v>0</v>
          </cell>
          <cell r="L451">
            <v>8</v>
          </cell>
          <cell r="M451">
            <v>0.32</v>
          </cell>
          <cell r="N451">
            <v>18.329999999999998</v>
          </cell>
          <cell r="O451">
            <v>39.049999999999997</v>
          </cell>
          <cell r="P451" t="str">
            <v>H</v>
          </cell>
          <cell r="Q451">
            <v>47000</v>
          </cell>
          <cell r="R451">
            <v>120</v>
          </cell>
          <cell r="S451">
            <v>1</v>
          </cell>
          <cell r="T451">
            <v>3.4</v>
          </cell>
        </row>
        <row r="452">
          <cell r="A452">
            <v>622170</v>
          </cell>
          <cell r="B452" t="str">
            <v>BASC SCANIA P124 6X4</v>
          </cell>
          <cell r="C452" t="str">
            <v>BASC SCANIA / VOLVO</v>
          </cell>
          <cell r="D452">
            <v>201000</v>
          </cell>
          <cell r="E452">
            <v>1</v>
          </cell>
          <cell r="F452">
            <v>0.8</v>
          </cell>
          <cell r="G452">
            <v>12000</v>
          </cell>
          <cell r="H452">
            <v>13.4</v>
          </cell>
          <cell r="I452">
            <v>39</v>
          </cell>
          <cell r="J452">
            <v>12.89</v>
          </cell>
          <cell r="K452">
            <v>0</v>
          </cell>
          <cell r="L452">
            <v>11</v>
          </cell>
          <cell r="M452">
            <v>0.3</v>
          </cell>
          <cell r="N452">
            <v>23.77</v>
          </cell>
          <cell r="O452">
            <v>76.17</v>
          </cell>
          <cell r="P452" t="str">
            <v>H</v>
          </cell>
          <cell r="Q452">
            <v>151000</v>
          </cell>
          <cell r="R452">
            <v>200</v>
          </cell>
          <cell r="S452">
            <v>1</v>
          </cell>
          <cell r="T452">
            <v>2.9</v>
          </cell>
        </row>
        <row r="453">
          <cell r="A453">
            <v>622172</v>
          </cell>
          <cell r="B453" t="str">
            <v>TIBCRET SCANIA P114</v>
          </cell>
          <cell r="C453" t="str">
            <v>TIBCRET 6 M3</v>
          </cell>
          <cell r="D453">
            <v>177200</v>
          </cell>
          <cell r="E453">
            <v>1</v>
          </cell>
          <cell r="F453">
            <v>0.85</v>
          </cell>
          <cell r="G453">
            <v>12000</v>
          </cell>
          <cell r="H453">
            <v>12.55</v>
          </cell>
          <cell r="I453">
            <v>22.47</v>
          </cell>
          <cell r="J453">
            <v>7.71</v>
          </cell>
          <cell r="K453">
            <v>0</v>
          </cell>
          <cell r="L453">
            <v>11</v>
          </cell>
          <cell r="M453">
            <v>0.3</v>
          </cell>
          <cell r="N453">
            <v>23.77</v>
          </cell>
          <cell r="O453">
            <v>58.79</v>
          </cell>
          <cell r="P453" t="str">
            <v>H</v>
          </cell>
          <cell r="Q453">
            <v>74760</v>
          </cell>
          <cell r="R453">
            <v>160</v>
          </cell>
          <cell r="S453">
            <v>1</v>
          </cell>
          <cell r="T453">
            <v>1.8</v>
          </cell>
        </row>
        <row r="454">
          <cell r="A454">
            <v>622174</v>
          </cell>
          <cell r="B454" t="str">
            <v>BASC SCANIA P124 8X4</v>
          </cell>
          <cell r="C454" t="str">
            <v>BASC SCANIA / VOLVO</v>
          </cell>
          <cell r="D454">
            <v>425000</v>
          </cell>
          <cell r="E454">
            <v>1</v>
          </cell>
          <cell r="F454">
            <v>0.75</v>
          </cell>
          <cell r="G454">
            <v>15000</v>
          </cell>
          <cell r="H454">
            <v>21.25</v>
          </cell>
          <cell r="I454">
            <v>41.2</v>
          </cell>
          <cell r="J454">
            <v>14.79</v>
          </cell>
          <cell r="K454">
            <v>0</v>
          </cell>
          <cell r="L454">
            <v>12</v>
          </cell>
          <cell r="M454">
            <v>0.30680000000000002</v>
          </cell>
          <cell r="N454">
            <v>25.72</v>
          </cell>
          <cell r="O454">
            <v>88.17</v>
          </cell>
          <cell r="P454" t="str">
            <v>H</v>
          </cell>
          <cell r="Q454">
            <v>151000</v>
          </cell>
          <cell r="R454">
            <v>200</v>
          </cell>
          <cell r="S454">
            <v>1</v>
          </cell>
          <cell r="T454">
            <v>1.9</v>
          </cell>
        </row>
        <row r="455">
          <cell r="A455">
            <v>622200</v>
          </cell>
          <cell r="B455" t="str">
            <v>BASC MB 4140 16 M³</v>
          </cell>
          <cell r="C455" t="str">
            <v>BASC SCANIA / VOLVO</v>
          </cell>
          <cell r="D455">
            <v>409000</v>
          </cell>
          <cell r="E455">
            <v>1</v>
          </cell>
          <cell r="F455">
            <v>0.8</v>
          </cell>
          <cell r="G455">
            <v>12000</v>
          </cell>
          <cell r="H455">
            <v>27.27</v>
          </cell>
          <cell r="I455">
            <v>37.630000000000003</v>
          </cell>
          <cell r="J455">
            <v>12.89</v>
          </cell>
          <cell r="K455">
            <v>0</v>
          </cell>
          <cell r="L455">
            <v>11</v>
          </cell>
          <cell r="M455">
            <v>0.3</v>
          </cell>
          <cell r="N455">
            <v>23.77</v>
          </cell>
          <cell r="O455">
            <v>88.67</v>
          </cell>
          <cell r="P455" t="str">
            <v>H</v>
          </cell>
          <cell r="Q455">
            <v>151000</v>
          </cell>
          <cell r="R455">
            <v>200</v>
          </cell>
          <cell r="S455">
            <v>1</v>
          </cell>
          <cell r="T455">
            <v>1.4</v>
          </cell>
        </row>
        <row r="456">
          <cell r="A456">
            <v>622400</v>
          </cell>
          <cell r="B456" t="str">
            <v>BASC VOLVO NL10 6X4</v>
          </cell>
          <cell r="C456" t="str">
            <v>BASC SCANIA / VOLVO</v>
          </cell>
          <cell r="D456">
            <v>146000</v>
          </cell>
          <cell r="E456">
            <v>1</v>
          </cell>
          <cell r="F456">
            <v>0.8</v>
          </cell>
          <cell r="G456">
            <v>12000</v>
          </cell>
          <cell r="H456">
            <v>9.73</v>
          </cell>
          <cell r="I456">
            <v>28.45</v>
          </cell>
          <cell r="J456">
            <v>11.21</v>
          </cell>
          <cell r="K456">
            <v>0</v>
          </cell>
          <cell r="L456">
            <v>11</v>
          </cell>
          <cell r="M456">
            <v>0.3</v>
          </cell>
          <cell r="N456">
            <v>23.77</v>
          </cell>
          <cell r="O456">
            <v>61.95</v>
          </cell>
          <cell r="P456" t="str">
            <v>H</v>
          </cell>
          <cell r="Q456">
            <v>151000</v>
          </cell>
          <cell r="R456">
            <v>199</v>
          </cell>
          <cell r="S456">
            <v>1</v>
          </cell>
          <cell r="T456">
            <v>2.9</v>
          </cell>
        </row>
        <row r="457">
          <cell r="A457">
            <v>622402</v>
          </cell>
          <cell r="B457" t="str">
            <v>BASC VOLVO FM12 6X4</v>
          </cell>
          <cell r="C457" t="str">
            <v>BASC SCANIA / VOLVO</v>
          </cell>
          <cell r="D457">
            <v>0</v>
          </cell>
          <cell r="E457">
            <v>1</v>
          </cell>
          <cell r="F457">
            <v>0.85</v>
          </cell>
          <cell r="G457">
            <v>12000</v>
          </cell>
          <cell r="H457">
            <v>0</v>
          </cell>
          <cell r="I457">
            <v>23.14</v>
          </cell>
          <cell r="J457">
            <v>7.71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23.14</v>
          </cell>
          <cell r="P457" t="str">
            <v>H</v>
          </cell>
          <cell r="Q457">
            <v>151000</v>
          </cell>
          <cell r="R457">
            <v>160</v>
          </cell>
          <cell r="S457">
            <v>1</v>
          </cell>
          <cell r="T457" t="e">
            <v>#DIV/0!</v>
          </cell>
        </row>
        <row r="458">
          <cell r="A458">
            <v>624213</v>
          </cell>
          <cell r="B458" t="str">
            <v>RK-425 PARA JUMBO</v>
          </cell>
          <cell r="C458" t="str">
            <v>FORA ESTRADA 25 TON C/ JUMBO</v>
          </cell>
          <cell r="D458">
            <v>199854</v>
          </cell>
          <cell r="E458">
            <v>1</v>
          </cell>
          <cell r="F458">
            <v>0.9</v>
          </cell>
          <cell r="G458">
            <v>18000</v>
          </cell>
          <cell r="H458">
            <v>0</v>
          </cell>
          <cell r="I458">
            <v>28.86</v>
          </cell>
          <cell r="J458">
            <v>0</v>
          </cell>
          <cell r="K458">
            <v>0</v>
          </cell>
          <cell r="L458">
            <v>20</v>
          </cell>
          <cell r="M458">
            <v>1.4</v>
          </cell>
          <cell r="N458">
            <v>52.01</v>
          </cell>
          <cell r="O458">
            <v>80.87</v>
          </cell>
          <cell r="P458" t="str">
            <v>H</v>
          </cell>
          <cell r="Q458">
            <v>0</v>
          </cell>
          <cell r="R458">
            <v>150</v>
          </cell>
          <cell r="S458">
            <v>9.9999999999999995E-7</v>
          </cell>
          <cell r="T458" t="e">
            <v>#DIV/0!</v>
          </cell>
        </row>
        <row r="459">
          <cell r="A459">
            <v>624215</v>
          </cell>
          <cell r="B459" t="str">
            <v>RK-425 C/ PRANCHA 50</v>
          </cell>
          <cell r="C459" t="str">
            <v>FORA ESTRADA 25 TON C/ PRANCHA</v>
          </cell>
          <cell r="D459">
            <v>199855</v>
          </cell>
          <cell r="E459">
            <v>1</v>
          </cell>
          <cell r="F459">
            <v>0.9</v>
          </cell>
          <cell r="G459">
            <v>18000</v>
          </cell>
          <cell r="H459">
            <v>9.99</v>
          </cell>
          <cell r="I459">
            <v>33.619999999999997</v>
          </cell>
          <cell r="J459">
            <v>0</v>
          </cell>
          <cell r="K459">
            <v>8.16</v>
          </cell>
          <cell r="L459">
            <v>20</v>
          </cell>
          <cell r="M459">
            <v>1</v>
          </cell>
          <cell r="N459">
            <v>47.9</v>
          </cell>
          <cell r="O459">
            <v>99.67</v>
          </cell>
          <cell r="P459" t="str">
            <v>H</v>
          </cell>
          <cell r="Q459">
            <v>0</v>
          </cell>
          <cell r="R459">
            <v>150</v>
          </cell>
          <cell r="S459">
            <v>1</v>
          </cell>
          <cell r="T459">
            <v>4.2</v>
          </cell>
        </row>
        <row r="460">
          <cell r="A460">
            <v>630125</v>
          </cell>
          <cell r="B460" t="str">
            <v>CARRETA SCANIA P124</v>
          </cell>
          <cell r="C460" t="str">
            <v>CARRETA PRANCHA</v>
          </cell>
          <cell r="D460">
            <v>192000</v>
          </cell>
          <cell r="E460">
            <v>1</v>
          </cell>
          <cell r="F460">
            <v>0.85</v>
          </cell>
          <cell r="G460">
            <v>300000</v>
          </cell>
          <cell r="H460">
            <v>0.54</v>
          </cell>
          <cell r="I460">
            <v>2.15</v>
          </cell>
          <cell r="J460">
            <v>0.72</v>
          </cell>
          <cell r="K460">
            <v>0</v>
          </cell>
          <cell r="L460">
            <v>0.87</v>
          </cell>
          <cell r="M460">
            <v>0.02</v>
          </cell>
          <cell r="N460">
            <v>1.84</v>
          </cell>
          <cell r="O460">
            <v>4.53</v>
          </cell>
          <cell r="P460" t="str">
            <v>K</v>
          </cell>
          <cell r="Q460">
            <v>95000</v>
          </cell>
          <cell r="R460">
            <v>2500</v>
          </cell>
          <cell r="S460">
            <v>1</v>
          </cell>
          <cell r="T460">
            <v>4</v>
          </cell>
        </row>
        <row r="461">
          <cell r="A461">
            <v>630127</v>
          </cell>
          <cell r="B461" t="str">
            <v>CARRETA LT111 75T</v>
          </cell>
          <cell r="C461" t="str">
            <v>CARRETA PRANCHA</v>
          </cell>
          <cell r="D461">
            <v>148000</v>
          </cell>
          <cell r="E461">
            <v>1</v>
          </cell>
          <cell r="F461">
            <v>0.85</v>
          </cell>
          <cell r="G461">
            <v>300000</v>
          </cell>
          <cell r="H461">
            <v>0.42</v>
          </cell>
          <cell r="I461">
            <v>2.36</v>
          </cell>
          <cell r="J461">
            <v>0.72</v>
          </cell>
          <cell r="K461">
            <v>0</v>
          </cell>
          <cell r="L461">
            <v>0.87</v>
          </cell>
          <cell r="M461">
            <v>0.02</v>
          </cell>
          <cell r="N461">
            <v>1.84</v>
          </cell>
          <cell r="O461">
            <v>4.62</v>
          </cell>
          <cell r="P461" t="str">
            <v>K</v>
          </cell>
          <cell r="Q461">
            <v>95000</v>
          </cell>
          <cell r="R461">
            <v>2500</v>
          </cell>
          <cell r="S461">
            <v>1</v>
          </cell>
          <cell r="T461">
            <v>5.6</v>
          </cell>
        </row>
        <row r="462">
          <cell r="A462">
            <v>630133</v>
          </cell>
          <cell r="B462" t="str">
            <v>CARRETA LS110 40T</v>
          </cell>
          <cell r="C462" t="str">
            <v>CARRETA PRANCHA</v>
          </cell>
          <cell r="D462">
            <v>139903</v>
          </cell>
          <cell r="E462">
            <v>1</v>
          </cell>
          <cell r="F462">
            <v>0.85</v>
          </cell>
          <cell r="G462">
            <v>300000</v>
          </cell>
          <cell r="H462">
            <v>0.4</v>
          </cell>
          <cell r="I462">
            <v>1.61</v>
          </cell>
          <cell r="J462">
            <v>0.51</v>
          </cell>
          <cell r="K462">
            <v>0</v>
          </cell>
          <cell r="L462">
            <v>0.8</v>
          </cell>
          <cell r="M462">
            <v>0.02</v>
          </cell>
          <cell r="N462">
            <v>1.71</v>
          </cell>
          <cell r="O462">
            <v>3.72</v>
          </cell>
          <cell r="P462" t="str">
            <v>K</v>
          </cell>
          <cell r="Q462">
            <v>95000</v>
          </cell>
          <cell r="R462">
            <v>2500</v>
          </cell>
          <cell r="S462">
            <v>1</v>
          </cell>
          <cell r="T462">
            <v>4</v>
          </cell>
        </row>
        <row r="463">
          <cell r="A463">
            <v>630705</v>
          </cell>
          <cell r="B463" t="str">
            <v>CAM IVECO TRAKKER</v>
          </cell>
          <cell r="C463" t="str">
            <v>CARRETA PRANCHA</v>
          </cell>
          <cell r="D463">
            <v>436700</v>
          </cell>
          <cell r="E463">
            <v>1</v>
          </cell>
          <cell r="F463">
            <v>0.87</v>
          </cell>
          <cell r="G463">
            <v>300000</v>
          </cell>
          <cell r="H463">
            <v>1.27</v>
          </cell>
          <cell r="I463">
            <v>2.0499999999999998</v>
          </cell>
          <cell r="J463">
            <v>0</v>
          </cell>
          <cell r="K463">
            <v>0</v>
          </cell>
          <cell r="L463">
            <v>0.9</v>
          </cell>
          <cell r="M463">
            <v>0.02</v>
          </cell>
          <cell r="N463">
            <v>1.9</v>
          </cell>
          <cell r="O463">
            <v>5.22</v>
          </cell>
          <cell r="P463" t="str">
            <v>K</v>
          </cell>
          <cell r="Q463">
            <v>95000</v>
          </cell>
          <cell r="R463">
            <v>2500</v>
          </cell>
          <cell r="S463">
            <v>1</v>
          </cell>
          <cell r="T463">
            <v>1.6</v>
          </cell>
        </row>
        <row r="464">
          <cell r="A464">
            <v>630805</v>
          </cell>
          <cell r="B464" t="str">
            <v>CAR VOLVO NT2 50T</v>
          </cell>
          <cell r="C464" t="str">
            <v>CARRETA PRANCHA</v>
          </cell>
          <cell r="D464">
            <v>159000</v>
          </cell>
          <cell r="E464">
            <v>1</v>
          </cell>
          <cell r="F464">
            <v>0.85</v>
          </cell>
          <cell r="G464">
            <v>300000</v>
          </cell>
          <cell r="H464">
            <v>0.45</v>
          </cell>
          <cell r="I464">
            <v>2.15</v>
          </cell>
          <cell r="J464">
            <v>0.72</v>
          </cell>
          <cell r="K464">
            <v>0</v>
          </cell>
          <cell r="L464">
            <v>0.77</v>
          </cell>
          <cell r="M464">
            <v>0.02</v>
          </cell>
          <cell r="N464">
            <v>1.65</v>
          </cell>
          <cell r="O464">
            <v>4.25</v>
          </cell>
          <cell r="P464" t="str">
            <v>K</v>
          </cell>
          <cell r="Q464">
            <v>95000</v>
          </cell>
          <cell r="R464">
            <v>2500</v>
          </cell>
          <cell r="S464">
            <v>1</v>
          </cell>
          <cell r="T464">
            <v>4.8</v>
          </cell>
        </row>
        <row r="465">
          <cell r="A465">
            <v>639400</v>
          </cell>
          <cell r="B465" t="str">
            <v>CARRETA OFIC RANDON</v>
          </cell>
          <cell r="C465" t="str">
            <v>CARRETA OFICINA</v>
          </cell>
          <cell r="D465">
            <v>124841</v>
          </cell>
          <cell r="E465">
            <v>1</v>
          </cell>
          <cell r="F465">
            <v>0.9</v>
          </cell>
          <cell r="G465">
            <v>12000</v>
          </cell>
          <cell r="H465">
            <v>3.12</v>
          </cell>
          <cell r="I465">
            <v>4.0599999999999996</v>
          </cell>
          <cell r="J465">
            <v>0</v>
          </cell>
          <cell r="K465">
            <v>1.25</v>
          </cell>
          <cell r="L465">
            <v>0</v>
          </cell>
          <cell r="M465">
            <v>0.15</v>
          </cell>
          <cell r="N465">
            <v>1.54</v>
          </cell>
          <cell r="O465">
            <v>9.9700000000000006</v>
          </cell>
          <cell r="P465" t="str">
            <v>H</v>
          </cell>
          <cell r="Q465">
            <v>137760</v>
          </cell>
          <cell r="R465">
            <v>200</v>
          </cell>
          <cell r="S465">
            <v>0.33333299999999999</v>
          </cell>
          <cell r="T465">
            <v>1.7</v>
          </cell>
        </row>
        <row r="466">
          <cell r="A466">
            <v>680101</v>
          </cell>
          <cell r="B466" t="str">
            <v>REBOCADOR ARACATUBA</v>
          </cell>
          <cell r="C466" t="str">
            <v>REBOCADOR</v>
          </cell>
          <cell r="D466">
            <v>286934</v>
          </cell>
          <cell r="E466">
            <v>1</v>
          </cell>
          <cell r="F466">
            <v>0.59</v>
          </cell>
          <cell r="G466">
            <v>20000</v>
          </cell>
          <cell r="H466">
            <v>8.4600000000000009</v>
          </cell>
          <cell r="I466">
            <v>22.53</v>
          </cell>
          <cell r="J466">
            <v>0</v>
          </cell>
          <cell r="K466">
            <v>3.48</v>
          </cell>
          <cell r="L466">
            <v>35</v>
          </cell>
          <cell r="M466">
            <v>1</v>
          </cell>
          <cell r="N466">
            <v>76.099999999999994</v>
          </cell>
          <cell r="O466">
            <v>110.57</v>
          </cell>
          <cell r="P466" t="str">
            <v>H</v>
          </cell>
          <cell r="Q466">
            <v>0</v>
          </cell>
          <cell r="R466">
            <v>200</v>
          </cell>
          <cell r="S466">
            <v>1</v>
          </cell>
          <cell r="T466">
            <v>3.1</v>
          </cell>
        </row>
        <row r="467">
          <cell r="A467">
            <v>680310</v>
          </cell>
          <cell r="B467" t="str">
            <v>REBOCADOR M. SOCORRO</v>
          </cell>
          <cell r="C467" t="str">
            <v>REBOCADOR</v>
          </cell>
          <cell r="D467">
            <v>500000</v>
          </cell>
          <cell r="E467">
            <v>1</v>
          </cell>
          <cell r="F467">
            <v>0.86219999999999997</v>
          </cell>
          <cell r="G467">
            <v>30000</v>
          </cell>
          <cell r="H467">
            <v>14.37</v>
          </cell>
          <cell r="I467">
            <v>38.33</v>
          </cell>
          <cell r="J467">
            <v>0</v>
          </cell>
          <cell r="K467">
            <v>7.6</v>
          </cell>
          <cell r="L467">
            <v>36</v>
          </cell>
          <cell r="M467">
            <v>1</v>
          </cell>
          <cell r="N467">
            <v>77.98</v>
          </cell>
          <cell r="O467">
            <v>138.28</v>
          </cell>
          <cell r="P467" t="str">
            <v>H</v>
          </cell>
          <cell r="Q467">
            <v>0</v>
          </cell>
          <cell r="R467">
            <v>200</v>
          </cell>
          <cell r="S467">
            <v>1</v>
          </cell>
          <cell r="T467">
            <v>3.2</v>
          </cell>
        </row>
        <row r="468">
          <cell r="A468">
            <v>680311</v>
          </cell>
          <cell r="B468" t="str">
            <v>REBOCADOR ARARAQUARA</v>
          </cell>
          <cell r="C468" t="str">
            <v>REBOCADOR</v>
          </cell>
          <cell r="D468">
            <v>700773</v>
          </cell>
          <cell r="E468">
            <v>1</v>
          </cell>
          <cell r="F468">
            <v>0.89</v>
          </cell>
          <cell r="G468">
            <v>30000</v>
          </cell>
          <cell r="H468">
            <v>20.79</v>
          </cell>
          <cell r="I468">
            <v>38.229999999999997</v>
          </cell>
          <cell r="J468">
            <v>0</v>
          </cell>
          <cell r="K468">
            <v>7.57</v>
          </cell>
          <cell r="L468">
            <v>36</v>
          </cell>
          <cell r="M468">
            <v>1</v>
          </cell>
          <cell r="N468">
            <v>77.98</v>
          </cell>
          <cell r="O468">
            <v>144.57</v>
          </cell>
          <cell r="P468" t="str">
            <v>H</v>
          </cell>
          <cell r="Q468">
            <v>0</v>
          </cell>
          <cell r="R468">
            <v>200</v>
          </cell>
          <cell r="S468">
            <v>1</v>
          </cell>
          <cell r="T468">
            <v>2.2000000000000002</v>
          </cell>
        </row>
        <row r="469">
          <cell r="A469">
            <v>681000</v>
          </cell>
          <cell r="B469" t="str">
            <v>BAT LAMEIRO ISHI</v>
          </cell>
          <cell r="C469" t="str">
            <v>BATELÃO</v>
          </cell>
          <cell r="D469">
            <v>700000</v>
          </cell>
          <cell r="E469">
            <v>1</v>
          </cell>
          <cell r="F469">
            <v>0.75</v>
          </cell>
          <cell r="G469">
            <v>12000</v>
          </cell>
          <cell r="H469">
            <v>0</v>
          </cell>
          <cell r="I469">
            <v>6.65</v>
          </cell>
          <cell r="J469">
            <v>0</v>
          </cell>
          <cell r="K469">
            <v>61.36</v>
          </cell>
          <cell r="L469">
            <v>0.5</v>
          </cell>
          <cell r="M469">
            <v>0.2</v>
          </cell>
          <cell r="N469">
            <v>3</v>
          </cell>
          <cell r="O469">
            <v>71.010000000000005</v>
          </cell>
          <cell r="P469" t="str">
            <v>H</v>
          </cell>
          <cell r="Q469">
            <v>0</v>
          </cell>
          <cell r="R469">
            <v>200</v>
          </cell>
          <cell r="S469">
            <v>9.9999999999999995E-7</v>
          </cell>
          <cell r="T469" t="e">
            <v>#DIV/0!</v>
          </cell>
        </row>
        <row r="470">
          <cell r="A470">
            <v>681010</v>
          </cell>
          <cell r="B470" t="str">
            <v>EMP/REB ENASA 530</v>
          </cell>
          <cell r="C470" t="str">
            <v>REBOCADOR</v>
          </cell>
          <cell r="D470">
            <v>701054</v>
          </cell>
          <cell r="E470">
            <v>1</v>
          </cell>
          <cell r="F470">
            <v>0.89</v>
          </cell>
          <cell r="G470">
            <v>30000</v>
          </cell>
          <cell r="H470">
            <v>20.8</v>
          </cell>
          <cell r="I470">
            <v>33.42</v>
          </cell>
          <cell r="J470">
            <v>0</v>
          </cell>
          <cell r="K470">
            <v>8.0299999999999994</v>
          </cell>
          <cell r="L470">
            <v>36</v>
          </cell>
          <cell r="M470">
            <v>1.8</v>
          </cell>
          <cell r="N470">
            <v>86.21</v>
          </cell>
          <cell r="O470">
            <v>148.46</v>
          </cell>
          <cell r="P470" t="str">
            <v>H</v>
          </cell>
          <cell r="Q470">
            <v>0</v>
          </cell>
          <cell r="R470">
            <v>200</v>
          </cell>
          <cell r="S470">
            <v>1</v>
          </cell>
          <cell r="T470">
            <v>2</v>
          </cell>
        </row>
        <row r="471">
          <cell r="A471">
            <v>681011</v>
          </cell>
          <cell r="B471" t="str">
            <v>BATEL ENASA 600T</v>
          </cell>
          <cell r="C471" t="str">
            <v>BATELÃO</v>
          </cell>
          <cell r="D471">
            <v>700000</v>
          </cell>
          <cell r="E471">
            <v>1</v>
          </cell>
          <cell r="F471">
            <v>0.89</v>
          </cell>
          <cell r="G471">
            <v>12000</v>
          </cell>
          <cell r="H471">
            <v>0</v>
          </cell>
          <cell r="I471">
            <v>5.86</v>
          </cell>
          <cell r="J471">
            <v>0</v>
          </cell>
          <cell r="K471">
            <v>61.36</v>
          </cell>
          <cell r="L471">
            <v>0.5</v>
          </cell>
          <cell r="M471">
            <v>0.6</v>
          </cell>
          <cell r="N471">
            <v>7.12</v>
          </cell>
          <cell r="O471">
            <v>74.34</v>
          </cell>
          <cell r="P471" t="str">
            <v>H</v>
          </cell>
          <cell r="Q471">
            <v>0</v>
          </cell>
          <cell r="R471">
            <v>200</v>
          </cell>
          <cell r="S471">
            <v>9.9999999999999995E-7</v>
          </cell>
          <cell r="T471" t="e">
            <v>#DIV/0!</v>
          </cell>
        </row>
        <row r="472">
          <cell r="A472">
            <v>699200</v>
          </cell>
          <cell r="B472" t="str">
            <v>LOCOM CLAYTON</v>
          </cell>
          <cell r="C472" t="str">
            <v>LOCOMOTIVA</v>
          </cell>
          <cell r="D472">
            <v>88660</v>
          </cell>
          <cell r="E472">
            <v>1</v>
          </cell>
          <cell r="F472">
            <v>0.86199999999999999</v>
          </cell>
          <cell r="G472">
            <v>6000</v>
          </cell>
          <cell r="H472">
            <v>12.74</v>
          </cell>
          <cell r="I472">
            <v>17.07</v>
          </cell>
          <cell r="J472">
            <v>0</v>
          </cell>
          <cell r="K472">
            <v>0</v>
          </cell>
          <cell r="L472">
            <v>0</v>
          </cell>
          <cell r="M472">
            <v>0.03</v>
          </cell>
          <cell r="N472">
            <v>0.31</v>
          </cell>
          <cell r="O472">
            <v>30.12</v>
          </cell>
          <cell r="P472" t="str">
            <v>H</v>
          </cell>
          <cell r="Q472">
            <v>0</v>
          </cell>
          <cell r="R472">
            <v>80</v>
          </cell>
          <cell r="S472">
            <v>1</v>
          </cell>
          <cell r="T472">
            <v>1.3</v>
          </cell>
        </row>
        <row r="473">
          <cell r="A473">
            <v>700100</v>
          </cell>
          <cell r="B473" t="str">
            <v>Cargador Cat 950G</v>
          </cell>
          <cell r="C473" t="str">
            <v>CARREG PNEUS ATÉ 210HP (EXT)</v>
          </cell>
          <cell r="D473">
            <v>0</v>
          </cell>
          <cell r="E473">
            <v>1</v>
          </cell>
          <cell r="F473">
            <v>0.85</v>
          </cell>
          <cell r="G473">
            <v>10000</v>
          </cell>
          <cell r="H473">
            <v>0</v>
          </cell>
          <cell r="I473">
            <v>13.45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13.45</v>
          </cell>
          <cell r="P473" t="str">
            <v>H</v>
          </cell>
          <cell r="Q473">
            <v>37459.410000000003</v>
          </cell>
          <cell r="R473">
            <v>160</v>
          </cell>
          <cell r="S473">
            <v>1</v>
          </cell>
          <cell r="T473" t="e">
            <v>#DIV/0!</v>
          </cell>
        </row>
        <row r="474">
          <cell r="A474">
            <v>700600</v>
          </cell>
          <cell r="B474" t="str">
            <v>Retro Komatsu</v>
          </cell>
          <cell r="C474" t="str">
            <v>RETROESCAVADEIRA (EXT)</v>
          </cell>
          <cell r="D474">
            <v>0</v>
          </cell>
          <cell r="E474">
            <v>1</v>
          </cell>
          <cell r="F474">
            <v>0.5</v>
          </cell>
          <cell r="G474">
            <v>3000</v>
          </cell>
          <cell r="H474">
            <v>0</v>
          </cell>
          <cell r="I474">
            <v>7.88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7.88</v>
          </cell>
          <cell r="P474" t="str">
            <v>H</v>
          </cell>
          <cell r="Q474">
            <v>4687.5</v>
          </cell>
          <cell r="R474">
            <v>100</v>
          </cell>
          <cell r="S474">
            <v>1</v>
          </cell>
          <cell r="T474" t="e">
            <v>#DIV/0!</v>
          </cell>
        </row>
        <row r="475">
          <cell r="A475">
            <v>700700</v>
          </cell>
          <cell r="B475" t="str">
            <v>Trator MF 297 4x4</v>
          </cell>
          <cell r="C475" t="str">
            <v>TRATOR AGRICOLA (EXT)</v>
          </cell>
          <cell r="D475">
            <v>0</v>
          </cell>
          <cell r="E475">
            <v>1</v>
          </cell>
          <cell r="F475">
            <v>0.1</v>
          </cell>
          <cell r="G475">
            <v>2500</v>
          </cell>
          <cell r="H475">
            <v>0</v>
          </cell>
          <cell r="I475">
            <v>7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7</v>
          </cell>
          <cell r="P475" t="str">
            <v>H</v>
          </cell>
          <cell r="Q475">
            <v>2000</v>
          </cell>
          <cell r="R475">
            <v>100</v>
          </cell>
          <cell r="S475">
            <v>1</v>
          </cell>
          <cell r="T475" t="e">
            <v>#DIV/0!</v>
          </cell>
        </row>
        <row r="476">
          <cell r="A476">
            <v>701100</v>
          </cell>
          <cell r="B476" t="str">
            <v>Moton Cat 140H</v>
          </cell>
          <cell r="C476" t="str">
            <v>MOTONIVELADORA (EXT)</v>
          </cell>
          <cell r="D476">
            <v>0</v>
          </cell>
          <cell r="E476">
            <v>1</v>
          </cell>
          <cell r="F476">
            <v>0.4</v>
          </cell>
          <cell r="G476">
            <v>2300</v>
          </cell>
          <cell r="H476">
            <v>0</v>
          </cell>
          <cell r="I476">
            <v>12.49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12.49</v>
          </cell>
          <cell r="P476" t="str">
            <v>H</v>
          </cell>
          <cell r="Q476">
            <v>19091.48</v>
          </cell>
          <cell r="R476">
            <v>160</v>
          </cell>
          <cell r="S476">
            <v>1</v>
          </cell>
          <cell r="T476" t="e">
            <v>#DIV/0!</v>
          </cell>
        </row>
        <row r="477">
          <cell r="A477">
            <v>702101</v>
          </cell>
          <cell r="B477" t="str">
            <v>Pavim Voegelle 1700</v>
          </cell>
          <cell r="C477" t="str">
            <v>VIBROACABADORA ASFALTO (EXT)</v>
          </cell>
          <cell r="D477">
            <v>0</v>
          </cell>
          <cell r="E477">
            <v>1</v>
          </cell>
          <cell r="F477">
            <v>0.65</v>
          </cell>
          <cell r="G477">
            <v>5000</v>
          </cell>
          <cell r="H477">
            <v>0</v>
          </cell>
          <cell r="I477">
            <v>50.47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50.47</v>
          </cell>
          <cell r="P477" t="str">
            <v>H</v>
          </cell>
          <cell r="Q477">
            <v>22000</v>
          </cell>
          <cell r="R477">
            <v>120</v>
          </cell>
          <cell r="S477">
            <v>1</v>
          </cell>
          <cell r="T477" t="e">
            <v>#DIV/0!</v>
          </cell>
        </row>
        <row r="478">
          <cell r="A478">
            <v>702102</v>
          </cell>
          <cell r="B478" t="str">
            <v>Pavim Voegelle 1700</v>
          </cell>
          <cell r="C478" t="str">
            <v>VIBROACABADORA ASFALTO (EXT)</v>
          </cell>
          <cell r="D478">
            <v>0</v>
          </cell>
          <cell r="E478">
            <v>1</v>
          </cell>
          <cell r="F478">
            <v>0.65</v>
          </cell>
          <cell r="G478">
            <v>5000</v>
          </cell>
          <cell r="H478">
            <v>0</v>
          </cell>
          <cell r="I478">
            <v>50.47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50.47</v>
          </cell>
          <cell r="P478" t="str">
            <v>H</v>
          </cell>
          <cell r="Q478">
            <v>22000</v>
          </cell>
          <cell r="R478">
            <v>120</v>
          </cell>
          <cell r="S478">
            <v>1</v>
          </cell>
          <cell r="T478" t="e">
            <v>#DIV/0!</v>
          </cell>
        </row>
        <row r="479">
          <cell r="A479">
            <v>702110</v>
          </cell>
          <cell r="B479" t="str">
            <v>Distr Agreg CC SD1</v>
          </cell>
          <cell r="C479" t="str">
            <v>DISTRIBUIDOR AGREGADOS (EXT)</v>
          </cell>
          <cell r="D479">
            <v>0</v>
          </cell>
          <cell r="E479">
            <v>1</v>
          </cell>
          <cell r="F479">
            <v>0.95</v>
          </cell>
          <cell r="G479">
            <v>2000</v>
          </cell>
          <cell r="H479">
            <v>0</v>
          </cell>
          <cell r="I479">
            <v>12.15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12.15</v>
          </cell>
          <cell r="P479" t="str">
            <v>H</v>
          </cell>
          <cell r="Q479">
            <v>8990.2800000000007</v>
          </cell>
          <cell r="R479">
            <v>80</v>
          </cell>
          <cell r="S479">
            <v>1</v>
          </cell>
          <cell r="T479" t="e">
            <v>#DIV/0!</v>
          </cell>
        </row>
        <row r="480">
          <cell r="A480">
            <v>702200</v>
          </cell>
          <cell r="B480" t="str">
            <v>Plant Asf Svedala</v>
          </cell>
          <cell r="C480" t="str">
            <v>USINA ASFALTO (EXT)</v>
          </cell>
          <cell r="D480">
            <v>0</v>
          </cell>
          <cell r="E480">
            <v>1</v>
          </cell>
          <cell r="F480">
            <v>0.92</v>
          </cell>
          <cell r="G480">
            <v>13000</v>
          </cell>
          <cell r="H480">
            <v>0</v>
          </cell>
          <cell r="I480">
            <v>23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23</v>
          </cell>
          <cell r="P480" t="str">
            <v>H</v>
          </cell>
          <cell r="Q480">
            <v>75000</v>
          </cell>
          <cell r="R480">
            <v>150</v>
          </cell>
          <cell r="S480">
            <v>1</v>
          </cell>
          <cell r="T480" t="e">
            <v>#DIV/0!</v>
          </cell>
        </row>
        <row r="481">
          <cell r="A481">
            <v>702201</v>
          </cell>
          <cell r="B481" t="str">
            <v>Plant Asf Ciber UACF</v>
          </cell>
          <cell r="C481" t="str">
            <v>USINA ASFALTO (EXT)</v>
          </cell>
          <cell r="D481">
            <v>0</v>
          </cell>
          <cell r="E481">
            <v>1</v>
          </cell>
          <cell r="F481">
            <v>0.92</v>
          </cell>
          <cell r="G481">
            <v>13000</v>
          </cell>
          <cell r="H481">
            <v>0</v>
          </cell>
          <cell r="I481">
            <v>23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23</v>
          </cell>
          <cell r="P481" t="str">
            <v>H</v>
          </cell>
          <cell r="Q481">
            <v>75000</v>
          </cell>
          <cell r="R481">
            <v>150</v>
          </cell>
          <cell r="S481">
            <v>1</v>
          </cell>
          <cell r="T481" t="e">
            <v>#DIV/0!</v>
          </cell>
        </row>
        <row r="482">
          <cell r="A482">
            <v>702300</v>
          </cell>
          <cell r="B482" t="str">
            <v>Planta de Suelos Cif</v>
          </cell>
          <cell r="C482" t="str">
            <v>USINA SOLOS (EXT)</v>
          </cell>
          <cell r="D482">
            <v>0</v>
          </cell>
          <cell r="E482">
            <v>1</v>
          </cell>
          <cell r="F482">
            <v>0.85</v>
          </cell>
          <cell r="G482">
            <v>3000</v>
          </cell>
          <cell r="H482">
            <v>0</v>
          </cell>
          <cell r="I482">
            <v>1.36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1.36</v>
          </cell>
          <cell r="P482" t="str">
            <v>H</v>
          </cell>
          <cell r="Q482">
            <v>17500</v>
          </cell>
          <cell r="R482">
            <v>120</v>
          </cell>
          <cell r="S482">
            <v>1</v>
          </cell>
          <cell r="T482" t="e">
            <v>#DIV/0!</v>
          </cell>
        </row>
        <row r="483">
          <cell r="A483">
            <v>702400</v>
          </cell>
          <cell r="B483" t="str">
            <v>Fresadora Wirtg 2000</v>
          </cell>
          <cell r="C483" t="str">
            <v>FRESA PAVIMENTOS (VEN)</v>
          </cell>
          <cell r="D483">
            <v>0</v>
          </cell>
          <cell r="E483">
            <v>1</v>
          </cell>
          <cell r="F483">
            <v>0.95</v>
          </cell>
          <cell r="G483">
            <v>4210</v>
          </cell>
          <cell r="H483">
            <v>0</v>
          </cell>
          <cell r="I483">
            <v>70.17</v>
          </cell>
          <cell r="J483">
            <v>0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  <cell r="O483">
            <v>70.17</v>
          </cell>
          <cell r="P483" t="str">
            <v>H</v>
          </cell>
          <cell r="Q483">
            <v>119622.27</v>
          </cell>
          <cell r="R483">
            <v>80</v>
          </cell>
          <cell r="S483">
            <v>1</v>
          </cell>
          <cell r="T483" t="e">
            <v>#DIV/0!</v>
          </cell>
        </row>
        <row r="484">
          <cell r="A484">
            <v>703000</v>
          </cell>
          <cell r="B484" t="str">
            <v>Rodillo Dynapac CP27</v>
          </cell>
          <cell r="C484" t="str">
            <v>ROLO PNEUS (EXT)</v>
          </cell>
          <cell r="D484">
            <v>0</v>
          </cell>
          <cell r="E484">
            <v>1</v>
          </cell>
          <cell r="F484">
            <v>0.8</v>
          </cell>
          <cell r="G484">
            <v>6000</v>
          </cell>
          <cell r="H484">
            <v>0</v>
          </cell>
          <cell r="I484">
            <v>8.84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8.84</v>
          </cell>
          <cell r="P484" t="str">
            <v>H</v>
          </cell>
          <cell r="Q484">
            <v>11772.45</v>
          </cell>
          <cell r="R484">
            <v>80</v>
          </cell>
          <cell r="S484">
            <v>1</v>
          </cell>
          <cell r="T484" t="e">
            <v>#DIV/0!</v>
          </cell>
        </row>
        <row r="485">
          <cell r="A485">
            <v>703001</v>
          </cell>
          <cell r="B485" t="str">
            <v>Rodillo Tandem DD 90</v>
          </cell>
          <cell r="C485" t="str">
            <v>ROLO VIBRAT TANDEM 12 T (EXT)</v>
          </cell>
          <cell r="D485">
            <v>0</v>
          </cell>
          <cell r="E485">
            <v>1</v>
          </cell>
          <cell r="F485">
            <v>0.5</v>
          </cell>
          <cell r="G485">
            <v>1300</v>
          </cell>
          <cell r="H485">
            <v>0</v>
          </cell>
          <cell r="I485">
            <v>5.62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5.62</v>
          </cell>
          <cell r="P485" t="str">
            <v>H</v>
          </cell>
          <cell r="Q485">
            <v>6718.75</v>
          </cell>
          <cell r="R485">
            <v>80</v>
          </cell>
          <cell r="S485">
            <v>1</v>
          </cell>
          <cell r="T485" t="e">
            <v>#DIV/0!</v>
          </cell>
        </row>
        <row r="486">
          <cell r="A486">
            <v>703010</v>
          </cell>
          <cell r="B486" t="str">
            <v>Bomba Barnes 105</v>
          </cell>
          <cell r="C486" t="str">
            <v>BOMBA DÁGUA (EXT)</v>
          </cell>
          <cell r="D486">
            <v>0</v>
          </cell>
          <cell r="E486">
            <v>1</v>
          </cell>
          <cell r="F486">
            <v>0.9</v>
          </cell>
          <cell r="G486">
            <v>4000</v>
          </cell>
          <cell r="H486">
            <v>0</v>
          </cell>
          <cell r="I486">
            <v>1.33</v>
          </cell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1.33</v>
          </cell>
          <cell r="P486" t="str">
            <v>H</v>
          </cell>
          <cell r="Q486">
            <v>1798.06</v>
          </cell>
          <cell r="R486">
            <v>100</v>
          </cell>
          <cell r="S486">
            <v>1</v>
          </cell>
          <cell r="T486" t="e">
            <v>#DIV/0!</v>
          </cell>
        </row>
        <row r="487">
          <cell r="A487">
            <v>703020</v>
          </cell>
          <cell r="B487" t="str">
            <v>Trit Cono Nordberg 9</v>
          </cell>
          <cell r="C487" t="str">
            <v>CHANCADORA SECUNDÁRIO (EXT)</v>
          </cell>
          <cell r="D487">
            <v>0</v>
          </cell>
          <cell r="E487">
            <v>1</v>
          </cell>
          <cell r="F487">
            <v>0.9</v>
          </cell>
          <cell r="G487">
            <v>5000</v>
          </cell>
          <cell r="H487">
            <v>0</v>
          </cell>
          <cell r="I487">
            <v>4.37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4.37</v>
          </cell>
          <cell r="P487" t="str">
            <v>H</v>
          </cell>
          <cell r="Q487">
            <v>0</v>
          </cell>
          <cell r="R487">
            <v>180</v>
          </cell>
          <cell r="S487">
            <v>1</v>
          </cell>
          <cell r="T487" t="e">
            <v>#DIV/0!</v>
          </cell>
        </row>
        <row r="488">
          <cell r="A488">
            <v>703022</v>
          </cell>
          <cell r="B488" t="str">
            <v>Inst Britagem Huanca</v>
          </cell>
          <cell r="C488" t="str">
            <v>CHANCADORA SECUNDÁRIO (EXT)</v>
          </cell>
          <cell r="D488">
            <v>0</v>
          </cell>
          <cell r="E488">
            <v>1</v>
          </cell>
          <cell r="F488">
            <v>0.4</v>
          </cell>
          <cell r="G488">
            <v>3000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 t="str">
            <v>H</v>
          </cell>
          <cell r="Q488">
            <v>0</v>
          </cell>
          <cell r="R488">
            <v>200</v>
          </cell>
          <cell r="S488">
            <v>1</v>
          </cell>
          <cell r="T488" t="e">
            <v>#DIV/0!</v>
          </cell>
        </row>
        <row r="489">
          <cell r="A489">
            <v>703024</v>
          </cell>
          <cell r="B489" t="str">
            <v>Carreta Marajoara</v>
          </cell>
          <cell r="C489" t="str">
            <v>SIST MOVEL CHACADORA (EXT)</v>
          </cell>
          <cell r="D489">
            <v>0</v>
          </cell>
          <cell r="E489">
            <v>1</v>
          </cell>
          <cell r="F489">
            <v>0.9</v>
          </cell>
          <cell r="G489">
            <v>3000</v>
          </cell>
          <cell r="H489">
            <v>0</v>
          </cell>
          <cell r="I489">
            <v>23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23</v>
          </cell>
          <cell r="P489" t="str">
            <v>H</v>
          </cell>
          <cell r="Q489">
            <v>0</v>
          </cell>
          <cell r="R489">
            <v>200</v>
          </cell>
          <cell r="S489">
            <v>1</v>
          </cell>
          <cell r="T489" t="e">
            <v>#DIV/0!</v>
          </cell>
        </row>
        <row r="490">
          <cell r="A490">
            <v>703025</v>
          </cell>
          <cell r="B490" t="str">
            <v>Chanc Barmac B 6900</v>
          </cell>
          <cell r="C490" t="str">
            <v>CHANCADORA IMPACTO (EXT)</v>
          </cell>
          <cell r="D490">
            <v>0</v>
          </cell>
          <cell r="E490">
            <v>1</v>
          </cell>
          <cell r="F490">
            <v>0.9</v>
          </cell>
          <cell r="G490">
            <v>20000</v>
          </cell>
          <cell r="H490">
            <v>0</v>
          </cell>
          <cell r="I490">
            <v>3.64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3.64</v>
          </cell>
          <cell r="P490" t="str">
            <v>H</v>
          </cell>
          <cell r="Q490">
            <v>0</v>
          </cell>
          <cell r="R490">
            <v>200</v>
          </cell>
          <cell r="S490">
            <v>1</v>
          </cell>
          <cell r="T490" t="e">
            <v>#DIV/0!</v>
          </cell>
        </row>
        <row r="491">
          <cell r="A491">
            <v>704004</v>
          </cell>
          <cell r="B491" t="str">
            <v>Gru Eletrogeno 200-2</v>
          </cell>
          <cell r="C491" t="str">
            <v>GERADOR (EXT)</v>
          </cell>
          <cell r="D491">
            <v>0</v>
          </cell>
          <cell r="E491">
            <v>1</v>
          </cell>
          <cell r="F491">
            <v>0.9</v>
          </cell>
          <cell r="G491">
            <v>16000</v>
          </cell>
          <cell r="H491">
            <v>0</v>
          </cell>
          <cell r="I491">
            <v>3.85</v>
          </cell>
          <cell r="J491">
            <v>0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  <cell r="O491">
            <v>3.85</v>
          </cell>
          <cell r="P491" t="str">
            <v>H</v>
          </cell>
          <cell r="Q491">
            <v>3230.91</v>
          </cell>
          <cell r="R491">
            <v>120</v>
          </cell>
          <cell r="S491">
            <v>1</v>
          </cell>
          <cell r="T491" t="e">
            <v>#DIV/0!</v>
          </cell>
        </row>
        <row r="492">
          <cell r="A492">
            <v>704006</v>
          </cell>
          <cell r="B492" t="str">
            <v>Gru Eletrogeno 400-4</v>
          </cell>
          <cell r="C492" t="str">
            <v>GERADOR (EXT)</v>
          </cell>
          <cell r="D492">
            <v>0</v>
          </cell>
          <cell r="E492">
            <v>1</v>
          </cell>
          <cell r="F492">
            <v>0.9</v>
          </cell>
          <cell r="G492">
            <v>16000</v>
          </cell>
          <cell r="H492">
            <v>0</v>
          </cell>
          <cell r="I492">
            <v>8.2799999999999994</v>
          </cell>
          <cell r="J492">
            <v>0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  <cell r="O492">
            <v>8.2799999999999994</v>
          </cell>
          <cell r="P492" t="str">
            <v>H</v>
          </cell>
          <cell r="Q492">
            <v>3230.91</v>
          </cell>
          <cell r="R492">
            <v>120</v>
          </cell>
          <cell r="S492">
            <v>1</v>
          </cell>
          <cell r="T492" t="e">
            <v>#DIV/0!</v>
          </cell>
        </row>
        <row r="493">
          <cell r="A493">
            <v>705000</v>
          </cell>
          <cell r="B493" t="str">
            <v>Cam Grua Ford F14000</v>
          </cell>
          <cell r="C493" t="str">
            <v>CAMINHÃO GRUA (EXT)</v>
          </cell>
          <cell r="D493">
            <v>0</v>
          </cell>
          <cell r="E493">
            <v>1</v>
          </cell>
          <cell r="F493">
            <v>0.86</v>
          </cell>
          <cell r="G493">
            <v>10000</v>
          </cell>
          <cell r="H493">
            <v>0</v>
          </cell>
          <cell r="I493">
            <v>6.97</v>
          </cell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6.97</v>
          </cell>
          <cell r="P493" t="str">
            <v>H</v>
          </cell>
          <cell r="Q493">
            <v>19789.7</v>
          </cell>
          <cell r="R493">
            <v>120</v>
          </cell>
          <cell r="S493">
            <v>1</v>
          </cell>
          <cell r="T493" t="e">
            <v>#DIV/0!</v>
          </cell>
        </row>
        <row r="494">
          <cell r="A494">
            <v>705005</v>
          </cell>
          <cell r="B494" t="str">
            <v>Tanque Ford F14000</v>
          </cell>
          <cell r="C494" t="str">
            <v>CISTERNA 8000L (EXT)</v>
          </cell>
          <cell r="D494">
            <v>0</v>
          </cell>
          <cell r="E494">
            <v>1</v>
          </cell>
          <cell r="F494">
            <v>0.1</v>
          </cell>
          <cell r="G494">
            <v>2000</v>
          </cell>
          <cell r="H494">
            <v>0</v>
          </cell>
          <cell r="I494">
            <v>7.26</v>
          </cell>
          <cell r="J494">
            <v>0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  <cell r="O494">
            <v>7.26</v>
          </cell>
          <cell r="P494" t="str">
            <v>H</v>
          </cell>
          <cell r="Q494">
            <v>3958.33</v>
          </cell>
          <cell r="R494">
            <v>120</v>
          </cell>
          <cell r="S494">
            <v>1</v>
          </cell>
          <cell r="T494" t="e">
            <v>#DIV/0!</v>
          </cell>
        </row>
        <row r="495">
          <cell r="A495">
            <v>705007</v>
          </cell>
          <cell r="B495" t="str">
            <v>Imprimador Ford F140</v>
          </cell>
          <cell r="C495" t="str">
            <v>ESPARGIDOR (EXT)</v>
          </cell>
          <cell r="D495">
            <v>0</v>
          </cell>
          <cell r="E495">
            <v>1</v>
          </cell>
          <cell r="F495">
            <v>0.8</v>
          </cell>
          <cell r="G495">
            <v>6000</v>
          </cell>
          <cell r="H495">
            <v>0</v>
          </cell>
          <cell r="I495">
            <v>10.18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10.18</v>
          </cell>
          <cell r="P495" t="str">
            <v>H</v>
          </cell>
          <cell r="Q495">
            <v>30000</v>
          </cell>
          <cell r="R495">
            <v>80</v>
          </cell>
          <cell r="S495">
            <v>1</v>
          </cell>
          <cell r="T495" t="e">
            <v>#DIV/0!</v>
          </cell>
        </row>
        <row r="496">
          <cell r="A496">
            <v>705010</v>
          </cell>
          <cell r="B496" t="str">
            <v>Caminh Nissan Fortie</v>
          </cell>
          <cell r="C496" t="str">
            <v>PICK UP (EXT)</v>
          </cell>
          <cell r="D496">
            <v>0</v>
          </cell>
          <cell r="E496">
            <v>1</v>
          </cell>
          <cell r="F496">
            <v>0.8</v>
          </cell>
          <cell r="G496">
            <v>200000</v>
          </cell>
          <cell r="H496">
            <v>0</v>
          </cell>
          <cell r="I496">
            <v>0.14000000000000001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0.14000000000000001</v>
          </cell>
          <cell r="P496" t="str">
            <v>K</v>
          </cell>
          <cell r="Q496">
            <v>34492.94</v>
          </cell>
          <cell r="R496">
            <v>2500</v>
          </cell>
          <cell r="S496">
            <v>1</v>
          </cell>
          <cell r="T496" t="e">
            <v>#DIV/0!</v>
          </cell>
        </row>
        <row r="497">
          <cell r="A497">
            <v>705011</v>
          </cell>
          <cell r="B497" t="str">
            <v>Auto VW Gol 1,8</v>
          </cell>
          <cell r="C497" t="str">
            <v>AUTOMÓVEIS (EXT)</v>
          </cell>
          <cell r="D497">
            <v>0</v>
          </cell>
          <cell r="E497">
            <v>1</v>
          </cell>
          <cell r="F497">
            <v>0.8</v>
          </cell>
          <cell r="G497">
            <v>100000</v>
          </cell>
          <cell r="H497">
            <v>0</v>
          </cell>
          <cell r="I497">
            <v>0.1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0.1</v>
          </cell>
          <cell r="P497" t="str">
            <v>K</v>
          </cell>
          <cell r="Q497">
            <v>19388</v>
          </cell>
          <cell r="R497">
            <v>2500</v>
          </cell>
          <cell r="S497">
            <v>1</v>
          </cell>
          <cell r="T497" t="e">
            <v>#DIV/0!</v>
          </cell>
        </row>
        <row r="498">
          <cell r="A498">
            <v>705012</v>
          </cell>
          <cell r="B498" t="str">
            <v>Auto Nissan</v>
          </cell>
          <cell r="C498" t="str">
            <v>AUTOMÓVEIS (EXT)</v>
          </cell>
          <cell r="D498">
            <v>21500</v>
          </cell>
          <cell r="E498">
            <v>1</v>
          </cell>
          <cell r="F498">
            <v>0.8</v>
          </cell>
          <cell r="G498">
            <v>100000</v>
          </cell>
          <cell r="H498">
            <v>0.17</v>
          </cell>
          <cell r="I498">
            <v>0.12</v>
          </cell>
          <cell r="J498">
            <v>0</v>
          </cell>
          <cell r="K498">
            <v>0</v>
          </cell>
          <cell r="L498">
            <v>0.06</v>
          </cell>
          <cell r="M498">
            <v>0.02</v>
          </cell>
          <cell r="N498">
            <v>0.36</v>
          </cell>
          <cell r="O498">
            <v>0.65</v>
          </cell>
          <cell r="P498" t="str">
            <v>K</v>
          </cell>
          <cell r="Q498">
            <v>19388</v>
          </cell>
          <cell r="R498">
            <v>2500</v>
          </cell>
          <cell r="S498">
            <v>1</v>
          </cell>
          <cell r="T498">
            <v>0.7</v>
          </cell>
        </row>
        <row r="499">
          <cell r="A499">
            <v>709000</v>
          </cell>
          <cell r="B499" t="str">
            <v>Volquete Volvo FM12</v>
          </cell>
          <cell r="C499" t="str">
            <v>VOLQUETE SCANIA / VOLVO (EXT)</v>
          </cell>
          <cell r="D499">
            <v>0</v>
          </cell>
          <cell r="E499">
            <v>1</v>
          </cell>
          <cell r="F499">
            <v>0.85</v>
          </cell>
          <cell r="G499">
            <v>12000</v>
          </cell>
          <cell r="H499">
            <v>0</v>
          </cell>
          <cell r="I499">
            <v>11.26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11.26</v>
          </cell>
          <cell r="P499" t="str">
            <v>H</v>
          </cell>
          <cell r="Q499">
            <v>57367.519999999997</v>
          </cell>
          <cell r="R499">
            <v>200</v>
          </cell>
          <cell r="S499">
            <v>1</v>
          </cell>
          <cell r="T499" t="e">
            <v>#DIV/0!</v>
          </cell>
        </row>
        <row r="500">
          <cell r="A500">
            <v>710010</v>
          </cell>
          <cell r="B500" t="str">
            <v>Trator Cat D-6R - S</v>
          </cell>
          <cell r="C500" t="str">
            <v>TRATOR CAT D6</v>
          </cell>
          <cell r="D500">
            <v>106765</v>
          </cell>
          <cell r="E500">
            <v>1</v>
          </cell>
          <cell r="F500">
            <v>0.85</v>
          </cell>
          <cell r="G500">
            <v>15000</v>
          </cell>
          <cell r="H500">
            <v>6.05</v>
          </cell>
          <cell r="I500">
            <v>26.84</v>
          </cell>
          <cell r="J500">
            <v>0</v>
          </cell>
          <cell r="K500">
            <v>0</v>
          </cell>
          <cell r="L500">
            <v>25</v>
          </cell>
          <cell r="M500">
            <v>0</v>
          </cell>
          <cell r="N500">
            <v>0.03</v>
          </cell>
          <cell r="O500">
            <v>32.92</v>
          </cell>
          <cell r="P500" t="str">
            <v>H</v>
          </cell>
          <cell r="Q500">
            <v>194000</v>
          </cell>
          <cell r="R500">
            <v>200</v>
          </cell>
          <cell r="S500">
            <v>1</v>
          </cell>
          <cell r="T500">
            <v>4.4000000000000004</v>
          </cell>
        </row>
        <row r="501">
          <cell r="A501">
            <v>710030</v>
          </cell>
          <cell r="B501" t="str">
            <v>Trator Cat D-8R - S</v>
          </cell>
          <cell r="C501" t="str">
            <v>TRATOR CAT D8R (VEN)</v>
          </cell>
          <cell r="D501">
            <v>289200</v>
          </cell>
          <cell r="E501">
            <v>1</v>
          </cell>
          <cell r="F501">
            <v>0.9</v>
          </cell>
          <cell r="G501">
            <v>18000</v>
          </cell>
          <cell r="H501">
            <v>14.46</v>
          </cell>
          <cell r="I501">
            <v>35.049999999999997</v>
          </cell>
          <cell r="J501">
            <v>0</v>
          </cell>
          <cell r="K501">
            <v>0</v>
          </cell>
          <cell r="L501">
            <v>40</v>
          </cell>
          <cell r="M501">
            <v>0</v>
          </cell>
          <cell r="N501">
            <v>0.04</v>
          </cell>
          <cell r="O501">
            <v>49.55</v>
          </cell>
          <cell r="P501" t="str">
            <v>H</v>
          </cell>
          <cell r="Q501">
            <v>121359.03999999999</v>
          </cell>
          <cell r="R501">
            <v>200</v>
          </cell>
          <cell r="S501">
            <v>1</v>
          </cell>
          <cell r="T501">
            <v>2.4</v>
          </cell>
        </row>
        <row r="502">
          <cell r="A502">
            <v>710050</v>
          </cell>
          <cell r="B502" t="str">
            <v>Trator Agric MF 680</v>
          </cell>
          <cell r="C502" t="str">
            <v>TRATOR AGRICOLA</v>
          </cell>
          <cell r="D502">
            <v>27520</v>
          </cell>
          <cell r="E502">
            <v>1</v>
          </cell>
          <cell r="F502">
            <v>0.75</v>
          </cell>
          <cell r="G502">
            <v>8000</v>
          </cell>
          <cell r="H502">
            <v>2.58</v>
          </cell>
          <cell r="I502">
            <v>9.6</v>
          </cell>
          <cell r="J502">
            <v>0</v>
          </cell>
          <cell r="K502">
            <v>0</v>
          </cell>
          <cell r="L502">
            <v>14</v>
          </cell>
          <cell r="M502">
            <v>0</v>
          </cell>
          <cell r="N502">
            <v>0.01</v>
          </cell>
          <cell r="O502">
            <v>12.19</v>
          </cell>
          <cell r="P502" t="str">
            <v>H</v>
          </cell>
          <cell r="Q502">
            <v>31000</v>
          </cell>
          <cell r="R502">
            <v>100</v>
          </cell>
          <cell r="S502">
            <v>1</v>
          </cell>
          <cell r="T502">
            <v>3.7</v>
          </cell>
        </row>
        <row r="503">
          <cell r="A503">
            <v>710080</v>
          </cell>
          <cell r="B503" t="str">
            <v>Esc Cat 330L- S</v>
          </cell>
          <cell r="C503" t="str">
            <v>ESCAVADEIRA 30 TON</v>
          </cell>
          <cell r="D503">
            <v>183670</v>
          </cell>
          <cell r="E503">
            <v>1</v>
          </cell>
          <cell r="F503">
            <v>0.9</v>
          </cell>
          <cell r="G503">
            <v>15000</v>
          </cell>
          <cell r="H503">
            <v>11.02</v>
          </cell>
          <cell r="I503">
            <v>17.61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28.63</v>
          </cell>
          <cell r="P503" t="str">
            <v>H</v>
          </cell>
          <cell r="Q503">
            <v>272900</v>
          </cell>
          <cell r="R503">
            <v>200</v>
          </cell>
          <cell r="S503">
            <v>1</v>
          </cell>
          <cell r="T503">
            <v>1.6</v>
          </cell>
        </row>
        <row r="504">
          <cell r="A504">
            <v>710081</v>
          </cell>
          <cell r="B504" t="str">
            <v>Esc Fiat FH 200 - S</v>
          </cell>
          <cell r="C504" t="str">
            <v>ESCAVADEIRA 20 TON</v>
          </cell>
          <cell r="D504">
            <v>65314</v>
          </cell>
          <cell r="E504">
            <v>1</v>
          </cell>
          <cell r="F504">
            <v>0.7</v>
          </cell>
          <cell r="G504">
            <v>12000</v>
          </cell>
          <cell r="H504">
            <v>3.81</v>
          </cell>
          <cell r="I504">
            <v>14.68</v>
          </cell>
          <cell r="J504">
            <v>0</v>
          </cell>
          <cell r="K504">
            <v>0</v>
          </cell>
          <cell r="L504">
            <v>12.5</v>
          </cell>
          <cell r="M504">
            <v>0</v>
          </cell>
          <cell r="N504">
            <v>0.01</v>
          </cell>
          <cell r="O504">
            <v>18.5</v>
          </cell>
          <cell r="P504" t="str">
            <v>H</v>
          </cell>
          <cell r="Q504">
            <v>180000</v>
          </cell>
          <cell r="R504">
            <v>200</v>
          </cell>
          <cell r="S504">
            <v>1</v>
          </cell>
          <cell r="T504">
            <v>3.9</v>
          </cell>
        </row>
        <row r="505">
          <cell r="A505">
            <v>710100</v>
          </cell>
          <cell r="B505" t="str">
            <v>Moton Cat 140 H - S</v>
          </cell>
          <cell r="C505" t="str">
            <v>MOTONIVELADORA</v>
          </cell>
          <cell r="D505">
            <v>84600</v>
          </cell>
          <cell r="E505">
            <v>1</v>
          </cell>
          <cell r="F505">
            <v>0.8</v>
          </cell>
          <cell r="G505">
            <v>12000</v>
          </cell>
          <cell r="H505">
            <v>5.64</v>
          </cell>
          <cell r="I505">
            <v>14.66</v>
          </cell>
          <cell r="J505">
            <v>0</v>
          </cell>
          <cell r="K505">
            <v>0</v>
          </cell>
          <cell r="L505">
            <v>16</v>
          </cell>
          <cell r="M505">
            <v>0</v>
          </cell>
          <cell r="N505">
            <v>0.02</v>
          </cell>
          <cell r="O505">
            <v>20.32</v>
          </cell>
          <cell r="P505" t="str">
            <v>H</v>
          </cell>
          <cell r="Q505">
            <v>169700</v>
          </cell>
          <cell r="R505">
            <v>160</v>
          </cell>
          <cell r="S505">
            <v>1</v>
          </cell>
          <cell r="T505">
            <v>2.6</v>
          </cell>
        </row>
        <row r="506">
          <cell r="A506">
            <v>710110</v>
          </cell>
          <cell r="B506" t="str">
            <v>Rolo Dyn CA-25D - S</v>
          </cell>
          <cell r="C506" t="str">
            <v>ROLO VIBRAT 10 TON</v>
          </cell>
          <cell r="D506">
            <v>57129</v>
          </cell>
          <cell r="E506">
            <v>1</v>
          </cell>
          <cell r="F506">
            <v>0.85</v>
          </cell>
          <cell r="G506">
            <v>8000</v>
          </cell>
          <cell r="H506">
            <v>6.07</v>
          </cell>
          <cell r="I506">
            <v>17.12</v>
          </cell>
          <cell r="J506">
            <v>0</v>
          </cell>
          <cell r="K506">
            <v>0</v>
          </cell>
          <cell r="L506">
            <v>11.7</v>
          </cell>
          <cell r="M506">
            <v>0</v>
          </cell>
          <cell r="N506">
            <v>0.01</v>
          </cell>
          <cell r="O506">
            <v>23.2</v>
          </cell>
          <cell r="P506" t="str">
            <v>H</v>
          </cell>
          <cell r="Q506">
            <v>86000</v>
          </cell>
          <cell r="R506">
            <v>120</v>
          </cell>
          <cell r="S506">
            <v>1</v>
          </cell>
          <cell r="T506">
            <v>2.8</v>
          </cell>
        </row>
        <row r="507">
          <cell r="A507">
            <v>710111</v>
          </cell>
          <cell r="B507" t="str">
            <v>Rolo Dyn CA_25PD - S</v>
          </cell>
          <cell r="C507" t="str">
            <v>ROLO VIBRAT 10 TON</v>
          </cell>
          <cell r="D507">
            <v>57129</v>
          </cell>
          <cell r="E507">
            <v>1</v>
          </cell>
          <cell r="F507">
            <v>0.85</v>
          </cell>
          <cell r="G507">
            <v>8000</v>
          </cell>
          <cell r="H507">
            <v>6.07</v>
          </cell>
          <cell r="I507">
            <v>17.12</v>
          </cell>
          <cell r="J507">
            <v>0</v>
          </cell>
          <cell r="K507">
            <v>0</v>
          </cell>
          <cell r="L507">
            <v>12</v>
          </cell>
          <cell r="M507">
            <v>0</v>
          </cell>
          <cell r="N507">
            <v>0.01</v>
          </cell>
          <cell r="O507">
            <v>23.2</v>
          </cell>
          <cell r="P507" t="str">
            <v>H</v>
          </cell>
          <cell r="Q507">
            <v>86000</v>
          </cell>
          <cell r="R507">
            <v>120</v>
          </cell>
          <cell r="S507">
            <v>1</v>
          </cell>
          <cell r="T507">
            <v>2.8</v>
          </cell>
        </row>
        <row r="508">
          <cell r="A508">
            <v>710120</v>
          </cell>
          <cell r="B508" t="str">
            <v>Bomba Barnes 105 - S</v>
          </cell>
          <cell r="C508" t="str">
            <v>BOMBA DÁGUA</v>
          </cell>
          <cell r="D508">
            <v>4028</v>
          </cell>
          <cell r="E508">
            <v>1</v>
          </cell>
          <cell r="F508">
            <v>0.75</v>
          </cell>
          <cell r="G508">
            <v>12000</v>
          </cell>
          <cell r="H508">
            <v>0.25</v>
          </cell>
          <cell r="I508">
            <v>1.65</v>
          </cell>
          <cell r="J508">
            <v>0</v>
          </cell>
          <cell r="K508">
            <v>0</v>
          </cell>
          <cell r="L508">
            <v>7</v>
          </cell>
          <cell r="M508">
            <v>0</v>
          </cell>
          <cell r="N508">
            <v>0.01</v>
          </cell>
          <cell r="O508">
            <v>1.91</v>
          </cell>
          <cell r="P508" t="str">
            <v>H</v>
          </cell>
          <cell r="Q508">
            <v>5040</v>
          </cell>
          <cell r="R508">
            <v>100</v>
          </cell>
          <cell r="S508">
            <v>1</v>
          </cell>
          <cell r="T508">
            <v>6.6</v>
          </cell>
        </row>
        <row r="509">
          <cell r="A509">
            <v>710130</v>
          </cell>
          <cell r="B509" t="str">
            <v>Comp Atlas XA 120 -</v>
          </cell>
          <cell r="C509" t="str">
            <v>COMPRESSOR PORTATIL 250</v>
          </cell>
          <cell r="D509">
            <v>12982</v>
          </cell>
          <cell r="E509">
            <v>1</v>
          </cell>
          <cell r="F509">
            <v>0.85499999999999998</v>
          </cell>
          <cell r="G509">
            <v>15000</v>
          </cell>
          <cell r="H509">
            <v>0.74</v>
          </cell>
          <cell r="I509">
            <v>7.04</v>
          </cell>
          <cell r="J509">
            <v>0</v>
          </cell>
          <cell r="K509">
            <v>0</v>
          </cell>
          <cell r="L509">
            <v>6.5</v>
          </cell>
          <cell r="M509">
            <v>0</v>
          </cell>
          <cell r="N509">
            <v>0.01</v>
          </cell>
          <cell r="O509">
            <v>7.79</v>
          </cell>
          <cell r="P509" t="str">
            <v>H</v>
          </cell>
          <cell r="Q509">
            <v>14000</v>
          </cell>
          <cell r="R509">
            <v>120</v>
          </cell>
          <cell r="S509">
            <v>1</v>
          </cell>
          <cell r="T509">
            <v>9.5</v>
          </cell>
        </row>
        <row r="510">
          <cell r="A510">
            <v>710140</v>
          </cell>
          <cell r="B510" t="str">
            <v>Guind Madal MD 10 -</v>
          </cell>
          <cell r="C510" t="str">
            <v>GUIND HIDRAULICO MENOR 15TON</v>
          </cell>
          <cell r="D510">
            <v>18222</v>
          </cell>
          <cell r="E510">
            <v>1</v>
          </cell>
          <cell r="F510">
            <v>0.9</v>
          </cell>
          <cell r="G510">
            <v>20000</v>
          </cell>
          <cell r="H510">
            <v>0.82</v>
          </cell>
          <cell r="I510">
            <v>9.75</v>
          </cell>
          <cell r="J510">
            <v>0</v>
          </cell>
          <cell r="K510">
            <v>0</v>
          </cell>
          <cell r="L510">
            <v>3</v>
          </cell>
          <cell r="M510">
            <v>0</v>
          </cell>
          <cell r="N510">
            <v>0</v>
          </cell>
          <cell r="O510">
            <v>10.57</v>
          </cell>
          <cell r="P510" t="str">
            <v>H</v>
          </cell>
          <cell r="Q510">
            <v>80000</v>
          </cell>
          <cell r="R510">
            <v>150</v>
          </cell>
          <cell r="S510">
            <v>1</v>
          </cell>
          <cell r="T510">
            <v>11.9</v>
          </cell>
        </row>
        <row r="511">
          <cell r="A511">
            <v>710141</v>
          </cell>
          <cell r="B511" t="str">
            <v>Guind. Luna 35 T - S</v>
          </cell>
          <cell r="C511" t="str">
            <v>GUIND HIDRAULICO 20 / 35 TON</v>
          </cell>
          <cell r="D511">
            <v>200670</v>
          </cell>
          <cell r="E511">
            <v>1</v>
          </cell>
          <cell r="F511">
            <v>0.9</v>
          </cell>
          <cell r="G511">
            <v>20000</v>
          </cell>
          <cell r="H511">
            <v>9.0299999999999994</v>
          </cell>
          <cell r="I511">
            <v>11.74</v>
          </cell>
          <cell r="J511">
            <v>0</v>
          </cell>
          <cell r="K511">
            <v>0</v>
          </cell>
          <cell r="L511">
            <v>6.4</v>
          </cell>
          <cell r="M511">
            <v>0</v>
          </cell>
          <cell r="N511">
            <v>0.01</v>
          </cell>
          <cell r="O511">
            <v>20.78</v>
          </cell>
          <cell r="P511" t="str">
            <v>H</v>
          </cell>
          <cell r="Q511">
            <v>280000</v>
          </cell>
          <cell r="R511">
            <v>200</v>
          </cell>
          <cell r="S511">
            <v>1</v>
          </cell>
          <cell r="T511">
            <v>1.3</v>
          </cell>
        </row>
        <row r="512">
          <cell r="A512">
            <v>710150</v>
          </cell>
          <cell r="B512" t="str">
            <v>Gerador 40 KVA - S</v>
          </cell>
          <cell r="C512" t="str">
            <v>GERADOR</v>
          </cell>
          <cell r="D512">
            <v>8711</v>
          </cell>
          <cell r="E512">
            <v>1</v>
          </cell>
          <cell r="F512">
            <v>0.9</v>
          </cell>
          <cell r="G512">
            <v>16000</v>
          </cell>
          <cell r="H512">
            <v>0.49</v>
          </cell>
          <cell r="I512">
            <v>1.1000000000000001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1.59</v>
          </cell>
          <cell r="P512" t="str">
            <v>H</v>
          </cell>
          <cell r="Q512">
            <v>23520</v>
          </cell>
          <cell r="R512">
            <v>120</v>
          </cell>
          <cell r="S512">
            <v>1</v>
          </cell>
          <cell r="T512">
            <v>2.2000000000000002</v>
          </cell>
        </row>
        <row r="513">
          <cell r="A513">
            <v>710151</v>
          </cell>
          <cell r="B513" t="str">
            <v>Gerador 230 KVA - S</v>
          </cell>
          <cell r="C513" t="str">
            <v>GERADOR</v>
          </cell>
          <cell r="D513">
            <v>22182</v>
          </cell>
          <cell r="E513">
            <v>1</v>
          </cell>
          <cell r="F513">
            <v>0.88</v>
          </cell>
          <cell r="G513">
            <v>16000</v>
          </cell>
          <cell r="H513">
            <v>1.22</v>
          </cell>
          <cell r="I513">
            <v>3.91</v>
          </cell>
          <cell r="J513">
            <v>0</v>
          </cell>
          <cell r="K513">
            <v>0</v>
          </cell>
          <cell r="L513">
            <v>41.4</v>
          </cell>
          <cell r="M513">
            <v>0</v>
          </cell>
          <cell r="N513">
            <v>0.04</v>
          </cell>
          <cell r="O513">
            <v>5.17</v>
          </cell>
          <cell r="P513" t="str">
            <v>H</v>
          </cell>
          <cell r="Q513">
            <v>23520</v>
          </cell>
          <cell r="R513">
            <v>120</v>
          </cell>
          <cell r="S513">
            <v>1</v>
          </cell>
          <cell r="T513">
            <v>3.2</v>
          </cell>
        </row>
        <row r="514">
          <cell r="A514">
            <v>710160</v>
          </cell>
          <cell r="B514" t="str">
            <v>Irrig Ford 2425 1600</v>
          </cell>
          <cell r="C514" t="str">
            <v>IRRIGADEIRA 16000L</v>
          </cell>
          <cell r="D514">
            <v>42240</v>
          </cell>
          <cell r="E514">
            <v>1</v>
          </cell>
          <cell r="F514">
            <v>0.75</v>
          </cell>
          <cell r="G514">
            <v>12000</v>
          </cell>
          <cell r="H514">
            <v>2.64</v>
          </cell>
          <cell r="I514">
            <v>11.78</v>
          </cell>
          <cell r="J514">
            <v>0</v>
          </cell>
          <cell r="K514">
            <v>0</v>
          </cell>
          <cell r="L514">
            <v>0.64</v>
          </cell>
          <cell r="M514">
            <v>0</v>
          </cell>
          <cell r="N514">
            <v>0</v>
          </cell>
          <cell r="O514">
            <v>14.42</v>
          </cell>
          <cell r="P514" t="str">
            <v>H</v>
          </cell>
          <cell r="Q514">
            <v>76000</v>
          </cell>
          <cell r="R514">
            <v>120</v>
          </cell>
          <cell r="S514">
            <v>1</v>
          </cell>
          <cell r="T514">
            <v>4.5</v>
          </cell>
        </row>
        <row r="515">
          <cell r="A515">
            <v>710161</v>
          </cell>
          <cell r="B515" t="str">
            <v>Amb. Fiat Ducato - S</v>
          </cell>
          <cell r="C515" t="str">
            <v>AMBULANCIA</v>
          </cell>
          <cell r="D515">
            <v>22324</v>
          </cell>
          <cell r="E515">
            <v>1</v>
          </cell>
          <cell r="F515">
            <v>0.85</v>
          </cell>
          <cell r="G515">
            <v>150000</v>
          </cell>
          <cell r="H515">
            <v>0.13</v>
          </cell>
          <cell r="I515">
            <v>0.39</v>
          </cell>
          <cell r="J515">
            <v>0</v>
          </cell>
          <cell r="K515">
            <v>0</v>
          </cell>
          <cell r="L515">
            <v>0.16</v>
          </cell>
          <cell r="M515">
            <v>0</v>
          </cell>
          <cell r="N515">
            <v>0</v>
          </cell>
          <cell r="O515">
            <v>0.52</v>
          </cell>
          <cell r="P515" t="str">
            <v>K</v>
          </cell>
          <cell r="Q515">
            <v>23000</v>
          </cell>
          <cell r="R515">
            <v>2000</v>
          </cell>
          <cell r="S515">
            <v>1</v>
          </cell>
          <cell r="T515">
            <v>3</v>
          </cell>
        </row>
        <row r="516">
          <cell r="A516">
            <v>710170</v>
          </cell>
          <cell r="B516" t="str">
            <v>Munck Ford F 14000 -</v>
          </cell>
          <cell r="C516" t="str">
            <v>CAMINHÃO MUNCK</v>
          </cell>
          <cell r="D516">
            <v>31846</v>
          </cell>
          <cell r="E516">
            <v>1</v>
          </cell>
          <cell r="F516">
            <v>0.78</v>
          </cell>
          <cell r="G516">
            <v>12000</v>
          </cell>
          <cell r="H516">
            <v>2.0699999999999998</v>
          </cell>
          <cell r="I516">
            <v>8.4499999999999993</v>
          </cell>
          <cell r="J516">
            <v>0</v>
          </cell>
          <cell r="K516">
            <v>0</v>
          </cell>
          <cell r="L516">
            <v>0.33</v>
          </cell>
          <cell r="M516">
            <v>0</v>
          </cell>
          <cell r="N516">
            <v>0</v>
          </cell>
          <cell r="O516">
            <v>10.52</v>
          </cell>
          <cell r="P516" t="str">
            <v>H</v>
          </cell>
          <cell r="Q516">
            <v>61000</v>
          </cell>
          <cell r="R516">
            <v>120</v>
          </cell>
          <cell r="S516">
            <v>1</v>
          </cell>
          <cell r="T516">
            <v>4.0999999999999996</v>
          </cell>
        </row>
        <row r="517">
          <cell r="A517">
            <v>710171</v>
          </cell>
          <cell r="B517" t="str">
            <v>Comb Lub Ford F14000</v>
          </cell>
          <cell r="C517" t="str">
            <v>COMBOIO LUBRIFICAÇÃO</v>
          </cell>
          <cell r="D517">
            <v>69882</v>
          </cell>
          <cell r="E517">
            <v>1</v>
          </cell>
          <cell r="F517">
            <v>0.85</v>
          </cell>
          <cell r="G517">
            <v>12000</v>
          </cell>
          <cell r="H517">
            <v>4.95</v>
          </cell>
          <cell r="I517">
            <v>10.57</v>
          </cell>
          <cell r="J517">
            <v>0</v>
          </cell>
          <cell r="K517">
            <v>0</v>
          </cell>
          <cell r="L517">
            <v>0.56999999999999995</v>
          </cell>
          <cell r="M517">
            <v>0</v>
          </cell>
          <cell r="N517">
            <v>0</v>
          </cell>
          <cell r="O517">
            <v>15.52</v>
          </cell>
          <cell r="P517" t="str">
            <v>H</v>
          </cell>
          <cell r="Q517">
            <v>77000</v>
          </cell>
          <cell r="R517">
            <v>120</v>
          </cell>
          <cell r="S517">
            <v>1</v>
          </cell>
          <cell r="T517">
            <v>2.1</v>
          </cell>
        </row>
        <row r="518">
          <cell r="A518">
            <v>710172</v>
          </cell>
          <cell r="B518" t="str">
            <v>Tanque Ford F14000 -</v>
          </cell>
          <cell r="C518" t="str">
            <v>TANQUE ABASTECIMENTO</v>
          </cell>
          <cell r="D518">
            <v>51840</v>
          </cell>
          <cell r="E518">
            <v>1</v>
          </cell>
          <cell r="F518">
            <v>0.75</v>
          </cell>
          <cell r="G518">
            <v>12000</v>
          </cell>
          <cell r="H518">
            <v>3.24</v>
          </cell>
          <cell r="I518">
            <v>8.2200000000000006</v>
          </cell>
          <cell r="J518">
            <v>0</v>
          </cell>
          <cell r="K518">
            <v>0</v>
          </cell>
          <cell r="L518">
            <v>0.56999999999999995</v>
          </cell>
          <cell r="M518">
            <v>0</v>
          </cell>
          <cell r="N518">
            <v>0</v>
          </cell>
          <cell r="O518">
            <v>11.46</v>
          </cell>
          <cell r="P518" t="str">
            <v>H</v>
          </cell>
          <cell r="Q518">
            <v>73000</v>
          </cell>
          <cell r="R518">
            <v>120</v>
          </cell>
          <cell r="S518">
            <v>1</v>
          </cell>
          <cell r="T518">
            <v>2.5</v>
          </cell>
        </row>
        <row r="519">
          <cell r="A519">
            <v>710173</v>
          </cell>
          <cell r="B519" t="str">
            <v>Irrig Ford F14000 -</v>
          </cell>
          <cell r="C519" t="str">
            <v>IRRIGADEIRA 8000L</v>
          </cell>
          <cell r="D519">
            <v>26649</v>
          </cell>
          <cell r="E519">
            <v>1</v>
          </cell>
          <cell r="F519">
            <v>0.77</v>
          </cell>
          <cell r="G519">
            <v>12000</v>
          </cell>
          <cell r="H519">
            <v>1.71</v>
          </cell>
          <cell r="I519">
            <v>7.05</v>
          </cell>
          <cell r="J519">
            <v>0</v>
          </cell>
          <cell r="K519">
            <v>0</v>
          </cell>
          <cell r="L519">
            <v>0.45</v>
          </cell>
          <cell r="M519">
            <v>0</v>
          </cell>
          <cell r="N519">
            <v>0</v>
          </cell>
          <cell r="O519">
            <v>8.76</v>
          </cell>
          <cell r="P519" t="str">
            <v>H</v>
          </cell>
          <cell r="Q519">
            <v>31920</v>
          </cell>
          <cell r="R519">
            <v>120</v>
          </cell>
          <cell r="S519">
            <v>1</v>
          </cell>
          <cell r="T519">
            <v>4.0999999999999996</v>
          </cell>
        </row>
        <row r="520">
          <cell r="A520">
            <v>710174</v>
          </cell>
          <cell r="B520" t="str">
            <v>oficina Ford F14000</v>
          </cell>
          <cell r="C520" t="str">
            <v>CAMINHÃO OFICINA</v>
          </cell>
          <cell r="D520">
            <v>87366</v>
          </cell>
          <cell r="E520">
            <v>1</v>
          </cell>
          <cell r="F520">
            <v>0.82</v>
          </cell>
          <cell r="G520">
            <v>12000</v>
          </cell>
          <cell r="H520">
            <v>5.97</v>
          </cell>
          <cell r="I520">
            <v>8.98</v>
          </cell>
          <cell r="J520">
            <v>0</v>
          </cell>
          <cell r="K520">
            <v>0</v>
          </cell>
          <cell r="L520">
            <v>0.56999999999999995</v>
          </cell>
          <cell r="M520">
            <v>0</v>
          </cell>
          <cell r="N520">
            <v>0</v>
          </cell>
          <cell r="O520">
            <v>14.95</v>
          </cell>
          <cell r="P520" t="str">
            <v>H</v>
          </cell>
          <cell r="Q520">
            <v>82000</v>
          </cell>
          <cell r="R520">
            <v>120</v>
          </cell>
          <cell r="S520">
            <v>1</v>
          </cell>
          <cell r="T520">
            <v>1.5</v>
          </cell>
        </row>
        <row r="521">
          <cell r="A521">
            <v>710180</v>
          </cell>
          <cell r="B521" t="str">
            <v>car Scania P 124 -50</v>
          </cell>
          <cell r="C521" t="str">
            <v>CARRETA PRANCHA</v>
          </cell>
          <cell r="D521">
            <v>87882</v>
          </cell>
          <cell r="E521">
            <v>1</v>
          </cell>
          <cell r="F521">
            <v>0.85</v>
          </cell>
          <cell r="G521">
            <v>300000</v>
          </cell>
          <cell r="H521">
            <v>0.25</v>
          </cell>
          <cell r="I521">
            <v>0.78</v>
          </cell>
          <cell r="J521">
            <v>0</v>
          </cell>
          <cell r="K521">
            <v>0</v>
          </cell>
          <cell r="L521">
            <v>0.87</v>
          </cell>
          <cell r="M521">
            <v>0</v>
          </cell>
          <cell r="N521">
            <v>0</v>
          </cell>
          <cell r="O521">
            <v>1.03</v>
          </cell>
          <cell r="P521" t="str">
            <v>H</v>
          </cell>
          <cell r="Q521">
            <v>95000</v>
          </cell>
          <cell r="R521">
            <v>2500</v>
          </cell>
          <cell r="S521">
            <v>1</v>
          </cell>
          <cell r="T521">
            <v>3.1</v>
          </cell>
        </row>
        <row r="522">
          <cell r="A522">
            <v>710181</v>
          </cell>
          <cell r="B522" t="str">
            <v>Basc Scania P124 6x4</v>
          </cell>
          <cell r="C522" t="str">
            <v>BASC SCANIA / VOLVO</v>
          </cell>
          <cell r="D522">
            <v>88500</v>
          </cell>
          <cell r="E522">
            <v>1</v>
          </cell>
          <cell r="F522">
            <v>0.8</v>
          </cell>
          <cell r="G522">
            <v>12000</v>
          </cell>
          <cell r="H522">
            <v>5.9</v>
          </cell>
          <cell r="I522">
            <v>13.76</v>
          </cell>
          <cell r="J522">
            <v>0</v>
          </cell>
          <cell r="K522">
            <v>0</v>
          </cell>
          <cell r="L522">
            <v>11</v>
          </cell>
          <cell r="M522">
            <v>0</v>
          </cell>
          <cell r="N522">
            <v>0.01</v>
          </cell>
          <cell r="O522">
            <v>19.670000000000002</v>
          </cell>
          <cell r="P522" t="str">
            <v>H</v>
          </cell>
          <cell r="Q522">
            <v>151000</v>
          </cell>
          <cell r="R522">
            <v>200</v>
          </cell>
          <cell r="S522">
            <v>1</v>
          </cell>
          <cell r="T522">
            <v>2.2999999999999998</v>
          </cell>
        </row>
        <row r="523">
          <cell r="A523">
            <v>710185</v>
          </cell>
          <cell r="B523" t="str">
            <v>Carreta oficina - S</v>
          </cell>
          <cell r="C523" t="str">
            <v>CARRETA OFICINA</v>
          </cell>
          <cell r="D523">
            <v>0</v>
          </cell>
          <cell r="E523">
            <v>1</v>
          </cell>
          <cell r="F523">
            <v>0.9</v>
          </cell>
          <cell r="G523">
            <v>12000</v>
          </cell>
          <cell r="H523">
            <v>0</v>
          </cell>
          <cell r="I523">
            <v>1.96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1.96</v>
          </cell>
          <cell r="P523" t="str">
            <v>H</v>
          </cell>
          <cell r="Q523">
            <v>137760</v>
          </cell>
          <cell r="R523">
            <v>200</v>
          </cell>
          <cell r="S523">
            <v>1</v>
          </cell>
          <cell r="T523" t="e">
            <v>#DIV/0!</v>
          </cell>
        </row>
        <row r="524">
          <cell r="A524">
            <v>800000</v>
          </cell>
          <cell r="B524" t="str">
            <v>AMB UTI FORD F4000</v>
          </cell>
          <cell r="C524" t="str">
            <v>AMBULANCIA</v>
          </cell>
          <cell r="D524">
            <v>666667</v>
          </cell>
          <cell r="E524">
            <v>1</v>
          </cell>
          <cell r="F524">
            <v>0.9</v>
          </cell>
          <cell r="G524">
            <v>10000</v>
          </cell>
          <cell r="H524">
            <v>60</v>
          </cell>
          <cell r="I524">
            <v>0.5</v>
          </cell>
          <cell r="J524">
            <v>0.5</v>
          </cell>
          <cell r="K524">
            <v>0</v>
          </cell>
          <cell r="L524">
            <v>0.95</v>
          </cell>
          <cell r="M524">
            <v>0</v>
          </cell>
          <cell r="N524">
            <v>1.79</v>
          </cell>
          <cell r="O524">
            <v>62.29</v>
          </cell>
          <cell r="P524" t="str">
            <v>H</v>
          </cell>
          <cell r="Q524">
            <v>23000</v>
          </cell>
          <cell r="R524">
            <v>200</v>
          </cell>
          <cell r="S524">
            <v>1</v>
          </cell>
          <cell r="T524">
            <v>0</v>
          </cell>
        </row>
        <row r="525">
          <cell r="A525">
            <v>800001</v>
          </cell>
          <cell r="B525" t="str">
            <v>BASC FORD 2425 10M³</v>
          </cell>
          <cell r="C525" t="str">
            <v>BASCULANTE 10 M3</v>
          </cell>
          <cell r="D525">
            <v>0</v>
          </cell>
          <cell r="E525">
            <v>1</v>
          </cell>
          <cell r="F525">
            <v>0.9</v>
          </cell>
          <cell r="G525">
            <v>10000</v>
          </cell>
          <cell r="H525">
            <v>0</v>
          </cell>
          <cell r="I525">
            <v>6.13</v>
          </cell>
          <cell r="J525">
            <v>6.13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6.13</v>
          </cell>
          <cell r="P525" t="str">
            <v>H</v>
          </cell>
          <cell r="Q525">
            <v>60000</v>
          </cell>
          <cell r="R525">
            <v>200</v>
          </cell>
          <cell r="S525">
            <v>1</v>
          </cell>
          <cell r="T525" t="e">
            <v>#DIV/0!</v>
          </cell>
        </row>
        <row r="526">
          <cell r="A526">
            <v>800002</v>
          </cell>
          <cell r="B526" t="str">
            <v>BROOKS FORD F14000</v>
          </cell>
          <cell r="C526" t="str">
            <v>BROOKS</v>
          </cell>
          <cell r="D526">
            <v>266556</v>
          </cell>
          <cell r="E526">
            <v>1</v>
          </cell>
          <cell r="F526">
            <v>0.9</v>
          </cell>
          <cell r="G526">
            <v>10000</v>
          </cell>
          <cell r="H526">
            <v>23.99</v>
          </cell>
          <cell r="I526">
            <v>6.13</v>
          </cell>
          <cell r="J526">
            <v>6.13</v>
          </cell>
          <cell r="K526">
            <v>0</v>
          </cell>
          <cell r="L526">
            <v>10.76</v>
          </cell>
          <cell r="M526">
            <v>0</v>
          </cell>
          <cell r="N526">
            <v>20.23</v>
          </cell>
          <cell r="O526">
            <v>50.35</v>
          </cell>
          <cell r="P526" t="str">
            <v>H</v>
          </cell>
          <cell r="Q526">
            <v>47000</v>
          </cell>
          <cell r="R526">
            <v>200</v>
          </cell>
          <cell r="S526">
            <v>1</v>
          </cell>
          <cell r="T526">
            <v>0.3</v>
          </cell>
        </row>
        <row r="527">
          <cell r="A527">
            <v>800003</v>
          </cell>
          <cell r="B527" t="str">
            <v>CAM FORD F14000</v>
          </cell>
          <cell r="C527" t="str">
            <v>CAMINHÃO CARROCERIA</v>
          </cell>
          <cell r="D527">
            <v>472222</v>
          </cell>
          <cell r="E527">
            <v>1</v>
          </cell>
          <cell r="F527">
            <v>0.9</v>
          </cell>
          <cell r="G527">
            <v>10000</v>
          </cell>
          <cell r="H527">
            <v>42.5</v>
          </cell>
          <cell r="I527">
            <v>0</v>
          </cell>
          <cell r="J527">
            <v>0</v>
          </cell>
          <cell r="K527">
            <v>0</v>
          </cell>
          <cell r="L527">
            <v>5.03</v>
          </cell>
          <cell r="M527">
            <v>0</v>
          </cell>
          <cell r="N527">
            <v>9.4600000000000009</v>
          </cell>
          <cell r="O527">
            <v>51.96</v>
          </cell>
          <cell r="P527" t="str">
            <v>H</v>
          </cell>
          <cell r="Q527">
            <v>37100</v>
          </cell>
          <cell r="R527">
            <v>200</v>
          </cell>
          <cell r="S527">
            <v>1</v>
          </cell>
          <cell r="T527">
            <v>0</v>
          </cell>
        </row>
        <row r="528">
          <cell r="A528">
            <v>800004</v>
          </cell>
          <cell r="B528" t="str">
            <v>CAM MB L708</v>
          </cell>
          <cell r="C528" t="str">
            <v>CAMINHÃO 4 TON</v>
          </cell>
          <cell r="D528">
            <v>425000</v>
          </cell>
          <cell r="E528">
            <v>1</v>
          </cell>
          <cell r="F528">
            <v>0.9</v>
          </cell>
          <cell r="G528">
            <v>10000</v>
          </cell>
          <cell r="H528">
            <v>38.25</v>
          </cell>
          <cell r="I528">
            <v>0</v>
          </cell>
          <cell r="J528">
            <v>0</v>
          </cell>
          <cell r="K528">
            <v>0</v>
          </cell>
          <cell r="L528">
            <v>4.5199999999999996</v>
          </cell>
          <cell r="M528">
            <v>0</v>
          </cell>
          <cell r="N528">
            <v>8.5</v>
          </cell>
          <cell r="O528">
            <v>46.75</v>
          </cell>
          <cell r="P528" t="str">
            <v>H</v>
          </cell>
          <cell r="Q528">
            <v>33000</v>
          </cell>
          <cell r="R528">
            <v>200</v>
          </cell>
          <cell r="S528">
            <v>1</v>
          </cell>
          <cell r="T528">
            <v>0</v>
          </cell>
        </row>
        <row r="529">
          <cell r="A529">
            <v>800005</v>
          </cell>
          <cell r="B529" t="str">
            <v>IRRIG FORD F14000</v>
          </cell>
          <cell r="C529" t="str">
            <v>IRRIGADEIRA 8000L</v>
          </cell>
          <cell r="D529">
            <v>466667</v>
          </cell>
          <cell r="E529">
            <v>1</v>
          </cell>
          <cell r="F529">
            <v>0.9</v>
          </cell>
          <cell r="G529">
            <v>10000</v>
          </cell>
          <cell r="H529">
            <v>42</v>
          </cell>
          <cell r="I529">
            <v>0</v>
          </cell>
          <cell r="J529">
            <v>0</v>
          </cell>
          <cell r="K529">
            <v>0</v>
          </cell>
          <cell r="L529">
            <v>11.73</v>
          </cell>
          <cell r="M529">
            <v>0</v>
          </cell>
          <cell r="N529">
            <v>22.05</v>
          </cell>
          <cell r="O529">
            <v>64.05</v>
          </cell>
          <cell r="P529" t="str">
            <v>H</v>
          </cell>
          <cell r="Q529">
            <v>31920</v>
          </cell>
          <cell r="R529">
            <v>200</v>
          </cell>
          <cell r="S529">
            <v>1</v>
          </cell>
          <cell r="T529">
            <v>0</v>
          </cell>
        </row>
        <row r="530">
          <cell r="A530">
            <v>800006</v>
          </cell>
          <cell r="B530" t="str">
            <v>IRRIG FORD 2425 1600</v>
          </cell>
          <cell r="C530" t="str">
            <v>IRRIGADEIRA 16000L</v>
          </cell>
          <cell r="D530">
            <v>555556</v>
          </cell>
          <cell r="E530">
            <v>1</v>
          </cell>
          <cell r="F530">
            <v>0.9</v>
          </cell>
          <cell r="G530">
            <v>10000</v>
          </cell>
          <cell r="H530">
            <v>50</v>
          </cell>
          <cell r="I530">
            <v>0</v>
          </cell>
          <cell r="J530">
            <v>0</v>
          </cell>
          <cell r="K530">
            <v>0</v>
          </cell>
          <cell r="L530">
            <v>11.73</v>
          </cell>
          <cell r="M530">
            <v>0</v>
          </cell>
          <cell r="N530">
            <v>22.05</v>
          </cell>
          <cell r="O530">
            <v>72.05</v>
          </cell>
          <cell r="P530" t="str">
            <v>H</v>
          </cell>
          <cell r="Q530">
            <v>76000</v>
          </cell>
          <cell r="R530">
            <v>200</v>
          </cell>
          <cell r="S530">
            <v>1</v>
          </cell>
          <cell r="T530">
            <v>0</v>
          </cell>
        </row>
        <row r="531">
          <cell r="A531">
            <v>800007</v>
          </cell>
          <cell r="B531" t="str">
            <v>COMB LUB MB L1720A</v>
          </cell>
          <cell r="C531" t="str">
            <v>COMBOIO LUBRIFICAÇÃO</v>
          </cell>
          <cell r="D531">
            <v>0</v>
          </cell>
          <cell r="E531">
            <v>1</v>
          </cell>
          <cell r="F531">
            <v>0.9</v>
          </cell>
          <cell r="G531">
            <v>10000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 t="str">
            <v>H</v>
          </cell>
          <cell r="Q531">
            <v>77000</v>
          </cell>
          <cell r="R531">
            <v>200</v>
          </cell>
          <cell r="S531">
            <v>1</v>
          </cell>
          <cell r="T531" t="e">
            <v>#DIV/0!</v>
          </cell>
        </row>
        <row r="532">
          <cell r="A532">
            <v>800008</v>
          </cell>
          <cell r="B532" t="str">
            <v>CARR 30000 L SCANIA</v>
          </cell>
          <cell r="C532" t="str">
            <v>CARRETA PRANCHA</v>
          </cell>
          <cell r="D532">
            <v>1000000</v>
          </cell>
          <cell r="E532">
            <v>1</v>
          </cell>
          <cell r="F532">
            <v>0.9</v>
          </cell>
          <cell r="G532">
            <v>10000</v>
          </cell>
          <cell r="H532">
            <v>90</v>
          </cell>
          <cell r="I532">
            <v>0</v>
          </cell>
          <cell r="J532">
            <v>0</v>
          </cell>
          <cell r="K532">
            <v>0</v>
          </cell>
          <cell r="L532">
            <v>12.78</v>
          </cell>
          <cell r="M532">
            <v>0</v>
          </cell>
          <cell r="N532">
            <v>24.03</v>
          </cell>
          <cell r="O532">
            <v>114.03</v>
          </cell>
          <cell r="P532" t="str">
            <v>H</v>
          </cell>
          <cell r="Q532">
            <v>95000</v>
          </cell>
          <cell r="R532">
            <v>200</v>
          </cell>
          <cell r="S532">
            <v>1</v>
          </cell>
          <cell r="T532">
            <v>0</v>
          </cell>
        </row>
        <row r="533">
          <cell r="A533">
            <v>800009</v>
          </cell>
          <cell r="B533" t="str">
            <v>TANQUE 16000 L FORD</v>
          </cell>
          <cell r="C533" t="str">
            <v>TANQUE ABASTECIMENTO</v>
          </cell>
          <cell r="D533">
            <v>0</v>
          </cell>
          <cell r="E533">
            <v>1</v>
          </cell>
          <cell r="F533">
            <v>0.9</v>
          </cell>
          <cell r="G533">
            <v>10000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 t="str">
            <v>H</v>
          </cell>
          <cell r="Q533">
            <v>73000</v>
          </cell>
          <cell r="R533">
            <v>200</v>
          </cell>
          <cell r="S533">
            <v>1</v>
          </cell>
          <cell r="T533" t="e">
            <v>#DIV/0!</v>
          </cell>
        </row>
        <row r="534">
          <cell r="A534">
            <v>800010</v>
          </cell>
          <cell r="B534" t="str">
            <v>CHALLENGERr 65C</v>
          </cell>
          <cell r="C534" t="str">
            <v>TRATOR AGRICOLA</v>
          </cell>
          <cell r="D534">
            <v>944944</v>
          </cell>
          <cell r="E534">
            <v>1</v>
          </cell>
          <cell r="F534">
            <v>0.9</v>
          </cell>
          <cell r="G534">
            <v>10000</v>
          </cell>
          <cell r="H534">
            <v>85.04</v>
          </cell>
          <cell r="I534">
            <v>0</v>
          </cell>
          <cell r="J534">
            <v>0</v>
          </cell>
          <cell r="K534">
            <v>0</v>
          </cell>
          <cell r="L534">
            <v>0.01</v>
          </cell>
          <cell r="M534">
            <v>0</v>
          </cell>
          <cell r="N534">
            <v>0.02</v>
          </cell>
          <cell r="O534">
            <v>85.06</v>
          </cell>
          <cell r="P534" t="str">
            <v>H</v>
          </cell>
          <cell r="Q534">
            <v>31000</v>
          </cell>
          <cell r="R534">
            <v>200</v>
          </cell>
          <cell r="S534">
            <v>1</v>
          </cell>
          <cell r="T534">
            <v>0</v>
          </cell>
        </row>
        <row r="535">
          <cell r="A535">
            <v>800011</v>
          </cell>
          <cell r="B535" t="str">
            <v>COMP ATLAS XA-120</v>
          </cell>
          <cell r="C535" t="str">
            <v>COMPRESSOR PORTATIL 250</v>
          </cell>
          <cell r="D535">
            <v>148667</v>
          </cell>
          <cell r="E535">
            <v>1</v>
          </cell>
          <cell r="F535">
            <v>0.9</v>
          </cell>
          <cell r="G535">
            <v>10000</v>
          </cell>
          <cell r="H535">
            <v>13.38</v>
          </cell>
          <cell r="I535">
            <v>0</v>
          </cell>
          <cell r="J535">
            <v>0</v>
          </cell>
          <cell r="K535">
            <v>0</v>
          </cell>
          <cell r="L535">
            <v>3.35</v>
          </cell>
          <cell r="M535">
            <v>0</v>
          </cell>
          <cell r="N535">
            <v>6.3</v>
          </cell>
          <cell r="O535">
            <v>19.68</v>
          </cell>
          <cell r="P535" t="str">
            <v>H</v>
          </cell>
          <cell r="Q535">
            <v>14000</v>
          </cell>
          <cell r="R535">
            <v>200</v>
          </cell>
          <cell r="S535">
            <v>1</v>
          </cell>
          <cell r="T535">
            <v>0</v>
          </cell>
        </row>
        <row r="536">
          <cell r="A536">
            <v>800012</v>
          </cell>
          <cell r="B536" t="str">
            <v>COMP ATLAS XA-365</v>
          </cell>
          <cell r="C536" t="str">
            <v>COMPRESSOR PORTATIL 750</v>
          </cell>
          <cell r="D536">
            <v>202000</v>
          </cell>
          <cell r="E536">
            <v>1</v>
          </cell>
          <cell r="F536">
            <v>0.9</v>
          </cell>
          <cell r="G536">
            <v>10000</v>
          </cell>
          <cell r="H536">
            <v>18.18</v>
          </cell>
          <cell r="I536">
            <v>0</v>
          </cell>
          <cell r="J536">
            <v>0</v>
          </cell>
          <cell r="K536">
            <v>0</v>
          </cell>
          <cell r="L536">
            <v>4.79</v>
          </cell>
          <cell r="M536">
            <v>0</v>
          </cell>
          <cell r="N536">
            <v>9.01</v>
          </cell>
          <cell r="O536">
            <v>27.19</v>
          </cell>
          <cell r="P536" t="str">
            <v>H</v>
          </cell>
          <cell r="Q536">
            <v>35000</v>
          </cell>
          <cell r="R536">
            <v>200</v>
          </cell>
          <cell r="S536">
            <v>1</v>
          </cell>
          <cell r="T536">
            <v>0</v>
          </cell>
        </row>
        <row r="537">
          <cell r="A537">
            <v>800013</v>
          </cell>
          <cell r="B537" t="str">
            <v>EMP HYSTER H80X</v>
          </cell>
          <cell r="C537" t="str">
            <v>EMPILHADEIRA</v>
          </cell>
          <cell r="D537">
            <v>350000</v>
          </cell>
          <cell r="E537">
            <v>1</v>
          </cell>
          <cell r="F537">
            <v>0.9</v>
          </cell>
          <cell r="G537">
            <v>10000</v>
          </cell>
          <cell r="H537">
            <v>31.5</v>
          </cell>
          <cell r="I537">
            <v>0</v>
          </cell>
          <cell r="J537">
            <v>0</v>
          </cell>
          <cell r="K537">
            <v>0</v>
          </cell>
          <cell r="L537">
            <v>5.03</v>
          </cell>
          <cell r="M537">
            <v>0</v>
          </cell>
          <cell r="N537">
            <v>9.4600000000000009</v>
          </cell>
          <cell r="O537">
            <v>40.96</v>
          </cell>
          <cell r="P537" t="str">
            <v>H</v>
          </cell>
          <cell r="Q537">
            <v>41000</v>
          </cell>
          <cell r="R537">
            <v>200</v>
          </cell>
          <cell r="S537">
            <v>1</v>
          </cell>
          <cell r="T537">
            <v>0</v>
          </cell>
        </row>
        <row r="538">
          <cell r="A538">
            <v>800014</v>
          </cell>
          <cell r="B538" t="str">
            <v>ESC CAT 320 C/ MARSH</v>
          </cell>
          <cell r="C538" t="str">
            <v>ESCAVADEIRA 20 TON</v>
          </cell>
          <cell r="D538">
            <v>3789300</v>
          </cell>
          <cell r="E538">
            <v>1</v>
          </cell>
          <cell r="F538">
            <v>0.9</v>
          </cell>
          <cell r="G538">
            <v>10000</v>
          </cell>
          <cell r="H538">
            <v>341.04</v>
          </cell>
          <cell r="I538">
            <v>8.51</v>
          </cell>
          <cell r="J538">
            <v>8.51</v>
          </cell>
          <cell r="K538">
            <v>0</v>
          </cell>
          <cell r="L538">
            <v>0.01</v>
          </cell>
          <cell r="M538">
            <v>0</v>
          </cell>
          <cell r="N538">
            <v>0.02</v>
          </cell>
          <cell r="O538">
            <v>349.57</v>
          </cell>
          <cell r="P538" t="str">
            <v>H</v>
          </cell>
          <cell r="Q538">
            <v>180000</v>
          </cell>
          <cell r="R538">
            <v>200</v>
          </cell>
          <cell r="S538">
            <v>1</v>
          </cell>
          <cell r="T538">
            <v>0</v>
          </cell>
        </row>
        <row r="539">
          <cell r="A539">
            <v>800015</v>
          </cell>
          <cell r="B539" t="str">
            <v>EXC CAT 325 C/ MART</v>
          </cell>
          <cell r="C539" t="str">
            <v>ESCAVADEIRA 20 TON</v>
          </cell>
          <cell r="D539">
            <v>1133333</v>
          </cell>
          <cell r="E539">
            <v>1</v>
          </cell>
          <cell r="F539">
            <v>0.9</v>
          </cell>
          <cell r="G539">
            <v>10000</v>
          </cell>
          <cell r="H539">
            <v>102</v>
          </cell>
          <cell r="I539">
            <v>0</v>
          </cell>
          <cell r="J539">
            <v>0</v>
          </cell>
          <cell r="K539">
            <v>0</v>
          </cell>
          <cell r="L539">
            <v>20.45</v>
          </cell>
          <cell r="M539">
            <v>0</v>
          </cell>
          <cell r="N539">
            <v>38.450000000000003</v>
          </cell>
          <cell r="O539">
            <v>140.44999999999999</v>
          </cell>
          <cell r="P539" t="str">
            <v>H</v>
          </cell>
          <cell r="Q539">
            <v>180000</v>
          </cell>
          <cell r="R539">
            <v>200</v>
          </cell>
          <cell r="S539">
            <v>1</v>
          </cell>
          <cell r="T539">
            <v>0</v>
          </cell>
        </row>
        <row r="540">
          <cell r="A540">
            <v>800016</v>
          </cell>
          <cell r="B540" t="str">
            <v>ESC CAT 320 C/ Back</v>
          </cell>
          <cell r="C540" t="str">
            <v>ESCAVADEIRA 20 TON</v>
          </cell>
          <cell r="D540">
            <v>1244444</v>
          </cell>
          <cell r="E540">
            <v>1</v>
          </cell>
          <cell r="F540">
            <v>0.9</v>
          </cell>
          <cell r="G540">
            <v>10000</v>
          </cell>
          <cell r="H540">
            <v>112</v>
          </cell>
          <cell r="I540">
            <v>5.5</v>
          </cell>
          <cell r="J540">
            <v>5.5</v>
          </cell>
          <cell r="K540">
            <v>0</v>
          </cell>
          <cell r="L540">
            <v>17</v>
          </cell>
          <cell r="M540">
            <v>0</v>
          </cell>
          <cell r="N540">
            <v>31.96</v>
          </cell>
          <cell r="O540">
            <v>149.46</v>
          </cell>
          <cell r="P540" t="str">
            <v>H</v>
          </cell>
          <cell r="Q540">
            <v>180000</v>
          </cell>
          <cell r="R540">
            <v>200</v>
          </cell>
          <cell r="S540">
            <v>1</v>
          </cell>
          <cell r="T540">
            <v>0</v>
          </cell>
        </row>
        <row r="541">
          <cell r="A541">
            <v>800017</v>
          </cell>
          <cell r="B541" t="str">
            <v>ESC CAT 320 C/ CLAM</v>
          </cell>
          <cell r="C541" t="str">
            <v>ESCAVADEIRA 20 TON</v>
          </cell>
          <cell r="D541">
            <v>0</v>
          </cell>
          <cell r="E541">
            <v>1</v>
          </cell>
          <cell r="F541">
            <v>0.9</v>
          </cell>
          <cell r="G541">
            <v>10000</v>
          </cell>
          <cell r="H541">
            <v>0</v>
          </cell>
          <cell r="I541">
            <v>5.16</v>
          </cell>
          <cell r="J541">
            <v>5.16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5.16</v>
          </cell>
          <cell r="P541" t="str">
            <v>H</v>
          </cell>
          <cell r="Q541">
            <v>180000</v>
          </cell>
          <cell r="R541">
            <v>200</v>
          </cell>
          <cell r="S541">
            <v>1</v>
          </cell>
          <cell r="T541" t="e">
            <v>#DIV/0!</v>
          </cell>
        </row>
        <row r="542">
          <cell r="A542">
            <v>800018</v>
          </cell>
          <cell r="B542" t="str">
            <v>ESC KOMATSU PC150</v>
          </cell>
          <cell r="C542" t="str">
            <v>ESCAVADEIRA 20 TON</v>
          </cell>
          <cell r="D542">
            <v>611111</v>
          </cell>
          <cell r="E542">
            <v>1</v>
          </cell>
          <cell r="F542">
            <v>0.9</v>
          </cell>
          <cell r="G542">
            <v>10000</v>
          </cell>
          <cell r="H542">
            <v>55</v>
          </cell>
          <cell r="I542">
            <v>0</v>
          </cell>
          <cell r="J542">
            <v>0</v>
          </cell>
          <cell r="K542">
            <v>0</v>
          </cell>
          <cell r="L542">
            <v>19.43</v>
          </cell>
          <cell r="M542">
            <v>0</v>
          </cell>
          <cell r="N542">
            <v>36.53</v>
          </cell>
          <cell r="O542">
            <v>91.53</v>
          </cell>
          <cell r="P542" t="str">
            <v>H</v>
          </cell>
          <cell r="Q542">
            <v>180000</v>
          </cell>
          <cell r="R542">
            <v>200</v>
          </cell>
          <cell r="S542">
            <v>1</v>
          </cell>
          <cell r="T542">
            <v>0</v>
          </cell>
        </row>
        <row r="543">
          <cell r="A543">
            <v>800019</v>
          </cell>
          <cell r="B543" t="str">
            <v>MOTONIV CAT 140G</v>
          </cell>
          <cell r="C543" t="str">
            <v>MOTONIVELADORA</v>
          </cell>
          <cell r="D543">
            <v>0</v>
          </cell>
          <cell r="E543">
            <v>1</v>
          </cell>
          <cell r="F543">
            <v>0.9</v>
          </cell>
          <cell r="G543">
            <v>10000</v>
          </cell>
          <cell r="H543">
            <v>0</v>
          </cell>
          <cell r="I543">
            <v>0</v>
          </cell>
          <cell r="J543">
            <v>0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 t="str">
            <v>H</v>
          </cell>
          <cell r="Q543">
            <v>169700</v>
          </cell>
          <cell r="R543">
            <v>200</v>
          </cell>
          <cell r="S543">
            <v>1</v>
          </cell>
          <cell r="T543" t="e">
            <v>#DIV/0!</v>
          </cell>
        </row>
        <row r="544">
          <cell r="A544">
            <v>800020</v>
          </cell>
          <cell r="B544" t="str">
            <v>CARREGAD CAT 950G</v>
          </cell>
          <cell r="C544" t="str">
            <v>CARREG PNEU ATÉ 210HP</v>
          </cell>
          <cell r="D544">
            <v>666667</v>
          </cell>
          <cell r="E544">
            <v>1</v>
          </cell>
          <cell r="F544">
            <v>0.9</v>
          </cell>
          <cell r="G544">
            <v>10000</v>
          </cell>
          <cell r="H544">
            <v>60</v>
          </cell>
          <cell r="I544">
            <v>0</v>
          </cell>
          <cell r="J544">
            <v>0</v>
          </cell>
          <cell r="K544">
            <v>0</v>
          </cell>
          <cell r="L544">
            <v>17.89</v>
          </cell>
          <cell r="M544">
            <v>0</v>
          </cell>
          <cell r="N544">
            <v>33.630000000000003</v>
          </cell>
          <cell r="O544">
            <v>93.63</v>
          </cell>
          <cell r="P544" t="str">
            <v>H</v>
          </cell>
          <cell r="Q544">
            <v>115920</v>
          </cell>
          <cell r="R544">
            <v>200</v>
          </cell>
          <cell r="S544">
            <v>1</v>
          </cell>
          <cell r="T544">
            <v>0</v>
          </cell>
        </row>
        <row r="545">
          <cell r="A545">
            <v>800021</v>
          </cell>
          <cell r="B545" t="str">
            <v>RETRO CASE 580H</v>
          </cell>
          <cell r="C545" t="str">
            <v>RETROESCAVADEIRA</v>
          </cell>
          <cell r="D545">
            <v>666667</v>
          </cell>
          <cell r="E545">
            <v>1</v>
          </cell>
          <cell r="F545">
            <v>0.9</v>
          </cell>
          <cell r="G545">
            <v>10000</v>
          </cell>
          <cell r="H545">
            <v>60</v>
          </cell>
          <cell r="I545">
            <v>0</v>
          </cell>
          <cell r="J545">
            <v>0</v>
          </cell>
          <cell r="K545">
            <v>0</v>
          </cell>
          <cell r="L545">
            <v>17.29</v>
          </cell>
          <cell r="M545">
            <v>0</v>
          </cell>
          <cell r="N545">
            <v>32.51</v>
          </cell>
          <cell r="O545">
            <v>92.51</v>
          </cell>
          <cell r="P545" t="str">
            <v>H</v>
          </cell>
          <cell r="Q545">
            <v>75000</v>
          </cell>
          <cell r="R545">
            <v>200</v>
          </cell>
          <cell r="S545">
            <v>1</v>
          </cell>
          <cell r="T545">
            <v>0</v>
          </cell>
        </row>
        <row r="546">
          <cell r="A546">
            <v>800022</v>
          </cell>
          <cell r="B546" t="str">
            <v>ROLO DYN CA-15</v>
          </cell>
          <cell r="C546" t="str">
            <v>ROLO VIBRATORIO 7 TON</v>
          </cell>
          <cell r="D546">
            <v>0</v>
          </cell>
          <cell r="E546">
            <v>1</v>
          </cell>
          <cell r="F546">
            <v>0.9</v>
          </cell>
          <cell r="G546">
            <v>10000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 t="str">
            <v>H</v>
          </cell>
          <cell r="Q546">
            <v>36960</v>
          </cell>
          <cell r="R546">
            <v>200</v>
          </cell>
          <cell r="S546">
            <v>1</v>
          </cell>
          <cell r="T546" t="e">
            <v>#DIV/0!</v>
          </cell>
        </row>
        <row r="547">
          <cell r="A547">
            <v>800023</v>
          </cell>
          <cell r="B547" t="str">
            <v>SIDE BOOM CAT-561</v>
          </cell>
          <cell r="C547" t="str">
            <v>TRATOR C/ SIDE BOOM 583</v>
          </cell>
          <cell r="D547">
            <v>0</v>
          </cell>
          <cell r="E547">
            <v>1</v>
          </cell>
          <cell r="F547">
            <v>0.9</v>
          </cell>
          <cell r="G547">
            <v>10000</v>
          </cell>
          <cell r="H547">
            <v>0</v>
          </cell>
          <cell r="I547">
            <v>6.79</v>
          </cell>
          <cell r="J547">
            <v>6.79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6.79</v>
          </cell>
          <cell r="P547" t="str">
            <v>H</v>
          </cell>
          <cell r="Q547">
            <v>350000</v>
          </cell>
          <cell r="R547">
            <v>200</v>
          </cell>
          <cell r="S547">
            <v>1</v>
          </cell>
          <cell r="T547" t="e">
            <v>#DIV/0!</v>
          </cell>
        </row>
        <row r="548">
          <cell r="A548">
            <v>800024</v>
          </cell>
          <cell r="B548" t="str">
            <v>SIDE BOOM CAT-572</v>
          </cell>
          <cell r="C548" t="str">
            <v>TRATOR C/ SIDE BOOM 583</v>
          </cell>
          <cell r="D548">
            <v>0</v>
          </cell>
          <cell r="E548">
            <v>1</v>
          </cell>
          <cell r="F548">
            <v>0.9</v>
          </cell>
          <cell r="G548">
            <v>10000</v>
          </cell>
          <cell r="H548">
            <v>0</v>
          </cell>
          <cell r="I548">
            <v>7.38</v>
          </cell>
          <cell r="J548">
            <v>7.38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7.38</v>
          </cell>
          <cell r="P548" t="str">
            <v>H</v>
          </cell>
          <cell r="Q548">
            <v>350000</v>
          </cell>
          <cell r="R548">
            <v>200</v>
          </cell>
          <cell r="S548">
            <v>1</v>
          </cell>
          <cell r="T548" t="e">
            <v>#DIV/0!</v>
          </cell>
        </row>
        <row r="549">
          <cell r="A549">
            <v>800025</v>
          </cell>
          <cell r="B549" t="str">
            <v>SIDE BOOM CAT-583</v>
          </cell>
          <cell r="C549" t="str">
            <v>TRATOR C/ SIDE BOOM 583</v>
          </cell>
          <cell r="D549">
            <v>0</v>
          </cell>
          <cell r="E549">
            <v>1</v>
          </cell>
          <cell r="F549">
            <v>0.9</v>
          </cell>
          <cell r="G549">
            <v>10000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 t="str">
            <v>H</v>
          </cell>
          <cell r="Q549">
            <v>350000</v>
          </cell>
          <cell r="R549">
            <v>200</v>
          </cell>
          <cell r="S549">
            <v>1</v>
          </cell>
          <cell r="T549" t="e">
            <v>#DIV/0!</v>
          </cell>
        </row>
        <row r="550">
          <cell r="A550">
            <v>800026</v>
          </cell>
          <cell r="B550" t="str">
            <v>TRATOR MF 297 4x4</v>
          </cell>
          <cell r="C550" t="str">
            <v>TRATOR AGRICOLA</v>
          </cell>
          <cell r="D550">
            <v>527778</v>
          </cell>
          <cell r="E550">
            <v>1</v>
          </cell>
          <cell r="F550">
            <v>0.9</v>
          </cell>
          <cell r="G550">
            <v>10000</v>
          </cell>
          <cell r="H550">
            <v>47.5</v>
          </cell>
          <cell r="I550">
            <v>0</v>
          </cell>
          <cell r="J550">
            <v>0</v>
          </cell>
          <cell r="K550">
            <v>0</v>
          </cell>
          <cell r="L550">
            <v>3.13</v>
          </cell>
          <cell r="M550">
            <v>0</v>
          </cell>
          <cell r="N550">
            <v>5.88</v>
          </cell>
          <cell r="O550">
            <v>53.38</v>
          </cell>
          <cell r="P550" t="str">
            <v>H</v>
          </cell>
          <cell r="Q550">
            <v>31000</v>
          </cell>
          <cell r="R550">
            <v>200</v>
          </cell>
          <cell r="S550">
            <v>1</v>
          </cell>
          <cell r="T550">
            <v>0</v>
          </cell>
        </row>
        <row r="551">
          <cell r="A551">
            <v>800027</v>
          </cell>
          <cell r="B551" t="str">
            <v>TRATOR CAT-D4</v>
          </cell>
          <cell r="C551" t="str">
            <v>TRATOR CAT D4</v>
          </cell>
          <cell r="D551">
            <v>500000</v>
          </cell>
          <cell r="E551">
            <v>1</v>
          </cell>
          <cell r="F551">
            <v>0.9</v>
          </cell>
          <cell r="G551">
            <v>10000</v>
          </cell>
          <cell r="H551">
            <v>45</v>
          </cell>
          <cell r="I551">
            <v>8.36</v>
          </cell>
          <cell r="J551">
            <v>8.36</v>
          </cell>
          <cell r="K551">
            <v>0</v>
          </cell>
          <cell r="L551">
            <v>15.34</v>
          </cell>
          <cell r="M551">
            <v>0</v>
          </cell>
          <cell r="N551">
            <v>28.84</v>
          </cell>
          <cell r="O551">
            <v>82.2</v>
          </cell>
          <cell r="P551" t="str">
            <v>H</v>
          </cell>
          <cell r="Q551">
            <v>69720</v>
          </cell>
          <cell r="R551">
            <v>200</v>
          </cell>
          <cell r="S551">
            <v>1</v>
          </cell>
          <cell r="T551">
            <v>0.2</v>
          </cell>
        </row>
        <row r="552">
          <cell r="A552">
            <v>800028</v>
          </cell>
          <cell r="B552" t="str">
            <v>TRATOR CAT-D6</v>
          </cell>
          <cell r="C552" t="str">
            <v>TRATOR CAT D6</v>
          </cell>
          <cell r="D552">
            <v>1222222</v>
          </cell>
          <cell r="E552">
            <v>1</v>
          </cell>
          <cell r="F552">
            <v>0.9</v>
          </cell>
          <cell r="G552">
            <v>10000</v>
          </cell>
          <cell r="H552">
            <v>110</v>
          </cell>
          <cell r="I552">
            <v>8.36</v>
          </cell>
          <cell r="J552">
            <v>8.36</v>
          </cell>
          <cell r="K552">
            <v>0</v>
          </cell>
          <cell r="L552">
            <v>21.23</v>
          </cell>
          <cell r="M552">
            <v>0</v>
          </cell>
          <cell r="N552">
            <v>39.909999999999997</v>
          </cell>
          <cell r="O552">
            <v>158.27000000000001</v>
          </cell>
          <cell r="P552" t="str">
            <v>H</v>
          </cell>
          <cell r="Q552">
            <v>194000</v>
          </cell>
          <cell r="R552">
            <v>200</v>
          </cell>
          <cell r="S552">
            <v>1</v>
          </cell>
          <cell r="T552">
            <v>0.1</v>
          </cell>
        </row>
        <row r="553">
          <cell r="A553">
            <v>800029</v>
          </cell>
          <cell r="B553" t="str">
            <v>TRATOR CAT-D8 c/ GUI</v>
          </cell>
          <cell r="C553" t="str">
            <v>TRATOR CAT D8</v>
          </cell>
          <cell r="D553">
            <v>1388889</v>
          </cell>
          <cell r="E553">
            <v>1</v>
          </cell>
          <cell r="F553">
            <v>0.9</v>
          </cell>
          <cell r="G553">
            <v>10000</v>
          </cell>
          <cell r="H553">
            <v>125</v>
          </cell>
          <cell r="I553">
            <v>8.36</v>
          </cell>
          <cell r="J553">
            <v>8.36</v>
          </cell>
          <cell r="K553">
            <v>0</v>
          </cell>
          <cell r="L553">
            <v>26.53</v>
          </cell>
          <cell r="M553">
            <v>0</v>
          </cell>
          <cell r="N553">
            <v>49.88</v>
          </cell>
          <cell r="O553">
            <v>183.24</v>
          </cell>
          <cell r="P553" t="str">
            <v>H</v>
          </cell>
          <cell r="Q553">
            <v>118440</v>
          </cell>
          <cell r="R553">
            <v>200</v>
          </cell>
          <cell r="S553">
            <v>1</v>
          </cell>
          <cell r="T553">
            <v>0.1</v>
          </cell>
        </row>
        <row r="554">
          <cell r="A554">
            <v>800030</v>
          </cell>
          <cell r="B554" t="str">
            <v>GUIND 18T s/ RODAS</v>
          </cell>
          <cell r="C554" t="str">
            <v>GUIND HIDRAULICO 20 / 35 TON</v>
          </cell>
          <cell r="D554">
            <v>677778</v>
          </cell>
          <cell r="E554">
            <v>1</v>
          </cell>
          <cell r="F554">
            <v>0.9</v>
          </cell>
          <cell r="G554">
            <v>10000</v>
          </cell>
          <cell r="H554">
            <v>61</v>
          </cell>
          <cell r="I554">
            <v>0</v>
          </cell>
          <cell r="J554">
            <v>0</v>
          </cell>
          <cell r="K554">
            <v>0</v>
          </cell>
          <cell r="L554">
            <v>4.1900000000000004</v>
          </cell>
          <cell r="M554">
            <v>0</v>
          </cell>
          <cell r="N554">
            <v>7.88</v>
          </cell>
          <cell r="O554">
            <v>68.88</v>
          </cell>
          <cell r="P554" t="str">
            <v>H</v>
          </cell>
          <cell r="Q554">
            <v>280000</v>
          </cell>
          <cell r="R554">
            <v>200</v>
          </cell>
          <cell r="S554">
            <v>1</v>
          </cell>
          <cell r="T554">
            <v>0</v>
          </cell>
        </row>
        <row r="555">
          <cell r="A555">
            <v>800031</v>
          </cell>
          <cell r="B555" t="str">
            <v>PAY WELDER P/ 4 MÁQ.</v>
          </cell>
          <cell r="C555" t="str">
            <v>TRATOR C/ SIDE BOOM 583</v>
          </cell>
          <cell r="D555">
            <v>0</v>
          </cell>
          <cell r="E555">
            <v>1</v>
          </cell>
          <cell r="F555">
            <v>0.9</v>
          </cell>
          <cell r="G555">
            <v>10000</v>
          </cell>
          <cell r="H555">
            <v>0</v>
          </cell>
          <cell r="I555">
            <v>0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 t="str">
            <v>H</v>
          </cell>
          <cell r="Q555">
            <v>350000</v>
          </cell>
          <cell r="R555">
            <v>200</v>
          </cell>
          <cell r="S555">
            <v>1</v>
          </cell>
          <cell r="T555" t="e">
            <v>#DIV/0!</v>
          </cell>
        </row>
        <row r="556">
          <cell r="A556">
            <v>800032</v>
          </cell>
          <cell r="B556" t="str">
            <v>REBOCADOR 160 HP</v>
          </cell>
          <cell r="C556" t="str">
            <v>REBOCADOR</v>
          </cell>
          <cell r="D556">
            <v>1351010</v>
          </cell>
          <cell r="E556">
            <v>1</v>
          </cell>
          <cell r="F556">
            <v>0.9</v>
          </cell>
          <cell r="G556">
            <v>10000</v>
          </cell>
          <cell r="H556">
            <v>121.59</v>
          </cell>
          <cell r="I556">
            <v>0</v>
          </cell>
          <cell r="J556">
            <v>0</v>
          </cell>
          <cell r="K556">
            <v>0</v>
          </cell>
          <cell r="L556">
            <v>26.6</v>
          </cell>
          <cell r="M556">
            <v>0</v>
          </cell>
          <cell r="N556">
            <v>50.01</v>
          </cell>
          <cell r="O556">
            <v>171.6</v>
          </cell>
          <cell r="P556" t="str">
            <v>H</v>
          </cell>
          <cell r="Q556">
            <v>0</v>
          </cell>
          <cell r="R556">
            <v>200</v>
          </cell>
          <cell r="S556">
            <v>1</v>
          </cell>
          <cell r="T556">
            <v>0</v>
          </cell>
        </row>
        <row r="557">
          <cell r="A557">
            <v>800033</v>
          </cell>
          <cell r="B557" t="str">
            <v>REBOCADOR 315 HP</v>
          </cell>
          <cell r="C557" t="str">
            <v>REBOCADOR</v>
          </cell>
          <cell r="D557">
            <v>2026515</v>
          </cell>
          <cell r="E557">
            <v>1</v>
          </cell>
          <cell r="F557">
            <v>0.9</v>
          </cell>
          <cell r="G557">
            <v>10000</v>
          </cell>
          <cell r="H557">
            <v>182.39</v>
          </cell>
          <cell r="I557">
            <v>0</v>
          </cell>
          <cell r="J557">
            <v>0</v>
          </cell>
          <cell r="K557">
            <v>0</v>
          </cell>
          <cell r="L557">
            <v>26.6</v>
          </cell>
          <cell r="M557">
            <v>0</v>
          </cell>
          <cell r="N557">
            <v>50.01</v>
          </cell>
          <cell r="O557">
            <v>232.4</v>
          </cell>
          <cell r="P557" t="str">
            <v>H</v>
          </cell>
          <cell r="Q557">
            <v>0</v>
          </cell>
          <cell r="R557">
            <v>200</v>
          </cell>
          <cell r="S557">
            <v>1</v>
          </cell>
          <cell r="T557">
            <v>0</v>
          </cell>
        </row>
        <row r="558">
          <cell r="A558">
            <v>800034</v>
          </cell>
          <cell r="B558" t="str">
            <v>REBOCADOR 500 HP</v>
          </cell>
          <cell r="C558" t="str">
            <v>REBOCADOR</v>
          </cell>
          <cell r="D558">
            <v>2702020</v>
          </cell>
          <cell r="E558">
            <v>1</v>
          </cell>
          <cell r="F558">
            <v>0.9</v>
          </cell>
          <cell r="G558">
            <v>10000</v>
          </cell>
          <cell r="H558">
            <v>243.18</v>
          </cell>
          <cell r="I558">
            <v>0</v>
          </cell>
          <cell r="J558">
            <v>0</v>
          </cell>
          <cell r="K558">
            <v>0</v>
          </cell>
          <cell r="L558">
            <v>26.6</v>
          </cell>
          <cell r="M558">
            <v>0</v>
          </cell>
          <cell r="N558">
            <v>50.01</v>
          </cell>
          <cell r="O558">
            <v>293.19</v>
          </cell>
          <cell r="P558" t="str">
            <v>H</v>
          </cell>
          <cell r="Q558">
            <v>0</v>
          </cell>
          <cell r="R558">
            <v>200</v>
          </cell>
          <cell r="S558">
            <v>1</v>
          </cell>
          <cell r="T558">
            <v>0</v>
          </cell>
        </row>
        <row r="559">
          <cell r="A559">
            <v>800035</v>
          </cell>
          <cell r="B559" t="str">
            <v>SIDE BOOM Cat 594</v>
          </cell>
          <cell r="C559" t="str">
            <v>TRATOR C/ SIDE BOOM 583</v>
          </cell>
          <cell r="D559">
            <v>1944444</v>
          </cell>
          <cell r="E559">
            <v>1</v>
          </cell>
          <cell r="F559">
            <v>0.9</v>
          </cell>
          <cell r="G559">
            <v>10000</v>
          </cell>
          <cell r="H559">
            <v>175</v>
          </cell>
          <cell r="I559">
            <v>0</v>
          </cell>
          <cell r="J559">
            <v>0</v>
          </cell>
          <cell r="K559">
            <v>0</v>
          </cell>
          <cell r="L559">
            <v>38.340000000000003</v>
          </cell>
          <cell r="M559">
            <v>0</v>
          </cell>
          <cell r="N559">
            <v>72.08</v>
          </cell>
          <cell r="O559">
            <v>247.08</v>
          </cell>
          <cell r="P559" t="str">
            <v>H</v>
          </cell>
          <cell r="Q559">
            <v>350000</v>
          </cell>
          <cell r="R559">
            <v>200</v>
          </cell>
          <cell r="S559">
            <v>1</v>
          </cell>
          <cell r="T559">
            <v>0</v>
          </cell>
        </row>
        <row r="560">
          <cell r="A560">
            <v>800036</v>
          </cell>
          <cell r="B560" t="str">
            <v>VALETADEIRA</v>
          </cell>
          <cell r="C560" t="str">
            <v>TRATOR C/ SIDE BOOM 583</v>
          </cell>
          <cell r="D560">
            <v>1225000</v>
          </cell>
          <cell r="E560">
            <v>1</v>
          </cell>
          <cell r="F560">
            <v>0.9</v>
          </cell>
          <cell r="G560">
            <v>10000</v>
          </cell>
          <cell r="H560">
            <v>110.25</v>
          </cell>
          <cell r="I560">
            <v>8.51</v>
          </cell>
          <cell r="J560">
            <v>8.51</v>
          </cell>
          <cell r="K560">
            <v>0</v>
          </cell>
          <cell r="L560">
            <v>21.78</v>
          </cell>
          <cell r="M560">
            <v>0</v>
          </cell>
          <cell r="N560">
            <v>40.950000000000003</v>
          </cell>
          <cell r="O560">
            <v>159.71</v>
          </cell>
          <cell r="P560" t="str">
            <v>H</v>
          </cell>
          <cell r="Q560">
            <v>350000</v>
          </cell>
          <cell r="R560">
            <v>200</v>
          </cell>
          <cell r="S560">
            <v>1</v>
          </cell>
          <cell r="T560">
            <v>0.1</v>
          </cell>
        </row>
        <row r="561">
          <cell r="A561">
            <v>800037</v>
          </cell>
          <cell r="B561" t="str">
            <v>GUIND 30 T s/ RODAS</v>
          </cell>
          <cell r="C561" t="str">
            <v>GUIND HIDRAULICO 20 / 35 TON</v>
          </cell>
          <cell r="D561">
            <v>1555556</v>
          </cell>
          <cell r="E561">
            <v>1</v>
          </cell>
          <cell r="F561">
            <v>0.9</v>
          </cell>
          <cell r="G561">
            <v>10000</v>
          </cell>
          <cell r="H561">
            <v>140</v>
          </cell>
          <cell r="I561">
            <v>0</v>
          </cell>
          <cell r="J561">
            <v>0</v>
          </cell>
          <cell r="K561">
            <v>0</v>
          </cell>
          <cell r="L561">
            <v>11.73</v>
          </cell>
          <cell r="M561">
            <v>0</v>
          </cell>
          <cell r="N561">
            <v>22.05</v>
          </cell>
          <cell r="O561">
            <v>162.05000000000001</v>
          </cell>
          <cell r="P561" t="str">
            <v>H</v>
          </cell>
          <cell r="Q561">
            <v>280000</v>
          </cell>
          <cell r="R561">
            <v>200</v>
          </cell>
          <cell r="S561">
            <v>1</v>
          </cell>
          <cell r="T561">
            <v>0</v>
          </cell>
        </row>
        <row r="562">
          <cell r="A562">
            <v>800038</v>
          </cell>
          <cell r="B562" t="str">
            <v>GUIND 50 T s/ RODAS</v>
          </cell>
          <cell r="C562" t="str">
            <v>GUIND HIDRAULICO 45 / 50 TON</v>
          </cell>
          <cell r="D562">
            <v>1925000</v>
          </cell>
          <cell r="E562">
            <v>1</v>
          </cell>
          <cell r="F562">
            <v>0.9</v>
          </cell>
          <cell r="G562">
            <v>10000</v>
          </cell>
          <cell r="H562">
            <v>173.25</v>
          </cell>
          <cell r="I562">
            <v>0</v>
          </cell>
          <cell r="J562">
            <v>0</v>
          </cell>
          <cell r="K562">
            <v>0</v>
          </cell>
          <cell r="L562">
            <v>13.4</v>
          </cell>
          <cell r="M562">
            <v>0</v>
          </cell>
          <cell r="N562">
            <v>25.19</v>
          </cell>
          <cell r="O562">
            <v>198.44</v>
          </cell>
          <cell r="P562" t="str">
            <v>H</v>
          </cell>
          <cell r="Q562">
            <v>336000</v>
          </cell>
          <cell r="R562">
            <v>200</v>
          </cell>
          <cell r="S562">
            <v>1</v>
          </cell>
          <cell r="T562">
            <v>0</v>
          </cell>
        </row>
        <row r="563">
          <cell r="A563">
            <v>800039</v>
          </cell>
          <cell r="B563" t="str">
            <v>CARR carga seca 30 T</v>
          </cell>
          <cell r="C563" t="str">
            <v>CARRETA PRANCHA</v>
          </cell>
          <cell r="D563">
            <v>0</v>
          </cell>
          <cell r="E563">
            <v>1</v>
          </cell>
          <cell r="F563">
            <v>0.9</v>
          </cell>
          <cell r="G563">
            <v>10000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 t="str">
            <v>H</v>
          </cell>
          <cell r="Q563">
            <v>95000</v>
          </cell>
          <cell r="R563">
            <v>200</v>
          </cell>
          <cell r="S563">
            <v>1</v>
          </cell>
          <cell r="T563" t="e">
            <v>#DIV/0!</v>
          </cell>
        </row>
        <row r="564">
          <cell r="A564">
            <v>800040</v>
          </cell>
          <cell r="B564" t="str">
            <v>CARR DOLLY ESTEIRA</v>
          </cell>
          <cell r="C564" t="str">
            <v>CARRETA PRANCHA</v>
          </cell>
          <cell r="D564">
            <v>0</v>
          </cell>
          <cell r="E564">
            <v>1</v>
          </cell>
          <cell r="F564">
            <v>0.9</v>
          </cell>
          <cell r="G564">
            <v>10000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 t="str">
            <v>H</v>
          </cell>
          <cell r="Q564">
            <v>95000</v>
          </cell>
          <cell r="R564">
            <v>200</v>
          </cell>
          <cell r="S564">
            <v>1</v>
          </cell>
          <cell r="T564" t="e">
            <v>#DIV/0!</v>
          </cell>
        </row>
        <row r="565">
          <cell r="A565">
            <v>800041</v>
          </cell>
          <cell r="B565" t="str">
            <v>CAVALO MECÂNICO</v>
          </cell>
          <cell r="C565" t="str">
            <v>CARRETA PRANCHA</v>
          </cell>
          <cell r="D565">
            <v>444444</v>
          </cell>
          <cell r="E565">
            <v>1</v>
          </cell>
          <cell r="F565">
            <v>0.9</v>
          </cell>
          <cell r="G565">
            <v>10000</v>
          </cell>
          <cell r="H565">
            <v>40</v>
          </cell>
          <cell r="I565">
            <v>0</v>
          </cell>
          <cell r="J565">
            <v>0</v>
          </cell>
          <cell r="K565">
            <v>0</v>
          </cell>
          <cell r="L565">
            <v>15.34</v>
          </cell>
          <cell r="M565">
            <v>0</v>
          </cell>
          <cell r="N565">
            <v>28.84</v>
          </cell>
          <cell r="O565">
            <v>68.84</v>
          </cell>
          <cell r="P565" t="str">
            <v>H</v>
          </cell>
          <cell r="Q565">
            <v>95000</v>
          </cell>
          <cell r="R565">
            <v>200</v>
          </cell>
          <cell r="S565">
            <v>1</v>
          </cell>
          <cell r="T565">
            <v>0</v>
          </cell>
        </row>
        <row r="566">
          <cell r="A566">
            <v>800042</v>
          </cell>
          <cell r="B566" t="str">
            <v>COMPR ISENTO ÓLEO</v>
          </cell>
          <cell r="C566" t="str">
            <v>CARRETA DE BRITAGEM</v>
          </cell>
          <cell r="D566">
            <v>1437780</v>
          </cell>
          <cell r="E566">
            <v>1</v>
          </cell>
          <cell r="F566">
            <v>0.9</v>
          </cell>
          <cell r="G566">
            <v>10000</v>
          </cell>
          <cell r="H566">
            <v>129.4</v>
          </cell>
          <cell r="I566">
            <v>0</v>
          </cell>
          <cell r="J566">
            <v>0</v>
          </cell>
          <cell r="K566">
            <v>0</v>
          </cell>
          <cell r="L566">
            <v>5.86</v>
          </cell>
          <cell r="M566">
            <v>0</v>
          </cell>
          <cell r="N566">
            <v>11.02</v>
          </cell>
          <cell r="O566">
            <v>140.41999999999999</v>
          </cell>
          <cell r="P566" t="str">
            <v>H</v>
          </cell>
          <cell r="Q566">
            <v>434750</v>
          </cell>
          <cell r="R566">
            <v>200</v>
          </cell>
          <cell r="S566">
            <v>1</v>
          </cell>
          <cell r="T566">
            <v>0</v>
          </cell>
        </row>
        <row r="567">
          <cell r="A567">
            <v>800043</v>
          </cell>
          <cell r="B567" t="str">
            <v>DRAGA</v>
          </cell>
          <cell r="C567" t="str">
            <v>DRAGA</v>
          </cell>
          <cell r="D567">
            <v>633300</v>
          </cell>
          <cell r="E567">
            <v>1</v>
          </cell>
          <cell r="F567">
            <v>0.9</v>
          </cell>
          <cell r="G567">
            <v>10000</v>
          </cell>
          <cell r="H567">
            <v>57</v>
          </cell>
          <cell r="I567">
            <v>0</v>
          </cell>
          <cell r="J567">
            <v>0</v>
          </cell>
          <cell r="K567">
            <v>0</v>
          </cell>
          <cell r="L567">
            <v>10.220000000000001</v>
          </cell>
          <cell r="M567">
            <v>0</v>
          </cell>
          <cell r="N567">
            <v>19.21</v>
          </cell>
          <cell r="O567">
            <v>76.209999999999994</v>
          </cell>
          <cell r="P567" t="str">
            <v>H</v>
          </cell>
          <cell r="Q567">
            <v>0</v>
          </cell>
          <cell r="R567">
            <v>200</v>
          </cell>
          <cell r="S567">
            <v>1</v>
          </cell>
          <cell r="T567">
            <v>0</v>
          </cell>
        </row>
        <row r="568">
          <cell r="A568">
            <v>800044</v>
          </cell>
          <cell r="B568" t="str">
            <v>GUIND 05 T s/ RODAS</v>
          </cell>
          <cell r="C568" t="str">
            <v>GUIND HIDRAULICO MENOR 15TON</v>
          </cell>
          <cell r="D568">
            <v>167000</v>
          </cell>
          <cell r="E568">
            <v>1</v>
          </cell>
          <cell r="F568">
            <v>0.9</v>
          </cell>
          <cell r="G568">
            <v>10000</v>
          </cell>
          <cell r="H568">
            <v>15.03</v>
          </cell>
          <cell r="I568">
            <v>0</v>
          </cell>
          <cell r="J568">
            <v>0</v>
          </cell>
          <cell r="K568">
            <v>0</v>
          </cell>
          <cell r="L568">
            <v>3.07</v>
          </cell>
          <cell r="M568">
            <v>0</v>
          </cell>
          <cell r="N568">
            <v>5.77</v>
          </cell>
          <cell r="O568">
            <v>20.8</v>
          </cell>
          <cell r="P568" t="str">
            <v>H</v>
          </cell>
          <cell r="Q568">
            <v>80000</v>
          </cell>
          <cell r="R568">
            <v>200</v>
          </cell>
          <cell r="S568">
            <v>1</v>
          </cell>
          <cell r="T568">
            <v>0</v>
          </cell>
        </row>
        <row r="569">
          <cell r="A569">
            <v>800045</v>
          </cell>
          <cell r="B569" t="str">
            <v>PIPE CARRIER</v>
          </cell>
          <cell r="C569" t="str">
            <v>TRATOR C/ SIDE BOOM 583</v>
          </cell>
          <cell r="D569">
            <v>0</v>
          </cell>
          <cell r="E569">
            <v>1</v>
          </cell>
          <cell r="F569">
            <v>0.9</v>
          </cell>
          <cell r="G569">
            <v>10000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 t="str">
            <v>H</v>
          </cell>
          <cell r="Q569">
            <v>350000</v>
          </cell>
          <cell r="R569">
            <v>200</v>
          </cell>
          <cell r="S569">
            <v>1</v>
          </cell>
          <cell r="T569" t="e">
            <v>#DIV/0!</v>
          </cell>
        </row>
        <row r="570">
          <cell r="A570">
            <v>800047</v>
          </cell>
          <cell r="B570" t="str">
            <v>MUNCK 10 T 4 x 4</v>
          </cell>
          <cell r="C570" t="str">
            <v>CAMINHÃO MUNCK</v>
          </cell>
          <cell r="D570">
            <v>0</v>
          </cell>
          <cell r="E570">
            <v>1</v>
          </cell>
          <cell r="F570">
            <v>0.9</v>
          </cell>
          <cell r="G570">
            <v>10000</v>
          </cell>
          <cell r="H570">
            <v>0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 t="str">
            <v>H</v>
          </cell>
          <cell r="Q570">
            <v>61000</v>
          </cell>
          <cell r="R570">
            <v>200</v>
          </cell>
          <cell r="S570">
            <v>1</v>
          </cell>
          <cell r="T570" t="e">
            <v>#DIV/0!</v>
          </cell>
        </row>
        <row r="571">
          <cell r="A571">
            <v>800048</v>
          </cell>
          <cell r="B571" t="str">
            <v>CARR BAIXA 20T 6x4</v>
          </cell>
          <cell r="C571" t="str">
            <v>CARRETA PRANCHA</v>
          </cell>
          <cell r="D571">
            <v>0</v>
          </cell>
          <cell r="E571">
            <v>1</v>
          </cell>
          <cell r="F571">
            <v>0.9</v>
          </cell>
          <cell r="G571">
            <v>10000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 t="str">
            <v>H</v>
          </cell>
          <cell r="Q571">
            <v>95000</v>
          </cell>
          <cell r="R571">
            <v>200</v>
          </cell>
          <cell r="S571">
            <v>1</v>
          </cell>
          <cell r="T571" t="e">
            <v>#DIV/0!</v>
          </cell>
        </row>
        <row r="572">
          <cell r="A572">
            <v>800049</v>
          </cell>
          <cell r="B572" t="str">
            <v>COMP ATLAS XA-750</v>
          </cell>
          <cell r="C572" t="str">
            <v>COMPRESSOR PORTATIL 750</v>
          </cell>
          <cell r="D572">
            <v>262500</v>
          </cell>
          <cell r="E572">
            <v>1</v>
          </cell>
          <cell r="F572">
            <v>0.9</v>
          </cell>
          <cell r="G572">
            <v>10000</v>
          </cell>
          <cell r="H572">
            <v>23.63</v>
          </cell>
          <cell r="I572">
            <v>0</v>
          </cell>
          <cell r="J572">
            <v>0</v>
          </cell>
          <cell r="K572">
            <v>0</v>
          </cell>
          <cell r="L572">
            <v>5.86</v>
          </cell>
          <cell r="M572">
            <v>0</v>
          </cell>
          <cell r="N572">
            <v>11.02</v>
          </cell>
          <cell r="O572">
            <v>34.65</v>
          </cell>
          <cell r="P572" t="str">
            <v>H</v>
          </cell>
          <cell r="Q572">
            <v>35000</v>
          </cell>
          <cell r="R572">
            <v>200</v>
          </cell>
          <cell r="S572">
            <v>1</v>
          </cell>
          <cell r="T572">
            <v>0</v>
          </cell>
        </row>
      </sheetData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ilha"/>
      <sheetName val="Planilha Global"/>
      <sheetName val="III_COMPOS. GLOBAL 1"/>
      <sheetName val="III_COMPOS. GLOBAL 2"/>
      <sheetName val="IV_COMPOS. GLOBAL"/>
      <sheetName val="Quant Cimento GLOBAL"/>
      <sheetName val="TAB_CONCRETO GLOBAL"/>
      <sheetName val="TAB_ESCAV CÉU ABERTO GLOBAL"/>
      <sheetName val="TAB_ESCAV SUBTERRÂNEA GLOBAL"/>
      <sheetName val="TAB_ATERRO GLOBAL"/>
      <sheetName val="TAB_TRATAMENTO GLOBAL"/>
      <sheetName val="Insumos"/>
      <sheetName val="CA_Equipes"/>
      <sheetName val="CA_Esc. Céu Aberto"/>
      <sheetName val="CA_Escav Subterrânea"/>
      <sheetName val="CA_Aterros"/>
      <sheetName val="CA_Concreto"/>
      <sheetName val="CA_Pavimentação"/>
      <sheetName val="CA_Tratamentos"/>
      <sheetName val="Título"/>
      <sheetName val="Planilha Unitário"/>
      <sheetName val="III_COMPOS. UNIT. 1"/>
      <sheetName val="III_COMPOS. UNIT. 2"/>
      <sheetName val="Quant Cimento UNIT."/>
      <sheetName val="TAB_CONCRETO UNIT."/>
      <sheetName val="TAB_ESCAV CÉU ABERTO UNIT."/>
      <sheetName val="TAB_ESCAV SUBTERRÂNEA UNIT."/>
      <sheetName val="TAB_ATERRO UNIT."/>
      <sheetName val="TAB_TRATAMENTO UNIT.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1">
          <cell r="A1" t="str">
            <v>UT 476  -  UHE EL CAJÓN  -  750 MW</v>
          </cell>
          <cell r="C1" t="str">
            <v>ALT. PREÇO GLOBAL</v>
          </cell>
        </row>
        <row r="2">
          <cell r="A2" t="str">
            <v>LISTA DE INSUMOS</v>
          </cell>
          <cell r="C2" t="str">
            <v>REVISÃO 26.01.03</v>
          </cell>
        </row>
        <row r="3">
          <cell r="A3" t="str">
            <v xml:space="preserve">PROJETO:  PE0476I  </v>
          </cell>
          <cell r="C3" t="str">
            <v>VALOR EM DÓLAR</v>
          </cell>
        </row>
        <row r="5">
          <cell r="A5" t="str">
            <v>CÓDIGO</v>
          </cell>
          <cell r="B5" t="str">
            <v>ENCARGOS SOCIAIS E REFEIÇÃO</v>
          </cell>
          <cell r="C5" t="str">
            <v>UNID</v>
          </cell>
          <cell r="D5" t="str">
            <v>VALOR</v>
          </cell>
        </row>
        <row r="7">
          <cell r="A7">
            <v>1000</v>
          </cell>
          <cell r="B7" t="str">
            <v>Encargos Sociais</v>
          </cell>
          <cell r="C7" t="str">
            <v>%</v>
          </cell>
          <cell r="D7">
            <v>0</v>
          </cell>
        </row>
        <row r="8">
          <cell r="A8">
            <v>1010</v>
          </cell>
          <cell r="B8" t="str">
            <v>Refeição</v>
          </cell>
          <cell r="C8" t="str">
            <v>un</v>
          </cell>
          <cell r="D8">
            <v>2.2000000000000002</v>
          </cell>
        </row>
        <row r="10">
          <cell r="A10" t="str">
            <v>CÓDIGO</v>
          </cell>
          <cell r="B10" t="str">
            <v>MÃO DE OBRA</v>
          </cell>
          <cell r="C10" t="str">
            <v>UNID</v>
          </cell>
          <cell r="D10" t="str">
            <v>USD$</v>
          </cell>
        </row>
        <row r="12">
          <cell r="A12">
            <v>758</v>
          </cell>
          <cell r="B12" t="str">
            <v>Ajudante de túnel</v>
          </cell>
          <cell r="C12" t="str">
            <v>h</v>
          </cell>
          <cell r="D12">
            <v>3.26</v>
          </cell>
        </row>
        <row r="13">
          <cell r="A13">
            <v>725</v>
          </cell>
          <cell r="B13" t="str">
            <v>Armador</v>
          </cell>
          <cell r="C13" t="str">
            <v>h</v>
          </cell>
          <cell r="D13">
            <v>5.69</v>
          </cell>
        </row>
        <row r="14">
          <cell r="A14">
            <v>724</v>
          </cell>
          <cell r="B14" t="str">
            <v>Carpinteiro</v>
          </cell>
          <cell r="C14" t="str">
            <v>h</v>
          </cell>
          <cell r="D14">
            <v>5.69</v>
          </cell>
        </row>
        <row r="15">
          <cell r="A15">
            <v>655</v>
          </cell>
          <cell r="B15" t="str">
            <v>Eletricista instalador</v>
          </cell>
          <cell r="C15" t="str">
            <v>h</v>
          </cell>
          <cell r="D15">
            <v>4.6500000000000004</v>
          </cell>
        </row>
        <row r="16">
          <cell r="A16">
            <v>653</v>
          </cell>
          <cell r="B16" t="str">
            <v>Eletricista manutenção I</v>
          </cell>
          <cell r="C16" t="str">
            <v>h</v>
          </cell>
          <cell r="D16">
            <v>5.69</v>
          </cell>
        </row>
        <row r="17">
          <cell r="A17">
            <v>654</v>
          </cell>
          <cell r="B17" t="str">
            <v>Eletricista manutenção II</v>
          </cell>
          <cell r="C17" t="str">
            <v>h</v>
          </cell>
          <cell r="D17">
            <v>5.69</v>
          </cell>
        </row>
        <row r="18">
          <cell r="A18">
            <v>722</v>
          </cell>
          <cell r="B18" t="str">
            <v>Encanador</v>
          </cell>
          <cell r="C18" t="str">
            <v>h</v>
          </cell>
          <cell r="D18">
            <v>3.92</v>
          </cell>
        </row>
        <row r="19">
          <cell r="A19">
            <v>68</v>
          </cell>
          <cell r="B19" t="str">
            <v>Encarregado</v>
          </cell>
          <cell r="C19" t="str">
            <v>h</v>
          </cell>
          <cell r="D19">
            <v>13.44</v>
          </cell>
        </row>
        <row r="20">
          <cell r="A20">
            <v>732</v>
          </cell>
          <cell r="B20" t="str">
            <v>Frentista de túnel</v>
          </cell>
          <cell r="C20" t="str">
            <v>h</v>
          </cell>
          <cell r="D20">
            <v>6.09</v>
          </cell>
        </row>
        <row r="21">
          <cell r="A21">
            <v>678</v>
          </cell>
          <cell r="B21" t="str">
            <v>Lubrificador</v>
          </cell>
          <cell r="C21" t="str">
            <v>h</v>
          </cell>
          <cell r="D21">
            <v>3.03</v>
          </cell>
        </row>
        <row r="22">
          <cell r="A22">
            <v>629</v>
          </cell>
          <cell r="B22" t="str">
            <v>Mecânico industrial I</v>
          </cell>
          <cell r="C22" t="str">
            <v>h</v>
          </cell>
          <cell r="D22">
            <v>6.09</v>
          </cell>
        </row>
        <row r="23">
          <cell r="A23">
            <v>632</v>
          </cell>
          <cell r="B23" t="str">
            <v>Mecânico industrial II</v>
          </cell>
          <cell r="C23" t="str">
            <v>h</v>
          </cell>
          <cell r="D23">
            <v>6.09</v>
          </cell>
        </row>
        <row r="24">
          <cell r="A24">
            <v>831</v>
          </cell>
          <cell r="B24" t="str">
            <v>Mecânico montador</v>
          </cell>
          <cell r="C24" t="str">
            <v>h</v>
          </cell>
          <cell r="D24">
            <v>4.6500000000000004</v>
          </cell>
        </row>
        <row r="25">
          <cell r="A25">
            <v>977</v>
          </cell>
          <cell r="B25" t="str">
            <v>Mecânico montador de estr. metálica</v>
          </cell>
          <cell r="C25" t="str">
            <v>h</v>
          </cell>
          <cell r="D25">
            <v>5.51</v>
          </cell>
        </row>
        <row r="26">
          <cell r="A26">
            <v>432</v>
          </cell>
          <cell r="B26" t="str">
            <v>Motorista</v>
          </cell>
          <cell r="C26" t="str">
            <v>h</v>
          </cell>
          <cell r="D26">
            <v>5.31</v>
          </cell>
        </row>
        <row r="27">
          <cell r="A27">
            <v>820</v>
          </cell>
          <cell r="B27" t="str">
            <v>Oficial espec. montagem I</v>
          </cell>
          <cell r="C27" t="str">
            <v>h</v>
          </cell>
          <cell r="D27">
            <v>5.51</v>
          </cell>
        </row>
        <row r="28">
          <cell r="A28">
            <v>821</v>
          </cell>
          <cell r="B28" t="str">
            <v>Oficial espec. montagem II</v>
          </cell>
          <cell r="C28" t="str">
            <v>h</v>
          </cell>
          <cell r="D28">
            <v>5.51</v>
          </cell>
        </row>
        <row r="29">
          <cell r="A29">
            <v>822</v>
          </cell>
          <cell r="B29" t="str">
            <v>Oficial espec. montagem III</v>
          </cell>
          <cell r="C29" t="str">
            <v>h</v>
          </cell>
          <cell r="D29">
            <v>5.51</v>
          </cell>
        </row>
        <row r="30">
          <cell r="A30">
            <v>1039</v>
          </cell>
          <cell r="B30" t="str">
            <v>Op. acabadora de concreto</v>
          </cell>
          <cell r="C30" t="str">
            <v>h</v>
          </cell>
          <cell r="D30">
            <v>4.25</v>
          </cell>
        </row>
        <row r="31">
          <cell r="A31">
            <v>526</v>
          </cell>
          <cell r="B31" t="str">
            <v>Op. basculante I</v>
          </cell>
          <cell r="C31" t="str">
            <v>h</v>
          </cell>
          <cell r="D31">
            <v>5.31</v>
          </cell>
        </row>
        <row r="32">
          <cell r="A32">
            <v>558</v>
          </cell>
          <cell r="B32" t="str">
            <v>Op. basculante II</v>
          </cell>
          <cell r="C32" t="str">
            <v>h</v>
          </cell>
          <cell r="D32">
            <v>5.31</v>
          </cell>
        </row>
        <row r="33">
          <cell r="A33">
            <v>527</v>
          </cell>
          <cell r="B33" t="str">
            <v>Op. bomba de concreto</v>
          </cell>
          <cell r="C33" t="str">
            <v>h</v>
          </cell>
          <cell r="D33">
            <v>4.3099999999999996</v>
          </cell>
        </row>
        <row r="34">
          <cell r="A34">
            <v>581</v>
          </cell>
          <cell r="B34" t="str">
            <v>Op. bombas</v>
          </cell>
          <cell r="C34" t="str">
            <v>h</v>
          </cell>
          <cell r="D34">
            <v>3.61</v>
          </cell>
        </row>
        <row r="35">
          <cell r="A35">
            <v>563</v>
          </cell>
          <cell r="B35" t="str">
            <v>Op. britador</v>
          </cell>
          <cell r="C35" t="str">
            <v>h</v>
          </cell>
          <cell r="D35">
            <v>4.3099999999999996</v>
          </cell>
        </row>
        <row r="36">
          <cell r="A36">
            <v>528</v>
          </cell>
          <cell r="B36" t="str">
            <v>Op. caminhão betoneira</v>
          </cell>
          <cell r="C36" t="str">
            <v>h</v>
          </cell>
          <cell r="D36">
            <v>4.6500000000000004</v>
          </cell>
        </row>
        <row r="37">
          <cell r="A37">
            <v>505</v>
          </cell>
          <cell r="B37" t="str">
            <v>Op. caminhão irrigadeira</v>
          </cell>
          <cell r="C37" t="str">
            <v>h</v>
          </cell>
          <cell r="D37">
            <v>5.46</v>
          </cell>
        </row>
        <row r="38">
          <cell r="A38">
            <v>516</v>
          </cell>
          <cell r="B38" t="str">
            <v>Op. caminhão leve</v>
          </cell>
          <cell r="C38" t="str">
            <v>h</v>
          </cell>
          <cell r="D38">
            <v>5.46</v>
          </cell>
        </row>
        <row r="39">
          <cell r="A39">
            <v>519</v>
          </cell>
          <cell r="B39" t="str">
            <v>Op. caminhão munck</v>
          </cell>
          <cell r="C39" t="str">
            <v>h</v>
          </cell>
          <cell r="D39">
            <v>5.46</v>
          </cell>
        </row>
        <row r="40">
          <cell r="A40">
            <v>529</v>
          </cell>
          <cell r="B40" t="str">
            <v>Op. carreta</v>
          </cell>
          <cell r="C40" t="str">
            <v>h</v>
          </cell>
          <cell r="D40">
            <v>5.46</v>
          </cell>
        </row>
        <row r="41">
          <cell r="A41">
            <v>561</v>
          </cell>
          <cell r="B41" t="str">
            <v>Op. central de concreto II</v>
          </cell>
          <cell r="C41" t="str">
            <v>h</v>
          </cell>
          <cell r="D41">
            <v>4.6500000000000004</v>
          </cell>
        </row>
        <row r="42">
          <cell r="A42">
            <v>583</v>
          </cell>
          <cell r="B42" t="str">
            <v>Op. compressor de ar</v>
          </cell>
          <cell r="C42" t="str">
            <v>h</v>
          </cell>
          <cell r="D42">
            <v>4.26</v>
          </cell>
        </row>
        <row r="43">
          <cell r="A43">
            <v>525</v>
          </cell>
          <cell r="B43" t="str">
            <v>Op. distribuidor de agregados</v>
          </cell>
          <cell r="C43" t="str">
            <v>h</v>
          </cell>
          <cell r="D43">
            <v>4.25</v>
          </cell>
        </row>
        <row r="44">
          <cell r="A44">
            <v>530</v>
          </cell>
          <cell r="B44" t="str">
            <v>Op. escavadeira I</v>
          </cell>
          <cell r="C44" t="str">
            <v>h</v>
          </cell>
          <cell r="D44">
            <v>6.69</v>
          </cell>
        </row>
        <row r="45">
          <cell r="A45">
            <v>543</v>
          </cell>
          <cell r="B45" t="str">
            <v>Op. escavadeira II</v>
          </cell>
          <cell r="C45" t="str">
            <v>h</v>
          </cell>
          <cell r="D45">
            <v>6.69</v>
          </cell>
        </row>
        <row r="46">
          <cell r="A46">
            <v>570</v>
          </cell>
          <cell r="B46" t="str">
            <v>Op. esteiras transportadoras</v>
          </cell>
          <cell r="C46" t="str">
            <v>h</v>
          </cell>
          <cell r="D46">
            <v>4.3099999999999996</v>
          </cell>
        </row>
        <row r="47">
          <cell r="A47">
            <v>900</v>
          </cell>
          <cell r="B47" t="str">
            <v>Op. extrusora de concreto</v>
          </cell>
          <cell r="C47" t="str">
            <v>h</v>
          </cell>
          <cell r="D47">
            <v>3.61</v>
          </cell>
        </row>
        <row r="48">
          <cell r="A48">
            <v>533</v>
          </cell>
          <cell r="B48" t="str">
            <v>Op. gruas I</v>
          </cell>
          <cell r="C48" t="str">
            <v>h</v>
          </cell>
          <cell r="D48">
            <v>5.55</v>
          </cell>
        </row>
        <row r="49">
          <cell r="A49">
            <v>545</v>
          </cell>
          <cell r="B49" t="str">
            <v>Op. gruas II</v>
          </cell>
          <cell r="C49" t="str">
            <v>h</v>
          </cell>
          <cell r="D49">
            <v>5.55</v>
          </cell>
        </row>
        <row r="50">
          <cell r="A50">
            <v>535</v>
          </cell>
          <cell r="B50" t="str">
            <v>Op. guindaste I</v>
          </cell>
          <cell r="C50" t="str">
            <v>h</v>
          </cell>
          <cell r="D50">
            <v>5.55</v>
          </cell>
        </row>
        <row r="51">
          <cell r="A51">
            <v>546</v>
          </cell>
          <cell r="B51" t="str">
            <v>Op. guindaste II</v>
          </cell>
          <cell r="C51" t="str">
            <v>h</v>
          </cell>
          <cell r="D51">
            <v>5.55</v>
          </cell>
        </row>
        <row r="52">
          <cell r="A52">
            <v>565</v>
          </cell>
          <cell r="B52" t="str">
            <v>Op. instalação industrial II</v>
          </cell>
          <cell r="C52" t="str">
            <v>h</v>
          </cell>
          <cell r="D52">
            <v>5.55</v>
          </cell>
        </row>
        <row r="53">
          <cell r="A53">
            <v>547</v>
          </cell>
          <cell r="B53" t="str">
            <v>Op. motoniveladora II</v>
          </cell>
          <cell r="C53" t="str">
            <v>h</v>
          </cell>
          <cell r="D53">
            <v>6.09</v>
          </cell>
        </row>
        <row r="54">
          <cell r="A54">
            <v>539</v>
          </cell>
          <cell r="B54" t="str">
            <v>Op. pá carregadeira I</v>
          </cell>
          <cell r="C54" t="str">
            <v>h</v>
          </cell>
          <cell r="D54">
            <v>6.09</v>
          </cell>
        </row>
        <row r="55">
          <cell r="A55">
            <v>548</v>
          </cell>
          <cell r="B55" t="str">
            <v>Op. pá carregadeira II</v>
          </cell>
          <cell r="C55" t="str">
            <v>h</v>
          </cell>
          <cell r="D55">
            <v>6.09</v>
          </cell>
        </row>
        <row r="56">
          <cell r="A56">
            <v>549</v>
          </cell>
          <cell r="B56" t="str">
            <v>Op. perfuratriz hidráulica</v>
          </cell>
          <cell r="C56" t="str">
            <v>h</v>
          </cell>
          <cell r="D56">
            <v>4.9800000000000004</v>
          </cell>
        </row>
        <row r="57">
          <cell r="A57">
            <v>540</v>
          </cell>
          <cell r="B57" t="str">
            <v>Op. perfuratriz pneumática</v>
          </cell>
          <cell r="C57" t="str">
            <v>h</v>
          </cell>
          <cell r="D57">
            <v>4.9800000000000004</v>
          </cell>
        </row>
        <row r="58">
          <cell r="A58">
            <v>571</v>
          </cell>
          <cell r="B58" t="str">
            <v>Op. refrigeração</v>
          </cell>
          <cell r="C58" t="str">
            <v>h</v>
          </cell>
          <cell r="D58">
            <v>4.6500000000000004</v>
          </cell>
        </row>
        <row r="59">
          <cell r="A59">
            <v>517</v>
          </cell>
          <cell r="B59" t="str">
            <v>Op. retroescavadeira I</v>
          </cell>
          <cell r="C59" t="str">
            <v>h</v>
          </cell>
          <cell r="D59">
            <v>6.69</v>
          </cell>
        </row>
        <row r="60">
          <cell r="A60">
            <v>518</v>
          </cell>
          <cell r="B60" t="str">
            <v>Op. rolo compactador</v>
          </cell>
          <cell r="C60" t="str">
            <v>h</v>
          </cell>
          <cell r="D60">
            <v>3.92</v>
          </cell>
        </row>
        <row r="61">
          <cell r="A61">
            <v>512</v>
          </cell>
          <cell r="B61" t="str">
            <v>Op. trator agrícola</v>
          </cell>
          <cell r="C61" t="str">
            <v>h</v>
          </cell>
          <cell r="D61">
            <v>8.2100000000000009</v>
          </cell>
        </row>
        <row r="62">
          <cell r="A62">
            <v>541</v>
          </cell>
          <cell r="B62" t="str">
            <v>Op. trator lamina I</v>
          </cell>
          <cell r="C62" t="str">
            <v>h</v>
          </cell>
          <cell r="D62">
            <v>8.2100000000000009</v>
          </cell>
        </row>
        <row r="63">
          <cell r="A63">
            <v>550</v>
          </cell>
          <cell r="B63" t="str">
            <v>Op. trator lamina II</v>
          </cell>
          <cell r="C63" t="str">
            <v>h</v>
          </cell>
          <cell r="D63">
            <v>8.2100000000000009</v>
          </cell>
        </row>
        <row r="64">
          <cell r="A64">
            <v>524</v>
          </cell>
          <cell r="B64" t="str">
            <v>Op. vibroacabadora de asfálto</v>
          </cell>
          <cell r="C64" t="str">
            <v>h</v>
          </cell>
          <cell r="D64">
            <v>4.3099999999999996</v>
          </cell>
        </row>
        <row r="65">
          <cell r="A65">
            <v>721</v>
          </cell>
          <cell r="B65" t="str">
            <v>Pedreiro</v>
          </cell>
          <cell r="C65" t="str">
            <v>h</v>
          </cell>
          <cell r="D65">
            <v>5.69</v>
          </cell>
        </row>
        <row r="66">
          <cell r="A66">
            <v>761</v>
          </cell>
          <cell r="B66" t="str">
            <v>Servente</v>
          </cell>
          <cell r="C66" t="str">
            <v>h</v>
          </cell>
          <cell r="D66">
            <v>3.61</v>
          </cell>
        </row>
        <row r="67">
          <cell r="A67">
            <v>764</v>
          </cell>
          <cell r="B67" t="str">
            <v>Sinaleiro II</v>
          </cell>
          <cell r="C67" t="str">
            <v>h</v>
          </cell>
          <cell r="D67">
            <v>3.03</v>
          </cell>
        </row>
        <row r="68">
          <cell r="A68">
            <v>726</v>
          </cell>
          <cell r="B68" t="str">
            <v>Soldador de armação</v>
          </cell>
          <cell r="C68" t="str">
            <v>h</v>
          </cell>
          <cell r="D68">
            <v>3.92</v>
          </cell>
        </row>
        <row r="69">
          <cell r="A69">
            <v>670</v>
          </cell>
          <cell r="B69" t="str">
            <v>Soldador de manutenção I</v>
          </cell>
          <cell r="C69" t="str">
            <v>h</v>
          </cell>
          <cell r="D69">
            <v>4.3099999999999996</v>
          </cell>
        </row>
        <row r="70">
          <cell r="A70">
            <v>671</v>
          </cell>
          <cell r="B70" t="str">
            <v>Soldador de manutenção II</v>
          </cell>
          <cell r="C70" t="str">
            <v>h</v>
          </cell>
          <cell r="D70">
            <v>5.12</v>
          </cell>
        </row>
        <row r="71">
          <cell r="A71">
            <v>832</v>
          </cell>
          <cell r="B71" t="str">
            <v>Soldador estr. metálica II</v>
          </cell>
          <cell r="C71" t="str">
            <v>h</v>
          </cell>
          <cell r="D71">
            <v>5.12</v>
          </cell>
        </row>
        <row r="72">
          <cell r="A72">
            <v>572</v>
          </cell>
          <cell r="B72" t="str">
            <v>Técnico op. refrigeração</v>
          </cell>
          <cell r="C72" t="str">
            <v>h</v>
          </cell>
          <cell r="D72">
            <v>4.6500000000000004</v>
          </cell>
        </row>
        <row r="73">
          <cell r="A73">
            <v>608</v>
          </cell>
          <cell r="B73" t="str">
            <v>Torneiro mecânico I</v>
          </cell>
          <cell r="C73" t="str">
            <v>h</v>
          </cell>
          <cell r="D73">
            <v>4.6500000000000004</v>
          </cell>
        </row>
        <row r="76">
          <cell r="A76" t="str">
            <v>CÓDIGO</v>
          </cell>
          <cell r="B76" t="str">
            <v>MATERIAIS</v>
          </cell>
          <cell r="C76" t="str">
            <v>UNID</v>
          </cell>
          <cell r="D76" t="str">
            <v>USD$</v>
          </cell>
        </row>
        <row r="78">
          <cell r="A78">
            <v>375698</v>
          </cell>
          <cell r="B78" t="str">
            <v>Aço A-36</v>
          </cell>
          <cell r="C78" t="str">
            <v>t</v>
          </cell>
          <cell r="D78">
            <v>450</v>
          </cell>
        </row>
        <row r="79">
          <cell r="A79">
            <v>317012</v>
          </cell>
          <cell r="B79" t="str">
            <v>Aço CA-25</v>
          </cell>
          <cell r="C79" t="str">
            <v>kg</v>
          </cell>
          <cell r="D79">
            <v>0.45</v>
          </cell>
        </row>
        <row r="80">
          <cell r="A80">
            <v>349032</v>
          </cell>
          <cell r="B80" t="str">
            <v>Aço CA-25</v>
          </cell>
          <cell r="C80" t="str">
            <v>t</v>
          </cell>
          <cell r="D80">
            <v>450</v>
          </cell>
        </row>
        <row r="81">
          <cell r="A81">
            <v>376068</v>
          </cell>
          <cell r="B81" t="str">
            <v>Aditivo para asfálto</v>
          </cell>
          <cell r="C81" t="str">
            <v>kg</v>
          </cell>
          <cell r="D81">
            <v>1.5</v>
          </cell>
        </row>
        <row r="82">
          <cell r="A82">
            <v>270394</v>
          </cell>
          <cell r="B82" t="str">
            <v xml:space="preserve">AÇO CA-50 </v>
          </cell>
          <cell r="C82" t="str">
            <v>t</v>
          </cell>
          <cell r="D82">
            <v>388</v>
          </cell>
        </row>
        <row r="83">
          <cell r="A83">
            <v>368253</v>
          </cell>
          <cell r="B83" t="str">
            <v xml:space="preserve">Aço CA-50 </v>
          </cell>
          <cell r="C83" t="str">
            <v>kg</v>
          </cell>
          <cell r="D83">
            <v>0.39</v>
          </cell>
        </row>
        <row r="84">
          <cell r="A84">
            <v>316282</v>
          </cell>
          <cell r="B84" t="str">
            <v>Aço CP-190 RB  engraxado</v>
          </cell>
          <cell r="C84" t="str">
            <v>t</v>
          </cell>
          <cell r="D84">
            <v>990.1</v>
          </cell>
        </row>
        <row r="85">
          <cell r="A85">
            <v>376575</v>
          </cell>
          <cell r="B85" t="str">
            <v>Aço para ancoragem 1900 kg/cm2</v>
          </cell>
          <cell r="C85" t="str">
            <v>kg</v>
          </cell>
          <cell r="D85">
            <v>1.1299999999999999</v>
          </cell>
        </row>
        <row r="86">
          <cell r="A86">
            <v>328538</v>
          </cell>
          <cell r="B86" t="str">
            <v>Aditivo SIGUNIT p/ concreto projetado</v>
          </cell>
          <cell r="C86" t="str">
            <v>kg</v>
          </cell>
          <cell r="D86">
            <v>1.25</v>
          </cell>
        </row>
        <row r="87">
          <cell r="A87">
            <v>317022</v>
          </cell>
          <cell r="B87" t="str">
            <v>Aditivo SIKA Aer - incorporador de ar</v>
          </cell>
          <cell r="C87" t="str">
            <v>kg</v>
          </cell>
          <cell r="D87">
            <v>1.35</v>
          </cell>
        </row>
        <row r="88">
          <cell r="A88">
            <v>378155</v>
          </cell>
          <cell r="B88" t="str">
            <v>Aditivo superfluidizante SIKAMENT 100</v>
          </cell>
          <cell r="C88" t="str">
            <v>kg</v>
          </cell>
          <cell r="D88">
            <v>1.4</v>
          </cell>
        </row>
        <row r="89">
          <cell r="A89">
            <v>333602</v>
          </cell>
          <cell r="B89" t="str">
            <v>Aditivos para concreto</v>
          </cell>
          <cell r="C89" t="str">
            <v>vb</v>
          </cell>
          <cell r="D89">
            <v>0.5</v>
          </cell>
        </row>
        <row r="90">
          <cell r="A90">
            <v>317015</v>
          </cell>
          <cell r="B90" t="str">
            <v>Arame recozido nº 18</v>
          </cell>
          <cell r="C90" t="str">
            <v>kg</v>
          </cell>
          <cell r="D90">
            <v>0.65</v>
          </cell>
        </row>
        <row r="91">
          <cell r="A91">
            <v>316636</v>
          </cell>
          <cell r="B91" t="str">
            <v>Arame farpado</v>
          </cell>
          <cell r="C91" t="str">
            <v>kg</v>
          </cell>
          <cell r="D91">
            <v>0.13</v>
          </cell>
        </row>
        <row r="92">
          <cell r="A92">
            <v>316637</v>
          </cell>
          <cell r="B92" t="str">
            <v>Arame galvanizado 12</v>
          </cell>
          <cell r="C92" t="str">
            <v>kg</v>
          </cell>
          <cell r="D92">
            <v>1.2</v>
          </cell>
        </row>
        <row r="93">
          <cell r="A93">
            <v>333183</v>
          </cell>
          <cell r="B93" t="str">
            <v>Arame galvanizado 14</v>
          </cell>
          <cell r="C93" t="str">
            <v>kg</v>
          </cell>
          <cell r="D93">
            <v>1.35</v>
          </cell>
        </row>
        <row r="94">
          <cell r="A94">
            <v>352559</v>
          </cell>
          <cell r="B94" t="str">
            <v>Arame galvanizado 16</v>
          </cell>
          <cell r="C94" t="str">
            <v>kg</v>
          </cell>
          <cell r="D94">
            <v>1.6</v>
          </cell>
        </row>
        <row r="95">
          <cell r="A95">
            <v>375699</v>
          </cell>
          <cell r="B95" t="str">
            <v>Arame galvanizado 18</v>
          </cell>
          <cell r="C95" t="str">
            <v>kg</v>
          </cell>
          <cell r="D95">
            <v>2.4500000000000002</v>
          </cell>
        </row>
        <row r="96">
          <cell r="A96">
            <v>375700</v>
          </cell>
          <cell r="B96" t="str">
            <v>Arame galvanizado 20</v>
          </cell>
          <cell r="C96" t="str">
            <v>kg</v>
          </cell>
          <cell r="D96">
            <v>2.75</v>
          </cell>
        </row>
        <row r="97">
          <cell r="A97">
            <v>309675</v>
          </cell>
          <cell r="B97" t="str">
            <v>Argamassa expansiva</v>
          </cell>
          <cell r="C97" t="str">
            <v>kg</v>
          </cell>
          <cell r="D97">
            <v>3.65</v>
          </cell>
        </row>
        <row r="98">
          <cell r="A98">
            <v>317038</v>
          </cell>
          <cell r="B98" t="str">
            <v>Asfálto diluído CM-30 com frete</v>
          </cell>
          <cell r="C98" t="str">
            <v>t</v>
          </cell>
          <cell r="D98">
            <v>600</v>
          </cell>
        </row>
        <row r="99">
          <cell r="A99">
            <v>376015</v>
          </cell>
          <cell r="B99" t="str">
            <v xml:space="preserve">Bit 6" T38 </v>
          </cell>
          <cell r="C99" t="str">
            <v>un</v>
          </cell>
          <cell r="D99">
            <v>979</v>
          </cell>
        </row>
        <row r="100">
          <cell r="A100">
            <v>375599</v>
          </cell>
          <cell r="B100" t="str">
            <v>Bit de botões R32 40 mm 1 1/2"</v>
          </cell>
          <cell r="C100" t="str">
            <v>un</v>
          </cell>
          <cell r="D100">
            <v>132</v>
          </cell>
        </row>
        <row r="101">
          <cell r="A101">
            <v>356063</v>
          </cell>
          <cell r="B101" t="str">
            <v>Bit de botões R32 44 mm 1 3/4"</v>
          </cell>
          <cell r="C101" t="str">
            <v>un</v>
          </cell>
          <cell r="D101">
            <v>134</v>
          </cell>
        </row>
        <row r="102">
          <cell r="A102">
            <v>375597</v>
          </cell>
          <cell r="B102" t="str">
            <v>Bit de botões R32 48 mm 1 7/8"</v>
          </cell>
          <cell r="C102" t="str">
            <v>un</v>
          </cell>
          <cell r="D102">
            <v>136</v>
          </cell>
        </row>
        <row r="103">
          <cell r="A103">
            <v>375598</v>
          </cell>
          <cell r="B103" t="str">
            <v>Bit de botões R32 58 mm 2 1/4"</v>
          </cell>
          <cell r="C103" t="str">
            <v>un</v>
          </cell>
          <cell r="D103">
            <v>139</v>
          </cell>
        </row>
        <row r="104">
          <cell r="A104">
            <v>356064</v>
          </cell>
          <cell r="B104" t="str">
            <v>Bit de botões T38 64 mm 2 1/2"</v>
          </cell>
          <cell r="C104" t="str">
            <v>un</v>
          </cell>
          <cell r="D104">
            <v>150</v>
          </cell>
        </row>
        <row r="105">
          <cell r="A105">
            <v>375596</v>
          </cell>
          <cell r="B105" t="str">
            <v>Bit de botões T38 76 mm 3"</v>
          </cell>
          <cell r="C105" t="str">
            <v>un</v>
          </cell>
          <cell r="D105">
            <v>189</v>
          </cell>
        </row>
        <row r="106">
          <cell r="A106">
            <v>131610</v>
          </cell>
          <cell r="B106" t="str">
            <v>Booster  (5.5 OZ - 156 GR)</v>
          </cell>
          <cell r="C106" t="str">
            <v>un</v>
          </cell>
          <cell r="D106">
            <v>1.72</v>
          </cell>
        </row>
        <row r="107">
          <cell r="A107">
            <v>376477</v>
          </cell>
          <cell r="B107" t="str">
            <v>Booster  (1/2 LB - 225 GR)</v>
          </cell>
          <cell r="C107" t="str">
            <v>un</v>
          </cell>
          <cell r="D107">
            <v>2.15</v>
          </cell>
        </row>
        <row r="108">
          <cell r="A108">
            <v>353795</v>
          </cell>
          <cell r="B108" t="str">
            <v>Broca Integral 7/8" x 2,00 m</v>
          </cell>
          <cell r="C108" t="str">
            <v>un</v>
          </cell>
          <cell r="D108">
            <v>75</v>
          </cell>
        </row>
        <row r="109">
          <cell r="A109">
            <v>356084</v>
          </cell>
          <cell r="B109" t="str">
            <v>Cabo 1 kw x 4" x  25 mm²</v>
          </cell>
          <cell r="C109" t="str">
            <v>m</v>
          </cell>
          <cell r="D109">
            <v>10</v>
          </cell>
        </row>
        <row r="110">
          <cell r="A110">
            <v>356085</v>
          </cell>
          <cell r="B110" t="str">
            <v>Cabo 1 kw x 4" x 120 mm²</v>
          </cell>
          <cell r="C110" t="str">
            <v>m</v>
          </cell>
          <cell r="D110">
            <v>40</v>
          </cell>
        </row>
        <row r="111">
          <cell r="A111">
            <v>376303</v>
          </cell>
          <cell r="B111" t="str">
            <v>Cabo de aço 5/16"</v>
          </cell>
          <cell r="C111" t="str">
            <v>m</v>
          </cell>
          <cell r="D111">
            <v>2</v>
          </cell>
        </row>
        <row r="112">
          <cell r="A112">
            <v>368255</v>
          </cell>
          <cell r="B112" t="str">
            <v>Canaleta de concreto 1,00 x 0,40 m</v>
          </cell>
          <cell r="C112" t="str">
            <v>m</v>
          </cell>
          <cell r="D112">
            <v>5</v>
          </cell>
        </row>
        <row r="113">
          <cell r="A113">
            <v>317234</v>
          </cell>
          <cell r="B113" t="str">
            <v>Canaleta de concreto 1,00 x 0,60 m</v>
          </cell>
          <cell r="C113" t="str">
            <v>m</v>
          </cell>
          <cell r="D113">
            <v>9</v>
          </cell>
        </row>
        <row r="114">
          <cell r="A114">
            <v>376545</v>
          </cell>
          <cell r="B114" t="str">
            <v>Cantoneira 1 1/2" x 1 1/2" x 3/16"</v>
          </cell>
          <cell r="C114" t="str">
            <v>kg</v>
          </cell>
          <cell r="D114">
            <v>0.62</v>
          </cell>
        </row>
        <row r="115">
          <cell r="A115">
            <v>376577</v>
          </cell>
          <cell r="B115" t="str">
            <v>Cartucho de cemento de activación de fraguado rápido</v>
          </cell>
          <cell r="C115" t="str">
            <v>un</v>
          </cell>
          <cell r="D115">
            <v>0.5</v>
          </cell>
        </row>
        <row r="116">
          <cell r="A116">
            <v>376576</v>
          </cell>
          <cell r="B116" t="str">
            <v>Cartucho de cemento de activación de fraguado lento</v>
          </cell>
          <cell r="C116" t="str">
            <v>un</v>
          </cell>
          <cell r="D116">
            <v>0.5</v>
          </cell>
        </row>
        <row r="117">
          <cell r="A117">
            <v>376578</v>
          </cell>
          <cell r="B117" t="str">
            <v>Cartucho de resina epoxica de fraguado rápido</v>
          </cell>
          <cell r="C117" t="str">
            <v>un</v>
          </cell>
          <cell r="D117">
            <v>1.71</v>
          </cell>
        </row>
        <row r="118">
          <cell r="A118">
            <v>376579</v>
          </cell>
          <cell r="B118" t="str">
            <v>Cartucho de resina epoxica de fraguado lento</v>
          </cell>
          <cell r="C118" t="str">
            <v>un</v>
          </cell>
          <cell r="D118">
            <v>1.71</v>
          </cell>
        </row>
        <row r="119">
          <cell r="A119">
            <v>376550</v>
          </cell>
          <cell r="B119" t="str">
            <v>Cinza volante</v>
          </cell>
          <cell r="C119" t="str">
            <v>kg</v>
          </cell>
          <cell r="D119">
            <v>0.15</v>
          </cell>
        </row>
        <row r="120">
          <cell r="A120">
            <v>315513</v>
          </cell>
          <cell r="B120" t="str">
            <v>Conjunto estopim + espoleta Nº 6 ou 8</v>
          </cell>
          <cell r="C120" t="str">
            <v>un</v>
          </cell>
          <cell r="D120">
            <v>0.2</v>
          </cell>
        </row>
        <row r="121">
          <cell r="A121">
            <v>317023</v>
          </cell>
          <cell r="B121" t="str">
            <v>Chapa metálica</v>
          </cell>
          <cell r="C121" t="str">
            <v>kg</v>
          </cell>
          <cell r="D121">
            <v>0.78</v>
          </cell>
        </row>
        <row r="122">
          <cell r="A122">
            <v>376548</v>
          </cell>
          <cell r="B122" t="str">
            <v>Chapa de cobre nº 18</v>
          </cell>
          <cell r="C122" t="str">
            <v>m2</v>
          </cell>
          <cell r="D122">
            <v>77.5</v>
          </cell>
        </row>
        <row r="123">
          <cell r="A123">
            <v>376546</v>
          </cell>
          <cell r="B123" t="str">
            <v>Chapa galvanizada nº 18</v>
          </cell>
          <cell r="C123" t="str">
            <v>kg</v>
          </cell>
          <cell r="D123">
            <v>0.9</v>
          </cell>
        </row>
        <row r="124">
          <cell r="A124">
            <v>376547</v>
          </cell>
          <cell r="B124" t="str">
            <v>Chapa galvanizada nº 24</v>
          </cell>
          <cell r="C124" t="str">
            <v>kg</v>
          </cell>
          <cell r="D124">
            <v>0.9</v>
          </cell>
        </row>
        <row r="125">
          <cell r="A125">
            <v>336884</v>
          </cell>
          <cell r="B125" t="str">
            <v>Chumbadores e inserts</v>
          </cell>
          <cell r="C125" t="str">
            <v>kg</v>
          </cell>
          <cell r="D125">
            <v>3.6</v>
          </cell>
        </row>
        <row r="126">
          <cell r="A126">
            <v>376069</v>
          </cell>
          <cell r="B126" t="str">
            <v>Filler</v>
          </cell>
          <cell r="C126" t="str">
            <v>t</v>
          </cell>
          <cell r="D126">
            <v>75</v>
          </cell>
        </row>
        <row r="127">
          <cell r="A127">
            <v>337907</v>
          </cell>
          <cell r="B127" t="str">
            <v>CIMENTO TIPO CP IV</v>
          </cell>
          <cell r="C127" t="str">
            <v>t</v>
          </cell>
          <cell r="D127">
            <v>105</v>
          </cell>
        </row>
        <row r="128">
          <cell r="A128">
            <v>368675</v>
          </cell>
          <cell r="B128" t="str">
            <v>Cimento tipo CP II - em saco</v>
          </cell>
          <cell r="C128" t="str">
            <v>kg</v>
          </cell>
          <cell r="D128">
            <v>0.15</v>
          </cell>
        </row>
        <row r="129">
          <cell r="A129">
            <v>376067</v>
          </cell>
          <cell r="B129" t="str">
            <v>Cimento asfáltico AC-20</v>
          </cell>
          <cell r="C129" t="str">
            <v>t</v>
          </cell>
          <cell r="D129">
            <v>398.7</v>
          </cell>
        </row>
        <row r="130">
          <cell r="A130">
            <v>326384</v>
          </cell>
          <cell r="B130" t="str">
            <v>Compensado plastificado 18 mm</v>
          </cell>
          <cell r="C130" t="str">
            <v>m2</v>
          </cell>
          <cell r="D130">
            <v>9.75</v>
          </cell>
        </row>
        <row r="131">
          <cell r="A131">
            <v>319028</v>
          </cell>
          <cell r="B131" t="str">
            <v xml:space="preserve">Compensado resinado 10 mm </v>
          </cell>
          <cell r="C131" t="str">
            <v>m2</v>
          </cell>
          <cell r="D131">
            <v>6.25</v>
          </cell>
        </row>
        <row r="132">
          <cell r="A132">
            <v>319029</v>
          </cell>
          <cell r="B132" t="str">
            <v xml:space="preserve">Compensado resinado 15 mm </v>
          </cell>
          <cell r="C132" t="str">
            <v>m2</v>
          </cell>
          <cell r="D132">
            <v>7.56</v>
          </cell>
        </row>
        <row r="133">
          <cell r="A133">
            <v>332137</v>
          </cell>
          <cell r="B133" t="str">
            <v>Retardo de superfície MS</v>
          </cell>
          <cell r="C133" t="str">
            <v>un</v>
          </cell>
          <cell r="D133">
            <v>2.69</v>
          </cell>
        </row>
        <row r="134">
          <cell r="A134">
            <v>339366</v>
          </cell>
          <cell r="B134" t="str">
            <v>Cordel detonante</v>
          </cell>
          <cell r="C134" t="str">
            <v>m</v>
          </cell>
          <cell r="D134">
            <v>0.21</v>
          </cell>
        </row>
        <row r="135">
          <cell r="A135">
            <v>338511</v>
          </cell>
          <cell r="B135" t="str">
            <v>Embutidos - tubulações metálicas</v>
          </cell>
          <cell r="C135" t="str">
            <v>kg</v>
          </cell>
          <cell r="D135">
            <v>2.5</v>
          </cell>
        </row>
        <row r="136">
          <cell r="A136">
            <v>315241</v>
          </cell>
          <cell r="B136" t="str">
            <v>Embutidos - metálicos</v>
          </cell>
          <cell r="C136" t="str">
            <v>kg</v>
          </cell>
          <cell r="D136">
            <v>3.6</v>
          </cell>
        </row>
        <row r="137">
          <cell r="A137">
            <v>376020</v>
          </cell>
          <cell r="B137" t="str">
            <v>Emulsão Magnafrac 1 1/4"</v>
          </cell>
          <cell r="C137" t="str">
            <v>kg</v>
          </cell>
          <cell r="D137">
            <v>2.12</v>
          </cell>
        </row>
        <row r="138">
          <cell r="A138">
            <v>376066</v>
          </cell>
          <cell r="B138" t="str">
            <v>Emulsão asfáltica RR -60</v>
          </cell>
          <cell r="C138" t="str">
            <v>l</v>
          </cell>
          <cell r="D138">
            <v>0.39</v>
          </cell>
        </row>
        <row r="139">
          <cell r="A139">
            <v>376065</v>
          </cell>
          <cell r="B139" t="str">
            <v>Emulsão asfáltica RL 1-50</v>
          </cell>
          <cell r="C139" t="str">
            <v>l</v>
          </cell>
          <cell r="D139">
            <v>0.39</v>
          </cell>
        </row>
        <row r="140">
          <cell r="A140">
            <v>335255</v>
          </cell>
          <cell r="B140" t="str">
            <v>ESTRUTURA METÁLICA</v>
          </cell>
          <cell r="C140" t="str">
            <v>kg</v>
          </cell>
          <cell r="D140">
            <v>3.25</v>
          </cell>
        </row>
        <row r="141">
          <cell r="A141">
            <v>371330</v>
          </cell>
          <cell r="B141" t="str">
            <v>Exel / Iniciador não elétrico / Tubo de choque Exel 40' MS</v>
          </cell>
          <cell r="C141" t="str">
            <v>un</v>
          </cell>
          <cell r="D141">
            <v>2.64</v>
          </cell>
        </row>
        <row r="142">
          <cell r="A142">
            <v>376476</v>
          </cell>
          <cell r="B142" t="str">
            <v>Exel / Iniciador não elétrico / Tubo de choque Exel 60' MS</v>
          </cell>
          <cell r="C142" t="str">
            <v>un</v>
          </cell>
          <cell r="D142">
            <v>3.8</v>
          </cell>
        </row>
        <row r="143">
          <cell r="A143">
            <v>376021</v>
          </cell>
          <cell r="B143" t="str">
            <v xml:space="preserve">Exel / Iniciador não elétrico / Tubo de choque Exel 16' LP </v>
          </cell>
          <cell r="C143" t="str">
            <v>un</v>
          </cell>
          <cell r="D143">
            <v>1.69</v>
          </cell>
        </row>
        <row r="144">
          <cell r="A144">
            <v>376062</v>
          </cell>
          <cell r="B144" t="str">
            <v>Exel / Iniciador não elétrico / Tubo de choque Exel 16' MS</v>
          </cell>
          <cell r="C144" t="str">
            <v>un</v>
          </cell>
          <cell r="D144">
            <v>1.56</v>
          </cell>
        </row>
        <row r="145">
          <cell r="A145">
            <v>338348</v>
          </cell>
          <cell r="B145" t="str">
            <v>Fibra de aço - Dramix</v>
          </cell>
          <cell r="C145" t="str">
            <v>kg</v>
          </cell>
          <cell r="D145">
            <v>1.1200000000000001</v>
          </cell>
        </row>
        <row r="146">
          <cell r="A146">
            <v>338344</v>
          </cell>
          <cell r="B146" t="str">
            <v xml:space="preserve">Forma plana industrializada </v>
          </cell>
          <cell r="C146" t="str">
            <v>m2</v>
          </cell>
          <cell r="D146">
            <v>7.5</v>
          </cell>
        </row>
        <row r="147">
          <cell r="A147">
            <v>310498</v>
          </cell>
          <cell r="B147" t="str">
            <v xml:space="preserve">Forma curva industrializada </v>
          </cell>
          <cell r="C147" t="str">
            <v>m2</v>
          </cell>
          <cell r="D147">
            <v>10</v>
          </cell>
        </row>
        <row r="148">
          <cell r="A148">
            <v>368257</v>
          </cell>
          <cell r="B148" t="str">
            <v xml:space="preserve">Forma industrializada para vigas e lajes </v>
          </cell>
          <cell r="C148" t="str">
            <v>m2</v>
          </cell>
          <cell r="D148">
            <v>12.5</v>
          </cell>
        </row>
        <row r="149">
          <cell r="A149">
            <v>376478</v>
          </cell>
          <cell r="B149" t="str">
            <v>Forma metálica para túnel</v>
          </cell>
          <cell r="C149" t="str">
            <v>m2</v>
          </cell>
          <cell r="D149">
            <v>250</v>
          </cell>
        </row>
        <row r="150">
          <cell r="A150">
            <v>333730</v>
          </cell>
          <cell r="B150" t="str">
            <v>Graxa grafitada</v>
          </cell>
          <cell r="C150" t="str">
            <v>kg</v>
          </cell>
          <cell r="D150">
            <v>1.54</v>
          </cell>
        </row>
        <row r="151">
          <cell r="A151">
            <v>374912</v>
          </cell>
          <cell r="B151" t="str">
            <v>Haste MF T38 (7324.4737 -01)</v>
          </cell>
          <cell r="C151" t="str">
            <v>un</v>
          </cell>
          <cell r="D151">
            <v>345</v>
          </cell>
        </row>
        <row r="152">
          <cell r="A152">
            <v>356066</v>
          </cell>
          <cell r="B152" t="str">
            <v>Haste R32 x R38 12'</v>
          </cell>
          <cell r="C152" t="str">
            <v>un</v>
          </cell>
          <cell r="D152">
            <v>259</v>
          </cell>
        </row>
        <row r="153">
          <cell r="A153">
            <v>376016</v>
          </cell>
          <cell r="B153" t="str">
            <v>Haste ST 58 12'</v>
          </cell>
          <cell r="C153" t="str">
            <v>un</v>
          </cell>
          <cell r="D153">
            <v>936</v>
          </cell>
        </row>
        <row r="154">
          <cell r="A154">
            <v>315562</v>
          </cell>
          <cell r="B154" t="str">
            <v>Junta Fugenband O-35</v>
          </cell>
          <cell r="C154" t="str">
            <v>m</v>
          </cell>
          <cell r="D154">
            <v>42</v>
          </cell>
        </row>
        <row r="155">
          <cell r="A155">
            <v>356068</v>
          </cell>
          <cell r="B155" t="str">
            <v>Luva R38 2.5/32"</v>
          </cell>
          <cell r="C155" t="str">
            <v>un</v>
          </cell>
          <cell r="D155">
            <v>110.2</v>
          </cell>
        </row>
        <row r="156">
          <cell r="A156">
            <v>316236</v>
          </cell>
          <cell r="B156" t="str">
            <v>Madeira de 1a.</v>
          </cell>
          <cell r="C156" t="str">
            <v>m3</v>
          </cell>
          <cell r="D156">
            <v>350</v>
          </cell>
        </row>
        <row r="157">
          <cell r="A157">
            <v>310505</v>
          </cell>
          <cell r="B157" t="str">
            <v>Madeira de 3a. - Cedrinho</v>
          </cell>
          <cell r="C157" t="str">
            <v>m3</v>
          </cell>
          <cell r="D157">
            <v>296</v>
          </cell>
        </row>
        <row r="158">
          <cell r="A158">
            <v>368261</v>
          </cell>
          <cell r="B158" t="str">
            <v>Mangote de borracha 6"</v>
          </cell>
          <cell r="C158" t="str">
            <v>m</v>
          </cell>
          <cell r="D158">
            <v>110</v>
          </cell>
        </row>
        <row r="159">
          <cell r="A159">
            <v>321541</v>
          </cell>
          <cell r="B159" t="str">
            <v>Manta de polivinil</v>
          </cell>
          <cell r="C159" t="str">
            <v>m2</v>
          </cell>
          <cell r="D159">
            <v>0.8</v>
          </cell>
        </row>
        <row r="160">
          <cell r="A160">
            <v>376544</v>
          </cell>
          <cell r="B160" t="str">
            <v>Manta geotêxtil</v>
          </cell>
          <cell r="C160" t="str">
            <v>m2</v>
          </cell>
          <cell r="D160">
            <v>1.5</v>
          </cell>
        </row>
        <row r="161">
          <cell r="A161">
            <v>375693</v>
          </cell>
          <cell r="B161" t="str">
            <v>Emulsão encartuchada Magnafrac 2" à 3"</v>
          </cell>
          <cell r="C161" t="str">
            <v>kg</v>
          </cell>
          <cell r="D161">
            <v>1.75</v>
          </cell>
        </row>
        <row r="162">
          <cell r="A162">
            <v>376014</v>
          </cell>
          <cell r="B162" t="str">
            <v>Emulsão encartuchada Magnafrac 4" à 8"</v>
          </cell>
          <cell r="C162" t="str">
            <v>kg</v>
          </cell>
          <cell r="D162">
            <v>1.19</v>
          </cell>
        </row>
        <row r="163">
          <cell r="A163">
            <v>375694</v>
          </cell>
          <cell r="B163" t="str">
            <v>Mangueira para ar 1" (800 até 3200 psi)</v>
          </cell>
          <cell r="C163" t="str">
            <v>m</v>
          </cell>
          <cell r="D163">
            <v>23.7</v>
          </cell>
        </row>
        <row r="164">
          <cell r="A164">
            <v>375696</v>
          </cell>
          <cell r="B164" t="str">
            <v>Mangueira para ar 2" (800 até 3200 psi)</v>
          </cell>
          <cell r="C164" t="str">
            <v>m</v>
          </cell>
          <cell r="D164">
            <v>40.200000000000003</v>
          </cell>
        </row>
        <row r="165">
          <cell r="A165">
            <v>338349</v>
          </cell>
          <cell r="B165" t="str">
            <v>Mangueira p/ água 2" - concreto (150 psi)</v>
          </cell>
          <cell r="C165" t="str">
            <v>m</v>
          </cell>
          <cell r="D165">
            <v>43.2</v>
          </cell>
        </row>
        <row r="166">
          <cell r="A166">
            <v>375697</v>
          </cell>
          <cell r="B166" t="str">
            <v>Mangueira p/ água 4" - concreto (200 psi)</v>
          </cell>
          <cell r="C166" t="str">
            <v>m</v>
          </cell>
          <cell r="D166">
            <v>69.400000000000006</v>
          </cell>
        </row>
        <row r="167">
          <cell r="A167">
            <v>329053</v>
          </cell>
          <cell r="B167" t="str">
            <v>Mangueira p/ água 2" - drenagem (150 psi)</v>
          </cell>
          <cell r="C167" t="str">
            <v>m</v>
          </cell>
          <cell r="D167">
            <v>12.8</v>
          </cell>
        </row>
        <row r="168">
          <cell r="A168">
            <v>335112</v>
          </cell>
          <cell r="B168" t="str">
            <v>Materiais de desgaste</v>
          </cell>
          <cell r="C168" t="str">
            <v>vb</v>
          </cell>
          <cell r="D168">
            <v>0.5</v>
          </cell>
        </row>
        <row r="169">
          <cell r="A169">
            <v>338644</v>
          </cell>
          <cell r="B169" t="str">
            <v>Materiais de perfuração</v>
          </cell>
          <cell r="C169" t="str">
            <v>vb</v>
          </cell>
          <cell r="D169">
            <v>0.5</v>
          </cell>
        </row>
        <row r="170">
          <cell r="A170">
            <v>328252</v>
          </cell>
          <cell r="B170" t="str">
            <v>Materiais de solda</v>
          </cell>
          <cell r="C170" t="str">
            <v>vb</v>
          </cell>
          <cell r="D170">
            <v>0.5</v>
          </cell>
        </row>
        <row r="171">
          <cell r="A171">
            <v>315565</v>
          </cell>
          <cell r="B171" t="str">
            <v>Materiais diversos</v>
          </cell>
          <cell r="C171" t="str">
            <v>vb</v>
          </cell>
          <cell r="D171">
            <v>0.5</v>
          </cell>
        </row>
        <row r="172">
          <cell r="A172">
            <v>355276</v>
          </cell>
          <cell r="B172" t="str">
            <v>Materiais elétricos</v>
          </cell>
          <cell r="C172" t="str">
            <v>vb</v>
          </cell>
          <cell r="D172">
            <v>0.5</v>
          </cell>
        </row>
        <row r="173">
          <cell r="A173">
            <v>316835</v>
          </cell>
          <cell r="B173" t="str">
            <v>Mourão de concreto h = 2,60 + 0,40 m</v>
          </cell>
          <cell r="C173" t="str">
            <v>un</v>
          </cell>
          <cell r="D173">
            <v>7.7</v>
          </cell>
        </row>
        <row r="174">
          <cell r="A174">
            <v>376551</v>
          </cell>
          <cell r="B174" t="str">
            <v xml:space="preserve">Neoprene </v>
          </cell>
          <cell r="C174" t="str">
            <v>dm3</v>
          </cell>
          <cell r="D174">
            <v>27.5</v>
          </cell>
        </row>
        <row r="175">
          <cell r="A175">
            <v>316337</v>
          </cell>
          <cell r="B175" t="str">
            <v>Peças metálicas</v>
          </cell>
          <cell r="C175" t="str">
            <v>kg</v>
          </cell>
          <cell r="D175">
            <v>1.8</v>
          </cell>
        </row>
        <row r="176">
          <cell r="A176">
            <v>315246</v>
          </cell>
          <cell r="B176" t="str">
            <v>Perfil metálico</v>
          </cell>
          <cell r="C176" t="str">
            <v>kg</v>
          </cell>
          <cell r="D176">
            <v>0.85</v>
          </cell>
        </row>
        <row r="177">
          <cell r="A177">
            <v>376064</v>
          </cell>
          <cell r="B177" t="str">
            <v>Plataforma metálica</v>
          </cell>
          <cell r="C177" t="str">
            <v>kg</v>
          </cell>
          <cell r="D177">
            <v>4.5</v>
          </cell>
        </row>
        <row r="178">
          <cell r="A178">
            <v>317029</v>
          </cell>
          <cell r="B178" t="str">
            <v>Pregos</v>
          </cell>
          <cell r="C178" t="str">
            <v>kg</v>
          </cell>
          <cell r="D178">
            <v>0.72</v>
          </cell>
        </row>
        <row r="179">
          <cell r="A179">
            <v>338645</v>
          </cell>
          <cell r="B179" t="str">
            <v>Produtos químicos</v>
          </cell>
          <cell r="C179" t="str">
            <v>vb</v>
          </cell>
          <cell r="D179">
            <v>0.5</v>
          </cell>
        </row>
        <row r="180">
          <cell r="A180">
            <v>374915</v>
          </cell>
          <cell r="B180" t="str">
            <v>Punho HL 600 T38 (7304.7532 -01)</v>
          </cell>
          <cell r="C180" t="str">
            <v>un</v>
          </cell>
          <cell r="D180">
            <v>227</v>
          </cell>
        </row>
        <row r="181">
          <cell r="A181">
            <v>376017</v>
          </cell>
          <cell r="B181" t="str">
            <v>Punho HL 1500 T38</v>
          </cell>
          <cell r="C181" t="str">
            <v>un</v>
          </cell>
          <cell r="D181">
            <v>679</v>
          </cell>
        </row>
        <row r="182">
          <cell r="A182">
            <v>376019</v>
          </cell>
          <cell r="B182" t="str">
            <v>Punho HL 600 R32</v>
          </cell>
          <cell r="C182" t="str">
            <v>un</v>
          </cell>
          <cell r="D182">
            <v>198</v>
          </cell>
        </row>
        <row r="183">
          <cell r="A183">
            <v>376472</v>
          </cell>
          <cell r="B183" t="str">
            <v>Punho HL 500 R38</v>
          </cell>
          <cell r="C183" t="str">
            <v>un</v>
          </cell>
          <cell r="D183">
            <v>190</v>
          </cell>
        </row>
        <row r="184">
          <cell r="A184">
            <v>356086</v>
          </cell>
          <cell r="B184" t="str">
            <v>Refletor 500 W x 220 V</v>
          </cell>
          <cell r="C184" t="str">
            <v>un</v>
          </cell>
          <cell r="D184">
            <v>289.8</v>
          </cell>
        </row>
        <row r="185">
          <cell r="A185">
            <v>376304</v>
          </cell>
          <cell r="B185" t="str">
            <v>SÍLICA ATIVA</v>
          </cell>
          <cell r="C185" t="str">
            <v>t</v>
          </cell>
          <cell r="D185">
            <v>450</v>
          </cell>
        </row>
        <row r="186">
          <cell r="A186">
            <v>316829</v>
          </cell>
          <cell r="B186" t="str">
            <v>Tela de arame galvanizado</v>
          </cell>
          <cell r="C186" t="str">
            <v>m2</v>
          </cell>
          <cell r="D186">
            <v>2.1</v>
          </cell>
        </row>
        <row r="187">
          <cell r="A187">
            <v>368264</v>
          </cell>
          <cell r="B187" t="str">
            <v>Tela metálica tipo Telcon Q-138</v>
          </cell>
          <cell r="C187" t="str">
            <v>kg</v>
          </cell>
          <cell r="D187">
            <v>0.92</v>
          </cell>
        </row>
        <row r="188">
          <cell r="A188">
            <v>318524</v>
          </cell>
          <cell r="B188" t="str">
            <v xml:space="preserve">Trilho ferroviário </v>
          </cell>
          <cell r="C188" t="str">
            <v>kg</v>
          </cell>
          <cell r="D188">
            <v>1.25</v>
          </cell>
        </row>
        <row r="189">
          <cell r="A189">
            <v>374557</v>
          </cell>
          <cell r="B189" t="str">
            <v>Tubo Alvenius D = 2"</v>
          </cell>
          <cell r="C189" t="str">
            <v>m</v>
          </cell>
          <cell r="D189">
            <v>10</v>
          </cell>
        </row>
        <row r="190">
          <cell r="A190">
            <v>374556</v>
          </cell>
          <cell r="B190" t="str">
            <v>Tubo Alvenius D = 3"</v>
          </cell>
          <cell r="C190" t="str">
            <v>m</v>
          </cell>
          <cell r="D190">
            <v>16.5</v>
          </cell>
        </row>
        <row r="191">
          <cell r="A191">
            <v>356082</v>
          </cell>
          <cell r="B191" t="str">
            <v>Tubo Alvenius D = 4"</v>
          </cell>
          <cell r="C191" t="str">
            <v>m</v>
          </cell>
          <cell r="D191">
            <v>20</v>
          </cell>
        </row>
        <row r="192">
          <cell r="A192">
            <v>375595</v>
          </cell>
          <cell r="B192" t="str">
            <v>Tubo Alvenius D = 5"</v>
          </cell>
          <cell r="C192" t="str">
            <v>m</v>
          </cell>
          <cell r="D192">
            <v>24.5</v>
          </cell>
        </row>
        <row r="193">
          <cell r="A193">
            <v>375701</v>
          </cell>
          <cell r="B193" t="str">
            <v>Tubo Alvenius D = 6"</v>
          </cell>
          <cell r="C193" t="str">
            <v>m</v>
          </cell>
          <cell r="D193">
            <v>28</v>
          </cell>
        </row>
        <row r="194">
          <cell r="A194">
            <v>376573</v>
          </cell>
          <cell r="B194" t="str">
            <v>Tubo Alvenius D = 10"</v>
          </cell>
          <cell r="C194" t="str">
            <v>m</v>
          </cell>
          <cell r="D194">
            <v>60</v>
          </cell>
        </row>
        <row r="195">
          <cell r="A195">
            <v>376216</v>
          </cell>
          <cell r="B195" t="str">
            <v>Tubo Alvenius D = 4" p/ lançamento de concreto</v>
          </cell>
          <cell r="C195" t="str">
            <v>m</v>
          </cell>
          <cell r="D195">
            <v>60</v>
          </cell>
        </row>
        <row r="196">
          <cell r="A196">
            <v>376217</v>
          </cell>
          <cell r="B196" t="str">
            <v>Tubo Alvenius D = 5" p/ lançamento de concreto</v>
          </cell>
          <cell r="C196" t="str">
            <v>m</v>
          </cell>
          <cell r="D196">
            <v>80</v>
          </cell>
        </row>
        <row r="197">
          <cell r="A197">
            <v>376218</v>
          </cell>
          <cell r="B197" t="str">
            <v>Tubo Alvenius D = 6" p/ lançamento de concreto</v>
          </cell>
          <cell r="C197" t="str">
            <v>m</v>
          </cell>
          <cell r="D197">
            <v>120</v>
          </cell>
        </row>
        <row r="198">
          <cell r="A198">
            <v>376070</v>
          </cell>
          <cell r="B198" t="str">
            <v>Tubo de CARTON comprimido D = 21 cm</v>
          </cell>
          <cell r="C198" t="str">
            <v>m</v>
          </cell>
          <cell r="D198">
            <v>5.3</v>
          </cell>
        </row>
        <row r="199">
          <cell r="A199">
            <v>376309</v>
          </cell>
          <cell r="B199" t="str">
            <v>Tubo de concreto perfurado D = 0,20 m</v>
          </cell>
          <cell r="C199" t="str">
            <v>m</v>
          </cell>
          <cell r="D199">
            <v>3.8</v>
          </cell>
        </row>
        <row r="200">
          <cell r="A200">
            <v>376310</v>
          </cell>
          <cell r="B200" t="str">
            <v>Tubo de concreto perfurado D = 0,30 m</v>
          </cell>
          <cell r="C200" t="str">
            <v>m</v>
          </cell>
          <cell r="D200">
            <v>6.2</v>
          </cell>
        </row>
        <row r="201">
          <cell r="A201">
            <v>376219</v>
          </cell>
          <cell r="B201" t="str">
            <v>Tubo de concreto D = 0,90 m</v>
          </cell>
          <cell r="C201" t="str">
            <v>m</v>
          </cell>
          <cell r="D201">
            <v>94</v>
          </cell>
        </row>
        <row r="202">
          <cell r="A202">
            <v>376220</v>
          </cell>
          <cell r="B202" t="str">
            <v>Tubo de concreto D = 1,10 m</v>
          </cell>
          <cell r="C202" t="str">
            <v>m</v>
          </cell>
          <cell r="D202">
            <v>122</v>
          </cell>
        </row>
        <row r="203">
          <cell r="A203">
            <v>376221</v>
          </cell>
          <cell r="B203" t="str">
            <v>Tubo de concreto D = 1,20 m</v>
          </cell>
          <cell r="C203" t="str">
            <v>m</v>
          </cell>
          <cell r="D203">
            <v>150.5</v>
          </cell>
        </row>
        <row r="204">
          <cell r="A204">
            <v>376302</v>
          </cell>
          <cell r="B204" t="str">
            <v>Tubo de concreto D = 1,50 m</v>
          </cell>
          <cell r="C204" t="str">
            <v>m</v>
          </cell>
          <cell r="D204">
            <v>200</v>
          </cell>
        </row>
        <row r="205">
          <cell r="A205">
            <v>375784</v>
          </cell>
          <cell r="B205" t="str">
            <v>Tubo de aço sem costura SCHEDULE 40 ø = 2"</v>
          </cell>
          <cell r="C205" t="str">
            <v>m</v>
          </cell>
          <cell r="D205">
            <v>5.94</v>
          </cell>
        </row>
        <row r="206">
          <cell r="A206">
            <v>375787</v>
          </cell>
          <cell r="B206" t="str">
            <v>Tubo de aço sem costura SCHEDULE 40 ø = 3"</v>
          </cell>
          <cell r="C206" t="str">
            <v>m</v>
          </cell>
          <cell r="D206">
            <v>12.3</v>
          </cell>
        </row>
        <row r="207">
          <cell r="A207">
            <v>375788</v>
          </cell>
          <cell r="B207" t="str">
            <v>Tubo de aço sem costura SCHEDULE 40 ø = 4"</v>
          </cell>
          <cell r="C207" t="str">
            <v>m</v>
          </cell>
          <cell r="D207">
            <v>17.2</v>
          </cell>
        </row>
        <row r="208">
          <cell r="A208">
            <v>376018</v>
          </cell>
          <cell r="B208" t="str">
            <v>Tubo de aço galvanizado</v>
          </cell>
          <cell r="C208" t="str">
            <v>m</v>
          </cell>
          <cell r="D208">
            <v>7</v>
          </cell>
        </row>
        <row r="209">
          <cell r="A209">
            <v>375692</v>
          </cell>
          <cell r="B209" t="str">
            <v>Tubo de PVC D = 2"</v>
          </cell>
          <cell r="C209" t="str">
            <v>m</v>
          </cell>
          <cell r="D209">
            <v>2.13</v>
          </cell>
        </row>
        <row r="210">
          <cell r="A210">
            <v>376834</v>
          </cell>
          <cell r="B210" t="str">
            <v>Tubo de PVC D = 2 1/2"</v>
          </cell>
          <cell r="C210" t="str">
            <v>m</v>
          </cell>
          <cell r="D210">
            <v>2.93</v>
          </cell>
        </row>
        <row r="211">
          <cell r="A211">
            <v>375406</v>
          </cell>
          <cell r="B211" t="str">
            <v>Tubo de PVC D = 3"</v>
          </cell>
          <cell r="C211" t="str">
            <v>m</v>
          </cell>
          <cell r="D211">
            <v>3.73</v>
          </cell>
        </row>
        <row r="212">
          <cell r="A212">
            <v>375407</v>
          </cell>
          <cell r="B212" t="str">
            <v>Tubo de PVC D = 6"</v>
          </cell>
          <cell r="C212" t="str">
            <v>m</v>
          </cell>
          <cell r="D212">
            <v>10.91</v>
          </cell>
        </row>
        <row r="213">
          <cell r="A213">
            <v>367551</v>
          </cell>
          <cell r="B213" t="str">
            <v>Tubo de PVC D = 10 cm</v>
          </cell>
          <cell r="C213" t="str">
            <v>m</v>
          </cell>
          <cell r="D213">
            <v>5.09</v>
          </cell>
        </row>
        <row r="214">
          <cell r="A214">
            <v>372846</v>
          </cell>
          <cell r="B214" t="str">
            <v>Tubo de PVC D = 20 cm</v>
          </cell>
          <cell r="C214" t="str">
            <v>m</v>
          </cell>
          <cell r="D214">
            <v>38.369999999999997</v>
          </cell>
        </row>
        <row r="215">
          <cell r="A215">
            <v>324006</v>
          </cell>
          <cell r="B215" t="str">
            <v>Tubo metálico</v>
          </cell>
          <cell r="C215" t="str">
            <v>kg</v>
          </cell>
          <cell r="D215">
            <v>1.1000000000000001</v>
          </cell>
        </row>
        <row r="216">
          <cell r="A216">
            <v>343763</v>
          </cell>
          <cell r="B216" t="str">
            <v>Tubo Vinivento  700 mm</v>
          </cell>
          <cell r="C216" t="str">
            <v>m</v>
          </cell>
          <cell r="D216">
            <v>21</v>
          </cell>
        </row>
        <row r="217">
          <cell r="A217">
            <v>356083</v>
          </cell>
          <cell r="B217" t="str">
            <v>Tubo Vinivento 1200 mm</v>
          </cell>
          <cell r="C217" t="str">
            <v>m</v>
          </cell>
          <cell r="D217">
            <v>27</v>
          </cell>
        </row>
        <row r="218">
          <cell r="A218">
            <v>374555</v>
          </cell>
          <cell r="B218" t="str">
            <v>Tubo Vinivento 1800 mm</v>
          </cell>
          <cell r="C218" t="str">
            <v>m</v>
          </cell>
          <cell r="D218">
            <v>36</v>
          </cell>
        </row>
        <row r="220">
          <cell r="A220" t="str">
            <v>CÓDIGO</v>
          </cell>
          <cell r="B220" t="str">
            <v>EQUIPAMENTOS</v>
          </cell>
          <cell r="C220" t="str">
            <v>UNID</v>
          </cell>
          <cell r="D220" t="str">
            <v>USD$</v>
          </cell>
        </row>
        <row r="222">
          <cell r="A222">
            <v>210030</v>
          </cell>
          <cell r="B222" t="str">
            <v>Acabadora de asfálto DYNAPAC F-14C</v>
          </cell>
          <cell r="C222" t="str">
            <v>h</v>
          </cell>
          <cell r="D222">
            <v>70.209999999999994</v>
          </cell>
        </row>
        <row r="223">
          <cell r="A223">
            <v>890079</v>
          </cell>
          <cell r="B223" t="str">
            <v>Basculante Articulado VOLVO A25</v>
          </cell>
          <cell r="C223" t="str">
            <v>h</v>
          </cell>
          <cell r="D223">
            <v>82.59</v>
          </cell>
        </row>
        <row r="224">
          <cell r="A224">
            <v>621510</v>
          </cell>
          <cell r="B224" t="str">
            <v>Basculante CARGO 2425 10 m3</v>
          </cell>
          <cell r="C224" t="str">
            <v>h</v>
          </cell>
          <cell r="D224">
            <v>18.38</v>
          </cell>
        </row>
        <row r="225">
          <cell r="A225">
            <v>890098</v>
          </cell>
          <cell r="B225" t="str">
            <v>Basculante RANDON RK 430</v>
          </cell>
          <cell r="C225" t="str">
            <v>h</v>
          </cell>
          <cell r="D225">
            <v>42.52</v>
          </cell>
        </row>
        <row r="226">
          <cell r="A226">
            <v>621511</v>
          </cell>
          <cell r="B226" t="str">
            <v>Basculante CARGO 2425 TIB - 3 m3</v>
          </cell>
          <cell r="C226" t="str">
            <v>h</v>
          </cell>
          <cell r="D226">
            <v>16.87</v>
          </cell>
        </row>
        <row r="227">
          <cell r="A227">
            <v>622400</v>
          </cell>
          <cell r="B227" t="str">
            <v>Basculante VOLVO NL-10</v>
          </cell>
          <cell r="C227" t="str">
            <v>h</v>
          </cell>
          <cell r="D227">
            <v>23.84</v>
          </cell>
        </row>
        <row r="228">
          <cell r="A228">
            <v>621506</v>
          </cell>
          <cell r="B228" t="str">
            <v>Betoneira CARGO 2422</v>
          </cell>
          <cell r="C228" t="str">
            <v>h</v>
          </cell>
          <cell r="D228">
            <v>27.71</v>
          </cell>
        </row>
        <row r="229">
          <cell r="A229">
            <v>890001</v>
          </cell>
          <cell r="B229" t="str">
            <v>Bomba elétrica Hm = 100 m - 7m3/h</v>
          </cell>
          <cell r="C229" t="str">
            <v>h</v>
          </cell>
          <cell r="D229">
            <v>10.29</v>
          </cell>
        </row>
        <row r="230">
          <cell r="A230">
            <v>890152</v>
          </cell>
          <cell r="B230" t="str">
            <v>Bomba elétrica Injecto CAOMPACT</v>
          </cell>
          <cell r="C230" t="str">
            <v>h</v>
          </cell>
          <cell r="D230">
            <v>13.69</v>
          </cell>
        </row>
        <row r="231">
          <cell r="A231">
            <v>850360</v>
          </cell>
          <cell r="B231" t="str">
            <v>Bomba FLYGT B 2050</v>
          </cell>
          <cell r="C231" t="str">
            <v>h</v>
          </cell>
          <cell r="D231">
            <v>3.25</v>
          </cell>
        </row>
        <row r="232">
          <cell r="A232">
            <v>850340</v>
          </cell>
          <cell r="B232" t="str">
            <v>Bomba FLYGT B 2102</v>
          </cell>
          <cell r="C232" t="str">
            <v>h</v>
          </cell>
          <cell r="D232">
            <v>4.41</v>
          </cell>
        </row>
        <row r="233">
          <cell r="A233">
            <v>890095</v>
          </cell>
          <cell r="B233" t="str">
            <v>Bomba FLYGT B 2400</v>
          </cell>
          <cell r="C233" t="str">
            <v>h</v>
          </cell>
          <cell r="D233">
            <v>10.29</v>
          </cell>
        </row>
        <row r="234">
          <cell r="A234">
            <v>328710</v>
          </cell>
          <cell r="B234" t="str">
            <v>Bomba BARNES 200 10"</v>
          </cell>
          <cell r="C234" t="str">
            <v>h</v>
          </cell>
          <cell r="D234">
            <v>8.57</v>
          </cell>
        </row>
        <row r="235">
          <cell r="A235">
            <v>302503</v>
          </cell>
          <cell r="B235" t="str">
            <v>Bomba SCHWING BP-550 E</v>
          </cell>
          <cell r="C235" t="str">
            <v>h</v>
          </cell>
          <cell r="D235">
            <v>23.33</v>
          </cell>
        </row>
        <row r="236">
          <cell r="A236">
            <v>621520</v>
          </cell>
          <cell r="B236" t="str">
            <v>Cargo 2422 c/Bomba SCHWING</v>
          </cell>
          <cell r="C236" t="str">
            <v>h</v>
          </cell>
          <cell r="D236">
            <v>87.76</v>
          </cell>
        </row>
        <row r="237">
          <cell r="A237">
            <v>375010</v>
          </cell>
          <cell r="B237" t="str">
            <v>Bomba SINGULAR 5075</v>
          </cell>
          <cell r="C237" t="str">
            <v>h</v>
          </cell>
          <cell r="D237">
            <v>11.51</v>
          </cell>
        </row>
        <row r="238">
          <cell r="A238">
            <v>621178</v>
          </cell>
          <cell r="B238" t="str">
            <v>Caminhão brooks F.14000</v>
          </cell>
          <cell r="C238" t="str">
            <v>h</v>
          </cell>
          <cell r="D238">
            <v>12.33</v>
          </cell>
        </row>
        <row r="239">
          <cell r="A239">
            <v>612040</v>
          </cell>
          <cell r="B239" t="str">
            <v>Caminhão carroceria F.14000</v>
          </cell>
          <cell r="C239" t="str">
            <v>h</v>
          </cell>
          <cell r="D239">
            <v>11.22</v>
          </cell>
        </row>
        <row r="240">
          <cell r="A240">
            <v>610050</v>
          </cell>
          <cell r="B240" t="str">
            <v>Caminhão carroceria F.4000</v>
          </cell>
          <cell r="C240" t="str">
            <v>h</v>
          </cell>
          <cell r="D240">
            <v>7.3</v>
          </cell>
        </row>
        <row r="241">
          <cell r="A241">
            <v>612041</v>
          </cell>
          <cell r="B241" t="str">
            <v>Caminhão munck F.14000</v>
          </cell>
          <cell r="C241" t="str">
            <v>h</v>
          </cell>
          <cell r="D241">
            <v>18.079999999999998</v>
          </cell>
        </row>
        <row r="242">
          <cell r="A242">
            <v>613009</v>
          </cell>
          <cell r="B242" t="str">
            <v xml:space="preserve">Caminhão plataforma </v>
          </cell>
          <cell r="C242" t="str">
            <v>h</v>
          </cell>
          <cell r="D242">
            <v>28.47</v>
          </cell>
        </row>
        <row r="243">
          <cell r="A243">
            <v>104402</v>
          </cell>
          <cell r="B243" t="str">
            <v>Carregadeira BOBCAT 863</v>
          </cell>
          <cell r="C243" t="str">
            <v>h</v>
          </cell>
          <cell r="D243">
            <v>13.7</v>
          </cell>
        </row>
        <row r="244">
          <cell r="A244">
            <v>104081</v>
          </cell>
          <cell r="B244" t="str">
            <v>Carregadeira CAT 950 G</v>
          </cell>
          <cell r="C244" t="str">
            <v>h</v>
          </cell>
          <cell r="D244">
            <v>55.2</v>
          </cell>
        </row>
        <row r="245">
          <cell r="A245">
            <v>104043</v>
          </cell>
          <cell r="B245" t="str">
            <v>Carregadeira CAT 980 G</v>
          </cell>
          <cell r="C245" t="str">
            <v>h</v>
          </cell>
          <cell r="D245">
            <v>82.6</v>
          </cell>
        </row>
        <row r="246">
          <cell r="A246">
            <v>890154</v>
          </cell>
          <cell r="B246" t="str">
            <v>Carregadeira TORO 151 D</v>
          </cell>
          <cell r="C246" t="str">
            <v>h</v>
          </cell>
          <cell r="D246">
            <v>70.08</v>
          </cell>
        </row>
        <row r="247">
          <cell r="A247">
            <v>630805</v>
          </cell>
          <cell r="B247" t="str">
            <v>Carreta VOLVO NT2 50 t</v>
          </cell>
          <cell r="C247" t="str">
            <v>h</v>
          </cell>
          <cell r="D247">
            <v>31.31</v>
          </cell>
        </row>
        <row r="248">
          <cell r="A248">
            <v>890127</v>
          </cell>
          <cell r="B248" t="str">
            <v>Central britagem para Concreto 164 t/h</v>
          </cell>
          <cell r="C248" t="str">
            <v>h</v>
          </cell>
          <cell r="D248">
            <v>167.37</v>
          </cell>
        </row>
        <row r="249">
          <cell r="A249">
            <v>890159</v>
          </cell>
          <cell r="B249" t="str">
            <v>Central britagem para Barragem 416 t/h</v>
          </cell>
          <cell r="C249" t="str">
            <v>h</v>
          </cell>
          <cell r="D249">
            <v>458.34</v>
          </cell>
        </row>
        <row r="250">
          <cell r="A250">
            <v>890112</v>
          </cell>
          <cell r="B250" t="str">
            <v>Central concreto BETONMAC 150 m3/h e Transilagem</v>
          </cell>
          <cell r="C250" t="str">
            <v>h</v>
          </cell>
          <cell r="D250">
            <v>62.23</v>
          </cell>
        </row>
        <row r="251">
          <cell r="A251">
            <v>410651</v>
          </cell>
          <cell r="B251" t="str">
            <v>Compressor GA-160</v>
          </cell>
          <cell r="C251" t="str">
            <v>h</v>
          </cell>
          <cell r="D251">
            <v>5.52</v>
          </cell>
        </row>
        <row r="252">
          <cell r="A252">
            <v>890004</v>
          </cell>
          <cell r="B252" t="str">
            <v>Compactador pneumático RAM-30</v>
          </cell>
          <cell r="C252" t="str">
            <v>h</v>
          </cell>
          <cell r="D252">
            <v>0.77</v>
          </cell>
        </row>
        <row r="253">
          <cell r="A253">
            <v>411700</v>
          </cell>
          <cell r="B253" t="str">
            <v>Compressor SABROE SMC-8</v>
          </cell>
          <cell r="C253" t="str">
            <v>h</v>
          </cell>
          <cell r="D253">
            <v>0</v>
          </cell>
        </row>
        <row r="254">
          <cell r="A254">
            <v>411090</v>
          </cell>
          <cell r="B254" t="str">
            <v>Compressor XA-160</v>
          </cell>
          <cell r="C254" t="str">
            <v>h</v>
          </cell>
          <cell r="D254">
            <v>9.2200000000000006</v>
          </cell>
        </row>
        <row r="255">
          <cell r="A255">
            <v>411900</v>
          </cell>
          <cell r="B255" t="str">
            <v>Compressor XA-350</v>
          </cell>
          <cell r="C255" t="str">
            <v>h</v>
          </cell>
          <cell r="D255">
            <v>21.53</v>
          </cell>
        </row>
        <row r="256">
          <cell r="A256">
            <v>220100</v>
          </cell>
          <cell r="B256" t="str">
            <v>Distribuidor de agregados CC SD-1 C</v>
          </cell>
          <cell r="C256" t="str">
            <v>h</v>
          </cell>
          <cell r="D256">
            <v>98.93</v>
          </cell>
        </row>
        <row r="257">
          <cell r="A257">
            <v>551500</v>
          </cell>
          <cell r="B257" t="str">
            <v>Elevador ALIMAK 12/30 - 70 m</v>
          </cell>
          <cell r="C257" t="str">
            <v>h</v>
          </cell>
          <cell r="D257">
            <v>60.18</v>
          </cell>
        </row>
        <row r="258">
          <cell r="A258">
            <v>555301</v>
          </cell>
          <cell r="B258" t="str">
            <v xml:space="preserve">Empilhadeira HYSTER H80 </v>
          </cell>
          <cell r="C258" t="str">
            <v>h</v>
          </cell>
          <cell r="D258">
            <v>13.64</v>
          </cell>
        </row>
        <row r="259">
          <cell r="A259">
            <v>110980</v>
          </cell>
          <cell r="B259" t="str">
            <v>Escavadeira BROYT D 600 W</v>
          </cell>
          <cell r="C259" t="str">
            <v>h</v>
          </cell>
          <cell r="D259">
            <v>103.35</v>
          </cell>
        </row>
        <row r="260">
          <cell r="A260">
            <v>110910</v>
          </cell>
          <cell r="B260" t="str">
            <v>Escavadeira FIAT FH-200</v>
          </cell>
          <cell r="C260" t="str">
            <v>h</v>
          </cell>
          <cell r="D260">
            <v>29.51</v>
          </cell>
        </row>
        <row r="261">
          <cell r="A261">
            <v>110920</v>
          </cell>
          <cell r="B261" t="str">
            <v>Escavadeira FIAT FH-200 com placa vibratória</v>
          </cell>
          <cell r="C261" t="str">
            <v>h</v>
          </cell>
          <cell r="D261">
            <v>34.14</v>
          </cell>
        </row>
        <row r="262">
          <cell r="A262">
            <v>890158</v>
          </cell>
          <cell r="B262" t="str">
            <v>Escavadeira FIAT FH-200 com rompedor</v>
          </cell>
          <cell r="C262" t="str">
            <v>h</v>
          </cell>
          <cell r="D262">
            <v>37.909999999999997</v>
          </cell>
        </row>
        <row r="263">
          <cell r="A263">
            <v>110972</v>
          </cell>
          <cell r="B263" t="str">
            <v>Escavadeira LIEBHERR 964 shovel</v>
          </cell>
          <cell r="C263" t="str">
            <v>h</v>
          </cell>
          <cell r="D263">
            <v>127.3</v>
          </cell>
        </row>
        <row r="264">
          <cell r="A264">
            <v>110961</v>
          </cell>
          <cell r="B264" t="str">
            <v>Escavadeira LIEBHERR R942</v>
          </cell>
          <cell r="C264" t="str">
            <v>h</v>
          </cell>
          <cell r="D264">
            <v>64.319999999999993</v>
          </cell>
        </row>
        <row r="265">
          <cell r="A265">
            <v>612047</v>
          </cell>
          <cell r="B265" t="str">
            <v>Espargidor de asfálto F 14.000</v>
          </cell>
          <cell r="C265" t="str">
            <v>h</v>
          </cell>
          <cell r="D265">
            <v>43.42</v>
          </cell>
        </row>
        <row r="266">
          <cell r="A266">
            <v>890162</v>
          </cell>
          <cell r="B266" t="str">
            <v>Estabilizador de solo SS-250B</v>
          </cell>
          <cell r="C266" t="str">
            <v>h</v>
          </cell>
          <cell r="D266">
            <v>119.59</v>
          </cell>
        </row>
        <row r="267">
          <cell r="A267">
            <v>890101</v>
          </cell>
          <cell r="B267" t="str">
            <v>Extrusora de concreto IMB 900-G CT</v>
          </cell>
          <cell r="C267" t="str">
            <v>h</v>
          </cell>
          <cell r="D267">
            <v>4.0999999999999996</v>
          </cell>
        </row>
        <row r="268">
          <cell r="A268">
            <v>571031</v>
          </cell>
          <cell r="B268" t="str">
            <v>Gerador 40 KVA</v>
          </cell>
          <cell r="C268" t="str">
            <v>h</v>
          </cell>
          <cell r="D268">
            <v>7.52</v>
          </cell>
        </row>
        <row r="269">
          <cell r="A269">
            <v>552736</v>
          </cell>
          <cell r="B269" t="str">
            <v>Grua LIEBHERR 98.3</v>
          </cell>
          <cell r="C269" t="str">
            <v>h</v>
          </cell>
          <cell r="D269">
            <v>20.68</v>
          </cell>
        </row>
        <row r="270">
          <cell r="A270">
            <v>552744</v>
          </cell>
          <cell r="B270" t="str">
            <v>Grua LIEBHERR 301-C</v>
          </cell>
          <cell r="C270" t="str">
            <v>h</v>
          </cell>
          <cell r="D270">
            <v>47.92</v>
          </cell>
        </row>
        <row r="271">
          <cell r="A271">
            <v>552760</v>
          </cell>
          <cell r="B271" t="str">
            <v>Grua POTAIN HD-40</v>
          </cell>
          <cell r="C271" t="str">
            <v>h</v>
          </cell>
          <cell r="D271">
            <v>43.35</v>
          </cell>
        </row>
        <row r="272">
          <cell r="A272">
            <v>552952</v>
          </cell>
          <cell r="B272" t="str">
            <v>Guindaste LIEBHERR LTM 1080</v>
          </cell>
          <cell r="C272" t="str">
            <v>h</v>
          </cell>
          <cell r="D272">
            <v>98.09</v>
          </cell>
        </row>
        <row r="273">
          <cell r="A273">
            <v>611519</v>
          </cell>
          <cell r="B273" t="str">
            <v>Guindaste LUNA 35 T</v>
          </cell>
          <cell r="C273" t="str">
            <v>h</v>
          </cell>
          <cell r="D273">
            <v>41.06</v>
          </cell>
        </row>
        <row r="274">
          <cell r="A274">
            <v>552100</v>
          </cell>
          <cell r="B274" t="str">
            <v>Guindaste MADAL MD 8A</v>
          </cell>
          <cell r="C274" t="str">
            <v>h</v>
          </cell>
          <cell r="D274">
            <v>9.6999999999999993</v>
          </cell>
        </row>
        <row r="275">
          <cell r="A275">
            <v>611505</v>
          </cell>
          <cell r="B275" t="str">
            <v>Irrigadeira CARGO 2425 16.000 l</v>
          </cell>
          <cell r="C275" t="str">
            <v>h</v>
          </cell>
          <cell r="D275">
            <v>19.45</v>
          </cell>
        </row>
        <row r="276">
          <cell r="A276">
            <v>426030</v>
          </cell>
          <cell r="B276" t="str">
            <v>Jumbo BOOMER H-178</v>
          </cell>
          <cell r="C276" t="str">
            <v>h</v>
          </cell>
          <cell r="D276">
            <v>218.46</v>
          </cell>
        </row>
        <row r="277">
          <cell r="A277">
            <v>426031</v>
          </cell>
          <cell r="B277" t="str">
            <v>Jumbo Hidráulico TANROCK Axera T10S</v>
          </cell>
          <cell r="C277" t="str">
            <v>h</v>
          </cell>
          <cell r="D277">
            <v>223.57</v>
          </cell>
        </row>
        <row r="278">
          <cell r="A278">
            <v>890155</v>
          </cell>
          <cell r="B278" t="str">
            <v>Jumbo Hidráulico Minimatic H 205-D</v>
          </cell>
          <cell r="C278" t="str">
            <v>h</v>
          </cell>
          <cell r="D278">
            <v>149.99</v>
          </cell>
        </row>
        <row r="279">
          <cell r="A279">
            <v>555400</v>
          </cell>
          <cell r="B279" t="str">
            <v>Manipuladora MANITOU MT 1337</v>
          </cell>
          <cell r="C279" t="str">
            <v>h</v>
          </cell>
          <cell r="D279">
            <v>24.02</v>
          </cell>
        </row>
        <row r="280">
          <cell r="A280">
            <v>302510</v>
          </cell>
          <cell r="B280" t="str">
            <v>Mastro SCHWING</v>
          </cell>
          <cell r="C280" t="str">
            <v>h</v>
          </cell>
          <cell r="D280">
            <v>56.9</v>
          </cell>
        </row>
        <row r="281">
          <cell r="A281">
            <v>890153</v>
          </cell>
          <cell r="B281" t="str">
            <v xml:space="preserve">Monitor Stang </v>
          </cell>
          <cell r="C281" t="str">
            <v>h</v>
          </cell>
          <cell r="D281">
            <v>27.71</v>
          </cell>
        </row>
        <row r="282">
          <cell r="A282">
            <v>140060</v>
          </cell>
          <cell r="B282" t="str">
            <v>Motoniveladora CAT 140</v>
          </cell>
          <cell r="C282" t="str">
            <v>h</v>
          </cell>
          <cell r="D282">
            <v>45.6</v>
          </cell>
        </row>
        <row r="283">
          <cell r="A283">
            <v>890012</v>
          </cell>
          <cell r="B283" t="str">
            <v>Perfuratriz manual BBC-17W</v>
          </cell>
          <cell r="C283" t="str">
            <v>h</v>
          </cell>
          <cell r="D283">
            <v>1.43</v>
          </cell>
        </row>
        <row r="284">
          <cell r="A284">
            <v>426092</v>
          </cell>
          <cell r="B284" t="str">
            <v>Perfuratriz TAMROCK COM 300</v>
          </cell>
          <cell r="C284" t="str">
            <v>h</v>
          </cell>
          <cell r="D284">
            <v>38.03</v>
          </cell>
        </row>
        <row r="285">
          <cell r="A285">
            <v>426093</v>
          </cell>
          <cell r="B285" t="str">
            <v>Perfuratriz TAMROCK RANGER 600</v>
          </cell>
          <cell r="C285" t="str">
            <v>h</v>
          </cell>
          <cell r="D285">
            <v>53.06</v>
          </cell>
        </row>
        <row r="286">
          <cell r="A286">
            <v>890151</v>
          </cell>
          <cell r="B286" t="str">
            <v>Perfuratriz TAMROCK PANTERA 1500</v>
          </cell>
          <cell r="C286" t="str">
            <v>h</v>
          </cell>
          <cell r="D286">
            <v>71.63</v>
          </cell>
        </row>
        <row r="287">
          <cell r="A287">
            <v>93000</v>
          </cell>
          <cell r="B287" t="str">
            <v>Perfuratriz rotopercussiva - Terceiros</v>
          </cell>
          <cell r="C287" t="str">
            <v>h</v>
          </cell>
          <cell r="D287">
            <v>30</v>
          </cell>
        </row>
        <row r="288">
          <cell r="A288">
            <v>890150</v>
          </cell>
          <cell r="B288" t="str">
            <v xml:space="preserve">Plataforma c/ 2 perfuratrizes pneumáticas </v>
          </cell>
          <cell r="C288" t="str">
            <v>h</v>
          </cell>
          <cell r="D288">
            <v>13.72</v>
          </cell>
        </row>
        <row r="289">
          <cell r="A289">
            <v>552731</v>
          </cell>
          <cell r="B289" t="str">
            <v>Pórtico BAUMA 2 x 10 t x 26 m</v>
          </cell>
          <cell r="C289" t="str">
            <v>h</v>
          </cell>
          <cell r="D289">
            <v>7.82</v>
          </cell>
        </row>
        <row r="290">
          <cell r="A290">
            <v>104850</v>
          </cell>
          <cell r="B290" t="str">
            <v>Retroescavadeira FIAT FB-80</v>
          </cell>
          <cell r="C290" t="str">
            <v>h</v>
          </cell>
          <cell r="D290">
            <v>18.38</v>
          </cell>
        </row>
        <row r="291">
          <cell r="A291">
            <v>302033</v>
          </cell>
          <cell r="B291" t="str">
            <v>Robojet ALIVA 501 c/ caminhão MB 1720</v>
          </cell>
          <cell r="C291" t="str">
            <v>h</v>
          </cell>
          <cell r="D291">
            <v>70</v>
          </cell>
        </row>
        <row r="292">
          <cell r="A292">
            <v>151803</v>
          </cell>
          <cell r="B292" t="str">
            <v>Rolo de pneus CP-271</v>
          </cell>
          <cell r="C292" t="str">
            <v>h</v>
          </cell>
          <cell r="D292">
            <v>37.67</v>
          </cell>
        </row>
        <row r="293">
          <cell r="A293">
            <v>158531</v>
          </cell>
          <cell r="B293" t="str">
            <v>Rolo DYNAPAC CC-522</v>
          </cell>
          <cell r="C293" t="str">
            <v>h</v>
          </cell>
          <cell r="D293">
            <v>32.67</v>
          </cell>
        </row>
        <row r="294">
          <cell r="A294">
            <v>155170</v>
          </cell>
          <cell r="B294" t="str">
            <v>Rolo liso CA-25 D LISO</v>
          </cell>
          <cell r="C294" t="str">
            <v>h</v>
          </cell>
          <cell r="D294">
            <v>29.9</v>
          </cell>
        </row>
        <row r="295">
          <cell r="A295">
            <v>155192</v>
          </cell>
          <cell r="B295" t="str">
            <v>Rolo liso DYNAPAC CA602D</v>
          </cell>
          <cell r="C295" t="str">
            <v>h</v>
          </cell>
          <cell r="D295">
            <v>42.89</v>
          </cell>
        </row>
        <row r="296">
          <cell r="A296">
            <v>155050</v>
          </cell>
          <cell r="B296" t="str">
            <v xml:space="preserve">Rolo liso FIAT HAMM 2520 D </v>
          </cell>
          <cell r="C296" t="str">
            <v>h</v>
          </cell>
          <cell r="D296">
            <v>42.59</v>
          </cell>
        </row>
        <row r="297">
          <cell r="A297">
            <v>155171</v>
          </cell>
          <cell r="B297" t="str">
            <v>Rolo pé-de-carneiro CA-25 PD</v>
          </cell>
          <cell r="C297" t="str">
            <v>h</v>
          </cell>
          <cell r="D297">
            <v>30.32</v>
          </cell>
        </row>
        <row r="298">
          <cell r="A298">
            <v>155230</v>
          </cell>
          <cell r="B298" t="str">
            <v>Rolo pé-de-carneiro CT-260</v>
          </cell>
          <cell r="C298" t="str">
            <v>h</v>
          </cell>
          <cell r="D298">
            <v>74.3</v>
          </cell>
        </row>
        <row r="299">
          <cell r="A299">
            <v>411705</v>
          </cell>
          <cell r="B299" t="str">
            <v xml:space="preserve">Sistema de refrigeração </v>
          </cell>
          <cell r="C299" t="str">
            <v>h</v>
          </cell>
          <cell r="D299">
            <v>76.510000000000005</v>
          </cell>
        </row>
        <row r="300">
          <cell r="A300">
            <v>890015</v>
          </cell>
          <cell r="B300" t="str">
            <v>Sistema de transilagem de cimento e pozolana</v>
          </cell>
          <cell r="C300" t="str">
            <v>h</v>
          </cell>
          <cell r="D300">
            <v>0</v>
          </cell>
        </row>
        <row r="301">
          <cell r="A301">
            <v>890110</v>
          </cell>
          <cell r="B301" t="str">
            <v>Sistema de beneficiamento de areia e cascalho</v>
          </cell>
          <cell r="C301" t="str">
            <v>h</v>
          </cell>
          <cell r="D301">
            <v>24.79</v>
          </cell>
        </row>
        <row r="302">
          <cell r="A302">
            <v>890125</v>
          </cell>
          <cell r="B302" t="str">
            <v>Tanque de armazenamento e aquecimento de asfalto</v>
          </cell>
          <cell r="C302" t="str">
            <v>h</v>
          </cell>
          <cell r="D302">
            <v>28.34</v>
          </cell>
        </row>
        <row r="303">
          <cell r="A303">
            <v>100073</v>
          </cell>
          <cell r="B303" t="str">
            <v>Trator CAT D6 lâmina</v>
          </cell>
          <cell r="C303" t="str">
            <v>h</v>
          </cell>
          <cell r="D303">
            <v>43.23</v>
          </cell>
        </row>
        <row r="304">
          <cell r="A304">
            <v>100085</v>
          </cell>
          <cell r="B304" t="str">
            <v>Trator CAT D8 lâmina</v>
          </cell>
          <cell r="C304" t="str">
            <v>h</v>
          </cell>
          <cell r="D304">
            <v>73.66</v>
          </cell>
        </row>
        <row r="305">
          <cell r="A305">
            <v>102042</v>
          </cell>
          <cell r="B305" t="str">
            <v xml:space="preserve">Trator MF 297 4x4 </v>
          </cell>
          <cell r="C305" t="str">
            <v>h</v>
          </cell>
          <cell r="D305">
            <v>18.59</v>
          </cell>
        </row>
        <row r="306">
          <cell r="A306">
            <v>200400</v>
          </cell>
          <cell r="B306" t="str">
            <v>Usina de asfálto CIBER UACF-100</v>
          </cell>
          <cell r="C306" t="str">
            <v>h</v>
          </cell>
          <cell r="D306">
            <v>258.85000000000002</v>
          </cell>
        </row>
        <row r="307">
          <cell r="A307">
            <v>242000</v>
          </cell>
          <cell r="B307" t="str">
            <v>Usina de solos</v>
          </cell>
          <cell r="C307" t="str">
            <v>h</v>
          </cell>
          <cell r="D307">
            <v>54.35</v>
          </cell>
        </row>
        <row r="308">
          <cell r="A308">
            <v>890091</v>
          </cell>
          <cell r="B308" t="str">
            <v>Vassoura mecânica VM-7</v>
          </cell>
          <cell r="C308" t="str">
            <v>h</v>
          </cell>
          <cell r="D308">
            <v>8.42</v>
          </cell>
        </row>
        <row r="309">
          <cell r="A309">
            <v>890129</v>
          </cell>
          <cell r="B309" t="str">
            <v>Ventilador 46 m³/s - 150 HP</v>
          </cell>
          <cell r="C309" t="str">
            <v>h</v>
          </cell>
          <cell r="D309">
            <v>4.95</v>
          </cell>
        </row>
        <row r="310">
          <cell r="A310">
            <v>890119</v>
          </cell>
          <cell r="B310" t="str">
            <v>Ventilador 5,8 m³/s - 35 HP</v>
          </cell>
          <cell r="C310" t="str">
            <v>h</v>
          </cell>
          <cell r="D310">
            <v>1.01</v>
          </cell>
        </row>
        <row r="312">
          <cell r="A312" t="str">
            <v>ESPAÇO</v>
          </cell>
        </row>
        <row r="313">
          <cell r="A313" t="str">
            <v xml:space="preserve"> </v>
          </cell>
        </row>
        <row r="314">
          <cell r="A314" t="str">
            <v>CÓDIGO</v>
          </cell>
          <cell r="B314" t="str">
            <v>SERVIÇO DE TERCEIROS E GASTOS GERAIS</v>
          </cell>
          <cell r="C314" t="str">
            <v>UNID</v>
          </cell>
          <cell r="D314" t="str">
            <v>USD$</v>
          </cell>
        </row>
        <row r="316">
          <cell r="A316" t="str">
            <v>4000GG</v>
          </cell>
          <cell r="B316" t="str">
            <v>ST: ALMACÉN DE RESIDUOS PELIGROSOS I (15,45 x 5,15 m)</v>
          </cell>
          <cell r="C316" t="str">
            <v>vb</v>
          </cell>
          <cell r="D316">
            <v>37400</v>
          </cell>
        </row>
        <row r="317">
          <cell r="A317" t="str">
            <v>4010GG</v>
          </cell>
          <cell r="B317" t="str">
            <v>ST: ALMACÉN DE RESIDUOS PELIGROSOS II (15,45 x 5,15 m)</v>
          </cell>
          <cell r="C317" t="str">
            <v>vb</v>
          </cell>
          <cell r="D317">
            <v>37400</v>
          </cell>
        </row>
        <row r="318">
          <cell r="A318" t="str">
            <v>4020GG</v>
          </cell>
          <cell r="B318" t="str">
            <v>ST: CLINICA DEL IMSS ( 600 m2)</v>
          </cell>
          <cell r="C318" t="str">
            <v>vb</v>
          </cell>
          <cell r="D318">
            <v>333150</v>
          </cell>
        </row>
        <row r="319">
          <cell r="A319" t="str">
            <v>4030GG</v>
          </cell>
          <cell r="B319" t="str">
            <v>ST: ALMACÉN DE CENIZA VOLANTE (4,00 x 4,00 m)</v>
          </cell>
          <cell r="C319" t="str">
            <v>vb</v>
          </cell>
          <cell r="D319">
            <v>7500</v>
          </cell>
        </row>
        <row r="320">
          <cell r="A320" t="str">
            <v>4040GG</v>
          </cell>
          <cell r="B320" t="str">
            <v>ST:TALLER MECÁNICO Y ELÉCTRICO (25,56 x 17,60 m)</v>
          </cell>
          <cell r="C320" t="str">
            <v>vb</v>
          </cell>
          <cell r="D320">
            <v>240700</v>
          </cell>
        </row>
        <row r="321">
          <cell r="A321" t="str">
            <v>4050GG</v>
          </cell>
          <cell r="B321" t="str">
            <v>ST: EMBARCADERO (INCLUYE CAMINO DE ACCESO A RAMPAS DE CONCRETO)</v>
          </cell>
          <cell r="C321" t="str">
            <v>vb</v>
          </cell>
          <cell r="D321">
            <v>75000</v>
          </cell>
        </row>
        <row r="322">
          <cell r="A322" t="str">
            <v>4060GG</v>
          </cell>
          <cell r="B322" t="str">
            <v>ST: COMEDOR PARA OPERACIÓN (13,76 x 9,04 m)</v>
          </cell>
          <cell r="C322" t="str">
            <v>vb</v>
          </cell>
          <cell r="D322">
            <v>67700</v>
          </cell>
        </row>
        <row r="323">
          <cell r="A323" t="str">
            <v>4070GG</v>
          </cell>
          <cell r="B323" t="str">
            <v>ST: ALMACÉN DE ALTA Y BAJA ROTACIÓN (70,00 x 15,75 m)</v>
          </cell>
          <cell r="C323" t="str">
            <v>vb</v>
          </cell>
          <cell r="D323">
            <v>284200</v>
          </cell>
        </row>
        <row r="324">
          <cell r="A324" t="str">
            <v>4075GG</v>
          </cell>
          <cell r="B324" t="str">
            <v xml:space="preserve">ST: EDIFICIO SF-6 ( 616,2 m2 ) </v>
          </cell>
          <cell r="C324" t="str">
            <v>vb</v>
          </cell>
          <cell r="D324">
            <v>154050</v>
          </cell>
        </row>
        <row r="325">
          <cell r="A325" t="str">
            <v>4080GG</v>
          </cell>
          <cell r="B325" t="str">
            <v>ST: OBRAS DE SEGURIDAD FÍSICA (33,94 x 18,97 m)</v>
          </cell>
          <cell r="C325" t="str">
            <v>vb</v>
          </cell>
          <cell r="D325">
            <v>171300</v>
          </cell>
        </row>
        <row r="326">
          <cell r="A326" t="str">
            <v>4100GG</v>
          </cell>
          <cell r="B326" t="str">
            <v xml:space="preserve">ST: EDIFICIO DE CONTROL - SUBESTACIÓN ( 798 m2 ) </v>
          </cell>
          <cell r="C326" t="str">
            <v>vb</v>
          </cell>
          <cell r="D326">
            <v>319200</v>
          </cell>
        </row>
        <row r="327">
          <cell r="A327" t="str">
            <v>4120GG</v>
          </cell>
          <cell r="B327" t="str">
            <v xml:space="preserve">ST: ESTACIONES METEOROLÓGICAS AUTOMÁTICAS </v>
          </cell>
          <cell r="C327" t="str">
            <v>est</v>
          </cell>
          <cell r="D327">
            <v>39700</v>
          </cell>
        </row>
        <row r="328">
          <cell r="A328" t="str">
            <v>4130GG</v>
          </cell>
          <cell r="B328" t="str">
            <v>ST: ESTACIONES COM SENSOR DE NÍVEL</v>
          </cell>
          <cell r="C328" t="str">
            <v>est</v>
          </cell>
          <cell r="D328">
            <v>25000</v>
          </cell>
        </row>
        <row r="329">
          <cell r="A329" t="str">
            <v>4140GG</v>
          </cell>
          <cell r="B329" t="str">
            <v>ST: MONTAGEM DE ESTRUTURAS METÁLICAS DIVERSAS</v>
          </cell>
          <cell r="C329" t="str">
            <v>t</v>
          </cell>
          <cell r="D329">
            <v>953.75</v>
          </cell>
        </row>
        <row r="330">
          <cell r="A330" t="str">
            <v>4150GG</v>
          </cell>
          <cell r="B330" t="str">
            <v>ST: PERFORACIÓN EN BLINDAJE DE ACERO PARA INYECCIONES</v>
          </cell>
          <cell r="C330" t="str">
            <v>vb</v>
          </cell>
          <cell r="D330">
            <v>21000</v>
          </cell>
        </row>
        <row r="331">
          <cell r="A331" t="str">
            <v>4160GG</v>
          </cell>
          <cell r="B331" t="str">
            <v>ST: LIMPIEZA Y REVESTIMIENTO FINAL DEL BLINDAJE CON ALQUITRAN DE HULLA</v>
          </cell>
          <cell r="C331" t="str">
            <v>m2</v>
          </cell>
          <cell r="D331">
            <v>48.5</v>
          </cell>
        </row>
        <row r="332">
          <cell r="A332" t="str">
            <v>4170GG</v>
          </cell>
          <cell r="B332" t="str">
            <v>ST: COLOCAÇÃO DE AÇO CA-50</v>
          </cell>
          <cell r="C332" t="str">
            <v>t</v>
          </cell>
          <cell r="D332">
            <v>235</v>
          </cell>
        </row>
        <row r="333">
          <cell r="A333" t="str">
            <v>4180GG</v>
          </cell>
          <cell r="B333" t="str">
            <v>ST: COLOCAÇÃO MANUAL DE CASCALHO SELECIONADO</v>
          </cell>
          <cell r="C333" t="str">
            <v>m3</v>
          </cell>
          <cell r="D333">
            <v>15</v>
          </cell>
        </row>
        <row r="334">
          <cell r="A334" t="str">
            <v>4190GG</v>
          </cell>
          <cell r="B334" t="str">
            <v>ST: DESCIDA D'ÁGUA EM DEGRAUS</v>
          </cell>
          <cell r="C334" t="str">
            <v>m</v>
          </cell>
          <cell r="D334">
            <v>70</v>
          </cell>
        </row>
        <row r="335">
          <cell r="A335" t="str">
            <v>4240GG</v>
          </cell>
          <cell r="B335" t="str">
            <v>ST: ESCAVAÇÃO EM ROCHA SUBTERRÂNEA - RAISE BORING   D = 2,44 m</v>
          </cell>
          <cell r="C335" t="str">
            <v>m3</v>
          </cell>
          <cell r="D335">
            <v>210</v>
          </cell>
        </row>
        <row r="336">
          <cell r="A336" t="str">
            <v>4300GG</v>
          </cell>
          <cell r="B336" t="str">
            <v>ST: FORMA DESLIZANTE VERTICAL</v>
          </cell>
          <cell r="C336" t="str">
            <v>m2</v>
          </cell>
          <cell r="D336">
            <v>12.5</v>
          </cell>
        </row>
        <row r="337">
          <cell r="A337" t="str">
            <v>4310GG</v>
          </cell>
          <cell r="B337" t="str">
            <v>ST: FORMA METÁLICA EXPANDIDA</v>
          </cell>
          <cell r="C337" t="str">
            <v>m2</v>
          </cell>
          <cell r="D337">
            <v>3.15</v>
          </cell>
        </row>
        <row r="338">
          <cell r="A338" t="str">
            <v>4320GG</v>
          </cell>
          <cell r="B338" t="str">
            <v>ST: FORMA RÉGUA DESLIZANTE</v>
          </cell>
          <cell r="C338" t="str">
            <v>m2</v>
          </cell>
          <cell r="D338">
            <v>1.8</v>
          </cell>
        </row>
        <row r="339">
          <cell r="A339" t="str">
            <v>4400GG</v>
          </cell>
          <cell r="B339" t="str">
            <v>ST: HIDROSSEMEADURA</v>
          </cell>
          <cell r="C339" t="str">
            <v>m2</v>
          </cell>
          <cell r="D339">
            <v>0.5</v>
          </cell>
        </row>
        <row r="340">
          <cell r="A340" t="str">
            <v>4430GG</v>
          </cell>
          <cell r="B340" t="str">
            <v>ST: PLANTIO DE GRAMA</v>
          </cell>
          <cell r="C340" t="str">
            <v>m2</v>
          </cell>
          <cell r="D340">
            <v>2.1</v>
          </cell>
        </row>
        <row r="341">
          <cell r="A341" t="str">
            <v>4450GG</v>
          </cell>
          <cell r="B341" t="str">
            <v>ST: REFEIÇÃO DE TERCEIROS</v>
          </cell>
          <cell r="C341" t="str">
            <v>un</v>
          </cell>
          <cell r="D341">
            <v>1.7</v>
          </cell>
        </row>
        <row r="342">
          <cell r="A342" t="str">
            <v>4460GG</v>
          </cell>
          <cell r="B342" t="str">
            <v>ST: SERVIÇOS/MATERIAIS DE APOIO À PROTENSÃO</v>
          </cell>
          <cell r="C342" t="str">
            <v>vb</v>
          </cell>
          <cell r="D342">
            <v>2460</v>
          </cell>
        </row>
        <row r="343">
          <cell r="A343" t="str">
            <v>4470GG</v>
          </cell>
          <cell r="B343" t="str">
            <v>ST: SERVIÇOS DE DRENAGEM</v>
          </cell>
          <cell r="C343" t="str">
            <v>vb</v>
          </cell>
          <cell r="D343">
            <v>0.5</v>
          </cell>
        </row>
        <row r="344">
          <cell r="A344" t="str">
            <v>4480GG</v>
          </cell>
          <cell r="B344" t="str">
            <v>ST: SEÑALAMIENTOS</v>
          </cell>
          <cell r="C344" t="str">
            <v>vb</v>
          </cell>
          <cell r="D344">
            <v>0.5</v>
          </cell>
        </row>
        <row r="345">
          <cell r="A345" t="str">
            <v>4500GG</v>
          </cell>
          <cell r="B345" t="str">
            <v>ST: ACTIVIDADES DE ASEGURAMIENTO DE CALIDAD</v>
          </cell>
          <cell r="C345" t="str">
            <v>vb</v>
          </cell>
          <cell r="D345">
            <v>4941030</v>
          </cell>
        </row>
        <row r="346">
          <cell r="A346" t="str">
            <v>4510GG</v>
          </cell>
          <cell r="B346" t="str">
            <v>ST: BAÑOS DENTRO DE CASA DE MÁQUINAS</v>
          </cell>
          <cell r="C346" t="str">
            <v>vb</v>
          </cell>
          <cell r="D346">
            <v>1750000</v>
          </cell>
        </row>
        <row r="347">
          <cell r="A347" t="str">
            <v>4520GG</v>
          </cell>
          <cell r="B347" t="str">
            <v>ST: MATERIAL DE LA INSTRUMENTACIÓN</v>
          </cell>
          <cell r="C347" t="str">
            <v>vb</v>
          </cell>
          <cell r="D347">
            <v>1117658</v>
          </cell>
        </row>
        <row r="348">
          <cell r="A348" t="str">
            <v>4521GG</v>
          </cell>
          <cell r="B348" t="str">
            <v>ST: COLOCACIÓN DE LA INSTRUMENTACIÓN</v>
          </cell>
          <cell r="C348" t="str">
            <v>vb</v>
          </cell>
          <cell r="D348">
            <v>1201755</v>
          </cell>
        </row>
        <row r="349">
          <cell r="A349" t="str">
            <v>4522GG</v>
          </cell>
          <cell r="B349" t="str">
            <v xml:space="preserve">ST: SERVIÇOS DE DRENAGEM EM ESTRADAS </v>
          </cell>
          <cell r="C349" t="str">
            <v>vb</v>
          </cell>
          <cell r="D349">
            <v>1</v>
          </cell>
        </row>
        <row r="350">
          <cell r="A350" t="str">
            <v>4530GG</v>
          </cell>
          <cell r="B350" t="str">
            <v>ST: TUBO ROHR EQUIPADO (m X mês)</v>
          </cell>
          <cell r="C350" t="str">
            <v>m x mês</v>
          </cell>
          <cell r="D350">
            <v>1</v>
          </cell>
        </row>
        <row r="351">
          <cell r="A351" t="str">
            <v>4540GG</v>
          </cell>
          <cell r="B351" t="str">
            <v>ST: APOYOS Y JUNTAS DE CALZADA</v>
          </cell>
          <cell r="C351" t="str">
            <v>vb</v>
          </cell>
          <cell r="D351">
            <v>120000</v>
          </cell>
        </row>
        <row r="352">
          <cell r="A352" t="str">
            <v>4550GG</v>
          </cell>
          <cell r="B352" t="str">
            <v>ST: PAGO À COMUNIDADES INDÍGENAS ( banco de materiales en general )</v>
          </cell>
          <cell r="C352" t="str">
            <v>m3s</v>
          </cell>
          <cell r="D352">
            <v>0.3</v>
          </cell>
        </row>
        <row r="353">
          <cell r="A353" t="str">
            <v>4551GG</v>
          </cell>
          <cell r="B353" t="str">
            <v>ST: PAGO À C.N.A. ( material en grenã )</v>
          </cell>
          <cell r="C353" t="str">
            <v>m3s</v>
          </cell>
          <cell r="D353">
            <v>0.68</v>
          </cell>
        </row>
        <row r="354">
          <cell r="A354" t="str">
            <v>4560GG</v>
          </cell>
          <cell r="B354" t="str">
            <v>ST: CASETAS DE CONTROL (GUARITA DE ACESSO Á OBRA, INCLUSIVE CANCELAS)</v>
          </cell>
          <cell r="C354" t="str">
            <v>m2</v>
          </cell>
          <cell r="D354">
            <v>900</v>
          </cell>
        </row>
        <row r="355">
          <cell r="A355" t="str">
            <v>4561GG</v>
          </cell>
          <cell r="B355" t="str">
            <v>ST: BARDAS Y CERCAS (CERCA DE PROTEÇÃO NO PERÍMETRO DA OBRA)</v>
          </cell>
          <cell r="C355" t="str">
            <v>m</v>
          </cell>
          <cell r="D355">
            <v>10</v>
          </cell>
        </row>
        <row r="356">
          <cell r="A356" t="str">
            <v>4562GG</v>
          </cell>
          <cell r="B356" t="str">
            <v>ST: SENALAMIENTO VIAL (SINALIZAÇÃO DAS VIAS DE SERVIÇOS E CANTEIRO DE TRABALHO)</v>
          </cell>
          <cell r="C356" t="str">
            <v>vb</v>
          </cell>
          <cell r="D356">
            <v>150000</v>
          </cell>
        </row>
        <row r="357">
          <cell r="A357" t="str">
            <v>4563GG</v>
          </cell>
          <cell r="B357" t="str">
            <v>ST: VIBRADORES Y TOPES</v>
          </cell>
          <cell r="C357" t="str">
            <v>vb</v>
          </cell>
          <cell r="D357">
            <v>20000</v>
          </cell>
        </row>
        <row r="358">
          <cell r="A358" t="str">
            <v>4564GG</v>
          </cell>
          <cell r="B358" t="str">
            <v>ST: REDES, BOMBAS, HIDRANTES E EXTINTORES CONTRA INCÊNDIO</v>
          </cell>
          <cell r="C358" t="str">
            <v>vb</v>
          </cell>
          <cell r="D358">
            <v>250000</v>
          </cell>
        </row>
        <row r="359">
          <cell r="A359" t="str">
            <v>4565GG</v>
          </cell>
          <cell r="B359" t="str">
            <v>ST: VIGILÂNCIA E SEGURANÇA DO CANTEIRO DE OBRA</v>
          </cell>
          <cell r="C359" t="str">
            <v>vb</v>
          </cell>
          <cell r="D359">
            <v>1600200</v>
          </cell>
        </row>
        <row r="360">
          <cell r="A360" t="str">
            <v>4570GG</v>
          </cell>
          <cell r="B360" t="str">
            <v>ST: PRUEBA DE PERMEABILIDAD</v>
          </cell>
          <cell r="C360" t="str">
            <v>un</v>
          </cell>
          <cell r="D360">
            <v>40</v>
          </cell>
        </row>
        <row r="361">
          <cell r="A361" t="str">
            <v>4580GG</v>
          </cell>
          <cell r="B361" t="str">
            <v>ST: MODELO ELETRÔNICO TRIDIMENSIONAL INTELIGENTE</v>
          </cell>
          <cell r="C361" t="str">
            <v>vb</v>
          </cell>
          <cell r="D361">
            <v>175000</v>
          </cell>
        </row>
        <row r="362">
          <cell r="A362" t="str">
            <v>4590GG</v>
          </cell>
          <cell r="B362" t="str">
            <v>ST: SEGURIDAD Y SALUD EN EL TRABAJO</v>
          </cell>
          <cell r="C362" t="str">
            <v>vb</v>
          </cell>
          <cell r="D362">
            <v>3591180</v>
          </cell>
        </row>
        <row r="363">
          <cell r="A363" t="str">
            <v>4600GG</v>
          </cell>
          <cell r="B363" t="str">
            <v xml:space="preserve">ST: OBRAS Y ACTIVIDADES DE PROTECCIÓN AMBIENTAL </v>
          </cell>
          <cell r="C363" t="str">
            <v>vb</v>
          </cell>
          <cell r="D363">
            <v>1606910</v>
          </cell>
        </row>
        <row r="364">
          <cell r="A364" t="str">
            <v>4610GG</v>
          </cell>
          <cell r="B364" t="str">
            <v>ST: EJECUCCIÓN DE PANTALLA PLASTICA IMPERMEABLE DE 80 CM DE ESPESOR</v>
          </cell>
          <cell r="C364" t="str">
            <v>m3</v>
          </cell>
          <cell r="D364">
            <v>200</v>
          </cell>
        </row>
        <row r="368">
          <cell r="A368" t="str">
            <v>CÓDIGO</v>
          </cell>
          <cell r="B368" t="str">
            <v>COMPOSIÇÕES AUXILIARES</v>
          </cell>
          <cell r="C368" t="str">
            <v>UNID</v>
          </cell>
        </row>
        <row r="370">
          <cell r="A370" t="str">
            <v>CÓDIGO</v>
          </cell>
          <cell r="B370" t="str">
            <v>CA - EQUIPES DE SERVIÇO</v>
          </cell>
          <cell r="C370" t="str">
            <v>UNID</v>
          </cell>
          <cell r="D370" t="str">
            <v>USD$</v>
          </cell>
        </row>
        <row r="371">
          <cell r="A371" t="str">
            <v>8001CA</v>
          </cell>
          <cell r="B371" t="str">
            <v>CA-001: EQUIPE DE FORMA COMUM</v>
          </cell>
          <cell r="C371" t="str">
            <v>h</v>
          </cell>
          <cell r="D371">
            <v>6.12</v>
          </cell>
        </row>
        <row r="372">
          <cell r="A372" t="str">
            <v>8002CA</v>
          </cell>
          <cell r="B372" t="str">
            <v>CA-002: EQUIPE DE FORMA ESPECIAL</v>
          </cell>
          <cell r="C372" t="str">
            <v>h</v>
          </cell>
          <cell r="D372">
            <v>6.4</v>
          </cell>
        </row>
        <row r="373">
          <cell r="A373" t="str">
            <v>8003CA</v>
          </cell>
          <cell r="B373" t="str">
            <v>CA-003: EQUIPE DE ARMAÇÃO</v>
          </cell>
          <cell r="C373" t="str">
            <v>h</v>
          </cell>
          <cell r="D373">
            <v>6.12</v>
          </cell>
        </row>
        <row r="374">
          <cell r="A374" t="str">
            <v>8004CA</v>
          </cell>
          <cell r="B374" t="str">
            <v>CA-004: EQUIPE DE LANÇAMENTO DE CONCRETO</v>
          </cell>
          <cell r="C374" t="str">
            <v>h</v>
          </cell>
          <cell r="D374">
            <v>5.86</v>
          </cell>
        </row>
        <row r="375">
          <cell r="A375" t="str">
            <v>8005CA</v>
          </cell>
          <cell r="B375" t="str">
            <v>CA-005: EQUIPE DE ACABAMENTO DESLIZANTE</v>
          </cell>
          <cell r="C375" t="str">
            <v>h</v>
          </cell>
          <cell r="D375">
            <v>6.48</v>
          </cell>
        </row>
        <row r="376">
          <cell r="A376" t="str">
            <v>8006CA</v>
          </cell>
          <cell r="B376" t="str">
            <v>CA-006: EQUIPE DE ESTRUTURAS TUBULARES</v>
          </cell>
          <cell r="C376" t="str">
            <v>h</v>
          </cell>
          <cell r="D376">
            <v>6.05</v>
          </cell>
        </row>
        <row r="377">
          <cell r="A377" t="str">
            <v>8007CA</v>
          </cell>
          <cell r="B377" t="str">
            <v>CA-007: ILUMINAÇÃO PARA TERRAPLENAGEM</v>
          </cell>
          <cell r="C377" t="str">
            <v>m3</v>
          </cell>
          <cell r="D377">
            <v>0.04</v>
          </cell>
        </row>
        <row r="378">
          <cell r="A378" t="str">
            <v>8008CA</v>
          </cell>
          <cell r="B378" t="str">
            <v>CA-008: ILUMINAÇÃO PARA CONCRETO</v>
          </cell>
          <cell r="C378" t="str">
            <v>m3</v>
          </cell>
          <cell r="D378">
            <v>1.02</v>
          </cell>
        </row>
        <row r="379">
          <cell r="A379" t="str">
            <v>8009CA</v>
          </cell>
          <cell r="B379" t="str">
            <v>CA-009: ÁGUA INDUSTRIAL</v>
          </cell>
          <cell r="C379" t="str">
            <v>m3</v>
          </cell>
          <cell r="D379">
            <v>0.09</v>
          </cell>
        </row>
        <row r="380">
          <cell r="A380" t="str">
            <v>8010CA</v>
          </cell>
          <cell r="B380" t="str">
            <v>CA-010: AR COMPRIMIDO</v>
          </cell>
          <cell r="C380" t="str">
            <v>m3</v>
          </cell>
          <cell r="D380">
            <v>0.01</v>
          </cell>
        </row>
        <row r="381">
          <cell r="A381" t="str">
            <v>8011CA</v>
          </cell>
          <cell r="B381" t="str">
            <v>CA-011: PÁTIO DE CARPINTARIA</v>
          </cell>
          <cell r="C381" t="str">
            <v>m2</v>
          </cell>
          <cell r="D381">
            <v>7.91</v>
          </cell>
        </row>
        <row r="382">
          <cell r="A382" t="str">
            <v>8012CA</v>
          </cell>
          <cell r="B382" t="str">
            <v>CA-012: PÁTIO DE FERRO</v>
          </cell>
          <cell r="C382" t="str">
            <v>t</v>
          </cell>
          <cell r="D382">
            <v>85</v>
          </cell>
        </row>
        <row r="383">
          <cell r="A383" t="str">
            <v>8013CA</v>
          </cell>
          <cell r="B383" t="str">
            <v>CA-013: OFICINA DE MONTAGEM</v>
          </cell>
          <cell r="C383" t="str">
            <v>kg</v>
          </cell>
          <cell r="D383">
            <v>1.66</v>
          </cell>
        </row>
        <row r="384">
          <cell r="A384" t="str">
            <v>8014CA</v>
          </cell>
          <cell r="B384" t="str">
            <v>CA-014: PRODUÇÃO DE AGREGADOS</v>
          </cell>
          <cell r="C384" t="str">
            <v>m3</v>
          </cell>
          <cell r="D384">
            <v>6.63</v>
          </cell>
        </row>
        <row r="385">
          <cell r="A385" t="str">
            <v>8015CA</v>
          </cell>
          <cell r="B385" t="str">
            <v xml:space="preserve">CA-015: EXTRAÇÃO DE AREIA E CASCALHO </v>
          </cell>
          <cell r="C385" t="str">
            <v>m3</v>
          </cell>
          <cell r="D385">
            <v>1.34</v>
          </cell>
        </row>
        <row r="386">
          <cell r="A386" t="str">
            <v>8016CA</v>
          </cell>
          <cell r="B386" t="str">
            <v>CA-016: BENEFICIAMENTO DE AREIA E CASCALHO</v>
          </cell>
          <cell r="C386" t="str">
            <v>m3</v>
          </cell>
          <cell r="D386">
            <v>3.35</v>
          </cell>
        </row>
        <row r="387">
          <cell r="A387" t="str">
            <v>8017CA</v>
          </cell>
          <cell r="B387" t="str">
            <v>CA-017: FABRICAÇÃO E TRANSPORTE DE CONCRETO</v>
          </cell>
          <cell r="C387" t="str">
            <v>m3</v>
          </cell>
          <cell r="D387">
            <v>20.86</v>
          </cell>
        </row>
        <row r="388">
          <cell r="A388" t="str">
            <v>8018CA</v>
          </cell>
          <cell r="B388" t="str">
            <v>CA-018: SISTEMA DE TRANSILAGEM</v>
          </cell>
          <cell r="C388" t="str">
            <v>t</v>
          </cell>
          <cell r="D388">
            <v>2.96</v>
          </cell>
        </row>
        <row r="389">
          <cell r="A389" t="str">
            <v>8019CA</v>
          </cell>
          <cell r="B389" t="str">
            <v>CA-019: SISTEMA DE REFRIGERAÇÃO DO CONCRETO</v>
          </cell>
          <cell r="C389" t="str">
            <v>m3</v>
          </cell>
          <cell r="D389">
            <v>2.2000000000000002</v>
          </cell>
        </row>
        <row r="390">
          <cell r="A390" t="str">
            <v>8020CA</v>
          </cell>
          <cell r="B390" t="str">
            <v>CA-020: TRANSP. E COLOC. DE PRÉ-MOLDADOS</v>
          </cell>
          <cell r="C390" t="str">
            <v>m3</v>
          </cell>
          <cell r="D390">
            <v>88.74</v>
          </cell>
        </row>
        <row r="391">
          <cell r="A391" t="str">
            <v>8021CA</v>
          </cell>
          <cell r="B391" t="str">
            <v>CA-021: GRISLLING</v>
          </cell>
          <cell r="C391" t="str">
            <v>m3</v>
          </cell>
          <cell r="D391">
            <v>1.23</v>
          </cell>
        </row>
        <row r="393">
          <cell r="A393" t="str">
            <v>CÓDIGO</v>
          </cell>
          <cell r="B393" t="str">
            <v>CA - ESCAVAÇÃO 1ª, 2ª E 3ª CATEGORIA / TRANSPORTE</v>
          </cell>
          <cell r="C393" t="str">
            <v>UNID</v>
          </cell>
          <cell r="D393" t="str">
            <v>USD$</v>
          </cell>
        </row>
        <row r="394">
          <cell r="A394" t="str">
            <v>8100CA</v>
          </cell>
          <cell r="B394" t="str">
            <v>CA-100: DESMATAMENTO, DESTOCAMENTO E RASPAGEM</v>
          </cell>
          <cell r="C394" t="str">
            <v>m2</v>
          </cell>
          <cell r="D394">
            <v>0.42</v>
          </cell>
        </row>
        <row r="395">
          <cell r="A395" t="str">
            <v>8101CA</v>
          </cell>
          <cell r="B395" t="str">
            <v>CA-101: ESCAVAÇÃO E CARGA DE ALUVIÃO</v>
          </cell>
          <cell r="C395" t="str">
            <v>m3c</v>
          </cell>
          <cell r="D395">
            <v>1.07</v>
          </cell>
        </row>
        <row r="396">
          <cell r="A396" t="str">
            <v>8102CA</v>
          </cell>
          <cell r="B396" t="str">
            <v>CA-102: ESCAVAÇÃO E CARGA DE ROCHA FRATURADA</v>
          </cell>
          <cell r="C396" t="str">
            <v>m3c</v>
          </cell>
          <cell r="D396">
            <v>1.87</v>
          </cell>
        </row>
        <row r="397">
          <cell r="A397" t="str">
            <v>8103CA</v>
          </cell>
          <cell r="B397" t="str">
            <v>CA-103: ESCAVAÇÃO E CARGA DE ROCHA</v>
          </cell>
          <cell r="C397" t="str">
            <v>m3c</v>
          </cell>
          <cell r="D397">
            <v>3.77</v>
          </cell>
        </row>
        <row r="398">
          <cell r="A398" t="str">
            <v>8104CA</v>
          </cell>
          <cell r="B398" t="str">
            <v>CA-104: ESCAVAÇÃO EM JAZIDA DE SOLO</v>
          </cell>
          <cell r="C398" t="str">
            <v>m3c</v>
          </cell>
          <cell r="D398">
            <v>0.66</v>
          </cell>
        </row>
        <row r="399">
          <cell r="A399" t="str">
            <v>8105CA</v>
          </cell>
          <cell r="B399" t="str">
            <v>CA-105: ESCAVAÇÃO EM PEDREIRA</v>
          </cell>
          <cell r="C399" t="str">
            <v>m3c</v>
          </cell>
          <cell r="D399">
            <v>3.29</v>
          </cell>
        </row>
        <row r="400">
          <cell r="A400" t="str">
            <v>8110CA</v>
          </cell>
          <cell r="B400" t="str">
            <v>CA-110: CARGA DE SOLO NO ESTOQUE</v>
          </cell>
          <cell r="C400" t="str">
            <v>m3c</v>
          </cell>
          <cell r="D400">
            <v>0.39</v>
          </cell>
        </row>
        <row r="401">
          <cell r="A401" t="str">
            <v>8111CA</v>
          </cell>
          <cell r="B401" t="str">
            <v>CA-111: CARGA DE ROCHA NO ESTOQUE</v>
          </cell>
          <cell r="C401" t="str">
            <v>m3c</v>
          </cell>
          <cell r="D401">
            <v>0.82</v>
          </cell>
        </row>
        <row r="402">
          <cell r="A402" t="str">
            <v>8120CA</v>
          </cell>
          <cell r="B402" t="str">
            <v>CA-120: TRANSPORTE DE ALUVIÃO (DMT = 0,50 km)</v>
          </cell>
          <cell r="C402" t="str">
            <v>m3c</v>
          </cell>
          <cell r="D402">
            <v>0.83</v>
          </cell>
        </row>
        <row r="403">
          <cell r="A403" t="str">
            <v>8121CA</v>
          </cell>
          <cell r="B403" t="str">
            <v>CA-121: TRANSPORTE DE ALUVIÃO (DMT = 1,00 km)</v>
          </cell>
          <cell r="C403" t="str">
            <v>m3c</v>
          </cell>
          <cell r="D403">
            <v>1.02</v>
          </cell>
        </row>
        <row r="404">
          <cell r="A404" t="str">
            <v>8122CA</v>
          </cell>
          <cell r="B404" t="str">
            <v>CA-122: TRANSPORTE DE ALUVIÃO (DMT = 1,50 km)</v>
          </cell>
          <cell r="C404" t="str">
            <v>m3c</v>
          </cell>
          <cell r="D404">
            <v>1.31</v>
          </cell>
        </row>
        <row r="405">
          <cell r="A405" t="str">
            <v>8123CA</v>
          </cell>
          <cell r="B405" t="str">
            <v>CA-123: TRANSPORTE DE ALUVIÃO (DMT = 2,00 km)</v>
          </cell>
          <cell r="C405" t="str">
            <v>m3c</v>
          </cell>
          <cell r="D405">
            <v>1.59</v>
          </cell>
        </row>
        <row r="406">
          <cell r="A406" t="str">
            <v>8124CA</v>
          </cell>
          <cell r="B406" t="str">
            <v>CA-124: TRANSPORTE DE ALUVIÃO (DMT = 2,50 km)</v>
          </cell>
          <cell r="C406" t="str">
            <v>m3c</v>
          </cell>
          <cell r="D406">
            <v>1.84</v>
          </cell>
        </row>
        <row r="407">
          <cell r="A407" t="str">
            <v>8130CA</v>
          </cell>
          <cell r="B407" t="str">
            <v>CA-130: TRANSPORTE DE SOLO DE JAZIDA (DMT = 0,50 km)</v>
          </cell>
          <cell r="C407" t="str">
            <v>m3c</v>
          </cell>
          <cell r="D407">
            <v>0.72</v>
          </cell>
        </row>
        <row r="408">
          <cell r="A408" t="str">
            <v>8131CA</v>
          </cell>
          <cell r="B408" t="str">
            <v>CA-131: TRANSPORTE DE SOLO DE JAZIDA (DMT = 1,00 km)</v>
          </cell>
          <cell r="C408" t="str">
            <v>m3c</v>
          </cell>
          <cell r="D408">
            <v>0.94</v>
          </cell>
        </row>
        <row r="409">
          <cell r="A409" t="str">
            <v>8132CA</v>
          </cell>
          <cell r="B409" t="str">
            <v>CA-132: TRANSPORTE DE SOLO DE JAZIDA (DMT = 1,50 km)</v>
          </cell>
          <cell r="C409" t="str">
            <v>m3c</v>
          </cell>
          <cell r="D409">
            <v>1.22</v>
          </cell>
        </row>
        <row r="410">
          <cell r="A410" t="str">
            <v>8133CA</v>
          </cell>
          <cell r="B410" t="str">
            <v>CA-133: TRANSPORTE DE SOLO DE JAZIDA (DMT = 2,00 km)</v>
          </cell>
          <cell r="C410" t="str">
            <v>m3c</v>
          </cell>
          <cell r="D410">
            <v>1.49</v>
          </cell>
        </row>
        <row r="411">
          <cell r="A411" t="str">
            <v>8134CA</v>
          </cell>
          <cell r="B411" t="str">
            <v>CA-134: TRANSPORTE DE SOLO DE JAZIDA (DMT = 2,50 km)</v>
          </cell>
          <cell r="C411" t="str">
            <v>m3c</v>
          </cell>
          <cell r="D411">
            <v>1.75</v>
          </cell>
        </row>
        <row r="412">
          <cell r="A412" t="str">
            <v>8140CA</v>
          </cell>
          <cell r="B412" t="str">
            <v>CA-140: TRANSPORTE DE ROCHA FRATURADA (DMT = 0,50 km)</v>
          </cell>
          <cell r="C412" t="str">
            <v>m3c</v>
          </cell>
          <cell r="D412">
            <v>0.89</v>
          </cell>
        </row>
        <row r="413">
          <cell r="A413" t="str">
            <v>8141CA</v>
          </cell>
          <cell r="B413" t="str">
            <v>CA-141: TRANSPORTE DE ROCHA FRATURADA (DMT = 1,00 km)</v>
          </cell>
          <cell r="C413" t="str">
            <v>m3c</v>
          </cell>
          <cell r="D413">
            <v>1.1599999999999999</v>
          </cell>
        </row>
        <row r="414">
          <cell r="A414" t="str">
            <v>8142CA</v>
          </cell>
          <cell r="B414" t="str">
            <v>CA-142: TRANSPORTE DE ROCHA FRATURADA (DMT = 1,50 km)</v>
          </cell>
          <cell r="C414" t="str">
            <v>m3c</v>
          </cell>
          <cell r="D414">
            <v>1.51</v>
          </cell>
        </row>
        <row r="415">
          <cell r="A415" t="str">
            <v>8143CA</v>
          </cell>
          <cell r="B415" t="str">
            <v>CA-143: TRANSPORTE DE ROCHA FRATURADA (DMT = 2,00 km)</v>
          </cell>
          <cell r="C415" t="str">
            <v>m3c</v>
          </cell>
          <cell r="D415">
            <v>1.84</v>
          </cell>
        </row>
        <row r="416">
          <cell r="A416" t="str">
            <v>8144CA</v>
          </cell>
          <cell r="B416" t="str">
            <v>CA-144: TRANSPORTE DE ROCHA FRATURADA (DMT = 2,50 km)</v>
          </cell>
          <cell r="C416" t="str">
            <v>m3c</v>
          </cell>
          <cell r="D416">
            <v>2.16</v>
          </cell>
        </row>
        <row r="417">
          <cell r="A417" t="str">
            <v>8150CA</v>
          </cell>
          <cell r="B417" t="str">
            <v>CA-150: TRANSPORTE DE ROCHA (DMT = 0,50 km)</v>
          </cell>
          <cell r="C417" t="str">
            <v>m3c</v>
          </cell>
          <cell r="D417">
            <v>1.01</v>
          </cell>
        </row>
        <row r="418">
          <cell r="A418" t="str">
            <v>8151CA</v>
          </cell>
          <cell r="B418" t="str">
            <v>CA-151: TRANSPORTE DE ROCHA (DMT = 1,00 km)</v>
          </cell>
          <cell r="C418" t="str">
            <v>m3c</v>
          </cell>
          <cell r="D418">
            <v>1.31</v>
          </cell>
        </row>
        <row r="419">
          <cell r="A419" t="str">
            <v>8152CA</v>
          </cell>
          <cell r="B419" t="str">
            <v>CA-152: TRANSPORTE DE ROCHA (DMT = 1,50 km)</v>
          </cell>
          <cell r="C419" t="str">
            <v>m3c</v>
          </cell>
          <cell r="D419">
            <v>1.71</v>
          </cell>
        </row>
        <row r="420">
          <cell r="A420" t="str">
            <v>8153CA</v>
          </cell>
          <cell r="B420" t="str">
            <v>CA-153: TRANSPORTE DE ROCHA (DMT = 2,00 km)</v>
          </cell>
          <cell r="C420" t="str">
            <v>m3c</v>
          </cell>
          <cell r="D420">
            <v>2.08</v>
          </cell>
        </row>
        <row r="421">
          <cell r="A421" t="str">
            <v>8154CA</v>
          </cell>
          <cell r="B421" t="str">
            <v>CA-154: TRANSPORTE DE ROCHA (DMT = 2,50 km)</v>
          </cell>
          <cell r="C421" t="str">
            <v>m3c</v>
          </cell>
          <cell r="D421">
            <v>2.44</v>
          </cell>
        </row>
        <row r="422">
          <cell r="A422" t="str">
            <v>8160CA</v>
          </cell>
          <cell r="B422" t="str">
            <v>CA-160: TRANSPORTE DE REMOÇÃO DE ENSECADEIRA (DMT = 0,50 km)</v>
          </cell>
          <cell r="C422" t="str">
            <v>m3c</v>
          </cell>
          <cell r="D422">
            <v>0.72</v>
          </cell>
        </row>
        <row r="423">
          <cell r="A423" t="str">
            <v>8161CA</v>
          </cell>
          <cell r="B423" t="str">
            <v>CA-161: TRANSPORTE DE REMOÇÃO DE ENSECADEIRA (DMT = 1,00 km)</v>
          </cell>
          <cell r="C423" t="str">
            <v>m3c</v>
          </cell>
          <cell r="D423">
            <v>0.91</v>
          </cell>
        </row>
        <row r="424">
          <cell r="A424" t="str">
            <v>8162CA</v>
          </cell>
          <cell r="B424" t="str">
            <v>CA-162: TRANSPORTE DE REMOÇÃO DE ENSECADEIRA (DMT = 1,50 km)</v>
          </cell>
          <cell r="C424" t="str">
            <v>m3c</v>
          </cell>
          <cell r="D424">
            <v>1.17</v>
          </cell>
        </row>
        <row r="425">
          <cell r="A425" t="str">
            <v>8163CA</v>
          </cell>
          <cell r="B425" t="str">
            <v>CA-163: TRANSPORTE DE REMOÇÃO DE ENSECADEIRA (DMT = 2,00 km)</v>
          </cell>
          <cell r="C425" t="str">
            <v>m3c</v>
          </cell>
          <cell r="D425">
            <v>1.37</v>
          </cell>
        </row>
        <row r="426">
          <cell r="A426" t="str">
            <v>8164CA</v>
          </cell>
          <cell r="B426" t="str">
            <v>CA-164: TRANSPORTE DE REMOÇÃO DE ENSECADEIRA (DMT = 2,50 km)</v>
          </cell>
          <cell r="C426" t="str">
            <v>m3c</v>
          </cell>
          <cell r="D426">
            <v>1.62</v>
          </cell>
        </row>
        <row r="427">
          <cell r="A427" t="str">
            <v>8170CA</v>
          </cell>
          <cell r="B427" t="str">
            <v>CA-170: TRANSPORTE DE AGREGADOS (DMT = 1,50 km)</v>
          </cell>
          <cell r="C427" t="str">
            <v>m3v</v>
          </cell>
          <cell r="D427">
            <v>1.05</v>
          </cell>
        </row>
        <row r="428">
          <cell r="A428" t="str">
            <v>8171CA</v>
          </cell>
          <cell r="B428" t="str">
            <v>CA-171: TRANSPORTE DE AGREGADOS (DMT = 2,00 km)</v>
          </cell>
          <cell r="C428" t="str">
            <v>m3v</v>
          </cell>
          <cell r="D428">
            <v>1.23</v>
          </cell>
        </row>
        <row r="429">
          <cell r="A429" t="str">
            <v>8172CA</v>
          </cell>
          <cell r="B429" t="str">
            <v>CA-172: TRANSPORTE DE AGREGADOS (DMT = 2,50 km)</v>
          </cell>
          <cell r="C429" t="str">
            <v>m3v</v>
          </cell>
          <cell r="D429">
            <v>1.45</v>
          </cell>
        </row>
        <row r="430">
          <cell r="A430" t="str">
            <v>8173CA</v>
          </cell>
          <cell r="B430" t="str">
            <v>CA-173: TRANSPORTE DE AGREGADOS (DMT = 20 km)</v>
          </cell>
          <cell r="C430" t="str">
            <v>m3v</v>
          </cell>
          <cell r="D430">
            <v>6.36</v>
          </cell>
        </row>
        <row r="431">
          <cell r="A431" t="str">
            <v>8180CA</v>
          </cell>
          <cell r="B431" t="str">
            <v>CA-180: ESPALHAMENTO DE SOLO EM ESTOQUE E BOTA-FORA</v>
          </cell>
          <cell r="C431" t="str">
            <v>m3c</v>
          </cell>
          <cell r="D431">
            <v>0.23</v>
          </cell>
        </row>
        <row r="432">
          <cell r="A432" t="str">
            <v>8181CA</v>
          </cell>
          <cell r="B432" t="str">
            <v>CA-181: ESPALHAMENTO DE ROCHA FRATURADA EM ESTOQUE E BOTA-FORA</v>
          </cell>
          <cell r="C432" t="str">
            <v>m3c</v>
          </cell>
          <cell r="D432">
            <v>0.36</v>
          </cell>
        </row>
        <row r="433">
          <cell r="A433" t="str">
            <v>8182CA</v>
          </cell>
          <cell r="B433" t="str">
            <v>CA-182: ESPALHAMENTO DE ROCHA EM ESTOQUE E BOTA-FORA</v>
          </cell>
          <cell r="C433" t="str">
            <v>m3c</v>
          </cell>
          <cell r="D433">
            <v>0.46</v>
          </cell>
        </row>
        <row r="434">
          <cell r="A434" t="str">
            <v>8190CA</v>
          </cell>
          <cell r="B434" t="str">
            <v>CA-190: REMOÇÃO DE ENSECADEIRA</v>
          </cell>
          <cell r="C434" t="str">
            <v>m3c</v>
          </cell>
          <cell r="D434">
            <v>0.8</v>
          </cell>
        </row>
        <row r="435">
          <cell r="A435" t="str">
            <v>8195CA</v>
          </cell>
          <cell r="B435" t="str">
            <v>CA-195: RECOMPOSIÇÃO DE JAZIDA</v>
          </cell>
          <cell r="C435" t="str">
            <v>m2</v>
          </cell>
          <cell r="D435">
            <v>0.96</v>
          </cell>
        </row>
        <row r="436">
          <cell r="A436" t="str">
            <v>8196CA</v>
          </cell>
          <cell r="B436" t="str">
            <v>CA-196: LIMPEZA E PREPARO DE FUNDAÇÃO EM ROCHA P/ CONCRETO</v>
          </cell>
          <cell r="C436" t="str">
            <v>m2</v>
          </cell>
          <cell r="D436">
            <v>25.13</v>
          </cell>
        </row>
        <row r="437">
          <cell r="A437" t="str">
            <v>8197CA</v>
          </cell>
          <cell r="B437" t="str">
            <v>CA-197: LIMPEZA E PREPARO DE FUNDAÇÃO P/ BARRAGEM DE TERRA</v>
          </cell>
          <cell r="C437" t="str">
            <v>m2</v>
          </cell>
          <cell r="D437">
            <v>5.72</v>
          </cell>
        </row>
        <row r="438">
          <cell r="A438" t="str">
            <v>8198CA</v>
          </cell>
          <cell r="B438" t="str">
            <v>CA-198: LIMPEZA E TRATAMENTO DE CANAL</v>
          </cell>
          <cell r="C438" t="str">
            <v>m2</v>
          </cell>
          <cell r="D438">
            <v>1.23</v>
          </cell>
        </row>
        <row r="439">
          <cell r="A439" t="str">
            <v>8199CA</v>
          </cell>
          <cell r="B439" t="str">
            <v>CA-199: DECAPE DE PEDREIRA</v>
          </cell>
          <cell r="C439" t="str">
            <v>m3</v>
          </cell>
          <cell r="D439">
            <v>2.0099999999999998</v>
          </cell>
        </row>
        <row r="441">
          <cell r="A441" t="str">
            <v>CÓDIGO</v>
          </cell>
          <cell r="B441" t="str">
            <v>CA - ESCAVAÇÃO SUBTERRÂNEA / TRANSPORTE</v>
          </cell>
          <cell r="C441" t="str">
            <v>UNID</v>
          </cell>
          <cell r="D441" t="str">
            <v>USD$</v>
          </cell>
        </row>
        <row r="442">
          <cell r="A442" t="str">
            <v>8200CA</v>
          </cell>
          <cell r="B442" t="str">
            <v>CA-200: ESCAVAÇÃO E CARGA DE ROCHA SUBTERRÂNEA DE TÚNEL - ABÓBODA</v>
          </cell>
          <cell r="C442" t="str">
            <v>m3c</v>
          </cell>
          <cell r="D442">
            <v>17.07</v>
          </cell>
        </row>
        <row r="443">
          <cell r="A443" t="str">
            <v>8201CA</v>
          </cell>
          <cell r="B443" t="str">
            <v>CA-201: ESCAVAÇÃO E CARGA DE ROCHA SUBTERRÂNEA DE TÚNEL - REBAIXO LATERAL</v>
          </cell>
          <cell r="C443" t="str">
            <v>m3c</v>
          </cell>
          <cell r="D443">
            <v>16.66</v>
          </cell>
        </row>
        <row r="444">
          <cell r="A444" t="str">
            <v>8202CA</v>
          </cell>
          <cell r="B444" t="str">
            <v>CA-202: ESCAVAÇÃO E CARGA DE ROCHA SUBTERRÂNEA DE TÚNEL - REBAIXO CENTRAL</v>
          </cell>
          <cell r="C444" t="str">
            <v>m3c</v>
          </cell>
          <cell r="D444">
            <v>8.51</v>
          </cell>
        </row>
        <row r="445">
          <cell r="A445" t="str">
            <v>8203CA</v>
          </cell>
          <cell r="B445" t="str">
            <v>CA-203: ESCAVAÇÃO DE ROCHA EM GALERIA - SEÇÃO PLENA</v>
          </cell>
          <cell r="C445" t="str">
            <v>m3c</v>
          </cell>
          <cell r="D445">
            <v>79.88</v>
          </cell>
        </row>
        <row r="446">
          <cell r="A446" t="str">
            <v>8204CA</v>
          </cell>
          <cell r="B446" t="str">
            <v xml:space="preserve">CA-204: ESCAVAÇÃO E CARGA DE ROCHA EM LUMBRERAS VERTICALES </v>
          </cell>
          <cell r="C446" t="str">
            <v>m3c</v>
          </cell>
          <cell r="D446">
            <v>97.25</v>
          </cell>
        </row>
        <row r="447">
          <cell r="A447" t="str">
            <v>8205CA</v>
          </cell>
          <cell r="B447" t="str">
            <v>CA-205: ESCAVAÇÃO E CARGA DE ROCHA EM ABÓBADA P/ CASA DE MÁQUINAS</v>
          </cell>
          <cell r="C447" t="str">
            <v>m3c</v>
          </cell>
          <cell r="D447">
            <v>18.559999999999999</v>
          </cell>
        </row>
        <row r="448">
          <cell r="A448" t="str">
            <v>8206CA</v>
          </cell>
          <cell r="B448" t="str">
            <v>CA-206: ESCAVAÇÃO E CARGA DE ROCHA EM REBAIXO P/ CASA DE MÁQUINAS</v>
          </cell>
          <cell r="C448" t="str">
            <v>m3c</v>
          </cell>
          <cell r="D448">
            <v>10.26</v>
          </cell>
        </row>
        <row r="449">
          <cell r="A449" t="str">
            <v>8207CA</v>
          </cell>
          <cell r="B449" t="str">
            <v>CA-207: ESCAVAÇÃO E CARGA DE ROCHA EM TÚNEIS DE ACESSO</v>
          </cell>
          <cell r="C449" t="str">
            <v>m3c</v>
          </cell>
          <cell r="D449">
            <v>23.77</v>
          </cell>
        </row>
        <row r="450">
          <cell r="A450" t="str">
            <v>8208CA</v>
          </cell>
          <cell r="B450" t="str">
            <v>CA-208: ESCAVAÇÃO E CARGA DE ROCHA EM ABÓBADA P/ GALERIA DE OSCILAÇÃO</v>
          </cell>
          <cell r="C450" t="str">
            <v>m3c</v>
          </cell>
          <cell r="D450">
            <v>18.600000000000001</v>
          </cell>
        </row>
        <row r="451">
          <cell r="A451" t="str">
            <v>8209CA</v>
          </cell>
          <cell r="B451" t="str">
            <v>CA-209: ESCAVAÇÃO E CARGA DE ROCHA EM REBAIXO P/ GALERIA DE OSCILAÇÃO</v>
          </cell>
          <cell r="C451" t="str">
            <v>m3c</v>
          </cell>
          <cell r="D451">
            <v>13.53</v>
          </cell>
        </row>
        <row r="452">
          <cell r="A452" t="str">
            <v>8210CA</v>
          </cell>
          <cell r="B452" t="str">
            <v>CA-210: ESCAVAÇÃO E CARGA DE ROCHA EM TÚNEIS DE ASPIRAÇÃO</v>
          </cell>
          <cell r="C452" t="str">
            <v>m3c</v>
          </cell>
          <cell r="D452">
            <v>22.76</v>
          </cell>
        </row>
        <row r="453">
          <cell r="A453" t="str">
            <v>8211CA</v>
          </cell>
          <cell r="B453" t="str">
            <v>CA-211: ESCAVAÇÃO E CARGA DE ROCHA EM TÚNEIS DE DESCARGA - ABÓBADA</v>
          </cell>
          <cell r="C453" t="str">
            <v>m3c</v>
          </cell>
          <cell r="D453">
            <v>16.059999999999999</v>
          </cell>
        </row>
        <row r="454">
          <cell r="A454" t="str">
            <v>8212CA</v>
          </cell>
          <cell r="B454" t="str">
            <v>CA-212: ESCAVAÇÃO E CARGA DE ROCHA EM TÚNEL DE DESCARGA - REBAIXO CENTRAL</v>
          </cell>
          <cell r="C454" t="str">
            <v>m3c</v>
          </cell>
          <cell r="D454">
            <v>9.94</v>
          </cell>
        </row>
        <row r="455">
          <cell r="A455" t="str">
            <v>8213CA</v>
          </cell>
          <cell r="B455" t="str">
            <v>CA-213: ESCAVAÇÃO E CARGA DE ROCHA EM CONDUTO FORÇADO</v>
          </cell>
          <cell r="C455" t="str">
            <v>m3c</v>
          </cell>
          <cell r="D455">
            <v>25.52</v>
          </cell>
        </row>
        <row r="456">
          <cell r="A456" t="str">
            <v>8214CA</v>
          </cell>
          <cell r="B456" t="str">
            <v>CA-214: ESCAVAÇÃO E CARGA DE ROCHA C/ RAISE-BORING</v>
          </cell>
          <cell r="C456" t="str">
            <v>m3c</v>
          </cell>
          <cell r="D456">
            <v>213.12</v>
          </cell>
        </row>
        <row r="457">
          <cell r="A457" t="str">
            <v>8230CA</v>
          </cell>
          <cell r="B457" t="str">
            <v>CA-230: TRANSPORTE DE ROCHA SUBTERRÂNEA (DMT = 0,50 km)</v>
          </cell>
          <cell r="C457" t="str">
            <v>m3c</v>
          </cell>
          <cell r="D457">
            <v>1.29</v>
          </cell>
        </row>
        <row r="458">
          <cell r="A458" t="str">
            <v>8231CA</v>
          </cell>
          <cell r="B458" t="str">
            <v>CA-231: TRANSPORTE DE ROCHA SUBTERRÂNEA (DMT = 1,00 km)</v>
          </cell>
          <cell r="C458" t="str">
            <v>m3c</v>
          </cell>
          <cell r="D458">
            <v>1.69</v>
          </cell>
        </row>
        <row r="459">
          <cell r="A459" t="str">
            <v>8232CA</v>
          </cell>
          <cell r="B459" t="str">
            <v>CA-232: TRANSPORTE DE ROCHA SUBTERRÂNEA (DMT = 1,50 km)</v>
          </cell>
          <cell r="C459" t="str">
            <v>m3c</v>
          </cell>
          <cell r="D459">
            <v>2.1800000000000002</v>
          </cell>
        </row>
        <row r="460">
          <cell r="A460" t="str">
            <v>8233CA</v>
          </cell>
          <cell r="B460" t="str">
            <v>CA-233: TRANSPORTE DE ROCHA SUBTERRÂNEA (DMT = 2,00 km)</v>
          </cell>
          <cell r="C460" t="str">
            <v>m3c</v>
          </cell>
          <cell r="D460">
            <v>2.66</v>
          </cell>
        </row>
        <row r="461">
          <cell r="A461" t="str">
            <v>8234CA</v>
          </cell>
          <cell r="B461" t="str">
            <v>CA-234: TRANSPORTE DE ROCHA SUBTERRÂNEA (DMT = 2,50 km)</v>
          </cell>
          <cell r="C461" t="str">
            <v>m3c</v>
          </cell>
          <cell r="D461">
            <v>3.1</v>
          </cell>
        </row>
        <row r="462">
          <cell r="A462" t="str">
            <v>8235CA</v>
          </cell>
          <cell r="B462" t="str">
            <v>CA-235: TRANSPORTE DE ROCHA SUBTERRÂNEA (DMT = 3,00 km)</v>
          </cell>
          <cell r="C462" t="str">
            <v>m3c</v>
          </cell>
          <cell r="D462">
            <v>3.71</v>
          </cell>
        </row>
        <row r="463">
          <cell r="A463" t="str">
            <v>8236CA</v>
          </cell>
          <cell r="B463" t="str">
            <v>CA-236: TRANSPORTE DE ROCHA SUBTERRÂNEA (DMT = 3,50 km)</v>
          </cell>
          <cell r="C463" t="str">
            <v>m3c</v>
          </cell>
          <cell r="D463">
            <v>4.1399999999999997</v>
          </cell>
        </row>
        <row r="464">
          <cell r="A464" t="str">
            <v>8237CA</v>
          </cell>
          <cell r="B464" t="str">
            <v>CA:237: TRANSPORTE DE ROCHA SUBTERRÂNEA (DMT = 4,00 à 5,00 km)</v>
          </cell>
          <cell r="C464" t="str">
            <v>m3c</v>
          </cell>
          <cell r="D464">
            <v>4.66</v>
          </cell>
        </row>
        <row r="465">
          <cell r="A465" t="str">
            <v>8240CA</v>
          </cell>
          <cell r="B465" t="str">
            <v>CA:240: FABRICAÇÃO DE MARCOS METÁLIC0S EM TÚNEL</v>
          </cell>
          <cell r="C465" t="str">
            <v>t</v>
          </cell>
          <cell r="D465">
            <v>1413.42</v>
          </cell>
        </row>
        <row r="466">
          <cell r="A466" t="str">
            <v>8241CA</v>
          </cell>
          <cell r="B466" t="str">
            <v>CA:241: MONTAGEM DE MARCOS METÁLICOS EM TÚNEL</v>
          </cell>
          <cell r="C466" t="str">
            <v>t</v>
          </cell>
          <cell r="D466">
            <v>582.19000000000005</v>
          </cell>
        </row>
        <row r="468">
          <cell r="A468" t="str">
            <v>CÓDIGO</v>
          </cell>
          <cell r="B468" t="str">
            <v>CA - ATERRO</v>
          </cell>
          <cell r="C468" t="str">
            <v>UNID</v>
          </cell>
          <cell r="D468" t="str">
            <v>USD$</v>
          </cell>
        </row>
        <row r="469">
          <cell r="A469" t="str">
            <v>8300CA</v>
          </cell>
          <cell r="B469" t="str">
            <v>CA-300: ENROCAMENTO COMPACTADO</v>
          </cell>
          <cell r="C469" t="str">
            <v>m3a</v>
          </cell>
          <cell r="D469">
            <v>0.62</v>
          </cell>
        </row>
        <row r="470">
          <cell r="A470" t="str">
            <v>8301CA</v>
          </cell>
          <cell r="B470" t="str">
            <v>CA-301: ENROCAMENTO LANÇADO</v>
          </cell>
          <cell r="C470" t="str">
            <v>m3a</v>
          </cell>
          <cell r="D470">
            <v>0.3</v>
          </cell>
        </row>
        <row r="471">
          <cell r="A471" t="str">
            <v>8302CA</v>
          </cell>
          <cell r="B471" t="str">
            <v>CA-302: SOLO COMPACTADO</v>
          </cell>
          <cell r="C471" t="str">
            <v>m3a</v>
          </cell>
          <cell r="D471">
            <v>0.94</v>
          </cell>
        </row>
        <row r="472">
          <cell r="A472" t="str">
            <v>8303CA</v>
          </cell>
          <cell r="B472" t="str">
            <v>CA-303: SOLO LANÇADO</v>
          </cell>
          <cell r="C472" t="str">
            <v>m3a</v>
          </cell>
          <cell r="D472">
            <v>0.27</v>
          </cell>
        </row>
        <row r="473">
          <cell r="A473" t="str">
            <v>8304CA</v>
          </cell>
          <cell r="B473" t="str">
            <v>CA-304: TRANSIÇÃO PROCESSADA COMPACTADA</v>
          </cell>
          <cell r="C473" t="str">
            <v>m3a</v>
          </cell>
          <cell r="D473">
            <v>12.77</v>
          </cell>
        </row>
        <row r="474">
          <cell r="A474" t="str">
            <v>8305CA</v>
          </cell>
          <cell r="B474" t="str">
            <v>CA-305: TRANSIÇÃO NÃO PROCESSADA COMPACTADA</v>
          </cell>
          <cell r="C474" t="str">
            <v>m3a</v>
          </cell>
          <cell r="D474">
            <v>2.02</v>
          </cell>
        </row>
        <row r="475">
          <cell r="A475" t="str">
            <v>8306CA</v>
          </cell>
          <cell r="B475" t="str">
            <v>CA-306: TRANSIÇÃO PROCESSADA LANÇADA</v>
          </cell>
          <cell r="C475" t="str">
            <v>m3a</v>
          </cell>
          <cell r="D475">
            <v>9.9700000000000006</v>
          </cell>
        </row>
        <row r="476">
          <cell r="A476" t="str">
            <v>8307CA</v>
          </cell>
          <cell r="B476" t="str">
            <v>CA-307: TRANSIÇÃO NÃO PROCESSADA LANÇADA</v>
          </cell>
          <cell r="C476" t="str">
            <v>m3a</v>
          </cell>
          <cell r="D476">
            <v>0.69</v>
          </cell>
        </row>
        <row r="477">
          <cell r="A477" t="str">
            <v>8308CA</v>
          </cell>
          <cell r="B477" t="str">
            <v>CA-308: ENROCAMENTO DE PROTEÇÃO: RIP-RAP</v>
          </cell>
          <cell r="C477" t="str">
            <v>m3a</v>
          </cell>
          <cell r="D477">
            <v>0.54</v>
          </cell>
        </row>
        <row r="478">
          <cell r="A478" t="str">
            <v>8309CA</v>
          </cell>
          <cell r="B478" t="str">
            <v>CA-309: FILTRO HORIZONTAL DE AREIA</v>
          </cell>
          <cell r="C478" t="str">
            <v>m3a</v>
          </cell>
          <cell r="D478">
            <v>1.28</v>
          </cell>
        </row>
        <row r="479">
          <cell r="A479" t="str">
            <v>8310CA</v>
          </cell>
          <cell r="B479" t="str">
            <v>CA-310: FILTRO HORIZONTAL DE BRITA</v>
          </cell>
          <cell r="C479" t="str">
            <v>m3a</v>
          </cell>
          <cell r="D479">
            <v>1.28</v>
          </cell>
        </row>
        <row r="480">
          <cell r="A480" t="str">
            <v>8311CA</v>
          </cell>
          <cell r="B480" t="str">
            <v>CA-311: FILTRO VERTICAL/INCLINADO DE AREIA</v>
          </cell>
          <cell r="C480" t="str">
            <v>m3a</v>
          </cell>
          <cell r="D480">
            <v>2.42</v>
          </cell>
        </row>
        <row r="481">
          <cell r="A481" t="str">
            <v>8320CA</v>
          </cell>
          <cell r="B481" t="str">
            <v>CA-320: MATERIAL 1B SOBRE A FACE DE CONCRETO</v>
          </cell>
          <cell r="C481" t="str">
            <v>m3a</v>
          </cell>
          <cell r="D481">
            <v>8.84</v>
          </cell>
        </row>
        <row r="482">
          <cell r="A482" t="str">
            <v>8321CA</v>
          </cell>
          <cell r="B482" t="str">
            <v>CA-321: MATERIAL 2 PARA APOIO DA FACE DE CONCRETO</v>
          </cell>
          <cell r="C482" t="str">
            <v>m3a</v>
          </cell>
          <cell r="D482">
            <v>12.66</v>
          </cell>
        </row>
        <row r="483">
          <cell r="A483" t="str">
            <v>8322CA</v>
          </cell>
          <cell r="B483" t="str">
            <v>CA-322: MATERIAL 2A EM ALUVIÃO PARA FILTROS</v>
          </cell>
          <cell r="C483" t="str">
            <v>m3a</v>
          </cell>
          <cell r="D483">
            <v>10.55</v>
          </cell>
        </row>
        <row r="484">
          <cell r="A484" t="str">
            <v>8323CA</v>
          </cell>
          <cell r="B484" t="str">
            <v>CA-323: MATERIAL 2F PARA FILTROS</v>
          </cell>
          <cell r="C484" t="str">
            <v>m3a</v>
          </cell>
          <cell r="D484">
            <v>12.28</v>
          </cell>
        </row>
        <row r="485">
          <cell r="A485" t="str">
            <v>8324CA</v>
          </cell>
          <cell r="B485" t="str">
            <v>CA-324: MATERIAL 3A PARA FILTRO DE TRANSIÇÃO</v>
          </cell>
          <cell r="C485" t="str">
            <v>m3a</v>
          </cell>
          <cell r="D485">
            <v>3.28</v>
          </cell>
        </row>
        <row r="486">
          <cell r="A486" t="str">
            <v>8325CA</v>
          </cell>
          <cell r="B486" t="str">
            <v>CA-325: MATERIAL DE ENROCAMENTO 3B</v>
          </cell>
          <cell r="C486" t="str">
            <v>m3a</v>
          </cell>
          <cell r="D486">
            <v>0.48</v>
          </cell>
        </row>
        <row r="487">
          <cell r="A487" t="str">
            <v>8326CA</v>
          </cell>
          <cell r="B487" t="str">
            <v>CA-326: MATERIAL DE ENROCAMENTO 3C</v>
          </cell>
          <cell r="C487" t="str">
            <v>m3a</v>
          </cell>
          <cell r="D487">
            <v>0.32</v>
          </cell>
        </row>
        <row r="488">
          <cell r="A488" t="str">
            <v>8327CA</v>
          </cell>
          <cell r="B488" t="str">
            <v>CA-327: MATERIAL 3D</v>
          </cell>
          <cell r="C488" t="str">
            <v>m3a</v>
          </cell>
          <cell r="D488">
            <v>12.93</v>
          </cell>
        </row>
        <row r="489">
          <cell r="A489" t="str">
            <v>8328CA</v>
          </cell>
          <cell r="B489" t="str">
            <v>CA-328: MATERIAL DE ENROCAMENTO 3E</v>
          </cell>
          <cell r="C489" t="str">
            <v>m3a</v>
          </cell>
          <cell r="D489">
            <v>0.23</v>
          </cell>
        </row>
        <row r="490">
          <cell r="A490" t="str">
            <v>8329CA</v>
          </cell>
          <cell r="B490" t="str">
            <v>CA-329: MATERIAL DE ENROCAMENTO 3F</v>
          </cell>
          <cell r="C490" t="str">
            <v>m3a</v>
          </cell>
          <cell r="D490">
            <v>0.23</v>
          </cell>
        </row>
        <row r="491">
          <cell r="A491" t="str">
            <v>8330CA</v>
          </cell>
          <cell r="B491" t="str">
            <v>CA-330: MATERIAL DE ENROCAMENTO 3G</v>
          </cell>
          <cell r="C491" t="str">
            <v>m3a</v>
          </cell>
          <cell r="D491">
            <v>0.28999999999999998</v>
          </cell>
        </row>
        <row r="492">
          <cell r="A492" t="str">
            <v>8331CA</v>
          </cell>
          <cell r="B492" t="str">
            <v>CA-331: MATERIAL 3H PARA CUBRIR MATERIAL 1B</v>
          </cell>
          <cell r="C492" t="str">
            <v>m3a</v>
          </cell>
          <cell r="D492">
            <v>0.36</v>
          </cell>
        </row>
        <row r="493">
          <cell r="A493" t="str">
            <v>8332CA</v>
          </cell>
          <cell r="B493" t="str">
            <v>CA-332: MATERIAL N PARA O NÚCLEO</v>
          </cell>
          <cell r="C493" t="str">
            <v>m3a</v>
          </cell>
          <cell r="D493">
            <v>0.98</v>
          </cell>
        </row>
        <row r="494">
          <cell r="A494" t="str">
            <v>8333CA</v>
          </cell>
          <cell r="B494" t="str">
            <v>CA-333: MATERIAL T DE TRANSIÇÃO PARA BARRAGEM</v>
          </cell>
          <cell r="C494" t="str">
            <v>m3a</v>
          </cell>
          <cell r="D494">
            <v>0.61</v>
          </cell>
        </row>
        <row r="495">
          <cell r="A495" t="str">
            <v>8334CA</v>
          </cell>
          <cell r="B495" t="str">
            <v>CA-334: MATERIAL TA DE TRANSIÇÃO PARA ENSECADEIRA</v>
          </cell>
          <cell r="C495" t="str">
            <v>m3a</v>
          </cell>
          <cell r="D495">
            <v>11.28</v>
          </cell>
        </row>
        <row r="496">
          <cell r="A496" t="str">
            <v>8335CA</v>
          </cell>
          <cell r="B496" t="str">
            <v>CA-335: MATERIAL DE ENROCAMENTO 4</v>
          </cell>
          <cell r="C496" t="str">
            <v>m3a</v>
          </cell>
          <cell r="D496">
            <v>0.34</v>
          </cell>
        </row>
        <row r="497">
          <cell r="A497" t="str">
            <v>8336CA</v>
          </cell>
          <cell r="B497" t="str">
            <v>CA-336: PASSADAS PARA COMPACTACIÓN DE MATERIALES</v>
          </cell>
          <cell r="C497" t="str">
            <v>m3a</v>
          </cell>
          <cell r="D497">
            <v>0.14000000000000001</v>
          </cell>
        </row>
        <row r="499">
          <cell r="A499" t="str">
            <v>CÓDIGO</v>
          </cell>
          <cell r="B499" t="str">
            <v>CA - CONCRETO</v>
          </cell>
          <cell r="C499" t="str">
            <v>UNID</v>
          </cell>
          <cell r="D499" t="str">
            <v>USD$</v>
          </cell>
        </row>
        <row r="500">
          <cell r="A500" t="str">
            <v>8400CA</v>
          </cell>
          <cell r="B500" t="str">
            <v>CA-400: CONCRETO DE OVER À CÉU ABERTO</v>
          </cell>
          <cell r="C500" t="str">
            <v>m3</v>
          </cell>
          <cell r="D500">
            <v>68.739999999999995</v>
          </cell>
        </row>
        <row r="501">
          <cell r="A501" t="str">
            <v>8401CA</v>
          </cell>
          <cell r="B501" t="str">
            <v>CA-401: CONCRETO DE OVER SUBTERÂNEO</v>
          </cell>
          <cell r="C501" t="str">
            <v>m3</v>
          </cell>
          <cell r="D501">
            <v>70.8</v>
          </cell>
        </row>
        <row r="502">
          <cell r="A502" t="str">
            <v>8402CA</v>
          </cell>
          <cell r="B502" t="str">
            <v>CA-402: CONCRETO MASSA</v>
          </cell>
          <cell r="C502" t="str">
            <v>m3</v>
          </cell>
          <cell r="D502">
            <v>56.06</v>
          </cell>
        </row>
        <row r="503">
          <cell r="A503" t="str">
            <v>8403CA</v>
          </cell>
          <cell r="B503" t="str">
            <v>CA-403: CONCRETO DENTAL</v>
          </cell>
          <cell r="C503" t="str">
            <v>m3</v>
          </cell>
          <cell r="D503">
            <v>67.209999999999994</v>
          </cell>
        </row>
        <row r="504">
          <cell r="A504" t="str">
            <v>8404CA</v>
          </cell>
          <cell r="B504" t="str">
            <v xml:space="preserve">CA-404: CONCRETO ESTRUTURAL  -  CÉU ABERTO </v>
          </cell>
          <cell r="C504" t="str">
            <v>m3</v>
          </cell>
          <cell r="D504">
            <v>67.959999999999994</v>
          </cell>
        </row>
        <row r="505">
          <cell r="A505" t="str">
            <v>8405CA</v>
          </cell>
          <cell r="B505" t="str">
            <v>CA-405: CONCRETO ESTRUTURAL SUBTERRÂNEO</v>
          </cell>
          <cell r="C505" t="str">
            <v>m3</v>
          </cell>
          <cell r="D505">
            <v>75.849999999999994</v>
          </cell>
        </row>
        <row r="506">
          <cell r="A506" t="str">
            <v>8406CA</v>
          </cell>
          <cell r="B506" t="str">
            <v>CA-406: CONCRETO SECUNDÁRIO</v>
          </cell>
          <cell r="C506" t="str">
            <v>m3</v>
          </cell>
          <cell r="D506">
            <v>557.75</v>
          </cell>
        </row>
        <row r="507">
          <cell r="A507" t="str">
            <v>8407CA</v>
          </cell>
          <cell r="B507" t="str">
            <v>CA-407: CONCRETO PRÉ-MOLDADO</v>
          </cell>
          <cell r="C507" t="str">
            <v>m3</v>
          </cell>
          <cell r="D507">
            <v>136.27000000000001</v>
          </cell>
        </row>
        <row r="508">
          <cell r="A508" t="str">
            <v>8408CA</v>
          </cell>
          <cell r="B508" t="str">
            <v>CA-408: CONCRETO PROJETADO COM FIBRA DE AÇO</v>
          </cell>
          <cell r="C508" t="str">
            <v>m3</v>
          </cell>
          <cell r="D508">
            <v>181.3</v>
          </cell>
        </row>
        <row r="509">
          <cell r="A509" t="str">
            <v>8409CA</v>
          </cell>
          <cell r="B509" t="str">
            <v>CA-409: CONCRETO EXTRUDADO</v>
          </cell>
          <cell r="C509" t="str">
            <v>m3</v>
          </cell>
          <cell r="D509">
            <v>38.94</v>
          </cell>
        </row>
        <row r="510">
          <cell r="A510" t="str">
            <v>8410CA</v>
          </cell>
          <cell r="B510" t="str">
            <v xml:space="preserve">CA-410: CONCRETO DE FACE </v>
          </cell>
          <cell r="C510" t="str">
            <v>m3</v>
          </cell>
          <cell r="D510">
            <v>59.77</v>
          </cell>
        </row>
        <row r="511">
          <cell r="A511" t="str">
            <v>8411CA</v>
          </cell>
          <cell r="B511" t="str">
            <v>CA-411: ARMAÇÃO COM TELA METÁLICA</v>
          </cell>
          <cell r="C511" t="str">
            <v>t</v>
          </cell>
          <cell r="D511">
            <v>1290.28</v>
          </cell>
        </row>
        <row r="512">
          <cell r="A512" t="str">
            <v>8412CA</v>
          </cell>
          <cell r="B512" t="str">
            <v>CA-412: ARMAÇÃO CA-50</v>
          </cell>
          <cell r="C512" t="str">
            <v>t</v>
          </cell>
          <cell r="D512">
            <v>561.71</v>
          </cell>
        </row>
        <row r="513">
          <cell r="A513" t="str">
            <v>8413CA</v>
          </cell>
          <cell r="B513" t="str">
            <v>CA-413: ARMAÇÃO PROTENDIDA</v>
          </cell>
          <cell r="C513" t="str">
            <v>t</v>
          </cell>
          <cell r="D513">
            <v>5806.07</v>
          </cell>
        </row>
        <row r="514">
          <cell r="A514" t="str">
            <v>8414CA</v>
          </cell>
          <cell r="B514" t="str">
            <v>CA-414: FORMA COMUM DE MADEIRA</v>
          </cell>
          <cell r="C514" t="str">
            <v>m2</v>
          </cell>
          <cell r="D514">
            <v>60.59</v>
          </cell>
        </row>
        <row r="515">
          <cell r="A515" t="str">
            <v>8415CA</v>
          </cell>
          <cell r="B515" t="str">
            <v>CA-415: FORMA PLANA PARA PILAR E PAREDE</v>
          </cell>
          <cell r="C515" t="str">
            <v>m2</v>
          </cell>
          <cell r="D515">
            <v>72.92</v>
          </cell>
        </row>
        <row r="516">
          <cell r="A516" t="str">
            <v>8416CA</v>
          </cell>
          <cell r="B516" t="str">
            <v>CA-416: FORMA CURVA PARA PILAR E PAREDE</v>
          </cell>
          <cell r="C516" t="str">
            <v>m2</v>
          </cell>
          <cell r="D516">
            <v>87.92</v>
          </cell>
        </row>
        <row r="517">
          <cell r="A517" t="str">
            <v>8417CA</v>
          </cell>
          <cell r="B517" t="str">
            <v>CA-417: FORMA PARA SUCÇÃO E TRANSIÇÃO</v>
          </cell>
          <cell r="C517" t="str">
            <v>m2</v>
          </cell>
          <cell r="D517">
            <v>155.32</v>
          </cell>
        </row>
        <row r="518">
          <cell r="A518" t="str">
            <v>8418CA</v>
          </cell>
          <cell r="B518" t="str">
            <v>CA-418: FORMA DESLIZANTE VERTICAL</v>
          </cell>
          <cell r="C518" t="str">
            <v>m2</v>
          </cell>
          <cell r="D518">
            <v>56.03</v>
          </cell>
        </row>
        <row r="519">
          <cell r="A519" t="str">
            <v>8419CA</v>
          </cell>
          <cell r="B519" t="str">
            <v>CA-419: FORMA DE TELA METÁLICA</v>
          </cell>
          <cell r="C519" t="str">
            <v>m2</v>
          </cell>
          <cell r="D519">
            <v>95.51</v>
          </cell>
        </row>
        <row r="520">
          <cell r="A520" t="str">
            <v>8420CA</v>
          </cell>
          <cell r="B520" t="str">
            <v>CA-420: FORMA PARA VIGAS E LAJES</v>
          </cell>
          <cell r="C520" t="str">
            <v>m2</v>
          </cell>
          <cell r="D520">
            <v>88.43</v>
          </cell>
        </row>
        <row r="521">
          <cell r="A521" t="str">
            <v>8421CA</v>
          </cell>
          <cell r="B521" t="str">
            <v>CA-421: FORMA RÉGUA DESLIZANTE</v>
          </cell>
          <cell r="C521" t="str">
            <v>m2</v>
          </cell>
          <cell r="D521">
            <v>17.84</v>
          </cell>
        </row>
        <row r="522">
          <cell r="A522" t="str">
            <v>8422CA</v>
          </cell>
          <cell r="B522" t="str">
            <v>CA-422: FORMA PARA PRÉ-MOLDADOS</v>
          </cell>
          <cell r="C522" t="str">
            <v>m2</v>
          </cell>
          <cell r="D522">
            <v>25.6</v>
          </cell>
        </row>
        <row r="523">
          <cell r="A523" t="str">
            <v>8423CA</v>
          </cell>
          <cell r="B523" t="str">
            <v>CA-423: FORMA PARA PISO DE TÚNEIS</v>
          </cell>
          <cell r="C523" t="str">
            <v>m2</v>
          </cell>
          <cell r="D523">
            <v>44.41</v>
          </cell>
        </row>
        <row r="524">
          <cell r="A524" t="str">
            <v>8424CA</v>
          </cell>
          <cell r="B524" t="str">
            <v>CA-424: FORMA METÁLICA PARA TÚNEIS</v>
          </cell>
          <cell r="C524" t="str">
            <v>m2</v>
          </cell>
          <cell r="D524">
            <v>44.81</v>
          </cell>
        </row>
        <row r="525">
          <cell r="A525" t="str">
            <v>8425CA</v>
          </cell>
          <cell r="B525" t="str">
            <v>CA-425: ANDAIME TUBULAR</v>
          </cell>
          <cell r="C525" t="str">
            <v>m3</v>
          </cell>
          <cell r="D525">
            <v>17.97</v>
          </cell>
        </row>
        <row r="526">
          <cell r="A526" t="str">
            <v>8426CA</v>
          </cell>
          <cell r="B526" t="str">
            <v>CA-426: CIMBRAMENTO TUBULAR</v>
          </cell>
          <cell r="C526" t="str">
            <v>m3</v>
          </cell>
          <cell r="D526">
            <v>11.56</v>
          </cell>
        </row>
        <row r="527">
          <cell r="A527" t="str">
            <v>8427CA</v>
          </cell>
          <cell r="B527" t="str">
            <v>CA-427: JUNTA PERIMETRAL</v>
          </cell>
          <cell r="C527" t="str">
            <v>m</v>
          </cell>
          <cell r="D527">
            <v>183.68</v>
          </cell>
        </row>
        <row r="528">
          <cell r="A528" t="str">
            <v>8428CA</v>
          </cell>
          <cell r="B528" t="str">
            <v>CA-428: JUNTA ELÁSTICA</v>
          </cell>
          <cell r="C528" t="str">
            <v>m</v>
          </cell>
          <cell r="D528">
            <v>52.73</v>
          </cell>
        </row>
        <row r="529">
          <cell r="A529" t="str">
            <v>8429CA</v>
          </cell>
          <cell r="B529" t="str">
            <v>CA-429: TUBULAÇÃO METÁLICA EMBUTIDA</v>
          </cell>
          <cell r="C529" t="str">
            <v>kg</v>
          </cell>
          <cell r="D529">
            <v>4.55</v>
          </cell>
        </row>
        <row r="530">
          <cell r="A530" t="str">
            <v>8430CA</v>
          </cell>
          <cell r="B530" t="str">
            <v>CA-430: EMBUTIDOS  - FORNECIMENTO E COLOCAÇÃO</v>
          </cell>
          <cell r="C530" t="str">
            <v>kg</v>
          </cell>
          <cell r="D530">
            <v>5.33</v>
          </cell>
        </row>
        <row r="531">
          <cell r="A531" t="str">
            <v>8431CA</v>
          </cell>
          <cell r="B531" t="str">
            <v>CA-431: ESTRUTURAS METÁLICAS DIVERSAS</v>
          </cell>
          <cell r="C531" t="str">
            <v>kg</v>
          </cell>
          <cell r="D531">
            <v>5.48</v>
          </cell>
        </row>
        <row r="532">
          <cell r="A532" t="str">
            <v>8440CA</v>
          </cell>
          <cell r="B532" t="str">
            <v>CA-440: GEOMEMBRANA ENTRE EXTRUDADO E CONCRETO DE FACE</v>
          </cell>
          <cell r="C532" t="str">
            <v>m2</v>
          </cell>
          <cell r="D532">
            <v>1.1599999999999999</v>
          </cell>
        </row>
        <row r="533">
          <cell r="A533" t="str">
            <v>8450CA</v>
          </cell>
          <cell r="B533" t="str">
            <v>CA-450: ARGAMASSA FLUIDA ENTRE EXTRUDADO E CONCRETO DE FACE (e = 5 cm)</v>
          </cell>
          <cell r="C533" t="str">
            <v>m3</v>
          </cell>
          <cell r="D533">
            <v>205.44</v>
          </cell>
        </row>
        <row r="534">
          <cell r="A534" t="str">
            <v>8460CA</v>
          </cell>
          <cell r="B534" t="str">
            <v>CA-460: FORMA PARA CONCRETO DE FACE</v>
          </cell>
          <cell r="C534" t="str">
            <v>m2</v>
          </cell>
          <cell r="D534">
            <v>34.51</v>
          </cell>
        </row>
        <row r="535">
          <cell r="A535" t="str">
            <v>8470CA</v>
          </cell>
          <cell r="B535" t="str">
            <v>CA-470: JUNTA DE TENSIÓN</v>
          </cell>
          <cell r="C535" t="str">
            <v>m</v>
          </cell>
          <cell r="D535">
            <v>217.78</v>
          </cell>
        </row>
        <row r="536">
          <cell r="A536" t="str">
            <v>8471CA</v>
          </cell>
          <cell r="B536" t="str">
            <v>CA-471: JUNTA DE COMPRESIÓN</v>
          </cell>
          <cell r="C536" t="str">
            <v>m</v>
          </cell>
          <cell r="D536">
            <v>137.79</v>
          </cell>
        </row>
        <row r="538">
          <cell r="A538" t="str">
            <v>CÓDIGO</v>
          </cell>
          <cell r="B538" t="str">
            <v>CA - PAVIMENTAÇÃO / PONTES</v>
          </cell>
          <cell r="C538" t="str">
            <v>UNID</v>
          </cell>
          <cell r="D538" t="str">
            <v>USD$</v>
          </cell>
        </row>
        <row r="539">
          <cell r="A539" t="str">
            <v>8500CA</v>
          </cell>
          <cell r="B539" t="str">
            <v>CA-500: CANALETA MEIA CANA DE CONCRETO D = 40 cm</v>
          </cell>
          <cell r="C539" t="str">
            <v>m</v>
          </cell>
          <cell r="D539">
            <v>15.19</v>
          </cell>
        </row>
        <row r="540">
          <cell r="A540" t="str">
            <v>8501CA</v>
          </cell>
          <cell r="B540" t="str">
            <v>CA-501: SARJETA TRIANGULAR EM CONCRETO L = 0,50 à 0,60 m</v>
          </cell>
          <cell r="C540" t="str">
            <v>m</v>
          </cell>
          <cell r="D540">
            <v>14.68</v>
          </cell>
        </row>
        <row r="541">
          <cell r="A541" t="str">
            <v>8502CA</v>
          </cell>
          <cell r="B541" t="str">
            <v>CA-502: ESCAVAÇÃO EM VALAS P/ DRENAGEM</v>
          </cell>
          <cell r="C541" t="str">
            <v>m3</v>
          </cell>
          <cell r="D541">
            <v>4.55</v>
          </cell>
        </row>
        <row r="542">
          <cell r="A542" t="str">
            <v>8503CA</v>
          </cell>
          <cell r="B542" t="str">
            <v>CA-503: REATERRO COMPACTADO DE VALAS</v>
          </cell>
          <cell r="C542" t="str">
            <v>m3a</v>
          </cell>
          <cell r="D542">
            <v>5.88</v>
          </cell>
        </row>
        <row r="543">
          <cell r="A543" t="str">
            <v>8504CA</v>
          </cell>
          <cell r="B543" t="str">
            <v>CA-504: REGULARIZAÇÃO DO SUB-LEITO</v>
          </cell>
          <cell r="C543" t="str">
            <v>m2</v>
          </cell>
          <cell r="D543">
            <v>0.67</v>
          </cell>
        </row>
        <row r="544">
          <cell r="A544" t="str">
            <v>8505CA</v>
          </cell>
          <cell r="B544" t="str">
            <v>CA-505: SUB-BASE E BASE ESTABILIZADA DE CASCALHO</v>
          </cell>
          <cell r="C544" t="str">
            <v>m3</v>
          </cell>
          <cell r="D544">
            <v>2.5</v>
          </cell>
        </row>
        <row r="545">
          <cell r="A545" t="str">
            <v>8506CA</v>
          </cell>
          <cell r="B545" t="str">
            <v>CA-506: IMPRIMAÇÃO</v>
          </cell>
          <cell r="C545" t="str">
            <v>m2</v>
          </cell>
          <cell r="D545">
            <v>0.64</v>
          </cell>
        </row>
        <row r="546">
          <cell r="A546" t="str">
            <v>8507CA</v>
          </cell>
          <cell r="B546" t="str">
            <v>CA-507: TRATAMENTO SUPERFICIAL DUPLO COM CAPA SELANTE</v>
          </cell>
          <cell r="C546" t="str">
            <v>m2</v>
          </cell>
          <cell r="D546">
            <v>1.4</v>
          </cell>
        </row>
        <row r="547">
          <cell r="A547" t="str">
            <v>8508CA</v>
          </cell>
          <cell r="B547" t="str">
            <v>CA-508: REVESTIMENTO DE PÁTIO E PISTA COM BRITA e = 10 cm</v>
          </cell>
          <cell r="C547" t="str">
            <v>m2</v>
          </cell>
          <cell r="D547">
            <v>1.29</v>
          </cell>
        </row>
        <row r="548">
          <cell r="A548" t="str">
            <v>8509CA</v>
          </cell>
          <cell r="B548" t="str">
            <v>CA-509: REVESTIMENTO COM CASCALHO COMPACTADO</v>
          </cell>
          <cell r="C548" t="str">
            <v>m3a</v>
          </cell>
          <cell r="D548">
            <v>2.08</v>
          </cell>
        </row>
        <row r="549">
          <cell r="A549" t="str">
            <v>8510CA</v>
          </cell>
          <cell r="B549" t="str">
            <v>CA-510: ALAMBRADO C/ TELA GALVANIZADA h = 1,80 m</v>
          </cell>
          <cell r="C549" t="str">
            <v>m</v>
          </cell>
          <cell r="D549">
            <v>34.28</v>
          </cell>
        </row>
        <row r="550">
          <cell r="A550" t="str">
            <v>8511CA</v>
          </cell>
          <cell r="B550" t="str">
            <v>CA-511: REMOÇÃO DE CAMADA VEGETAL</v>
          </cell>
          <cell r="C550" t="str">
            <v>m3</v>
          </cell>
          <cell r="D550">
            <v>0.92</v>
          </cell>
        </row>
        <row r="551">
          <cell r="A551" t="str">
            <v>8512CA</v>
          </cell>
          <cell r="B551" t="str">
            <v>CA-512: FORNECIMENTO E MONTAGEM DE PARAPEITOS METÁLICOS</v>
          </cell>
          <cell r="C551" t="str">
            <v>kg</v>
          </cell>
          <cell r="D551">
            <v>4.08</v>
          </cell>
        </row>
        <row r="552">
          <cell r="A552" t="str">
            <v>8513CA</v>
          </cell>
          <cell r="B552" t="str">
            <v>CA-513: SUB-BASE (95%), INCLUYE ACARREOS 1ER KM Y KMS SUBSECUENTES</v>
          </cell>
          <cell r="C552" t="str">
            <v>m3</v>
          </cell>
          <cell r="D552">
            <v>18.579999999999998</v>
          </cell>
        </row>
        <row r="553">
          <cell r="A553" t="str">
            <v>8514CA</v>
          </cell>
          <cell r="B553" t="str">
            <v>CA-514: BASE (97%),  INCLUYE ACARREOS 1ER KM Y KMS SUBSECUENTES</v>
          </cell>
          <cell r="C553" t="str">
            <v>m3</v>
          </cell>
          <cell r="D553">
            <v>18.579999999999998</v>
          </cell>
        </row>
        <row r="554">
          <cell r="A554" t="str">
            <v>8515CA</v>
          </cell>
          <cell r="B554" t="str">
            <v>CA-515: RIEGO DE ROMP. MEDIO  INCLUYE ACARREOS 1ER KM Y KMS SUBSECUENTES</v>
          </cell>
          <cell r="C554" t="str">
            <v>LT</v>
          </cell>
          <cell r="D554">
            <v>0.52</v>
          </cell>
        </row>
        <row r="555">
          <cell r="A555" t="str">
            <v>8516CA</v>
          </cell>
          <cell r="B555" t="str">
            <v>CA-516: RIEGO DE ROMP. RAPIDO  INCLUYE ACARREOS 1ER KM Y KMS SUBSECUENTES</v>
          </cell>
          <cell r="C555" t="str">
            <v>LT</v>
          </cell>
          <cell r="D555">
            <v>0.53</v>
          </cell>
        </row>
        <row r="556">
          <cell r="A556" t="str">
            <v>8517CA</v>
          </cell>
          <cell r="B556" t="str">
            <v>CA-517: BARRIDO</v>
          </cell>
          <cell r="C556" t="str">
            <v>HA</v>
          </cell>
          <cell r="D556">
            <v>879.83</v>
          </cell>
        </row>
        <row r="557">
          <cell r="A557" t="str">
            <v>8518CA</v>
          </cell>
          <cell r="B557" t="str">
            <v>CA-518: ARENA P/BASE IMP.  INCLUYE ACARREOS 1ER KM Y KMS SUBSECUENTES</v>
          </cell>
          <cell r="C557" t="str">
            <v>m3</v>
          </cell>
          <cell r="D557">
            <v>16.739999999999998</v>
          </cell>
        </row>
        <row r="558">
          <cell r="A558" t="str">
            <v>8519CA</v>
          </cell>
          <cell r="B558" t="str">
            <v>CA-519: CARPETA ASFALTICA (95%) INCLUYE RIEGO DE SELLA MAT. PETREO 3-A</v>
          </cell>
          <cell r="C558" t="str">
            <v>m3</v>
          </cell>
          <cell r="D558">
            <v>101.18</v>
          </cell>
        </row>
        <row r="559">
          <cell r="A559" t="str">
            <v>8520CA</v>
          </cell>
          <cell r="B559" t="str">
            <v>CA-520: MANTENIMIENTO DE VIALIDADES DEFINITIVAS</v>
          </cell>
          <cell r="C559" t="str">
            <v>m3</v>
          </cell>
          <cell r="D559">
            <v>799.74</v>
          </cell>
        </row>
        <row r="560">
          <cell r="A560" t="str">
            <v>8521CA</v>
          </cell>
          <cell r="B560" t="str">
            <v>CA-521: MANTENIMIENTO DEL CAMINO DE ACCESO DEFINITIVO</v>
          </cell>
          <cell r="C560" t="str">
            <v>m3</v>
          </cell>
          <cell r="D560">
            <v>639167.80000000005</v>
          </cell>
        </row>
        <row r="561">
          <cell r="A561" t="str">
            <v>8522CA</v>
          </cell>
          <cell r="B561" t="str">
            <v>CA-522: FORNECIMENTO E COLOCAÇÃO DE MANTA GEOTÊXTIL</v>
          </cell>
          <cell r="C561" t="str">
            <v>m2</v>
          </cell>
          <cell r="D561">
            <v>3.39</v>
          </cell>
        </row>
        <row r="563">
          <cell r="A563" t="str">
            <v>CÓDIGO</v>
          </cell>
          <cell r="B563" t="str">
            <v>CA - TRATAMENTOS</v>
          </cell>
          <cell r="C563" t="str">
            <v>UNID</v>
          </cell>
          <cell r="D563" t="str">
            <v>USD$</v>
          </cell>
        </row>
        <row r="564">
          <cell r="A564" t="str">
            <v>8600CA</v>
          </cell>
          <cell r="B564" t="str">
            <v>CA-600: PERFURAÇÃO EM ROCHA À CÉU ABERTO D = 2 1/4"</v>
          </cell>
          <cell r="C564" t="str">
            <v>m</v>
          </cell>
          <cell r="D564">
            <v>22.13</v>
          </cell>
        </row>
        <row r="565">
          <cell r="A565" t="str">
            <v>8601CA</v>
          </cell>
          <cell r="B565" t="str">
            <v>CA-601: PERFURAÇÃO EM ROCHA À CÉU ABERTO D = 2 1/2"</v>
          </cell>
          <cell r="C565" t="str">
            <v>m</v>
          </cell>
          <cell r="D565">
            <v>22.31</v>
          </cell>
        </row>
        <row r="566">
          <cell r="A566" t="str">
            <v>8602CA</v>
          </cell>
          <cell r="B566" t="str">
            <v>CA-602: PERFURAÇÃO EM ROCHA À CÉU ABERTO D = 3"</v>
          </cell>
          <cell r="C566" t="str">
            <v>m</v>
          </cell>
          <cell r="D566">
            <v>22.36</v>
          </cell>
        </row>
        <row r="567">
          <cell r="A567" t="str">
            <v>8603CA</v>
          </cell>
          <cell r="B567" t="str">
            <v>CA-603: PERFURAÇÃO EM ROCHA À CÉU ABERTO D = 1 7/8"</v>
          </cell>
          <cell r="C567" t="str">
            <v>m</v>
          </cell>
          <cell r="D567">
            <v>22.14</v>
          </cell>
        </row>
        <row r="568">
          <cell r="A568" t="str">
            <v>8610CA</v>
          </cell>
          <cell r="B568" t="str">
            <v>CA-610: PERFURAÇÃO EM ROCHA SUBTERRÂNEA D = 2 1/4"</v>
          </cell>
          <cell r="C568" t="str">
            <v>m</v>
          </cell>
          <cell r="D568">
            <v>23.26</v>
          </cell>
        </row>
        <row r="569">
          <cell r="A569" t="str">
            <v>8611CA</v>
          </cell>
          <cell r="B569" t="str">
            <v>CA-611: PERFURAÇÃO EM ROCHA SUBTERRÂNEA D = 2 1/2"</v>
          </cell>
          <cell r="C569" t="str">
            <v>m</v>
          </cell>
          <cell r="D569">
            <v>23.3</v>
          </cell>
        </row>
        <row r="570">
          <cell r="A570" t="str">
            <v>8612CA</v>
          </cell>
          <cell r="B570" t="str">
            <v>CA-612: PERFURAÇÃO EM ROCHA SUBTERRÂNEA D = 3"</v>
          </cell>
          <cell r="C570" t="str">
            <v>m</v>
          </cell>
          <cell r="D570">
            <v>23.46</v>
          </cell>
        </row>
        <row r="571">
          <cell r="A571" t="str">
            <v>8613CA</v>
          </cell>
          <cell r="B571" t="str">
            <v>CA-613: PERFURAÇÃO EM ROCHA SUBTERRÂNEA D = 1 7/8"</v>
          </cell>
          <cell r="C571" t="str">
            <v>m</v>
          </cell>
          <cell r="D571">
            <v>23.24</v>
          </cell>
        </row>
        <row r="572">
          <cell r="A572" t="str">
            <v>8620CA</v>
          </cell>
          <cell r="B572" t="str">
            <v>CA-620: PERFURAÇÃO ROTOPERCUSSIVA EM ROCHA D = 2 1/4"</v>
          </cell>
          <cell r="C572" t="str">
            <v>m</v>
          </cell>
          <cell r="D572">
            <v>39.97</v>
          </cell>
        </row>
        <row r="573">
          <cell r="A573" t="str">
            <v>8621CA</v>
          </cell>
          <cell r="B573" t="str">
            <v>CA-621: PERFURAÇÃO ROTOPERCUSSIVA EM ROCHA D = 3"</v>
          </cell>
          <cell r="C573" t="str">
            <v>m</v>
          </cell>
          <cell r="D573">
            <v>40.17</v>
          </cell>
        </row>
        <row r="574">
          <cell r="A574" t="str">
            <v>8630CA</v>
          </cell>
          <cell r="B574" t="str">
            <v>CA-630: DRENO D = 1 1/2"</v>
          </cell>
          <cell r="C574" t="str">
            <v>m</v>
          </cell>
          <cell r="D574">
            <v>22.27</v>
          </cell>
        </row>
        <row r="575">
          <cell r="A575" t="str">
            <v>8631CA</v>
          </cell>
          <cell r="B575" t="str">
            <v>CA-631: DRENO D = 1 7/8"</v>
          </cell>
          <cell r="C575" t="str">
            <v>m</v>
          </cell>
          <cell r="D575">
            <v>22.28</v>
          </cell>
        </row>
        <row r="576">
          <cell r="A576" t="str">
            <v>8640CA</v>
          </cell>
          <cell r="B576" t="str">
            <v>CA-640: DRENO D = 2 1/2"</v>
          </cell>
          <cell r="C576" t="str">
            <v>m</v>
          </cell>
          <cell r="D576">
            <v>22.34</v>
          </cell>
        </row>
        <row r="577">
          <cell r="A577" t="str">
            <v>8641CA</v>
          </cell>
          <cell r="B577" t="str">
            <v>CA-641: DRENO D = 3"</v>
          </cell>
          <cell r="C577" t="str">
            <v>m</v>
          </cell>
          <cell r="D577">
            <v>22.5</v>
          </cell>
        </row>
        <row r="578">
          <cell r="A578" t="str">
            <v>8650CA</v>
          </cell>
          <cell r="B578" t="str">
            <v>CA-650: FABRICAÇÃO E COLOCAÇÃO DE ANCORAGEM</v>
          </cell>
          <cell r="C578" t="str">
            <v>kg</v>
          </cell>
          <cell r="D578">
            <v>5.12</v>
          </cell>
        </row>
        <row r="579">
          <cell r="A579" t="str">
            <v>8651CA</v>
          </cell>
          <cell r="B579" t="str">
            <v>CA-651: FABRICAÇÃO E COLOCAÇÃO DE CHAPAS DE ANCORAGEM</v>
          </cell>
          <cell r="C579" t="str">
            <v>kg</v>
          </cell>
          <cell r="D579">
            <v>2.57</v>
          </cell>
        </row>
        <row r="580">
          <cell r="A580" t="str">
            <v>8660CA</v>
          </cell>
          <cell r="B580" t="str">
            <v>CA-660: INJEÇÃO COM ARGAMASSA</v>
          </cell>
          <cell r="C580" t="str">
            <v>m3</v>
          </cell>
          <cell r="D580">
            <v>140.5</v>
          </cell>
        </row>
        <row r="581">
          <cell r="A581" t="str">
            <v>8661CA</v>
          </cell>
          <cell r="B581" t="str">
            <v>CA-661: CARTUCHOS DE CEMENTO DE ACTIVACIÓN CON FRAGUADO RÁPIDO Y FRAGUADO LENTO</v>
          </cell>
          <cell r="C581" t="str">
            <v>m</v>
          </cell>
          <cell r="D581">
            <v>12.43</v>
          </cell>
        </row>
        <row r="582">
          <cell r="A582" t="str">
            <v>8662CA</v>
          </cell>
          <cell r="B582" t="str">
            <v>CA-662: CARTUCHOS DE RESINA EPOXICA FRAGUADO RÁPIDO Y LENTO</v>
          </cell>
          <cell r="C582" t="str">
            <v>m</v>
          </cell>
          <cell r="D582">
            <v>14.86</v>
          </cell>
        </row>
        <row r="583">
          <cell r="A583" t="str">
            <v>8670CA</v>
          </cell>
          <cell r="B583" t="str">
            <v>CA-670: INJEÇÃO COM CALDA DE CIMENTO</v>
          </cell>
          <cell r="C583" t="str">
            <v>m3</v>
          </cell>
          <cell r="D583">
            <v>486.59</v>
          </cell>
        </row>
        <row r="584">
          <cell r="A584" t="str">
            <v>8680CA</v>
          </cell>
          <cell r="B584" t="str">
            <v>CA-680: BOMBEAMENTO DE ÁREAS ENSECADAS</v>
          </cell>
          <cell r="C584" t="str">
            <v>lote</v>
          </cell>
          <cell r="D584">
            <v>189347.86</v>
          </cell>
        </row>
        <row r="585">
          <cell r="A585" t="str">
            <v>8690CA</v>
          </cell>
          <cell r="B585" t="str">
            <v>CA-690: FORNECIMENTO E COLOCAÇÃO DE PVC D = 2"</v>
          </cell>
          <cell r="C585" t="str">
            <v>m</v>
          </cell>
          <cell r="D585">
            <v>4.2699999999999996</v>
          </cell>
        </row>
        <row r="586">
          <cell r="A586" t="str">
            <v>8691CA</v>
          </cell>
          <cell r="B586" t="str">
            <v>CA-691: FORNECIMENTO E COLOCAÇÃO DE PVC D = 3"</v>
          </cell>
          <cell r="C586" t="str">
            <v>m</v>
          </cell>
          <cell r="D586">
            <v>5.88</v>
          </cell>
        </row>
        <row r="587">
          <cell r="A587" t="str">
            <v>8692CA</v>
          </cell>
          <cell r="B587" t="str">
            <v>CA-692: FORNECIMENTO E COLOCAÇÃO DE PVC D = 6"</v>
          </cell>
          <cell r="C587" t="str">
            <v>m</v>
          </cell>
          <cell r="D587">
            <v>15.13</v>
          </cell>
        </row>
        <row r="588">
          <cell r="A588" t="str">
            <v>8693CA</v>
          </cell>
          <cell r="B588" t="str">
            <v>CA-693: FORNECIMENTO E COLOCAÇÃO DE PVC D = 10 cm</v>
          </cell>
          <cell r="C588" t="str">
            <v>m</v>
          </cell>
          <cell r="D588">
            <v>8.73</v>
          </cell>
        </row>
        <row r="589">
          <cell r="A589" t="str">
            <v>8694CA</v>
          </cell>
          <cell r="B589" t="str">
            <v>CA-694: FORNECIMENTO E COLOCAÇÃO DE PVC D = 20 cm</v>
          </cell>
          <cell r="C589" t="str">
            <v>m</v>
          </cell>
          <cell r="D589">
            <v>45.34</v>
          </cell>
        </row>
        <row r="590">
          <cell r="A590" t="str">
            <v>8695CA</v>
          </cell>
          <cell r="B590" t="str">
            <v>CA-695: FORNECIMENTO E COLOCAÇÃO DE PVC D = 2 1/2"</v>
          </cell>
          <cell r="C590" t="str">
            <v>m</v>
          </cell>
          <cell r="D590">
            <v>5.15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ELA ACIONAMENTO"/>
      <sheetName val="Motores"/>
      <sheetName val="Voith"/>
      <sheetName val="henfel"/>
      <sheetName val="Fluidrive"/>
      <sheetName val="ACOPL ENG"/>
      <sheetName val="Plan6"/>
      <sheetName val="Plan7"/>
      <sheetName val="Plan8"/>
      <sheetName val="Plan9"/>
      <sheetName val="Plan10"/>
      <sheetName val="Plan11"/>
      <sheetName val="Plan12"/>
      <sheetName val="Plan13"/>
      <sheetName val="Plan14"/>
      <sheetName val="Plan15"/>
      <sheetName val="Plan16"/>
      <sheetName val="Componente"/>
    </sheetNames>
    <sheetDataSet>
      <sheetData sheetId="0"/>
      <sheetData sheetId="1"/>
      <sheetData sheetId="2" refreshError="1">
        <row r="1">
          <cell r="A1" t="str">
            <v>POT.</v>
          </cell>
          <cell r="B1" t="str">
            <v>Tipo</v>
          </cell>
          <cell r="C1" t="str">
            <v>D.Furo</v>
          </cell>
          <cell r="D1" t="str">
            <v>PESO</v>
          </cell>
          <cell r="F1" t="str">
            <v>POT.</v>
          </cell>
          <cell r="G1" t="str">
            <v>Tipo</v>
          </cell>
          <cell r="H1" t="str">
            <v>D.Furo</v>
          </cell>
          <cell r="I1" t="str">
            <v>PESO</v>
          </cell>
        </row>
        <row r="2">
          <cell r="A2" t="str">
            <v>CV</v>
          </cell>
          <cell r="C2" t="str">
            <v>(mm)</v>
          </cell>
          <cell r="D2" t="str">
            <v>KG</v>
          </cell>
          <cell r="F2" t="str">
            <v>CV</v>
          </cell>
          <cell r="H2" t="str">
            <v>(mm)</v>
          </cell>
          <cell r="I2" t="str">
            <v>KG</v>
          </cell>
        </row>
        <row r="3">
          <cell r="A3">
            <v>2</v>
          </cell>
          <cell r="B3" t="str">
            <v>154D</v>
          </cell>
          <cell r="C3" t="str">
            <v>-</v>
          </cell>
          <cell r="D3">
            <v>19</v>
          </cell>
          <cell r="F3">
            <v>2</v>
          </cell>
          <cell r="G3" t="str">
            <v>206D</v>
          </cell>
          <cell r="H3" t="str">
            <v xml:space="preserve"> -</v>
          </cell>
          <cell r="I3">
            <v>33</v>
          </cell>
        </row>
        <row r="4">
          <cell r="A4">
            <v>3</v>
          </cell>
          <cell r="B4" t="str">
            <v>206</v>
          </cell>
          <cell r="C4" t="str">
            <v>-</v>
          </cell>
          <cell r="D4">
            <v>23</v>
          </cell>
          <cell r="F4">
            <v>3</v>
          </cell>
          <cell r="G4">
            <v>274</v>
          </cell>
          <cell r="H4" t="str">
            <v>-</v>
          </cell>
          <cell r="I4">
            <v>35</v>
          </cell>
        </row>
        <row r="5">
          <cell r="A5">
            <v>5</v>
          </cell>
          <cell r="B5" t="str">
            <v>206D</v>
          </cell>
          <cell r="C5" t="str">
            <v>-</v>
          </cell>
          <cell r="D5">
            <v>33</v>
          </cell>
          <cell r="F5">
            <v>5</v>
          </cell>
          <cell r="G5">
            <v>274</v>
          </cell>
          <cell r="H5" t="str">
            <v>-</v>
          </cell>
          <cell r="I5">
            <v>35</v>
          </cell>
        </row>
        <row r="6">
          <cell r="A6">
            <v>7.5</v>
          </cell>
          <cell r="B6" t="str">
            <v>206D</v>
          </cell>
          <cell r="C6" t="str">
            <v>-</v>
          </cell>
          <cell r="D6">
            <v>33</v>
          </cell>
          <cell r="F6">
            <v>7.5</v>
          </cell>
          <cell r="G6" t="str">
            <v>274D</v>
          </cell>
          <cell r="H6" t="str">
            <v>-</v>
          </cell>
          <cell r="I6">
            <v>45</v>
          </cell>
        </row>
        <row r="7">
          <cell r="A7">
            <v>10</v>
          </cell>
          <cell r="B7" t="str">
            <v>274</v>
          </cell>
          <cell r="C7" t="str">
            <v>-</v>
          </cell>
          <cell r="D7">
            <v>35</v>
          </cell>
          <cell r="F7">
            <v>10</v>
          </cell>
          <cell r="G7" t="str">
            <v>274D</v>
          </cell>
          <cell r="H7" t="str">
            <v>-</v>
          </cell>
          <cell r="I7">
            <v>45</v>
          </cell>
        </row>
        <row r="8">
          <cell r="A8">
            <v>12.5</v>
          </cell>
          <cell r="B8" t="str">
            <v>274</v>
          </cell>
          <cell r="C8" t="str">
            <v>-</v>
          </cell>
          <cell r="D8">
            <v>35</v>
          </cell>
          <cell r="F8">
            <v>12.5</v>
          </cell>
          <cell r="G8">
            <v>366</v>
          </cell>
          <cell r="H8">
            <v>55</v>
          </cell>
          <cell r="I8">
            <v>53</v>
          </cell>
        </row>
        <row r="9">
          <cell r="A9">
            <v>15</v>
          </cell>
          <cell r="B9" t="str">
            <v>274</v>
          </cell>
          <cell r="C9" t="str">
            <v>-</v>
          </cell>
          <cell r="D9">
            <v>35</v>
          </cell>
          <cell r="F9">
            <v>15</v>
          </cell>
          <cell r="G9">
            <v>366</v>
          </cell>
          <cell r="H9">
            <v>55</v>
          </cell>
          <cell r="I9">
            <v>53</v>
          </cell>
        </row>
        <row r="10">
          <cell r="A10">
            <v>20</v>
          </cell>
          <cell r="B10" t="str">
            <v>274D</v>
          </cell>
          <cell r="C10" t="str">
            <v>-</v>
          </cell>
          <cell r="D10">
            <v>45</v>
          </cell>
          <cell r="F10">
            <v>20</v>
          </cell>
          <cell r="G10">
            <v>366</v>
          </cell>
          <cell r="H10">
            <v>55</v>
          </cell>
          <cell r="I10">
            <v>53</v>
          </cell>
        </row>
        <row r="11">
          <cell r="A11">
            <v>25</v>
          </cell>
          <cell r="B11" t="str">
            <v>274D</v>
          </cell>
          <cell r="C11" t="str">
            <v>-</v>
          </cell>
          <cell r="D11">
            <v>45</v>
          </cell>
          <cell r="F11">
            <v>25</v>
          </cell>
          <cell r="G11">
            <v>422</v>
          </cell>
          <cell r="H11">
            <v>65</v>
          </cell>
          <cell r="I11">
            <v>88</v>
          </cell>
        </row>
        <row r="12">
          <cell r="A12">
            <v>30</v>
          </cell>
          <cell r="B12" t="str">
            <v>274D</v>
          </cell>
          <cell r="C12" t="str">
            <v>-</v>
          </cell>
          <cell r="D12">
            <v>45</v>
          </cell>
          <cell r="F12">
            <v>30</v>
          </cell>
          <cell r="G12">
            <v>422</v>
          </cell>
          <cell r="H12">
            <v>65</v>
          </cell>
          <cell r="I12">
            <v>88</v>
          </cell>
        </row>
        <row r="13">
          <cell r="A13">
            <v>40</v>
          </cell>
          <cell r="B13" t="str">
            <v>366</v>
          </cell>
          <cell r="C13">
            <v>55</v>
          </cell>
          <cell r="D13">
            <v>53</v>
          </cell>
          <cell r="F13">
            <v>40</v>
          </cell>
          <cell r="G13">
            <v>422</v>
          </cell>
          <cell r="H13">
            <v>65</v>
          </cell>
          <cell r="I13">
            <v>88</v>
          </cell>
        </row>
        <row r="14">
          <cell r="A14">
            <v>50</v>
          </cell>
          <cell r="B14" t="str">
            <v>366</v>
          </cell>
          <cell r="C14">
            <v>55</v>
          </cell>
          <cell r="D14">
            <v>53</v>
          </cell>
          <cell r="F14">
            <v>50</v>
          </cell>
          <cell r="G14">
            <v>487</v>
          </cell>
          <cell r="H14">
            <v>80</v>
          </cell>
          <cell r="I14">
            <v>127</v>
          </cell>
        </row>
        <row r="15">
          <cell r="A15">
            <v>60</v>
          </cell>
          <cell r="B15" t="str">
            <v>366</v>
          </cell>
          <cell r="C15">
            <v>55</v>
          </cell>
          <cell r="D15">
            <v>53</v>
          </cell>
          <cell r="F15">
            <v>60</v>
          </cell>
          <cell r="G15">
            <v>487</v>
          </cell>
          <cell r="H15">
            <v>80</v>
          </cell>
          <cell r="I15">
            <v>127</v>
          </cell>
        </row>
        <row r="16">
          <cell r="A16">
            <v>75</v>
          </cell>
          <cell r="B16" t="str">
            <v>366</v>
          </cell>
          <cell r="C16">
            <v>55</v>
          </cell>
          <cell r="D16">
            <v>53</v>
          </cell>
          <cell r="F16">
            <v>75</v>
          </cell>
          <cell r="G16">
            <v>487</v>
          </cell>
          <cell r="H16">
            <v>80</v>
          </cell>
          <cell r="I16">
            <v>127</v>
          </cell>
        </row>
        <row r="17">
          <cell r="A17">
            <v>100</v>
          </cell>
          <cell r="B17" t="str">
            <v>422</v>
          </cell>
          <cell r="C17">
            <v>65</v>
          </cell>
          <cell r="D17">
            <v>88</v>
          </cell>
          <cell r="F17">
            <v>100</v>
          </cell>
          <cell r="G17">
            <v>562</v>
          </cell>
          <cell r="H17">
            <v>90</v>
          </cell>
          <cell r="I17">
            <v>175</v>
          </cell>
        </row>
        <row r="18">
          <cell r="A18">
            <v>125</v>
          </cell>
          <cell r="B18" t="str">
            <v>422</v>
          </cell>
          <cell r="C18">
            <v>65</v>
          </cell>
          <cell r="D18">
            <v>88</v>
          </cell>
          <cell r="F18">
            <v>125</v>
          </cell>
          <cell r="G18">
            <v>562</v>
          </cell>
          <cell r="H18">
            <v>90</v>
          </cell>
          <cell r="I18">
            <v>175</v>
          </cell>
        </row>
        <row r="19">
          <cell r="A19">
            <v>150</v>
          </cell>
          <cell r="B19" t="str">
            <v>422</v>
          </cell>
          <cell r="C19">
            <v>65</v>
          </cell>
          <cell r="D19">
            <v>88</v>
          </cell>
          <cell r="F19">
            <v>150</v>
          </cell>
          <cell r="G19">
            <v>562</v>
          </cell>
          <cell r="H19">
            <v>90</v>
          </cell>
          <cell r="I19">
            <v>175</v>
          </cell>
        </row>
        <row r="20">
          <cell r="A20">
            <v>200</v>
          </cell>
          <cell r="B20" t="str">
            <v>487</v>
          </cell>
          <cell r="C20">
            <v>80</v>
          </cell>
          <cell r="D20">
            <v>127</v>
          </cell>
          <cell r="F20">
            <v>200</v>
          </cell>
          <cell r="G20">
            <v>650</v>
          </cell>
          <cell r="H20">
            <v>100</v>
          </cell>
          <cell r="I20">
            <v>301</v>
          </cell>
        </row>
        <row r="21">
          <cell r="A21">
            <v>250</v>
          </cell>
          <cell r="B21" t="str">
            <v>487</v>
          </cell>
          <cell r="C21">
            <v>80</v>
          </cell>
          <cell r="D21">
            <v>127</v>
          </cell>
          <cell r="F21">
            <v>250</v>
          </cell>
          <cell r="G21">
            <v>650</v>
          </cell>
          <cell r="H21">
            <v>100</v>
          </cell>
          <cell r="I21">
            <v>301</v>
          </cell>
        </row>
        <row r="22">
          <cell r="A22">
            <v>300</v>
          </cell>
          <cell r="B22" t="str">
            <v>562</v>
          </cell>
          <cell r="C22">
            <v>90</v>
          </cell>
          <cell r="D22">
            <v>175</v>
          </cell>
          <cell r="F22">
            <v>300</v>
          </cell>
          <cell r="G22">
            <v>650</v>
          </cell>
          <cell r="H22">
            <v>100</v>
          </cell>
          <cell r="I22">
            <v>301</v>
          </cell>
        </row>
        <row r="23">
          <cell r="A23">
            <v>350</v>
          </cell>
          <cell r="B23" t="str">
            <v>562</v>
          </cell>
          <cell r="C23">
            <v>90</v>
          </cell>
          <cell r="D23">
            <v>175</v>
          </cell>
          <cell r="F23">
            <v>350</v>
          </cell>
          <cell r="G23">
            <v>650</v>
          </cell>
          <cell r="H23">
            <v>100</v>
          </cell>
          <cell r="I23">
            <v>301</v>
          </cell>
        </row>
        <row r="24">
          <cell r="A24">
            <v>400</v>
          </cell>
          <cell r="B24" t="str">
            <v>562</v>
          </cell>
          <cell r="C24">
            <v>90</v>
          </cell>
          <cell r="D24">
            <v>175</v>
          </cell>
          <cell r="F24">
            <v>400</v>
          </cell>
          <cell r="G24">
            <v>650</v>
          </cell>
          <cell r="H24">
            <v>100</v>
          </cell>
          <cell r="I24">
            <v>301</v>
          </cell>
        </row>
        <row r="25">
          <cell r="A25">
            <v>450</v>
          </cell>
          <cell r="B25" t="str">
            <v>650</v>
          </cell>
          <cell r="C25">
            <v>100</v>
          </cell>
          <cell r="D25">
            <v>301</v>
          </cell>
          <cell r="F25">
            <v>450</v>
          </cell>
          <cell r="G25">
            <v>750</v>
          </cell>
          <cell r="I25">
            <v>400</v>
          </cell>
        </row>
        <row r="26">
          <cell r="A26">
            <v>500</v>
          </cell>
          <cell r="B26" t="str">
            <v>650</v>
          </cell>
          <cell r="C26">
            <v>100</v>
          </cell>
          <cell r="D26">
            <v>301</v>
          </cell>
          <cell r="F26">
            <v>500</v>
          </cell>
          <cell r="G26">
            <v>750</v>
          </cell>
          <cell r="I26">
            <v>400</v>
          </cell>
        </row>
        <row r="27">
          <cell r="A27">
            <v>600</v>
          </cell>
          <cell r="B27" t="str">
            <v>650</v>
          </cell>
          <cell r="C27">
            <v>100</v>
          </cell>
          <cell r="D27">
            <v>301</v>
          </cell>
          <cell r="F27">
            <v>600</v>
          </cell>
          <cell r="G27">
            <v>750</v>
          </cell>
          <cell r="I27">
            <v>400</v>
          </cell>
        </row>
        <row r="28">
          <cell r="A28">
            <v>700</v>
          </cell>
          <cell r="B28" t="str">
            <v>650</v>
          </cell>
          <cell r="C28">
            <v>100</v>
          </cell>
          <cell r="D28">
            <v>301</v>
          </cell>
          <cell r="F28">
            <v>700</v>
          </cell>
          <cell r="G28">
            <v>866</v>
          </cell>
        </row>
      </sheetData>
      <sheetData sheetId="3" refreshError="1">
        <row r="1">
          <cell r="A1" t="str">
            <v>POT.</v>
          </cell>
          <cell r="B1" t="str">
            <v>Tipo</v>
          </cell>
          <cell r="C1" t="str">
            <v>D.Furo</v>
          </cell>
          <cell r="D1" t="str">
            <v>PESO</v>
          </cell>
          <cell r="F1" t="str">
            <v>POT.</v>
          </cell>
          <cell r="G1" t="str">
            <v>Tipo</v>
          </cell>
          <cell r="H1" t="str">
            <v>D.Furo</v>
          </cell>
          <cell r="I1" t="str">
            <v>PESO</v>
          </cell>
        </row>
        <row r="2">
          <cell r="A2" t="str">
            <v>CV</v>
          </cell>
          <cell r="C2" t="str">
            <v>(mm)</v>
          </cell>
          <cell r="D2" t="str">
            <v>KG</v>
          </cell>
          <cell r="F2" t="str">
            <v>CV</v>
          </cell>
          <cell r="H2" t="str">
            <v>(mm)</v>
          </cell>
          <cell r="I2" t="str">
            <v>KG</v>
          </cell>
        </row>
        <row r="3">
          <cell r="A3">
            <v>2</v>
          </cell>
          <cell r="B3" t="str">
            <v>HLE 05</v>
          </cell>
          <cell r="C3">
            <v>40</v>
          </cell>
          <cell r="D3">
            <v>7</v>
          </cell>
          <cell r="F3">
            <v>2</v>
          </cell>
          <cell r="G3" t="str">
            <v>HLE 10</v>
          </cell>
          <cell r="H3">
            <v>42</v>
          </cell>
          <cell r="I3">
            <v>11</v>
          </cell>
        </row>
        <row r="4">
          <cell r="A4">
            <v>3</v>
          </cell>
          <cell r="B4" t="str">
            <v>HLE 05</v>
          </cell>
          <cell r="C4">
            <v>40</v>
          </cell>
          <cell r="D4">
            <v>7</v>
          </cell>
          <cell r="F4">
            <v>3</v>
          </cell>
          <cell r="G4" t="str">
            <v>HLE 10</v>
          </cell>
          <cell r="H4">
            <v>55</v>
          </cell>
          <cell r="I4">
            <v>20</v>
          </cell>
        </row>
        <row r="5">
          <cell r="A5">
            <v>5</v>
          </cell>
          <cell r="B5" t="str">
            <v>HLE 05</v>
          </cell>
          <cell r="C5">
            <v>40</v>
          </cell>
          <cell r="D5">
            <v>7</v>
          </cell>
          <cell r="F5">
            <v>5</v>
          </cell>
          <cell r="G5" t="str">
            <v>HLE 15</v>
          </cell>
          <cell r="H5">
            <v>55</v>
          </cell>
          <cell r="I5">
            <v>20</v>
          </cell>
        </row>
        <row r="6">
          <cell r="A6">
            <v>7.5</v>
          </cell>
          <cell r="B6" t="str">
            <v>HLE 10</v>
          </cell>
          <cell r="C6">
            <v>42</v>
          </cell>
          <cell r="D6">
            <v>11</v>
          </cell>
          <cell r="F6">
            <v>7.5</v>
          </cell>
          <cell r="G6" t="str">
            <v>HLE 30</v>
          </cell>
          <cell r="H6">
            <v>55</v>
          </cell>
          <cell r="I6">
            <v>25</v>
          </cell>
        </row>
        <row r="7">
          <cell r="A7">
            <v>10</v>
          </cell>
          <cell r="B7" t="str">
            <v>HLE 10</v>
          </cell>
          <cell r="C7">
            <v>42</v>
          </cell>
          <cell r="D7">
            <v>11</v>
          </cell>
          <cell r="F7">
            <v>10</v>
          </cell>
          <cell r="G7" t="str">
            <v>HLE 30</v>
          </cell>
          <cell r="H7">
            <v>55</v>
          </cell>
          <cell r="I7">
            <v>25</v>
          </cell>
        </row>
        <row r="8">
          <cell r="A8">
            <v>12.5</v>
          </cell>
          <cell r="B8" t="str">
            <v>HLE 15</v>
          </cell>
          <cell r="C8">
            <v>55</v>
          </cell>
          <cell r="D8">
            <v>20</v>
          </cell>
          <cell r="F8">
            <v>12.5</v>
          </cell>
          <cell r="G8" t="str">
            <v>HLE 30</v>
          </cell>
          <cell r="H8">
            <v>55</v>
          </cell>
          <cell r="I8">
            <v>37</v>
          </cell>
        </row>
        <row r="9">
          <cell r="A9">
            <v>15</v>
          </cell>
          <cell r="B9" t="str">
            <v>HLE 15</v>
          </cell>
          <cell r="C9">
            <v>55</v>
          </cell>
          <cell r="D9">
            <v>20</v>
          </cell>
          <cell r="F9">
            <v>15</v>
          </cell>
          <cell r="G9" t="str">
            <v>HLE 50R</v>
          </cell>
          <cell r="H9">
            <v>55</v>
          </cell>
          <cell r="I9">
            <v>37</v>
          </cell>
        </row>
        <row r="10">
          <cell r="A10">
            <v>20</v>
          </cell>
          <cell r="B10" t="str">
            <v>HLE 30</v>
          </cell>
          <cell r="C10">
            <v>55</v>
          </cell>
          <cell r="D10">
            <v>25</v>
          </cell>
          <cell r="F10">
            <v>20</v>
          </cell>
          <cell r="G10" t="str">
            <v>HLE 50R</v>
          </cell>
          <cell r="H10">
            <v>65</v>
          </cell>
          <cell r="I10">
            <v>45</v>
          </cell>
        </row>
        <row r="11">
          <cell r="A11">
            <v>25</v>
          </cell>
          <cell r="B11" t="str">
            <v>HLE 30</v>
          </cell>
          <cell r="C11">
            <v>55</v>
          </cell>
          <cell r="D11">
            <v>25</v>
          </cell>
          <cell r="F11">
            <v>25</v>
          </cell>
          <cell r="G11" t="str">
            <v>HLE 75R</v>
          </cell>
          <cell r="H11">
            <v>65</v>
          </cell>
          <cell r="I11">
            <v>45</v>
          </cell>
        </row>
        <row r="12">
          <cell r="A12">
            <v>30</v>
          </cell>
          <cell r="B12" t="str">
            <v>HLE 30</v>
          </cell>
          <cell r="C12">
            <v>55</v>
          </cell>
          <cell r="D12">
            <v>25</v>
          </cell>
          <cell r="F12">
            <v>30</v>
          </cell>
          <cell r="G12" t="str">
            <v>HLE 75R</v>
          </cell>
          <cell r="H12">
            <v>65</v>
          </cell>
          <cell r="I12">
            <v>45</v>
          </cell>
        </row>
        <row r="13">
          <cell r="A13">
            <v>40</v>
          </cell>
          <cell r="B13" t="str">
            <v>HLE 50R</v>
          </cell>
          <cell r="C13">
            <v>55</v>
          </cell>
          <cell r="D13">
            <v>37</v>
          </cell>
          <cell r="F13">
            <v>40</v>
          </cell>
          <cell r="G13" t="str">
            <v>HLE 100R</v>
          </cell>
          <cell r="H13">
            <v>80</v>
          </cell>
          <cell r="I13">
            <v>70</v>
          </cell>
        </row>
        <row r="14">
          <cell r="A14">
            <v>50</v>
          </cell>
          <cell r="B14" t="str">
            <v>HLE 75R</v>
          </cell>
          <cell r="C14">
            <v>55</v>
          </cell>
          <cell r="D14">
            <v>37</v>
          </cell>
          <cell r="F14">
            <v>50</v>
          </cell>
          <cell r="G14" t="str">
            <v>HLE 100R</v>
          </cell>
          <cell r="H14">
            <v>80</v>
          </cell>
          <cell r="I14">
            <v>70</v>
          </cell>
        </row>
        <row r="15">
          <cell r="A15">
            <v>60</v>
          </cell>
          <cell r="B15" t="str">
            <v>HLE 75R</v>
          </cell>
          <cell r="C15">
            <v>65</v>
          </cell>
          <cell r="D15">
            <v>45</v>
          </cell>
          <cell r="F15">
            <v>60</v>
          </cell>
          <cell r="G15" t="str">
            <v>HLE 150R</v>
          </cell>
          <cell r="H15">
            <v>80</v>
          </cell>
          <cell r="I15">
            <v>85</v>
          </cell>
        </row>
        <row r="16">
          <cell r="A16">
            <v>75</v>
          </cell>
          <cell r="B16" t="str">
            <v>HLE 100R</v>
          </cell>
          <cell r="C16">
            <v>65</v>
          </cell>
          <cell r="D16">
            <v>45</v>
          </cell>
          <cell r="F16">
            <v>75</v>
          </cell>
          <cell r="G16" t="str">
            <v>HLE 150R</v>
          </cell>
          <cell r="H16">
            <v>80</v>
          </cell>
          <cell r="I16">
            <v>85</v>
          </cell>
        </row>
        <row r="17">
          <cell r="A17">
            <v>100</v>
          </cell>
          <cell r="B17" t="str">
            <v>HLE 100R</v>
          </cell>
          <cell r="C17">
            <v>80</v>
          </cell>
          <cell r="D17">
            <v>70</v>
          </cell>
          <cell r="F17">
            <v>100</v>
          </cell>
          <cell r="G17" t="str">
            <v>HLE 250R</v>
          </cell>
          <cell r="H17">
            <v>80</v>
          </cell>
          <cell r="I17">
            <v>125</v>
          </cell>
        </row>
        <row r="18">
          <cell r="A18">
            <v>125</v>
          </cell>
          <cell r="B18" t="str">
            <v>HLE 150R</v>
          </cell>
          <cell r="C18">
            <v>80</v>
          </cell>
          <cell r="D18">
            <v>85</v>
          </cell>
          <cell r="F18">
            <v>125</v>
          </cell>
          <cell r="G18" t="str">
            <v>HLE 350R</v>
          </cell>
          <cell r="H18">
            <v>100</v>
          </cell>
          <cell r="I18">
            <v>135</v>
          </cell>
        </row>
        <row r="19">
          <cell r="A19">
            <v>150</v>
          </cell>
          <cell r="B19" t="str">
            <v>HLE 150R</v>
          </cell>
          <cell r="C19">
            <v>80</v>
          </cell>
          <cell r="D19">
            <v>125</v>
          </cell>
          <cell r="F19">
            <v>150</v>
          </cell>
          <cell r="G19" t="str">
            <v>HLE 350R</v>
          </cell>
          <cell r="H19">
            <v>100</v>
          </cell>
          <cell r="I19">
            <v>135</v>
          </cell>
        </row>
        <row r="20">
          <cell r="A20">
            <v>200</v>
          </cell>
          <cell r="B20" t="str">
            <v>HLE 250R</v>
          </cell>
          <cell r="C20">
            <v>80</v>
          </cell>
          <cell r="D20">
            <v>125</v>
          </cell>
          <cell r="F20">
            <v>200</v>
          </cell>
          <cell r="G20" t="str">
            <v>HLE 350R</v>
          </cell>
          <cell r="H20">
            <v>125</v>
          </cell>
          <cell r="I20">
            <v>230</v>
          </cell>
        </row>
        <row r="21">
          <cell r="A21">
            <v>250</v>
          </cell>
          <cell r="B21" t="str">
            <v>HLE 250R</v>
          </cell>
          <cell r="C21">
            <v>80</v>
          </cell>
          <cell r="D21">
            <v>125</v>
          </cell>
          <cell r="F21">
            <v>250</v>
          </cell>
          <cell r="G21" t="str">
            <v>HLE 500R</v>
          </cell>
          <cell r="H21">
            <v>125</v>
          </cell>
          <cell r="I21">
            <v>230</v>
          </cell>
        </row>
        <row r="22">
          <cell r="A22">
            <v>300</v>
          </cell>
          <cell r="B22" t="str">
            <v>HLE 350R</v>
          </cell>
          <cell r="C22">
            <v>100</v>
          </cell>
          <cell r="D22">
            <v>135</v>
          </cell>
          <cell r="F22">
            <v>300</v>
          </cell>
          <cell r="G22" t="str">
            <v>HLE 500R</v>
          </cell>
          <cell r="H22">
            <v>125</v>
          </cell>
          <cell r="I22">
            <v>230</v>
          </cell>
        </row>
        <row r="23">
          <cell r="A23">
            <v>350</v>
          </cell>
          <cell r="B23" t="str">
            <v>HLE 350R</v>
          </cell>
          <cell r="C23">
            <v>100</v>
          </cell>
          <cell r="D23">
            <v>135</v>
          </cell>
          <cell r="F23">
            <v>350</v>
          </cell>
          <cell r="G23" t="str">
            <v>HLE 750R</v>
          </cell>
          <cell r="H23">
            <v>125</v>
          </cell>
          <cell r="I23">
            <v>260</v>
          </cell>
        </row>
        <row r="24">
          <cell r="A24">
            <v>400</v>
          </cell>
          <cell r="B24" t="str">
            <v>HLE 500R</v>
          </cell>
          <cell r="C24">
            <v>125</v>
          </cell>
          <cell r="D24">
            <v>230</v>
          </cell>
          <cell r="F24">
            <v>400</v>
          </cell>
          <cell r="G24" t="str">
            <v>HLE 750R</v>
          </cell>
          <cell r="H24">
            <v>125</v>
          </cell>
          <cell r="I24">
            <v>260</v>
          </cell>
        </row>
        <row r="25">
          <cell r="A25">
            <v>450</v>
          </cell>
          <cell r="B25" t="str">
            <v>HLE 500R</v>
          </cell>
          <cell r="C25">
            <v>125</v>
          </cell>
          <cell r="D25">
            <v>230</v>
          </cell>
          <cell r="F25">
            <v>450</v>
          </cell>
          <cell r="G25" t="str">
            <v>HLE 750R</v>
          </cell>
          <cell r="H25">
            <v>125</v>
          </cell>
          <cell r="I25">
            <v>260</v>
          </cell>
        </row>
        <row r="26">
          <cell r="A26">
            <v>500</v>
          </cell>
          <cell r="B26" t="str">
            <v>HLE 500R</v>
          </cell>
          <cell r="C26">
            <v>125</v>
          </cell>
          <cell r="D26">
            <v>230</v>
          </cell>
          <cell r="F26">
            <v>500</v>
          </cell>
          <cell r="G26" t="str">
            <v>HLE 1000R</v>
          </cell>
          <cell r="H26">
            <v>140</v>
          </cell>
          <cell r="I26">
            <v>350</v>
          </cell>
        </row>
        <row r="27">
          <cell r="A27">
            <v>600</v>
          </cell>
          <cell r="B27" t="str">
            <v>HLE 500R</v>
          </cell>
          <cell r="C27">
            <v>125</v>
          </cell>
          <cell r="D27">
            <v>230</v>
          </cell>
          <cell r="F27">
            <v>600</v>
          </cell>
          <cell r="G27" t="str">
            <v>HLE 1000R</v>
          </cell>
          <cell r="H27">
            <v>140</v>
          </cell>
          <cell r="I27">
            <v>350</v>
          </cell>
        </row>
        <row r="28">
          <cell r="A28">
            <v>700</v>
          </cell>
          <cell r="B28" t="str">
            <v>HLE 750R</v>
          </cell>
          <cell r="C28">
            <v>125</v>
          </cell>
          <cell r="D28">
            <v>260</v>
          </cell>
          <cell r="F28">
            <v>700</v>
          </cell>
          <cell r="G28" t="str">
            <v>HLE 1000R</v>
          </cell>
          <cell r="H28">
            <v>140</v>
          </cell>
          <cell r="I28">
            <v>350</v>
          </cell>
        </row>
      </sheetData>
      <sheetData sheetId="4"/>
      <sheetData sheetId="5" refreshError="1">
        <row r="3">
          <cell r="A3">
            <v>0</v>
          </cell>
          <cell r="B3">
            <v>620</v>
          </cell>
          <cell r="C3" t="str">
            <v>NVD110</v>
          </cell>
          <cell r="D3">
            <v>44</v>
          </cell>
          <cell r="E3">
            <v>4</v>
          </cell>
        </row>
        <row r="4">
          <cell r="A4">
            <v>621</v>
          </cell>
          <cell r="B4">
            <v>1950</v>
          </cell>
          <cell r="C4" t="str">
            <v>NVD115</v>
          </cell>
          <cell r="D4">
            <v>65</v>
          </cell>
          <cell r="E4">
            <v>9.1</v>
          </cell>
        </row>
        <row r="5">
          <cell r="A5">
            <v>1951</v>
          </cell>
          <cell r="B5">
            <v>3500</v>
          </cell>
          <cell r="C5" t="str">
            <v>NVD120</v>
          </cell>
          <cell r="D5">
            <v>77</v>
          </cell>
          <cell r="E5">
            <v>15</v>
          </cell>
        </row>
        <row r="6">
          <cell r="A6">
            <v>3501</v>
          </cell>
          <cell r="B6">
            <v>6500</v>
          </cell>
          <cell r="C6" t="str">
            <v>NVD125</v>
          </cell>
          <cell r="D6">
            <v>100</v>
          </cell>
          <cell r="E6">
            <v>27</v>
          </cell>
        </row>
        <row r="7">
          <cell r="A7">
            <v>6501</v>
          </cell>
          <cell r="B7">
            <v>11000</v>
          </cell>
          <cell r="C7" t="str">
            <v>NVD130</v>
          </cell>
          <cell r="D7">
            <v>119</v>
          </cell>
          <cell r="E7">
            <v>41</v>
          </cell>
        </row>
        <row r="8">
          <cell r="A8">
            <v>11001</v>
          </cell>
          <cell r="B8">
            <v>16500</v>
          </cell>
          <cell r="C8" t="str">
            <v>NVD135</v>
          </cell>
          <cell r="D8">
            <v>132</v>
          </cell>
          <cell r="E8">
            <v>65</v>
          </cell>
        </row>
        <row r="9">
          <cell r="A9">
            <v>16501</v>
          </cell>
          <cell r="B9">
            <v>25000</v>
          </cell>
          <cell r="C9" t="str">
            <v>NVD140</v>
          </cell>
          <cell r="D9">
            <v>164</v>
          </cell>
          <cell r="E9">
            <v>97</v>
          </cell>
        </row>
        <row r="10">
          <cell r="A10">
            <v>25001</v>
          </cell>
          <cell r="B10">
            <v>35000</v>
          </cell>
          <cell r="C10" t="str">
            <v>NVD145</v>
          </cell>
          <cell r="D10">
            <v>182</v>
          </cell>
          <cell r="E10">
            <v>132</v>
          </cell>
        </row>
        <row r="11">
          <cell r="A11">
            <v>35001</v>
          </cell>
          <cell r="B11">
            <v>47000</v>
          </cell>
          <cell r="C11" t="str">
            <v>NVD150</v>
          </cell>
          <cell r="D11">
            <v>200</v>
          </cell>
          <cell r="E11">
            <v>193</v>
          </cell>
        </row>
        <row r="12">
          <cell r="A12">
            <v>47001</v>
          </cell>
          <cell r="B12">
            <v>61000</v>
          </cell>
          <cell r="C12" t="str">
            <v>NVD155</v>
          </cell>
          <cell r="D12">
            <v>225</v>
          </cell>
          <cell r="E12">
            <v>256</v>
          </cell>
        </row>
        <row r="13">
          <cell r="A13">
            <v>61001</v>
          </cell>
          <cell r="B13">
            <v>80000</v>
          </cell>
          <cell r="C13" t="str">
            <v>NVD160</v>
          </cell>
          <cell r="D13">
            <v>238</v>
          </cell>
          <cell r="E13">
            <v>312</v>
          </cell>
        </row>
        <row r="14">
          <cell r="A14">
            <v>80001</v>
          </cell>
          <cell r="B14">
            <v>115000</v>
          </cell>
          <cell r="C14" t="str">
            <v>NVD170</v>
          </cell>
          <cell r="D14">
            <v>290</v>
          </cell>
          <cell r="E14">
            <v>500</v>
          </cell>
        </row>
        <row r="15">
          <cell r="A15">
            <v>115001</v>
          </cell>
          <cell r="B15">
            <v>150000</v>
          </cell>
          <cell r="C15" t="str">
            <v>NVD180</v>
          </cell>
          <cell r="D15">
            <v>290</v>
          </cell>
          <cell r="E15">
            <v>680</v>
          </cell>
        </row>
        <row r="16">
          <cell r="A16">
            <v>150001</v>
          </cell>
          <cell r="B16">
            <v>200000</v>
          </cell>
          <cell r="C16" t="str">
            <v>NVD190</v>
          </cell>
          <cell r="D16">
            <v>330</v>
          </cell>
          <cell r="E16">
            <v>950</v>
          </cell>
        </row>
        <row r="17">
          <cell r="A17">
            <v>200001</v>
          </cell>
          <cell r="B17">
            <v>280000</v>
          </cell>
          <cell r="C17" t="str">
            <v>NVD200</v>
          </cell>
          <cell r="D17">
            <v>380</v>
          </cell>
          <cell r="E17">
            <v>1220</v>
          </cell>
        </row>
        <row r="18">
          <cell r="A18">
            <v>280001</v>
          </cell>
          <cell r="B18">
            <v>390000</v>
          </cell>
          <cell r="C18" t="str">
            <v>NVD210</v>
          </cell>
          <cell r="D18">
            <v>400</v>
          </cell>
          <cell r="E18">
            <v>1590</v>
          </cell>
        </row>
        <row r="19">
          <cell r="A19">
            <v>390001</v>
          </cell>
          <cell r="B19">
            <v>500000</v>
          </cell>
          <cell r="C19" t="str">
            <v>NVD220</v>
          </cell>
          <cell r="D19">
            <v>450</v>
          </cell>
          <cell r="E19">
            <v>2040</v>
          </cell>
        </row>
        <row r="20">
          <cell r="A20">
            <v>501000</v>
          </cell>
          <cell r="B20">
            <v>501000</v>
          </cell>
          <cell r="C20" t="str">
            <v>N.A.</v>
          </cell>
          <cell r="D20">
            <v>0</v>
          </cell>
          <cell r="E20">
            <v>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"/>
      <sheetName val="indice"/>
      <sheetName val="APRES"/>
      <sheetName val="2.1.Mov Fin Alug"/>
      <sheetName val="Anexo 2.1."/>
      <sheetName val="2.1.2. cta centr"/>
      <sheetName val="2.2 rec liq "/>
      <sheetName val="2.3.Mov Fin Encargos"/>
      <sheetName val="2.3. Anexo"/>
      <sheetName val="2.4. Mov Fin FPP"/>
      <sheetName val=" 2.4. Anexo"/>
      <sheetName val="2.5 VENDAS POR ATIVIDADE "/>
      <sheetName val="2.6  VENDAS m2"/>
      <sheetName val="2.7 DESEMP. VENDAS TOTAIS"/>
      <sheetName val="2.8 DESEMP. ALUGUEL FATURADO"/>
      <sheetName val="2.9 ENCARGOS"/>
      <sheetName val="2.9.1. Anexo encargos"/>
      <sheetName val="2.9.2. GR  ENCARGOS FAT"/>
      <sheetName val="2.9.3. Anexo encargos FATURADOS"/>
      <sheetName val="2.10 VACÂNCIA"/>
      <sheetName val="2.10. Anexo"/>
      <sheetName val="2.11 Fluxo de Veículos"/>
      <sheetName val="2.12 REALIZADO EMPREEND"/>
      <sheetName val="2.13 ENCARGOS REALIZADOS"/>
      <sheetName val="2.14 REALIZADO FPP"/>
      <sheetName val="3.1. CONTAS A RECEBER"/>
      <sheetName val="3.1.1. Anexo AJUSTES"/>
      <sheetName val="3.2. Rec x Fat "/>
      <sheetName val="4. relacao de lojas"/>
      <sheetName val="REC LIQ EMP"/>
      <sheetName val="vendas"/>
      <sheetName val="ALUGUEL"/>
      <sheetName val="receb diarios"/>
      <sheetName val="ENCAR  REAL 200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6">
          <cell r="C6" t="str">
            <v>JAN</v>
          </cell>
        </row>
        <row r="7">
          <cell r="C7">
            <v>1177.3565100450667</v>
          </cell>
          <cell r="D7">
            <v>1043.0954666310786</v>
          </cell>
          <cell r="E7">
            <v>1156.1926681791585</v>
          </cell>
          <cell r="F7">
            <v>1197.2336491771975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V7">
            <v>810.90451186213841</v>
          </cell>
          <cell r="W7">
            <v>618.80199447155758</v>
          </cell>
          <cell r="X7">
            <v>885.35702738831719</v>
          </cell>
          <cell r="Y7">
            <v>862.84547828519919</v>
          </cell>
          <cell r="Z7">
            <v>926.00611873106925</v>
          </cell>
          <cell r="AA7">
            <v>901.60129806862824</v>
          </cell>
          <cell r="AB7">
            <v>1102.4181323644336</v>
          </cell>
          <cell r="AC7">
            <v>977.2854503084867</v>
          </cell>
          <cell r="AD7">
            <v>1038.6480120314955</v>
          </cell>
          <cell r="AE7">
            <v>1088.5995216146021</v>
          </cell>
          <cell r="AF7">
            <v>1053.2069673058645</v>
          </cell>
          <cell r="AG7">
            <v>1355.8510127193028</v>
          </cell>
        </row>
        <row r="8">
          <cell r="C8">
            <v>454.20846221370994</v>
          </cell>
          <cell r="D8">
            <v>524.0390296065757</v>
          </cell>
          <cell r="E8">
            <v>581.77191604820041</v>
          </cell>
          <cell r="F8">
            <v>618.01943340515516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V8">
            <v>415.27774844059536</v>
          </cell>
          <cell r="W8">
            <v>430.37126150951002</v>
          </cell>
          <cell r="X8">
            <v>556.62698175389949</v>
          </cell>
          <cell r="Y8">
            <v>578.65151108059422</v>
          </cell>
          <cell r="Z8">
            <v>650.05938840294152</v>
          </cell>
          <cell r="AA8">
            <v>651.23036191465383</v>
          </cell>
          <cell r="AB8">
            <v>672.82817366729364</v>
          </cell>
          <cell r="AC8">
            <v>685.76076808237474</v>
          </cell>
          <cell r="AD8">
            <v>650.10829660942204</v>
          </cell>
          <cell r="AE8">
            <v>647.31652382092409</v>
          </cell>
          <cell r="AF8">
            <v>625.81755645997919</v>
          </cell>
          <cell r="AG8">
            <v>1411.6765238209243</v>
          </cell>
        </row>
        <row r="9">
          <cell r="C9">
            <v>447.40330748536263</v>
          </cell>
          <cell r="D9">
            <v>314.17791953166022</v>
          </cell>
          <cell r="E9">
            <v>340.02050368652175</v>
          </cell>
          <cell r="F9">
            <v>1089.1034776072179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V9">
            <v>436.26459237819603</v>
          </cell>
          <cell r="W9">
            <v>491.90632063286989</v>
          </cell>
          <cell r="X9">
            <v>538.24872860833068</v>
          </cell>
          <cell r="Y9">
            <v>514.30981669078665</v>
          </cell>
          <cell r="Z9">
            <v>607.57842900787955</v>
          </cell>
          <cell r="AA9">
            <v>516.9194294983381</v>
          </cell>
          <cell r="AB9">
            <v>522.3813894603586</v>
          </cell>
          <cell r="AC9">
            <v>577.56832568444395</v>
          </cell>
          <cell r="AD9">
            <v>452.02909874980259</v>
          </cell>
          <cell r="AE9">
            <v>507.74058395315768</v>
          </cell>
          <cell r="AF9">
            <v>497.25636967874715</v>
          </cell>
          <cell r="AG9">
            <v>740.57489317930106</v>
          </cell>
        </row>
        <row r="10">
          <cell r="C10">
            <v>565.54745586274737</v>
          </cell>
          <cell r="D10">
            <v>592.84218339494851</v>
          </cell>
          <cell r="E10">
            <v>629.9517545133599</v>
          </cell>
          <cell r="F10">
            <v>623.21041866144185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V10">
            <v>596.12860591515482</v>
          </cell>
          <cell r="W10">
            <v>542.82351944660127</v>
          </cell>
          <cell r="X10">
            <v>624.59042563704384</v>
          </cell>
          <cell r="Y10">
            <v>626.00605395821697</v>
          </cell>
          <cell r="Z10">
            <v>723.08434946966327</v>
          </cell>
          <cell r="AA10">
            <v>738.26066553505495</v>
          </cell>
          <cell r="AB10">
            <v>672.86899846694007</v>
          </cell>
          <cell r="AC10">
            <v>721.94653166481794</v>
          </cell>
          <cell r="AD10">
            <v>657.60878676871232</v>
          </cell>
          <cell r="AE10">
            <v>717.93509950530665</v>
          </cell>
          <cell r="AF10">
            <v>652.78517392358788</v>
          </cell>
          <cell r="AG10">
            <v>1323.8308395926877</v>
          </cell>
        </row>
        <row r="11">
          <cell r="C11">
            <v>168.13632514599357</v>
          </cell>
          <cell r="D11">
            <v>198.83788435595667</v>
          </cell>
          <cell r="E11">
            <v>213.36272468229802</v>
          </cell>
          <cell r="F11">
            <v>199.97290153546814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V11">
            <v>101.12529248245106</v>
          </cell>
          <cell r="W11">
            <v>172.69369604235393</v>
          </cell>
          <cell r="X11">
            <v>155.37968776514509</v>
          </cell>
          <cell r="Y11">
            <v>183.88864278888263</v>
          </cell>
          <cell r="Z11">
            <v>191.24308762610747</v>
          </cell>
          <cell r="AA11">
            <v>192.71443920579705</v>
          </cell>
          <cell r="AB11">
            <v>199.36192533472425</v>
          </cell>
          <cell r="AC11">
            <v>230.7123907929695</v>
          </cell>
          <cell r="AD11">
            <v>191.75285609423261</v>
          </cell>
          <cell r="AE11">
            <v>200.41443799937585</v>
          </cell>
          <cell r="AF11">
            <v>183.77506289668835</v>
          </cell>
          <cell r="AG11">
            <v>266.42234638884457</v>
          </cell>
        </row>
        <row r="12">
          <cell r="C12">
            <v>276.70106666666658</v>
          </cell>
          <cell r="D12">
            <v>212.25549743589741</v>
          </cell>
          <cell r="E12">
            <v>254.11364102564096</v>
          </cell>
          <cell r="F12">
            <v>348.66345641025623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V12">
            <v>223.32111794871795</v>
          </cell>
          <cell r="W12">
            <v>224.84882051282051</v>
          </cell>
          <cell r="X12">
            <v>257.44563076923077</v>
          </cell>
          <cell r="Y12">
            <v>295.81312820512818</v>
          </cell>
          <cell r="Z12">
            <v>317.56595897435898</v>
          </cell>
          <cell r="AA12">
            <v>266.88155897435894</v>
          </cell>
          <cell r="AB12">
            <v>426.20114871794902</v>
          </cell>
          <cell r="AC12">
            <v>292.59321025641054</v>
          </cell>
          <cell r="AD12">
            <v>313.24061538461524</v>
          </cell>
          <cell r="AE12">
            <v>506.17244102564115</v>
          </cell>
          <cell r="AF12">
            <v>456.99870769230768</v>
          </cell>
          <cell r="AG12">
            <v>980.91967179487199</v>
          </cell>
        </row>
        <row r="13">
          <cell r="C13">
            <v>492.82717965107634</v>
          </cell>
          <cell r="D13">
            <v>493.70046027583413</v>
          </cell>
          <cell r="E13">
            <v>538.5784870867858</v>
          </cell>
          <cell r="F13">
            <v>582.97366644537624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V13">
            <v>416.48184560250428</v>
          </cell>
          <cell r="W13">
            <v>404.51805532301853</v>
          </cell>
          <cell r="X13">
            <v>482.7655056985962</v>
          </cell>
          <cell r="Y13">
            <v>494.60007914217874</v>
          </cell>
          <cell r="Z13">
            <v>546.06608814494689</v>
          </cell>
          <cell r="AA13">
            <v>544.0391353996738</v>
          </cell>
          <cell r="AB13">
            <v>573.66000156480061</v>
          </cell>
          <cell r="AC13">
            <v>572.48643742945774</v>
          </cell>
          <cell r="AD13">
            <v>543.54425695761722</v>
          </cell>
          <cell r="AE13">
            <v>585.83676224354394</v>
          </cell>
          <cell r="AF13">
            <v>550.97267864833952</v>
          </cell>
          <cell r="AG13">
            <v>1015.6963573923591</v>
          </cell>
        </row>
        <row r="17">
          <cell r="C17">
            <v>276.6490345430131</v>
          </cell>
          <cell r="D17">
            <v>289.72982449968043</v>
          </cell>
          <cell r="E17">
            <v>360.01954955113428</v>
          </cell>
          <cell r="F17">
            <v>453.36672119900783</v>
          </cell>
          <cell r="V17">
            <v>211.32689793070287</v>
          </cell>
          <cell r="W17">
            <v>224.91179540403775</v>
          </cell>
          <cell r="X17">
            <v>311.5837247348145</v>
          </cell>
          <cell r="Y17">
            <v>367.50963111509839</v>
          </cell>
          <cell r="Z17">
            <v>487.32111632979752</v>
          </cell>
          <cell r="AA17">
            <v>400.38452630159316</v>
          </cell>
          <cell r="AB17">
            <v>388.11070358447529</v>
          </cell>
          <cell r="AC17">
            <v>367.46522243917883</v>
          </cell>
          <cell r="AD17">
            <v>312.66134536563055</v>
          </cell>
          <cell r="AE17">
            <v>383.73134612791057</v>
          </cell>
          <cell r="AF17">
            <v>377.57523117608076</v>
          </cell>
          <cell r="AG17">
            <v>800.72357966705954</v>
          </cell>
        </row>
        <row r="18">
          <cell r="C18">
            <v>472.59722989155472</v>
          </cell>
          <cell r="D18">
            <v>468.20763070448578</v>
          </cell>
          <cell r="E18">
            <v>486.45545052654273</v>
          </cell>
          <cell r="F18">
            <v>470.30857400515595</v>
          </cell>
          <cell r="V18">
            <v>478.27222735931355</v>
          </cell>
          <cell r="W18">
            <v>439.31949694987469</v>
          </cell>
          <cell r="X18">
            <v>509.9775202334236</v>
          </cell>
          <cell r="Y18">
            <v>517.42443302303843</v>
          </cell>
          <cell r="Z18">
            <v>500.31595834708367</v>
          </cell>
          <cell r="AA18">
            <v>489.96660709092868</v>
          </cell>
          <cell r="AB18">
            <v>514.74385155512277</v>
          </cell>
          <cell r="AC18">
            <v>505.32195404063998</v>
          </cell>
          <cell r="AD18">
            <v>409.45408148261902</v>
          </cell>
          <cell r="AE18">
            <v>461.27157714513498</v>
          </cell>
          <cell r="AF18">
            <v>476.38513590783293</v>
          </cell>
          <cell r="AG18">
            <v>446.18481112748441</v>
          </cell>
        </row>
        <row r="19">
          <cell r="C19">
            <v>607.8480795148248</v>
          </cell>
          <cell r="D19">
            <v>532.69541778975736</v>
          </cell>
          <cell r="E19">
            <v>493.17559299191373</v>
          </cell>
          <cell r="F19">
            <v>826.2349797843666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460.43825471698113</v>
          </cell>
          <cell r="AG19">
            <v>1276.8992048517521</v>
          </cell>
        </row>
        <row r="20">
          <cell r="C20">
            <v>0</v>
          </cell>
          <cell r="D20">
            <v>0</v>
          </cell>
          <cell r="E20">
            <v>0</v>
          </cell>
          <cell r="F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</row>
        <row r="21">
          <cell r="C21">
            <v>200.30602513875687</v>
          </cell>
          <cell r="D21">
            <v>134.56103223851269</v>
          </cell>
          <cell r="E21">
            <v>124.04025720423591</v>
          </cell>
          <cell r="F21">
            <v>124.04025720423591</v>
          </cell>
          <cell r="V21">
            <v>228.14120815604309</v>
          </cell>
          <cell r="W21">
            <v>118.95107645007319</v>
          </cell>
          <cell r="X21">
            <v>157.67131429800401</v>
          </cell>
          <cell r="Y21">
            <v>147.21794173067852</v>
          </cell>
          <cell r="Z21">
            <v>156.30777013898901</v>
          </cell>
          <cell r="AA21">
            <v>149.43869159198277</v>
          </cell>
          <cell r="AB21">
            <v>293.5998572716897</v>
          </cell>
          <cell r="AC21">
            <v>129.41383878055279</v>
          </cell>
          <cell r="AD21">
            <v>152.26220217074118</v>
          </cell>
          <cell r="AE21">
            <v>162.85671690670603</v>
          </cell>
          <cell r="AF21">
            <v>177.61336024967679</v>
          </cell>
          <cell r="AG21">
            <v>183.83856059476648</v>
          </cell>
        </row>
        <row r="22">
          <cell r="C22">
            <v>338.40158069989906</v>
          </cell>
          <cell r="D22">
            <v>316.31321688442239</v>
          </cell>
          <cell r="E22">
            <v>314.44186859024154</v>
          </cell>
          <cell r="F22">
            <v>374.97975691000636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V22">
            <v>336.31523235099161</v>
          </cell>
          <cell r="W22">
            <v>289.42087720032265</v>
          </cell>
          <cell r="X22">
            <v>354.49600508530432</v>
          </cell>
          <cell r="Y22">
            <v>368.70404600262628</v>
          </cell>
          <cell r="Z22">
            <v>393.74345711146196</v>
          </cell>
          <cell r="AA22">
            <v>365.26485715565002</v>
          </cell>
          <cell r="AB22">
            <v>381.55464467098909</v>
          </cell>
          <cell r="AC22">
            <v>327.78299032311196</v>
          </cell>
          <cell r="AD22">
            <v>256.46846356737467</v>
          </cell>
          <cell r="AE22">
            <v>293.32343601482916</v>
          </cell>
          <cell r="AF22">
            <v>341.80016219800211</v>
          </cell>
          <cell r="AG22">
            <v>493.74050998607561</v>
          </cell>
        </row>
        <row r="26">
          <cell r="F26" t="str">
            <v>JAN</v>
          </cell>
        </row>
        <row r="27">
          <cell r="F27" t="str">
            <v>FEV</v>
          </cell>
        </row>
        <row r="28">
          <cell r="F28" t="str">
            <v>MAR</v>
          </cell>
        </row>
        <row r="29">
          <cell r="F29" t="str">
            <v>ABR</v>
          </cell>
        </row>
        <row r="30">
          <cell r="F30" t="str">
            <v>MAI</v>
          </cell>
        </row>
        <row r="31">
          <cell r="F31" t="str">
            <v>JUN</v>
          </cell>
        </row>
        <row r="32">
          <cell r="F32" t="str">
            <v>JUL</v>
          </cell>
        </row>
        <row r="33">
          <cell r="F33" t="str">
            <v>AGO</v>
          </cell>
        </row>
        <row r="34">
          <cell r="F34" t="str">
            <v>SET</v>
          </cell>
        </row>
        <row r="35">
          <cell r="F35" t="str">
            <v>OUT</v>
          </cell>
        </row>
        <row r="36">
          <cell r="F36" t="str">
            <v>NOV</v>
          </cell>
        </row>
        <row r="37">
          <cell r="F37" t="str">
            <v>DEZ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_Filiais"/>
      <sheetName val="BD_Região"/>
      <sheetName val="Árvore"/>
      <sheetName val="Árvore_consolidado"/>
      <sheetName val="Itajaí"/>
      <sheetName val="JDF"/>
      <sheetName val="Mauá"/>
      <sheetName val="Piracicaba"/>
      <sheetName val="Santo André"/>
      <sheetName val="Vila Velha"/>
      <sheetName val="HorasTrab"/>
      <sheetName val="Gráficos_Indicadores Oper."/>
      <sheetName val="Apoio"/>
      <sheetName val="Graf_Ind_Oper_on_conso"/>
    </sheetNames>
    <sheetDataSet>
      <sheetData sheetId="0"/>
      <sheetData sheetId="1"/>
      <sheetData sheetId="2">
        <row r="7">
          <cell r="B7" t="b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>
        <row r="2">
          <cell r="A2" t="str">
            <v>ARARAQUARA</v>
          </cell>
        </row>
      </sheetData>
      <sheetData sheetId="11">
        <row r="2">
          <cell r="A2">
            <v>8</v>
          </cell>
        </row>
        <row r="6">
          <cell r="B6">
            <v>42005</v>
          </cell>
        </row>
      </sheetData>
      <sheetData sheetId="12"/>
      <sheetData sheetId="13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"/>
    </sheetNames>
    <sheetDataSet>
      <sheetData sheetId="0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PI"/>
      <sheetName val="MODELO"/>
      <sheetName val="Base"/>
      <sheetName val="LISTA"/>
      <sheetName val="Auxiliar"/>
      <sheetName val="Bomb"/>
    </sheetNames>
    <sheetDataSet>
      <sheetData sheetId="0"/>
      <sheetData sheetId="1"/>
      <sheetData sheetId="2"/>
      <sheetData sheetId="3">
        <row r="1">
          <cell r="A1" t="str">
            <v>09 DE JULHO, HOPITAL</v>
          </cell>
        </row>
        <row r="2">
          <cell r="A2" t="str">
            <v>ABEC. ESTAC.</v>
          </cell>
        </row>
        <row r="3">
          <cell r="A3" t="str">
            <v>ADMINISTRACAO - RJ</v>
          </cell>
        </row>
        <row r="4">
          <cell r="A4" t="str">
            <v>ADMINISTRACAO - SP</v>
          </cell>
        </row>
        <row r="5">
          <cell r="A5" t="str">
            <v>AEROPORTO</v>
          </cell>
        </row>
        <row r="6">
          <cell r="A6" t="str">
            <v>ALLPARK ADM SAO PAULO</v>
          </cell>
        </row>
        <row r="7">
          <cell r="A7" t="str">
            <v>ANTONIO CAMARDO</v>
          </cell>
        </row>
        <row r="8">
          <cell r="A8" t="str">
            <v>ATLANTA</v>
          </cell>
        </row>
        <row r="9">
          <cell r="A9" t="str">
            <v>ATLANTICA</v>
          </cell>
        </row>
        <row r="10">
          <cell r="A10" t="str">
            <v>ATRIUM TATUAPE</v>
          </cell>
        </row>
        <row r="11">
          <cell r="A11" t="str">
            <v>AVON</v>
          </cell>
        </row>
        <row r="12">
          <cell r="A12" t="str">
            <v>BARAO</v>
          </cell>
        </row>
        <row r="13">
          <cell r="A13" t="str">
            <v>BARAO DO SERRO AZUL</v>
          </cell>
        </row>
        <row r="14">
          <cell r="A14" t="str">
            <v>BARRA LIFE</v>
          </cell>
        </row>
        <row r="15">
          <cell r="A15" t="str">
            <v>BARRA MEDICAL</v>
          </cell>
        </row>
        <row r="16">
          <cell r="A16" t="str">
            <v>BENTO DE ANDRADE</v>
          </cell>
        </row>
        <row r="17">
          <cell r="A17" t="str">
            <v>BOLSA DE VALORES</v>
          </cell>
        </row>
        <row r="18">
          <cell r="A18" t="str">
            <v>BOTAFOGO , BRADESCO</v>
          </cell>
        </row>
        <row r="19">
          <cell r="A19" t="str">
            <v>BOURBON SHOPPING POMPEIA</v>
          </cell>
        </row>
        <row r="20">
          <cell r="A20" t="str">
            <v>BR. DA TORRE, BBD</v>
          </cell>
        </row>
        <row r="21">
          <cell r="A21" t="str">
            <v>C&amp;A</v>
          </cell>
        </row>
        <row r="22">
          <cell r="A22" t="str">
            <v>C. M. TOWER</v>
          </cell>
        </row>
        <row r="23">
          <cell r="A23" t="str">
            <v>CAIO PRADO</v>
          </cell>
        </row>
        <row r="24">
          <cell r="A24" t="str">
            <v>CANCER, HOSPITAL</v>
          </cell>
        </row>
        <row r="25">
          <cell r="A25" t="str">
            <v>CARDEAL HUMMES</v>
          </cell>
        </row>
        <row r="26">
          <cell r="A26" t="str">
            <v>CARDOSO DE ALMEIDA</v>
          </cell>
        </row>
        <row r="27">
          <cell r="A27" t="str">
            <v>CASINO ATLANTICO</v>
          </cell>
        </row>
        <row r="28">
          <cell r="A28" t="str">
            <v>CDB AV. BRASIL, 350</v>
          </cell>
        </row>
        <row r="29">
          <cell r="A29" t="str">
            <v>CDB PREMIUM</v>
          </cell>
        </row>
        <row r="30">
          <cell r="A30" t="str">
            <v>CE NTRO CLINICO PINHEIROS</v>
          </cell>
        </row>
        <row r="31">
          <cell r="A31" t="str">
            <v>CENTER SHOPPING RIO</v>
          </cell>
        </row>
        <row r="32">
          <cell r="A32" t="str">
            <v>CENTRO EMPRESARIAL</v>
          </cell>
        </row>
        <row r="33">
          <cell r="A33" t="str">
            <v>CENTRO EMPRESARIAL - PANAMBY</v>
          </cell>
        </row>
        <row r="34">
          <cell r="A34" t="str">
            <v>CENTRO EMPRESARIAL VERGUEIRO</v>
          </cell>
        </row>
        <row r="35">
          <cell r="A35" t="str">
            <v>CENTRO MEDICO HIGIENOPOLIS</v>
          </cell>
        </row>
        <row r="36">
          <cell r="A36" t="str">
            <v>CENTRO MEDICO PEIXOTO GOMIDO</v>
          </cell>
        </row>
        <row r="37">
          <cell r="A37" t="str">
            <v>CINCINATO BRAGA</v>
          </cell>
        </row>
        <row r="38">
          <cell r="A38" t="str">
            <v>CITTA AMERICA</v>
          </cell>
        </row>
        <row r="39">
          <cell r="A39" t="str">
            <v>CLINICA SAO VICENTE</v>
          </cell>
        </row>
        <row r="40">
          <cell r="A40" t="str">
            <v>COLUMBUS</v>
          </cell>
        </row>
        <row r="41">
          <cell r="A41" t="str">
            <v>COMERCIAL - RJ</v>
          </cell>
        </row>
        <row r="42">
          <cell r="A42" t="str">
            <v>COMERCIAL - SP</v>
          </cell>
        </row>
        <row r="43">
          <cell r="A43" t="str">
            <v>COMPLEXO OHTAKE CULTURAL</v>
          </cell>
        </row>
        <row r="44">
          <cell r="A44" t="str">
            <v>COMPRAS - RJ</v>
          </cell>
        </row>
        <row r="45">
          <cell r="A45" t="str">
            <v>COMPRAS - SP</v>
          </cell>
        </row>
        <row r="46">
          <cell r="A46" t="str">
            <v>COND. TORRE RIO SUL</v>
          </cell>
        </row>
        <row r="47">
          <cell r="A47" t="str">
            <v>CONTABILIDADE - RJ</v>
          </cell>
        </row>
        <row r="48">
          <cell r="A48" t="str">
            <v>CONTABILIDADE - SP</v>
          </cell>
        </row>
        <row r="49">
          <cell r="A49" t="str">
            <v>CONTROLADORIA - RJ</v>
          </cell>
        </row>
        <row r="50">
          <cell r="A50" t="str">
            <v>CONTROLADORIA - SP</v>
          </cell>
        </row>
        <row r="51">
          <cell r="A51" t="str">
            <v>COPA DOR</v>
          </cell>
        </row>
        <row r="52">
          <cell r="A52" t="str">
            <v>CRUZ AZUL, HOSPITAL</v>
          </cell>
        </row>
        <row r="53">
          <cell r="A53" t="str">
            <v>CURITIBA, SHOPPING</v>
          </cell>
        </row>
        <row r="54">
          <cell r="A54" t="str">
            <v>DESEMBARGADOR</v>
          </cell>
        </row>
        <row r="55">
          <cell r="A55" t="str">
            <v>DETROIT</v>
          </cell>
        </row>
        <row r="56">
          <cell r="A56" t="str">
            <v>DIRETORIA - RJ</v>
          </cell>
        </row>
        <row r="57">
          <cell r="A57" t="str">
            <v>DIRETORIA - SP</v>
          </cell>
        </row>
        <row r="58">
          <cell r="A58" t="str">
            <v>DPTO PESSOAL - RJ</v>
          </cell>
        </row>
        <row r="59">
          <cell r="A59" t="str">
            <v>DPTO PESSOAL - SP</v>
          </cell>
        </row>
        <row r="60">
          <cell r="A60" t="str">
            <v>EDIFICIO CENTRAL PARK</v>
          </cell>
        </row>
        <row r="61">
          <cell r="A61" t="str">
            <v>EDIFICIO COMBINATTO</v>
          </cell>
        </row>
        <row r="62">
          <cell r="A62" t="str">
            <v>EDIFICIO MARIA SANTOS</v>
          </cell>
        </row>
        <row r="63">
          <cell r="A63" t="str">
            <v>EDS SITE IMIGRANTES</v>
          </cell>
        </row>
        <row r="64">
          <cell r="A64" t="str">
            <v>EMPORIO AFONSO BRAZ</v>
          </cell>
        </row>
        <row r="65">
          <cell r="A65" t="str">
            <v>ETNA</v>
          </cell>
        </row>
        <row r="66">
          <cell r="A66" t="str">
            <v>EXPO TRADE</v>
          </cell>
        </row>
        <row r="67">
          <cell r="A67" t="str">
            <v>EYE HOSPITAL</v>
          </cell>
        </row>
        <row r="68">
          <cell r="A68" t="str">
            <v>FARIA LIMA, ITAU</v>
          </cell>
        </row>
        <row r="69">
          <cell r="A69" t="str">
            <v>FATURAMENTO - RJ</v>
          </cell>
        </row>
        <row r="70">
          <cell r="A70" t="str">
            <v>FATURAMENTO - SP</v>
          </cell>
        </row>
        <row r="71">
          <cell r="A71" t="str">
            <v>FINANCEIRO - RJ</v>
          </cell>
        </row>
        <row r="72">
          <cell r="A72" t="str">
            <v>FINANCEIRO - SP</v>
          </cell>
        </row>
        <row r="73">
          <cell r="A73" t="str">
            <v>FLORENCIO DE ABREU</v>
          </cell>
        </row>
        <row r="74">
          <cell r="A74" t="str">
            <v>FLORES</v>
          </cell>
        </row>
        <row r="75">
          <cell r="A75" t="str">
            <v>FMU - LIBERDADE</v>
          </cell>
        </row>
        <row r="76">
          <cell r="A76" t="str">
            <v>FORUM IPANEMA</v>
          </cell>
        </row>
        <row r="77">
          <cell r="A77" t="str">
            <v>FUNCEF</v>
          </cell>
        </row>
        <row r="78">
          <cell r="A78" t="str">
            <v>HADDOCK LOBO</v>
          </cell>
        </row>
        <row r="79">
          <cell r="A79" t="str">
            <v>HILARIO DE GOUVEIA</v>
          </cell>
        </row>
        <row r="80">
          <cell r="A80" t="str">
            <v>HOSPITAL BRASIL</v>
          </cell>
        </row>
        <row r="81">
          <cell r="A81" t="str">
            <v>HOSPITAL GERAL DE GUARULHOS</v>
          </cell>
        </row>
        <row r="82">
          <cell r="A82" t="str">
            <v>HOSPITAL SAO LUIS TATUAPE</v>
          </cell>
        </row>
        <row r="83">
          <cell r="A83" t="str">
            <v>HUMAITA</v>
          </cell>
        </row>
        <row r="84">
          <cell r="A84" t="str">
            <v>IBCC - INST BRAS. DE CONTROLE DO CANCER</v>
          </cell>
        </row>
        <row r="85">
          <cell r="A85" t="str">
            <v>IBIS</v>
          </cell>
        </row>
        <row r="86">
          <cell r="A86" t="str">
            <v>INCOR</v>
          </cell>
        </row>
        <row r="87">
          <cell r="A87" t="str">
            <v>INCOR - FUNDACAO ZERBINI</v>
          </cell>
        </row>
        <row r="88">
          <cell r="A88" t="str">
            <v>INFORMATICA - RJ</v>
          </cell>
        </row>
        <row r="89">
          <cell r="A89" t="str">
            <v>INFORMATICA - SP</v>
          </cell>
        </row>
        <row r="90">
          <cell r="A90" t="str">
            <v>INSPETORIA - RJ</v>
          </cell>
        </row>
        <row r="91">
          <cell r="A91" t="str">
            <v>INSPETORIA - SP</v>
          </cell>
        </row>
        <row r="92">
          <cell r="A92" t="str">
            <v>INTERMEDICA JOAO DIAS</v>
          </cell>
        </row>
        <row r="93">
          <cell r="A93" t="str">
            <v>IPANEMA PARK</v>
          </cell>
        </row>
        <row r="94">
          <cell r="A94" t="str">
            <v>JACAREPAGUA, BBD</v>
          </cell>
        </row>
        <row r="95">
          <cell r="A95" t="str">
            <v>JURIDICO - RJ</v>
          </cell>
        </row>
        <row r="96">
          <cell r="A96" t="str">
            <v>JURIDICO - SP</v>
          </cell>
        </row>
        <row r="97">
          <cell r="A97" t="str">
            <v>LINS 361</v>
          </cell>
        </row>
        <row r="98">
          <cell r="A98" t="str">
            <v>LUIZ VINCENZI</v>
          </cell>
        </row>
        <row r="99">
          <cell r="A99" t="str">
            <v>MACKENZIE I</v>
          </cell>
        </row>
        <row r="100">
          <cell r="A100" t="str">
            <v>MACKENZIE II</v>
          </cell>
        </row>
        <row r="101">
          <cell r="A101" t="str">
            <v>MACKENZIE IV</v>
          </cell>
        </row>
        <row r="102">
          <cell r="A102" t="str">
            <v>MACKENZIE VIII</v>
          </cell>
        </row>
        <row r="103">
          <cell r="A103" t="str">
            <v>MADUREIRA, SHOP</v>
          </cell>
        </row>
        <row r="104">
          <cell r="A104" t="str">
            <v>MAJOR QUEDINHO</v>
          </cell>
        </row>
        <row r="105">
          <cell r="A105" t="str">
            <v>MAJOR QUEDINHO - ADMINISTRADO</v>
          </cell>
        </row>
        <row r="106">
          <cell r="A106" t="str">
            <v>MANUTENCAO - RJ</v>
          </cell>
        </row>
        <row r="107">
          <cell r="A107" t="str">
            <v>MANUTENCAO - SP</v>
          </cell>
        </row>
        <row r="108">
          <cell r="A108" t="str">
            <v>MARECHAL</v>
          </cell>
        </row>
        <row r="109">
          <cell r="A109" t="str">
            <v>MARKETING - RJ</v>
          </cell>
        </row>
        <row r="110">
          <cell r="A110" t="str">
            <v>MARKETING - SP</v>
          </cell>
        </row>
        <row r="111">
          <cell r="A111" t="str">
            <v>MATRIZ - PR</v>
          </cell>
        </row>
        <row r="112">
          <cell r="A112" t="str">
            <v>MATRIZ - RJ</v>
          </cell>
        </row>
        <row r="113">
          <cell r="A113" t="str">
            <v>MATRIZ - SP</v>
          </cell>
        </row>
        <row r="114">
          <cell r="A114" t="str">
            <v>MEDICAL CENTER</v>
          </cell>
        </row>
        <row r="115">
          <cell r="A115" t="str">
            <v>MINISTRO DE GODOI</v>
          </cell>
        </row>
        <row r="116">
          <cell r="A116" t="str">
            <v>MONTEREY</v>
          </cell>
        </row>
        <row r="117">
          <cell r="A117" t="str">
            <v>NACIONAL, BRADESCO</v>
          </cell>
        </row>
        <row r="118">
          <cell r="A118" t="str">
            <v>NEW CONCEPT</v>
          </cell>
        </row>
        <row r="119">
          <cell r="A119" t="str">
            <v>NEWCITIFLAT</v>
          </cell>
        </row>
        <row r="120">
          <cell r="A120" t="str">
            <v>NIPPON</v>
          </cell>
        </row>
        <row r="121">
          <cell r="A121" t="str">
            <v>OFNER</v>
          </cell>
        </row>
        <row r="122">
          <cell r="A122" t="str">
            <v>OPERACIONAL</v>
          </cell>
        </row>
        <row r="123">
          <cell r="A123" t="str">
            <v>OPERACIONAL - RJ</v>
          </cell>
        </row>
        <row r="124">
          <cell r="A124" t="str">
            <v>OPERACIONAL - SP</v>
          </cell>
        </row>
        <row r="125">
          <cell r="A125" t="str">
            <v>OS BANDEIRANTES</v>
          </cell>
        </row>
        <row r="126">
          <cell r="A126" t="str">
            <v>OUTRAS RECEITAS E DESPESAS</v>
          </cell>
        </row>
        <row r="127">
          <cell r="A127" t="str">
            <v>PADRE LEBRET</v>
          </cell>
        </row>
        <row r="128">
          <cell r="A128" t="str">
            <v>PANAMERICA PARK</v>
          </cell>
        </row>
        <row r="129">
          <cell r="A129" t="str">
            <v>PARQUE AVENIDA</v>
          </cell>
        </row>
        <row r="130">
          <cell r="A130" t="str">
            <v>PARQUE PAULISTA</v>
          </cell>
        </row>
        <row r="131">
          <cell r="A131" t="str">
            <v>PASSEIO, SHOPPING</v>
          </cell>
        </row>
        <row r="132">
          <cell r="A132" t="str">
            <v>PAULINO FERNANDES</v>
          </cell>
        </row>
        <row r="133">
          <cell r="A133" t="str">
            <v>PHILADELPHIA</v>
          </cell>
        </row>
        <row r="134">
          <cell r="A134" t="str">
            <v>PLANEJAMENTO - SP</v>
          </cell>
        </row>
        <row r="135">
          <cell r="A135" t="str">
            <v>PLAZA JK</v>
          </cell>
        </row>
        <row r="136">
          <cell r="A136" t="str">
            <v>PRESIDENCIA - RJ</v>
          </cell>
        </row>
        <row r="137">
          <cell r="A137" t="str">
            <v>PRESIDENCIA - SP</v>
          </cell>
        </row>
        <row r="138">
          <cell r="A138" t="str">
            <v>PRUD. DE MORAIS</v>
          </cell>
        </row>
        <row r="139">
          <cell r="A139" t="str">
            <v>PUC - SAO PAULO</v>
          </cell>
        </row>
        <row r="140">
          <cell r="A140" t="str">
            <v>RECEITA E DESPESA FINANCEIRA</v>
          </cell>
        </row>
        <row r="141">
          <cell r="A141" t="str">
            <v>RECREIO SHOPPING</v>
          </cell>
        </row>
        <row r="142">
          <cell r="A142" t="str">
            <v>REDE FOCCUS VILA MARIANA</v>
          </cell>
        </row>
        <row r="143">
          <cell r="A143" t="str">
            <v>REGO FREITAS</v>
          </cell>
        </row>
        <row r="144">
          <cell r="A144" t="str">
            <v>RESULTADO DO EXERCICIO</v>
          </cell>
        </row>
        <row r="145">
          <cell r="A145" t="str">
            <v>RIO CENTRO</v>
          </cell>
        </row>
        <row r="146">
          <cell r="A146" t="str">
            <v>RIO SUL, SHOP</v>
          </cell>
        </row>
        <row r="147">
          <cell r="A147" t="str">
            <v>S. DANTAS, BBD</v>
          </cell>
        </row>
        <row r="148">
          <cell r="A148" t="str">
            <v>SAC / SINISTRO - RJ</v>
          </cell>
        </row>
        <row r="149">
          <cell r="A149" t="str">
            <v>SAC / SINISTRO - SP</v>
          </cell>
        </row>
        <row r="150">
          <cell r="A150" t="str">
            <v>SAENS PENA, BBD</v>
          </cell>
        </row>
        <row r="151">
          <cell r="A151" t="str">
            <v>SAN GIOVANNI</v>
          </cell>
        </row>
        <row r="152">
          <cell r="A152" t="str">
            <v>SANTA CASA, HOSPITAL</v>
          </cell>
        </row>
        <row r="153">
          <cell r="A153" t="str">
            <v>SANTA CATARINA, HOSPITAL</v>
          </cell>
        </row>
        <row r="154">
          <cell r="A154" t="str">
            <v>SANTO ANDRE</v>
          </cell>
        </row>
        <row r="155">
          <cell r="A155" t="str">
            <v>SAO CAMILO, HOSPITAL</v>
          </cell>
        </row>
        <row r="156">
          <cell r="A156" t="str">
            <v>SAO LUIS, COLEGIO</v>
          </cell>
        </row>
        <row r="157">
          <cell r="A157" t="str">
            <v>SAO PAULO, HOSPITAL</v>
          </cell>
        </row>
        <row r="158">
          <cell r="A158" t="str">
            <v>SENZALA</v>
          </cell>
        </row>
        <row r="159">
          <cell r="A159" t="str">
            <v>SHERATON BARRA</v>
          </cell>
        </row>
        <row r="160">
          <cell r="A160" t="str">
            <v>SHOPPING TERESOPOLIS</v>
          </cell>
        </row>
        <row r="161">
          <cell r="A161" t="str">
            <v>SOCIAL</v>
          </cell>
        </row>
        <row r="162">
          <cell r="A162" t="str">
            <v>SPAZIO JK</v>
          </cell>
        </row>
        <row r="163">
          <cell r="A163" t="str">
            <v>TELEPORTO</v>
          </cell>
        </row>
        <row r="164">
          <cell r="A164" t="str">
            <v>TEODORO CLINICAS</v>
          </cell>
        </row>
        <row r="165">
          <cell r="A165" t="str">
            <v>TERESOPOLIS, BBD</v>
          </cell>
        </row>
        <row r="166">
          <cell r="A166" t="str">
            <v>TIRADENTES</v>
          </cell>
        </row>
        <row r="167">
          <cell r="A167" t="str">
            <v>TORRE 2000</v>
          </cell>
        </row>
        <row r="168">
          <cell r="A168" t="str">
            <v>TRIANON, BRADESCO</v>
          </cell>
        </row>
        <row r="169">
          <cell r="A169" t="str">
            <v>V. D. PIRAJA, BBD</v>
          </cell>
        </row>
        <row r="170">
          <cell r="A170" t="str">
            <v>WEST SHOPPING</v>
          </cell>
        </row>
        <row r="171">
          <cell r="A171" t="str">
            <v>WEST TOWER</v>
          </cell>
        </row>
        <row r="172">
          <cell r="A172" t="str">
            <v>Total geral</v>
          </cell>
        </row>
        <row r="173">
          <cell r="A173" t="str">
            <v>Total Operacional SP</v>
          </cell>
        </row>
        <row r="174">
          <cell r="A174" t="str">
            <v>Total Operacional RJ</v>
          </cell>
        </row>
        <row r="175">
          <cell r="A175" t="str">
            <v>Total Operacional Ctba</v>
          </cell>
        </row>
        <row r="176">
          <cell r="A176" t="str">
            <v>Total Operacional</v>
          </cell>
        </row>
      </sheetData>
      <sheetData sheetId="4" refreshError="1"/>
      <sheetData sheetId="5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tividades2"/>
      <sheetName val="Atividades"/>
      <sheetName val="Imprime1"/>
      <sheetName val="Imprime2"/>
      <sheetName val="Dados"/>
      <sheetName val="M1"/>
      <sheetName val="M2"/>
      <sheetName val="M3"/>
      <sheetName val="M4"/>
      <sheetName val="M5"/>
      <sheetName val="M6"/>
      <sheetName val="M7"/>
      <sheetName val="Geral"/>
      <sheetName val="Geral1A"/>
      <sheetName val="Q1"/>
      <sheetName val="Q2"/>
      <sheetName val="Q3"/>
      <sheetName val="Q3-A"/>
      <sheetName val="Q4"/>
      <sheetName val="Q6"/>
      <sheetName val="Q5"/>
      <sheetName val="Q7-A"/>
      <sheetName val="Q7-B"/>
      <sheetName val="Q8"/>
      <sheetName val="Q9"/>
      <sheetName val="Recursos2"/>
      <sheetName val="Recursos"/>
      <sheetName val="APOIO2"/>
    </sheetNames>
    <definedNames>
      <definedName name="Macro16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tividades2"/>
      <sheetName val="Atividades"/>
      <sheetName val="Imprime1"/>
      <sheetName val="Imprime2"/>
      <sheetName val="Dados"/>
      <sheetName val="M1"/>
      <sheetName val="M2"/>
      <sheetName val="M3"/>
      <sheetName val="M4"/>
      <sheetName val="M5"/>
      <sheetName val="M6"/>
      <sheetName val="M7"/>
      <sheetName val="Geral"/>
      <sheetName val="Geral1A"/>
      <sheetName val="Q1"/>
      <sheetName val="Q2"/>
      <sheetName val="Q3"/>
      <sheetName val="Q3-A"/>
      <sheetName val="Q4"/>
      <sheetName val="Q6"/>
      <sheetName val="Q5"/>
      <sheetName val="Q7-A"/>
      <sheetName val="Q7-B"/>
      <sheetName val="Q8"/>
      <sheetName val="Q9"/>
      <sheetName val="Recursos2"/>
      <sheetName val="Recursos"/>
      <sheetName val="APOIO2"/>
    </sheetNames>
    <definedNames>
      <definedName name="Macro16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ilha2"/>
      <sheetName val="Tab_m2 galpão Enbú"/>
      <sheetName val="Cobertura"/>
      <sheetName val="Fundações"/>
    </sheetNames>
    <sheetDataSet>
      <sheetData sheetId="0"/>
      <sheetData sheetId="1">
        <row r="5">
          <cell r="D5" t="str">
            <v>01</v>
          </cell>
          <cell r="E5" t="str">
            <v>INFRA-ESTRUTURA</v>
          </cell>
          <cell r="G5">
            <v>0</v>
          </cell>
          <cell r="H5">
            <v>0</v>
          </cell>
          <cell r="I5">
            <v>0</v>
          </cell>
        </row>
        <row r="6">
          <cell r="D6" t="str">
            <v>01.001</v>
          </cell>
          <cell r="E6" t="str">
            <v>Fundação profunda</v>
          </cell>
          <cell r="G6">
            <v>0</v>
          </cell>
          <cell r="H6">
            <v>0</v>
          </cell>
          <cell r="I6">
            <v>0</v>
          </cell>
        </row>
        <row r="7">
          <cell r="D7" t="str">
            <v>01.001.001</v>
          </cell>
          <cell r="E7" t="str">
            <v>Estaca escavada d=40 cm</v>
          </cell>
          <cell r="F7" t="str">
            <v>M</v>
          </cell>
          <cell r="G7">
            <v>81.8</v>
          </cell>
          <cell r="H7">
            <v>5.9359320545897667E-2</v>
          </cell>
          <cell r="I7">
            <v>4.8555924206544292</v>
          </cell>
        </row>
        <row r="8">
          <cell r="D8" t="str">
            <v>01.001.002</v>
          </cell>
          <cell r="E8" t="str">
            <v>Mobilização de equipamento para execução de estaca escavada</v>
          </cell>
          <cell r="F8" t="str">
            <v>UN</v>
          </cell>
          <cell r="G8">
            <v>1000</v>
          </cell>
          <cell r="H8">
            <v>2.0242572822908766E-5</v>
          </cell>
          <cell r="I8">
            <v>2.0242572822908766E-2</v>
          </cell>
        </row>
        <row r="9">
          <cell r="D9" t="str">
            <v>01.002</v>
          </cell>
          <cell r="E9" t="str">
            <v>Fundação profunda - estaca hélice contínua h=31m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</row>
        <row r="10">
          <cell r="D10" t="str">
            <v>01.002.001</v>
          </cell>
          <cell r="E10" t="str">
            <v>Estaca escavada hélice contínua d=40 cm</v>
          </cell>
          <cell r="F10" t="str">
            <v>M</v>
          </cell>
          <cell r="G10">
            <v>99.06</v>
          </cell>
          <cell r="H10">
            <v>1.5068571209373285E-2</v>
          </cell>
          <cell r="I10">
            <v>1.4926926640005176</v>
          </cell>
        </row>
        <row r="11">
          <cell r="D11" t="str">
            <v>01.002.002</v>
          </cell>
          <cell r="E11" t="str">
            <v>Estaca escavada hélice contínua d=50 cm</v>
          </cell>
          <cell r="F11" t="str">
            <v>M</v>
          </cell>
          <cell r="G11">
            <v>142.87</v>
          </cell>
          <cell r="H11">
            <v>6.5270151810187027E-2</v>
          </cell>
          <cell r="I11">
            <v>9.3251465891214202</v>
          </cell>
        </row>
        <row r="12">
          <cell r="D12" t="str">
            <v>01.002.003</v>
          </cell>
          <cell r="E12" t="str">
            <v>Mobilização de equipamento para execução de estaca hélice contínua</v>
          </cell>
          <cell r="F12" t="str">
            <v>UN</v>
          </cell>
          <cell r="G12">
            <v>22500</v>
          </cell>
          <cell r="H12">
            <v>2.0242572822908766E-5</v>
          </cell>
          <cell r="I12">
            <v>0.45545788851544722</v>
          </cell>
        </row>
        <row r="13">
          <cell r="D13" t="str">
            <v>01.003</v>
          </cell>
          <cell r="E13" t="str">
            <v>Fundação profunda - Estacas Escavadas h=10m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</row>
        <row r="14">
          <cell r="D14" t="str">
            <v>01.003.001</v>
          </cell>
          <cell r="E14" t="str">
            <v>Estaca escavada d=30 cm</v>
          </cell>
          <cell r="F14" t="str">
            <v>M</v>
          </cell>
          <cell r="G14">
            <v>50.02</v>
          </cell>
          <cell r="H14">
            <v>1.7044246316889181E-3</v>
          </cell>
          <cell r="I14">
            <v>8.5255320077079685E-2</v>
          </cell>
        </row>
        <row r="15">
          <cell r="D15" t="str">
            <v>01.003.002</v>
          </cell>
          <cell r="E15" t="str">
            <v>Estaca escavada d=40 cm</v>
          </cell>
          <cell r="F15" t="str">
            <v>M</v>
          </cell>
          <cell r="G15">
            <v>81.8</v>
          </cell>
          <cell r="H15">
            <v>2.918979001063444E-3</v>
          </cell>
          <cell r="I15">
            <v>0.23877248228698972</v>
          </cell>
        </row>
        <row r="16">
          <cell r="D16" t="str">
            <v>01.003.003</v>
          </cell>
          <cell r="E16" t="str">
            <v>Estaca escavada d=60 cm</v>
          </cell>
          <cell r="F16" t="str">
            <v>M</v>
          </cell>
          <cell r="G16">
            <v>145.37</v>
          </cell>
          <cell r="H16">
            <v>2.1602873716608236E-2</v>
          </cell>
          <cell r="I16">
            <v>3.1404097521833392</v>
          </cell>
        </row>
        <row r="17">
          <cell r="D17" t="str">
            <v>01.004</v>
          </cell>
          <cell r="E17" t="str">
            <v>Fundação Profunda - Tubulões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</row>
        <row r="18">
          <cell r="D18" t="str">
            <v>01.004.001</v>
          </cell>
          <cell r="E18" t="str">
            <v>Aço CA 50 bitola média-fundação</v>
          </cell>
          <cell r="F18" t="str">
            <v>KG</v>
          </cell>
          <cell r="G18">
            <v>3.49</v>
          </cell>
          <cell r="H18">
            <v>0.21765745457541358</v>
          </cell>
          <cell r="I18">
            <v>0.7596245164681934</v>
          </cell>
        </row>
        <row r="19">
          <cell r="D19" t="str">
            <v>01.004.002</v>
          </cell>
          <cell r="E19" t="str">
            <v>Alargamento de base de tubulões</v>
          </cell>
          <cell r="F19" t="str">
            <v>M3</v>
          </cell>
          <cell r="G19">
            <v>230.15</v>
          </cell>
          <cell r="H19">
            <v>3.2060186836922904E-3</v>
          </cell>
          <cell r="I19">
            <v>0.73786520005178069</v>
          </cell>
        </row>
        <row r="20">
          <cell r="D20" t="str">
            <v>01.004.003</v>
          </cell>
          <cell r="E20" t="str">
            <v>Concreto usinado bombeado Fck 25,0 MPa P1 e P2- fundação</v>
          </cell>
          <cell r="F20" t="str">
            <v>M3</v>
          </cell>
          <cell r="G20">
            <v>322.23</v>
          </cell>
          <cell r="H20">
            <v>5.8147802562446577E-3</v>
          </cell>
          <cell r="I20">
            <v>1.8736966419697161</v>
          </cell>
        </row>
        <row r="21">
          <cell r="D21" t="str">
            <v>01.004.004</v>
          </cell>
          <cell r="E21" t="str">
            <v>Escavação mecânica de tubulão fuste d=120 cm</v>
          </cell>
          <cell r="F21" t="str">
            <v>M</v>
          </cell>
          <cell r="G21">
            <v>87.79</v>
          </cell>
          <cell r="H21">
            <v>2.1406520760226021E-3</v>
          </cell>
          <cell r="I21">
            <v>0.18792784575402424</v>
          </cell>
        </row>
        <row r="22">
          <cell r="D22" t="str">
            <v>01.004.005</v>
          </cell>
          <cell r="E22" t="str">
            <v>Escavação mecânica de tubulão fuste d=80 cm</v>
          </cell>
          <cell r="F22" t="str">
            <v>M</v>
          </cell>
          <cell r="G22">
            <v>35.119999999999997</v>
          </cell>
          <cell r="H22">
            <v>2.6922621854468657E-3</v>
          </cell>
          <cell r="I22">
            <v>9.4552247952893922E-2</v>
          </cell>
        </row>
        <row r="23">
          <cell r="D23" t="str">
            <v>01.004.006</v>
          </cell>
          <cell r="E23" t="str">
            <v>Mobilização de equipamento para execução de tubulão</v>
          </cell>
          <cell r="F23" t="str">
            <v>UN</v>
          </cell>
          <cell r="G23">
            <v>1000</v>
          </cell>
          <cell r="H23">
            <v>2.0242572822908766E-5</v>
          </cell>
          <cell r="I23">
            <v>2.0242572822908766E-2</v>
          </cell>
        </row>
        <row r="24">
          <cell r="D24" t="str">
            <v>01.005</v>
          </cell>
          <cell r="E24" t="str">
            <v>Fundação profunda estaca escavada - h=10m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</row>
        <row r="25">
          <cell r="D25" t="str">
            <v>01.005.001</v>
          </cell>
          <cell r="E25" t="str">
            <v>Estaca escavada d=30 cm</v>
          </cell>
          <cell r="F25" t="str">
            <v>M</v>
          </cell>
          <cell r="G25">
            <v>50.02</v>
          </cell>
          <cell r="H25">
            <v>3.0039978069196609E-3</v>
          </cell>
          <cell r="I25">
            <v>0.15025997030212146</v>
          </cell>
        </row>
        <row r="26">
          <cell r="D26" t="str">
            <v>01.005.002</v>
          </cell>
          <cell r="E26" t="str">
            <v>Estaca escavada d=40 cm</v>
          </cell>
          <cell r="F26" t="str">
            <v>M</v>
          </cell>
          <cell r="G26">
            <v>81.8</v>
          </cell>
          <cell r="H26">
            <v>3.9732121936805323E-2</v>
          </cell>
          <cell r="I26">
            <v>3.2500875744306752</v>
          </cell>
        </row>
        <row r="27">
          <cell r="D27" t="str">
            <v>01.005.003</v>
          </cell>
          <cell r="E27" t="str">
            <v>Estaca escavada d=60 cm</v>
          </cell>
          <cell r="F27" t="str">
            <v>M</v>
          </cell>
          <cell r="G27">
            <v>145.37</v>
          </cell>
          <cell r="H27">
            <v>1.97243629586423E-2</v>
          </cell>
          <cell r="I27">
            <v>2.8673306432978314</v>
          </cell>
        </row>
        <row r="28">
          <cell r="D28" t="str">
            <v>01.006</v>
          </cell>
          <cell r="E28" t="str">
            <v>Fundação superficial (sapatas/blocos/baldrames)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</row>
        <row r="29">
          <cell r="D29" t="str">
            <v>01.006.001</v>
          </cell>
          <cell r="E29" t="str">
            <v>Aço CA 50 bitola média-fundação</v>
          </cell>
          <cell r="F29" t="str">
            <v>KG</v>
          </cell>
          <cell r="G29">
            <v>3.49</v>
          </cell>
          <cell r="H29">
            <v>2.0035926518246101</v>
          </cell>
          <cell r="I29">
            <v>6.9925383548678894</v>
          </cell>
        </row>
        <row r="30">
          <cell r="D30" t="str">
            <v>01.006.002</v>
          </cell>
          <cell r="E30" t="str">
            <v>Apiloamento do fundo de valas</v>
          </cell>
          <cell r="F30" t="str">
            <v>M2</v>
          </cell>
          <cell r="G30">
            <v>6.61</v>
          </cell>
          <cell r="H30">
            <v>3.2847319281141707E-2</v>
          </cell>
          <cell r="I30">
            <v>0.21712078044834671</v>
          </cell>
        </row>
        <row r="31">
          <cell r="D31" t="str">
            <v>01.006.003</v>
          </cell>
          <cell r="E31" t="str">
            <v>Carga e transporte de terra até 5 Km-corte</v>
          </cell>
          <cell r="F31" t="str">
            <v>M3</v>
          </cell>
          <cell r="G31">
            <v>44</v>
          </cell>
          <cell r="H31">
            <v>0.10300058693339903</v>
          </cell>
          <cell r="I31">
            <v>4.5320258250695575</v>
          </cell>
        </row>
        <row r="32">
          <cell r="D32" t="str">
            <v>01.006.004</v>
          </cell>
          <cell r="E32" t="str">
            <v>Concreto usinado bombeado Fck 25,0 MPa P1 e P2- fundação</v>
          </cell>
          <cell r="F32" t="str">
            <v>M3</v>
          </cell>
          <cell r="G32">
            <v>322.23</v>
          </cell>
          <cell r="H32">
            <v>2.8353063262999505E-2</v>
          </cell>
          <cell r="I32">
            <v>9.1362075752363303</v>
          </cell>
        </row>
        <row r="33">
          <cell r="D33" t="str">
            <v>01.006.005</v>
          </cell>
          <cell r="E33" t="str">
            <v>Corte de cabeça de estaca</v>
          </cell>
          <cell r="F33" t="str">
            <v>UN</v>
          </cell>
          <cell r="G33">
            <v>45.17</v>
          </cell>
          <cell r="H33">
            <v>1.7519946778227536E-2</v>
          </cell>
          <cell r="I33">
            <v>0.79137599597253783</v>
          </cell>
        </row>
        <row r="34">
          <cell r="D34" t="str">
            <v>01.006.006</v>
          </cell>
          <cell r="E34" t="str">
            <v>Escavação manual de valas em terra até 2,00m</v>
          </cell>
          <cell r="F34" t="str">
            <v>M3</v>
          </cell>
          <cell r="G34">
            <v>27.34</v>
          </cell>
          <cell r="H34">
            <v>0.1217873139188842</v>
          </cell>
          <cell r="I34">
            <v>3.3296651625422942</v>
          </cell>
        </row>
        <row r="35">
          <cell r="D35" t="str">
            <v>01.006.007</v>
          </cell>
          <cell r="E35" t="str">
            <v>Forma para blocos e sapatas-fundação</v>
          </cell>
          <cell r="F35" t="str">
            <v>M2</v>
          </cell>
          <cell r="G35">
            <v>40.36</v>
          </cell>
          <cell r="H35">
            <v>9.2093787483551667E-2</v>
          </cell>
          <cell r="I35">
            <v>3.7169052628361454</v>
          </cell>
        </row>
        <row r="36">
          <cell r="D36" t="str">
            <v>01.006.008</v>
          </cell>
          <cell r="E36" t="str">
            <v>Lastro de concreto usinado Fck 9,0 MPa-lançado</v>
          </cell>
          <cell r="F36" t="str">
            <v>M3</v>
          </cell>
          <cell r="G36">
            <v>233.64</v>
          </cell>
          <cell r="H36">
            <v>1.6425835717149321E-3</v>
          </cell>
          <cell r="I36">
            <v>0.38377322569547673</v>
          </cell>
        </row>
        <row r="37">
          <cell r="D37" t="str">
            <v>01.006.009</v>
          </cell>
          <cell r="E37" t="str">
            <v>Reaterro de valas compactado com placa</v>
          </cell>
          <cell r="F37" t="str">
            <v>M3</v>
          </cell>
          <cell r="G37">
            <v>24.62</v>
          </cell>
          <cell r="H37">
            <v>9.2552889035175223E-2</v>
          </cell>
          <cell r="I37">
            <v>2.2786521280460139</v>
          </cell>
        </row>
        <row r="38">
          <cell r="D38" t="str">
            <v>01.007</v>
          </cell>
          <cell r="E38" t="str">
            <v>Muro de doca / contenção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</row>
        <row r="39">
          <cell r="D39" t="str">
            <v>01.007.001</v>
          </cell>
          <cell r="E39" t="str">
            <v>Aço CA 50 bitola média-fundação</v>
          </cell>
          <cell r="F39" t="str">
            <v>KG</v>
          </cell>
          <cell r="G39">
            <v>3.49</v>
          </cell>
          <cell r="H39">
            <v>0.90775388715595617</v>
          </cell>
          <cell r="I39">
            <v>3.1680610661742872</v>
          </cell>
        </row>
        <row r="40">
          <cell r="D40" t="str">
            <v>01.007.002</v>
          </cell>
          <cell r="E40" t="str">
            <v>Apiloamento do fundo de valas</v>
          </cell>
          <cell r="F40" t="str">
            <v>M2</v>
          </cell>
          <cell r="G40">
            <v>6.61</v>
          </cell>
          <cell r="H40">
            <v>2.9617718000110729E-2</v>
          </cell>
          <cell r="I40">
            <v>0.19577311598073194</v>
          </cell>
        </row>
        <row r="41">
          <cell r="D41" t="str">
            <v>01.007.003</v>
          </cell>
          <cell r="E41" t="str">
            <v>Carga e transporte de terra até 5 Km-caminhão</v>
          </cell>
          <cell r="F41" t="str">
            <v>M3</v>
          </cell>
          <cell r="G41">
            <v>39</v>
          </cell>
          <cell r="H41">
            <v>1.3039253283876681E-2</v>
          </cell>
          <cell r="I41">
            <v>0.50853087807119057</v>
          </cell>
        </row>
        <row r="42">
          <cell r="D42" t="str">
            <v>01.007.004</v>
          </cell>
          <cell r="E42" t="str">
            <v>Concreto usinado bombeado Fck 25,0 MPa P1 e P2- fundação</v>
          </cell>
          <cell r="F42" t="str">
            <v>M3</v>
          </cell>
          <cell r="G42">
            <v>322.23</v>
          </cell>
          <cell r="H42">
            <v>8.1748618216675919E-3</v>
          </cell>
          <cell r="I42">
            <v>2.6341857247959481</v>
          </cell>
        </row>
        <row r="43">
          <cell r="D43" t="str">
            <v>01.007.005</v>
          </cell>
          <cell r="E43" t="str">
            <v>Escavação manual de valas em terra até 2,00m</v>
          </cell>
          <cell r="F43" t="str">
            <v>M3</v>
          </cell>
          <cell r="G43">
            <v>27.34</v>
          </cell>
          <cell r="H43">
            <v>3.4168653222157085E-2</v>
          </cell>
          <cell r="I43">
            <v>0.93417097909377467</v>
          </cell>
        </row>
        <row r="44">
          <cell r="D44" t="str">
            <v>01.007.006</v>
          </cell>
          <cell r="E44" t="str">
            <v>Forma metálica para muro de docas</v>
          </cell>
          <cell r="F44" t="str">
            <v>M2</v>
          </cell>
          <cell r="G44">
            <v>58.48</v>
          </cell>
          <cell r="H44">
            <v>3.2983754221968115E-2</v>
          </cell>
          <cell r="I44">
            <v>1.9288899469006953</v>
          </cell>
        </row>
        <row r="45">
          <cell r="D45" t="str">
            <v>01.007.007</v>
          </cell>
          <cell r="E45" t="str">
            <v>Impermeabilização de muros de arrimo</v>
          </cell>
          <cell r="F45" t="str">
            <v>M2</v>
          </cell>
          <cell r="G45">
            <v>12</v>
          </cell>
          <cell r="H45">
            <v>1.9580539478735535E-2</v>
          </cell>
          <cell r="I45">
            <v>0.23496647374482643</v>
          </cell>
        </row>
        <row r="46">
          <cell r="D46" t="str">
            <v>01.007.008</v>
          </cell>
          <cell r="E46" t="str">
            <v>Lastro de concreto usinado Fck 9,0 MPa-lançado</v>
          </cell>
          <cell r="F46" t="str">
            <v>M3</v>
          </cell>
          <cell r="G46">
            <v>233.64</v>
          </cell>
          <cell r="H46">
            <v>1.4351984131442317E-3</v>
          </cell>
          <cell r="I46">
            <v>0.33531975724701829</v>
          </cell>
        </row>
        <row r="47">
          <cell r="D47" t="str">
            <v>01.007.009</v>
          </cell>
          <cell r="E47" t="str">
            <v>Reaterro de valas compactado com placa</v>
          </cell>
          <cell r="F47" t="str">
            <v>M3</v>
          </cell>
          <cell r="G47">
            <v>24.62</v>
          </cell>
          <cell r="H47">
            <v>2.4759905374069083E-2</v>
          </cell>
          <cell r="I47">
            <v>0.60958887030958087</v>
          </cell>
        </row>
        <row r="48">
          <cell r="D48" t="str">
            <v>02</v>
          </cell>
          <cell r="E48" t="str">
            <v>PISOS DE CONCRETO</v>
          </cell>
          <cell r="G48">
            <v>0</v>
          </cell>
          <cell r="H48">
            <v>0</v>
          </cell>
          <cell r="I48">
            <v>0</v>
          </cell>
        </row>
        <row r="49">
          <cell r="D49" t="str">
            <v>02.001</v>
          </cell>
          <cell r="E49" t="str">
            <v>Piso de concreto - 6 ton/m²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</row>
        <row r="50">
          <cell r="D50" t="str">
            <v>02.001.001</v>
          </cell>
          <cell r="E50" t="str">
            <v>Abertura de caixa / Reforço de subleito</v>
          </cell>
          <cell r="F50" t="str">
            <v>M2</v>
          </cell>
          <cell r="G50">
            <v>13.16</v>
          </cell>
          <cell r="H50">
            <v>0.8766280974805386</v>
          </cell>
          <cell r="I50">
            <v>11.536425762843889</v>
          </cell>
        </row>
        <row r="51">
          <cell r="D51" t="str">
            <v>02.001.002</v>
          </cell>
          <cell r="E51" t="str">
            <v>Aplicação de endurecedor químico</v>
          </cell>
          <cell r="F51" t="str">
            <v>M2</v>
          </cell>
          <cell r="G51">
            <v>4.8499999999999996</v>
          </cell>
          <cell r="H51">
            <v>0.8766280974805386</v>
          </cell>
          <cell r="I51">
            <v>4.2516462727806124</v>
          </cell>
        </row>
        <row r="52">
          <cell r="D52" t="str">
            <v>02.001.003</v>
          </cell>
          <cell r="E52" t="str">
            <v>Contrapiso de concreto Fck=18 MPa e=9,0 cm (escritório / mezanino)</v>
          </cell>
          <cell r="F52" t="str">
            <v>M2</v>
          </cell>
          <cell r="G52">
            <v>52.4</v>
          </cell>
          <cell r="H52">
            <v>9.8542868759202169E-3</v>
          </cell>
          <cell r="I52">
            <v>0.51636463229821938</v>
          </cell>
        </row>
        <row r="53">
          <cell r="D53" t="str">
            <v>02.001.004</v>
          </cell>
          <cell r="E53" t="str">
            <v>Engrossamento do piso para apoio de fechamentos</v>
          </cell>
          <cell r="F53" t="str">
            <v>M2</v>
          </cell>
          <cell r="G53">
            <v>29.21</v>
          </cell>
          <cell r="H53">
            <v>6.9614207937983242E-3</v>
          </cell>
          <cell r="I53">
            <v>0.20334310138684905</v>
          </cell>
        </row>
        <row r="54">
          <cell r="D54" t="str">
            <v>02.001.005</v>
          </cell>
          <cell r="E54" t="str">
            <v>Piso concr.Fck30,0 MPa e=12,5 cm com fibra de aço</v>
          </cell>
          <cell r="F54" t="str">
            <v>M2</v>
          </cell>
          <cell r="G54">
            <v>64.680000000000007</v>
          </cell>
          <cell r="H54">
            <v>0.8766280974805386</v>
          </cell>
          <cell r="I54">
            <v>56.700305345041244</v>
          </cell>
        </row>
        <row r="55">
          <cell r="D55" t="str">
            <v>02.001.006</v>
          </cell>
          <cell r="E55" t="str">
            <v>Sub-base de brita graduada (e=10cm)</v>
          </cell>
          <cell r="F55" t="str">
            <v>M3</v>
          </cell>
          <cell r="G55">
            <v>135.91999999999999</v>
          </cell>
          <cell r="H55">
            <v>8.7662890718345154E-2</v>
          </cell>
          <cell r="I55">
            <v>11.915140106437473</v>
          </cell>
        </row>
        <row r="56">
          <cell r="D56" t="str">
            <v>02.002</v>
          </cell>
          <cell r="E56" t="str">
            <v>Piso de concreto - DOCAS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</row>
        <row r="57">
          <cell r="D57" t="str">
            <v>02.002.001</v>
          </cell>
          <cell r="E57" t="str">
            <v>Abertura de caixa / Reforço de subleito</v>
          </cell>
          <cell r="F57" t="str">
            <v>M2</v>
          </cell>
          <cell r="G57">
            <v>13.16</v>
          </cell>
          <cell r="H57">
            <v>0.12519565711794145</v>
          </cell>
          <cell r="I57">
            <v>1.6475748476721095</v>
          </cell>
        </row>
        <row r="58">
          <cell r="D58" t="str">
            <v>02.002.002</v>
          </cell>
          <cell r="E58" t="str">
            <v>Piso concr.Fck30,0 MPa e=14,0cm com fibra de aço - DOCAS</v>
          </cell>
          <cell r="F58" t="str">
            <v>M2</v>
          </cell>
          <cell r="G58">
            <v>70.03</v>
          </cell>
          <cell r="H58">
            <v>0.17760367815645225</v>
          </cell>
          <cell r="I58">
            <v>12.437585581296352</v>
          </cell>
        </row>
        <row r="59">
          <cell r="D59" t="str">
            <v>02.002.003</v>
          </cell>
          <cell r="E59" t="str">
            <v>Reforço de subleito com rachão</v>
          </cell>
          <cell r="F59" t="str">
            <v>M3</v>
          </cell>
          <cell r="G59">
            <v>135.91999999999999</v>
          </cell>
          <cell r="H59">
            <v>7.8612031557766197E-3</v>
          </cell>
          <cell r="I59">
            <v>1.068494732933158</v>
          </cell>
        </row>
        <row r="60">
          <cell r="D60" t="str">
            <v>02.002.004</v>
          </cell>
          <cell r="E60" t="str">
            <v>Sub-base de bica corrida tratada com cimento (BGTC) - CONCRETO X ASFALTO</v>
          </cell>
          <cell r="F60" t="str">
            <v>M3</v>
          </cell>
          <cell r="G60">
            <v>93.99</v>
          </cell>
          <cell r="H60">
            <v>2.2962162481666559E-3</v>
          </cell>
          <cell r="I60">
            <v>0.21582136516518396</v>
          </cell>
        </row>
        <row r="61">
          <cell r="D61" t="str">
            <v>02.002.005</v>
          </cell>
          <cell r="E61" t="str">
            <v>Sub-base de brita graduada</v>
          </cell>
          <cell r="F61" t="str">
            <v>M3</v>
          </cell>
          <cell r="G61">
            <v>135.91999999999999</v>
          </cell>
          <cell r="H61">
            <v>1.7760327330499578E-2</v>
          </cell>
          <cell r="I61">
            <v>2.4139836907615027</v>
          </cell>
        </row>
        <row r="62">
          <cell r="D62" t="str">
            <v>02.003</v>
          </cell>
          <cell r="E62" t="str">
            <v>Reforço estrutural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</row>
        <row r="63">
          <cell r="D63" t="str">
            <v>02.003.001</v>
          </cell>
          <cell r="E63" t="str">
            <v>Aço CA 50 bitola média-fundação</v>
          </cell>
          <cell r="F63" t="str">
            <v>KG</v>
          </cell>
          <cell r="G63">
            <v>3.49</v>
          </cell>
          <cell r="H63">
            <v>0</v>
          </cell>
          <cell r="I63">
            <v>0</v>
          </cell>
        </row>
        <row r="64">
          <cell r="D64" t="str">
            <v>02.003.002</v>
          </cell>
          <cell r="E64" t="str">
            <v>Apiloamento do fundo de valas</v>
          </cell>
          <cell r="F64" t="str">
            <v>M2</v>
          </cell>
          <cell r="G64">
            <v>6.61</v>
          </cell>
          <cell r="H64">
            <v>0</v>
          </cell>
          <cell r="I64">
            <v>0</v>
          </cell>
        </row>
        <row r="65">
          <cell r="D65" t="str">
            <v>02.003.003</v>
          </cell>
          <cell r="E65" t="str">
            <v>Carga e transporte de terra até 5 Km-corte</v>
          </cell>
          <cell r="F65" t="str">
            <v>M3</v>
          </cell>
          <cell r="G65">
            <v>44</v>
          </cell>
          <cell r="H65">
            <v>0</v>
          </cell>
          <cell r="I65">
            <v>0</v>
          </cell>
        </row>
        <row r="66">
          <cell r="D66" t="str">
            <v>02.003.004</v>
          </cell>
          <cell r="E66" t="str">
            <v>Concreto usinado bombeado Fck 25,0 MPa P1 e P2- fundação</v>
          </cell>
          <cell r="F66" t="str">
            <v>M3</v>
          </cell>
          <cell r="G66">
            <v>322.23</v>
          </cell>
          <cell r="H66">
            <v>0</v>
          </cell>
          <cell r="I66">
            <v>0</v>
          </cell>
        </row>
        <row r="67">
          <cell r="D67" t="str">
            <v>02.003.005</v>
          </cell>
          <cell r="E67" t="str">
            <v>Corte de cabeça de estaca</v>
          </cell>
          <cell r="F67" t="str">
            <v>UN</v>
          </cell>
          <cell r="G67">
            <v>45.17</v>
          </cell>
          <cell r="H67">
            <v>0</v>
          </cell>
          <cell r="I67">
            <v>0</v>
          </cell>
        </row>
        <row r="68">
          <cell r="D68" t="str">
            <v>02.003.006</v>
          </cell>
          <cell r="E68" t="str">
            <v>Escavação manual de valas em terra até 2,00m</v>
          </cell>
          <cell r="F68" t="str">
            <v>M3</v>
          </cell>
          <cell r="G68">
            <v>27.34</v>
          </cell>
          <cell r="H68">
            <v>0</v>
          </cell>
          <cell r="I68">
            <v>0</v>
          </cell>
        </row>
        <row r="69">
          <cell r="D69" t="str">
            <v>02.003.007</v>
          </cell>
          <cell r="E69" t="str">
            <v>Estaca escavada hélice contínua d=50 cm</v>
          </cell>
          <cell r="F69" t="str">
            <v>M</v>
          </cell>
          <cell r="G69">
            <v>142.87</v>
          </cell>
          <cell r="H69">
            <v>0</v>
          </cell>
          <cell r="I69">
            <v>0</v>
          </cell>
        </row>
        <row r="70">
          <cell r="D70" t="str">
            <v>02.003.008</v>
          </cell>
          <cell r="E70" t="str">
            <v>Forma para blocos e sapatas-fundação</v>
          </cell>
          <cell r="F70" t="str">
            <v>M2</v>
          </cell>
          <cell r="G70">
            <v>40.36</v>
          </cell>
          <cell r="H70">
            <v>0</v>
          </cell>
          <cell r="I70">
            <v>0</v>
          </cell>
        </row>
        <row r="71">
          <cell r="D71" t="str">
            <v>02.003.009</v>
          </cell>
          <cell r="E71" t="str">
            <v>Lastro de concreto usinado Fck 9,0 MPa-lançado</v>
          </cell>
          <cell r="F71" t="str">
            <v>M3</v>
          </cell>
          <cell r="G71">
            <v>233.64</v>
          </cell>
          <cell r="H71">
            <v>0</v>
          </cell>
          <cell r="I71">
            <v>0</v>
          </cell>
        </row>
        <row r="72">
          <cell r="D72" t="str">
            <v>02.003.010</v>
          </cell>
          <cell r="E72" t="str">
            <v>Piso de conc.Fck30,0 MPa e=2,0 cm com fibra de vidro e fibra forta 54</v>
          </cell>
          <cell r="F72" t="str">
            <v>M2</v>
          </cell>
          <cell r="G72">
            <v>7.74</v>
          </cell>
          <cell r="H72">
            <v>0</v>
          </cell>
          <cell r="I72">
            <v>0</v>
          </cell>
        </row>
        <row r="73">
          <cell r="D73" t="str">
            <v>02.003.011</v>
          </cell>
          <cell r="E73" t="str">
            <v>Reaterro de valas compactado com placa</v>
          </cell>
          <cell r="F73" t="str">
            <v>M3</v>
          </cell>
          <cell r="G73">
            <v>24.62</v>
          </cell>
          <cell r="H73">
            <v>0</v>
          </cell>
          <cell r="I73">
            <v>0</v>
          </cell>
        </row>
        <row r="74">
          <cell r="D74" t="str">
            <v>03</v>
          </cell>
          <cell r="E74" t="str">
            <v>ESTRUTURAS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</row>
        <row r="75">
          <cell r="D75" t="str">
            <v>03.001</v>
          </cell>
          <cell r="E75" t="str">
            <v>Estrutura de concreto pré moldado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</row>
        <row r="76">
          <cell r="D76" t="str">
            <v>03.001.001</v>
          </cell>
          <cell r="E76" t="str">
            <v>Pilares pré-moldadas</v>
          </cell>
          <cell r="F76" t="str">
            <v>M3</v>
          </cell>
          <cell r="G76">
            <v>1800</v>
          </cell>
          <cell r="H76">
            <v>1.458730404050863E-2</v>
          </cell>
          <cell r="I76">
            <v>26.257147272915535</v>
          </cell>
        </row>
        <row r="77">
          <cell r="D77" t="str">
            <v>03.001.002</v>
          </cell>
          <cell r="E77" t="str">
            <v>Vigas pré-moldadas</v>
          </cell>
          <cell r="F77" t="str">
            <v>M3</v>
          </cell>
          <cell r="G77">
            <v>1800</v>
          </cell>
          <cell r="H77">
            <v>3.2927581082384545E-3</v>
          </cell>
          <cell r="I77">
            <v>5.9269645948292178</v>
          </cell>
        </row>
        <row r="78">
          <cell r="D78" t="str">
            <v>03.002</v>
          </cell>
          <cell r="E78" t="str">
            <v>Estrutura moldada "in loco" - escada mezanino /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</row>
        <row r="79">
          <cell r="D79" t="str">
            <v>03.002.001</v>
          </cell>
          <cell r="E79" t="str">
            <v>Aço CA 50 bitola média-estrutura</v>
          </cell>
          <cell r="F79" t="str">
            <v>KG</v>
          </cell>
          <cell r="G79">
            <v>3.49</v>
          </cell>
          <cell r="H79">
            <v>4.6199623953724678E-2</v>
          </cell>
          <cell r="I79">
            <v>0.16123668759849913</v>
          </cell>
        </row>
        <row r="80">
          <cell r="D80" t="str">
            <v>03.002.002</v>
          </cell>
          <cell r="E80" t="str">
            <v>Concreto usinado bombeado Fck 30,0 MPa P1 e P2- estrutura</v>
          </cell>
          <cell r="F80" t="str">
            <v>M3</v>
          </cell>
          <cell r="G80">
            <v>331.21</v>
          </cell>
          <cell r="H80">
            <v>4.6153066036231987E-4</v>
          </cell>
          <cell r="I80">
            <v>0.15286357001860396</v>
          </cell>
        </row>
        <row r="81">
          <cell r="D81" t="str">
            <v>03.002.003</v>
          </cell>
          <cell r="E81" t="str">
            <v>Forma resinado 12mm reaproveitamento 3X- estrutura</v>
          </cell>
          <cell r="F81" t="str">
            <v>M2</v>
          </cell>
          <cell r="G81">
            <v>66.66</v>
          </cell>
          <cell r="H81">
            <v>2.77120821945621E-3</v>
          </cell>
          <cell r="I81">
            <v>0.18472873990895095</v>
          </cell>
        </row>
        <row r="82">
          <cell r="D82" t="str">
            <v>03.003</v>
          </cell>
          <cell r="E82" t="str">
            <v>Estrutura moldada "in loco" - escada mezanino / escadas das portas/ rampa / escadas docas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</row>
        <row r="83">
          <cell r="D83" t="str">
            <v>03.003.001</v>
          </cell>
          <cell r="E83" t="str">
            <v>Aço CA 50 bitola média-estrutura</v>
          </cell>
          <cell r="F83" t="str">
            <v>KG</v>
          </cell>
          <cell r="G83">
            <v>3.49</v>
          </cell>
          <cell r="H83">
            <v>0.13949764209451115</v>
          </cell>
          <cell r="I83">
            <v>0.48684677090984396</v>
          </cell>
        </row>
        <row r="84">
          <cell r="D84" t="str">
            <v>03.003.002</v>
          </cell>
          <cell r="E84" t="str">
            <v>Concreto usinado bombeado Fck 30,0 MPa P1 e P2- estrutura</v>
          </cell>
          <cell r="F84" t="str">
            <v>M3</v>
          </cell>
          <cell r="G84">
            <v>331.21</v>
          </cell>
          <cell r="H84">
            <v>1.3937011388572684E-3</v>
          </cell>
          <cell r="I84">
            <v>0.46160775420091582</v>
          </cell>
        </row>
        <row r="85">
          <cell r="D85" t="str">
            <v>03.003.003</v>
          </cell>
          <cell r="E85" t="str">
            <v>Forma resinado 12mm reaproveitamento 3X- estrutura</v>
          </cell>
          <cell r="F85" t="str">
            <v>M2</v>
          </cell>
          <cell r="G85">
            <v>66.66</v>
          </cell>
          <cell r="H85">
            <v>8.3682796049904841E-3</v>
          </cell>
          <cell r="I85">
            <v>0.55782951846866569</v>
          </cell>
        </row>
        <row r="86">
          <cell r="D86" t="str">
            <v>03.004</v>
          </cell>
          <cell r="E86" t="str">
            <v>Painel alveolar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</row>
        <row r="87">
          <cell r="D87" t="str">
            <v>03.004.001</v>
          </cell>
          <cell r="E87" t="str">
            <v>Capeamento de laje com concreto Fck 30,0 MPa e=5,0 cm</v>
          </cell>
          <cell r="F87" t="str">
            <v>M2</v>
          </cell>
          <cell r="G87">
            <v>46.64</v>
          </cell>
          <cell r="H87">
            <v>4.8404242559867673E-2</v>
          </cell>
          <cell r="I87">
            <v>2.2575738729922281</v>
          </cell>
        </row>
        <row r="88">
          <cell r="D88" t="str">
            <v>03.004.002</v>
          </cell>
          <cell r="E88" t="str">
            <v>Painel protendido alveolar para piso S/C 400kg/ m2</v>
          </cell>
          <cell r="F88" t="str">
            <v>M2</v>
          </cell>
          <cell r="G88">
            <v>154.52000000000001</v>
          </cell>
          <cell r="H88">
            <v>4.8404242559867673E-2</v>
          </cell>
          <cell r="I88">
            <v>7.4794235603507531</v>
          </cell>
        </row>
        <row r="89">
          <cell r="D89" t="str">
            <v>04</v>
          </cell>
          <cell r="E89" t="str">
            <v>COBERTURA METÁLICA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</row>
        <row r="90">
          <cell r="D90" t="str">
            <v>04.001</v>
          </cell>
          <cell r="E90" t="str">
            <v>Estrutura metálica - cobertura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</row>
        <row r="91">
          <cell r="D91" t="str">
            <v>04.001.001</v>
          </cell>
          <cell r="E91" t="str">
            <v>Arremate entre telha e alvenaria</v>
          </cell>
          <cell r="F91" t="str">
            <v>M</v>
          </cell>
          <cell r="G91">
            <v>26.1580248486421</v>
          </cell>
          <cell r="H91">
            <v>3.0651202555584341E-2</v>
          </cell>
          <cell r="I91">
            <v>0.80177491808973744</v>
          </cell>
        </row>
        <row r="92">
          <cell r="D92" t="str">
            <v>04.001.002</v>
          </cell>
          <cell r="E92" t="str">
            <v>Calha interna e platibanda</v>
          </cell>
          <cell r="F92" t="str">
            <v>VB</v>
          </cell>
          <cell r="G92">
            <v>1</v>
          </cell>
          <cell r="H92">
            <v>2.9052831753238317</v>
          </cell>
          <cell r="I92">
            <v>2.9052831753238317</v>
          </cell>
        </row>
        <row r="93">
          <cell r="D93" t="str">
            <v>04.001.003</v>
          </cell>
          <cell r="E93" t="str">
            <v>Cobertura metálica - com telha 0,50mm / face felt / zenital 3% /MEZANINO</v>
          </cell>
          <cell r="F93" t="str">
            <v>M2</v>
          </cell>
          <cell r="G93">
            <v>169.51272036081701</v>
          </cell>
          <cell r="H93">
            <v>5.0460179468626389E-2</v>
          </cell>
          <cell r="I93">
            <v>8.5536422916219053</v>
          </cell>
        </row>
        <row r="94">
          <cell r="D94" t="str">
            <v>04.001.004</v>
          </cell>
          <cell r="E94" t="str">
            <v>Cobertura metálica - com telha 0,50mm / face felt / zenital 3% /vigas metálicas paredes divisórias</v>
          </cell>
          <cell r="F94" t="str">
            <v>M2</v>
          </cell>
          <cell r="G94">
            <v>168.03043228606066</v>
          </cell>
          <cell r="H94">
            <v>0.8766280974805386</v>
          </cell>
          <cell r="I94">
            <v>147.30019817376183</v>
          </cell>
        </row>
        <row r="95">
          <cell r="D95" t="str">
            <v>04.001.005</v>
          </cell>
          <cell r="E95" t="str">
            <v>Cobertura metálica marquise - docas</v>
          </cell>
          <cell r="F95" t="str">
            <v>M2</v>
          </cell>
          <cell r="G95">
            <v>164.97866272038573</v>
          </cell>
          <cell r="H95">
            <v>2.6196419554446806E-2</v>
          </cell>
          <cell r="I95">
            <v>4.3218502661547973</v>
          </cell>
        </row>
        <row r="96">
          <cell r="D96" t="str">
            <v>04.001.006</v>
          </cell>
          <cell r="E96" t="str">
            <v>Fechamento lateral metálico inclusive telhas</v>
          </cell>
          <cell r="F96" t="str">
            <v>M2</v>
          </cell>
          <cell r="G96">
            <v>71.123669563457867</v>
          </cell>
          <cell r="H96">
            <v>0.27542257129864306</v>
          </cell>
          <cell r="I96">
            <v>19.589063951362604</v>
          </cell>
        </row>
        <row r="97">
          <cell r="D97" t="str">
            <v>04.001.007</v>
          </cell>
          <cell r="E97" t="str">
            <v>Sistema de ventilação / exaustão</v>
          </cell>
          <cell r="F97" t="str">
            <v>VB</v>
          </cell>
          <cell r="G97">
            <v>1</v>
          </cell>
          <cell r="H97">
            <v>16.983765538923993</v>
          </cell>
          <cell r="I97">
            <v>16.983765538923993</v>
          </cell>
        </row>
        <row r="98">
          <cell r="D98" t="str">
            <v>05</v>
          </cell>
          <cell r="E98" t="str">
            <v>ALVENARIAS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</row>
        <row r="99">
          <cell r="D99" t="str">
            <v>05.001</v>
          </cell>
          <cell r="E99" t="str">
            <v>Alvenaria-bloco de concreto - fechamento h=3,60m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</row>
        <row r="100">
          <cell r="D100" t="str">
            <v>05.001.001</v>
          </cell>
          <cell r="E100" t="str">
            <v>Alvenaria bloco de concreto aparente e=19 cm - inclusive cintas e pilaretes - argam. de cimento</v>
          </cell>
          <cell r="F100" t="str">
            <v>M2</v>
          </cell>
          <cell r="G100">
            <v>88.01</v>
          </cell>
          <cell r="H100">
            <v>0.11077747977336821</v>
          </cell>
          <cell r="I100">
            <v>9.7495259948541371</v>
          </cell>
        </row>
        <row r="101">
          <cell r="D101" t="str">
            <v>05.001.002</v>
          </cell>
          <cell r="E101" t="str">
            <v>Alvenaria bloco de concreto vedação e=14 cm - inclusive cintas e pilaretes - argam. mista</v>
          </cell>
          <cell r="F101" t="str">
            <v>M2</v>
          </cell>
          <cell r="G101">
            <v>64.209999999999994</v>
          </cell>
          <cell r="H101">
            <v>2.295507758117854E-2</v>
          </cell>
          <cell r="I101">
            <v>1.4739455314874739</v>
          </cell>
        </row>
        <row r="102">
          <cell r="D102" t="str">
            <v>06</v>
          </cell>
          <cell r="E102" t="str">
            <v>IMPERMEABILIZAÇÃO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</row>
        <row r="103">
          <cell r="D103" t="str">
            <v>06.001</v>
          </cell>
          <cell r="E103" t="str">
            <v>Impermeabilização-áreas molhadas (banheiros mezanino)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</row>
        <row r="104">
          <cell r="D104" t="str">
            <v>06.001.001</v>
          </cell>
          <cell r="E104" t="str">
            <v>Impermeabilização com manta asfáltica</v>
          </cell>
          <cell r="F104" t="str">
            <v>M2</v>
          </cell>
          <cell r="G104">
            <v>40.299999999999997</v>
          </cell>
          <cell r="H104">
            <v>1.3613130223406144E-3</v>
          </cell>
          <cell r="I104">
            <v>5.486091480032676E-2</v>
          </cell>
        </row>
        <row r="105">
          <cell r="D105" t="str">
            <v>06.001.002</v>
          </cell>
          <cell r="E105" t="str">
            <v>Proteção mecânica para impermeabilização e=3, 0cm</v>
          </cell>
          <cell r="F105" t="str">
            <v>M2</v>
          </cell>
          <cell r="G105">
            <v>24.96</v>
          </cell>
          <cell r="H105">
            <v>1.0374318571740742E-3</v>
          </cell>
          <cell r="I105">
            <v>2.5894299155064894E-2</v>
          </cell>
        </row>
        <row r="106">
          <cell r="D106" t="str">
            <v>06.001.003</v>
          </cell>
          <cell r="E106" t="str">
            <v>Proteção mecânica para impermeabilização e=3, 0m</v>
          </cell>
          <cell r="F106" t="str">
            <v>M2</v>
          </cell>
          <cell r="G106">
            <v>24.96</v>
          </cell>
          <cell r="H106">
            <v>3.2388116516654026E-4</v>
          </cell>
          <cell r="I106">
            <v>8.084073882556846E-3</v>
          </cell>
        </row>
        <row r="107">
          <cell r="D107" t="str">
            <v>07</v>
          </cell>
          <cell r="E107" t="str">
            <v>DIVISÓRIA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</row>
        <row r="108">
          <cell r="D108" t="str">
            <v>07.001</v>
          </cell>
          <cell r="E108" t="str">
            <v>Divisórias sanitárias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</row>
        <row r="109">
          <cell r="D109" t="str">
            <v>07.001.001</v>
          </cell>
          <cell r="E109" t="str">
            <v>Divisória de laminado melamínico ( incluindo portas - 16un )</v>
          </cell>
          <cell r="F109" t="str">
            <v>M2</v>
          </cell>
          <cell r="G109">
            <v>428</v>
          </cell>
          <cell r="H109">
            <v>8.4775894982341913E-4</v>
          </cell>
          <cell r="I109">
            <v>0.3628408305244234</v>
          </cell>
        </row>
        <row r="110">
          <cell r="D110" t="str">
            <v>07.001.002</v>
          </cell>
          <cell r="E110" t="str">
            <v>Divisória de laminado melamínico ( incluindo portas - 8 un )</v>
          </cell>
          <cell r="F110" t="str">
            <v>M2</v>
          </cell>
          <cell r="G110">
            <v>428</v>
          </cell>
          <cell r="H110">
            <v>1.4129315830390321E-3</v>
          </cell>
          <cell r="I110">
            <v>0.60473471754070574</v>
          </cell>
        </row>
        <row r="111">
          <cell r="D111" t="str">
            <v>07.001.003</v>
          </cell>
          <cell r="E111" t="str">
            <v>Divisória de laminado melamínico ( incluindo portas - 8un )</v>
          </cell>
          <cell r="F111" t="str">
            <v>M2</v>
          </cell>
          <cell r="G111">
            <v>428</v>
          </cell>
          <cell r="H111">
            <v>2.8258631660780641E-4</v>
          </cell>
          <cell r="I111">
            <v>0.12094694350814114</v>
          </cell>
        </row>
        <row r="112">
          <cell r="D112" t="str">
            <v>08</v>
          </cell>
          <cell r="E112" t="str">
            <v>ESQUADRIAS/VIDROS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</row>
        <row r="113">
          <cell r="D113" t="str">
            <v>08.001</v>
          </cell>
          <cell r="E113" t="str">
            <v>Esquadrias de aluminio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</row>
        <row r="114">
          <cell r="D114" t="str">
            <v>08.001.001</v>
          </cell>
          <cell r="E114" t="str">
            <v>Caixilho de alumínio</v>
          </cell>
          <cell r="F114" t="str">
            <v>M2</v>
          </cell>
          <cell r="G114">
            <v>350</v>
          </cell>
          <cell r="H114">
            <v>8.6941850274393148E-3</v>
          </cell>
          <cell r="I114">
            <v>3.0429647596037603</v>
          </cell>
        </row>
        <row r="115">
          <cell r="D115" t="str">
            <v>08.002</v>
          </cell>
          <cell r="E115" t="str">
            <v>Esquadrias de ferro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</row>
        <row r="116">
          <cell r="D116" t="str">
            <v>08.002.001</v>
          </cell>
          <cell r="E116" t="str">
            <v>Cantoneira de aço 2x3/16" para docas</v>
          </cell>
          <cell r="F116" t="str">
            <v>M</v>
          </cell>
          <cell r="G116">
            <v>57.86</v>
          </cell>
          <cell r="H116">
            <v>5.2104382446167162E-3</v>
          </cell>
          <cell r="I116">
            <v>0.30147595683352318</v>
          </cell>
        </row>
        <row r="117">
          <cell r="D117" t="str">
            <v>08.002.002</v>
          </cell>
          <cell r="E117" t="str">
            <v>Cantoneira de ferro - escada mezanino</v>
          </cell>
          <cell r="F117" t="str">
            <v>M</v>
          </cell>
          <cell r="G117">
            <v>26.85</v>
          </cell>
          <cell r="H117">
            <v>2.1861978648741467E-3</v>
          </cell>
          <cell r="I117">
            <v>5.8699412671870843E-2</v>
          </cell>
        </row>
        <row r="118">
          <cell r="D118" t="str">
            <v>08.002.003</v>
          </cell>
          <cell r="E118" t="str">
            <v>Cantoneira de ferro - rampas externas</v>
          </cell>
          <cell r="F118" t="str">
            <v>M</v>
          </cell>
          <cell r="G118">
            <v>36.35</v>
          </cell>
          <cell r="H118">
            <v>2.6204010519255395E-3</v>
          </cell>
          <cell r="I118">
            <v>9.5251578237493362E-2</v>
          </cell>
        </row>
        <row r="119">
          <cell r="D119" t="str">
            <v>08.002.004</v>
          </cell>
          <cell r="E119" t="str">
            <v>Colocação de esquadrias de ferro</v>
          </cell>
          <cell r="F119" t="str">
            <v>M2</v>
          </cell>
          <cell r="G119">
            <v>22.85</v>
          </cell>
          <cell r="H119">
            <v>2.0464026569591388E-2</v>
          </cell>
          <cell r="I119">
            <v>0.46760300711516323</v>
          </cell>
        </row>
        <row r="120">
          <cell r="D120" t="str">
            <v>08.002.005</v>
          </cell>
          <cell r="E120" t="str">
            <v>Corrimão de ferro</v>
          </cell>
          <cell r="F120" t="str">
            <v>M</v>
          </cell>
          <cell r="G120">
            <v>66.75</v>
          </cell>
          <cell r="H120">
            <v>1.0961353183605096E-3</v>
          </cell>
          <cell r="I120">
            <v>7.3167032500564014E-2</v>
          </cell>
        </row>
        <row r="121">
          <cell r="D121" t="str">
            <v>08.002.006</v>
          </cell>
          <cell r="E121" t="str">
            <v>Guarda corpo de ferro</v>
          </cell>
          <cell r="F121" t="str">
            <v>M</v>
          </cell>
          <cell r="G121">
            <v>167.51</v>
          </cell>
          <cell r="H121">
            <v>2.8511663821066996E-3</v>
          </cell>
          <cell r="I121">
            <v>0.4775988806666932</v>
          </cell>
        </row>
        <row r="122">
          <cell r="D122" t="str">
            <v>08.002.007</v>
          </cell>
          <cell r="E122" t="str">
            <v>Porta de ferro corta-fogo 1,20x2,10m</v>
          </cell>
          <cell r="F122" t="str">
            <v>UN</v>
          </cell>
          <cell r="G122">
            <v>1714</v>
          </cell>
          <cell r="H122">
            <v>6.0727718468726302E-4</v>
          </cell>
          <cell r="I122">
            <v>1.0408730945539688</v>
          </cell>
        </row>
        <row r="123">
          <cell r="D123" t="str">
            <v>08.002.008</v>
          </cell>
          <cell r="E123" t="str">
            <v>Portão basculante sem acionamento automatico (2,60x3,50 )m com painel bandeira fixo</v>
          </cell>
          <cell r="F123" t="str">
            <v>UN</v>
          </cell>
          <cell r="G123">
            <v>4121</v>
          </cell>
          <cell r="H123">
            <v>2.4594725979834153E-3</v>
          </cell>
          <cell r="I123">
            <v>10.135486576289654</v>
          </cell>
        </row>
        <row r="124">
          <cell r="D124" t="str">
            <v>08.002.009</v>
          </cell>
          <cell r="E124" t="str">
            <v>Protetor em ferro tipo " L " ( adotado mesma quantidade do Jundiai II )</v>
          </cell>
          <cell r="F124" t="str">
            <v>PC</v>
          </cell>
          <cell r="G124">
            <v>1285</v>
          </cell>
          <cell r="H124">
            <v>3.2388116516654026E-4</v>
          </cell>
          <cell r="I124">
            <v>0.41618729723900422</v>
          </cell>
        </row>
        <row r="125">
          <cell r="D125" t="str">
            <v>08.002.010</v>
          </cell>
          <cell r="E125" t="str">
            <v>Protetor em ferro tipo " U " ( adotado mesma quantidade do Jundiai II )</v>
          </cell>
          <cell r="F125" t="str">
            <v>PC</v>
          </cell>
          <cell r="G125">
            <v>915</v>
          </cell>
          <cell r="H125">
            <v>3.2388116516654026E-4</v>
          </cell>
          <cell r="I125">
            <v>0.29635126612738433</v>
          </cell>
        </row>
        <row r="126">
          <cell r="D126" t="str">
            <v>08.002.011</v>
          </cell>
          <cell r="E126" t="str">
            <v>Veneziana comovent</v>
          </cell>
          <cell r="F126" t="str">
            <v>M2</v>
          </cell>
          <cell r="G126">
            <v>104.57</v>
          </cell>
          <cell r="H126">
            <v>7.6112073814136958E-3</v>
          </cell>
          <cell r="I126">
            <v>0.79590395587443008</v>
          </cell>
        </row>
        <row r="127">
          <cell r="D127" t="str">
            <v>08.003</v>
          </cell>
          <cell r="E127" t="str">
            <v>Esquadrias de madeira/ferragens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</row>
        <row r="128">
          <cell r="D128" t="str">
            <v>08.003.001</v>
          </cell>
          <cell r="E128" t="str">
            <v>Batente de madeira 0,60 a 0,90x2,10m</v>
          </cell>
          <cell r="F128" t="str">
            <v>UN</v>
          </cell>
          <cell r="G128">
            <v>153.88999999999999</v>
          </cell>
          <cell r="H128">
            <v>8.7043063138507698E-4</v>
          </cell>
          <cell r="I128">
            <v>0.13395056986384948</v>
          </cell>
        </row>
        <row r="129">
          <cell r="D129" t="str">
            <v>08.003.002</v>
          </cell>
          <cell r="E129" t="str">
            <v>Batente de madeira 1,00 a 1,40x2,10m</v>
          </cell>
          <cell r="F129" t="str">
            <v>UN</v>
          </cell>
          <cell r="G129">
            <v>176.37</v>
          </cell>
          <cell r="H129">
            <v>1.8218315540617891E-4</v>
          </cell>
          <cell r="I129">
            <v>3.2131643118987772E-2</v>
          </cell>
        </row>
        <row r="130">
          <cell r="D130" t="str">
            <v>08.003.003</v>
          </cell>
          <cell r="E130" t="str">
            <v>Porta de madeira 0,90x2,10m</v>
          </cell>
          <cell r="F130" t="str">
            <v>UN</v>
          </cell>
          <cell r="G130">
            <v>571.74</v>
          </cell>
          <cell r="H130">
            <v>8.7043063138507698E-4</v>
          </cell>
          <cell r="I130">
            <v>0.49766000918810394</v>
          </cell>
        </row>
        <row r="131">
          <cell r="D131" t="str">
            <v>08.003.004</v>
          </cell>
          <cell r="E131" t="str">
            <v>Porta de madeira 1,40x2,60m 02 Fls c/Bandeira fixa em madeira</v>
          </cell>
          <cell r="F131" t="str">
            <v>UN</v>
          </cell>
          <cell r="G131">
            <v>978.27</v>
          </cell>
          <cell r="H131">
            <v>1.8218315540617891E-4</v>
          </cell>
          <cell r="I131">
            <v>0.17822431543920264</v>
          </cell>
        </row>
        <row r="132">
          <cell r="D132" t="str">
            <v>08.004</v>
          </cell>
          <cell r="E132" t="str">
            <v>Vidro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</row>
        <row r="133">
          <cell r="D133" t="str">
            <v>08.004.001</v>
          </cell>
          <cell r="E133" t="str">
            <v>Vidro liso 6,0mm</v>
          </cell>
          <cell r="F133" t="str">
            <v>M2</v>
          </cell>
          <cell r="G133">
            <v>60</v>
          </cell>
          <cell r="H133">
            <v>8.6941850274393148E-3</v>
          </cell>
          <cell r="I133">
            <v>0.52165110164635886</v>
          </cell>
        </row>
        <row r="134">
          <cell r="D134" t="str">
            <v>09</v>
          </cell>
          <cell r="E134" t="str">
            <v>REVESTIMENTOS/ACABAMENTOS/ARGAMASSAS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</row>
        <row r="135">
          <cell r="D135" t="str">
            <v>09.001</v>
          </cell>
          <cell r="E135" t="str">
            <v>Revestimentos internos-paredes e tetos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</row>
        <row r="136">
          <cell r="D136" t="str">
            <v>09.001.001</v>
          </cell>
          <cell r="E136" t="str">
            <v>Azulejo liso 20x20 cm assentado na cola</v>
          </cell>
          <cell r="F136" t="str">
            <v>M2</v>
          </cell>
          <cell r="G136">
            <v>44.88</v>
          </cell>
          <cell r="H136">
            <v>1.1639479373172541E-2</v>
          </cell>
          <cell r="I136">
            <v>0.52237983426798362</v>
          </cell>
        </row>
        <row r="137">
          <cell r="D137" t="str">
            <v>09.001.002</v>
          </cell>
          <cell r="E137" t="str">
            <v>Chapisco + massa única externa</v>
          </cell>
          <cell r="F137" t="str">
            <v>M2</v>
          </cell>
          <cell r="G137">
            <v>20.96</v>
          </cell>
          <cell r="H137">
            <v>4.8642902493449762E-2</v>
          </cell>
          <cell r="I137">
            <v>1.0195552362627069</v>
          </cell>
        </row>
        <row r="138">
          <cell r="D138" t="str">
            <v>09.001.003</v>
          </cell>
          <cell r="E138" t="str">
            <v>Chapisco interno-parede</v>
          </cell>
          <cell r="F138" t="str">
            <v>M2</v>
          </cell>
          <cell r="G138">
            <v>2.78</v>
          </cell>
          <cell r="H138">
            <v>3.1446836880388768E-2</v>
          </cell>
          <cell r="I138">
            <v>8.742220652748077E-2</v>
          </cell>
        </row>
        <row r="139">
          <cell r="D139" t="str">
            <v>09.001.004</v>
          </cell>
          <cell r="E139" t="str">
            <v>Emboço interno-parede</v>
          </cell>
          <cell r="F139" t="str">
            <v>M2</v>
          </cell>
          <cell r="G139">
            <v>12.62</v>
          </cell>
          <cell r="H139">
            <v>3.1446836880388768E-2</v>
          </cell>
          <cell r="I139">
            <v>0.39685908143050624</v>
          </cell>
        </row>
        <row r="140">
          <cell r="D140" t="str">
            <v>09.001.005</v>
          </cell>
          <cell r="E140" t="str">
            <v>Gesso interno</v>
          </cell>
          <cell r="F140" t="str">
            <v>M2</v>
          </cell>
          <cell r="G140">
            <v>18</v>
          </cell>
          <cell r="H140">
            <v>9.0241389644527284E-2</v>
          </cell>
          <cell r="I140">
            <v>1.6243450136014912</v>
          </cell>
        </row>
        <row r="141">
          <cell r="D141" t="str">
            <v>10</v>
          </cell>
          <cell r="E141" t="str">
            <v>REVESTIMENTO DE PISOS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</row>
        <row r="142">
          <cell r="D142" t="str">
            <v>10.001</v>
          </cell>
          <cell r="E142" t="str">
            <v>Regularização de bases/contra-pisos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</row>
        <row r="143">
          <cell r="D143" t="str">
            <v>10.001.001</v>
          </cell>
          <cell r="E143" t="str">
            <v>Cerâmica 40 x 40 cm</v>
          </cell>
          <cell r="F143" t="str">
            <v>M2</v>
          </cell>
          <cell r="G143">
            <v>59.78</v>
          </cell>
          <cell r="H143">
            <v>4.331910584102476E-3</v>
          </cell>
          <cell r="I143">
            <v>0.258961614717646</v>
          </cell>
        </row>
        <row r="144">
          <cell r="D144" t="str">
            <v>10.001.002</v>
          </cell>
          <cell r="E144" t="str">
            <v>Cimentado desempenado e=3,0cm</v>
          </cell>
          <cell r="F144" t="str">
            <v>M2</v>
          </cell>
          <cell r="G144">
            <v>25.22</v>
          </cell>
          <cell r="H144">
            <v>9.8542868759202169E-3</v>
          </cell>
          <cell r="I144">
            <v>0.24852511501070787</v>
          </cell>
        </row>
        <row r="145">
          <cell r="D145" t="str">
            <v>10.001.003</v>
          </cell>
          <cell r="E145" t="str">
            <v>Regularização para receber piso colado</v>
          </cell>
          <cell r="F145" t="str">
            <v>M2</v>
          </cell>
          <cell r="G145">
            <v>24.96</v>
          </cell>
          <cell r="H145">
            <v>4.331910584102476E-3</v>
          </cell>
          <cell r="I145">
            <v>0.1081244881791978</v>
          </cell>
        </row>
        <row r="146">
          <cell r="D146" t="str">
            <v>10.001.004</v>
          </cell>
          <cell r="E146" t="str">
            <v>Soleira de granito l=15cm</v>
          </cell>
          <cell r="F146" t="str">
            <v>M</v>
          </cell>
          <cell r="G146">
            <v>41.6</v>
          </cell>
          <cell r="H146">
            <v>3.6436631081235781E-4</v>
          </cell>
          <cell r="I146">
            <v>1.5157638529794085E-2</v>
          </cell>
        </row>
        <row r="147">
          <cell r="D147" t="str">
            <v>11</v>
          </cell>
          <cell r="E147" t="str">
            <v>FORRO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</row>
        <row r="148">
          <cell r="D148" t="str">
            <v>11.001</v>
          </cell>
          <cell r="E148" t="str">
            <v>Forro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</row>
        <row r="149">
          <cell r="D149" t="str">
            <v>11.001.001</v>
          </cell>
          <cell r="E149" t="str">
            <v>Forro de PVC em réguas</v>
          </cell>
          <cell r="F149" t="str">
            <v>M2</v>
          </cell>
          <cell r="G149">
            <v>43.79</v>
          </cell>
          <cell r="H149">
            <v>5.8237882011508521E-2</v>
          </cell>
          <cell r="I149">
            <v>2.5502368532839581</v>
          </cell>
        </row>
        <row r="150">
          <cell r="D150" t="str">
            <v>12</v>
          </cell>
          <cell r="E150" t="str">
            <v>INSTALAÇÕES HIDRÁULICAS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</row>
        <row r="151">
          <cell r="D151" t="str">
            <v>12.001</v>
          </cell>
          <cell r="E151" t="str">
            <v>Louças,bancadas e metais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</row>
        <row r="152">
          <cell r="D152" t="str">
            <v>12.001.001</v>
          </cell>
          <cell r="E152" t="str">
            <v>Barra para deficiente</v>
          </cell>
          <cell r="F152" t="str">
            <v>UN</v>
          </cell>
          <cell r="G152">
            <v>195.45</v>
          </cell>
          <cell r="H152">
            <v>2.4291087387490518E-4</v>
          </cell>
          <cell r="I152">
            <v>4.7476930298850216E-2</v>
          </cell>
        </row>
        <row r="153">
          <cell r="D153" t="str">
            <v>12.001.002</v>
          </cell>
          <cell r="E153" t="str">
            <v>Papeleira de louça 15x15 cm</v>
          </cell>
          <cell r="F153" t="str">
            <v>UN</v>
          </cell>
          <cell r="G153">
            <v>15.45</v>
          </cell>
          <cell r="H153">
            <v>7.2873262162471563E-4</v>
          </cell>
          <cell r="I153">
            <v>1.1258919004101855E-2</v>
          </cell>
        </row>
        <row r="154">
          <cell r="D154" t="str">
            <v>12.001.003</v>
          </cell>
          <cell r="E154" t="str">
            <v>Tampo de granito e=3,0cm l=60cm</v>
          </cell>
          <cell r="F154" t="str">
            <v>M</v>
          </cell>
          <cell r="G154">
            <v>298.08999999999997</v>
          </cell>
          <cell r="H154">
            <v>6.4776233033308052E-4</v>
          </cell>
          <cell r="I154">
            <v>0.19309147304898797</v>
          </cell>
        </row>
        <row r="155">
          <cell r="D155" t="str">
            <v>13</v>
          </cell>
          <cell r="E155" t="str">
            <v>PINTURA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</row>
        <row r="156">
          <cell r="D156" t="str">
            <v>13.001</v>
          </cell>
          <cell r="E156" t="str">
            <v>Pintura em esquadrias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</row>
        <row r="157">
          <cell r="D157" t="str">
            <v>13.001.001</v>
          </cell>
          <cell r="E157" t="str">
            <v>Pintura esmalte sobre cantoneiras - docas e escadas</v>
          </cell>
          <cell r="F157" t="str">
            <v>M</v>
          </cell>
          <cell r="G157">
            <v>3.3</v>
          </cell>
          <cell r="H157">
            <v>1.0017037161416404E-2</v>
          </cell>
          <cell r="I157">
            <v>3.3056222632674132E-2</v>
          </cell>
        </row>
        <row r="158">
          <cell r="D158" t="str">
            <v>13.001.002</v>
          </cell>
          <cell r="E158" t="str">
            <v>Pintura esmalte sobre corrimão de ferro</v>
          </cell>
          <cell r="F158" t="str">
            <v>M</v>
          </cell>
          <cell r="G158">
            <v>9</v>
          </cell>
          <cell r="H158">
            <v>1.5040231607421216E-3</v>
          </cell>
          <cell r="I158">
            <v>1.3536208446679094E-2</v>
          </cell>
        </row>
        <row r="159">
          <cell r="D159" t="str">
            <v>13.001.003</v>
          </cell>
          <cell r="E159" t="str">
            <v>Pintura esmalte sobre esquadrias de madeira</v>
          </cell>
          <cell r="F159" t="str">
            <v>M2</v>
          </cell>
          <cell r="G159">
            <v>33</v>
          </cell>
          <cell r="H159">
            <v>4.9289652695141701E-3</v>
          </cell>
          <cell r="I159">
            <v>0.16265585389396761</v>
          </cell>
        </row>
        <row r="160">
          <cell r="D160" t="str">
            <v>13.001.004</v>
          </cell>
          <cell r="E160" t="str">
            <v>Pintura esmalte sobre esquadrias metálica</v>
          </cell>
          <cell r="F160" t="str">
            <v>M2</v>
          </cell>
          <cell r="G160">
            <v>18</v>
          </cell>
          <cell r="H160">
            <v>6.1392079708774167E-2</v>
          </cell>
          <cell r="I160">
            <v>1.1050574347579349</v>
          </cell>
        </row>
        <row r="161">
          <cell r="D161" t="str">
            <v>13.001.005</v>
          </cell>
          <cell r="E161" t="str">
            <v>Pintura esmalte sobre guarda corpo</v>
          </cell>
          <cell r="F161" t="str">
            <v>M2</v>
          </cell>
          <cell r="G161">
            <v>18</v>
          </cell>
          <cell r="H161">
            <v>2.3845750785386525E-3</v>
          </cell>
          <cell r="I161">
            <v>4.2922351413695742E-2</v>
          </cell>
        </row>
        <row r="162">
          <cell r="D162" t="str">
            <v>13.002</v>
          </cell>
          <cell r="E162" t="str">
            <v>Pintura externa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</row>
        <row r="163">
          <cell r="D163" t="str">
            <v>13.002.001</v>
          </cell>
          <cell r="E163" t="str">
            <v>Textura acrílica sobre paredes externas</v>
          </cell>
          <cell r="F163" t="str">
            <v>M2</v>
          </cell>
          <cell r="G163">
            <v>13.8</v>
          </cell>
          <cell r="H163">
            <v>0.10558333679987394</v>
          </cell>
          <cell r="I163">
            <v>1.4570500478382604</v>
          </cell>
        </row>
        <row r="164">
          <cell r="D164" t="str">
            <v>13.003</v>
          </cell>
          <cell r="E164" t="str">
            <v>Pintura interna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</row>
        <row r="165">
          <cell r="D165" t="str">
            <v>13.003.001</v>
          </cell>
          <cell r="E165" t="str">
            <v>Pintura latex acrílico sem massa sobre bloco / concreto</v>
          </cell>
          <cell r="F165" t="str">
            <v>M2</v>
          </cell>
          <cell r="G165">
            <v>8.1999999999999993</v>
          </cell>
          <cell r="H165">
            <v>6.8743777306598169E-2</v>
          </cell>
          <cell r="I165">
            <v>0.56369897391410495</v>
          </cell>
        </row>
        <row r="166">
          <cell r="D166" t="str">
            <v>13.003.002</v>
          </cell>
          <cell r="E166" t="str">
            <v>Pintura latex acrílico sem massa sobre gesso em parede</v>
          </cell>
          <cell r="F166" t="str">
            <v>M2</v>
          </cell>
          <cell r="G166">
            <v>8.1999999999999993</v>
          </cell>
          <cell r="H166">
            <v>9.3064621276138362E-2</v>
          </cell>
          <cell r="I166">
            <v>0.76312989446433455</v>
          </cell>
        </row>
      </sheetData>
      <sheetData sheetId="2">
        <row r="16">
          <cell r="B16">
            <v>0.99971457500000005</v>
          </cell>
        </row>
      </sheetData>
      <sheetData sheetId="3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ionabasica"/>
      <sheetName val="Engenharia"/>
      <sheetName val="Acionamento"/>
      <sheetName val="Motores"/>
      <sheetName val="Voith"/>
      <sheetName val="Fluidrive"/>
      <sheetName val="Plan5"/>
      <sheetName val="Plan6"/>
      <sheetName val="Plan7"/>
      <sheetName val="Plan8"/>
      <sheetName val="Plan9"/>
      <sheetName val="Plan10"/>
      <sheetName val="Plan11"/>
      <sheetName val="Plan12"/>
      <sheetName val="Plan13"/>
      <sheetName val="Plan14"/>
      <sheetName val="Plan15"/>
      <sheetName val="Plan16"/>
    </sheetNames>
    <sheetDataSet>
      <sheetData sheetId="0"/>
      <sheetData sheetId="1"/>
      <sheetData sheetId="2"/>
      <sheetData sheetId="3" refreshError="1">
        <row r="1">
          <cell r="A1" t="str">
            <v>POT.</v>
          </cell>
          <cell r="B1" t="str">
            <v>CARC.</v>
          </cell>
          <cell r="C1" t="str">
            <v>EIXO</v>
          </cell>
          <cell r="D1" t="str">
            <v>RPM</v>
          </cell>
          <cell r="E1" t="str">
            <v>PICO</v>
          </cell>
          <cell r="F1" t="str">
            <v>J</v>
          </cell>
          <cell r="G1" t="str">
            <v>PESO</v>
          </cell>
          <cell r="I1" t="str">
            <v>POT.</v>
          </cell>
          <cell r="J1" t="str">
            <v>CARC.</v>
          </cell>
          <cell r="K1" t="str">
            <v>EIXO</v>
          </cell>
          <cell r="L1" t="str">
            <v>RPM</v>
          </cell>
          <cell r="M1" t="str">
            <v>PICO</v>
          </cell>
          <cell r="N1" t="str">
            <v>J</v>
          </cell>
          <cell r="O1" t="str">
            <v>PESO</v>
          </cell>
        </row>
        <row r="2">
          <cell r="A2" t="str">
            <v>CV</v>
          </cell>
          <cell r="F2" t="str">
            <v>KG.M2</v>
          </cell>
          <cell r="G2" t="str">
            <v>KG</v>
          </cell>
          <cell r="I2" t="str">
            <v>CV</v>
          </cell>
          <cell r="N2" t="str">
            <v>KG.M2</v>
          </cell>
          <cell r="O2" t="str">
            <v>KG</v>
          </cell>
        </row>
        <row r="3">
          <cell r="A3">
            <v>2</v>
          </cell>
          <cell r="B3" t="str">
            <v>90S</v>
          </cell>
          <cell r="C3">
            <v>24</v>
          </cell>
          <cell r="D3">
            <v>1715</v>
          </cell>
          <cell r="E3">
            <v>3.2</v>
          </cell>
          <cell r="F3">
            <v>4.4999999999999997E-3</v>
          </cell>
          <cell r="G3">
            <v>19</v>
          </cell>
          <cell r="I3">
            <v>2</v>
          </cell>
          <cell r="J3" t="str">
            <v>100L</v>
          </cell>
          <cell r="K3">
            <v>28</v>
          </cell>
          <cell r="L3">
            <v>1150</v>
          </cell>
          <cell r="M3">
            <v>2.25</v>
          </cell>
          <cell r="N3">
            <v>1.03E-2</v>
          </cell>
          <cell r="O3">
            <v>27</v>
          </cell>
        </row>
        <row r="4">
          <cell r="A4">
            <v>3</v>
          </cell>
          <cell r="B4" t="str">
            <v>90L</v>
          </cell>
          <cell r="C4">
            <v>24</v>
          </cell>
          <cell r="D4">
            <v>1710</v>
          </cell>
          <cell r="E4">
            <v>3.2</v>
          </cell>
          <cell r="F4">
            <v>5.7999999999999996E-3</v>
          </cell>
          <cell r="G4">
            <v>23</v>
          </cell>
          <cell r="I4">
            <v>3</v>
          </cell>
          <cell r="J4" t="str">
            <v>100L</v>
          </cell>
          <cell r="K4">
            <v>28</v>
          </cell>
          <cell r="L4">
            <v>1150</v>
          </cell>
          <cell r="M4">
            <v>2.5499999999999998</v>
          </cell>
          <cell r="N4">
            <v>1.1599999999999999E-2</v>
          </cell>
          <cell r="O4">
            <v>30</v>
          </cell>
        </row>
        <row r="5">
          <cell r="A5">
            <v>5</v>
          </cell>
          <cell r="B5" t="str">
            <v>100L</v>
          </cell>
          <cell r="C5">
            <v>28</v>
          </cell>
          <cell r="D5">
            <v>1730</v>
          </cell>
          <cell r="E5">
            <v>3.1</v>
          </cell>
          <cell r="F5">
            <v>9.1000000000000004E-3</v>
          </cell>
          <cell r="G5">
            <v>33</v>
          </cell>
          <cell r="I5">
            <v>5</v>
          </cell>
          <cell r="J5" t="str">
            <v>132S</v>
          </cell>
          <cell r="K5">
            <v>38</v>
          </cell>
          <cell r="L5">
            <v>1160</v>
          </cell>
          <cell r="M5">
            <v>2.2999999999999998</v>
          </cell>
          <cell r="N5">
            <v>3.2399999999999998E-2</v>
          </cell>
          <cell r="O5">
            <v>51</v>
          </cell>
        </row>
        <row r="6">
          <cell r="A6">
            <v>7.5</v>
          </cell>
          <cell r="B6" t="str">
            <v>112M</v>
          </cell>
          <cell r="C6">
            <v>28</v>
          </cell>
          <cell r="D6">
            <v>1730</v>
          </cell>
          <cell r="E6">
            <v>3.1</v>
          </cell>
          <cell r="F6">
            <v>1.77E-2</v>
          </cell>
          <cell r="G6">
            <v>46</v>
          </cell>
          <cell r="I6">
            <v>7.5</v>
          </cell>
          <cell r="J6" t="str">
            <v>132M</v>
          </cell>
          <cell r="K6">
            <v>38</v>
          </cell>
          <cell r="L6">
            <v>1160</v>
          </cell>
          <cell r="M6">
            <v>2.35</v>
          </cell>
          <cell r="N6">
            <v>4.3900000000000002E-2</v>
          </cell>
          <cell r="O6">
            <v>62</v>
          </cell>
        </row>
        <row r="7">
          <cell r="A7">
            <v>10</v>
          </cell>
          <cell r="B7" t="str">
            <v>132S</v>
          </cell>
          <cell r="C7">
            <v>38</v>
          </cell>
          <cell r="D7">
            <v>1760</v>
          </cell>
          <cell r="E7">
            <v>2.65</v>
          </cell>
          <cell r="F7">
            <v>4.07E-2</v>
          </cell>
          <cell r="G7">
            <v>58</v>
          </cell>
          <cell r="I7">
            <v>10</v>
          </cell>
          <cell r="J7" t="str">
            <v>132M</v>
          </cell>
          <cell r="K7">
            <v>38</v>
          </cell>
          <cell r="L7">
            <v>1160</v>
          </cell>
          <cell r="M7">
            <v>2.75</v>
          </cell>
          <cell r="N7">
            <v>5.2600000000000001E-2</v>
          </cell>
          <cell r="O7">
            <v>72</v>
          </cell>
        </row>
        <row r="8">
          <cell r="A8">
            <v>12.5</v>
          </cell>
          <cell r="B8" t="str">
            <v>132M</v>
          </cell>
          <cell r="C8">
            <v>38</v>
          </cell>
          <cell r="D8">
            <v>1755</v>
          </cell>
          <cell r="E8">
            <v>2.75</v>
          </cell>
          <cell r="F8">
            <v>4.65E-2</v>
          </cell>
          <cell r="G8">
            <v>66</v>
          </cell>
          <cell r="I8">
            <v>12.5</v>
          </cell>
          <cell r="J8" t="str">
            <v>160M</v>
          </cell>
          <cell r="K8">
            <v>42</v>
          </cell>
          <cell r="L8">
            <v>1160</v>
          </cell>
          <cell r="M8">
            <v>2.1</v>
          </cell>
          <cell r="N8">
            <v>7.8799999999999995E-2</v>
          </cell>
          <cell r="O8">
            <v>112</v>
          </cell>
        </row>
        <row r="9">
          <cell r="A9">
            <v>15</v>
          </cell>
          <cell r="B9" t="str">
            <v>132M</v>
          </cell>
          <cell r="C9">
            <v>38</v>
          </cell>
          <cell r="D9">
            <v>1755</v>
          </cell>
          <cell r="E9">
            <v>2.5499999999999998</v>
          </cell>
          <cell r="F9">
            <v>5.2200000000000003E-2</v>
          </cell>
          <cell r="G9">
            <v>70</v>
          </cell>
          <cell r="I9">
            <v>15</v>
          </cell>
          <cell r="J9" t="str">
            <v>160M</v>
          </cell>
          <cell r="K9">
            <v>42</v>
          </cell>
          <cell r="L9">
            <v>1160</v>
          </cell>
          <cell r="M9">
            <v>2.15</v>
          </cell>
          <cell r="N9">
            <v>9.7000000000000003E-2</v>
          </cell>
          <cell r="O9">
            <v>120</v>
          </cell>
        </row>
        <row r="10">
          <cell r="A10">
            <v>20</v>
          </cell>
          <cell r="B10" t="str">
            <v>160M</v>
          </cell>
          <cell r="C10">
            <v>42</v>
          </cell>
          <cell r="D10">
            <v>1760</v>
          </cell>
          <cell r="E10">
            <v>2.4500000000000002</v>
          </cell>
          <cell r="F10">
            <v>7.22E-2</v>
          </cell>
          <cell r="G10">
            <v>111</v>
          </cell>
          <cell r="I10">
            <v>20</v>
          </cell>
          <cell r="J10" t="str">
            <v>160L</v>
          </cell>
          <cell r="K10">
            <v>42</v>
          </cell>
          <cell r="L10">
            <v>1160</v>
          </cell>
          <cell r="M10">
            <v>2.7</v>
          </cell>
          <cell r="N10">
            <v>0.1079</v>
          </cell>
          <cell r="O10">
            <v>139</v>
          </cell>
        </row>
        <row r="11">
          <cell r="A11">
            <v>25</v>
          </cell>
          <cell r="B11" t="str">
            <v>160L</v>
          </cell>
          <cell r="C11">
            <v>42</v>
          </cell>
          <cell r="D11">
            <v>1760</v>
          </cell>
          <cell r="E11">
            <v>2.85</v>
          </cell>
          <cell r="F11">
            <v>8.3199999999999996E-2</v>
          </cell>
          <cell r="G11">
            <v>121</v>
          </cell>
          <cell r="I11">
            <v>25</v>
          </cell>
          <cell r="J11" t="str">
            <v>180L</v>
          </cell>
          <cell r="K11">
            <v>48</v>
          </cell>
          <cell r="L11">
            <v>1165</v>
          </cell>
          <cell r="M11">
            <v>2.7</v>
          </cell>
          <cell r="N11">
            <v>0.26960000000000001</v>
          </cell>
          <cell r="O11">
            <v>180</v>
          </cell>
        </row>
        <row r="12">
          <cell r="A12">
            <v>30</v>
          </cell>
          <cell r="B12" t="str">
            <v>180M</v>
          </cell>
          <cell r="C12">
            <v>48</v>
          </cell>
          <cell r="D12">
            <v>1765</v>
          </cell>
          <cell r="E12">
            <v>2.8</v>
          </cell>
          <cell r="F12">
            <v>0.17730000000000001</v>
          </cell>
          <cell r="G12">
            <v>150</v>
          </cell>
          <cell r="I12">
            <v>30</v>
          </cell>
          <cell r="J12" t="str">
            <v>200L</v>
          </cell>
          <cell r="K12">
            <v>55</v>
          </cell>
          <cell r="L12">
            <v>1180</v>
          </cell>
          <cell r="M12">
            <v>2.4500000000000002</v>
          </cell>
          <cell r="N12">
            <v>0.35539999999999999</v>
          </cell>
          <cell r="O12">
            <v>232</v>
          </cell>
        </row>
        <row r="13">
          <cell r="A13">
            <v>40</v>
          </cell>
          <cell r="B13" t="str">
            <v>200M</v>
          </cell>
          <cell r="C13">
            <v>55</v>
          </cell>
          <cell r="D13">
            <v>1775</v>
          </cell>
          <cell r="E13">
            <v>2.4</v>
          </cell>
          <cell r="F13">
            <v>0.25319999999999998</v>
          </cell>
          <cell r="G13">
            <v>211</v>
          </cell>
          <cell r="I13">
            <v>40</v>
          </cell>
          <cell r="J13" t="str">
            <v>200L</v>
          </cell>
          <cell r="K13">
            <v>55</v>
          </cell>
          <cell r="L13">
            <v>1180</v>
          </cell>
          <cell r="M13">
            <v>2.6</v>
          </cell>
          <cell r="N13">
            <v>0.3821</v>
          </cell>
          <cell r="O13">
            <v>244</v>
          </cell>
        </row>
        <row r="14">
          <cell r="A14">
            <v>50</v>
          </cell>
          <cell r="B14" t="str">
            <v>200L</v>
          </cell>
          <cell r="C14">
            <v>55</v>
          </cell>
          <cell r="D14">
            <v>1775</v>
          </cell>
          <cell r="E14">
            <v>2.4</v>
          </cell>
          <cell r="F14">
            <v>0.29360000000000003</v>
          </cell>
          <cell r="G14">
            <v>244</v>
          </cell>
          <cell r="I14">
            <v>50</v>
          </cell>
          <cell r="J14" t="str">
            <v>225S/M</v>
          </cell>
          <cell r="K14">
            <v>60</v>
          </cell>
          <cell r="L14">
            <v>1180</v>
          </cell>
          <cell r="M14">
            <v>3.2</v>
          </cell>
          <cell r="N14">
            <v>0.96350000000000002</v>
          </cell>
          <cell r="O14">
            <v>370</v>
          </cell>
        </row>
        <row r="15">
          <cell r="A15">
            <v>60</v>
          </cell>
          <cell r="B15" t="str">
            <v>225S/M</v>
          </cell>
          <cell r="C15">
            <v>60</v>
          </cell>
          <cell r="D15">
            <v>1775</v>
          </cell>
          <cell r="E15">
            <v>2.9</v>
          </cell>
          <cell r="F15">
            <v>0.67589999999999995</v>
          </cell>
          <cell r="G15">
            <v>345</v>
          </cell>
          <cell r="I15">
            <v>60</v>
          </cell>
          <cell r="J15" t="str">
            <v>250S/M</v>
          </cell>
          <cell r="K15">
            <v>65</v>
          </cell>
          <cell r="L15">
            <v>1180</v>
          </cell>
          <cell r="M15">
            <v>3</v>
          </cell>
          <cell r="N15">
            <v>1.1559999999999999</v>
          </cell>
          <cell r="O15">
            <v>425</v>
          </cell>
        </row>
        <row r="16">
          <cell r="A16">
            <v>75</v>
          </cell>
          <cell r="B16" t="str">
            <v>225S/M</v>
          </cell>
          <cell r="C16">
            <v>60</v>
          </cell>
          <cell r="D16">
            <v>1770</v>
          </cell>
          <cell r="E16">
            <v>2.7</v>
          </cell>
          <cell r="F16">
            <v>0.78659999999999997</v>
          </cell>
          <cell r="G16">
            <v>379</v>
          </cell>
          <cell r="I16">
            <v>75</v>
          </cell>
          <cell r="J16" t="str">
            <v>250S/M</v>
          </cell>
          <cell r="K16">
            <v>65</v>
          </cell>
          <cell r="L16">
            <v>1185</v>
          </cell>
          <cell r="M16">
            <v>3</v>
          </cell>
          <cell r="N16">
            <v>1.2686999999999999</v>
          </cell>
          <cell r="O16">
            <v>453</v>
          </cell>
        </row>
        <row r="17">
          <cell r="A17">
            <v>100</v>
          </cell>
          <cell r="B17" t="str">
            <v>250S/M</v>
          </cell>
          <cell r="C17">
            <v>65</v>
          </cell>
          <cell r="D17">
            <v>1775</v>
          </cell>
          <cell r="E17">
            <v>3.2</v>
          </cell>
          <cell r="F17">
            <v>0.98429999999999995</v>
          </cell>
          <cell r="G17">
            <v>442</v>
          </cell>
          <cell r="I17">
            <v>100</v>
          </cell>
          <cell r="J17" t="str">
            <v>280S/M</v>
          </cell>
          <cell r="K17">
            <v>75</v>
          </cell>
          <cell r="L17">
            <v>1185</v>
          </cell>
          <cell r="M17">
            <v>2.85</v>
          </cell>
          <cell r="N17">
            <v>2.5289999999999999</v>
          </cell>
          <cell r="O17">
            <v>648</v>
          </cell>
        </row>
        <row r="18">
          <cell r="A18">
            <v>125</v>
          </cell>
          <cell r="B18" t="str">
            <v>280S/M</v>
          </cell>
          <cell r="C18">
            <v>75</v>
          </cell>
          <cell r="D18">
            <v>1780</v>
          </cell>
          <cell r="E18">
            <v>2.35</v>
          </cell>
          <cell r="F18">
            <v>1.8494999999999999</v>
          </cell>
          <cell r="G18">
            <v>638</v>
          </cell>
          <cell r="I18">
            <v>125</v>
          </cell>
          <cell r="J18" t="str">
            <v>280S/M</v>
          </cell>
          <cell r="K18">
            <v>75</v>
          </cell>
          <cell r="L18">
            <v>1185</v>
          </cell>
          <cell r="M18">
            <v>2.75</v>
          </cell>
          <cell r="N18">
            <v>2.9020999999999999</v>
          </cell>
          <cell r="O18">
            <v>700</v>
          </cell>
        </row>
        <row r="19">
          <cell r="A19">
            <v>150</v>
          </cell>
          <cell r="B19" t="str">
            <v>280S/M</v>
          </cell>
          <cell r="C19">
            <v>75</v>
          </cell>
          <cell r="D19">
            <v>1785</v>
          </cell>
          <cell r="E19">
            <v>2.75</v>
          </cell>
          <cell r="F19">
            <v>2.2305999999999999</v>
          </cell>
          <cell r="G19">
            <v>725</v>
          </cell>
          <cell r="I19">
            <v>150</v>
          </cell>
          <cell r="J19" t="str">
            <v>315S/M</v>
          </cell>
          <cell r="K19">
            <v>80</v>
          </cell>
          <cell r="L19">
            <v>1185</v>
          </cell>
          <cell r="M19">
            <v>2.8</v>
          </cell>
          <cell r="N19">
            <v>3.3363999999999998</v>
          </cell>
          <cell r="O19">
            <v>820</v>
          </cell>
        </row>
        <row r="20">
          <cell r="A20">
            <v>200</v>
          </cell>
          <cell r="B20" t="str">
            <v>315S/M</v>
          </cell>
          <cell r="C20">
            <v>80</v>
          </cell>
          <cell r="D20">
            <v>1785</v>
          </cell>
          <cell r="E20">
            <v>2.6</v>
          </cell>
          <cell r="F20">
            <v>2.5985</v>
          </cell>
          <cell r="G20">
            <v>868</v>
          </cell>
          <cell r="I20">
            <v>200</v>
          </cell>
          <cell r="J20" t="str">
            <v>315S/M</v>
          </cell>
          <cell r="K20">
            <v>80</v>
          </cell>
          <cell r="L20">
            <v>1185</v>
          </cell>
          <cell r="M20">
            <v>2.6</v>
          </cell>
          <cell r="N20">
            <v>4.6245000000000003</v>
          </cell>
          <cell r="O20">
            <v>987</v>
          </cell>
        </row>
        <row r="21">
          <cell r="A21">
            <v>250</v>
          </cell>
          <cell r="B21" t="str">
            <v>315S/M</v>
          </cell>
          <cell r="C21">
            <v>80</v>
          </cell>
          <cell r="D21">
            <v>1785</v>
          </cell>
          <cell r="E21">
            <v>2.9</v>
          </cell>
          <cell r="F21">
            <v>3.3536000000000001</v>
          </cell>
          <cell r="G21">
            <v>1005</v>
          </cell>
          <cell r="I21">
            <v>250</v>
          </cell>
          <cell r="J21" t="str">
            <v>355M/L</v>
          </cell>
          <cell r="K21">
            <v>100</v>
          </cell>
          <cell r="L21">
            <v>1190</v>
          </cell>
          <cell r="M21">
            <v>2</v>
          </cell>
          <cell r="N21">
            <v>8.56</v>
          </cell>
          <cell r="O21">
            <v>1367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rop"/>
      <sheetName val="Capa"/>
      <sheetName val="Primavera"/>
      <sheetName val="Resumo"/>
      <sheetName val="Const Cant Acam"/>
      <sheetName val="SubTerrânea"/>
      <sheetName val="Acessso"/>
      <sheetName val="Ponte"/>
      <sheetName val="Critérios de Medição"/>
      <sheetName val="Fluxo p CERA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DL"/>
      <sheetName val="CEC"/>
      <sheetName val="ERA"/>
      <sheetName val="ERS"/>
      <sheetName val="Atr"/>
      <sheetName val="Trt"/>
      <sheetName val="Rcg"/>
      <sheetName val="Frm"/>
      <sheetName val="Cnc"/>
      <sheetName val="Arm"/>
      <sheetName val="UIn"/>
      <sheetName val="Aux"/>
      <sheetName val="comp"/>
      <sheetName val="mat"/>
      <sheetName val="equip"/>
      <sheetName val="CA_UIN"/>
      <sheetName val="Plan1"/>
      <sheetName val="gstgrs"/>
      <sheetName val="mobr"/>
    </sheetNames>
    <sheetDataSet>
      <sheetData sheetId="0">
        <row r="1">
          <cell r="D1" t="str">
            <v>UHE Serra do Facão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eiro"/>
      <sheetName val="Fevereiro"/>
      <sheetName val="Março"/>
      <sheetName val="Allpark_Ope_SP 1Trimestre"/>
      <sheetName val="JAN"/>
      <sheetName val="Macro"/>
    </sheetNames>
    <sheetDataSet>
      <sheetData sheetId="0">
        <row r="5">
          <cell r="E5" t="str">
            <v>09 DE JULHO, HOPITAL</v>
          </cell>
        </row>
      </sheetData>
      <sheetData sheetId="1">
        <row r="5">
          <cell r="E5" t="str">
            <v>09 DE JULHO, HOPITAL</v>
          </cell>
        </row>
      </sheetData>
      <sheetData sheetId="2">
        <row r="5">
          <cell r="E5" t="str">
            <v>09 DE JULHO, HOPITAL</v>
          </cell>
        </row>
      </sheetData>
      <sheetData sheetId="3">
        <row r="5">
          <cell r="E5" t="str">
            <v>09 DE JULHO, HOPITAL</v>
          </cell>
        </row>
      </sheetData>
      <sheetData sheetId="4" refreshError="1">
        <row r="5">
          <cell r="E5" t="str">
            <v>09 DE JULHO, HOPITAL</v>
          </cell>
        </row>
      </sheetData>
      <sheetData sheetId="5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put-dados"/>
      <sheetName val="assumptions-2"/>
      <sheetName val="Tickers"/>
      <sheetName val="Mapão"/>
      <sheetName val="#REF"/>
      <sheetName val="Funding"/>
      <sheetName val="Premissas"/>
      <sheetName val="Income Statements"/>
      <sheetName val="Revenue Statement"/>
      <sheetName val="mensal"/>
      <sheetName val="Projeções"/>
      <sheetName val="Custos - Produtos de Dados"/>
      <sheetName val="Demanda Mensal"/>
      <sheetName val="Proposta Internet Link"/>
      <sheetName val="Abertura por Velocidade"/>
      <sheetName val="Demanda Consolidada Transmissão"/>
      <sheetName val="Demanda Consolidada Infra"/>
      <sheetName val="Demanda Consolidada Gerencia"/>
      <sheetName val="Demanda Consolidada OPEX CGR"/>
      <sheetName val="Inv. Dados"/>
      <sheetName val="Índices"/>
      <sheetName val="base dados custo produto"/>
      <sheetName val="Vésper SP-0001-ju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tivo"/>
    </sheetNames>
    <sheetDataSet>
      <sheetData sheetId="0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ral"/>
      <sheetName val="Areas"/>
      <sheetName val="Equip"/>
      <sheetName val="Fat-Metropolis"/>
      <sheetName val="Tabela"/>
      <sheetName val="Oferta"/>
      <sheetName val="Fat"/>
      <sheetName val="MO"/>
      <sheetName val="INV"/>
      <sheetName val="DRE"/>
      <sheetName val="csbe-sp"/>
      <sheetName val="Resumo_CAPA"/>
      <sheetName val="Valor"/>
      <sheetName val="DRE_ano"/>
      <sheetName val="analise_sensibilidade"/>
      <sheetName val="resumo"/>
      <sheetName val="PIR 2010"/>
      <sheetName val="Mix Shopping"/>
    </sheetNames>
    <sheetDataSet>
      <sheetData sheetId="0">
        <row r="4">
          <cell r="B4">
            <v>196</v>
          </cell>
        </row>
      </sheetData>
      <sheetData sheetId="1"/>
      <sheetData sheetId="2">
        <row r="8">
          <cell r="B8">
            <v>268</v>
          </cell>
        </row>
      </sheetData>
      <sheetData sheetId="3"/>
      <sheetData sheetId="4"/>
      <sheetData sheetId="5"/>
      <sheetData sheetId="6">
        <row r="4">
          <cell r="E4">
            <v>153</v>
          </cell>
        </row>
      </sheetData>
      <sheetData sheetId="7">
        <row r="21">
          <cell r="CW21">
            <v>6596.2516440447343</v>
          </cell>
        </row>
      </sheetData>
      <sheetData sheetId="8">
        <row r="7">
          <cell r="C7">
            <v>12166</v>
          </cell>
        </row>
      </sheetData>
      <sheetData sheetId="9">
        <row r="19">
          <cell r="D19">
            <v>36294</v>
          </cell>
        </row>
      </sheetData>
      <sheetData sheetId="10"/>
      <sheetData sheetId="11"/>
      <sheetData sheetId="12">
        <row r="144">
          <cell r="A144" t="str">
            <v>Curva de Formação da TIR (% a.a)</v>
          </cell>
        </row>
      </sheetData>
      <sheetData sheetId="13">
        <row r="3">
          <cell r="D3">
            <v>1</v>
          </cell>
        </row>
        <row r="23">
          <cell r="X23">
            <v>0.19545362518659043</v>
          </cell>
        </row>
        <row r="24">
          <cell r="X24">
            <v>9</v>
          </cell>
        </row>
        <row r="27">
          <cell r="X27">
            <v>0.19545362518659043</v>
          </cell>
        </row>
      </sheetData>
      <sheetData sheetId="14"/>
      <sheetData sheetId="15"/>
      <sheetData sheetId="16" refreshError="1"/>
      <sheetData sheetId="17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âmetros"/>
      <sheetName val="BANCO DE DADOS"/>
      <sheetName val="BASE 2007"/>
      <sheetName val="EXPORT DESPESAS"/>
      <sheetName val="detalhe despesas"/>
      <sheetName val="RESUMO"/>
      <sheetName val="TOTAL TEELEAP"/>
      <sheetName val="DIR. GERAL"/>
      <sheetName val="30001"/>
      <sheetName val="30002"/>
      <sheetName val="30003"/>
      <sheetName val="30004"/>
      <sheetName val="34001"/>
      <sheetName val="DIR. COMERCIAL"/>
      <sheetName val="31001"/>
      <sheetName val="31002"/>
      <sheetName val="31003"/>
      <sheetName val="31004"/>
      <sheetName val="31005"/>
      <sheetName val="31006"/>
      <sheetName val="31007"/>
      <sheetName val="11205"/>
      <sheetName val="31008"/>
      <sheetName val="31009"/>
      <sheetName val="31010"/>
      <sheetName val="31011"/>
      <sheetName val="31012"/>
      <sheetName val="31013"/>
      <sheetName val="31014"/>
      <sheetName val="31015"/>
      <sheetName val="34002"/>
      <sheetName val="34003"/>
      <sheetName val="34004"/>
      <sheetName val="34005"/>
      <sheetName val="DIR. OPERAÇÕES"/>
      <sheetName val="32001"/>
      <sheetName val="32002"/>
      <sheetName val="32003"/>
      <sheetName val="32004"/>
      <sheetName val="32005"/>
      <sheetName val="32006"/>
      <sheetName val="32007"/>
      <sheetName val="32008"/>
      <sheetName val="32009"/>
      <sheetName val="32010"/>
      <sheetName val="32011"/>
      <sheetName val="32012"/>
      <sheetName val="32013"/>
      <sheetName val="32014"/>
      <sheetName val="32015"/>
      <sheetName val="32016"/>
      <sheetName val="DIR. FINANCEIRA"/>
      <sheetName val="33001"/>
      <sheetName val="33002"/>
      <sheetName val="33003"/>
      <sheetName val="33004"/>
      <sheetName val="33005"/>
      <sheetName val="DIR. NEGÓCIOS"/>
      <sheetName val="35001"/>
      <sheetName val="DIR. SUPRIMENTOS"/>
    </sheetNames>
    <sheetDataSet>
      <sheetData sheetId="0">
        <row r="1">
          <cell r="A1" t="str">
            <v>ESTRUTURA DE CENTRO DE CUSTO</v>
          </cell>
          <cell r="B1" t="str">
            <v>DESCRIÇÃO CC</v>
          </cell>
        </row>
        <row r="2">
          <cell r="A2" t="str">
            <v>30000A</v>
          </cell>
          <cell r="B2" t="str">
            <v>TOTAL TEELEAP</v>
          </cell>
        </row>
        <row r="3">
          <cell r="A3">
            <v>30000</v>
          </cell>
          <cell r="B3" t="str">
            <v>DIRETORIA GERAL</v>
          </cell>
        </row>
        <row r="4">
          <cell r="A4">
            <v>30001</v>
          </cell>
          <cell r="B4" t="str">
            <v>PRESIDÊNCIA/DIRETORIA GERAL</v>
          </cell>
        </row>
        <row r="5">
          <cell r="A5">
            <v>30002</v>
          </cell>
          <cell r="B5" t="str">
            <v>RH</v>
          </cell>
        </row>
        <row r="6">
          <cell r="A6">
            <v>30003</v>
          </cell>
          <cell r="B6" t="str">
            <v>JURÍDICO</v>
          </cell>
        </row>
        <row r="7">
          <cell r="A7">
            <v>30004</v>
          </cell>
          <cell r="B7" t="str">
            <v>TECNOLOGIA DA INFORMAÇÃO</v>
          </cell>
        </row>
        <row r="8">
          <cell r="A8">
            <v>31000</v>
          </cell>
          <cell r="B8" t="str">
            <v>TOTAL ÁREA COMERCIAL</v>
          </cell>
        </row>
        <row r="9">
          <cell r="A9">
            <v>31001</v>
          </cell>
          <cell r="B9" t="str">
            <v>DIRETORIA COMERCIAL</v>
          </cell>
        </row>
        <row r="10">
          <cell r="A10">
            <v>31002</v>
          </cell>
          <cell r="B10" t="str">
            <v>MARKETING</v>
          </cell>
        </row>
        <row r="11">
          <cell r="A11">
            <v>31003</v>
          </cell>
          <cell r="B11" t="str">
            <v>PLANEJAMENTO DE VENDAS/BACK OFFICE</v>
          </cell>
        </row>
        <row r="12">
          <cell r="A12">
            <v>31004</v>
          </cell>
          <cell r="B12" t="str">
            <v>LOJAS E REVENDAS - INFORMÁTICA</v>
          </cell>
        </row>
        <row r="13">
          <cell r="A13">
            <v>31005</v>
          </cell>
          <cell r="B13" t="str">
            <v>LOJAS E REVENDAS - CELULAR</v>
          </cell>
        </row>
        <row r="14">
          <cell r="A14">
            <v>31006</v>
          </cell>
          <cell r="B14" t="str">
            <v>LOJAS E REVENDAS - ÁUDIO E VÍDEO</v>
          </cell>
        </row>
        <row r="15">
          <cell r="A15">
            <v>31007</v>
          </cell>
          <cell r="B15" t="str">
            <v>VENDAS VAREJO</v>
          </cell>
        </row>
        <row r="16">
          <cell r="A16">
            <v>31008</v>
          </cell>
          <cell r="B16" t="str">
            <v>CORPORATIVO/GERÊNCIA</v>
          </cell>
        </row>
        <row r="17">
          <cell r="A17">
            <v>31009</v>
          </cell>
          <cell r="B17" t="str">
            <v>CORPORATIVO/VAR</v>
          </cell>
        </row>
        <row r="18">
          <cell r="A18">
            <v>31010</v>
          </cell>
          <cell r="B18" t="str">
            <v>CORPORATIVO/SCM</v>
          </cell>
        </row>
        <row r="19">
          <cell r="A19">
            <v>31011</v>
          </cell>
          <cell r="B19" t="str">
            <v>CORPORATIVO/EMPREITEIROS</v>
          </cell>
        </row>
        <row r="20">
          <cell r="A20">
            <v>31012</v>
          </cell>
          <cell r="B20" t="str">
            <v>CORPORATIVO/CONVERGENTES</v>
          </cell>
        </row>
        <row r="21">
          <cell r="A21">
            <v>31013</v>
          </cell>
          <cell r="B21" t="str">
            <v>PROJETOS</v>
          </cell>
        </row>
        <row r="22">
          <cell r="A22">
            <v>31014</v>
          </cell>
          <cell r="B22" t="str">
            <v>CONSUMIDOR FINAL</v>
          </cell>
        </row>
        <row r="23">
          <cell r="A23">
            <v>31015</v>
          </cell>
          <cell r="B23" t="str">
            <v>NOVOS NEGÓCIOS</v>
          </cell>
        </row>
        <row r="24">
          <cell r="A24">
            <v>11205</v>
          </cell>
          <cell r="B24" t="str">
            <v>RECLASSIFICAÇÕES CELULAR</v>
          </cell>
        </row>
        <row r="25">
          <cell r="A25">
            <v>32000</v>
          </cell>
          <cell r="B25" t="str">
            <v>TOTAL ÁREA OPERACIONAL</v>
          </cell>
        </row>
        <row r="26">
          <cell r="A26">
            <v>32001</v>
          </cell>
          <cell r="B26" t="str">
            <v>DIR. OPERACIONAL</v>
          </cell>
        </row>
        <row r="27">
          <cell r="A27">
            <v>32002</v>
          </cell>
          <cell r="B27" t="str">
            <v>OPERAÇÕES INTERNACIONAIS</v>
          </cell>
        </row>
        <row r="28">
          <cell r="A28">
            <v>32003</v>
          </cell>
          <cell r="B28" t="str">
            <v>ADMINISTRATIVO</v>
          </cell>
        </row>
        <row r="29">
          <cell r="A29">
            <v>32004</v>
          </cell>
          <cell r="B29" t="str">
            <v>QUALIDADE</v>
          </cell>
        </row>
        <row r="30">
          <cell r="A30">
            <v>32005</v>
          </cell>
          <cell r="B30" t="str">
            <v>CONTROLE ESTOQUE</v>
          </cell>
        </row>
        <row r="31">
          <cell r="A31">
            <v>32006</v>
          </cell>
          <cell r="B31" t="str">
            <v>OPERAÇÕES</v>
          </cell>
        </row>
        <row r="32">
          <cell r="A32">
            <v>32007</v>
          </cell>
          <cell r="B32" t="str">
            <v>OPER. ATACADO</v>
          </cell>
        </row>
        <row r="33">
          <cell r="A33">
            <v>32008</v>
          </cell>
          <cell r="B33" t="str">
            <v>OPER. PLANEJAMENTO</v>
          </cell>
        </row>
        <row r="34">
          <cell r="A34">
            <v>32009</v>
          </cell>
          <cell r="B34" t="str">
            <v>OPER. ATACADO (REC./SEP./EXP. E PADRONIZAÇÃO)</v>
          </cell>
        </row>
        <row r="35">
          <cell r="A35">
            <v>32010</v>
          </cell>
          <cell r="B35" t="str">
            <v>OPER. TRANSPORTE</v>
          </cell>
        </row>
        <row r="36">
          <cell r="A36">
            <v>32011</v>
          </cell>
          <cell r="B36" t="str">
            <v>OPER. LOGÍSTICA</v>
          </cell>
        </row>
        <row r="37">
          <cell r="A37">
            <v>32012</v>
          </cell>
          <cell r="B37" t="str">
            <v>FILIAL BRASÍLIA</v>
          </cell>
        </row>
        <row r="38">
          <cell r="A38">
            <v>32013</v>
          </cell>
          <cell r="B38" t="str">
            <v>OPER.VAREJO</v>
          </cell>
        </row>
        <row r="39">
          <cell r="A39">
            <v>32014</v>
          </cell>
          <cell r="B39" t="str">
            <v>OPER.VAREJO/RMA</v>
          </cell>
        </row>
        <row r="40">
          <cell r="A40">
            <v>32015</v>
          </cell>
          <cell r="B40" t="str">
            <v>BACKOFFICE/ATENDIMENTO</v>
          </cell>
        </row>
        <row r="41">
          <cell r="A41">
            <v>32016</v>
          </cell>
          <cell r="B41" t="str">
            <v>BACK OFFICE/RMA</v>
          </cell>
        </row>
        <row r="42">
          <cell r="A42">
            <v>33000</v>
          </cell>
          <cell r="B42" t="str">
            <v>TOTAL ÁREA FINANCEIRA</v>
          </cell>
        </row>
        <row r="43">
          <cell r="A43">
            <v>33001</v>
          </cell>
          <cell r="B43" t="str">
            <v>DIRETORIA FINANCEIRA</v>
          </cell>
        </row>
        <row r="44">
          <cell r="A44">
            <v>33002</v>
          </cell>
          <cell r="B44" t="str">
            <v>TESOURARIA</v>
          </cell>
        </row>
        <row r="45">
          <cell r="A45">
            <v>33003</v>
          </cell>
          <cell r="B45" t="str">
            <v>CONTABILIDADE/FISCAL</v>
          </cell>
        </row>
        <row r="46">
          <cell r="A46">
            <v>33004</v>
          </cell>
          <cell r="B46" t="str">
            <v>CONTAS A RECEBER</v>
          </cell>
        </row>
        <row r="47">
          <cell r="A47">
            <v>33005</v>
          </cell>
          <cell r="B47" t="str">
            <v>CONTROLADORIA</v>
          </cell>
        </row>
        <row r="48">
          <cell r="A48">
            <v>34000</v>
          </cell>
          <cell r="B48" t="str">
            <v>TOTAL ÁREA SUPRIMENTOS</v>
          </cell>
        </row>
        <row r="49">
          <cell r="A49">
            <v>34001</v>
          </cell>
          <cell r="B49" t="str">
            <v>DIRETORIA DE SUPRIMENTOS</v>
          </cell>
        </row>
        <row r="50">
          <cell r="A50">
            <v>34002</v>
          </cell>
          <cell r="B50" t="str">
            <v>GERÊNCIA/CORPORATIVO</v>
          </cell>
        </row>
        <row r="51">
          <cell r="A51">
            <v>34003</v>
          </cell>
          <cell r="B51" t="str">
            <v>GERÊNCIA/CELULAR</v>
          </cell>
        </row>
        <row r="52">
          <cell r="A52">
            <v>34004</v>
          </cell>
          <cell r="B52" t="str">
            <v>GERÊNCIA/INFORMÁTICA</v>
          </cell>
        </row>
        <row r="53">
          <cell r="A53">
            <v>34005</v>
          </cell>
          <cell r="B53" t="str">
            <v>GERÊNCIA/A&amp;V</v>
          </cell>
        </row>
        <row r="54">
          <cell r="A54">
            <v>35000</v>
          </cell>
          <cell r="B54" t="str">
            <v>TOTAL ÁREA NEGÓCIOS</v>
          </cell>
        </row>
        <row r="55">
          <cell r="A55">
            <v>35001</v>
          </cell>
          <cell r="B55" t="str">
            <v>DIRETORIA DE NEGÓCIOS</v>
          </cell>
        </row>
      </sheetData>
      <sheetData sheetId="1" refreshError="1"/>
      <sheetData sheetId="2" refreshError="1"/>
      <sheetData sheetId="3"/>
      <sheetData sheetId="4" refreshError="1"/>
      <sheetData sheetId="5" refreshError="1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/>
      <sheetData sheetId="52" refreshError="1"/>
      <sheetData sheetId="53" refreshError="1"/>
      <sheetData sheetId="54" refreshError="1"/>
      <sheetData sheetId="55" refreshError="1"/>
      <sheetData sheetId="56" refreshError="1"/>
      <sheetData sheetId="57"/>
      <sheetData sheetId="58" refreshError="1"/>
      <sheetData sheetId="59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(IP_NFGDP)"/>
      <sheetName val="Forecast Submission"/>
      <sheetName val="DATABASE"/>
      <sheetName val="Calculations"/>
      <sheetName val="Year Average"/>
      <sheetName val="Equip"/>
      <sheetName val="Build"/>
      <sheetName val="Total_inv"/>
      <sheetName val="Chart6"/>
      <sheetName val="NomGDP&amp;cash"/>
      <sheetName val="Imports to sales"/>
      <sheetName val="Real GDI"/>
      <sheetName val="(NFGDP)"/>
      <sheetName val="BFI%GDP (5)"/>
      <sheetName val="BFI%GDP"/>
      <sheetName val="(IMP%GDP)"/>
      <sheetName val="Tot Inv%GDP (utopea)"/>
      <sheetName val="NF GDP ex housing"/>
      <sheetName val="NF GDP ex housing (3)"/>
      <sheetName val="(NFGDP no fc)"/>
      <sheetName val="(NFGDP2)"/>
      <sheetName val="(Out &amp; Dem)"/>
      <sheetName val="(Out &amp; Dem2)"/>
      <sheetName val="(pub&amp;prv DD)"/>
      <sheetName val="(pub D)"/>
      <sheetName val="(hh sav)"/>
      <sheetName val="(Stks-sales)"/>
      <sheetName val="(defl)"/>
      <sheetName val="GDP&amp;Profits"/>
      <sheetName val="NFGDP&amp;profits"/>
      <sheetName val="real v nom NFGDP"/>
      <sheetName val="Chart2"/>
      <sheetName val="(GDP)"/>
      <sheetName val="ToT"/>
      <sheetName val="Chart4"/>
      <sheetName val="(GDP_employ) (2)"/>
      <sheetName val="(GDP_employ)"/>
      <sheetName val="Chart4 (2)"/>
      <sheetName val="GDP chart"/>
      <sheetName val="Dwell_Gos"/>
      <sheetName val="Dwell_Gos (2)"/>
      <sheetName val="Chart3"/>
      <sheetName val="Chart3 (2)"/>
      <sheetName val="Chart3 (3)"/>
      <sheetName val="GDP ex pub inv"/>
      <sheetName val="GDP ex pub demand"/>
      <sheetName val="GDP ex pub demand (2)"/>
      <sheetName val="deflators chain (2)"/>
      <sheetName val="GG_cons"/>
      <sheetName val="GOS &amp; nom GDP"/>
      <sheetName val="Chart13"/>
      <sheetName val="Chart2 (4)"/>
      <sheetName val="Chart2 (2)"/>
      <sheetName val="Chart2 (3)"/>
      <sheetName val="Chart2 (5)"/>
      <sheetName val="NFGDP fc (note)"/>
      <sheetName val="GDP_nom&amp;real"/>
      <sheetName val="GDP_nom&amp;real (2)"/>
      <sheetName val="DD_const"/>
      <sheetName val="G&amp; S bal"/>
      <sheetName val="EXPORT DEV FROM TREND (2)"/>
      <sheetName val=" Public Consumption"/>
      <sheetName val=" Public Consumption (2)"/>
      <sheetName val=" Public Consumption (3)"/>
      <sheetName val="Cons &amp; Inv pres"/>
      <sheetName val="MR Chart14 "/>
      <sheetName val="P&amp;E &amp; Xshock (SR)"/>
      <sheetName val="B&amp;S &amp; Xshock (SR)"/>
      <sheetName val="BOP"/>
      <sheetName val="Chart1"/>
      <sheetName val="household income"/>
      <sheetName val="5206.5"/>
      <sheetName val="5206.22"/>
      <sheetName val="GDPPexCons"/>
      <sheetName val="5206.26"/>
      <sheetName val="5206.41"/>
      <sheetName val="5206.41 (new)"/>
      <sheetName val="5206.32"/>
      <sheetName val="5206.8"/>
      <sheetName val="Output &amp; Demand (utopea)"/>
      <sheetName val="Output &amp; Demand (utopea) nf"/>
      <sheetName val="Output &amp; Demand (utopea) (2)"/>
      <sheetName val="5206.01"/>
      <sheetName val="Private Demand 2 - utopea ( (3)"/>
      <sheetName val="Output &amp; Demand (3)"/>
      <sheetName val="Private Demand (7)"/>
      <sheetName val="Private Demand (4)"/>
      <sheetName val="Private Demand (5)"/>
      <sheetName val="PE_deflator"/>
      <sheetName val="M_deflator"/>
      <sheetName val="Chart5"/>
      <sheetName val="NF GDP ex housing (2)"/>
      <sheetName val="DD, imports &amp; TWI"/>
      <sheetName val="DD, imports"/>
      <sheetName val="5206.2 NEW"/>
      <sheetName val="5206.6 NEW"/>
      <sheetName val="5206.9 NEW"/>
      <sheetName val="5206.16 NEW"/>
      <sheetName val="5206.19 NEW"/>
      <sheetName val="5206.22 NEW"/>
      <sheetName val="5206.36 NEW"/>
      <sheetName val="Chart21"/>
      <sheetName val="5206.41 NEW"/>
      <sheetName val="(NFGDP) (2)"/>
      <sheetName val="Chart22"/>
      <sheetName val="(hh sav) (2)"/>
      <sheetName val="real v nom G&amp; S bal"/>
      <sheetName val="real v nom imports"/>
      <sheetName val="ToT v TWI"/>
      <sheetName val="Out, Dem &amp; NX"/>
      <sheetName val="(Out &amp; Dem) (2)"/>
      <sheetName val="Chart31"/>
      <sheetName val="Chart32"/>
      <sheetName val="(Real GDI)"/>
      <sheetName val="(ToT)"/>
      <sheetName val="(GDP_XM)"/>
      <sheetName val="Chart24"/>
      <sheetName val="Chart26"/>
      <sheetName val="Chart27"/>
      <sheetName val="Chart25"/>
      <sheetName val="(DD_IMP)"/>
      <sheetName val="(farm)"/>
      <sheetName val="Chart29"/>
      <sheetName val="Chart23"/>
      <sheetName val="Total_inv (2)"/>
      <sheetName val="Output &amp; Demand (utopea) (2 (3)"/>
      <sheetName val="DD, imports &amp; TWI (2)"/>
      <sheetName val="Chart7"/>
      <sheetName val="IVA share"/>
      <sheetName val="Chart7 (2)"/>
      <sheetName val="Chart7 (3)"/>
      <sheetName val="ToT v TWI (2)"/>
      <sheetName val="ToT v TWI (3)"/>
      <sheetName val="Chart24 (2)"/>
      <sheetName val="Private Demand (8)"/>
      <sheetName val="Chart28"/>
      <sheetName val="Output &amp; Demand (utopea) (2 (4)"/>
      <sheetName val="SFD"/>
      <sheetName val="Australian Economic Outlook"/>
      <sheetName val=" GVA"/>
      <sheetName val="5206.1"/>
      <sheetName val="5206.2"/>
      <sheetName val="5206.3"/>
      <sheetName val="5206.05"/>
      <sheetName val="5206.6"/>
      <sheetName val="5206.7"/>
      <sheetName val="5206.9"/>
      <sheetName val="5206.14"/>
      <sheetName val="5206.20"/>
      <sheetName val="5206.21a"/>
      <sheetName val="5206.21b"/>
      <sheetName val="5206.29"/>
      <sheetName val="(Business investment)"/>
      <sheetName val="(GDP&amp;Profits)"/>
      <sheetName val="(Demand &amp; profits)"/>
      <sheetName val="(GNE&amp;Nfinprofit)"/>
      <sheetName val="(GNE&amp;profits)"/>
      <sheetName val="(GNE&amp;profit unincorp)"/>
      <sheetName val="(NFGDP&amp;profits)"/>
      <sheetName val="(GVA type)"/>
      <sheetName val="(Private nonres v M&amp;E)"/>
      <sheetName val="(SFD State)"/>
      <sheetName val="(GDP COW)"/>
      <sheetName val="(GDP f)"/>
      <sheetName val="(NF GDP &amp; Demand &amp; NX &amp; sto (3)"/>
      <sheetName val="(GDP &amp; Demand &amp; NX &amp; stocks)"/>
      <sheetName val="(NF GDP &amp; Demand &amp; NX &amp; sto (2)"/>
      <sheetName val="(Wages v super)"/>
      <sheetName val="(WPI AWE NA)"/>
      <sheetName val="(Profit share v GDP)"/>
      <sheetName val="(Profit v wages share)"/>
      <sheetName val="(Profit v wages share) (3)"/>
      <sheetName val="(DFD &amp; SFD 2q)"/>
      <sheetName val="(DFD &amp; SFD 2q qq)"/>
      <sheetName val="(DFD &amp; SFD)"/>
      <sheetName val="(DFD &amp; SFD 2q) (2)"/>
      <sheetName val="(DFD &amp; SFD 2q) (3)"/>
      <sheetName val="(Deflators) (2)"/>
      <sheetName val="(productivity mkt)"/>
      <sheetName val="(SFD commod v NSW v ROA)"/>
      <sheetName val="(SFD) (2)"/>
      <sheetName val="(GDI less GDP v ToT)"/>
      <sheetName val="(productivity GDP per hr mkt)"/>
      <sheetName val="(Output &amp; Demand)"/>
      <sheetName val="(Output &amp; Demand + f)"/>
      <sheetName val="(Output &amp; Demand no stocks)"/>
      <sheetName val="(Real &amp; nominal GDP +f)"/>
      <sheetName val="Contr_Bus"/>
      <sheetName val="(QLD, WA, NT v ROA SFD)"/>
      <sheetName val="(QLD, WA, NT v ROA SFD) (2)"/>
      <sheetName val="(NF GDP)"/>
      <sheetName val="(DD, NFGDP, Stocks, Net Export)"/>
      <sheetName val="(Domestic demand)"/>
      <sheetName val="(GDP Industry)"/>
      <sheetName val="Contr_Bus (2)"/>
      <sheetName val="(Trend public demand)"/>
      <sheetName val="(Trend private demand)"/>
      <sheetName val="(WA)"/>
      <sheetName val="(GDP &amp; IP)"/>
      <sheetName val="(GDP qq yy long)"/>
      <sheetName val="(E I P)"/>
      <sheetName val="(farm v livestock yy)"/>
      <sheetName val="(farm v livestock)"/>
      <sheetName val="(Business invest)"/>
      <sheetName val="(Bus &amp; Exp v Consum &amp; dwell)"/>
      <sheetName val="(Bus v Consum &amp; dwell"/>
      <sheetName val="Total_inv (3)"/>
      <sheetName val="(NomGDP&amp;cash)"/>
      <sheetName val="(Imports to sales)"/>
      <sheetName val="(Farm GDP)"/>
      <sheetName val="BFI%GDP (2)"/>
      <sheetName val="(public demand)"/>
      <sheetName val="(Private Demand)"/>
      <sheetName val="(Private Demand) (2)"/>
      <sheetName val="(Private Demand) (3)"/>
      <sheetName val="(M_deflator)"/>
      <sheetName val="(DD, imports &amp; TWI)"/>
      <sheetName val="(Imports v AUD)"/>
      <sheetName val="(GNE v imports)"/>
      <sheetName val="(Saving US v Aust)"/>
      <sheetName val="(real v nom imports)"/>
      <sheetName val="(exports v imports)"/>
      <sheetName val="(Bus invest v consump)"/>
      <sheetName val="(Private Demand by component)"/>
      <sheetName val="(Nominal GDP &amp; GOS)"/>
      <sheetName val="(domestic demand by state)"/>
      <sheetName val="(Output &amp; Demand master)"/>
      <sheetName val="(Dwelling GFCE)"/>
      <sheetName val="(GDP ex construction)"/>
      <sheetName val="(TOT by state)"/>
      <sheetName val="5206.6 old (2)"/>
      <sheetName val="5206.2 old"/>
      <sheetName val="5206.6 old"/>
      <sheetName val="5206.9 old"/>
      <sheetName val="5206.16 old"/>
      <sheetName val="5206.19 old"/>
      <sheetName val="5206.22 old"/>
      <sheetName val="5206.36 old"/>
      <sheetName val="5206.8old"/>
      <sheetName val="5206.41 old"/>
      <sheetName val="FI monthly"/>
      <sheetName val="CPI"/>
      <sheetName val="NZ Economic Outlook"/>
      <sheetName val="5206.21"/>
      <sheetName val="(GDP) (4)"/>
      <sheetName val="(GDP) (3)"/>
      <sheetName val="(GDP) (2)"/>
      <sheetName val="(NF GDP &amp; Demand &amp; NX &amp; stocks)"/>
      <sheetName val="(DD public v private)"/>
      <sheetName val="(GDP qq contr) (2)"/>
      <sheetName val="(GDP qq contr) (3)"/>
      <sheetName val="(Compensation of employees)"/>
      <sheetName val="(Household saving rate)"/>
      <sheetName val="(Stocks to sales)"/>
      <sheetName val="(Deflators)"/>
      <sheetName val="(GDI)"/>
      <sheetName val="(productivity per hour)"/>
      <sheetName val="(SFD)"/>
      <sheetName val="(Real &amp; nominal GDP)"/>
      <sheetName val="(GVA)"/>
      <sheetName val="(GDP E_I_P)"/>
      <sheetName val="(Industry shares)"/>
      <sheetName val="GNE&amp;profits"/>
      <sheetName val="Demand &amp; profits"/>
      <sheetName val="GNE&amp;Nfinprofit"/>
      <sheetName val="GNE&amp;profit unincorp"/>
      <sheetName val="(GDP qq contr)"/>
      <sheetName val="(HH saving rate)"/>
      <sheetName val="(DD by State yy)"/>
      <sheetName val="Sheet1"/>
      <sheetName val="demand&amp;profit unincorp"/>
      <sheetName val="Chart34"/>
      <sheetName val="(farm v livestock yy) (2)"/>
      <sheetName val="DATABASE (2)"/>
      <sheetName val="Trend private demand"/>
      <sheetName val="Trend public demand"/>
      <sheetName val="Domestic demand"/>
      <sheetName val="(Dom demand pub&amp;priv)"/>
      <sheetName val="(DFD &amp; SFD) (2)"/>
      <sheetName val="(productivity)"/>
      <sheetName val="FarmOutput"/>
      <sheetName val="Import &amp; XR"/>
      <sheetName val="GNE, imports"/>
      <sheetName val="Indy shares"/>
      <sheetName val="Saving (US v Aust)"/>
      <sheetName val="Real trade"/>
      <sheetName val="Bus v cons"/>
      <sheetName val="Private Demand comps"/>
      <sheetName val="Nominal GDP &amp; GOS"/>
      <sheetName val="Output &amp; Demand (no stocks)"/>
      <sheetName val="DD by state snapshot"/>
      <sheetName val="DD by state"/>
      <sheetName val="Output &amp; Demand (master)"/>
      <sheetName val="Dwelling GFCE"/>
      <sheetName val="GDP ex construction"/>
      <sheetName val="TOT by state"/>
      <sheetName val="(State final demand) (2)"/>
      <sheetName val="Chart9"/>
      <sheetName val="GVA"/>
      <sheetName val="WA"/>
      <sheetName val="(GDP &amp; IP) (2)"/>
      <sheetName val="State final demand"/>
      <sheetName val="5206.14 NEW"/>
      <sheetName val="(State final demand)"/>
      <sheetName val="Australian Economic Outlook (2)"/>
      <sheetName val="5206.27"/>
      <sheetName val="Chart30"/>
      <sheetName val="(GDP AEC)"/>
      <sheetName val="(ULC)"/>
      <sheetName val="(COE v Ave earnings)"/>
      <sheetName val="(WPI AWE NA) (2)"/>
      <sheetName val="(GDI) (2)"/>
      <sheetName val="Profits"/>
      <sheetName val="GDP&amp;Profit_LR"/>
      <sheetName val="GDP&amp;Profit_LR (real)"/>
      <sheetName val="GNE&amp;Nfinprofit_LR"/>
      <sheetName val="(GNE&amp;profit"/>
      <sheetName val="BFI%GDP (6)"/>
      <sheetName val="Sales and Traffic Information"/>
    </sheetNames>
    <definedNames>
      <definedName name="PrintAsia"/>
    </definedNames>
    <sheetDataSet>
      <sheetData sheetId="0" refreshError="1"/>
      <sheetData sheetId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/>
      <sheetData sheetId="69" refreshError="1"/>
      <sheetData sheetId="70" refreshError="1"/>
      <sheetData sheetId="71"/>
      <sheetData sheetId="72"/>
      <sheetData sheetId="73" refreshError="1"/>
      <sheetData sheetId="74"/>
      <sheetData sheetId="75"/>
      <sheetData sheetId="76"/>
      <sheetData sheetId="77"/>
      <sheetData sheetId="78"/>
      <sheetData sheetId="79" refreshError="1"/>
      <sheetData sheetId="80" refreshError="1"/>
      <sheetData sheetId="81" refreshError="1"/>
      <sheetData sheetId="82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/>
      <sheetData sheetId="95"/>
      <sheetData sheetId="96"/>
      <sheetData sheetId="97"/>
      <sheetData sheetId="98"/>
      <sheetData sheetId="99"/>
      <sheetData sheetId="100"/>
      <sheetData sheetId="101" refreshError="1"/>
      <sheetData sheetId="102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/>
      <sheetData sheetId="139" refreshError="1"/>
      <sheetData sheetId="140"/>
      <sheetData sheetId="141"/>
      <sheetData sheetId="142"/>
      <sheetData sheetId="143" refreshError="1"/>
      <sheetData sheetId="144"/>
      <sheetData sheetId="145"/>
      <sheetData sheetId="146"/>
      <sheetData sheetId="147"/>
      <sheetData sheetId="148"/>
      <sheetData sheetId="149" refreshError="1"/>
      <sheetData sheetId="150" refreshError="1"/>
      <sheetData sheetId="15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/>
      <sheetData sheetId="241"/>
      <sheetData sheetId="242"/>
      <sheetData sheetId="243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/>
      <sheetData sheetId="302"/>
      <sheetData sheetId="303" refreshError="1"/>
      <sheetData sheetId="304"/>
      <sheetData sheetId="305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"/>
    </sheetNames>
    <sheetDataSet>
      <sheetData sheetId="0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ilha"/>
      <sheetName val="Canteiro de Obras"/>
      <sheetName val="Aux_Cant"/>
      <sheetName val="PLANILHA DE PREÇOS Alt3"/>
      <sheetName val="CANTEIRO"/>
      <sheetName val="ESCAVAÇÃO"/>
      <sheetName val="ATERROS"/>
      <sheetName val="CONCRETO"/>
      <sheetName val="TRATAMENTO"/>
      <sheetName val="Insumos"/>
      <sheetName val="DIVERSOS"/>
      <sheetName val="Auxiliar"/>
      <sheetName val="Aux_Esc Céu"/>
      <sheetName val="Aux_Esc Subt"/>
      <sheetName val="Aux_Concreto"/>
      <sheetName val="Aux_Pavim"/>
      <sheetName val="Custo Horario"/>
      <sheetName val="PLANILHA JUSTIFIC.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354">
          <cell r="A354" t="str">
            <v>CÓDIGO</v>
          </cell>
          <cell r="B354" t="str">
            <v>APRESENTAÇÃO - CANTEIRO</v>
          </cell>
          <cell r="C354" t="str">
            <v>UNID</v>
          </cell>
          <cell r="D354" t="str">
            <v>PREÇO</v>
          </cell>
          <cell r="E354" t="str">
            <v>JUST TCU</v>
          </cell>
          <cell r="F354" t="str">
            <v>CCCC</v>
          </cell>
          <cell r="G354" t="str">
            <v>R4 - 11.03.08</v>
          </cell>
          <cell r="H354" t="str">
            <v>25.03.08</v>
          </cell>
        </row>
        <row r="355">
          <cell r="A355" t="str">
            <v>PR00220HI0002</v>
          </cell>
          <cell r="B355" t="str">
            <v>Manutenção e Operação - Canteiro / Acampamento</v>
          </cell>
          <cell r="C355" t="str">
            <v>vb</v>
          </cell>
          <cell r="D355">
            <v>4995289.49</v>
          </cell>
          <cell r="E355">
            <v>4995289.49</v>
          </cell>
          <cell r="F355" t="str">
            <v>CCCC</v>
          </cell>
          <cell r="G355">
            <v>4995289.49</v>
          </cell>
          <cell r="H355">
            <v>4995289.49</v>
          </cell>
        </row>
        <row r="356">
          <cell r="A356" t="str">
            <v>PR00220HI0001</v>
          </cell>
          <cell r="B356" t="str">
            <v>Mobilização / Instalações - Canteiro / Acampamento</v>
          </cell>
          <cell r="C356" t="str">
            <v>vb</v>
          </cell>
          <cell r="D356">
            <v>25628836</v>
          </cell>
          <cell r="E356">
            <v>25628836</v>
          </cell>
          <cell r="F356" t="str">
            <v>CCCC</v>
          </cell>
          <cell r="G356">
            <v>25628836</v>
          </cell>
          <cell r="H356">
            <v>25628836</v>
          </cell>
        </row>
        <row r="357">
          <cell r="A357" t="str">
            <v>PR00220HI0002</v>
          </cell>
          <cell r="B357" t="str">
            <v>Manutenção e Operação - Canteiro / Acampamento</v>
          </cell>
          <cell r="C357" t="str">
            <v>vb</v>
          </cell>
          <cell r="D357">
            <v>4995289.49</v>
          </cell>
          <cell r="E357">
            <v>4995289.49</v>
          </cell>
          <cell r="F357" t="str">
            <v>CCCC</v>
          </cell>
          <cell r="G357">
            <v>4995289.49</v>
          </cell>
          <cell r="H357">
            <v>4995289.49</v>
          </cell>
        </row>
        <row r="358">
          <cell r="A358" t="str">
            <v>PR00220HI0003</v>
          </cell>
          <cell r="B358" t="str">
            <v>Custos indireto de Supervisão das Obras Civis</v>
          </cell>
          <cell r="C358" t="str">
            <v>vb</v>
          </cell>
          <cell r="D358">
            <v>20239835.23</v>
          </cell>
          <cell r="E358">
            <v>20239835.23</v>
          </cell>
          <cell r="F358" t="str">
            <v>CCCC</v>
          </cell>
          <cell r="G358">
            <v>20239835.23</v>
          </cell>
          <cell r="H358">
            <v>20239835.23</v>
          </cell>
        </row>
        <row r="359">
          <cell r="A359" t="str">
            <v>PR00220HI0004</v>
          </cell>
          <cell r="B359" t="str">
            <v>Desmobilização</v>
          </cell>
          <cell r="C359" t="str">
            <v>vb</v>
          </cell>
          <cell r="D359">
            <v>1594377.67</v>
          </cell>
          <cell r="E359">
            <v>1594377.67</v>
          </cell>
          <cell r="F359" t="str">
            <v>CCCC</v>
          </cell>
          <cell r="G359" t="str">
            <v>R4 - 11.03.08</v>
          </cell>
          <cell r="H359" t="str">
            <v>25.03.08</v>
          </cell>
        </row>
        <row r="361">
          <cell r="A361" t="str">
            <v>CÓDIGO</v>
          </cell>
          <cell r="B361" t="str">
            <v>APRESENTAÇÃO - ESCAVAÇÃO</v>
          </cell>
          <cell r="C361" t="str">
            <v>UNID</v>
          </cell>
          <cell r="D361" t="str">
            <v>PREÇO</v>
          </cell>
          <cell r="E361" t="str">
            <v>JUST TCU</v>
          </cell>
          <cell r="F361">
            <v>-0.96321723036160523</v>
          </cell>
          <cell r="G361" t="str">
            <v>R4 - 11.03.08</v>
          </cell>
          <cell r="H361" t="str">
            <v>25.03.08</v>
          </cell>
        </row>
        <row r="362">
          <cell r="A362" t="str">
            <v>PR00220HI0009</v>
          </cell>
          <cell r="B362" t="str">
            <v>Desmatamento, Destocamento, Limpeza, Transporte e Depósito em Estoque ou Bota-fora - jazidas e pedreiras</v>
          </cell>
          <cell r="C362" t="str">
            <v>m2</v>
          </cell>
          <cell r="D362">
            <v>2.61</v>
          </cell>
          <cell r="E362">
            <v>3.2599084619999998</v>
          </cell>
          <cell r="F362">
            <v>-0.80063597810311771</v>
          </cell>
          <cell r="G362">
            <v>2.2799999999999998</v>
          </cell>
          <cell r="H362">
            <v>2.61</v>
          </cell>
        </row>
        <row r="363">
          <cell r="A363" t="str">
            <v>PR00220HI0010</v>
          </cell>
          <cell r="B363" t="str">
            <v>Desmatamento, Destocamento, Limpeza, Transporte e Depósito em Estoque ou Bota-fora</v>
          </cell>
          <cell r="C363" t="str">
            <v>m2</v>
          </cell>
          <cell r="D363">
            <v>3.14</v>
          </cell>
          <cell r="E363">
            <v>3.2599084619999998</v>
          </cell>
          <cell r="F363">
            <v>-0.96321723036160523</v>
          </cell>
          <cell r="G363">
            <v>2.2799999999999998</v>
          </cell>
          <cell r="H363">
            <v>3.14</v>
          </cell>
        </row>
        <row r="364">
          <cell r="A364" t="str">
            <v>PR00220HI0009</v>
          </cell>
          <cell r="B364" t="str">
            <v>Desmatamento, Destocamento, Limpeza, Transporte e Depósito em Estoque ou Bota-fora - jazidas e pedreiras</v>
          </cell>
          <cell r="C364" t="str">
            <v>m2</v>
          </cell>
          <cell r="D364">
            <v>2.61</v>
          </cell>
          <cell r="E364">
            <v>3.2599084619999998</v>
          </cell>
          <cell r="F364">
            <v>-0.80063597810311771</v>
          </cell>
          <cell r="G364">
            <v>2.2799999999999998</v>
          </cell>
          <cell r="H364">
            <v>2.61</v>
          </cell>
        </row>
        <row r="365">
          <cell r="A365" t="str">
            <v>PR00220HI0011</v>
          </cell>
          <cell r="B365" t="str">
            <v>Escavação a Céu Aberto em Material Tipo 1</v>
          </cell>
          <cell r="C365" t="str">
            <v>m3</v>
          </cell>
          <cell r="D365">
            <v>11.73</v>
          </cell>
          <cell r="E365">
            <v>11.790000000000001</v>
          </cell>
          <cell r="F365">
            <v>-0.99491094147582693</v>
          </cell>
          <cell r="G365">
            <v>11.49</v>
          </cell>
          <cell r="H365">
            <v>11.73</v>
          </cell>
        </row>
        <row r="366">
          <cell r="A366" t="str">
            <v>PR00220HI0012</v>
          </cell>
          <cell r="B366" t="str">
            <v>Escavação a Céu Aberto em Material Tipo 2</v>
          </cell>
          <cell r="C366" t="str">
            <v>m3</v>
          </cell>
          <cell r="D366">
            <v>19.190000000000001</v>
          </cell>
          <cell r="E366">
            <v>19.771000000000001</v>
          </cell>
          <cell r="F366">
            <v>-0.97061352485964292</v>
          </cell>
          <cell r="G366">
            <v>20.22</v>
          </cell>
          <cell r="H366">
            <v>19.190000000000001</v>
          </cell>
        </row>
        <row r="367">
          <cell r="A367" t="str">
            <v>PR00220HI0013</v>
          </cell>
          <cell r="B367" t="str">
            <v>Escavação a Céu Aberto em Material Tipo 3</v>
          </cell>
          <cell r="C367" t="str">
            <v>m3</v>
          </cell>
          <cell r="D367">
            <v>32.770000000000003</v>
          </cell>
          <cell r="E367">
            <v>35.332999999999998</v>
          </cell>
          <cell r="F367">
            <v>-0.9274615798262249</v>
          </cell>
          <cell r="G367">
            <v>29.78</v>
          </cell>
          <cell r="H367">
            <v>32.770000000000003</v>
          </cell>
        </row>
        <row r="368">
          <cell r="A368" t="str">
            <v>PR00220HI0014</v>
          </cell>
          <cell r="B368" t="str">
            <v>Escavação Confinada em Material Tipo 2</v>
          </cell>
          <cell r="C368" t="str">
            <v>m3</v>
          </cell>
          <cell r="D368">
            <v>40.75</v>
          </cell>
          <cell r="E368">
            <v>41.55</v>
          </cell>
          <cell r="F368">
            <v>-0.98074608904933824</v>
          </cell>
          <cell r="G368">
            <v>26.95</v>
          </cell>
          <cell r="H368">
            <v>40.75</v>
          </cell>
        </row>
        <row r="369">
          <cell r="A369" t="str">
            <v>PR00220HI0015</v>
          </cell>
          <cell r="B369" t="str">
            <v>Escavação Confinada em Material Tipo 3</v>
          </cell>
          <cell r="C369" t="str">
            <v>m3</v>
          </cell>
          <cell r="D369">
            <v>98.36</v>
          </cell>
          <cell r="E369">
            <v>98.628049699999991</v>
          </cell>
          <cell r="F369">
            <v>-0.99728221635918657</v>
          </cell>
          <cell r="G369">
            <v>130.69999999999999</v>
          </cell>
          <cell r="H369">
            <v>98.36</v>
          </cell>
        </row>
        <row r="370">
          <cell r="A370" t="str">
            <v>PR00220HI0016</v>
          </cell>
          <cell r="B370" t="str">
            <v>Escavação Subterrânea em Material Tipo 3</v>
          </cell>
          <cell r="C370" t="str">
            <v>m3</v>
          </cell>
          <cell r="D370">
            <v>198.06</v>
          </cell>
          <cell r="E370">
            <v>203.07600000000002</v>
          </cell>
          <cell r="F370">
            <v>-0.97529988772676235</v>
          </cell>
          <cell r="G370">
            <v>191.5</v>
          </cell>
          <cell r="H370">
            <v>198.06</v>
          </cell>
        </row>
        <row r="371">
          <cell r="A371" t="str">
            <v>PR00220HI0017</v>
          </cell>
          <cell r="B371" t="str">
            <v>Escavação Submersa</v>
          </cell>
          <cell r="C371" t="str">
            <v>m3</v>
          </cell>
          <cell r="D371">
            <v>18.37</v>
          </cell>
          <cell r="E371">
            <v>19.185999999999996</v>
          </cell>
          <cell r="F371">
            <v>-0.95746898780360701</v>
          </cell>
          <cell r="G371">
            <v>19.5</v>
          </cell>
          <cell r="H371">
            <v>18.37</v>
          </cell>
        </row>
        <row r="372">
          <cell r="A372" t="str">
            <v>PR00220HI0018</v>
          </cell>
          <cell r="B372" t="str">
            <v>Transporte de Agregado 3 km</v>
          </cell>
          <cell r="C372" t="str">
            <v>m3</v>
          </cell>
          <cell r="D372">
            <v>6.04</v>
          </cell>
          <cell r="E372">
            <v>6.1199999999999992</v>
          </cell>
          <cell r="F372">
            <v>-0.98692810457516356</v>
          </cell>
          <cell r="G372" t="str">
            <v>R4 - 11.03.08</v>
          </cell>
          <cell r="H372" t="str">
            <v>25.03.08</v>
          </cell>
        </row>
        <row r="374">
          <cell r="A374" t="str">
            <v>CÓDIGO</v>
          </cell>
          <cell r="B374" t="str">
            <v>APRESENTAÇÃO - ATERRO</v>
          </cell>
          <cell r="C374" t="str">
            <v>UNID</v>
          </cell>
          <cell r="D374" t="str">
            <v>PREÇO</v>
          </cell>
          <cell r="E374" t="str">
            <v>JUST TCU</v>
          </cell>
          <cell r="F374">
            <v>-0.905082544348361</v>
          </cell>
          <cell r="G374" t="str">
            <v>R4 - 11.03.08</v>
          </cell>
          <cell r="H374" t="str">
            <v>25.03.08</v>
          </cell>
        </row>
        <row r="375">
          <cell r="A375" t="str">
            <v>PR00220HI0021</v>
          </cell>
          <cell r="B375" t="str">
            <v>Solo Lançado - SL</v>
          </cell>
          <cell r="C375" t="str">
            <v>m3</v>
          </cell>
          <cell r="D375">
            <v>17.53</v>
          </cell>
          <cell r="E375">
            <v>22.905000000000001</v>
          </cell>
          <cell r="F375">
            <v>-0.76533507967692649</v>
          </cell>
          <cell r="G375">
            <v>16.170000000000002</v>
          </cell>
          <cell r="H375">
            <v>17.53</v>
          </cell>
        </row>
        <row r="376">
          <cell r="A376" t="str">
            <v>PR00220HI0020</v>
          </cell>
          <cell r="B376" t="str">
            <v>Solo Compactado - SC</v>
          </cell>
          <cell r="C376" t="str">
            <v>m3</v>
          </cell>
          <cell r="D376">
            <v>26.48</v>
          </cell>
          <cell r="E376">
            <v>29.257000000000001</v>
          </cell>
          <cell r="F376">
            <v>-0.905082544348361</v>
          </cell>
          <cell r="G376">
            <v>24.24</v>
          </cell>
          <cell r="H376">
            <v>26.48</v>
          </cell>
        </row>
        <row r="377">
          <cell r="A377" t="str">
            <v>PR00220HI0021</v>
          </cell>
          <cell r="B377" t="str">
            <v>Solo Lançado - SL</v>
          </cell>
          <cell r="C377" t="str">
            <v>m3</v>
          </cell>
          <cell r="D377">
            <v>17.53</v>
          </cell>
          <cell r="E377">
            <v>22.905000000000001</v>
          </cell>
          <cell r="F377">
            <v>-0.76533507967692649</v>
          </cell>
          <cell r="G377">
            <v>16.170000000000002</v>
          </cell>
          <cell r="H377">
            <v>17.53</v>
          </cell>
        </row>
        <row r="378">
          <cell r="A378" t="str">
            <v>PR00220HI0022</v>
          </cell>
          <cell r="B378" t="str">
            <v xml:space="preserve">Enrocamento Compactado - ER </v>
          </cell>
          <cell r="C378" t="str">
            <v>m3</v>
          </cell>
          <cell r="D378">
            <v>18.510000000000002</v>
          </cell>
          <cell r="E378">
            <v>20.756</v>
          </cell>
          <cell r="F378">
            <v>-0.89179032568895744</v>
          </cell>
          <cell r="G378">
            <v>12.44</v>
          </cell>
          <cell r="H378">
            <v>18.510000000000002</v>
          </cell>
        </row>
        <row r="379">
          <cell r="A379" t="str">
            <v>PR00220HI0023</v>
          </cell>
          <cell r="B379" t="str">
            <v>Enrocamento de Proteção - EP / Rip-rap - RR</v>
          </cell>
          <cell r="C379" t="str">
            <v>m3</v>
          </cell>
          <cell r="D379">
            <v>20.87</v>
          </cell>
          <cell r="E379">
            <v>20.87</v>
          </cell>
          <cell r="F379" t="str">
            <v>CCCC</v>
          </cell>
          <cell r="G379">
            <v>18.63</v>
          </cell>
          <cell r="H379">
            <v>20.87</v>
          </cell>
        </row>
        <row r="380">
          <cell r="A380" t="str">
            <v>PR00220HI0024</v>
          </cell>
          <cell r="B380" t="str">
            <v>Enrocamento Lançado - EL</v>
          </cell>
          <cell r="C380" t="str">
            <v>m3</v>
          </cell>
          <cell r="D380">
            <v>12.26</v>
          </cell>
          <cell r="E380">
            <v>14.138000000000002</v>
          </cell>
          <cell r="F380">
            <v>-0.86716650162682118</v>
          </cell>
          <cell r="G380">
            <v>9.41</v>
          </cell>
          <cell r="H380">
            <v>12.26</v>
          </cell>
        </row>
        <row r="381">
          <cell r="A381" t="str">
            <v>PR00220HI0025</v>
          </cell>
          <cell r="B381" t="str">
            <v>Transição Única - TU / Brita Fina - BR</v>
          </cell>
          <cell r="C381" t="str">
            <v>m3</v>
          </cell>
          <cell r="D381">
            <v>48.92</v>
          </cell>
          <cell r="E381">
            <v>51.161999999999999</v>
          </cell>
          <cell r="F381">
            <v>-0.95617841366639311</v>
          </cell>
          <cell r="G381">
            <v>44.93</v>
          </cell>
          <cell r="H381">
            <v>48.92</v>
          </cell>
        </row>
        <row r="382">
          <cell r="A382" t="str">
            <v>PR00220HI0026</v>
          </cell>
          <cell r="B382" t="str">
            <v>Transição única Lançada - TL</v>
          </cell>
          <cell r="C382" t="str">
            <v>m3</v>
          </cell>
          <cell r="D382">
            <v>39.840000000000003</v>
          </cell>
          <cell r="E382">
            <v>41.61</v>
          </cell>
          <cell r="F382">
            <v>-0.95746214852198996</v>
          </cell>
          <cell r="G382">
            <v>35.93</v>
          </cell>
          <cell r="H382">
            <v>39.840000000000003</v>
          </cell>
        </row>
        <row r="383">
          <cell r="A383" t="str">
            <v>PR00220HI0027</v>
          </cell>
          <cell r="B383" t="str">
            <v>Transição Grossa - TG</v>
          </cell>
          <cell r="C383" t="str">
            <v>m3</v>
          </cell>
          <cell r="D383">
            <v>17.36</v>
          </cell>
          <cell r="E383">
            <v>18.981999999999999</v>
          </cell>
          <cell r="F383">
            <v>-0.9145506269097039</v>
          </cell>
          <cell r="G383">
            <v>14.08</v>
          </cell>
          <cell r="H383">
            <v>17.36</v>
          </cell>
        </row>
        <row r="384">
          <cell r="A384" t="str">
            <v>PR00220HI0028</v>
          </cell>
          <cell r="B384" t="str">
            <v>Areia - AR</v>
          </cell>
          <cell r="C384" t="str">
            <v>m3</v>
          </cell>
          <cell r="D384">
            <v>53.15</v>
          </cell>
          <cell r="E384">
            <v>62.970481060000004</v>
          </cell>
          <cell r="F384">
            <v>-0.84404627541843325</v>
          </cell>
          <cell r="G384">
            <v>38.700000000000003</v>
          </cell>
          <cell r="H384">
            <v>53.15</v>
          </cell>
        </row>
        <row r="385">
          <cell r="A385" t="str">
            <v>PR00220HI0029</v>
          </cell>
          <cell r="B385" t="str">
            <v>Randon Grosso - RG</v>
          </cell>
          <cell r="C385" t="str">
            <v>m3</v>
          </cell>
          <cell r="D385">
            <v>18.420000000000002</v>
          </cell>
          <cell r="E385">
            <v>20.756</v>
          </cell>
          <cell r="F385">
            <v>-0.8874542301021392</v>
          </cell>
          <cell r="G385">
            <v>12.69</v>
          </cell>
          <cell r="H385">
            <v>18.420000000000002</v>
          </cell>
        </row>
        <row r="386">
          <cell r="A386" t="str">
            <v>PR00220HI0030</v>
          </cell>
          <cell r="B386" t="str">
            <v>Randon Fino - RF</v>
          </cell>
          <cell r="C386" t="str">
            <v>m3</v>
          </cell>
          <cell r="D386">
            <v>18.82</v>
          </cell>
          <cell r="E386">
            <v>20.756</v>
          </cell>
          <cell r="F386">
            <v>-0.9067257660435537</v>
          </cell>
          <cell r="G386">
            <v>14</v>
          </cell>
          <cell r="H386">
            <v>18.82</v>
          </cell>
        </row>
        <row r="387">
          <cell r="A387" t="str">
            <v>PR00220HI0031</v>
          </cell>
          <cell r="B387" t="str">
            <v>Randon Fino / Grosso - RF/RG</v>
          </cell>
          <cell r="C387" t="str">
            <v>m3</v>
          </cell>
          <cell r="D387">
            <v>18.82</v>
          </cell>
          <cell r="E387">
            <v>20.756</v>
          </cell>
          <cell r="F387">
            <v>-0.9067257660435537</v>
          </cell>
          <cell r="G387">
            <v>13.36</v>
          </cell>
          <cell r="H387">
            <v>18.82</v>
          </cell>
        </row>
        <row r="388">
          <cell r="A388" t="str">
            <v>PR00220HI0032</v>
          </cell>
          <cell r="B388" t="str">
            <v>Pavimento - PV</v>
          </cell>
          <cell r="C388" t="str">
            <v>m3</v>
          </cell>
          <cell r="D388">
            <v>50.98</v>
          </cell>
          <cell r="E388">
            <v>51.213169999999998</v>
          </cell>
          <cell r="F388">
            <v>-0.99544706957214324</v>
          </cell>
          <cell r="G388" t="str">
            <v>R4 - 11.03.08</v>
          </cell>
          <cell r="H388" t="str">
            <v>25.03.08</v>
          </cell>
        </row>
        <row r="390">
          <cell r="A390" t="str">
            <v>CÓDIGO</v>
          </cell>
          <cell r="B390" t="str">
            <v>APRESENTAÇÃO - CONCRETO</v>
          </cell>
          <cell r="C390" t="str">
            <v>UNID</v>
          </cell>
          <cell r="D390" t="str">
            <v>PREÇO</v>
          </cell>
          <cell r="E390" t="str">
            <v>JUST TCU</v>
          </cell>
          <cell r="F390">
            <v>-0.81736016450390658</v>
          </cell>
          <cell r="G390" t="str">
            <v>R4 - 11.03.08</v>
          </cell>
          <cell r="H390" t="str">
            <v>25.03.08</v>
          </cell>
        </row>
        <row r="391">
          <cell r="A391" t="str">
            <v>PR00220HI0041</v>
          </cell>
          <cell r="B391" t="str">
            <v>Concreto de Regularização SUBTERRÂNEO - Classe A</v>
          </cell>
          <cell r="C391" t="str">
            <v>m3</v>
          </cell>
          <cell r="D391">
            <v>260.48</v>
          </cell>
          <cell r="E391">
            <v>314.96531479999999</v>
          </cell>
          <cell r="F391">
            <v>-0.82701169862275903</v>
          </cell>
          <cell r="G391">
            <v>327.18</v>
          </cell>
          <cell r="H391">
            <v>260.48</v>
          </cell>
        </row>
        <row r="392">
          <cell r="A392" t="str">
            <v>PR00220HI0040</v>
          </cell>
          <cell r="B392" t="str">
            <v>Concreto de Regularização CÉU ABERTO - Classe A</v>
          </cell>
          <cell r="C392" t="str">
            <v>m3</v>
          </cell>
          <cell r="D392">
            <v>267.62</v>
          </cell>
          <cell r="E392">
            <v>327.41992040000002</v>
          </cell>
          <cell r="F392">
            <v>-0.81736016450390658</v>
          </cell>
          <cell r="G392">
            <v>278.62</v>
          </cell>
          <cell r="H392">
            <v>267.62</v>
          </cell>
        </row>
        <row r="393">
          <cell r="A393" t="str">
            <v>PR00220HI0041</v>
          </cell>
          <cell r="B393" t="str">
            <v>Concreto de Regularização SUBTERRÂNEO - Classe A</v>
          </cell>
          <cell r="C393" t="str">
            <v>m3</v>
          </cell>
          <cell r="D393">
            <v>260.48</v>
          </cell>
          <cell r="E393">
            <v>314.96531479999999</v>
          </cell>
          <cell r="F393">
            <v>-0.82701169862275903</v>
          </cell>
          <cell r="G393">
            <v>327.18</v>
          </cell>
          <cell r="H393">
            <v>260.48</v>
          </cell>
        </row>
        <row r="394">
          <cell r="A394" t="str">
            <v>PR00220HI0042</v>
          </cell>
          <cell r="B394" t="str">
            <v>Concreto Estrutural VERTEDOURO / BACIA DISSIPAÇÃO - Classe B, C, D, E, F</v>
          </cell>
          <cell r="C394" t="str">
            <v>m3</v>
          </cell>
          <cell r="D394">
            <v>380.48</v>
          </cell>
          <cell r="E394">
            <v>383.85271160000008</v>
          </cell>
          <cell r="F394">
            <v>-0.99121352670418372</v>
          </cell>
          <cell r="G394">
            <v>520.84</v>
          </cell>
          <cell r="H394">
            <v>380.48</v>
          </cell>
        </row>
        <row r="395">
          <cell r="A395" t="str">
            <v>PR00220HI0043</v>
          </cell>
          <cell r="B395" t="str">
            <v>Concreto Estrutural DESVIO - Classe B, C, D, E, F (EMBOQUE / DESEMBOQUE)</v>
          </cell>
          <cell r="C395" t="str">
            <v>m3</v>
          </cell>
          <cell r="D395">
            <v>373.75</v>
          </cell>
          <cell r="E395">
            <v>399.13156520000001</v>
          </cell>
          <cell r="F395">
            <v>-0.93640802328605199</v>
          </cell>
          <cell r="G395">
            <v>559.74</v>
          </cell>
          <cell r="H395">
            <v>373.75</v>
          </cell>
        </row>
        <row r="396">
          <cell r="A396" t="str">
            <v>PR00220HI0044</v>
          </cell>
          <cell r="B396" t="str">
            <v>Concreto Estrutural DESVIO - Classe B, C, D, E, F (TAMPÃO / ENVELOPAMENTO V.SANITÁRIA)</v>
          </cell>
          <cell r="C396" t="str">
            <v>m3</v>
          </cell>
          <cell r="D396">
            <v>660.99</v>
          </cell>
          <cell r="E396">
            <v>660.99</v>
          </cell>
          <cell r="F396" t="str">
            <v>CCCC</v>
          </cell>
          <cell r="G396">
            <v>711.35</v>
          </cell>
          <cell r="H396">
            <v>660.99</v>
          </cell>
        </row>
        <row r="397">
          <cell r="A397" t="str">
            <v>PR00220HI0045</v>
          </cell>
          <cell r="B397" t="str">
            <v>Concreto Estrutural CASA DE FORÇA / ÁREA DE MONTAGEM - Classe B, C, D, E, F</v>
          </cell>
          <cell r="C397" t="str">
            <v>m3</v>
          </cell>
          <cell r="D397">
            <v>452.47</v>
          </cell>
          <cell r="E397">
            <v>456.95564600000006</v>
          </cell>
          <cell r="F397">
            <v>-0.99018362933193738</v>
          </cell>
          <cell r="G397">
            <v>696.4</v>
          </cell>
          <cell r="H397">
            <v>452.47</v>
          </cell>
        </row>
        <row r="398">
          <cell r="A398" t="str">
            <v>PR00220HI0046</v>
          </cell>
          <cell r="B398" t="str">
            <v>Concreto Estrutural TOMADA D'ÁGUA DE ADUÇÃO - Classe B, C, D, E, F</v>
          </cell>
          <cell r="C398" t="str">
            <v>m3</v>
          </cell>
          <cell r="D398">
            <v>386.23</v>
          </cell>
          <cell r="E398">
            <v>388.2343856</v>
          </cell>
          <cell r="F398">
            <v>-0.99483717652442794</v>
          </cell>
          <cell r="G398">
            <v>591.84</v>
          </cell>
          <cell r="H398">
            <v>386.23</v>
          </cell>
        </row>
        <row r="399">
          <cell r="A399" t="str">
            <v>PR00220HI0047</v>
          </cell>
          <cell r="B399" t="str">
            <v>Concreto Estrutural TÚNEL DE ADUÇÃO - Classe B, C, D, E, F</v>
          </cell>
          <cell r="C399" t="str">
            <v>m3</v>
          </cell>
          <cell r="D399">
            <v>475.83</v>
          </cell>
          <cell r="E399">
            <v>498.43597159999996</v>
          </cell>
          <cell r="F399">
            <v>-0.95464618749839847</v>
          </cell>
          <cell r="G399">
            <v>746.65</v>
          </cell>
          <cell r="H399">
            <v>475.83</v>
          </cell>
        </row>
        <row r="400">
          <cell r="A400" t="str">
            <v>PR00220HI0048</v>
          </cell>
          <cell r="B400" t="str">
            <v>Concreto Estrutural CONDUTO FORÇADO - Classe B, C, D, E, F</v>
          </cell>
          <cell r="C400" t="str">
            <v>m3</v>
          </cell>
          <cell r="D400">
            <v>384.44</v>
          </cell>
          <cell r="E400">
            <v>405.68751199999997</v>
          </cell>
          <cell r="F400">
            <v>-0.94762591558401243</v>
          </cell>
          <cell r="G400">
            <v>515.55999999999995</v>
          </cell>
          <cell r="H400">
            <v>384.44</v>
          </cell>
        </row>
        <row r="401">
          <cell r="A401" t="str">
            <v>PR00220HI0049</v>
          </cell>
          <cell r="B401" t="str">
            <v>Armadura - Instalação de Aço CA-50 e CA-25</v>
          </cell>
          <cell r="C401" t="str">
            <v>kg</v>
          </cell>
          <cell r="D401">
            <v>2.83</v>
          </cell>
          <cell r="E401">
            <v>2.8499249999999998</v>
          </cell>
          <cell r="F401">
            <v>-0.99300858794529689</v>
          </cell>
          <cell r="G401">
            <v>2.97</v>
          </cell>
          <cell r="H401">
            <v>2.83</v>
          </cell>
        </row>
        <row r="402">
          <cell r="A402" t="str">
            <v>PR00220HI0050</v>
          </cell>
          <cell r="B402" t="str">
            <v>Fornecimento e Instalação de Juntas de Vedação na Diversas Parte da Obra - a) Tipo O-22</v>
          </cell>
          <cell r="C402" t="str">
            <v>m</v>
          </cell>
          <cell r="D402">
            <v>125.7</v>
          </cell>
          <cell r="E402">
            <v>129.32173122</v>
          </cell>
          <cell r="F402">
            <v>-0.97199441125761943</v>
          </cell>
          <cell r="G402">
            <v>205.37</v>
          </cell>
          <cell r="H402">
            <v>125.7</v>
          </cell>
        </row>
        <row r="403">
          <cell r="A403" t="str">
            <v>PR00220HI0051</v>
          </cell>
          <cell r="B403" t="str">
            <v>Fornecimento e Instalação de Juntas de Vedação na Diversas Parte da Obra - a) Tipo O-35</v>
          </cell>
          <cell r="C403" t="str">
            <v>m</v>
          </cell>
          <cell r="D403">
            <v>285.77999999999997</v>
          </cell>
          <cell r="E403">
            <v>288.85793252999997</v>
          </cell>
          <cell r="F403">
            <v>-0.98934447635541278</v>
          </cell>
          <cell r="G403">
            <v>238.7</v>
          </cell>
          <cell r="H403">
            <v>285.77999999999997</v>
          </cell>
        </row>
        <row r="404">
          <cell r="A404" t="str">
            <v>PR00220HI0052</v>
          </cell>
          <cell r="B404" t="str">
            <v>Fornecimento e Instalação de Juntas de Vedação na Diversas Parte da Obra - Tipo Metálico</v>
          </cell>
          <cell r="C404" t="str">
            <v>kg</v>
          </cell>
          <cell r="D404">
            <v>19.28</v>
          </cell>
          <cell r="E404">
            <v>7.9461565969827586</v>
          </cell>
          <cell r="F404">
            <v>-2.4263302345842046</v>
          </cell>
          <cell r="G404" t="str">
            <v>R4 - 11.03.08</v>
          </cell>
          <cell r="H404" t="str">
            <v>25.03.08</v>
          </cell>
        </row>
        <row r="406">
          <cell r="A406" t="str">
            <v>CÓDIGO</v>
          </cell>
          <cell r="B406" t="str">
            <v>APRESENTAÇÃO - TRATAMENTO</v>
          </cell>
          <cell r="C406" t="str">
            <v>UNID</v>
          </cell>
          <cell r="D406" t="str">
            <v>PREÇO</v>
          </cell>
          <cell r="E406" t="str">
            <v>JUST TCU</v>
          </cell>
          <cell r="F406" t="str">
            <v>CCCC</v>
          </cell>
          <cell r="G406" t="str">
            <v>R4 - 11.03.08</v>
          </cell>
          <cell r="H406" t="str">
            <v>25.03.08</v>
          </cell>
        </row>
        <row r="407">
          <cell r="A407" t="str">
            <v>PR00220HI0061</v>
          </cell>
          <cell r="B407" t="str">
            <v>Tela Metálica Q138 (2,20 Kg/m²) - TALUDES</v>
          </cell>
          <cell r="C407" t="str">
            <v>m2</v>
          </cell>
          <cell r="D407">
            <v>4.8</v>
          </cell>
          <cell r="E407">
            <v>8.3790820000000004</v>
          </cell>
          <cell r="F407">
            <v>-0.57285511706413661</v>
          </cell>
          <cell r="G407">
            <v>10.56</v>
          </cell>
          <cell r="H407">
            <v>10.56</v>
          </cell>
        </row>
        <row r="408">
          <cell r="A408" t="str">
            <v>PR00220HI0060</v>
          </cell>
          <cell r="B408" t="str">
            <v>Tela Metálica Q92 (1,48 Kg/m²) - TÚNEIS</v>
          </cell>
          <cell r="C408" t="str">
            <v>m2</v>
          </cell>
          <cell r="D408">
            <v>7.1</v>
          </cell>
          <cell r="E408">
            <v>7.1</v>
          </cell>
          <cell r="F408" t="str">
            <v>CCCC</v>
          </cell>
          <cell r="G408">
            <v>7.1</v>
          </cell>
          <cell r="H408">
            <v>7.1</v>
          </cell>
        </row>
        <row r="409">
          <cell r="A409" t="str">
            <v>PR00220HI0061</v>
          </cell>
          <cell r="B409" t="str">
            <v>Tela Metálica Q138 (2,20 Kg/m²) - TALUDES</v>
          </cell>
          <cell r="C409" t="str">
            <v>m2</v>
          </cell>
          <cell r="D409">
            <v>10.56</v>
          </cell>
          <cell r="E409">
            <v>8.3790820000000004</v>
          </cell>
          <cell r="F409">
            <v>-1.2602812575411007</v>
          </cell>
          <cell r="G409">
            <v>10.56</v>
          </cell>
          <cell r="H409">
            <v>10.56</v>
          </cell>
        </row>
        <row r="410">
          <cell r="A410" t="str">
            <v>PR00220HI0062</v>
          </cell>
          <cell r="B410" t="str">
            <v>Tela Metálica Q196 (3,11 Kg/m²) - TALUDES</v>
          </cell>
          <cell r="C410" t="str">
            <v>m2</v>
          </cell>
          <cell r="D410">
            <v>14.93</v>
          </cell>
          <cell r="E410">
            <v>14.93</v>
          </cell>
          <cell r="F410" t="str">
            <v>CCCC</v>
          </cell>
          <cell r="G410">
            <v>14.93</v>
          </cell>
          <cell r="H410">
            <v>14.93</v>
          </cell>
        </row>
        <row r="411">
          <cell r="A411" t="str">
            <v>PR00220HI0063</v>
          </cell>
          <cell r="B411" t="str">
            <v>Concreto Projetado</v>
          </cell>
          <cell r="C411" t="str">
            <v>m3</v>
          </cell>
          <cell r="D411">
            <v>683.73</v>
          </cell>
          <cell r="E411">
            <v>723.77</v>
          </cell>
          <cell r="F411">
            <v>-0.94467855810547552</v>
          </cell>
          <cell r="G411">
            <v>683.73</v>
          </cell>
          <cell r="H411">
            <v>683.73</v>
          </cell>
        </row>
        <row r="412">
          <cell r="A412" t="str">
            <v>PR00220HI0064</v>
          </cell>
          <cell r="B412" t="str">
            <v>Concreto Sarrafeado (piso tuneis)</v>
          </cell>
          <cell r="C412" t="str">
            <v>m3</v>
          </cell>
          <cell r="D412">
            <v>296.31</v>
          </cell>
          <cell r="E412">
            <v>349</v>
          </cell>
          <cell r="F412">
            <v>-0.84902578796561601</v>
          </cell>
          <cell r="G412">
            <v>296.31</v>
          </cell>
          <cell r="H412">
            <v>296.31</v>
          </cell>
        </row>
        <row r="413">
          <cell r="A413" t="str">
            <v>PR00220HI0065</v>
          </cell>
          <cell r="B413" t="str">
            <v>Escavações Subterrâneas - Cambotas metálicas (13,5 Kg/m)</v>
          </cell>
          <cell r="C413" t="str">
            <v>kg</v>
          </cell>
          <cell r="D413">
            <v>23.14</v>
          </cell>
          <cell r="E413">
            <v>20.225000000000001</v>
          </cell>
          <cell r="F413">
            <v>-1.1441285537700865</v>
          </cell>
          <cell r="G413">
            <v>23.14</v>
          </cell>
          <cell r="H413">
            <v>23.14</v>
          </cell>
        </row>
        <row r="414">
          <cell r="A414" t="str">
            <v>PR00220HI0066</v>
          </cell>
          <cell r="B414" t="str">
            <v>Chumbador CA-50 D=25,0 mm resinado em tunel</v>
          </cell>
          <cell r="C414" t="str">
            <v>m</v>
          </cell>
          <cell r="D414">
            <v>221.33</v>
          </cell>
          <cell r="E414">
            <v>405.10396398</v>
          </cell>
          <cell r="F414">
            <v>-0.54635357754960667</v>
          </cell>
          <cell r="G414">
            <v>221.33</v>
          </cell>
          <cell r="H414">
            <v>221.33</v>
          </cell>
        </row>
        <row r="415">
          <cell r="A415" t="str">
            <v>PR00220HI0067</v>
          </cell>
          <cell r="B415" t="str">
            <v>Grampos / Ancoragem Passiva - taludes (25 mm)</v>
          </cell>
          <cell r="C415" t="str">
            <v>m</v>
          </cell>
          <cell r="D415">
            <v>202.3</v>
          </cell>
          <cell r="E415">
            <v>202.3</v>
          </cell>
          <cell r="F415" t="str">
            <v>CCCC</v>
          </cell>
          <cell r="G415">
            <v>202.3</v>
          </cell>
          <cell r="H415">
            <v>202.3</v>
          </cell>
        </row>
        <row r="416">
          <cell r="A416" t="str">
            <v>PR00220HI0068</v>
          </cell>
          <cell r="B416" t="str">
            <v>Barra de ancoragem CA-50 - Calha VT</v>
          </cell>
          <cell r="C416" t="str">
            <v>m</v>
          </cell>
          <cell r="D416">
            <v>187.52</v>
          </cell>
          <cell r="E416">
            <v>187.52</v>
          </cell>
          <cell r="F416" t="str">
            <v>CCCC</v>
          </cell>
          <cell r="G416">
            <v>187.52</v>
          </cell>
          <cell r="H416">
            <v>187.52</v>
          </cell>
        </row>
        <row r="417">
          <cell r="A417" t="str">
            <v>PR00220HI0069</v>
          </cell>
          <cell r="B417" t="str">
            <v>Tirante 10tf e 15 tf - Túneis (40 mm)</v>
          </cell>
          <cell r="C417" t="str">
            <v>m</v>
          </cell>
          <cell r="D417">
            <v>326.29000000000002</v>
          </cell>
          <cell r="E417">
            <v>405.10396398</v>
          </cell>
          <cell r="F417">
            <v>-0.8054475616439758</v>
          </cell>
          <cell r="G417">
            <v>326.29000000000002</v>
          </cell>
          <cell r="H417">
            <v>326.29000000000002</v>
          </cell>
        </row>
        <row r="418">
          <cell r="A418" t="str">
            <v>PR00220HI0070</v>
          </cell>
          <cell r="B418" t="str">
            <v>Tirantes - Taludes (32 mm)</v>
          </cell>
          <cell r="C418" t="str">
            <v>m</v>
          </cell>
          <cell r="D418">
            <v>343.77</v>
          </cell>
          <cell r="E418">
            <v>343.77</v>
          </cell>
          <cell r="F418" t="str">
            <v>CCCC</v>
          </cell>
          <cell r="G418">
            <v>343.77</v>
          </cell>
          <cell r="H418">
            <v>343.77</v>
          </cell>
        </row>
        <row r="419">
          <cell r="A419" t="str">
            <v>PR00220HI0071</v>
          </cell>
          <cell r="B419" t="str">
            <v>Tirantes Dywidag - Taludes</v>
          </cell>
          <cell r="C419" t="str">
            <v>m</v>
          </cell>
          <cell r="D419">
            <v>492.03</v>
          </cell>
          <cell r="E419">
            <v>549.41156580000006</v>
          </cell>
          <cell r="F419">
            <v>-0.89555814006855394</v>
          </cell>
          <cell r="G419">
            <v>492.03</v>
          </cell>
          <cell r="H419">
            <v>492.03</v>
          </cell>
        </row>
        <row r="420">
          <cell r="A420" t="str">
            <v>PR00220HI0072</v>
          </cell>
          <cell r="B420" t="str">
            <v>Escavações Subterrâneas -  Enfilagem Mecânica (25 mm)</v>
          </cell>
          <cell r="C420" t="str">
            <v>m</v>
          </cell>
          <cell r="D420">
            <v>276.43</v>
          </cell>
          <cell r="E420">
            <v>276.43</v>
          </cell>
          <cell r="F420" t="str">
            <v>CCCC</v>
          </cell>
          <cell r="G420">
            <v>276.43</v>
          </cell>
          <cell r="H420">
            <v>276.43</v>
          </cell>
        </row>
        <row r="421">
          <cell r="A421" t="str">
            <v>PR00220HI0073</v>
          </cell>
          <cell r="B421" t="str">
            <v>Escavações Subterrâneas - Enfilagem Injetada (25 mm)</v>
          </cell>
          <cell r="C421" t="str">
            <v>m</v>
          </cell>
          <cell r="D421">
            <v>244.08</v>
          </cell>
          <cell r="E421">
            <v>244.08</v>
          </cell>
          <cell r="F421" t="str">
            <v>CCCC</v>
          </cell>
          <cell r="G421">
            <v>244.08</v>
          </cell>
          <cell r="H421">
            <v>244.08</v>
          </cell>
        </row>
        <row r="422">
          <cell r="A422" t="str">
            <v>PR00220HI0074</v>
          </cell>
          <cell r="B422" t="str">
            <v>Drenos Curtos</v>
          </cell>
          <cell r="C422" t="str">
            <v>unid</v>
          </cell>
          <cell r="D422">
            <v>34.04</v>
          </cell>
          <cell r="E422">
            <v>34.04</v>
          </cell>
          <cell r="F422" t="str">
            <v>CCCC</v>
          </cell>
          <cell r="G422">
            <v>34.04</v>
          </cell>
          <cell r="H422">
            <v>34.04</v>
          </cell>
        </row>
        <row r="423">
          <cell r="A423" t="str">
            <v>PR00220HI0075</v>
          </cell>
          <cell r="B423" t="str">
            <v>Drenos Profundos</v>
          </cell>
          <cell r="C423" t="str">
            <v>m</v>
          </cell>
          <cell r="D423">
            <v>170.13</v>
          </cell>
          <cell r="E423">
            <v>264.76972855500003</v>
          </cell>
          <cell r="F423">
            <v>-0.64255835033897868</v>
          </cell>
          <cell r="G423">
            <v>170.13</v>
          </cell>
          <cell r="H423">
            <v>170.13</v>
          </cell>
        </row>
        <row r="424">
          <cell r="A424" t="str">
            <v>PR00220HI0076</v>
          </cell>
          <cell r="B424" t="str">
            <v>Escavações Subterrâneas -  Injeções  76mm</v>
          </cell>
          <cell r="C424" t="str">
            <v>m</v>
          </cell>
          <cell r="D424">
            <v>139.97999999999999</v>
          </cell>
          <cell r="E424">
            <v>144.38200000000001</v>
          </cell>
          <cell r="F424">
            <v>-0.96951143494341385</v>
          </cell>
          <cell r="G424">
            <v>139.97999999999999</v>
          </cell>
          <cell r="H424">
            <v>139.97999999999999</v>
          </cell>
        </row>
        <row r="425">
          <cell r="A425" t="str">
            <v>PR00220HI0077</v>
          </cell>
          <cell r="B425" t="str">
            <v>Escavações Subterrâneas -  Injeções  100mm</v>
          </cell>
          <cell r="C425" t="str">
            <v>m</v>
          </cell>
          <cell r="D425">
            <v>151.04</v>
          </cell>
          <cell r="E425">
            <v>207.71799999999999</v>
          </cell>
          <cell r="F425">
            <v>-0.72713967975813365</v>
          </cell>
          <cell r="G425">
            <v>151.04</v>
          </cell>
          <cell r="H425">
            <v>151.04</v>
          </cell>
        </row>
        <row r="426">
          <cell r="A426" t="str">
            <v>PR00220HI0078</v>
          </cell>
          <cell r="B426" t="str">
            <v>Tratamentos de taludes - Revestimento Vegetal</v>
          </cell>
          <cell r="C426" t="str">
            <v>m2</v>
          </cell>
          <cell r="D426">
            <v>12.47</v>
          </cell>
          <cell r="E426">
            <v>11.102208359999999</v>
          </cell>
          <cell r="F426">
            <v>-1.1231999612732906</v>
          </cell>
          <cell r="G426">
            <v>12.47</v>
          </cell>
          <cell r="H426">
            <v>12.47</v>
          </cell>
        </row>
        <row r="427">
          <cell r="A427" t="str">
            <v>PR00220HI0079</v>
          </cell>
          <cell r="B427" t="str">
            <v>Furo para injeção céu aberto</v>
          </cell>
          <cell r="C427" t="str">
            <v>m</v>
          </cell>
          <cell r="D427">
            <v>110.6</v>
          </cell>
          <cell r="E427">
            <v>63.21</v>
          </cell>
          <cell r="F427">
            <v>-1.7497231450719821</v>
          </cell>
          <cell r="G427">
            <v>110.6</v>
          </cell>
          <cell r="H427">
            <v>110.6</v>
          </cell>
        </row>
        <row r="428">
          <cell r="A428" t="str">
            <v>PR00220HI0080</v>
          </cell>
          <cell r="B428" t="str">
            <v>Furo para Injeção galeria</v>
          </cell>
          <cell r="C428" t="str">
            <v>m</v>
          </cell>
          <cell r="D428">
            <v>121.65</v>
          </cell>
          <cell r="E428">
            <v>75.852000000000004</v>
          </cell>
          <cell r="F428">
            <v>-1.6037810473026419</v>
          </cell>
          <cell r="G428">
            <v>121.65</v>
          </cell>
          <cell r="H428">
            <v>121.65</v>
          </cell>
        </row>
        <row r="429">
          <cell r="A429" t="str">
            <v>PR00220HI0081</v>
          </cell>
          <cell r="B429" t="str">
            <v>Injeção com calda de cimento a céu aberto</v>
          </cell>
          <cell r="C429" t="str">
            <v>t</v>
          </cell>
          <cell r="D429">
            <v>979.28</v>
          </cell>
          <cell r="E429">
            <v>1370.6</v>
          </cell>
          <cell r="F429">
            <v>-0.71449000437764487</v>
          </cell>
          <cell r="G429">
            <v>979.28</v>
          </cell>
          <cell r="H429">
            <v>979.28</v>
          </cell>
        </row>
        <row r="430">
          <cell r="A430" t="str">
            <v>PR00220HI0082</v>
          </cell>
          <cell r="B430" t="str">
            <v>Injeção com calda de cimento em galeria</v>
          </cell>
          <cell r="C430" t="str">
            <v>t</v>
          </cell>
          <cell r="D430">
            <v>1077.2</v>
          </cell>
          <cell r="E430">
            <v>1370.6</v>
          </cell>
          <cell r="F430">
            <v>-0.78593316795563994</v>
          </cell>
          <cell r="G430">
            <v>1077.2</v>
          </cell>
          <cell r="H430">
            <v>1077.2</v>
          </cell>
        </row>
        <row r="431">
          <cell r="A431" t="str">
            <v>PR00220HI0083</v>
          </cell>
          <cell r="B431" t="str">
            <v>Furos de Drenagem céu aberto</v>
          </cell>
          <cell r="C431" t="str">
            <v>m</v>
          </cell>
          <cell r="D431">
            <v>110.6</v>
          </cell>
          <cell r="E431">
            <v>63.21</v>
          </cell>
          <cell r="F431">
            <v>-1.7497231450719821</v>
          </cell>
          <cell r="G431">
            <v>110.6</v>
          </cell>
          <cell r="H431">
            <v>110.6</v>
          </cell>
        </row>
        <row r="432">
          <cell r="A432" t="str">
            <v>PR00220HI0084</v>
          </cell>
          <cell r="B432" t="str">
            <v>Furos de Drenagem galeria</v>
          </cell>
          <cell r="C432" t="str">
            <v>m</v>
          </cell>
          <cell r="D432">
            <v>121.65</v>
          </cell>
          <cell r="E432">
            <v>75.852000000000004</v>
          </cell>
          <cell r="F432">
            <v>-1.6037810473026419</v>
          </cell>
          <cell r="G432">
            <v>121.65</v>
          </cell>
          <cell r="H432">
            <v>121.65</v>
          </cell>
        </row>
        <row r="433">
          <cell r="A433" t="str">
            <v>PR00220HI0085</v>
          </cell>
          <cell r="B433" t="str">
            <v>Trincheira Drenante - Barragem</v>
          </cell>
          <cell r="C433" t="str">
            <v>m3</v>
          </cell>
          <cell r="D433">
            <v>37.229999999999997</v>
          </cell>
          <cell r="E433">
            <v>70.08</v>
          </cell>
          <cell r="F433">
            <v>-0.53125</v>
          </cell>
          <cell r="G433">
            <v>37.229999999999997</v>
          </cell>
          <cell r="H433">
            <v>37.229999999999997</v>
          </cell>
        </row>
        <row r="434">
          <cell r="A434" t="str">
            <v>PR00220HI0086</v>
          </cell>
          <cell r="B434" t="str">
            <v>Regularização da Superfície com Desmonte a Fogo ou a Frio, com Concreto de Preenchimento, Limpeza e Preparo para Lançamento</v>
          </cell>
          <cell r="C434" t="str">
            <v>m2</v>
          </cell>
          <cell r="D434">
            <v>115.1</v>
          </cell>
          <cell r="E434">
            <v>103.96899107500001</v>
          </cell>
          <cell r="F434">
            <v>-1.1070608535286297</v>
          </cell>
          <cell r="G434">
            <v>115.1</v>
          </cell>
          <cell r="H434">
            <v>115.1</v>
          </cell>
        </row>
        <row r="435">
          <cell r="A435" t="str">
            <v>PR00220HI0087</v>
          </cell>
          <cell r="B435" t="str">
            <v>Canaleta meia-cana Diâmetro 40cm</v>
          </cell>
          <cell r="C435" t="str">
            <v>m</v>
          </cell>
          <cell r="D435">
            <v>111.68</v>
          </cell>
          <cell r="E435">
            <v>43.036887540000002</v>
          </cell>
          <cell r="F435">
            <v>-2.5949831965938679</v>
          </cell>
          <cell r="G435" t="str">
            <v>R4 - 11.03.08</v>
          </cell>
          <cell r="H435" t="str">
            <v>25.03.08</v>
          </cell>
        </row>
        <row r="437">
          <cell r="A437" t="str">
            <v>CÓDIGO</v>
          </cell>
          <cell r="B437" t="str">
            <v>APRESENTAÇÃO - DIVERSOS</v>
          </cell>
          <cell r="C437" t="str">
            <v>UNID</v>
          </cell>
          <cell r="D437" t="str">
            <v>PREÇO</v>
          </cell>
          <cell r="E437" t="str">
            <v>JUST TCU</v>
          </cell>
          <cell r="F437">
            <v>-0.93913597459074671</v>
          </cell>
          <cell r="G437" t="str">
            <v>R4 - 11.03.08</v>
          </cell>
          <cell r="H437" t="str">
            <v>25.03.08</v>
          </cell>
        </row>
        <row r="438">
          <cell r="A438" t="str">
            <v>PR00220HI0091</v>
          </cell>
          <cell r="B438" t="str">
            <v>Fornecimento e Instalação de Tubos Coletores de Concreto Armado Diam 0,60m -CA2- nas diversas partes da obra</v>
          </cell>
          <cell r="C438" t="str">
            <v>m</v>
          </cell>
          <cell r="D438">
            <v>347.95</v>
          </cell>
          <cell r="E438">
            <v>415.30200000000008</v>
          </cell>
          <cell r="F438">
            <v>-0.83782404130006582</v>
          </cell>
          <cell r="G438">
            <v>293.81</v>
          </cell>
          <cell r="H438">
            <v>347.95</v>
          </cell>
        </row>
        <row r="439">
          <cell r="A439" t="str">
            <v>PR00220HI0090</v>
          </cell>
          <cell r="B439" t="str">
            <v>Fornecimento e Instalação de Tubos Coletores de Concreto Armado Diam 0,40m -CA2- nas diversas partes da obra</v>
          </cell>
          <cell r="C439" t="str">
            <v>m</v>
          </cell>
          <cell r="D439">
            <v>203.43</v>
          </cell>
          <cell r="E439">
            <v>216.614</v>
          </cell>
          <cell r="F439">
            <v>-0.93913597459074671</v>
          </cell>
          <cell r="G439">
            <v>243.29</v>
          </cell>
          <cell r="H439">
            <v>203.43</v>
          </cell>
        </row>
        <row r="440">
          <cell r="A440" t="str">
            <v>PR00220HI0091</v>
          </cell>
          <cell r="B440" t="str">
            <v>Fornecimento e Instalação de Tubos Coletores de Concreto Armado Diam 0,60m -CA2- nas diversas partes da obra</v>
          </cell>
          <cell r="C440" t="str">
            <v>m</v>
          </cell>
          <cell r="D440">
            <v>347.95</v>
          </cell>
          <cell r="E440">
            <v>415.30200000000008</v>
          </cell>
          <cell r="F440">
            <v>-0.83782404130006582</v>
          </cell>
          <cell r="G440">
            <v>293.81</v>
          </cell>
          <cell r="H440">
            <v>347.95</v>
          </cell>
        </row>
        <row r="441">
          <cell r="A441" t="str">
            <v>PR00220HI0092</v>
          </cell>
          <cell r="B441" t="str">
            <v>Fornecimento e Instalação de Tubos Coletores de Concreto Armado Diam 0,80m -CA2- nas diversas partes da obra</v>
          </cell>
          <cell r="C441" t="str">
            <v>m</v>
          </cell>
          <cell r="D441">
            <v>436.63</v>
          </cell>
          <cell r="E441">
            <v>625.92699999999991</v>
          </cell>
          <cell r="F441">
            <v>-0.69757335919364405</v>
          </cell>
          <cell r="G441">
            <v>373.85</v>
          </cell>
          <cell r="H441">
            <v>436.63</v>
          </cell>
        </row>
        <row r="442">
          <cell r="A442" t="str">
            <v>PR00220HI0093</v>
          </cell>
          <cell r="B442" t="str">
            <v>Fornecimento e Instalação de Tubos de Concreto Poroso Diam 0,20m - nas diversas partes da obra </v>
          </cell>
          <cell r="C442" t="str">
            <v>m</v>
          </cell>
          <cell r="D442">
            <v>66.37</v>
          </cell>
          <cell r="E442">
            <v>66.37</v>
          </cell>
          <cell r="F442" t="str">
            <v>CCCC</v>
          </cell>
          <cell r="G442">
            <v>65.790000000000006</v>
          </cell>
          <cell r="H442">
            <v>66.37</v>
          </cell>
        </row>
        <row r="443">
          <cell r="A443" t="str">
            <v>PR00220HI0094</v>
          </cell>
          <cell r="B443" t="str">
            <v>Fornecimento e Instalação de Tubos de Concreto Poroso Diam 0,25m - nas diversas partes da obra </v>
          </cell>
          <cell r="C443" t="str">
            <v>m</v>
          </cell>
          <cell r="D443">
            <v>74.92</v>
          </cell>
          <cell r="E443">
            <v>74.92</v>
          </cell>
          <cell r="F443" t="str">
            <v>CCCC</v>
          </cell>
          <cell r="G443">
            <v>74.510000000000005</v>
          </cell>
          <cell r="H443">
            <v>74.92</v>
          </cell>
        </row>
        <row r="444">
          <cell r="A444" t="str">
            <v>PR00220HI0095</v>
          </cell>
          <cell r="B444" t="str">
            <v>Fornecimento e Instalação de Tubos de Concreto Poroso Diam 0,30m - nas diversas partes da obra </v>
          </cell>
          <cell r="C444" t="str">
            <v>m</v>
          </cell>
          <cell r="D444">
            <v>86.29</v>
          </cell>
          <cell r="E444">
            <v>86.29</v>
          </cell>
          <cell r="F444" t="str">
            <v>CCCC</v>
          </cell>
          <cell r="G444">
            <v>85.86</v>
          </cell>
          <cell r="H444">
            <v>86.29</v>
          </cell>
        </row>
        <row r="445">
          <cell r="A445" t="str">
            <v>PR00220HI0096</v>
          </cell>
          <cell r="B445" t="str">
            <v>ACAamentos na Casa de Força (Alvenarias, esquadrias, revestimento, pintura, louças, ferragens, etc.)</v>
          </cell>
          <cell r="C445" t="str">
            <v>vb</v>
          </cell>
          <cell r="D445">
            <v>4923227.07</v>
          </cell>
          <cell r="E445">
            <v>4923227.07</v>
          </cell>
          <cell r="F445" t="str">
            <v>CCCC</v>
          </cell>
          <cell r="G445">
            <v>4920463.5</v>
          </cell>
          <cell r="H445">
            <v>4923227.07</v>
          </cell>
        </row>
        <row r="446">
          <cell r="A446" t="str">
            <v>PR00220HI0097</v>
          </cell>
          <cell r="B446" t="str">
            <v>Cobertura da Casa de Força e Área de Montagem</v>
          </cell>
          <cell r="C446" t="str">
            <v>m2</v>
          </cell>
          <cell r="D446">
            <v>350.78</v>
          </cell>
          <cell r="E446">
            <v>353.86706133000001</v>
          </cell>
          <cell r="F446">
            <v>-0.99127621169826485</v>
          </cell>
          <cell r="G446">
            <v>366.54</v>
          </cell>
          <cell r="H446">
            <v>350.78</v>
          </cell>
        </row>
        <row r="447">
          <cell r="A447" t="str">
            <v>PR00220HI0098</v>
          </cell>
          <cell r="B447" t="str">
            <v>Estradas de Acesso Definitivas na Área da Usina - Desmatamento, Escavação, aterro, regularização, drenagem, pavimentação e sinalização</v>
          </cell>
          <cell r="C447" t="str">
            <v>km</v>
          </cell>
          <cell r="D447">
            <v>409999.01</v>
          </cell>
          <cell r="E447">
            <v>411388.38407000003</v>
          </cell>
          <cell r="F447">
            <v>-0.99662271925071266</v>
          </cell>
          <cell r="G447">
            <v>291006</v>
          </cell>
          <cell r="H447">
            <v>409999.01</v>
          </cell>
        </row>
        <row r="448">
          <cell r="A448" t="str">
            <v>PR00220HI0099</v>
          </cell>
          <cell r="B448" t="str">
            <v>Meio-Fio</v>
          </cell>
          <cell r="C448" t="str">
            <v>m</v>
          </cell>
          <cell r="D448">
            <v>40.03</v>
          </cell>
          <cell r="E448">
            <v>40.359000000000002</v>
          </cell>
          <cell r="F448">
            <v>-0.99184816273941379</v>
          </cell>
          <cell r="G448">
            <v>47.96</v>
          </cell>
          <cell r="H448">
            <v>40.03</v>
          </cell>
        </row>
        <row r="449">
          <cell r="A449" t="str">
            <v>PR00220HI0100</v>
          </cell>
          <cell r="B449" t="str">
            <v>Revestimento de Brita</v>
          </cell>
          <cell r="C449" t="str">
            <v>m3</v>
          </cell>
          <cell r="D449">
            <v>46.19</v>
          </cell>
          <cell r="E449">
            <v>47.06</v>
          </cell>
          <cell r="F449">
            <v>-0.98151296217594552</v>
          </cell>
          <cell r="G449">
            <v>26.25</v>
          </cell>
          <cell r="H449">
            <v>46.19</v>
          </cell>
        </row>
        <row r="450">
          <cell r="A450" t="str">
            <v>PR00220HI0101</v>
          </cell>
          <cell r="B450" t="str">
            <v>c) Canaletas de Drenagem</v>
          </cell>
          <cell r="C450" t="str">
            <v>m</v>
          </cell>
          <cell r="D450">
            <v>41.74</v>
          </cell>
          <cell r="E450">
            <v>43.036887540000002</v>
          </cell>
          <cell r="F450">
            <v>-0.96986567537453472</v>
          </cell>
          <cell r="G450">
            <v>133.11000000000001</v>
          </cell>
          <cell r="H450">
            <v>41.74</v>
          </cell>
        </row>
        <row r="451">
          <cell r="A451" t="str">
            <v>PR00220HI0102</v>
          </cell>
          <cell r="B451" t="str">
            <v>d) Canaletas de Cabos</v>
          </cell>
          <cell r="C451" t="str">
            <v>m</v>
          </cell>
          <cell r="D451">
            <v>202.18</v>
          </cell>
          <cell r="E451">
            <v>203.89599999999999</v>
          </cell>
          <cell r="F451">
            <v>-0.9915839447561503</v>
          </cell>
          <cell r="G451">
            <v>253.7</v>
          </cell>
          <cell r="H451">
            <v>202.18</v>
          </cell>
        </row>
        <row r="452">
          <cell r="A452" t="str">
            <v>PR00220HI0103</v>
          </cell>
          <cell r="B452" t="str">
            <v>Cercas e Portões</v>
          </cell>
          <cell r="C452" t="str">
            <v>m2</v>
          </cell>
          <cell r="D452">
            <v>44.26</v>
          </cell>
          <cell r="E452">
            <v>45.738565620000003</v>
          </cell>
          <cell r="F452">
            <v>-0.96767354638350367</v>
          </cell>
          <cell r="G452">
            <v>58.85</v>
          </cell>
          <cell r="H452">
            <v>44.26</v>
          </cell>
        </row>
        <row r="453">
          <cell r="A453" t="str">
            <v>PR00220HI0104</v>
          </cell>
          <cell r="B453" t="str">
            <v>Bases de Concreto dos Equipamentos Elétricos</v>
          </cell>
          <cell r="C453" t="str">
            <v>m3</v>
          </cell>
          <cell r="D453">
            <v>1050.3699999999999</v>
          </cell>
          <cell r="E453">
            <v>1213.047</v>
          </cell>
          <cell r="F453">
            <v>-0.86589390188508764</v>
          </cell>
          <cell r="G453">
            <v>1167.3599999999999</v>
          </cell>
          <cell r="H453">
            <v>1050.3699999999999</v>
          </cell>
        </row>
        <row r="454">
          <cell r="A454" t="str">
            <v>PR00220HI0105</v>
          </cell>
          <cell r="B454" t="str">
            <v>Edificação da Casa de Relés</v>
          </cell>
          <cell r="C454" t="str">
            <v>m2</v>
          </cell>
          <cell r="D454">
            <v>1219.6099999999999</v>
          </cell>
          <cell r="E454">
            <v>1236.7849999999999</v>
          </cell>
          <cell r="F454">
            <v>-0.98611318863019848</v>
          </cell>
          <cell r="G454">
            <v>1200</v>
          </cell>
          <cell r="H454">
            <v>1219.6099999999999</v>
          </cell>
        </row>
        <row r="455">
          <cell r="A455" t="str">
            <v>PR00220HI0106</v>
          </cell>
          <cell r="B455" t="str">
            <v>Pavimento</v>
          </cell>
          <cell r="C455" t="str">
            <v>m2</v>
          </cell>
          <cell r="D455">
            <v>16.62</v>
          </cell>
          <cell r="E455">
            <v>16.695204999999998</v>
          </cell>
          <cell r="F455">
            <v>-0.99549541320397106</v>
          </cell>
          <cell r="G455">
            <v>11.37</v>
          </cell>
          <cell r="H455">
            <v>16.62</v>
          </cell>
        </row>
        <row r="456">
          <cell r="A456" t="str">
            <v>PR00220HI0107</v>
          </cell>
          <cell r="B456" t="str">
            <v>Fornecimento e Instalação de Peças Fixas de 1º Estágio</v>
          </cell>
          <cell r="C456" t="str">
            <v>kg</v>
          </cell>
          <cell r="D456">
            <v>18.260000000000002</v>
          </cell>
          <cell r="E456">
            <v>18.260000000000002</v>
          </cell>
          <cell r="F456" t="str">
            <v>CCCC</v>
          </cell>
          <cell r="G456">
            <v>19.23</v>
          </cell>
          <cell r="H456">
            <v>18.260000000000002</v>
          </cell>
        </row>
        <row r="457">
          <cell r="A457" t="str">
            <v>PR00220HI0108</v>
          </cell>
          <cell r="B457" t="str">
            <v>Fornecimento e Instalação de Tubos Embutidos e Eletrodutos</v>
          </cell>
          <cell r="C457" t="str">
            <v>kg</v>
          </cell>
          <cell r="D457">
            <v>14.67</v>
          </cell>
          <cell r="E457">
            <v>14.67</v>
          </cell>
          <cell r="F457" t="str">
            <v>CCCC</v>
          </cell>
          <cell r="G457">
            <v>14.79</v>
          </cell>
          <cell r="H457">
            <v>14.67</v>
          </cell>
        </row>
        <row r="458">
          <cell r="A458" t="str">
            <v>PR00220HI0109</v>
          </cell>
          <cell r="B458" t="str">
            <v>Fornecimento e Instalação do Sistema de Aterramento - CAos Terra de Cobre de 35mm2 e 95mm2</v>
          </cell>
          <cell r="C458" t="str">
            <v>m</v>
          </cell>
          <cell r="D458">
            <v>49.18</v>
          </cell>
          <cell r="E458">
            <v>49.18</v>
          </cell>
          <cell r="F458" t="str">
            <v>CCCC</v>
          </cell>
          <cell r="G458">
            <v>49.32</v>
          </cell>
          <cell r="H458">
            <v>49.18</v>
          </cell>
        </row>
        <row r="459">
          <cell r="A459" t="str">
            <v>PR00220HI0110</v>
          </cell>
          <cell r="B459" t="str">
            <v>Fornecimento e Instalação do Sistema de Aterramento -  Emendas "Cadweld" ou Equivalentes</v>
          </cell>
          <cell r="C459" t="str">
            <v>un</v>
          </cell>
          <cell r="D459">
            <v>28.98</v>
          </cell>
          <cell r="E459">
            <v>28.98</v>
          </cell>
          <cell r="F459" t="str">
            <v>CCCC</v>
          </cell>
          <cell r="G459">
            <v>30</v>
          </cell>
          <cell r="H459">
            <v>28.98</v>
          </cell>
        </row>
        <row r="460">
          <cell r="A460" t="str">
            <v>PR00220HI0111</v>
          </cell>
          <cell r="B460" t="str">
            <v>Fornecimento e Instalação do Sistema de Aterramento - Hastes de Aterramento, Terminais e Caixas de Testes</v>
          </cell>
          <cell r="C460" t="str">
            <v>un</v>
          </cell>
          <cell r="D460">
            <v>79.709999999999994</v>
          </cell>
          <cell r="E460">
            <v>79.709999999999994</v>
          </cell>
          <cell r="F460" t="str">
            <v>CCCC</v>
          </cell>
          <cell r="G460">
            <v>82.5</v>
          </cell>
          <cell r="H460">
            <v>79.709999999999994</v>
          </cell>
        </row>
        <row r="461">
          <cell r="A461" t="str">
            <v>PR00220HI0112</v>
          </cell>
          <cell r="B461" t="str">
            <v>Fornecimento e Instalação do Sistema de Aterramento - Fornecimento e Instalação de Caixas de Tomadas, de Interruptores, de Junção e de Passagem</v>
          </cell>
          <cell r="C461" t="str">
            <v>un</v>
          </cell>
          <cell r="D461">
            <v>21.74</v>
          </cell>
          <cell r="E461">
            <v>21.74</v>
          </cell>
          <cell r="F461" t="str">
            <v>CCCC</v>
          </cell>
          <cell r="G461">
            <v>22.5</v>
          </cell>
          <cell r="H461">
            <v>21.74</v>
          </cell>
        </row>
        <row r="462">
          <cell r="A462" t="str">
            <v>PR00220HI0113</v>
          </cell>
          <cell r="B462" t="str">
            <v>Elementos Metálicos Diversos (Guarda-corpos, escadas, tampas, etc.)</v>
          </cell>
          <cell r="C462" t="str">
            <v>kg</v>
          </cell>
          <cell r="D462">
            <v>15.39</v>
          </cell>
          <cell r="E462">
            <v>15.39</v>
          </cell>
          <cell r="F462" t="str">
            <v>CCCC</v>
          </cell>
          <cell r="G462">
            <v>15.42</v>
          </cell>
          <cell r="H462">
            <v>15.39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"/>
    </sheetNames>
    <sheetDataSet>
      <sheetData sheetId="0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EX REGIONAL"/>
      <sheetName val="Tipo Capex"/>
      <sheetName val="Detalhamento"/>
    </sheetNames>
    <sheetDataSet>
      <sheetData sheetId="0" refreshError="1"/>
      <sheetData sheetId="1">
        <row r="2">
          <cell r="C2" t="str">
            <v>REEMBOLSADO</v>
          </cell>
        </row>
        <row r="3">
          <cell r="C3" t="str">
            <v>ABATIDO DO ALUGUEL</v>
          </cell>
        </row>
      </sheetData>
      <sheetData sheetId="2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LATORIO BOOK"/>
      <sheetName val="PPT Apres. Dir"/>
      <sheetName val="Pivot Cpx Consol"/>
      <sheetName val="Manutenção M"/>
      <sheetName val="Manutenção YTD"/>
      <sheetName val="NN M"/>
      <sheetName val="NN YTD"/>
      <sheetName val="Renov M"/>
      <sheetName val="Renov YTD"/>
      <sheetName val="Quadro Resultado"/>
      <sheetName val="BASE CAPEX"/>
      <sheetName val="Análise"/>
      <sheetName val="Resumo Capex Manutenção"/>
      <sheetName val="Capex Total Manuteção"/>
    </sheetNames>
    <sheetDataSet>
      <sheetData sheetId="0"/>
      <sheetData sheetId="1">
        <row r="5">
          <cell r="A5" t="str">
            <v>1-SP 1</v>
          </cell>
        </row>
        <row r="6">
          <cell r="A6" t="str">
            <v>1-SP 2</v>
          </cell>
        </row>
        <row r="7">
          <cell r="A7" t="str">
            <v>1-SP 3</v>
          </cell>
        </row>
        <row r="8">
          <cell r="A8" t="str">
            <v>1-SP INT</v>
          </cell>
        </row>
        <row r="9">
          <cell r="A9" t="str">
            <v>2-RJ</v>
          </cell>
        </row>
        <row r="10">
          <cell r="A10" t="str">
            <v>3-SUL</v>
          </cell>
        </row>
        <row r="11">
          <cell r="A11" t="str">
            <v>4-NE</v>
          </cell>
        </row>
        <row r="12">
          <cell r="A12" t="str">
            <v>5-MG</v>
          </cell>
        </row>
        <row r="13">
          <cell r="A13" t="str">
            <v>6-CO</v>
          </cell>
        </row>
        <row r="14">
          <cell r="A14" t="str">
            <v>7-ON</v>
          </cell>
        </row>
        <row r="15">
          <cell r="A15" t="str">
            <v>8-BA</v>
          </cell>
        </row>
        <row r="16">
          <cell r="A16" t="str">
            <v>95-FRANQUIAS</v>
          </cell>
        </row>
        <row r="17">
          <cell r="A17" t="str">
            <v>96-SP X</v>
          </cell>
        </row>
        <row r="18">
          <cell r="A18" t="str">
            <v>97-BCP</v>
          </cell>
        </row>
        <row r="19">
          <cell r="A19" t="str">
            <v>98-CONC</v>
          </cell>
        </row>
        <row r="20">
          <cell r="A20" t="str">
            <v>99-BRASIL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álise"/>
      <sheetName val="DB CONSOLIDADA"/>
      <sheetName val="TIPO CAPEX"/>
      <sheetName val="Contábil X Compras"/>
      <sheetName val="Contábil X Conta a Pagar"/>
      <sheetName val="Contábil sem Relacionamento"/>
      <sheetName val="CENTRO DE CUSTOS"/>
      <sheetName val="Contas Contábeis"/>
      <sheetName val="TB TIPO CAPEX"/>
    </sheetNames>
    <sheetDataSet>
      <sheetData sheetId="0"/>
      <sheetData sheetId="1"/>
      <sheetData sheetId="2"/>
      <sheetData sheetId="3"/>
      <sheetData sheetId="4"/>
      <sheetData sheetId="5"/>
      <sheetData sheetId="6">
        <row r="3">
          <cell r="G3">
            <v>4</v>
          </cell>
          <cell r="I3">
            <v>6</v>
          </cell>
          <cell r="S3">
            <v>16</v>
          </cell>
        </row>
        <row r="4">
          <cell r="D4" t="str">
            <v>CC</v>
          </cell>
          <cell r="E4" t="str">
            <v>DESC_CC</v>
          </cell>
          <cell r="F4" t="str">
            <v>COMPLEXO</v>
          </cell>
          <cell r="G4" t="str">
            <v>UF</v>
          </cell>
          <cell r="H4" t="str">
            <v>UF_COMPLETO</v>
          </cell>
          <cell r="I4" t="str">
            <v>REGIONAL_ATUAL</v>
          </cell>
          <cell r="J4" t="str">
            <v>REGIONAL_ANTIGA</v>
          </cell>
          <cell r="K4" t="str">
            <v>COD_EMP</v>
          </cell>
          <cell r="L4" t="str">
            <v>EMP_ATUAL</v>
          </cell>
          <cell r="M4" t="str">
            <v>EMP_ANTIGA</v>
          </cell>
          <cell r="N4" t="str">
            <v>GARAGEM</v>
          </cell>
          <cell r="O4" t="str">
            <v>VAGAS</v>
          </cell>
          <cell r="P4" t="str">
            <v>SEGMENTO</v>
          </cell>
          <cell r="Q4" t="str">
            <v>GRUPO_CC</v>
          </cell>
          <cell r="R4" t="str">
            <v>TP_NEGOCIO</v>
          </cell>
          <cell r="S4" t="str">
            <v>UN_NEGOCIO</v>
          </cell>
          <cell r="T4" t="str">
            <v>PARTICIPAÇÃO_TP1</v>
          </cell>
          <cell r="U4" t="str">
            <v>TP2_NEGÓCIO</v>
          </cell>
          <cell r="V4" t="str">
            <v>PARTICIPAÇÃO_TP2</v>
          </cell>
          <cell r="W4" t="str">
            <v>GERENTE</v>
          </cell>
          <cell r="X4" t="str">
            <v>SUPERVISOR</v>
          </cell>
          <cell r="Y4" t="str">
            <v>TP_CONTRATO</v>
          </cell>
          <cell r="Z4" t="str">
            <v>OBS_FAT</v>
          </cell>
          <cell r="AA4" t="str">
            <v>TP_ALG</v>
          </cell>
          <cell r="AB4" t="str">
            <v>BLOQ_SIST</v>
          </cell>
          <cell r="AC4" t="str">
            <v>CC_UN</v>
          </cell>
          <cell r="AD4" t="str">
            <v>DESC_CC_UN</v>
          </cell>
          <cell r="AE4" t="str">
            <v>INFORMATIVO</v>
          </cell>
          <cell r="AF4" t="str">
            <v>CATEGORIA2</v>
          </cell>
          <cell r="AG4" t="str">
            <v>CNPJ</v>
          </cell>
          <cell r="AH4" t="str">
            <v>CIDADE</v>
          </cell>
          <cell r="AI4" t="str">
            <v>CEP</v>
          </cell>
          <cell r="AJ4" t="str">
            <v>BAIRRO</v>
          </cell>
          <cell r="AK4" t="str">
            <v>ENDEREÇO</v>
          </cell>
          <cell r="AL4" t="str">
            <v>DIAS_OPER_SEMANA</v>
          </cell>
          <cell r="AM4" t="str">
            <v>DT_INAUGURADA</v>
          </cell>
          <cell r="AN4" t="str">
            <v>DT_ABERT_BOOK</v>
          </cell>
          <cell r="AO4" t="str">
            <v>DT_INC_CONTRATO</v>
          </cell>
          <cell r="AP4" t="str">
            <v>DT_VENC_CONTRATO</v>
          </cell>
          <cell r="AQ4" t="str">
            <v>DT_FECHAMENTO</v>
          </cell>
          <cell r="AR4" t="str">
            <v>DT_FECH_BOOK</v>
          </cell>
          <cell r="AS4" t="str">
            <v>CHAVE_FAT</v>
          </cell>
          <cell r="AT4" t="str">
            <v>EMP_TKT</v>
          </cell>
          <cell r="AU4" t="str">
            <v>COD_FILIAL_TKT</v>
          </cell>
          <cell r="AV4" t="str">
            <v>DESC_TKTS</v>
          </cell>
          <cell r="AW4" t="str">
            <v>COD_SAC</v>
          </cell>
          <cell r="AX4" t="str">
            <v>DESC_JURIDICO</v>
          </cell>
          <cell r="AY4" t="str">
            <v>DESC_CVN</v>
          </cell>
          <cell r="AZ4" t="str">
            <v>COPIA_CC</v>
          </cell>
        </row>
        <row r="5">
          <cell r="D5" t="str">
            <v xml:space="preserve">01201HF  </v>
          </cell>
          <cell r="E5" t="str">
            <v>16 CARTORIO</v>
          </cell>
          <cell r="F5" t="str">
            <v>N/A</v>
          </cell>
          <cell r="G5" t="str">
            <v>SP</v>
          </cell>
          <cell r="H5" t="str">
            <v>SÃO PAULO</v>
          </cell>
          <cell r="I5" t="str">
            <v>SP</v>
          </cell>
          <cell r="J5" t="str">
            <v>SP</v>
          </cell>
          <cell r="K5" t="str">
            <v>01</v>
          </cell>
          <cell r="L5" t="str">
            <v>ALLPARK</v>
          </cell>
          <cell r="M5" t="str">
            <v>RITI</v>
          </cell>
          <cell r="N5">
            <v>1</v>
          </cell>
          <cell r="O5">
            <v>15</v>
          </cell>
          <cell r="P5" t="str">
            <v>LOJA</v>
          </cell>
          <cell r="Q5" t="str">
            <v>GARAGEM</v>
          </cell>
          <cell r="R5" t="str">
            <v>OFF STREET</v>
          </cell>
          <cell r="S5" t="str">
            <v>M&amp;A 2011</v>
          </cell>
          <cell r="T5">
            <v>1</v>
          </cell>
          <cell r="U5" t="str">
            <v>N/A</v>
          </cell>
          <cell r="V5" t="str">
            <v>N/A</v>
          </cell>
          <cell r="W5" t="str">
            <v>MARCOS SILVA</v>
          </cell>
          <cell r="X5" t="str">
            <v>ALDENE</v>
          </cell>
          <cell r="Y5" t="str">
            <v>LOCAÇÃO</v>
          </cell>
          <cell r="Z5" t="str">
            <v>TKTS</v>
          </cell>
          <cell r="AA5" t="str">
            <v>FAIXA</v>
          </cell>
          <cell r="AB5" t="str">
            <v>NAO BLOQUEADO</v>
          </cell>
          <cell r="AC5" t="str">
            <v xml:space="preserve">01201HF  </v>
          </cell>
          <cell r="AD5" t="str">
            <v>LOJA CARTORIO PAMPLONA - RT</v>
          </cell>
          <cell r="AE5" t="str">
            <v>9.GARAGEM ABERTA</v>
          </cell>
          <cell r="AF5" t="str">
            <v>M&amp;A</v>
          </cell>
          <cell r="AG5" t="str">
            <v>60.537.263/0470-49</v>
          </cell>
          <cell r="AH5" t="str">
            <v xml:space="preserve">SÃO PAULO </v>
          </cell>
          <cell r="AI5" t="str">
            <v>1405-002</v>
          </cell>
          <cell r="AJ5" t="str">
            <v>JARDIM PAULISTA</v>
          </cell>
          <cell r="AK5" t="str">
            <v>RUA PAMPLONA, 1593</v>
          </cell>
          <cell r="AL5">
            <v>5</v>
          </cell>
          <cell r="AM5">
            <v>40603</v>
          </cell>
          <cell r="AN5" t="str">
            <v>MAR/11</v>
          </cell>
          <cell r="AO5">
            <v>39286</v>
          </cell>
          <cell r="AP5" t="str">
            <v>INDETERMINADO</v>
          </cell>
          <cell r="AQ5" t="str">
            <v>N/I</v>
          </cell>
          <cell r="AR5" t="str">
            <v>N/I</v>
          </cell>
          <cell r="AS5" t="str">
            <v>ALLPARK - SPHF</v>
          </cell>
          <cell r="AT5" t="str">
            <v>ALLPARK - SP</v>
          </cell>
          <cell r="AU5" t="str">
            <v>HF</v>
          </cell>
          <cell r="AV5" t="str">
            <v>16 CARTORIO</v>
          </cell>
          <cell r="AW5">
            <v>13350</v>
          </cell>
          <cell r="AX5" t="str">
            <v>N/I</v>
          </cell>
          <cell r="AY5" t="str">
            <v>N/I</v>
          </cell>
          <cell r="AZ5" t="str">
            <v xml:space="preserve">01201HF  </v>
          </cell>
        </row>
        <row r="6">
          <cell r="D6">
            <v>220143</v>
          </cell>
          <cell r="E6" t="str">
            <v>ABC</v>
          </cell>
          <cell r="F6" t="str">
            <v>N/A</v>
          </cell>
          <cell r="G6" t="str">
            <v>RJ</v>
          </cell>
          <cell r="H6" t="str">
            <v>RIO DE JANEIRO</v>
          </cell>
          <cell r="I6" t="str">
            <v>RJ</v>
          </cell>
          <cell r="J6" t="str">
            <v>RJ</v>
          </cell>
          <cell r="K6" t="str">
            <v>01</v>
          </cell>
          <cell r="L6" t="str">
            <v>ALLPARK</v>
          </cell>
          <cell r="M6" t="str">
            <v>ALLPARK</v>
          </cell>
          <cell r="N6">
            <v>1</v>
          </cell>
          <cell r="O6">
            <v>80</v>
          </cell>
          <cell r="P6" t="str">
            <v>EDIFÍCIO COMERCIAL</v>
          </cell>
          <cell r="Q6" t="str">
            <v>GARAGEM</v>
          </cell>
          <cell r="R6" t="str">
            <v>OFF STREET</v>
          </cell>
          <cell r="S6" t="str">
            <v>BASE OFF</v>
          </cell>
          <cell r="T6">
            <v>1</v>
          </cell>
          <cell r="U6" t="str">
            <v>N/A</v>
          </cell>
          <cell r="V6" t="str">
            <v>N/A</v>
          </cell>
          <cell r="W6" t="str">
            <v>ANGELO</v>
          </cell>
          <cell r="X6" t="str">
            <v>N/I</v>
          </cell>
          <cell r="Y6" t="str">
            <v>ADM</v>
          </cell>
          <cell r="Z6" t="str">
            <v>100%NF</v>
          </cell>
          <cell r="AA6" t="str">
            <v>FAIXA</v>
          </cell>
          <cell r="AB6" t="str">
            <v>NAO BLOQUEADO</v>
          </cell>
          <cell r="AC6">
            <v>220143</v>
          </cell>
          <cell r="AD6" t="str">
            <v>ED COM ABC</v>
          </cell>
          <cell r="AE6" t="str">
            <v>9.GARAGEM ABERTA</v>
          </cell>
          <cell r="AF6" t="str">
            <v>ORGANICAS</v>
          </cell>
          <cell r="AG6" t="str">
            <v>60.537.263/0108-03</v>
          </cell>
          <cell r="AH6" t="str">
            <v>RIO DE JANEIRO</v>
          </cell>
          <cell r="AI6" t="str">
            <v>22021-000</v>
          </cell>
          <cell r="AJ6" t="str">
            <v>COPACABANA</v>
          </cell>
          <cell r="AK6" t="str">
            <v xml:space="preserve">AV. ATLÂNTICA, 1122 - 1º AO 4º SS  </v>
          </cell>
          <cell r="AL6">
            <v>7</v>
          </cell>
          <cell r="AM6" t="str">
            <v>N/I</v>
          </cell>
          <cell r="AN6" t="str">
            <v>N/I</v>
          </cell>
          <cell r="AO6" t="str">
            <v>N/I</v>
          </cell>
          <cell r="AP6" t="str">
            <v>N/I</v>
          </cell>
          <cell r="AQ6" t="str">
            <v>N/I</v>
          </cell>
          <cell r="AR6" t="str">
            <v>N/I</v>
          </cell>
          <cell r="AS6" t="str">
            <v>ALLPARK - RJE3</v>
          </cell>
          <cell r="AT6" t="str">
            <v>ALLPARK - RJ</v>
          </cell>
          <cell r="AU6" t="str">
            <v>E3</v>
          </cell>
          <cell r="AV6" t="str">
            <v>ABC</v>
          </cell>
          <cell r="AW6">
            <v>824</v>
          </cell>
          <cell r="AX6" t="str">
            <v>N/I</v>
          </cell>
          <cell r="AY6" t="str">
            <v>N/I</v>
          </cell>
          <cell r="AZ6">
            <v>220143</v>
          </cell>
        </row>
        <row r="7">
          <cell r="D7">
            <v>120158</v>
          </cell>
          <cell r="E7" t="str">
            <v>ABEC. ESTAC.</v>
          </cell>
          <cell r="F7" t="str">
            <v>N/A</v>
          </cell>
          <cell r="G7" t="str">
            <v>SP</v>
          </cell>
          <cell r="H7" t="str">
            <v>SÃO PAULO</v>
          </cell>
          <cell r="I7" t="str">
            <v>SP</v>
          </cell>
          <cell r="J7" t="str">
            <v>SP</v>
          </cell>
          <cell r="K7" t="str">
            <v>01</v>
          </cell>
          <cell r="L7" t="str">
            <v>ALLPARK</v>
          </cell>
          <cell r="M7" t="str">
            <v>ALLPARK</v>
          </cell>
          <cell r="N7">
            <v>1</v>
          </cell>
          <cell r="O7">
            <v>80</v>
          </cell>
          <cell r="P7" t="str">
            <v>INSTITUIÇÃO DE ENSINO</v>
          </cell>
          <cell r="Q7" t="str">
            <v>GARAGEM</v>
          </cell>
          <cell r="R7" t="str">
            <v>OFF STREET</v>
          </cell>
          <cell r="S7" t="str">
            <v>BASE OFF</v>
          </cell>
          <cell r="T7">
            <v>1</v>
          </cell>
          <cell r="U7" t="str">
            <v>N/A</v>
          </cell>
          <cell r="V7" t="str">
            <v>N/A</v>
          </cell>
          <cell r="W7" t="str">
            <v>IRINEU</v>
          </cell>
          <cell r="X7" t="str">
            <v xml:space="preserve">ANTÔNIO INÁCIO </v>
          </cell>
          <cell r="Y7" t="str">
            <v>LOCAÇÃO</v>
          </cell>
          <cell r="Z7" t="str">
            <v>TKTS</v>
          </cell>
          <cell r="AA7" t="str">
            <v>FAIXA</v>
          </cell>
          <cell r="AB7" t="str">
            <v>NAO BLOQUEADO</v>
          </cell>
          <cell r="AC7">
            <v>120158</v>
          </cell>
          <cell r="AD7" t="str">
            <v>INST EN ABEC</v>
          </cell>
          <cell r="AE7" t="str">
            <v>9.GARAGEM ABERTA</v>
          </cell>
          <cell r="AF7" t="str">
            <v>ORGANICAS</v>
          </cell>
          <cell r="AG7">
            <v>60537263023298</v>
          </cell>
          <cell r="AH7" t="str">
            <v xml:space="preserve">SÃO PAULO </v>
          </cell>
          <cell r="AI7" t="str">
            <v>01127-010</v>
          </cell>
          <cell r="AJ7" t="str">
            <v>BOM RETIRO</v>
          </cell>
          <cell r="AK7" t="str">
            <v xml:space="preserve">RUA SALON, 1018 - RUA BARRA DO TIBAJI, S/N° </v>
          </cell>
          <cell r="AL7">
            <v>7</v>
          </cell>
          <cell r="AM7" t="str">
            <v>N/I</v>
          </cell>
          <cell r="AN7" t="str">
            <v>N/I</v>
          </cell>
          <cell r="AO7">
            <v>39674</v>
          </cell>
          <cell r="AP7">
            <v>40768</v>
          </cell>
          <cell r="AQ7" t="str">
            <v>N/I</v>
          </cell>
          <cell r="AR7" t="str">
            <v>N/I</v>
          </cell>
          <cell r="AS7" t="str">
            <v>ALLPARK - SP58</v>
          </cell>
          <cell r="AT7" t="str">
            <v>ALLPARK - SP</v>
          </cell>
          <cell r="AU7">
            <v>58</v>
          </cell>
          <cell r="AV7" t="str">
            <v>ABEC. ESTAC.</v>
          </cell>
          <cell r="AW7">
            <v>10145</v>
          </cell>
          <cell r="AX7" t="str">
            <v>ABEC</v>
          </cell>
          <cell r="AY7" t="str">
            <v>N/I</v>
          </cell>
          <cell r="AZ7">
            <v>120158</v>
          </cell>
        </row>
        <row r="8">
          <cell r="D8" t="str">
            <v xml:space="preserve">08201GB  </v>
          </cell>
          <cell r="E8" t="str">
            <v>ABSOLUT BUSINESS STYLE</v>
          </cell>
          <cell r="F8" t="str">
            <v>N/A</v>
          </cell>
          <cell r="G8" t="str">
            <v>GO</v>
          </cell>
          <cell r="H8" t="str">
            <v>GOIÁS</v>
          </cell>
          <cell r="I8" t="str">
            <v>CO</v>
          </cell>
          <cell r="J8" t="str">
            <v>CO</v>
          </cell>
          <cell r="K8" t="str">
            <v>01</v>
          </cell>
          <cell r="L8" t="str">
            <v>ALLPARK</v>
          </cell>
          <cell r="M8" t="str">
            <v>ALLPARK</v>
          </cell>
          <cell r="N8">
            <v>1</v>
          </cell>
          <cell r="O8">
            <v>232</v>
          </cell>
          <cell r="P8" t="str">
            <v>EDIFÍCIO COMERCIAL</v>
          </cell>
          <cell r="Q8" t="str">
            <v>GARAGEM</v>
          </cell>
          <cell r="R8" t="str">
            <v>OFF STREET</v>
          </cell>
          <cell r="S8" t="str">
            <v>NN OFF 2010</v>
          </cell>
          <cell r="T8">
            <v>1</v>
          </cell>
          <cell r="U8" t="str">
            <v>N/A</v>
          </cell>
          <cell r="V8" t="str">
            <v>N/A</v>
          </cell>
          <cell r="W8" t="str">
            <v>ADRIANO BULHÕES</v>
          </cell>
          <cell r="X8" t="str">
            <v>N/I</v>
          </cell>
          <cell r="Y8" t="str">
            <v>LOCAÇÃO</v>
          </cell>
          <cell r="Z8" t="str">
            <v>TKTS</v>
          </cell>
          <cell r="AA8" t="str">
            <v>N/I</v>
          </cell>
          <cell r="AB8" t="str">
            <v>NAO BLOQUEADO</v>
          </cell>
          <cell r="AC8" t="str">
            <v xml:space="preserve">08201GB  </v>
          </cell>
          <cell r="AD8" t="str">
            <v>ED COM ABSOLUT BUSINESS STYLE</v>
          </cell>
          <cell r="AE8" t="str">
            <v>9.GARAGEM ABERTA</v>
          </cell>
          <cell r="AF8" t="str">
            <v>ORGANICAS</v>
          </cell>
          <cell r="AG8" t="str">
            <v>N/I</v>
          </cell>
          <cell r="AH8" t="str">
            <v>GOIÂNIA</v>
          </cell>
          <cell r="AI8" t="str">
            <v>74000-000</v>
          </cell>
          <cell r="AJ8" t="str">
            <v>SETOR BUENO</v>
          </cell>
          <cell r="AK8" t="str">
            <v>AV. T 4 QUADRA L.1 A 18 , 3310</v>
          </cell>
          <cell r="AL8">
            <v>5</v>
          </cell>
          <cell r="AM8">
            <v>40490</v>
          </cell>
          <cell r="AN8" t="str">
            <v>NOV/10</v>
          </cell>
          <cell r="AO8" t="str">
            <v>N/I</v>
          </cell>
          <cell r="AP8" t="str">
            <v>N/I</v>
          </cell>
          <cell r="AQ8" t="str">
            <v>N/I</v>
          </cell>
          <cell r="AR8" t="str">
            <v>N/I</v>
          </cell>
          <cell r="AS8" t="str">
            <v>ALLPARK - GOGB</v>
          </cell>
          <cell r="AT8" t="str">
            <v>ALLPARK - GO</v>
          </cell>
          <cell r="AU8" t="str">
            <v>GB</v>
          </cell>
          <cell r="AV8" t="str">
            <v>ABSOLUT B STYLE</v>
          </cell>
          <cell r="AW8">
            <v>13090</v>
          </cell>
          <cell r="AX8" t="str">
            <v>N/I</v>
          </cell>
          <cell r="AY8" t="str">
            <v>ABSOLUTE N/I GOIANIA</v>
          </cell>
          <cell r="AZ8" t="str">
            <v xml:space="preserve">08201GB  </v>
          </cell>
        </row>
        <row r="9">
          <cell r="D9" t="str">
            <v xml:space="preserve">03201DY  </v>
          </cell>
          <cell r="E9" t="str">
            <v>AEROPORTO CURITIBA</v>
          </cell>
          <cell r="F9" t="str">
            <v>N/A</v>
          </cell>
          <cell r="G9" t="str">
            <v>PR</v>
          </cell>
          <cell r="H9" t="str">
            <v>PARANÁ</v>
          </cell>
          <cell r="I9" t="str">
            <v>SUL</v>
          </cell>
          <cell r="J9" t="str">
            <v>SUL</v>
          </cell>
          <cell r="K9" t="str">
            <v>01</v>
          </cell>
          <cell r="L9" t="str">
            <v>ALLPARK</v>
          </cell>
          <cell r="M9" t="str">
            <v>REUNIDAS</v>
          </cell>
          <cell r="N9">
            <v>1</v>
          </cell>
          <cell r="O9">
            <v>309</v>
          </cell>
          <cell r="P9" t="str">
            <v>TERRENO</v>
          </cell>
          <cell r="Q9" t="str">
            <v>GARAGEM</v>
          </cell>
          <cell r="R9" t="str">
            <v>OFF STREET</v>
          </cell>
          <cell r="S9" t="str">
            <v>BASE OFF</v>
          </cell>
          <cell r="T9">
            <v>1</v>
          </cell>
          <cell r="U9" t="str">
            <v>N/A</v>
          </cell>
          <cell r="V9" t="str">
            <v>N/A</v>
          </cell>
          <cell r="W9" t="str">
            <v>MIRO</v>
          </cell>
          <cell r="X9" t="str">
            <v>N/I</v>
          </cell>
          <cell r="Y9" t="str">
            <v>LOCAÇÃO</v>
          </cell>
          <cell r="Z9" t="str">
            <v>TKTS</v>
          </cell>
          <cell r="AA9" t="str">
            <v>PERCENTUAL</v>
          </cell>
          <cell r="AB9" t="str">
            <v>NAO BLOQUEADO</v>
          </cell>
          <cell r="AC9" t="str">
            <v xml:space="preserve">03201DY  </v>
          </cell>
          <cell r="AD9" t="str">
            <v>TERR AEROPORTO CURITIBA</v>
          </cell>
          <cell r="AE9" t="str">
            <v>9.GARAGEM ABERTA</v>
          </cell>
          <cell r="AF9" t="str">
            <v>ORGANICAS</v>
          </cell>
          <cell r="AG9">
            <v>60537263020000</v>
          </cell>
          <cell r="AH9" t="str">
            <v>S. J. PINHAIS</v>
          </cell>
          <cell r="AI9" t="str">
            <v>83010-620</v>
          </cell>
          <cell r="AJ9" t="str">
            <v>ÁGUAS BELAS</v>
          </cell>
          <cell r="AK9" t="str">
            <v xml:space="preserve">AV. ROCHA POMBO, 3247  </v>
          </cell>
          <cell r="AL9">
            <v>7</v>
          </cell>
          <cell r="AM9" t="str">
            <v>N/I</v>
          </cell>
          <cell r="AN9" t="str">
            <v>N/I</v>
          </cell>
          <cell r="AO9">
            <v>39587</v>
          </cell>
          <cell r="AP9">
            <v>41262</v>
          </cell>
          <cell r="AQ9" t="str">
            <v>N/I</v>
          </cell>
          <cell r="AR9" t="str">
            <v>N/I</v>
          </cell>
          <cell r="AS9" t="str">
            <v>ALLPARK - RJDY</v>
          </cell>
          <cell r="AT9" t="str">
            <v>ALLPARK - RJ</v>
          </cell>
          <cell r="AU9" t="str">
            <v>DY</v>
          </cell>
          <cell r="AV9" t="str">
            <v>AEROPORTO</v>
          </cell>
          <cell r="AW9">
            <v>12740</v>
          </cell>
          <cell r="AX9" t="str">
            <v>Aeroporto</v>
          </cell>
          <cell r="AY9" t="str">
            <v>N/I</v>
          </cell>
          <cell r="AZ9" t="str">
            <v xml:space="preserve">03201DY  </v>
          </cell>
        </row>
        <row r="10">
          <cell r="D10" t="str">
            <v xml:space="preserve">01201HK  </v>
          </cell>
          <cell r="E10" t="str">
            <v>ALAMEDA CAMPINAS</v>
          </cell>
          <cell r="F10" t="str">
            <v>N/A</v>
          </cell>
          <cell r="G10" t="str">
            <v>SP</v>
          </cell>
          <cell r="H10" t="str">
            <v>SÃO PAULO</v>
          </cell>
          <cell r="I10" t="str">
            <v>SP</v>
          </cell>
          <cell r="J10" t="str">
            <v>SP</v>
          </cell>
          <cell r="K10" t="str">
            <v>01</v>
          </cell>
          <cell r="L10" t="str">
            <v>ALLPARK</v>
          </cell>
          <cell r="M10" t="str">
            <v>RITI</v>
          </cell>
          <cell r="N10">
            <v>1</v>
          </cell>
          <cell r="O10">
            <v>80</v>
          </cell>
          <cell r="P10" t="str">
            <v>HOTEL</v>
          </cell>
          <cell r="Q10" t="str">
            <v>GARAGEM</v>
          </cell>
          <cell r="R10" t="str">
            <v>OFF STREET</v>
          </cell>
          <cell r="S10" t="str">
            <v>M&amp;A 2011</v>
          </cell>
          <cell r="T10">
            <v>1</v>
          </cell>
          <cell r="U10" t="str">
            <v>N/A</v>
          </cell>
          <cell r="V10" t="str">
            <v>N/A</v>
          </cell>
          <cell r="W10" t="str">
            <v>MARCOS SILVA</v>
          </cell>
          <cell r="X10" t="str">
            <v>ALDENE</v>
          </cell>
          <cell r="Y10" t="str">
            <v>LOCAÇÃO</v>
          </cell>
          <cell r="Z10" t="str">
            <v>EVENTOS</v>
          </cell>
          <cell r="AA10" t="str">
            <v>PERCENTUAL</v>
          </cell>
          <cell r="AB10" t="str">
            <v>NAO BLOQUEADO</v>
          </cell>
          <cell r="AC10" t="str">
            <v xml:space="preserve">01201HK  </v>
          </cell>
          <cell r="AD10" t="str">
            <v>HOTEL SLAVIERO AL CAMPINAS - RT</v>
          </cell>
          <cell r="AE10" t="str">
            <v>9.GARAGEM ABERTA</v>
          </cell>
          <cell r="AF10" t="str">
            <v>M&amp;A</v>
          </cell>
          <cell r="AG10" t="str">
            <v>60.537.263/0362-76</v>
          </cell>
          <cell r="AH10" t="str">
            <v xml:space="preserve">SÃO PAULO </v>
          </cell>
          <cell r="AI10" t="str">
            <v>1404-002</v>
          </cell>
          <cell r="AJ10" t="str">
            <v>JARDIM PAULISTA</v>
          </cell>
          <cell r="AK10" t="str">
            <v>AL. CAMPINAS,1435</v>
          </cell>
          <cell r="AL10">
            <v>7</v>
          </cell>
          <cell r="AM10">
            <v>40603</v>
          </cell>
          <cell r="AN10" t="str">
            <v>MAR/11</v>
          </cell>
          <cell r="AO10">
            <v>36951</v>
          </cell>
          <cell r="AP10" t="str">
            <v>INDETERMINADO</v>
          </cell>
          <cell r="AQ10" t="str">
            <v>N/I</v>
          </cell>
          <cell r="AR10" t="str">
            <v>N/I</v>
          </cell>
          <cell r="AS10" t="str">
            <v>ALLPARK - SPHK</v>
          </cell>
          <cell r="AT10" t="str">
            <v>ALLPARK - SP</v>
          </cell>
          <cell r="AU10" t="str">
            <v>HK</v>
          </cell>
          <cell r="AV10" t="str">
            <v>ALAMEDA CAMPINA</v>
          </cell>
          <cell r="AW10">
            <v>13406</v>
          </cell>
          <cell r="AX10" t="str">
            <v>N/I</v>
          </cell>
          <cell r="AY10" t="str">
            <v>N/I</v>
          </cell>
          <cell r="AZ10" t="str">
            <v xml:space="preserve">01201HK  </v>
          </cell>
        </row>
        <row r="11">
          <cell r="D11" t="str">
            <v xml:space="preserve">01201DI  </v>
          </cell>
          <cell r="E11" t="str">
            <v>ALAMEDA CAMPINAS APS</v>
          </cell>
          <cell r="F11" t="str">
            <v>N/A</v>
          </cell>
          <cell r="G11" t="str">
            <v>SP</v>
          </cell>
          <cell r="H11" t="str">
            <v>SÃO PAULO</v>
          </cell>
          <cell r="I11" t="str">
            <v>SP</v>
          </cell>
          <cell r="J11" t="str">
            <v>SP</v>
          </cell>
          <cell r="K11" t="str">
            <v>01</v>
          </cell>
          <cell r="L11" t="str">
            <v>ALLPARK</v>
          </cell>
          <cell r="M11" t="str">
            <v>AREA</v>
          </cell>
          <cell r="N11">
            <v>1</v>
          </cell>
          <cell r="O11">
            <v>190</v>
          </cell>
          <cell r="P11" t="str">
            <v>HOTEL</v>
          </cell>
          <cell r="Q11" t="str">
            <v>GARAGEM</v>
          </cell>
          <cell r="R11" t="str">
            <v>OFF STREET</v>
          </cell>
          <cell r="S11" t="str">
            <v>M&amp;A 2010</v>
          </cell>
          <cell r="T11">
            <v>1</v>
          </cell>
          <cell r="U11" t="str">
            <v>N/A</v>
          </cell>
          <cell r="V11" t="str">
            <v>N/A</v>
          </cell>
          <cell r="W11" t="str">
            <v>MARCOS SILVA</v>
          </cell>
          <cell r="X11" t="str">
            <v>ALDENE</v>
          </cell>
          <cell r="Y11" t="str">
            <v>LOCAÇÃO</v>
          </cell>
          <cell r="Z11" t="str">
            <v>EVENTOS</v>
          </cell>
          <cell r="AA11" t="str">
            <v>N/I</v>
          </cell>
          <cell r="AB11" t="str">
            <v>NAO BLOQUEADO</v>
          </cell>
          <cell r="AC11" t="str">
            <v xml:space="preserve">01201DI  </v>
          </cell>
          <cell r="AD11" t="str">
            <v>HOTEL QUALITY JARDINS - AP</v>
          </cell>
          <cell r="AE11" t="str">
            <v>9.GARAGEM ABERTA</v>
          </cell>
          <cell r="AF11" t="str">
            <v>M&amp;A</v>
          </cell>
          <cell r="AG11" t="str">
            <v>N/I</v>
          </cell>
          <cell r="AH11" t="str">
            <v xml:space="preserve">SÃO PAULO </v>
          </cell>
          <cell r="AI11" t="str">
            <v>01404-000</v>
          </cell>
          <cell r="AJ11" t="str">
            <v>JARDIM PAULISTA</v>
          </cell>
          <cell r="AK11" t="str">
            <v>AL. CAMPINAS, 540</v>
          </cell>
          <cell r="AL11">
            <v>7</v>
          </cell>
          <cell r="AM11">
            <v>40452</v>
          </cell>
          <cell r="AN11" t="str">
            <v>OUT/10</v>
          </cell>
          <cell r="AO11">
            <v>36861</v>
          </cell>
          <cell r="AP11">
            <v>40878</v>
          </cell>
          <cell r="AQ11" t="str">
            <v>N/I</v>
          </cell>
          <cell r="AR11" t="str">
            <v>N/I</v>
          </cell>
          <cell r="AS11" t="str">
            <v>ALLPARK - SPDI</v>
          </cell>
          <cell r="AT11" t="str">
            <v>ALLPARK - SP</v>
          </cell>
          <cell r="AU11" t="str">
            <v>DI</v>
          </cell>
          <cell r="AV11" t="str">
            <v>W SQUARE SHINTO</v>
          </cell>
          <cell r="AW11">
            <v>12490</v>
          </cell>
          <cell r="AX11" t="str">
            <v xml:space="preserve">World Square </v>
          </cell>
          <cell r="AY11" t="str">
            <v>N/I</v>
          </cell>
          <cell r="AZ11" t="str">
            <v xml:space="preserve">01201DI  </v>
          </cell>
        </row>
        <row r="12">
          <cell r="D12" t="str">
            <v xml:space="preserve">01201N5  </v>
          </cell>
          <cell r="E12" t="str">
            <v>ALAMEDA CLEVELAND</v>
          </cell>
          <cell r="F12" t="str">
            <v>PORTO SEGURO</v>
          </cell>
          <cell r="G12" t="str">
            <v>SP</v>
          </cell>
          <cell r="H12" t="str">
            <v>SÃO PAULO</v>
          </cell>
          <cell r="I12" t="str">
            <v>SP</v>
          </cell>
          <cell r="J12" t="str">
            <v>SP</v>
          </cell>
          <cell r="K12" t="str">
            <v>01</v>
          </cell>
          <cell r="L12" t="str">
            <v>ALLPARK</v>
          </cell>
          <cell r="M12" t="str">
            <v>ALLPARK</v>
          </cell>
          <cell r="N12">
            <v>1</v>
          </cell>
          <cell r="O12">
            <v>120</v>
          </cell>
          <cell r="P12" t="str">
            <v>TERRENO</v>
          </cell>
          <cell r="Q12" t="str">
            <v>GARAGEM</v>
          </cell>
          <cell r="R12" t="str">
            <v>OFF STREET</v>
          </cell>
          <cell r="S12" t="str">
            <v>BASE OFF</v>
          </cell>
          <cell r="T12">
            <v>1</v>
          </cell>
          <cell r="U12" t="str">
            <v>N/A</v>
          </cell>
          <cell r="V12" t="str">
            <v>N/A</v>
          </cell>
          <cell r="W12" t="str">
            <v>IRINEU</v>
          </cell>
          <cell r="X12" t="str">
            <v>N/I</v>
          </cell>
          <cell r="Y12" t="str">
            <v>ADM</v>
          </cell>
          <cell r="Z12" t="str">
            <v>100%NF</v>
          </cell>
          <cell r="AA12" t="str">
            <v>VALOR FIXO</v>
          </cell>
          <cell r="AB12" t="str">
            <v>NAO BLOQUEADO</v>
          </cell>
          <cell r="AC12" t="str">
            <v xml:space="preserve">01201N5  </v>
          </cell>
          <cell r="AD12" t="str">
            <v>TERR AL CLEVELAND 482</v>
          </cell>
          <cell r="AE12" t="str">
            <v>9.GARAGEM ABERTA</v>
          </cell>
          <cell r="AF12" t="str">
            <v>ORGANICAS</v>
          </cell>
          <cell r="AG12">
            <v>60537263026122</v>
          </cell>
          <cell r="AH12" t="str">
            <v xml:space="preserve">SÃO PAULO </v>
          </cell>
          <cell r="AI12" t="str">
            <v>01218-000</v>
          </cell>
          <cell r="AJ12" t="str">
            <v>CAMPOS ELÍSEOS</v>
          </cell>
          <cell r="AK12" t="str">
            <v>AL. CLEVELAND, 482</v>
          </cell>
          <cell r="AL12">
            <v>5</v>
          </cell>
          <cell r="AM12">
            <v>39846</v>
          </cell>
          <cell r="AN12" t="str">
            <v>N/I</v>
          </cell>
          <cell r="AO12">
            <v>39845</v>
          </cell>
          <cell r="AP12">
            <v>40939</v>
          </cell>
          <cell r="AQ12" t="str">
            <v>N/I</v>
          </cell>
          <cell r="AR12" t="str">
            <v>N/I</v>
          </cell>
          <cell r="AS12" t="str">
            <v>ALLPARK - SPN5</v>
          </cell>
          <cell r="AT12" t="str">
            <v>ALLPARK - SP</v>
          </cell>
          <cell r="AU12" t="str">
            <v>N5</v>
          </cell>
          <cell r="AV12" t="str">
            <v>ALA. CLEVELAND</v>
          </cell>
          <cell r="AW12">
            <v>10371</v>
          </cell>
          <cell r="AX12" t="str">
            <v>Cleveland</v>
          </cell>
          <cell r="AY12" t="str">
            <v>N/I</v>
          </cell>
          <cell r="AZ12" t="str">
            <v xml:space="preserve">01201N5  </v>
          </cell>
        </row>
        <row r="13">
          <cell r="D13" t="str">
            <v xml:space="preserve">01201HG  </v>
          </cell>
          <cell r="E13" t="str">
            <v>ALAMEDA SANTOS</v>
          </cell>
          <cell r="F13" t="str">
            <v>N/A</v>
          </cell>
          <cell r="G13" t="str">
            <v>SP</v>
          </cell>
          <cell r="H13" t="str">
            <v>SÃO PAULO</v>
          </cell>
          <cell r="I13" t="str">
            <v>SP</v>
          </cell>
          <cell r="J13" t="str">
            <v>SP</v>
          </cell>
          <cell r="K13" t="str">
            <v>01</v>
          </cell>
          <cell r="L13" t="str">
            <v>ALLPARK</v>
          </cell>
          <cell r="M13" t="str">
            <v>RITI</v>
          </cell>
          <cell r="N13">
            <v>1</v>
          </cell>
          <cell r="O13">
            <v>250</v>
          </cell>
          <cell r="P13" t="str">
            <v>EDIFÍCIO COMERCIAL</v>
          </cell>
          <cell r="Q13" t="str">
            <v>GARAGEM</v>
          </cell>
          <cell r="R13" t="str">
            <v>OFF STREET</v>
          </cell>
          <cell r="S13" t="str">
            <v>M&amp;A 2011</v>
          </cell>
          <cell r="T13">
            <v>1</v>
          </cell>
          <cell r="U13" t="str">
            <v>N/A</v>
          </cell>
          <cell r="V13" t="str">
            <v>N/A</v>
          </cell>
          <cell r="W13" t="str">
            <v>ENZO</v>
          </cell>
          <cell r="X13" t="str">
            <v>MARCOS FORTUNATO</v>
          </cell>
          <cell r="Y13" t="str">
            <v>LOCAÇÃO</v>
          </cell>
          <cell r="Z13" t="str">
            <v>TKTS</v>
          </cell>
          <cell r="AA13" t="str">
            <v>FAIXA</v>
          </cell>
          <cell r="AB13" t="str">
            <v>NAO BLOQUEADO</v>
          </cell>
          <cell r="AC13" t="str">
            <v xml:space="preserve">01201HG  </v>
          </cell>
          <cell r="AD13" t="str">
            <v>ED COM TRIANON CORPORATE - RT</v>
          </cell>
          <cell r="AE13" t="str">
            <v>9.GARAGEM ABERTA</v>
          </cell>
          <cell r="AF13" t="str">
            <v>M&amp;A</v>
          </cell>
          <cell r="AG13" t="str">
            <v>60.537.263/0460-77</v>
          </cell>
          <cell r="AH13" t="str">
            <v xml:space="preserve">SÃO PAULO </v>
          </cell>
          <cell r="AI13" t="str">
            <v>1418-100</v>
          </cell>
          <cell r="AJ13" t="str">
            <v>CERQUEIRA CÉSAR</v>
          </cell>
          <cell r="AK13" t="str">
            <v>AL. SANTOS,700</v>
          </cell>
          <cell r="AL13">
            <v>7</v>
          </cell>
          <cell r="AM13">
            <v>40603</v>
          </cell>
          <cell r="AN13" t="str">
            <v>MAR/11</v>
          </cell>
          <cell r="AO13">
            <v>38718</v>
          </cell>
          <cell r="AP13" t="str">
            <v>INDETERMINADO</v>
          </cell>
          <cell r="AQ13" t="str">
            <v>N/I</v>
          </cell>
          <cell r="AR13" t="str">
            <v>N/I</v>
          </cell>
          <cell r="AS13" t="str">
            <v>ALLPARK - SPHG</v>
          </cell>
          <cell r="AT13" t="str">
            <v>ALLPARK - SP</v>
          </cell>
          <cell r="AU13" t="str">
            <v>HG</v>
          </cell>
          <cell r="AV13" t="str">
            <v>ALAMEDA SANTOS</v>
          </cell>
          <cell r="AW13">
            <v>13366</v>
          </cell>
          <cell r="AX13" t="str">
            <v>N/I</v>
          </cell>
          <cell r="AY13" t="str">
            <v>N/I</v>
          </cell>
          <cell r="AZ13" t="str">
            <v xml:space="preserve">01201HG  </v>
          </cell>
        </row>
        <row r="14">
          <cell r="D14" t="str">
            <v xml:space="preserve">01201BI  </v>
          </cell>
          <cell r="E14" t="str">
            <v>ALEXANDRE DUMAS</v>
          </cell>
          <cell r="F14" t="str">
            <v>N/A</v>
          </cell>
          <cell r="G14" t="str">
            <v>SP</v>
          </cell>
          <cell r="H14" t="str">
            <v>SÃO PAULO</v>
          </cell>
          <cell r="I14" t="str">
            <v>SP</v>
          </cell>
          <cell r="J14" t="str">
            <v>SP</v>
          </cell>
          <cell r="K14" t="str">
            <v>01</v>
          </cell>
          <cell r="L14" t="str">
            <v>ALLPARK</v>
          </cell>
          <cell r="M14" t="str">
            <v>AREA</v>
          </cell>
          <cell r="N14">
            <v>1</v>
          </cell>
          <cell r="O14">
            <v>580</v>
          </cell>
          <cell r="P14" t="str">
            <v>EDIFÍCIO COMERCIAL</v>
          </cell>
          <cell r="Q14" t="str">
            <v>GARAGEM</v>
          </cell>
          <cell r="R14" t="str">
            <v>OFF STREET</v>
          </cell>
          <cell r="S14" t="str">
            <v>M&amp;A 2010</v>
          </cell>
          <cell r="T14">
            <v>1</v>
          </cell>
          <cell r="U14" t="str">
            <v>N/A</v>
          </cell>
          <cell r="V14" t="str">
            <v>N/A</v>
          </cell>
          <cell r="W14" t="str">
            <v>ENZO</v>
          </cell>
          <cell r="X14" t="str">
            <v>IRINEU CAMPOS</v>
          </cell>
          <cell r="Y14" t="str">
            <v>LOCAÇÃO</v>
          </cell>
          <cell r="Z14" t="str">
            <v>TKTS</v>
          </cell>
          <cell r="AA14" t="str">
            <v>PERCENTUAL</v>
          </cell>
          <cell r="AB14" t="str">
            <v>NAO BLOQUEADO</v>
          </cell>
          <cell r="AC14" t="str">
            <v xml:space="preserve">01201BI  </v>
          </cell>
          <cell r="AD14" t="str">
            <v>ED COM BIRMAN 11 E 12 - AP</v>
          </cell>
          <cell r="AE14" t="str">
            <v>9.GARAGEM ABERTA</v>
          </cell>
          <cell r="AF14" t="str">
            <v>M&amp;A</v>
          </cell>
          <cell r="AG14" t="str">
            <v>60.537.263/0394-53</v>
          </cell>
          <cell r="AH14" t="str">
            <v xml:space="preserve">SÃO PAULO </v>
          </cell>
          <cell r="AI14" t="str">
            <v>04717-004</v>
          </cell>
          <cell r="AJ14" t="str">
            <v>CHÁCARA SANTO ANTÔNIO</v>
          </cell>
          <cell r="AK14" t="str">
            <v>RUA ALEXANDRE DUMAS, 1711</v>
          </cell>
          <cell r="AL14" t="str">
            <v>N/I</v>
          </cell>
          <cell r="AM14">
            <v>40452</v>
          </cell>
          <cell r="AN14" t="str">
            <v>OUT/10</v>
          </cell>
          <cell r="AO14">
            <v>35735</v>
          </cell>
          <cell r="AP14">
            <v>40786</v>
          </cell>
          <cell r="AQ14" t="str">
            <v>N/I</v>
          </cell>
          <cell r="AR14" t="str">
            <v>N/I</v>
          </cell>
          <cell r="AS14" t="str">
            <v>ALLPARK - SPBI</v>
          </cell>
          <cell r="AT14" t="str">
            <v>ALLPARK - SP</v>
          </cell>
          <cell r="AU14" t="str">
            <v>BI</v>
          </cell>
          <cell r="AV14" t="str">
            <v>ALEXANDRE DUMAS</v>
          </cell>
          <cell r="AW14">
            <v>11981</v>
          </cell>
          <cell r="AX14" t="str">
            <v>Birmann</v>
          </cell>
          <cell r="AY14" t="str">
            <v>N/I</v>
          </cell>
          <cell r="AZ14" t="str">
            <v xml:space="preserve">01201BI  </v>
          </cell>
        </row>
        <row r="15">
          <cell r="D15">
            <v>125145</v>
          </cell>
          <cell r="E15" t="str">
            <v>ALIANCA, EDIFICIO</v>
          </cell>
          <cell r="F15" t="str">
            <v>N/A</v>
          </cell>
          <cell r="G15" t="str">
            <v>SP</v>
          </cell>
          <cell r="H15" t="str">
            <v>SÃO PAULO</v>
          </cell>
          <cell r="I15" t="str">
            <v>SP</v>
          </cell>
          <cell r="J15" t="str">
            <v>SP</v>
          </cell>
          <cell r="K15" t="str">
            <v>51</v>
          </cell>
          <cell r="L15" t="str">
            <v>PRIMEIRA</v>
          </cell>
          <cell r="M15" t="str">
            <v>PRIMEIRA</v>
          </cell>
          <cell r="N15">
            <v>1</v>
          </cell>
          <cell r="O15">
            <v>240</v>
          </cell>
          <cell r="P15" t="str">
            <v>EDIFÍCIO COMERCIAL</v>
          </cell>
          <cell r="Q15" t="str">
            <v>GARAGEM</v>
          </cell>
          <cell r="R15" t="str">
            <v>OFF STREET</v>
          </cell>
          <cell r="S15" t="str">
            <v>BASE OFF</v>
          </cell>
          <cell r="T15">
            <v>1</v>
          </cell>
          <cell r="U15" t="str">
            <v>N/A</v>
          </cell>
          <cell r="V15" t="str">
            <v>N/A</v>
          </cell>
          <cell r="W15" t="str">
            <v>DENISE</v>
          </cell>
          <cell r="X15" t="str">
            <v>LUCIANO</v>
          </cell>
          <cell r="Y15" t="str">
            <v>LOCAÇÃO</v>
          </cell>
          <cell r="Z15" t="str">
            <v>TKTS</v>
          </cell>
          <cell r="AA15" t="str">
            <v>FAIXA</v>
          </cell>
          <cell r="AB15" t="str">
            <v>NAO BLOQUEADO</v>
          </cell>
          <cell r="AC15">
            <v>125145</v>
          </cell>
          <cell r="AD15" t="str">
            <v>ED COM ALIANCA</v>
          </cell>
          <cell r="AE15" t="str">
            <v>9.GARAGEM ABERTA</v>
          </cell>
          <cell r="AF15" t="str">
            <v>ORGANICAS</v>
          </cell>
          <cell r="AG15" t="str">
            <v>52.024.452/0100-99</v>
          </cell>
          <cell r="AH15" t="str">
            <v xml:space="preserve">SÃO PAULO </v>
          </cell>
          <cell r="AI15" t="str">
            <v>04719-002</v>
          </cell>
          <cell r="AJ15" t="str">
            <v>C. S. ANTÔNIO</v>
          </cell>
          <cell r="AK15" t="str">
            <v xml:space="preserve">RUA VERBO DIVINO, 1547  </v>
          </cell>
          <cell r="AL15">
            <v>5</v>
          </cell>
          <cell r="AM15" t="str">
            <v>N/I</v>
          </cell>
          <cell r="AN15" t="str">
            <v>N/I</v>
          </cell>
          <cell r="AO15">
            <v>38991</v>
          </cell>
          <cell r="AP15" t="str">
            <v>INDETERMINADO</v>
          </cell>
          <cell r="AQ15" t="str">
            <v>N/I</v>
          </cell>
          <cell r="AR15" t="str">
            <v>N/I</v>
          </cell>
          <cell r="AS15" t="str">
            <v>PRIMEIRA - SP  45</v>
          </cell>
          <cell r="AT15" t="str">
            <v xml:space="preserve">PRIMEIRA - SP  </v>
          </cell>
          <cell r="AU15">
            <v>45</v>
          </cell>
          <cell r="AV15" t="str">
            <v>ALIANCA ED.</v>
          </cell>
          <cell r="AW15">
            <v>4240</v>
          </cell>
          <cell r="AX15" t="str">
            <v>Aliança</v>
          </cell>
          <cell r="AY15" t="str">
            <v>N/I</v>
          </cell>
          <cell r="AZ15">
            <v>125145</v>
          </cell>
        </row>
        <row r="16">
          <cell r="D16" t="str">
            <v xml:space="preserve">01201BS  </v>
          </cell>
          <cell r="E16" t="str">
            <v>AMERICA PARK</v>
          </cell>
          <cell r="F16" t="str">
            <v>N/A</v>
          </cell>
          <cell r="G16" t="str">
            <v>SP</v>
          </cell>
          <cell r="H16" t="str">
            <v>SÃO PAULO</v>
          </cell>
          <cell r="I16" t="str">
            <v>SP</v>
          </cell>
          <cell r="J16" t="str">
            <v>SP</v>
          </cell>
          <cell r="K16" t="str">
            <v>01</v>
          </cell>
          <cell r="L16" t="str">
            <v>ALLPARK</v>
          </cell>
          <cell r="M16" t="str">
            <v>AREA</v>
          </cell>
          <cell r="N16">
            <v>1</v>
          </cell>
          <cell r="O16">
            <v>62</v>
          </cell>
          <cell r="P16" t="str">
            <v>EDIFÍCIO COMERCIAL</v>
          </cell>
          <cell r="Q16" t="str">
            <v>GARAGEM</v>
          </cell>
          <cell r="R16" t="str">
            <v>OFF STREET</v>
          </cell>
          <cell r="S16" t="str">
            <v>M&amp;A 2010</v>
          </cell>
          <cell r="T16">
            <v>1</v>
          </cell>
          <cell r="U16" t="str">
            <v>N/A</v>
          </cell>
          <cell r="V16" t="str">
            <v>N/A</v>
          </cell>
          <cell r="W16" t="str">
            <v>DENISE</v>
          </cell>
          <cell r="X16" t="str">
            <v>RODNEY</v>
          </cell>
          <cell r="Y16" t="str">
            <v>LOCAÇÃO</v>
          </cell>
          <cell r="Z16" t="str">
            <v>EVENTOS</v>
          </cell>
          <cell r="AA16" t="str">
            <v>FAIXA</v>
          </cell>
          <cell r="AB16" t="str">
            <v>NAO BLOQUEADO</v>
          </cell>
          <cell r="AC16" t="str">
            <v xml:space="preserve">01201BS  </v>
          </cell>
          <cell r="AD16" t="str">
            <v>ED COM AMERICA PARK - AP</v>
          </cell>
          <cell r="AE16" t="str">
            <v>9.GARAGEM ABERTA</v>
          </cell>
          <cell r="AF16" t="str">
            <v>M&amp;A</v>
          </cell>
          <cell r="AG16" t="str">
            <v>60.537.263/0400-36</v>
          </cell>
          <cell r="AH16" t="str">
            <v xml:space="preserve">SÃO PAULO </v>
          </cell>
          <cell r="AI16" t="str">
            <v>05650-002</v>
          </cell>
          <cell r="AJ16" t="str">
            <v>MORUMBI</v>
          </cell>
          <cell r="AK16" t="str">
            <v>AV. MAJOR SYLVIO DE MAGALHAES PADILHA, 5</v>
          </cell>
          <cell r="AL16" t="str">
            <v>N/I</v>
          </cell>
          <cell r="AM16">
            <v>40452</v>
          </cell>
          <cell r="AN16" t="str">
            <v>OUT/10</v>
          </cell>
          <cell r="AO16">
            <v>37500</v>
          </cell>
          <cell r="AP16">
            <v>41730</v>
          </cell>
          <cell r="AQ16" t="str">
            <v>N/I</v>
          </cell>
          <cell r="AR16" t="str">
            <v>N/I</v>
          </cell>
          <cell r="AS16" t="str">
            <v>ALLPARK - SPBS</v>
          </cell>
          <cell r="AT16" t="str">
            <v>ALLPARK - SP</v>
          </cell>
          <cell r="AU16" t="str">
            <v>BS</v>
          </cell>
          <cell r="AV16" t="str">
            <v>AMERICA PARK</v>
          </cell>
          <cell r="AW16">
            <v>12080</v>
          </cell>
          <cell r="AX16" t="str">
            <v>América Business Park</v>
          </cell>
          <cell r="AY16" t="str">
            <v>N/I</v>
          </cell>
          <cell r="AZ16" t="str">
            <v xml:space="preserve">01201BS  </v>
          </cell>
        </row>
        <row r="17">
          <cell r="D17">
            <v>220172</v>
          </cell>
          <cell r="E17" t="str">
            <v>AMERICAS CORPORATE</v>
          </cell>
          <cell r="F17" t="str">
            <v>N/A</v>
          </cell>
          <cell r="G17" t="str">
            <v>RJ</v>
          </cell>
          <cell r="H17" t="str">
            <v>RIO DE JANEIRO</v>
          </cell>
          <cell r="I17" t="str">
            <v>RJ</v>
          </cell>
          <cell r="J17" t="str">
            <v>RJ</v>
          </cell>
          <cell r="K17" t="str">
            <v>01</v>
          </cell>
          <cell r="L17" t="str">
            <v>ALLPARK</v>
          </cell>
          <cell r="M17" t="str">
            <v>ALLPARK</v>
          </cell>
          <cell r="N17">
            <v>1</v>
          </cell>
          <cell r="O17">
            <v>400</v>
          </cell>
          <cell r="P17" t="str">
            <v>EDIFÍCIO COMERCIAL</v>
          </cell>
          <cell r="Q17" t="str">
            <v>GARAGEM</v>
          </cell>
          <cell r="R17" t="str">
            <v>OFF STREET</v>
          </cell>
          <cell r="S17" t="str">
            <v>NN OFF 2010</v>
          </cell>
          <cell r="T17">
            <v>1</v>
          </cell>
          <cell r="U17" t="str">
            <v>N/A</v>
          </cell>
          <cell r="V17" t="str">
            <v>N/A</v>
          </cell>
          <cell r="W17" t="str">
            <v>ANGELO</v>
          </cell>
          <cell r="X17" t="str">
            <v>N/I</v>
          </cell>
          <cell r="Y17" t="str">
            <v>LOCAÇÃO</v>
          </cell>
          <cell r="Z17" t="str">
            <v>TKTS</v>
          </cell>
          <cell r="AA17" t="str">
            <v>PERCENTUAL</v>
          </cell>
          <cell r="AB17" t="str">
            <v>NAO BLOQUEADO</v>
          </cell>
          <cell r="AC17">
            <v>220172</v>
          </cell>
          <cell r="AD17" t="str">
            <v>ED COM AMERICAS CORPORATE</v>
          </cell>
          <cell r="AE17" t="str">
            <v>9.GARAGEM ABERTA</v>
          </cell>
          <cell r="AF17" t="str">
            <v>ORGANICAS</v>
          </cell>
          <cell r="AG17">
            <v>60537263029300</v>
          </cell>
          <cell r="AH17" t="str">
            <v>RIO DE JANEIRO</v>
          </cell>
          <cell r="AI17" t="str">
            <v>22631-003</v>
          </cell>
          <cell r="AJ17" t="str">
            <v>BARRA DA TIJUCA</v>
          </cell>
          <cell r="AK17" t="str">
            <v xml:space="preserve">AV. DAS AMÉRICAS, 3443 </v>
          </cell>
          <cell r="AL17">
            <v>7</v>
          </cell>
          <cell r="AM17">
            <v>40360</v>
          </cell>
          <cell r="AN17" t="str">
            <v>JUL/10</v>
          </cell>
          <cell r="AO17">
            <v>40360</v>
          </cell>
          <cell r="AP17">
            <v>40724</v>
          </cell>
          <cell r="AQ17" t="str">
            <v>N/I</v>
          </cell>
          <cell r="AR17" t="str">
            <v>N/I</v>
          </cell>
          <cell r="AS17" t="str">
            <v>ALLPARK - RJT1</v>
          </cell>
          <cell r="AT17" t="str">
            <v>ALLPARK - RJ</v>
          </cell>
          <cell r="AU17" t="str">
            <v>T1</v>
          </cell>
          <cell r="AV17" t="str">
            <v>AMERIC CORPORAT</v>
          </cell>
          <cell r="AW17">
            <v>1182</v>
          </cell>
          <cell r="AX17" t="str">
            <v>Américas Corporate</v>
          </cell>
          <cell r="AY17" t="str">
            <v>AMÉRICAS CORPORATE</v>
          </cell>
          <cell r="AZ17">
            <v>220172</v>
          </cell>
        </row>
        <row r="18">
          <cell r="D18">
            <v>125127</v>
          </cell>
          <cell r="E18" t="str">
            <v>AMERICO BRASILIENSE</v>
          </cell>
          <cell r="F18" t="str">
            <v>N/A</v>
          </cell>
          <cell r="G18" t="str">
            <v>SP</v>
          </cell>
          <cell r="H18" t="str">
            <v>SÃO PAULO</v>
          </cell>
          <cell r="I18" t="str">
            <v>SP</v>
          </cell>
          <cell r="J18" t="str">
            <v>SP</v>
          </cell>
          <cell r="K18" t="str">
            <v>51</v>
          </cell>
          <cell r="L18" t="str">
            <v>PRIMEIRA</v>
          </cell>
          <cell r="M18" t="str">
            <v>PRIMEIRA</v>
          </cell>
          <cell r="N18">
            <v>1</v>
          </cell>
          <cell r="O18">
            <v>120</v>
          </cell>
          <cell r="P18" t="str">
            <v>TERRENO</v>
          </cell>
          <cell r="Q18" t="str">
            <v>GARAGEM</v>
          </cell>
          <cell r="R18" t="str">
            <v>OFF STREET</v>
          </cell>
          <cell r="S18" t="str">
            <v>BASE OFF</v>
          </cell>
          <cell r="T18">
            <v>1</v>
          </cell>
          <cell r="U18" t="str">
            <v>N/A</v>
          </cell>
          <cell r="V18" t="str">
            <v>N/A</v>
          </cell>
          <cell r="W18" t="str">
            <v>JOSÉ EDENILSON</v>
          </cell>
          <cell r="X18" t="str">
            <v>LUIS</v>
          </cell>
          <cell r="Y18" t="str">
            <v>LOCAÇÃO</v>
          </cell>
          <cell r="Z18" t="str">
            <v>TKTS</v>
          </cell>
          <cell r="AA18" t="str">
            <v>VALOR FIXO</v>
          </cell>
          <cell r="AB18" t="str">
            <v>NAO BLOQUEADO</v>
          </cell>
          <cell r="AC18">
            <v>125127</v>
          </cell>
          <cell r="AD18" t="str">
            <v>TERR AMERICO BRASILIENSE</v>
          </cell>
          <cell r="AE18" t="str">
            <v>9.GARAGEM ABERTA</v>
          </cell>
          <cell r="AF18" t="str">
            <v>ORGANICAS</v>
          </cell>
          <cell r="AG18" t="str">
            <v>52.024.452/0111-41</v>
          </cell>
          <cell r="AH18" t="str">
            <v xml:space="preserve">SÃO PAULO </v>
          </cell>
          <cell r="AI18" t="str">
            <v>04716-003</v>
          </cell>
          <cell r="AJ18" t="str">
            <v>C. S. ANTÔNIO</v>
          </cell>
          <cell r="AK18" t="str">
            <v>RUA FERNANDES MOREIRA, 1202</v>
          </cell>
          <cell r="AL18">
            <v>6</v>
          </cell>
          <cell r="AM18" t="str">
            <v>N/I</v>
          </cell>
          <cell r="AN18" t="str">
            <v>N/I</v>
          </cell>
          <cell r="AO18">
            <v>39083</v>
          </cell>
          <cell r="AP18">
            <v>40178</v>
          </cell>
          <cell r="AQ18" t="str">
            <v>N/I</v>
          </cell>
          <cell r="AR18" t="str">
            <v>N/I</v>
          </cell>
          <cell r="AS18" t="str">
            <v>PRIMEIRA - SP  27</v>
          </cell>
          <cell r="AT18" t="str">
            <v xml:space="preserve">PRIMEIRA - SP  </v>
          </cell>
          <cell r="AU18">
            <v>27</v>
          </cell>
          <cell r="AV18" t="str">
            <v>A. BRASILIENSE</v>
          </cell>
          <cell r="AW18">
            <v>4092</v>
          </cell>
          <cell r="AX18" t="str">
            <v>Américo Brasiliense</v>
          </cell>
          <cell r="AY18" t="str">
            <v>N/I</v>
          </cell>
          <cell r="AZ18">
            <v>125127</v>
          </cell>
        </row>
        <row r="19">
          <cell r="D19" t="str">
            <v xml:space="preserve">01201R0  </v>
          </cell>
          <cell r="E19" t="str">
            <v>ANTONIO BICUDO</v>
          </cell>
          <cell r="F19" t="str">
            <v>N/A</v>
          </cell>
          <cell r="G19" t="str">
            <v>SP</v>
          </cell>
          <cell r="H19" t="str">
            <v>SÃO PAULO</v>
          </cell>
          <cell r="I19" t="str">
            <v>SP</v>
          </cell>
          <cell r="J19" t="str">
            <v>SP</v>
          </cell>
          <cell r="K19" t="str">
            <v>01</v>
          </cell>
          <cell r="L19" t="str">
            <v>ALLPARK</v>
          </cell>
          <cell r="M19" t="str">
            <v>PRISMA</v>
          </cell>
          <cell r="N19">
            <v>1</v>
          </cell>
          <cell r="O19">
            <v>60</v>
          </cell>
          <cell r="P19" t="str">
            <v>TERRENO</v>
          </cell>
          <cell r="Q19" t="str">
            <v>GARAGEM</v>
          </cell>
          <cell r="R19" t="str">
            <v>OFF STREET</v>
          </cell>
          <cell r="S19" t="str">
            <v>M&amp;A 2010</v>
          </cell>
          <cell r="T19">
            <v>1</v>
          </cell>
          <cell r="U19" t="str">
            <v>N/A</v>
          </cell>
          <cell r="V19" t="str">
            <v>N/A</v>
          </cell>
          <cell r="W19" t="str">
            <v>IRINEU</v>
          </cell>
          <cell r="X19" t="str">
            <v xml:space="preserve">WAGNER </v>
          </cell>
          <cell r="Y19" t="str">
            <v>LOCAÇÃO</v>
          </cell>
          <cell r="Z19" t="str">
            <v>TKTS</v>
          </cell>
          <cell r="AA19" t="str">
            <v>VALOR FIXO</v>
          </cell>
          <cell r="AB19" t="str">
            <v>NAO BLOQUEADO</v>
          </cell>
          <cell r="AC19" t="str">
            <v xml:space="preserve">01201R0  </v>
          </cell>
          <cell r="AD19" t="str">
            <v>TERR ANTONIO BICUDO 78 - PRI</v>
          </cell>
          <cell r="AE19" t="str">
            <v>9.GARAGEM ABERTA</v>
          </cell>
          <cell r="AF19" t="str">
            <v>M&amp;A</v>
          </cell>
          <cell r="AG19" t="str">
            <v>60.537.263/0298-14</v>
          </cell>
          <cell r="AH19" t="str">
            <v xml:space="preserve">SÃO PAULO </v>
          </cell>
          <cell r="AI19" t="str">
            <v>05418-010</v>
          </cell>
          <cell r="AJ19" t="str">
            <v>PINHEIROS</v>
          </cell>
          <cell r="AK19" t="str">
            <v>RUA ANTONIO BICUDO, 78</v>
          </cell>
          <cell r="AL19">
            <v>7</v>
          </cell>
          <cell r="AM19">
            <v>40210</v>
          </cell>
          <cell r="AN19" t="str">
            <v>FEV/10</v>
          </cell>
          <cell r="AO19">
            <v>37956</v>
          </cell>
          <cell r="AP19" t="str">
            <v>INDETERMINADO</v>
          </cell>
          <cell r="AQ19" t="str">
            <v>N/I</v>
          </cell>
          <cell r="AR19" t="str">
            <v>N/I</v>
          </cell>
          <cell r="AS19" t="str">
            <v>ALLPARK - SPT5</v>
          </cell>
          <cell r="AT19" t="str">
            <v>ALLPARK - SP</v>
          </cell>
          <cell r="AU19" t="str">
            <v>T5</v>
          </cell>
          <cell r="AV19" t="str">
            <v>ANTONIO BICUDO</v>
          </cell>
          <cell r="AW19">
            <v>11301</v>
          </cell>
          <cell r="AX19" t="str">
            <v>Antonio Bicudo</v>
          </cell>
          <cell r="AY19" t="str">
            <v>N/I</v>
          </cell>
          <cell r="AZ19" t="str">
            <v xml:space="preserve">01201R0  </v>
          </cell>
        </row>
        <row r="20">
          <cell r="D20">
            <v>120159</v>
          </cell>
          <cell r="E20" t="str">
            <v>ANTONIO CAMARDO</v>
          </cell>
          <cell r="F20" t="str">
            <v>SÃO LUIS TATUAPÉ</v>
          </cell>
          <cell r="G20" t="str">
            <v>SP</v>
          </cell>
          <cell r="H20" t="str">
            <v>SÃO PAULO</v>
          </cell>
          <cell r="I20" t="str">
            <v>SP</v>
          </cell>
          <cell r="J20" t="str">
            <v>SP</v>
          </cell>
          <cell r="K20" t="str">
            <v>01</v>
          </cell>
          <cell r="L20" t="str">
            <v>ALLPARK</v>
          </cell>
          <cell r="M20" t="str">
            <v>ALLPARK</v>
          </cell>
          <cell r="N20">
            <v>1</v>
          </cell>
          <cell r="O20">
            <v>30</v>
          </cell>
          <cell r="P20" t="str">
            <v>TERRENO</v>
          </cell>
          <cell r="Q20" t="str">
            <v>GARAGEM</v>
          </cell>
          <cell r="R20" t="str">
            <v>OFF STREET</v>
          </cell>
          <cell r="S20" t="str">
            <v>BASE OFF</v>
          </cell>
          <cell r="T20">
            <v>1</v>
          </cell>
          <cell r="U20" t="str">
            <v>N/A</v>
          </cell>
          <cell r="V20" t="str">
            <v>N/A</v>
          </cell>
          <cell r="W20" t="str">
            <v>MAURO</v>
          </cell>
          <cell r="X20" t="str">
            <v>WILLIAN</v>
          </cell>
          <cell r="Y20" t="str">
            <v>LOCAÇÃO</v>
          </cell>
          <cell r="Z20" t="str">
            <v>TKTS</v>
          </cell>
          <cell r="AA20" t="str">
            <v>VALOR FIXO</v>
          </cell>
          <cell r="AB20" t="str">
            <v>NAO BLOQUEADO</v>
          </cell>
          <cell r="AC20">
            <v>120159</v>
          </cell>
          <cell r="AD20" t="str">
            <v>TERR ANTONIO CAMARDO 49</v>
          </cell>
          <cell r="AE20" t="str">
            <v>9.GARAGEM ABERTA</v>
          </cell>
          <cell r="AF20" t="str">
            <v>ORGANICAS</v>
          </cell>
          <cell r="AG20">
            <v>60537263023026</v>
          </cell>
          <cell r="AH20" t="str">
            <v xml:space="preserve">SÃO PAULO </v>
          </cell>
          <cell r="AI20" t="str">
            <v>03309-000</v>
          </cell>
          <cell r="AJ20" t="str">
            <v>TATUAPÉ</v>
          </cell>
          <cell r="AK20" t="str">
            <v>RUA ANTONIO CAMARDO, 49</v>
          </cell>
          <cell r="AL20">
            <v>7</v>
          </cell>
          <cell r="AM20" t="str">
            <v>N/I</v>
          </cell>
          <cell r="AN20" t="str">
            <v>N/I</v>
          </cell>
          <cell r="AO20">
            <v>39601</v>
          </cell>
          <cell r="AP20">
            <v>39964</v>
          </cell>
          <cell r="AQ20" t="str">
            <v>N/I</v>
          </cell>
          <cell r="AR20" t="str">
            <v>N/I</v>
          </cell>
          <cell r="AS20" t="str">
            <v>ALLPARK - SP59</v>
          </cell>
          <cell r="AT20" t="str">
            <v>ALLPARK - SP</v>
          </cell>
          <cell r="AU20">
            <v>59</v>
          </cell>
          <cell r="AV20" t="str">
            <v>ANTONIO CAMARDO</v>
          </cell>
          <cell r="AW20">
            <v>10150</v>
          </cell>
          <cell r="AX20" t="str">
            <v>Antonio Camardo</v>
          </cell>
          <cell r="AY20" t="str">
            <v>N/I</v>
          </cell>
          <cell r="AZ20">
            <v>120159</v>
          </cell>
        </row>
        <row r="21">
          <cell r="D21">
            <v>121603</v>
          </cell>
          <cell r="E21" t="str">
            <v>ARARAQUARA</v>
          </cell>
          <cell r="F21" t="str">
            <v>N/A</v>
          </cell>
          <cell r="G21" t="str">
            <v>ON</v>
          </cell>
          <cell r="H21" t="str">
            <v>SÃO PAULO</v>
          </cell>
          <cell r="I21" t="str">
            <v>ON</v>
          </cell>
          <cell r="J21" t="str">
            <v>On Street</v>
          </cell>
          <cell r="K21" t="str">
            <v>16</v>
          </cell>
          <cell r="L21" t="str">
            <v>HORA PARK</v>
          </cell>
          <cell r="M21" t="str">
            <v>HORA PARK</v>
          </cell>
          <cell r="N21">
            <v>1</v>
          </cell>
          <cell r="O21">
            <v>1257</v>
          </cell>
          <cell r="P21" t="str">
            <v>ZONA AZUL</v>
          </cell>
          <cell r="Q21" t="str">
            <v>GARAGEM</v>
          </cell>
          <cell r="R21" t="str">
            <v>ON STREET</v>
          </cell>
          <cell r="S21" t="str">
            <v>BASE ON</v>
          </cell>
          <cell r="T21">
            <v>1</v>
          </cell>
          <cell r="U21" t="str">
            <v>N/A</v>
          </cell>
          <cell r="V21" t="str">
            <v>N/A</v>
          </cell>
          <cell r="W21" t="str">
            <v>RODRIGO</v>
          </cell>
          <cell r="X21" t="str">
            <v>N/I</v>
          </cell>
          <cell r="Y21" t="str">
            <v>N/I</v>
          </cell>
          <cell r="Z21" t="str">
            <v>N/I</v>
          </cell>
          <cell r="AA21" t="str">
            <v>VALOR FIXO</v>
          </cell>
          <cell r="AB21" t="str">
            <v>NAO BLOQUEADO</v>
          </cell>
          <cell r="AC21">
            <v>121603</v>
          </cell>
          <cell r="AD21" t="str">
            <v>ARARAQUARA</v>
          </cell>
          <cell r="AE21" t="str">
            <v>9.GARAGEM ABERTA</v>
          </cell>
          <cell r="AF21" t="str">
            <v>ORGANICAS</v>
          </cell>
          <cell r="AG21" t="str">
            <v>N/I</v>
          </cell>
          <cell r="AH21" t="str">
            <v>ARARAQUARA</v>
          </cell>
          <cell r="AI21" t="str">
            <v>14801-320</v>
          </cell>
          <cell r="AJ21" t="str">
            <v>CENTRO</v>
          </cell>
          <cell r="AK21" t="str">
            <v>ARARAQUARA</v>
          </cell>
          <cell r="AL21" t="str">
            <v>N/I</v>
          </cell>
          <cell r="AM21" t="str">
            <v>N/I</v>
          </cell>
          <cell r="AN21" t="str">
            <v>N/I</v>
          </cell>
          <cell r="AO21">
            <v>37491</v>
          </cell>
          <cell r="AP21">
            <v>41144</v>
          </cell>
          <cell r="AQ21" t="str">
            <v>N/I</v>
          </cell>
          <cell r="AR21" t="str">
            <v>N/I</v>
          </cell>
          <cell r="AS21" t="str">
            <v>N/I3</v>
          </cell>
          <cell r="AT21" t="str">
            <v>N/I</v>
          </cell>
          <cell r="AU21">
            <v>3</v>
          </cell>
          <cell r="AV21" t="str">
            <v>N/I</v>
          </cell>
          <cell r="AW21" t="str">
            <v>N/I</v>
          </cell>
          <cell r="AX21" t="str">
            <v>Araraquara - SP</v>
          </cell>
          <cell r="AY21" t="str">
            <v>N/I</v>
          </cell>
          <cell r="AZ21">
            <v>121603</v>
          </cell>
        </row>
        <row r="22">
          <cell r="D22">
            <v>121619</v>
          </cell>
          <cell r="E22" t="str">
            <v>ARARAS</v>
          </cell>
          <cell r="F22" t="str">
            <v>N/A</v>
          </cell>
          <cell r="G22" t="str">
            <v>ON</v>
          </cell>
          <cell r="H22" t="str">
            <v>SÃO PAULO</v>
          </cell>
          <cell r="I22" t="str">
            <v>ON</v>
          </cell>
          <cell r="J22" t="str">
            <v>On Street</v>
          </cell>
          <cell r="K22" t="str">
            <v>16</v>
          </cell>
          <cell r="L22" t="str">
            <v>HORA PARK</v>
          </cell>
          <cell r="M22" t="str">
            <v>HORA PARK</v>
          </cell>
          <cell r="N22">
            <v>1</v>
          </cell>
          <cell r="O22">
            <v>1100</v>
          </cell>
          <cell r="P22" t="str">
            <v>ZONA AZUL</v>
          </cell>
          <cell r="Q22" t="str">
            <v>GARAGEM</v>
          </cell>
          <cell r="R22" t="str">
            <v>ON STREET</v>
          </cell>
          <cell r="S22" t="str">
            <v>BASE ON</v>
          </cell>
          <cell r="T22">
            <v>1</v>
          </cell>
          <cell r="U22" t="str">
            <v>N/A</v>
          </cell>
          <cell r="V22" t="str">
            <v>N/A</v>
          </cell>
          <cell r="W22" t="str">
            <v>LUZINETE CASSIANO</v>
          </cell>
          <cell r="X22" t="str">
            <v>N/I</v>
          </cell>
          <cell r="Y22" t="str">
            <v>N/I</v>
          </cell>
          <cell r="Z22" t="str">
            <v>N/I</v>
          </cell>
          <cell r="AA22" t="str">
            <v>VALOR FIXO</v>
          </cell>
          <cell r="AB22" t="str">
            <v>NAO BLOQUEADO</v>
          </cell>
          <cell r="AC22">
            <v>121619</v>
          </cell>
          <cell r="AD22" t="str">
            <v>ARARAS</v>
          </cell>
          <cell r="AE22" t="str">
            <v>9.GARAGEM ABERTA</v>
          </cell>
          <cell r="AF22" t="str">
            <v>ORGANICAS</v>
          </cell>
          <cell r="AG22" t="str">
            <v>N/I</v>
          </cell>
          <cell r="AH22" t="str">
            <v>ARARAS</v>
          </cell>
          <cell r="AI22" t="str">
            <v>13600-740</v>
          </cell>
          <cell r="AJ22" t="str">
            <v>CENTRO</v>
          </cell>
          <cell r="AK22" t="str">
            <v>ARARAS</v>
          </cell>
          <cell r="AL22" t="str">
            <v>N/I</v>
          </cell>
          <cell r="AM22" t="str">
            <v>N/I</v>
          </cell>
          <cell r="AN22" t="str">
            <v>N/I</v>
          </cell>
          <cell r="AO22">
            <v>39094</v>
          </cell>
          <cell r="AP22">
            <v>42747</v>
          </cell>
          <cell r="AQ22" t="str">
            <v>N/I</v>
          </cell>
          <cell r="AR22" t="str">
            <v>N/I</v>
          </cell>
          <cell r="AS22" t="str">
            <v>N/I19</v>
          </cell>
          <cell r="AT22" t="str">
            <v>N/I</v>
          </cell>
          <cell r="AU22">
            <v>19</v>
          </cell>
          <cell r="AV22" t="str">
            <v>N/I</v>
          </cell>
          <cell r="AW22" t="str">
            <v>N/I</v>
          </cell>
          <cell r="AX22" t="str">
            <v>Araras - SP</v>
          </cell>
          <cell r="AY22" t="str">
            <v>N/I</v>
          </cell>
          <cell r="AZ22">
            <v>121619</v>
          </cell>
        </row>
        <row r="23">
          <cell r="D23" t="str">
            <v xml:space="preserve">01201BF  </v>
          </cell>
          <cell r="E23" t="str">
            <v>ARTUR AZEVEDO</v>
          </cell>
          <cell r="F23" t="str">
            <v>N/A</v>
          </cell>
          <cell r="G23" t="str">
            <v>SP</v>
          </cell>
          <cell r="H23" t="str">
            <v>SÃO PAULO</v>
          </cell>
          <cell r="I23" t="str">
            <v>SP</v>
          </cell>
          <cell r="J23" t="str">
            <v>SP</v>
          </cell>
          <cell r="K23" t="str">
            <v>01</v>
          </cell>
          <cell r="L23" t="str">
            <v>ALLPARK</v>
          </cell>
          <cell r="M23" t="str">
            <v>AREA</v>
          </cell>
          <cell r="N23">
            <v>1</v>
          </cell>
          <cell r="O23">
            <v>30</v>
          </cell>
          <cell r="P23" t="str">
            <v>TERRENO</v>
          </cell>
          <cell r="Q23" t="str">
            <v>GARAGEM</v>
          </cell>
          <cell r="R23" t="str">
            <v>OFF STREET</v>
          </cell>
          <cell r="S23" t="str">
            <v>M&amp;A 2010</v>
          </cell>
          <cell r="T23">
            <v>1</v>
          </cell>
          <cell r="U23" t="str">
            <v>N/A</v>
          </cell>
          <cell r="V23" t="str">
            <v>N/A</v>
          </cell>
          <cell r="W23" t="str">
            <v>IRINEU</v>
          </cell>
          <cell r="X23" t="str">
            <v xml:space="preserve">WAGNER </v>
          </cell>
          <cell r="Y23" t="str">
            <v>LOCAÇÃO</v>
          </cell>
          <cell r="Z23" t="str">
            <v>TKTS</v>
          </cell>
          <cell r="AA23" t="str">
            <v>VALOR FIXO</v>
          </cell>
          <cell r="AB23" t="str">
            <v>NAO BLOQUEADO</v>
          </cell>
          <cell r="AC23" t="str">
            <v xml:space="preserve">01201BF  </v>
          </cell>
          <cell r="AD23" t="str">
            <v>TERR ARTUR DE AZEVEDO 1680 - AP</v>
          </cell>
          <cell r="AE23" t="str">
            <v>9.GARAGEM ABERTA</v>
          </cell>
          <cell r="AF23" t="str">
            <v>M&amp;A</v>
          </cell>
          <cell r="AG23" t="str">
            <v>60.537.263/0368-61</v>
          </cell>
          <cell r="AH23" t="str">
            <v xml:space="preserve">SÃO PAULO </v>
          </cell>
          <cell r="AI23" t="str">
            <v>05404-014</v>
          </cell>
          <cell r="AJ23" t="str">
            <v>PINHEIROS</v>
          </cell>
          <cell r="AK23" t="str">
            <v>RUA ARTUR DE AZEVEDO, 1680</v>
          </cell>
          <cell r="AL23">
            <v>7</v>
          </cell>
          <cell r="AM23">
            <v>40452</v>
          </cell>
          <cell r="AN23" t="str">
            <v>OUT/10</v>
          </cell>
          <cell r="AO23">
            <v>38791</v>
          </cell>
          <cell r="AP23" t="str">
            <v>INDETERMINADO</v>
          </cell>
          <cell r="AQ23" t="str">
            <v>N/I</v>
          </cell>
          <cell r="AR23" t="str">
            <v>N/I</v>
          </cell>
          <cell r="AS23" t="str">
            <v>ALLPARK - SPBF</v>
          </cell>
          <cell r="AT23" t="str">
            <v>ALLPARK - SP</v>
          </cell>
          <cell r="AU23" t="str">
            <v>BF</v>
          </cell>
          <cell r="AV23" t="str">
            <v>ARTUR AZEVEDO</v>
          </cell>
          <cell r="AW23">
            <v>11955</v>
          </cell>
          <cell r="AX23" t="str">
            <v>Artur Azevedo</v>
          </cell>
          <cell r="AY23" t="str">
            <v>N/I</v>
          </cell>
          <cell r="AZ23" t="str">
            <v xml:space="preserve">01201BF  </v>
          </cell>
        </row>
        <row r="24">
          <cell r="D24">
            <v>120183</v>
          </cell>
          <cell r="E24" t="str">
            <v>ATLANTA</v>
          </cell>
          <cell r="F24" t="str">
            <v>N/A</v>
          </cell>
          <cell r="G24" t="str">
            <v>SP</v>
          </cell>
          <cell r="H24" t="str">
            <v>SÃO PAULO</v>
          </cell>
          <cell r="I24" t="str">
            <v>SP</v>
          </cell>
          <cell r="J24" t="str">
            <v>SP</v>
          </cell>
          <cell r="K24" t="str">
            <v>01</v>
          </cell>
          <cell r="L24" t="str">
            <v>ALLPARK</v>
          </cell>
          <cell r="M24" t="str">
            <v>ALLPARK</v>
          </cell>
          <cell r="N24">
            <v>1</v>
          </cell>
          <cell r="O24">
            <v>181</v>
          </cell>
          <cell r="P24" t="str">
            <v>EDIFÍCIO COMERCIAL</v>
          </cell>
          <cell r="Q24" t="str">
            <v>GARAGEM</v>
          </cell>
          <cell r="R24" t="str">
            <v>OFF STREET</v>
          </cell>
          <cell r="S24" t="str">
            <v>BASE OFF</v>
          </cell>
          <cell r="T24">
            <v>1</v>
          </cell>
          <cell r="U24" t="str">
            <v>N/A</v>
          </cell>
          <cell r="V24" t="str">
            <v>N/A</v>
          </cell>
          <cell r="W24" t="str">
            <v>IRINEU</v>
          </cell>
          <cell r="X24" t="str">
            <v>KLEBER</v>
          </cell>
          <cell r="Y24" t="str">
            <v>LOCAÇÃO</v>
          </cell>
          <cell r="Z24" t="str">
            <v>TKTS</v>
          </cell>
          <cell r="AA24" t="str">
            <v>VALOR FIXO</v>
          </cell>
          <cell r="AB24" t="str">
            <v>NAO BLOQUEADO</v>
          </cell>
          <cell r="AC24">
            <v>120183</v>
          </cell>
          <cell r="AD24" t="str">
            <v>ED COM ATLANTA</v>
          </cell>
          <cell r="AE24" t="str">
            <v>9.GARAGEM ABERTA</v>
          </cell>
          <cell r="AF24" t="str">
            <v>ORGANICAS</v>
          </cell>
          <cell r="AG24">
            <v>60537263025231</v>
          </cell>
          <cell r="AH24" t="str">
            <v xml:space="preserve">SÃO PAULO </v>
          </cell>
          <cell r="AI24" t="str">
            <v>01228-000</v>
          </cell>
          <cell r="AJ24" t="str">
            <v>SANTA CECÍLIA</v>
          </cell>
          <cell r="AK24" t="str">
            <v>AV. ANGÉLICA,  688</v>
          </cell>
          <cell r="AL24">
            <v>6</v>
          </cell>
          <cell r="AM24" t="str">
            <v>N/I</v>
          </cell>
          <cell r="AN24" t="str">
            <v>N/I</v>
          </cell>
          <cell r="AO24">
            <v>36404</v>
          </cell>
          <cell r="AP24" t="str">
            <v>VENCIDO</v>
          </cell>
          <cell r="AQ24" t="str">
            <v>N/I</v>
          </cell>
          <cell r="AR24" t="str">
            <v>N/I</v>
          </cell>
          <cell r="AS24" t="str">
            <v>ALLPARK - SP83</v>
          </cell>
          <cell r="AT24" t="str">
            <v>ALLPARK - SP</v>
          </cell>
          <cell r="AU24">
            <v>83</v>
          </cell>
          <cell r="AV24" t="str">
            <v>ATLANTA</v>
          </cell>
          <cell r="AW24">
            <v>8401</v>
          </cell>
          <cell r="AX24" t="str">
            <v>Atlanta, Edificio</v>
          </cell>
          <cell r="AY24" t="str">
            <v>N/I</v>
          </cell>
          <cell r="AZ24">
            <v>120183</v>
          </cell>
        </row>
        <row r="25">
          <cell r="D25">
            <v>220151</v>
          </cell>
          <cell r="E25" t="str">
            <v>ATLANTICO PALACE</v>
          </cell>
          <cell r="F25" t="str">
            <v>N/A</v>
          </cell>
          <cell r="G25" t="str">
            <v>RJ</v>
          </cell>
          <cell r="H25" t="str">
            <v>RIO DE JANEIRO</v>
          </cell>
          <cell r="I25" t="str">
            <v>RJ</v>
          </cell>
          <cell r="J25" t="str">
            <v>RJ</v>
          </cell>
          <cell r="K25" t="str">
            <v>01</v>
          </cell>
          <cell r="L25" t="str">
            <v>ALLPARK</v>
          </cell>
          <cell r="M25" t="str">
            <v>ALLPARK</v>
          </cell>
          <cell r="N25">
            <v>1</v>
          </cell>
          <cell r="O25">
            <v>55</v>
          </cell>
          <cell r="P25" t="str">
            <v>HOTEL</v>
          </cell>
          <cell r="Q25" t="str">
            <v>GARAGEM</v>
          </cell>
          <cell r="R25" t="str">
            <v>OFF STREET</v>
          </cell>
          <cell r="S25" t="str">
            <v>BASE OFF</v>
          </cell>
          <cell r="T25">
            <v>1</v>
          </cell>
          <cell r="U25" t="str">
            <v>N/A</v>
          </cell>
          <cell r="V25" t="str">
            <v>N/A</v>
          </cell>
          <cell r="W25" t="str">
            <v>ANGELO</v>
          </cell>
          <cell r="X25" t="str">
            <v>N/I</v>
          </cell>
          <cell r="Y25" t="str">
            <v>LOCAÇÃO</v>
          </cell>
          <cell r="Z25" t="str">
            <v>TKTS</v>
          </cell>
          <cell r="AA25" t="str">
            <v>PERCENTUAL</v>
          </cell>
          <cell r="AB25" t="str">
            <v>NAO BLOQUEADO</v>
          </cell>
          <cell r="AC25">
            <v>220151</v>
          </cell>
          <cell r="AD25" t="str">
            <v>HOTEL ATLANTICO PALACE COPACABANA</v>
          </cell>
          <cell r="AE25" t="str">
            <v>9.GARAGEM ABERTA</v>
          </cell>
          <cell r="AF25" t="str">
            <v>ORGANICAS</v>
          </cell>
          <cell r="AG25">
            <v>60537263022569</v>
          </cell>
          <cell r="AH25" t="str">
            <v>RIO DE JANEIRO</v>
          </cell>
          <cell r="AI25" t="str">
            <v>22080-002</v>
          </cell>
          <cell r="AJ25" t="str">
            <v>COPACABANA</v>
          </cell>
          <cell r="AK25" t="str">
            <v xml:space="preserve">RUA RAUL POMPÉIA, 94 </v>
          </cell>
          <cell r="AL25">
            <v>7</v>
          </cell>
          <cell r="AM25" t="str">
            <v>N/I</v>
          </cell>
          <cell r="AN25" t="str">
            <v>N/I</v>
          </cell>
          <cell r="AO25">
            <v>37288</v>
          </cell>
          <cell r="AP25">
            <v>42124</v>
          </cell>
          <cell r="AQ25" t="str">
            <v>N/I</v>
          </cell>
          <cell r="AR25" t="str">
            <v>N/I</v>
          </cell>
          <cell r="AS25" t="str">
            <v>ALLPARK - RJF1</v>
          </cell>
          <cell r="AT25" t="str">
            <v>ALLPARK - RJ</v>
          </cell>
          <cell r="AU25" t="str">
            <v>F1</v>
          </cell>
          <cell r="AV25" t="str">
            <v>ATLANTICO PALAC</v>
          </cell>
          <cell r="AW25">
            <v>954</v>
          </cell>
          <cell r="AX25" t="str">
            <v>Atlântico Palace</v>
          </cell>
          <cell r="AY25" t="str">
            <v>N/I</v>
          </cell>
          <cell r="AZ25">
            <v>220151</v>
          </cell>
        </row>
        <row r="26">
          <cell r="D26" t="str">
            <v xml:space="preserve">01201N7  </v>
          </cell>
          <cell r="E26" t="str">
            <v>ATON BUSINESS - GO</v>
          </cell>
          <cell r="F26" t="str">
            <v>N/A</v>
          </cell>
          <cell r="G26" t="str">
            <v>GO</v>
          </cell>
          <cell r="H26" t="str">
            <v>GOIÁS</v>
          </cell>
          <cell r="I26" t="str">
            <v>CO</v>
          </cell>
          <cell r="J26" t="str">
            <v>CO</v>
          </cell>
          <cell r="K26" t="str">
            <v>01</v>
          </cell>
          <cell r="L26" t="str">
            <v>ALLPARK</v>
          </cell>
          <cell r="M26" t="str">
            <v>ALLPARK</v>
          </cell>
          <cell r="N26">
            <v>1</v>
          </cell>
          <cell r="O26">
            <v>336</v>
          </cell>
          <cell r="P26" t="str">
            <v>EDIFÍCIO COMERCIAL</v>
          </cell>
          <cell r="Q26" t="str">
            <v>GARAGEM</v>
          </cell>
          <cell r="R26" t="str">
            <v>OFF STREET</v>
          </cell>
          <cell r="S26" t="str">
            <v>BASE OFF</v>
          </cell>
          <cell r="T26">
            <v>1</v>
          </cell>
          <cell r="U26" t="str">
            <v>N/A</v>
          </cell>
          <cell r="V26" t="str">
            <v>N/A</v>
          </cell>
          <cell r="W26" t="str">
            <v>ADRIANO BULHÕES</v>
          </cell>
          <cell r="X26" t="str">
            <v>N/I</v>
          </cell>
          <cell r="Y26" t="str">
            <v>LOCAÇÃO</v>
          </cell>
          <cell r="Z26" t="str">
            <v>TKTS</v>
          </cell>
          <cell r="AA26" t="str">
            <v>FAIXA</v>
          </cell>
          <cell r="AB26" t="str">
            <v>NAO BLOQUEADO</v>
          </cell>
          <cell r="AC26" t="str">
            <v xml:space="preserve">01201N7  </v>
          </cell>
          <cell r="AD26" t="str">
            <v>ED COM ATON BUSINESS</v>
          </cell>
          <cell r="AE26" t="str">
            <v>9.GARAGEM ABERTA</v>
          </cell>
          <cell r="AF26" t="str">
            <v>ORGANICAS</v>
          </cell>
          <cell r="AG26">
            <v>60537263026718</v>
          </cell>
          <cell r="AH26" t="str">
            <v>GOIÂNIA</v>
          </cell>
          <cell r="AI26" t="str">
            <v>74120-110</v>
          </cell>
          <cell r="AJ26" t="str">
            <v>SETOR OESTE</v>
          </cell>
          <cell r="AK26" t="str">
            <v>RUA JOÃO DE ABREU, 1155</v>
          </cell>
          <cell r="AL26">
            <v>7</v>
          </cell>
          <cell r="AM26">
            <v>40087</v>
          </cell>
          <cell r="AN26" t="str">
            <v>N/I</v>
          </cell>
          <cell r="AO26">
            <v>39873</v>
          </cell>
          <cell r="AP26" t="str">
            <v>INDETERMINADO</v>
          </cell>
          <cell r="AQ26" t="str">
            <v>N/I</v>
          </cell>
          <cell r="AR26" t="str">
            <v>N/I</v>
          </cell>
          <cell r="AS26" t="str">
            <v>ALLPARK - GON7</v>
          </cell>
          <cell r="AT26" t="str">
            <v>ALLPARK - GO</v>
          </cell>
          <cell r="AU26" t="str">
            <v>N7</v>
          </cell>
          <cell r="AV26" t="str">
            <v>ATON BUSINESS</v>
          </cell>
          <cell r="AW26">
            <v>11101</v>
          </cell>
          <cell r="AX26" t="str">
            <v>Cond. E. Aton Business Style</v>
          </cell>
          <cell r="AY26" t="str">
            <v>N/I</v>
          </cell>
          <cell r="AZ26" t="str">
            <v xml:space="preserve">01201N7  </v>
          </cell>
        </row>
        <row r="27">
          <cell r="D27" t="str">
            <v xml:space="preserve">01201DC  </v>
          </cell>
          <cell r="E27" t="str">
            <v>AUGUSTA</v>
          </cell>
          <cell r="F27" t="str">
            <v>N/A</v>
          </cell>
          <cell r="G27" t="str">
            <v>SP</v>
          </cell>
          <cell r="H27" t="str">
            <v>SÃO PAULO</v>
          </cell>
          <cell r="I27" t="str">
            <v>SP</v>
          </cell>
          <cell r="J27" t="str">
            <v>SP</v>
          </cell>
          <cell r="K27" t="str">
            <v>01</v>
          </cell>
          <cell r="L27" t="str">
            <v>ALLPARK</v>
          </cell>
          <cell r="M27" t="str">
            <v>AREA</v>
          </cell>
          <cell r="N27">
            <v>1</v>
          </cell>
          <cell r="O27">
            <v>55</v>
          </cell>
          <cell r="P27" t="str">
            <v>TERRENO</v>
          </cell>
          <cell r="Q27" t="str">
            <v>GARAGEM</v>
          </cell>
          <cell r="R27" t="str">
            <v>OFF STREET</v>
          </cell>
          <cell r="S27" t="str">
            <v>M&amp;A 2010</v>
          </cell>
          <cell r="T27">
            <v>1</v>
          </cell>
          <cell r="U27" t="str">
            <v>N/A</v>
          </cell>
          <cell r="V27" t="str">
            <v>N/A</v>
          </cell>
          <cell r="W27" t="str">
            <v>MARCOS SILVA</v>
          </cell>
          <cell r="X27" t="str">
            <v>ALDENE</v>
          </cell>
          <cell r="Y27" t="str">
            <v>LOCAÇÃO</v>
          </cell>
          <cell r="Z27" t="str">
            <v>TKTS</v>
          </cell>
          <cell r="AA27" t="str">
            <v>VALOR FIXO</v>
          </cell>
          <cell r="AB27" t="str">
            <v>NAO BLOQUEADO</v>
          </cell>
          <cell r="AC27" t="str">
            <v xml:space="preserve">01201DC  </v>
          </cell>
          <cell r="AD27" t="str">
            <v>TERR AUGUSTA 2656 - AP</v>
          </cell>
          <cell r="AE27" t="str">
            <v>9.GARAGEM ABERTA</v>
          </cell>
          <cell r="AF27" t="str">
            <v>M&amp;A</v>
          </cell>
          <cell r="AG27" t="str">
            <v>60.537.263/0405-40</v>
          </cell>
          <cell r="AH27" t="str">
            <v xml:space="preserve">SÃO PAULO </v>
          </cell>
          <cell r="AI27" t="str">
            <v>01412-100</v>
          </cell>
          <cell r="AJ27" t="str">
            <v>CERQUEIRA CÉSAR</v>
          </cell>
          <cell r="AK27" t="str">
            <v>RUA AUGUSTA, 2.656</v>
          </cell>
          <cell r="AL27" t="str">
            <v>N/I</v>
          </cell>
          <cell r="AM27">
            <v>40452</v>
          </cell>
          <cell r="AN27" t="str">
            <v>OUT/10</v>
          </cell>
          <cell r="AO27">
            <v>34973</v>
          </cell>
          <cell r="AP27" t="str">
            <v>INDETERMINADO</v>
          </cell>
          <cell r="AQ27" t="str">
            <v>N/I</v>
          </cell>
          <cell r="AR27" t="str">
            <v>N/I</v>
          </cell>
          <cell r="AS27" t="str">
            <v>ALLPARK - SPDC</v>
          </cell>
          <cell r="AT27" t="str">
            <v>ALLPARK - SP</v>
          </cell>
          <cell r="AU27" t="str">
            <v>DC</v>
          </cell>
          <cell r="AV27" t="str">
            <v>AUGUSTA</v>
          </cell>
          <cell r="AW27">
            <v>12438</v>
          </cell>
          <cell r="AX27" t="str">
            <v>Augusta 2656</v>
          </cell>
          <cell r="AY27" t="str">
            <v>N/I</v>
          </cell>
          <cell r="AZ27" t="str">
            <v xml:space="preserve">01201DC  </v>
          </cell>
        </row>
        <row r="28">
          <cell r="D28" t="str">
            <v xml:space="preserve">03201DW  </v>
          </cell>
          <cell r="E28" t="str">
            <v>AUGUSTO PROLIK</v>
          </cell>
          <cell r="F28" t="str">
            <v>N/A</v>
          </cell>
          <cell r="G28" t="str">
            <v>PR</v>
          </cell>
          <cell r="H28" t="str">
            <v>PARANÁ</v>
          </cell>
          <cell r="I28" t="str">
            <v>SUL</v>
          </cell>
          <cell r="J28" t="str">
            <v>SUL</v>
          </cell>
          <cell r="K28" t="str">
            <v>01</v>
          </cell>
          <cell r="L28" t="str">
            <v>ALLPARK</v>
          </cell>
          <cell r="M28" t="str">
            <v>REUNIDAS</v>
          </cell>
          <cell r="N28">
            <v>1</v>
          </cell>
          <cell r="O28">
            <v>50</v>
          </cell>
          <cell r="P28" t="str">
            <v>EDIFÍCIO COMERCIAL</v>
          </cell>
          <cell r="Q28" t="str">
            <v>GARAGEM</v>
          </cell>
          <cell r="R28" t="str">
            <v>OFF STREET</v>
          </cell>
          <cell r="S28" t="str">
            <v>BASE OFF</v>
          </cell>
          <cell r="T28">
            <v>1</v>
          </cell>
          <cell r="U28" t="str">
            <v>N/A</v>
          </cell>
          <cell r="V28" t="str">
            <v>N/A</v>
          </cell>
          <cell r="W28" t="str">
            <v>MIRO</v>
          </cell>
          <cell r="X28" t="str">
            <v>N/I</v>
          </cell>
          <cell r="Y28" t="str">
            <v>ADM</v>
          </cell>
          <cell r="Z28" t="str">
            <v>100%NF</v>
          </cell>
          <cell r="AA28" t="str">
            <v>N/I</v>
          </cell>
          <cell r="AB28" t="str">
            <v>NAO BLOQUEADO</v>
          </cell>
          <cell r="AC28" t="str">
            <v xml:space="preserve">03201DW  </v>
          </cell>
          <cell r="AD28" t="str">
            <v>ED COM AUGUSTO PROLIK</v>
          </cell>
          <cell r="AE28" t="str">
            <v>9.GARAGEM ABERTA</v>
          </cell>
          <cell r="AF28" t="str">
            <v>ORGANICAS</v>
          </cell>
          <cell r="AG28" t="str">
            <v>N/I</v>
          </cell>
          <cell r="AH28" t="str">
            <v>CURITIBA</v>
          </cell>
          <cell r="AI28" t="str">
            <v>80520-000</v>
          </cell>
          <cell r="AJ28" t="str">
            <v>BATEL</v>
          </cell>
          <cell r="AK28" t="str">
            <v xml:space="preserve">AV. COMENDADOR ARAUJO, 565  </v>
          </cell>
          <cell r="AL28">
            <v>5</v>
          </cell>
          <cell r="AM28" t="str">
            <v>N/I</v>
          </cell>
          <cell r="AN28" t="str">
            <v>N/I</v>
          </cell>
          <cell r="AO28" t="str">
            <v>N/I</v>
          </cell>
          <cell r="AP28" t="str">
            <v>N/I</v>
          </cell>
          <cell r="AQ28" t="str">
            <v>N/I</v>
          </cell>
          <cell r="AR28" t="str">
            <v>N/I</v>
          </cell>
          <cell r="AS28" t="str">
            <v>ALLPARK - RJDW</v>
          </cell>
          <cell r="AT28" t="str">
            <v>ALLPARK - RJ</v>
          </cell>
          <cell r="AU28" t="str">
            <v>DW</v>
          </cell>
          <cell r="AV28" t="str">
            <v>AUGUSTO PROLIK</v>
          </cell>
          <cell r="AW28">
            <v>12757</v>
          </cell>
          <cell r="AX28" t="str">
            <v>N/I</v>
          </cell>
          <cell r="AY28" t="str">
            <v>N/I</v>
          </cell>
          <cell r="AZ28" t="str">
            <v xml:space="preserve">03201DW  </v>
          </cell>
        </row>
        <row r="29">
          <cell r="D29">
            <v>125139</v>
          </cell>
          <cell r="E29" t="str">
            <v>AUTO BRASIL I</v>
          </cell>
          <cell r="F29" t="str">
            <v>AUTO BRASIL</v>
          </cell>
          <cell r="G29" t="str">
            <v>SP</v>
          </cell>
          <cell r="H29" t="str">
            <v>SÃO PAULO</v>
          </cell>
          <cell r="I29" t="str">
            <v>SP</v>
          </cell>
          <cell r="J29" t="str">
            <v>SP</v>
          </cell>
          <cell r="K29" t="str">
            <v>51</v>
          </cell>
          <cell r="L29" t="str">
            <v>PRIMEIRA</v>
          </cell>
          <cell r="M29" t="str">
            <v>SHF</v>
          </cell>
          <cell r="N29">
            <v>1</v>
          </cell>
          <cell r="O29">
            <v>262</v>
          </cell>
          <cell r="P29" t="str">
            <v>EDIFÍCIO GARAGEM</v>
          </cell>
          <cell r="Q29" t="str">
            <v>GARAGEM</v>
          </cell>
          <cell r="R29" t="str">
            <v>OFF STREET</v>
          </cell>
          <cell r="S29" t="str">
            <v>BASE OFF</v>
          </cell>
          <cell r="T29">
            <v>1</v>
          </cell>
          <cell r="U29" t="str">
            <v>N/A</v>
          </cell>
          <cell r="V29" t="str">
            <v>N/A</v>
          </cell>
          <cell r="W29" t="str">
            <v>IRINEU</v>
          </cell>
          <cell r="X29" t="str">
            <v xml:space="preserve">ANTÔNIO INÁCIO </v>
          </cell>
          <cell r="Y29" t="str">
            <v>LOCAÇÃO</v>
          </cell>
          <cell r="Z29" t="str">
            <v>TKTS</v>
          </cell>
          <cell r="AA29" t="str">
            <v>FAIXA</v>
          </cell>
          <cell r="AB29" t="str">
            <v>NAO BLOQUEADO</v>
          </cell>
          <cell r="AC29">
            <v>125139</v>
          </cell>
          <cell r="AD29" t="str">
            <v>ED GAR AUTO BRASIL 1 - SHF</v>
          </cell>
          <cell r="AE29" t="str">
            <v>9.GARAGEM ABERTA</v>
          </cell>
          <cell r="AF29" t="str">
            <v>ORGANICAS</v>
          </cell>
          <cell r="AG29" t="str">
            <v>52.024.452/0126-28</v>
          </cell>
          <cell r="AH29" t="str">
            <v xml:space="preserve">SÃO PAULO </v>
          </cell>
          <cell r="AI29" t="str">
            <v>01210-001</v>
          </cell>
          <cell r="AJ29" t="str">
            <v>SANTA EFIGÊNIA</v>
          </cell>
          <cell r="AK29" t="str">
            <v>RUA VITÓRIA,  839</v>
          </cell>
          <cell r="AL29">
            <v>7</v>
          </cell>
          <cell r="AM29" t="str">
            <v>N/I</v>
          </cell>
          <cell r="AN29" t="str">
            <v>N/I</v>
          </cell>
          <cell r="AO29">
            <v>34973</v>
          </cell>
          <cell r="AP29" t="str">
            <v>VENCIDO</v>
          </cell>
          <cell r="AQ29" t="str">
            <v>N/I</v>
          </cell>
          <cell r="AR29" t="str">
            <v>N/I</v>
          </cell>
          <cell r="AS29" t="str">
            <v>PRIMEIRA - SP  39</v>
          </cell>
          <cell r="AT29" t="str">
            <v xml:space="preserve">PRIMEIRA - SP  </v>
          </cell>
          <cell r="AU29">
            <v>39</v>
          </cell>
          <cell r="AV29" t="str">
            <v>AUTO BRASIL I</v>
          </cell>
          <cell r="AW29">
            <v>4153</v>
          </cell>
          <cell r="AX29" t="str">
            <v>Auto Brasil I e II</v>
          </cell>
          <cell r="AY29" t="str">
            <v>N/I</v>
          </cell>
          <cell r="AZ29">
            <v>125139</v>
          </cell>
        </row>
        <row r="30">
          <cell r="D30" t="str">
            <v xml:space="preserve">05201II  </v>
          </cell>
          <cell r="E30" t="str">
            <v>AUXILIADORA</v>
          </cell>
          <cell r="F30" t="str">
            <v>N/A</v>
          </cell>
          <cell r="G30" t="str">
            <v>RS</v>
          </cell>
          <cell r="H30" t="str">
            <v>RIO GRANDE DO SUL</v>
          </cell>
          <cell r="I30" t="str">
            <v>SUL</v>
          </cell>
          <cell r="J30" t="str">
            <v>SUL</v>
          </cell>
          <cell r="K30" t="str">
            <v>01</v>
          </cell>
          <cell r="L30" t="str">
            <v>ALLPARK</v>
          </cell>
          <cell r="M30" t="str">
            <v>EASY PARK</v>
          </cell>
          <cell r="N30">
            <v>1</v>
          </cell>
          <cell r="O30">
            <v>100</v>
          </cell>
          <cell r="P30" t="str">
            <v>EDIFÍCIO GARAGEM</v>
          </cell>
          <cell r="Q30" t="str">
            <v>GARAGEM</v>
          </cell>
          <cell r="R30" t="str">
            <v>OFF STREET</v>
          </cell>
          <cell r="S30" t="str">
            <v>M&amp;A 2011</v>
          </cell>
          <cell r="T30">
            <v>1</v>
          </cell>
          <cell r="U30" t="str">
            <v>N/A</v>
          </cell>
          <cell r="V30" t="str">
            <v>N/A</v>
          </cell>
          <cell r="W30" t="str">
            <v>ANDRE SANTOS</v>
          </cell>
          <cell r="X30" t="str">
            <v>N/I</v>
          </cell>
          <cell r="Y30" t="str">
            <v>LOCAÇÃO</v>
          </cell>
          <cell r="Z30" t="str">
            <v>TKTS</v>
          </cell>
          <cell r="AA30" t="str">
            <v>N/I</v>
          </cell>
          <cell r="AB30" t="str">
            <v>NAO BLOQUEADO</v>
          </cell>
          <cell r="AC30" t="str">
            <v xml:space="preserve">05201II  </v>
          </cell>
          <cell r="AD30" t="str">
            <v>ED GAR AUXILIADORA - EASY</v>
          </cell>
          <cell r="AE30" t="str">
            <v>9.GARAGEM ABERTA</v>
          </cell>
          <cell r="AF30" t="str">
            <v>M&amp;A</v>
          </cell>
          <cell r="AG30" t="str">
            <v>60.537.263/0508-56</v>
          </cell>
          <cell r="AH30" t="str">
            <v>PORTO ALEGRE</v>
          </cell>
          <cell r="AI30" t="str">
            <v>90030-040</v>
          </cell>
          <cell r="AJ30" t="str">
            <v>CENTRO</v>
          </cell>
          <cell r="AK30" t="str">
            <v>RUA CORONEL VICENTE, 558</v>
          </cell>
          <cell r="AL30">
            <v>7</v>
          </cell>
          <cell r="AM30">
            <v>40603</v>
          </cell>
          <cell r="AN30" t="str">
            <v>MAR/11</v>
          </cell>
          <cell r="AO30" t="str">
            <v>N/I</v>
          </cell>
          <cell r="AP30" t="str">
            <v>N/I</v>
          </cell>
          <cell r="AQ30" t="str">
            <v>N/I</v>
          </cell>
          <cell r="AR30" t="str">
            <v>N/I</v>
          </cell>
          <cell r="AS30" t="str">
            <v>ALLPARK - RSII</v>
          </cell>
          <cell r="AT30" t="str">
            <v>ALLPARK - RS</v>
          </cell>
          <cell r="AU30" t="str">
            <v>II</v>
          </cell>
          <cell r="AV30" t="str">
            <v>AUXILIADORA</v>
          </cell>
          <cell r="AW30">
            <v>13788</v>
          </cell>
          <cell r="AX30" t="str">
            <v>N/I</v>
          </cell>
          <cell r="AY30" t="str">
            <v>N/I</v>
          </cell>
          <cell r="AZ30" t="str">
            <v xml:space="preserve">05201II  </v>
          </cell>
        </row>
        <row r="31">
          <cell r="D31">
            <v>120150</v>
          </cell>
          <cell r="E31" t="str">
            <v>AVON</v>
          </cell>
          <cell r="F31" t="str">
            <v>N/A</v>
          </cell>
          <cell r="G31" t="str">
            <v>SP</v>
          </cell>
          <cell r="H31" t="str">
            <v>SÃO PAULO</v>
          </cell>
          <cell r="I31" t="str">
            <v>SP</v>
          </cell>
          <cell r="J31" t="str">
            <v>SP</v>
          </cell>
          <cell r="K31" t="str">
            <v>01</v>
          </cell>
          <cell r="L31" t="str">
            <v>ALLPARK</v>
          </cell>
          <cell r="M31" t="str">
            <v>ALLPARK</v>
          </cell>
          <cell r="N31">
            <v>1</v>
          </cell>
          <cell r="O31">
            <v>162</v>
          </cell>
          <cell r="P31" t="str">
            <v>MONOUSUARIO</v>
          </cell>
          <cell r="Q31" t="str">
            <v>GARAGEM</v>
          </cell>
          <cell r="R31" t="str">
            <v>OFF STREET</v>
          </cell>
          <cell r="S31" t="str">
            <v>NN OFF 2010</v>
          </cell>
          <cell r="T31">
            <v>1</v>
          </cell>
          <cell r="U31" t="str">
            <v>N/A</v>
          </cell>
          <cell r="V31" t="str">
            <v>N/A</v>
          </cell>
          <cell r="W31" t="str">
            <v>DENISE</v>
          </cell>
          <cell r="X31" t="str">
            <v>GRACILIANO</v>
          </cell>
          <cell r="Y31" t="str">
            <v>ADM+MO</v>
          </cell>
          <cell r="Z31" t="str">
            <v>NF+TKTS</v>
          </cell>
          <cell r="AA31" t="str">
            <v>VALOR FIXO</v>
          </cell>
          <cell r="AB31" t="str">
            <v>NAO BLOQUEADO</v>
          </cell>
          <cell r="AC31">
            <v>120150</v>
          </cell>
          <cell r="AD31" t="str">
            <v>MONO AVON</v>
          </cell>
          <cell r="AE31" t="str">
            <v>9.GARAGEM ABERTA</v>
          </cell>
          <cell r="AF31" t="str">
            <v>ORGANICAS</v>
          </cell>
          <cell r="AG31" t="str">
            <v>60.537.263/0296-52</v>
          </cell>
          <cell r="AH31" t="str">
            <v xml:space="preserve">SÃO PAULO </v>
          </cell>
          <cell r="AI31" t="str">
            <v>04660-007</v>
          </cell>
          <cell r="AJ31" t="str">
            <v>JD. MARAJOARA</v>
          </cell>
          <cell r="AK31" t="str">
            <v>AV. INTERLAGOS, 4300</v>
          </cell>
          <cell r="AL31">
            <v>5</v>
          </cell>
          <cell r="AM31">
            <v>40343</v>
          </cell>
          <cell r="AN31" t="str">
            <v>JUN/10</v>
          </cell>
          <cell r="AO31">
            <v>40343</v>
          </cell>
          <cell r="AP31">
            <v>41438</v>
          </cell>
          <cell r="AQ31" t="str">
            <v>N/I</v>
          </cell>
          <cell r="AR31" t="str">
            <v>N/I</v>
          </cell>
          <cell r="AS31" t="str">
            <v>ALLPARK - SP50</v>
          </cell>
          <cell r="AT31" t="str">
            <v>ALLPARK - SP</v>
          </cell>
          <cell r="AU31">
            <v>50</v>
          </cell>
          <cell r="AV31" t="str">
            <v>AVON</v>
          </cell>
          <cell r="AW31">
            <v>10016</v>
          </cell>
          <cell r="AX31" t="str">
            <v>Avon II</v>
          </cell>
          <cell r="AY31" t="str">
            <v>AVON ( VISITANTES ) *</v>
          </cell>
          <cell r="AZ31">
            <v>120150</v>
          </cell>
        </row>
        <row r="32">
          <cell r="D32">
            <v>125141</v>
          </cell>
          <cell r="E32" t="str">
            <v>BANDEIRA 1140</v>
          </cell>
          <cell r="F32" t="str">
            <v>N/A</v>
          </cell>
          <cell r="G32" t="str">
            <v>SP</v>
          </cell>
          <cell r="H32" t="str">
            <v>SÃO PAULO</v>
          </cell>
          <cell r="I32" t="str">
            <v>SP</v>
          </cell>
          <cell r="J32" t="str">
            <v>SP</v>
          </cell>
          <cell r="K32" t="str">
            <v>51</v>
          </cell>
          <cell r="L32" t="str">
            <v>PRIMEIRA</v>
          </cell>
          <cell r="M32" t="str">
            <v>PRIMEIRA</v>
          </cell>
          <cell r="N32">
            <v>1</v>
          </cell>
          <cell r="O32">
            <v>50</v>
          </cell>
          <cell r="P32" t="str">
            <v>TERRENO</v>
          </cell>
          <cell r="Q32" t="str">
            <v>GARAGEM</v>
          </cell>
          <cell r="R32" t="str">
            <v>OFF STREET</v>
          </cell>
          <cell r="S32" t="str">
            <v>BASE OFF</v>
          </cell>
          <cell r="T32">
            <v>1</v>
          </cell>
          <cell r="U32" t="str">
            <v>N/A</v>
          </cell>
          <cell r="V32" t="str">
            <v>N/A</v>
          </cell>
          <cell r="W32" t="str">
            <v>MAURO</v>
          </cell>
          <cell r="X32" t="str">
            <v>RENATO</v>
          </cell>
          <cell r="Y32" t="str">
            <v>LOCAÇÃO</v>
          </cell>
          <cell r="Z32" t="str">
            <v>TKTS</v>
          </cell>
          <cell r="AA32" t="str">
            <v>VALOR FIXO</v>
          </cell>
          <cell r="AB32" t="str">
            <v>NAO BLOQUEADO</v>
          </cell>
          <cell r="AC32">
            <v>125141</v>
          </cell>
          <cell r="AD32" t="str">
            <v>TERR BANDEIRA PAULISTA 1140</v>
          </cell>
          <cell r="AE32" t="str">
            <v>9.GARAGEM ABERTA</v>
          </cell>
          <cell r="AF32" t="str">
            <v>ORGANICAS</v>
          </cell>
          <cell r="AG32" t="str">
            <v>52.024.452/0123-85</v>
          </cell>
          <cell r="AH32" t="str">
            <v xml:space="preserve">SÃO PAULO </v>
          </cell>
          <cell r="AI32" t="str">
            <v>04532-003</v>
          </cell>
          <cell r="AJ32" t="str">
            <v>ITAIM BIBI</v>
          </cell>
          <cell r="AK32" t="str">
            <v xml:space="preserve">RUA BANDEIRA PAULISTA, 1140 </v>
          </cell>
          <cell r="AL32">
            <v>7</v>
          </cell>
          <cell r="AM32" t="str">
            <v>N/I</v>
          </cell>
          <cell r="AN32" t="str">
            <v>N/I</v>
          </cell>
          <cell r="AO32" t="str">
            <v>N/I</v>
          </cell>
          <cell r="AP32" t="str">
            <v>N/I</v>
          </cell>
          <cell r="AQ32" t="str">
            <v>N/I</v>
          </cell>
          <cell r="AR32" t="str">
            <v>N/I</v>
          </cell>
          <cell r="AS32" t="str">
            <v>PRIMEIRA - SP  41</v>
          </cell>
          <cell r="AT32" t="str">
            <v xml:space="preserve">PRIMEIRA - SP  </v>
          </cell>
          <cell r="AU32">
            <v>41</v>
          </cell>
          <cell r="AV32" t="str">
            <v>BANDEIRA 1140</v>
          </cell>
          <cell r="AW32">
            <v>4228</v>
          </cell>
          <cell r="AX32" t="str">
            <v>N/I</v>
          </cell>
          <cell r="AY32" t="str">
            <v>N/I</v>
          </cell>
          <cell r="AZ32">
            <v>125141</v>
          </cell>
        </row>
        <row r="33">
          <cell r="D33" t="str">
            <v xml:space="preserve">03201EB  </v>
          </cell>
          <cell r="E33" t="str">
            <v>BARAO</v>
          </cell>
          <cell r="F33" t="str">
            <v>N/A</v>
          </cell>
          <cell r="G33" t="str">
            <v>PR</v>
          </cell>
          <cell r="H33" t="str">
            <v>PARANÁ</v>
          </cell>
          <cell r="I33" t="str">
            <v>SUL</v>
          </cell>
          <cell r="J33" t="str">
            <v>SUL</v>
          </cell>
          <cell r="K33" t="str">
            <v>01</v>
          </cell>
          <cell r="L33" t="str">
            <v>ALLPARK</v>
          </cell>
          <cell r="M33" t="str">
            <v>REUNIDAS</v>
          </cell>
          <cell r="N33">
            <v>1</v>
          </cell>
          <cell r="O33">
            <v>200</v>
          </cell>
          <cell r="P33" t="str">
            <v>EDIFÍCIO GARAGEM</v>
          </cell>
          <cell r="Q33" t="str">
            <v>GARAGEM</v>
          </cell>
          <cell r="R33" t="str">
            <v>OFF STREET</v>
          </cell>
          <cell r="S33" t="str">
            <v>BASE OFF</v>
          </cell>
          <cell r="T33">
            <v>1</v>
          </cell>
          <cell r="U33" t="str">
            <v>N/A</v>
          </cell>
          <cell r="V33" t="str">
            <v>N/A</v>
          </cell>
          <cell r="W33" t="str">
            <v>MIRO</v>
          </cell>
          <cell r="X33" t="str">
            <v>N/I</v>
          </cell>
          <cell r="Y33" t="str">
            <v>LOCAÇÃO</v>
          </cell>
          <cell r="Z33" t="str">
            <v>TKTS</v>
          </cell>
          <cell r="AA33" t="str">
            <v>PERCENTUAL</v>
          </cell>
          <cell r="AB33" t="str">
            <v>NAO BLOQUEADO</v>
          </cell>
          <cell r="AC33" t="str">
            <v xml:space="preserve">03201EB  </v>
          </cell>
          <cell r="AD33" t="str">
            <v>ED GAR BARAO</v>
          </cell>
          <cell r="AE33" t="str">
            <v>9.GARAGEM ABERTA</v>
          </cell>
          <cell r="AF33" t="str">
            <v>ORGANICAS</v>
          </cell>
          <cell r="AG33">
            <v>60537263023450</v>
          </cell>
          <cell r="AH33" t="str">
            <v>CURITIBA</v>
          </cell>
          <cell r="AI33" t="str">
            <v>80010-180</v>
          </cell>
          <cell r="AJ33" t="str">
            <v>CENTRO</v>
          </cell>
          <cell r="AK33" t="str">
            <v>RUA JOSÉ LOUREIRA, 386 - MAIS DOIS ACESSOS - RUA BARÃO DO RIO BRANCO S/N° E RUA PEDRO IVO, S/N°</v>
          </cell>
          <cell r="AL33">
            <v>6</v>
          </cell>
          <cell r="AM33" t="str">
            <v>N/I</v>
          </cell>
          <cell r="AN33" t="str">
            <v>N/I</v>
          </cell>
          <cell r="AO33">
            <v>39722</v>
          </cell>
          <cell r="AP33">
            <v>40816</v>
          </cell>
          <cell r="AQ33" t="str">
            <v>N/I</v>
          </cell>
          <cell r="AR33" t="str">
            <v>N/I</v>
          </cell>
          <cell r="AS33" t="str">
            <v>ALLPARK - PREB</v>
          </cell>
          <cell r="AT33" t="str">
            <v>ALLPARK - PR</v>
          </cell>
          <cell r="AU33" t="str">
            <v>EB</v>
          </cell>
          <cell r="AV33" t="str">
            <v>BARAO</v>
          </cell>
          <cell r="AW33">
            <v>12778</v>
          </cell>
          <cell r="AX33" t="str">
            <v>Barão</v>
          </cell>
          <cell r="AY33" t="str">
            <v>N/I</v>
          </cell>
          <cell r="AZ33" t="str">
            <v xml:space="preserve">03201EB  </v>
          </cell>
        </row>
        <row r="34">
          <cell r="D34">
            <v>125120</v>
          </cell>
          <cell r="E34" t="str">
            <v>BARAO DE ITATIAIA</v>
          </cell>
          <cell r="F34" t="str">
            <v>N/A</v>
          </cell>
          <cell r="G34" t="str">
            <v>SP</v>
          </cell>
          <cell r="H34" t="str">
            <v>SÃO PAULO</v>
          </cell>
          <cell r="I34" t="str">
            <v>SP</v>
          </cell>
          <cell r="J34" t="str">
            <v>SP</v>
          </cell>
          <cell r="K34" t="str">
            <v>51</v>
          </cell>
          <cell r="L34" t="str">
            <v>PRIMEIRA</v>
          </cell>
          <cell r="M34" t="str">
            <v>PRIMEIRA</v>
          </cell>
          <cell r="N34">
            <v>1</v>
          </cell>
          <cell r="O34">
            <v>400</v>
          </cell>
          <cell r="P34" t="str">
            <v>EDIFÍCIO COMERCIAL</v>
          </cell>
          <cell r="Q34" t="str">
            <v>GARAGEM</v>
          </cell>
          <cell r="R34" t="str">
            <v>OFF STREET</v>
          </cell>
          <cell r="S34" t="str">
            <v>BASE OFF</v>
          </cell>
          <cell r="T34">
            <v>1</v>
          </cell>
          <cell r="U34" t="str">
            <v>N/A</v>
          </cell>
          <cell r="V34" t="str">
            <v>N/A</v>
          </cell>
          <cell r="W34" t="str">
            <v>MARCOS SILVA</v>
          </cell>
          <cell r="X34" t="str">
            <v>ALDENE</v>
          </cell>
          <cell r="Y34" t="str">
            <v>LOCAÇÃO</v>
          </cell>
          <cell r="Z34" t="str">
            <v>TKTS</v>
          </cell>
          <cell r="AA34" t="str">
            <v>PERCENTUAL</v>
          </cell>
          <cell r="AB34" t="str">
            <v>NAO BLOQUEADO</v>
          </cell>
          <cell r="AC34">
            <v>125120</v>
          </cell>
          <cell r="AD34" t="str">
            <v>ED COM BARAO DE ITATIAIA</v>
          </cell>
          <cell r="AE34" t="str">
            <v>9.GARAGEM ABERTA</v>
          </cell>
          <cell r="AF34" t="str">
            <v>ORGANICAS</v>
          </cell>
          <cell r="AG34" t="str">
            <v>52.024.452/0108-46</v>
          </cell>
          <cell r="AH34" t="str">
            <v xml:space="preserve">SÃO PAULO </v>
          </cell>
          <cell r="AI34" t="str">
            <v>01411-001</v>
          </cell>
          <cell r="AJ34" t="str">
            <v>CERQUEIRA CÉSAR</v>
          </cell>
          <cell r="AK34" t="str">
            <v>RUA PADRE JOÃO MANOEL, 85</v>
          </cell>
          <cell r="AL34">
            <v>6</v>
          </cell>
          <cell r="AM34" t="str">
            <v>N/I</v>
          </cell>
          <cell r="AN34" t="str">
            <v>N/I</v>
          </cell>
          <cell r="AO34">
            <v>37803</v>
          </cell>
          <cell r="AP34">
            <v>41455</v>
          </cell>
          <cell r="AQ34" t="str">
            <v>N/I</v>
          </cell>
          <cell r="AR34" t="str">
            <v>N/I</v>
          </cell>
          <cell r="AS34" t="str">
            <v>PRIMEIRA - SP  20</v>
          </cell>
          <cell r="AT34" t="str">
            <v xml:space="preserve">PRIMEIRA - SP  </v>
          </cell>
          <cell r="AU34">
            <v>20</v>
          </cell>
          <cell r="AV34" t="str">
            <v>BARAO ITATIAIA</v>
          </cell>
          <cell r="AW34">
            <v>4019</v>
          </cell>
          <cell r="AX34" t="str">
            <v>Barão de Itatiaia</v>
          </cell>
          <cell r="AY34" t="str">
            <v>N/I</v>
          </cell>
          <cell r="AZ34">
            <v>125120</v>
          </cell>
        </row>
        <row r="35">
          <cell r="D35">
            <v>120184</v>
          </cell>
          <cell r="E35" t="str">
            <v>BARAO DO SERRO AZUL</v>
          </cell>
          <cell r="F35" t="str">
            <v>N/A</v>
          </cell>
          <cell r="G35" t="str">
            <v>SP</v>
          </cell>
          <cell r="H35" t="str">
            <v>SÃO PAULO</v>
          </cell>
          <cell r="I35" t="str">
            <v>SP</v>
          </cell>
          <cell r="J35" t="str">
            <v>SP</v>
          </cell>
          <cell r="K35" t="str">
            <v>01</v>
          </cell>
          <cell r="L35" t="str">
            <v>ALLPARK</v>
          </cell>
          <cell r="M35" t="str">
            <v>BARÃO</v>
          </cell>
          <cell r="N35">
            <v>1</v>
          </cell>
          <cell r="O35">
            <v>200</v>
          </cell>
          <cell r="P35" t="str">
            <v>EDIFÍCIO COMERCIAL</v>
          </cell>
          <cell r="Q35" t="str">
            <v>GARAGEM</v>
          </cell>
          <cell r="R35" t="str">
            <v>OFF STREET</v>
          </cell>
          <cell r="S35" t="str">
            <v>M&amp;A 2010</v>
          </cell>
          <cell r="T35">
            <v>1</v>
          </cell>
          <cell r="U35" t="str">
            <v>N/A</v>
          </cell>
          <cell r="V35" t="str">
            <v>N/A</v>
          </cell>
          <cell r="W35" t="str">
            <v>MARCOS SILVA</v>
          </cell>
          <cell r="X35" t="str">
            <v>ALDENE</v>
          </cell>
          <cell r="Y35" t="str">
            <v>LOCAÇÃO</v>
          </cell>
          <cell r="Z35" t="str">
            <v>TKTS</v>
          </cell>
          <cell r="AA35" t="str">
            <v>PERCENTUAL</v>
          </cell>
          <cell r="AB35" t="str">
            <v>NAO BLOQUEADO</v>
          </cell>
          <cell r="AC35">
            <v>120184</v>
          </cell>
          <cell r="AD35" t="str">
            <v>ED COM BARAO DO SERRO AZUL - BAR</v>
          </cell>
          <cell r="AE35" t="str">
            <v>9.GARAGEM ABERTA</v>
          </cell>
          <cell r="AF35" t="str">
            <v>M&amp;A</v>
          </cell>
          <cell r="AG35">
            <v>60537263025150</v>
          </cell>
          <cell r="AH35" t="str">
            <v xml:space="preserve">SÃO PAULO </v>
          </cell>
          <cell r="AI35" t="str">
            <v>01311-200</v>
          </cell>
          <cell r="AJ35" t="str">
            <v>CERQUEIRA CÉSAR</v>
          </cell>
          <cell r="AK35" t="str">
            <v>AV. PAULISTA, 1159 / ENT. E SAÍDA AL. SANTOS</v>
          </cell>
          <cell r="AL35">
            <v>6</v>
          </cell>
          <cell r="AM35" t="str">
            <v>N/I</v>
          </cell>
          <cell r="AN35" t="str">
            <v>N/I</v>
          </cell>
          <cell r="AO35">
            <v>34151</v>
          </cell>
          <cell r="AP35">
            <v>42460</v>
          </cell>
          <cell r="AQ35" t="str">
            <v>N/I</v>
          </cell>
          <cell r="AR35" t="str">
            <v>N/I</v>
          </cell>
          <cell r="AS35" t="str">
            <v>ALLPARK - SP84</v>
          </cell>
          <cell r="AT35" t="str">
            <v>ALLPARK - SP</v>
          </cell>
          <cell r="AU35">
            <v>84</v>
          </cell>
          <cell r="AV35" t="str">
            <v>BARAO SER. AZUL</v>
          </cell>
          <cell r="AW35">
            <v>5310</v>
          </cell>
          <cell r="AX35" t="str">
            <v>Barão de Serro Azul</v>
          </cell>
          <cell r="AY35" t="str">
            <v>N/I</v>
          </cell>
          <cell r="AZ35">
            <v>120184</v>
          </cell>
        </row>
        <row r="36">
          <cell r="D36" t="str">
            <v xml:space="preserve">01201GG  </v>
          </cell>
          <cell r="E36" t="str">
            <v>BARATA RIBEIRO</v>
          </cell>
          <cell r="F36" t="str">
            <v>N/A</v>
          </cell>
          <cell r="G36" t="str">
            <v>SP</v>
          </cell>
          <cell r="H36" t="str">
            <v>SÃO PAULO</v>
          </cell>
          <cell r="I36" t="str">
            <v>SP</v>
          </cell>
          <cell r="J36" t="str">
            <v>SP</v>
          </cell>
          <cell r="K36" t="str">
            <v>01</v>
          </cell>
          <cell r="L36" t="str">
            <v>ALLPARK</v>
          </cell>
          <cell r="M36" t="str">
            <v>ALLPARK</v>
          </cell>
          <cell r="N36">
            <v>1</v>
          </cell>
          <cell r="O36">
            <v>65</v>
          </cell>
          <cell r="P36" t="str">
            <v>TERRENO</v>
          </cell>
          <cell r="Q36" t="str">
            <v>GARAGEM</v>
          </cell>
          <cell r="R36" t="str">
            <v>OFF STREET</v>
          </cell>
          <cell r="S36" t="str">
            <v>NN OFF 2010</v>
          </cell>
          <cell r="T36">
            <v>1</v>
          </cell>
          <cell r="U36" t="str">
            <v>N/A</v>
          </cell>
          <cell r="V36" t="str">
            <v>N/A</v>
          </cell>
          <cell r="W36" t="str">
            <v>MARCOS SILVA</v>
          </cell>
          <cell r="X36" t="str">
            <v>SALAS</v>
          </cell>
          <cell r="Y36" t="str">
            <v>LOCAÇÃO</v>
          </cell>
          <cell r="Z36" t="str">
            <v>TKTS</v>
          </cell>
          <cell r="AA36" t="str">
            <v>FAIXA</v>
          </cell>
          <cell r="AB36" t="str">
            <v>NAO BLOQUEADO</v>
          </cell>
          <cell r="AC36" t="str">
            <v xml:space="preserve">01201GG  </v>
          </cell>
          <cell r="AD36" t="str">
            <v>TERR BARATA RIBEIRO 126</v>
          </cell>
          <cell r="AE36" t="str">
            <v>9.GARAGEM ABERTA</v>
          </cell>
          <cell r="AF36" t="str">
            <v>ORGANICAS</v>
          </cell>
          <cell r="AG36" t="str">
            <v>N/I</v>
          </cell>
          <cell r="AH36" t="str">
            <v xml:space="preserve">SÃO PAULO </v>
          </cell>
          <cell r="AI36" t="str">
            <v>01308-000</v>
          </cell>
          <cell r="AJ36" t="str">
            <v>BELA VISTA</v>
          </cell>
          <cell r="AK36" t="str">
            <v>RUA BARATA RIBEIRO,126</v>
          </cell>
          <cell r="AL36">
            <v>5</v>
          </cell>
          <cell r="AM36">
            <v>40513</v>
          </cell>
          <cell r="AN36" t="str">
            <v>DEZ/10</v>
          </cell>
          <cell r="AO36">
            <v>40492</v>
          </cell>
          <cell r="AP36">
            <v>41587</v>
          </cell>
          <cell r="AQ36" t="str">
            <v>N/I</v>
          </cell>
          <cell r="AR36" t="str">
            <v>N/I</v>
          </cell>
          <cell r="AS36" t="str">
            <v>ALLPARK - SPGG</v>
          </cell>
          <cell r="AT36" t="str">
            <v>ALLPARK - SP</v>
          </cell>
          <cell r="AU36" t="str">
            <v>GG</v>
          </cell>
          <cell r="AV36" t="str">
            <v>BARATA RIBEIRO</v>
          </cell>
          <cell r="AW36">
            <v>13119</v>
          </cell>
          <cell r="AX36" t="str">
            <v>Barata Ribeiro</v>
          </cell>
          <cell r="AY36" t="str">
            <v xml:space="preserve">TERRENO BARATA RIBEIRO </v>
          </cell>
          <cell r="AZ36" t="str">
            <v xml:space="preserve">01201GG  </v>
          </cell>
        </row>
        <row r="37">
          <cell r="D37">
            <v>220155</v>
          </cell>
          <cell r="E37" t="str">
            <v>BARCAS</v>
          </cell>
          <cell r="F37" t="str">
            <v>N/A</v>
          </cell>
          <cell r="G37" t="str">
            <v>RJ</v>
          </cell>
          <cell r="H37" t="str">
            <v>RIO DE JANEIRO</v>
          </cell>
          <cell r="I37" t="str">
            <v>RJ</v>
          </cell>
          <cell r="J37" t="str">
            <v>RJ</v>
          </cell>
          <cell r="K37" t="str">
            <v>01</v>
          </cell>
          <cell r="L37" t="str">
            <v>ALLPARK</v>
          </cell>
          <cell r="M37" t="str">
            <v>ALLPARK</v>
          </cell>
          <cell r="N37">
            <v>1</v>
          </cell>
          <cell r="O37">
            <v>124</v>
          </cell>
          <cell r="P37" t="str">
            <v>TERRENO</v>
          </cell>
          <cell r="Q37" t="str">
            <v>GARAGEM</v>
          </cell>
          <cell r="R37" t="str">
            <v>OFF STREET</v>
          </cell>
          <cell r="S37" t="str">
            <v>BASE OFF</v>
          </cell>
          <cell r="T37">
            <v>1</v>
          </cell>
          <cell r="U37" t="str">
            <v>N/A</v>
          </cell>
          <cell r="V37" t="str">
            <v>N/A</v>
          </cell>
          <cell r="W37" t="str">
            <v>ANGELO</v>
          </cell>
          <cell r="X37" t="str">
            <v>N/I</v>
          </cell>
          <cell r="Y37" t="str">
            <v>LOCAÇÃO</v>
          </cell>
          <cell r="Z37" t="str">
            <v>TKTS</v>
          </cell>
          <cell r="AA37" t="str">
            <v>PERCENTUAL</v>
          </cell>
          <cell r="AB37" t="str">
            <v>NAO BLOQUEADO</v>
          </cell>
          <cell r="AC37">
            <v>220155</v>
          </cell>
          <cell r="AD37" t="str">
            <v>TERR BARCAS PC XV</v>
          </cell>
          <cell r="AE37" t="str">
            <v>9.GARAGEM ABERTA</v>
          </cell>
          <cell r="AF37" t="str">
            <v>ORGANICAS</v>
          </cell>
          <cell r="AG37">
            <v>60537263022054</v>
          </cell>
          <cell r="AH37" t="str">
            <v>RIO DE JANEIRO</v>
          </cell>
          <cell r="AI37" t="str">
            <v>20010-010</v>
          </cell>
          <cell r="AJ37" t="str">
            <v>CENTRO</v>
          </cell>
          <cell r="AK37" t="str">
            <v>PÇA. XV DE NOVEMBRO, 21</v>
          </cell>
          <cell r="AL37">
            <v>7</v>
          </cell>
          <cell r="AM37" t="str">
            <v>N/I</v>
          </cell>
          <cell r="AN37" t="str">
            <v>N/I</v>
          </cell>
          <cell r="AO37">
            <v>36353</v>
          </cell>
          <cell r="AP37">
            <v>42613</v>
          </cell>
          <cell r="AQ37" t="str">
            <v>N/I</v>
          </cell>
          <cell r="AR37" t="str">
            <v>N/I</v>
          </cell>
          <cell r="AS37" t="str">
            <v>ALLPARK - RJF5</v>
          </cell>
          <cell r="AT37" t="str">
            <v>ALLPARK - RJ</v>
          </cell>
          <cell r="AU37" t="str">
            <v>F5</v>
          </cell>
          <cell r="AV37" t="str">
            <v>BARCAS</v>
          </cell>
          <cell r="AW37">
            <v>996</v>
          </cell>
          <cell r="AX37" t="str">
            <v>Barcas</v>
          </cell>
          <cell r="AY37" t="str">
            <v>N/I</v>
          </cell>
          <cell r="AZ37">
            <v>220155</v>
          </cell>
        </row>
        <row r="38">
          <cell r="D38" t="str">
            <v xml:space="preserve">01201AP  </v>
          </cell>
          <cell r="E38" t="str">
            <v>BARRA FUNDA</v>
          </cell>
          <cell r="F38" t="str">
            <v>N/A</v>
          </cell>
          <cell r="G38" t="str">
            <v>SP</v>
          </cell>
          <cell r="H38" t="str">
            <v>SÃO PAULO</v>
          </cell>
          <cell r="I38" t="str">
            <v>SP</v>
          </cell>
          <cell r="J38" t="str">
            <v>SP</v>
          </cell>
          <cell r="K38" t="str">
            <v>01</v>
          </cell>
          <cell r="L38" t="str">
            <v>ALLPARK</v>
          </cell>
          <cell r="M38" t="str">
            <v>AMZ</v>
          </cell>
          <cell r="N38">
            <v>1</v>
          </cell>
          <cell r="O38">
            <v>50</v>
          </cell>
          <cell r="P38" t="str">
            <v>TERRENO</v>
          </cell>
          <cell r="Q38" t="str">
            <v>GARAGEM</v>
          </cell>
          <cell r="R38" t="str">
            <v>OFF STREET</v>
          </cell>
          <cell r="S38" t="str">
            <v>M&amp;A 2010</v>
          </cell>
          <cell r="T38">
            <v>1</v>
          </cell>
          <cell r="U38" t="str">
            <v>N/A</v>
          </cell>
          <cell r="V38" t="str">
            <v>N/A</v>
          </cell>
          <cell r="W38" t="str">
            <v>IRINEU</v>
          </cell>
          <cell r="X38" t="str">
            <v xml:space="preserve">ANTÔNIO INÁCIO </v>
          </cell>
          <cell r="Y38" t="str">
            <v>LOCAÇÃO</v>
          </cell>
          <cell r="Z38" t="str">
            <v>TKTS</v>
          </cell>
          <cell r="AA38" t="str">
            <v>VALOR FIXO</v>
          </cell>
          <cell r="AB38" t="str">
            <v>NAO BLOQUEADO</v>
          </cell>
          <cell r="AC38" t="str">
            <v xml:space="preserve">01201AP  </v>
          </cell>
          <cell r="AD38" t="str">
            <v>TERR BARRA FUNDA 1051 - AMZ</v>
          </cell>
          <cell r="AE38" t="str">
            <v>9.GARAGEM ABERTA</v>
          </cell>
          <cell r="AF38" t="str">
            <v>M&amp;A</v>
          </cell>
          <cell r="AG38">
            <v>60537263034141</v>
          </cell>
          <cell r="AH38" t="str">
            <v xml:space="preserve">SÃO PAULO </v>
          </cell>
          <cell r="AI38" t="str">
            <v>01152-000</v>
          </cell>
          <cell r="AJ38" t="str">
            <v>BARRA FUNDA</v>
          </cell>
          <cell r="AK38" t="str">
            <v xml:space="preserve">RUA BARRA FUNDA, 1051 </v>
          </cell>
          <cell r="AL38">
            <v>6</v>
          </cell>
          <cell r="AM38">
            <v>40299</v>
          </cell>
          <cell r="AN38" t="str">
            <v>MAI/10</v>
          </cell>
          <cell r="AO38">
            <v>40148</v>
          </cell>
          <cell r="AP38">
            <v>40512</v>
          </cell>
          <cell r="AQ38" t="str">
            <v>N/I</v>
          </cell>
          <cell r="AR38" t="str">
            <v>N/I</v>
          </cell>
          <cell r="AS38" t="str">
            <v>ALLPARK - SPAP</v>
          </cell>
          <cell r="AT38" t="str">
            <v>ALLPARK - SP</v>
          </cell>
          <cell r="AU38" t="str">
            <v>AP</v>
          </cell>
          <cell r="AV38" t="str">
            <v>BARRA FUNDA</v>
          </cell>
          <cell r="AW38">
            <v>11831</v>
          </cell>
          <cell r="AX38" t="str">
            <v>Barra Funda</v>
          </cell>
          <cell r="AY38" t="str">
            <v>N/I</v>
          </cell>
          <cell r="AZ38" t="str">
            <v xml:space="preserve">01201AP  </v>
          </cell>
        </row>
        <row r="39">
          <cell r="D39">
            <v>220125</v>
          </cell>
          <cell r="E39" t="str">
            <v>BARRA LIFE</v>
          </cell>
          <cell r="F39" t="str">
            <v>N/A</v>
          </cell>
          <cell r="G39" t="str">
            <v>RJ</v>
          </cell>
          <cell r="H39" t="str">
            <v>RIO DE JANEIRO</v>
          </cell>
          <cell r="I39" t="str">
            <v>RJ</v>
          </cell>
          <cell r="J39" t="str">
            <v>RJ</v>
          </cell>
          <cell r="K39" t="str">
            <v>01</v>
          </cell>
          <cell r="L39" t="str">
            <v>ALLPARK</v>
          </cell>
          <cell r="M39" t="str">
            <v>ALLPARK</v>
          </cell>
          <cell r="N39">
            <v>1</v>
          </cell>
          <cell r="O39">
            <v>227</v>
          </cell>
          <cell r="P39" t="str">
            <v>CENTRO MEDICO</v>
          </cell>
          <cell r="Q39" t="str">
            <v>GARAGEM</v>
          </cell>
          <cell r="R39" t="str">
            <v>OFF STREET</v>
          </cell>
          <cell r="S39" t="str">
            <v>BASE OFF</v>
          </cell>
          <cell r="T39">
            <v>1</v>
          </cell>
          <cell r="U39" t="str">
            <v>N/A</v>
          </cell>
          <cell r="V39" t="str">
            <v>N/A</v>
          </cell>
          <cell r="W39" t="str">
            <v>ANGELO</v>
          </cell>
          <cell r="X39" t="str">
            <v>N/I</v>
          </cell>
          <cell r="Y39" t="str">
            <v>LOCAÇÃO</v>
          </cell>
          <cell r="Z39" t="str">
            <v>TKTS</v>
          </cell>
          <cell r="AA39" t="str">
            <v>PERCENTUAL</v>
          </cell>
          <cell r="AB39" t="str">
            <v>NAO BLOQUEADO</v>
          </cell>
          <cell r="AC39">
            <v>220125</v>
          </cell>
          <cell r="AD39" t="str">
            <v>CE MED BARRA LIFE</v>
          </cell>
          <cell r="AE39" t="str">
            <v>9.GARAGEM ABERTA</v>
          </cell>
          <cell r="AF39" t="str">
            <v>ORGANICAS</v>
          </cell>
          <cell r="AG39">
            <v>60537263017301</v>
          </cell>
          <cell r="AH39" t="str">
            <v>RIO DE JANEIRO</v>
          </cell>
          <cell r="AI39" t="str">
            <v>22640-000</v>
          </cell>
          <cell r="AJ39" t="str">
            <v>BARRA DA TIJUCA</v>
          </cell>
          <cell r="AK39" t="str">
            <v xml:space="preserve">RUA ARMANDO LOMBARDI, 1000  </v>
          </cell>
          <cell r="AL39">
            <v>6</v>
          </cell>
          <cell r="AM39" t="str">
            <v>N/I</v>
          </cell>
          <cell r="AN39" t="str">
            <v>N/I</v>
          </cell>
          <cell r="AO39">
            <v>37686</v>
          </cell>
          <cell r="AP39">
            <v>41887</v>
          </cell>
          <cell r="AQ39" t="str">
            <v>N/I</v>
          </cell>
          <cell r="AR39" t="str">
            <v>N/I</v>
          </cell>
          <cell r="AS39" t="str">
            <v>ALLPARK - RJC5</v>
          </cell>
          <cell r="AT39" t="str">
            <v>ALLPARK - RJ</v>
          </cell>
          <cell r="AU39" t="str">
            <v>C5</v>
          </cell>
          <cell r="AV39" t="str">
            <v>BARRA LIFE</v>
          </cell>
          <cell r="AW39">
            <v>743</v>
          </cell>
          <cell r="AX39" t="str">
            <v>Barra Llife</v>
          </cell>
          <cell r="AY39" t="str">
            <v>N/I</v>
          </cell>
          <cell r="AZ39">
            <v>220125</v>
          </cell>
        </row>
        <row r="40">
          <cell r="D40">
            <v>220123</v>
          </cell>
          <cell r="E40" t="str">
            <v>BARRA MEDICAL</v>
          </cell>
          <cell r="F40" t="str">
            <v>N/A</v>
          </cell>
          <cell r="G40" t="str">
            <v>RJ</v>
          </cell>
          <cell r="H40" t="str">
            <v>RIO DE JANEIRO</v>
          </cell>
          <cell r="I40" t="str">
            <v>RJ</v>
          </cell>
          <cell r="J40" t="str">
            <v>RJ</v>
          </cell>
          <cell r="K40" t="str">
            <v>01</v>
          </cell>
          <cell r="L40" t="str">
            <v>ALLPARK</v>
          </cell>
          <cell r="M40" t="str">
            <v>ALLPARK</v>
          </cell>
          <cell r="N40">
            <v>1</v>
          </cell>
          <cell r="O40">
            <v>110</v>
          </cell>
          <cell r="P40" t="str">
            <v>CENTRO MEDICO</v>
          </cell>
          <cell r="Q40" t="str">
            <v>GARAGEM</v>
          </cell>
          <cell r="R40" t="str">
            <v>OFF STREET</v>
          </cell>
          <cell r="S40" t="str">
            <v>BASE OFF</v>
          </cell>
          <cell r="T40">
            <v>1</v>
          </cell>
          <cell r="U40" t="str">
            <v>N/A</v>
          </cell>
          <cell r="V40" t="str">
            <v>N/A</v>
          </cell>
          <cell r="W40" t="str">
            <v>ANGELO</v>
          </cell>
          <cell r="X40" t="str">
            <v>N/I</v>
          </cell>
          <cell r="Y40" t="str">
            <v>LOCAÇÃO</v>
          </cell>
          <cell r="Z40" t="str">
            <v>TKTS</v>
          </cell>
          <cell r="AA40" t="str">
            <v>PERCENTUAL</v>
          </cell>
          <cell r="AB40" t="str">
            <v>NAO BLOQUEADO</v>
          </cell>
          <cell r="AC40">
            <v>220123</v>
          </cell>
          <cell r="AD40" t="str">
            <v>CE MED BARRA MEDICAL</v>
          </cell>
          <cell r="AE40" t="str">
            <v>9.GARAGEM ABERTA</v>
          </cell>
          <cell r="AF40" t="str">
            <v>ORGANICAS</v>
          </cell>
          <cell r="AG40">
            <v>60537263015511</v>
          </cell>
          <cell r="AH40" t="str">
            <v>RIO DE JANEIRO</v>
          </cell>
          <cell r="AI40" t="str">
            <v>22631-000</v>
          </cell>
          <cell r="AJ40" t="str">
            <v>BARRA DA TIJUCA</v>
          </cell>
          <cell r="AK40" t="str">
            <v>AV. DAS AMÉRICAS, 505</v>
          </cell>
          <cell r="AL40">
            <v>7</v>
          </cell>
          <cell r="AM40" t="str">
            <v>N/I</v>
          </cell>
          <cell r="AN40" t="str">
            <v>N/I</v>
          </cell>
          <cell r="AO40">
            <v>37133</v>
          </cell>
          <cell r="AP40">
            <v>41262</v>
          </cell>
          <cell r="AQ40" t="str">
            <v>N/I</v>
          </cell>
          <cell r="AR40" t="str">
            <v>N/I</v>
          </cell>
          <cell r="AS40" t="str">
            <v>ALLPARK - RJC3</v>
          </cell>
          <cell r="AT40" t="str">
            <v>ALLPARK - RJ</v>
          </cell>
          <cell r="AU40" t="str">
            <v>C3</v>
          </cell>
          <cell r="AV40" t="str">
            <v>BARRA MEDICAL</v>
          </cell>
          <cell r="AW40">
            <v>661</v>
          </cell>
          <cell r="AX40" t="str">
            <v>Barra Medical</v>
          </cell>
          <cell r="AY40" t="str">
            <v>N/I</v>
          </cell>
          <cell r="AZ40">
            <v>220123</v>
          </cell>
        </row>
        <row r="41">
          <cell r="D41">
            <v>220145</v>
          </cell>
          <cell r="E41" t="str">
            <v>BAY MARKET</v>
          </cell>
          <cell r="F41" t="str">
            <v>N/A</v>
          </cell>
          <cell r="G41" t="str">
            <v>RJ</v>
          </cell>
          <cell r="H41" t="str">
            <v>RIO DE JANEIRO</v>
          </cell>
          <cell r="I41" t="str">
            <v>RJ</v>
          </cell>
          <cell r="J41" t="str">
            <v>RJ</v>
          </cell>
          <cell r="K41" t="str">
            <v>01</v>
          </cell>
          <cell r="L41" t="str">
            <v>ALLPARK</v>
          </cell>
          <cell r="M41" t="str">
            <v>ALLPARK</v>
          </cell>
          <cell r="N41">
            <v>1</v>
          </cell>
          <cell r="O41">
            <v>189</v>
          </cell>
          <cell r="P41" t="str">
            <v>SHOPPING</v>
          </cell>
          <cell r="Q41" t="str">
            <v>GARAGEM</v>
          </cell>
          <cell r="R41" t="str">
            <v>OFF STREET</v>
          </cell>
          <cell r="S41" t="str">
            <v>BASE OFF</v>
          </cell>
          <cell r="T41">
            <v>1</v>
          </cell>
          <cell r="U41" t="str">
            <v>N/A</v>
          </cell>
          <cell r="V41" t="str">
            <v>N/A</v>
          </cell>
          <cell r="W41" t="str">
            <v>ANGELO</v>
          </cell>
          <cell r="X41" t="str">
            <v>N/I</v>
          </cell>
          <cell r="Y41" t="str">
            <v>LOCAÇÃO</v>
          </cell>
          <cell r="Z41" t="str">
            <v>TKTS</v>
          </cell>
          <cell r="AA41" t="str">
            <v>FAIXA</v>
          </cell>
          <cell r="AB41" t="str">
            <v>NAO BLOQUEADO</v>
          </cell>
          <cell r="AC41">
            <v>220145</v>
          </cell>
          <cell r="AD41" t="str">
            <v>SHOP BAY MARKET</v>
          </cell>
          <cell r="AE41" t="str">
            <v>9.GARAGEM ABERTA</v>
          </cell>
          <cell r="AF41" t="str">
            <v>ORGANICAS</v>
          </cell>
          <cell r="AG41">
            <v>60537263023700</v>
          </cell>
          <cell r="AH41" t="str">
            <v>NITERÓI</v>
          </cell>
          <cell r="AI41" t="str">
            <v>24020-002</v>
          </cell>
          <cell r="AJ41" t="str">
            <v>CENTRO</v>
          </cell>
          <cell r="AK41" t="str">
            <v xml:space="preserve">RUA VISCONDE DO RIO BRANCO, 360  </v>
          </cell>
          <cell r="AL41">
            <v>7</v>
          </cell>
          <cell r="AM41" t="str">
            <v>N/I</v>
          </cell>
          <cell r="AN41" t="str">
            <v>N/I</v>
          </cell>
          <cell r="AO41">
            <v>35672</v>
          </cell>
          <cell r="AP41" t="str">
            <v>VENCIDO</v>
          </cell>
          <cell r="AQ41" t="str">
            <v>N/I</v>
          </cell>
          <cell r="AR41" t="str">
            <v>N/I</v>
          </cell>
          <cell r="AS41" t="str">
            <v>ALLPARK - RJE5</v>
          </cell>
          <cell r="AT41" t="str">
            <v>ALLPARK - RJ</v>
          </cell>
          <cell r="AU41" t="str">
            <v>E5</v>
          </cell>
          <cell r="AV41" t="str">
            <v>BAY MARKET</v>
          </cell>
          <cell r="AW41">
            <v>907</v>
          </cell>
          <cell r="AX41" t="str">
            <v>Bay Market</v>
          </cell>
          <cell r="AY41" t="str">
            <v>N/I</v>
          </cell>
          <cell r="AZ41">
            <v>220145</v>
          </cell>
        </row>
        <row r="42">
          <cell r="D42" t="str">
            <v xml:space="preserve">01201BJ  </v>
          </cell>
          <cell r="E42" t="str">
            <v>BBD BARAO DO TRIUNFO</v>
          </cell>
          <cell r="F42" t="str">
            <v>N/A</v>
          </cell>
          <cell r="G42" t="str">
            <v>SP</v>
          </cell>
          <cell r="H42" t="str">
            <v>SÃO PAULO</v>
          </cell>
          <cell r="I42" t="str">
            <v>SP</v>
          </cell>
          <cell r="J42" t="str">
            <v>SP</v>
          </cell>
          <cell r="K42" t="str">
            <v>01</v>
          </cell>
          <cell r="L42" t="str">
            <v>ALLPARK</v>
          </cell>
          <cell r="M42" t="str">
            <v>AREA</v>
          </cell>
          <cell r="N42">
            <v>1</v>
          </cell>
          <cell r="O42">
            <v>20</v>
          </cell>
          <cell r="P42" t="str">
            <v>BANCO</v>
          </cell>
          <cell r="Q42" t="str">
            <v>GARAGEM</v>
          </cell>
          <cell r="R42" t="str">
            <v>OFF STREET</v>
          </cell>
          <cell r="S42" t="str">
            <v>M&amp;A 2010</v>
          </cell>
          <cell r="T42">
            <v>1</v>
          </cell>
          <cell r="U42" t="str">
            <v>N/A</v>
          </cell>
          <cell r="V42" t="str">
            <v>N/A</v>
          </cell>
          <cell r="W42" t="str">
            <v>ENZO</v>
          </cell>
          <cell r="X42" t="str">
            <v>IRINEU CAMPOS</v>
          </cell>
          <cell r="Y42" t="str">
            <v>LOCAÇÃO</v>
          </cell>
          <cell r="Z42" t="str">
            <v>TKTS</v>
          </cell>
          <cell r="AA42" t="str">
            <v>VALOR FIXO</v>
          </cell>
          <cell r="AB42" t="str">
            <v>NAO BLOQUEADO</v>
          </cell>
          <cell r="AC42" t="str">
            <v xml:space="preserve">01201BJ  </v>
          </cell>
          <cell r="AD42" t="str">
            <v>BANCO BBD BARAO DO TRIUNFO 511 - AP</v>
          </cell>
          <cell r="AE42" t="str">
            <v>9.GARAGEM ABERTA</v>
          </cell>
          <cell r="AF42" t="str">
            <v>M&amp;A</v>
          </cell>
          <cell r="AG42" t="str">
            <v>60.537.263/0374-00</v>
          </cell>
          <cell r="AH42" t="str">
            <v xml:space="preserve">SÃO PAULO </v>
          </cell>
          <cell r="AI42" t="str">
            <v>04602-002</v>
          </cell>
          <cell r="AJ42" t="str">
            <v>BROOKLIN PAULISTA</v>
          </cell>
          <cell r="AK42" t="str">
            <v>RUA BARAO DO TRIUNFO, 511</v>
          </cell>
          <cell r="AL42" t="str">
            <v>N/I</v>
          </cell>
          <cell r="AM42">
            <v>40452</v>
          </cell>
          <cell r="AN42" t="str">
            <v>OUT/10</v>
          </cell>
          <cell r="AO42">
            <v>38075</v>
          </cell>
          <cell r="AP42" t="str">
            <v>INDETERMINADO</v>
          </cell>
          <cell r="AQ42" t="str">
            <v>N/I</v>
          </cell>
          <cell r="AR42" t="str">
            <v>N/I</v>
          </cell>
          <cell r="AS42" t="str">
            <v>ALLPARK - SPBJ</v>
          </cell>
          <cell r="AT42" t="str">
            <v>ALLPARK - SP</v>
          </cell>
          <cell r="AU42" t="str">
            <v>BJ</v>
          </cell>
          <cell r="AV42" t="str">
            <v>B BARAO TRIUNFO</v>
          </cell>
          <cell r="AW42">
            <v>11997</v>
          </cell>
          <cell r="AX42" t="str">
            <v>Bradesco Barão do Triunfo</v>
          </cell>
          <cell r="AY42" t="str">
            <v>N/I</v>
          </cell>
          <cell r="AZ42" t="str">
            <v xml:space="preserve">01201BJ  </v>
          </cell>
        </row>
        <row r="43">
          <cell r="D43" t="str">
            <v xml:space="preserve">01201U5  </v>
          </cell>
          <cell r="E43" t="str">
            <v>BEIRA RIO</v>
          </cell>
          <cell r="F43" t="str">
            <v>N/A</v>
          </cell>
          <cell r="G43" t="str">
            <v>SP</v>
          </cell>
          <cell r="H43" t="str">
            <v>SÃO PAULO</v>
          </cell>
          <cell r="I43" t="str">
            <v>SP</v>
          </cell>
          <cell r="J43" t="str">
            <v>SP</v>
          </cell>
          <cell r="K43" t="str">
            <v>01</v>
          </cell>
          <cell r="L43" t="str">
            <v>ALLPARK</v>
          </cell>
          <cell r="M43" t="str">
            <v>PARE CERTO</v>
          </cell>
          <cell r="N43">
            <v>1</v>
          </cell>
          <cell r="O43">
            <v>70</v>
          </cell>
          <cell r="P43" t="str">
            <v>EDIFÍCIO COMERCIAL</v>
          </cell>
          <cell r="Q43" t="str">
            <v>GARAGEM</v>
          </cell>
          <cell r="R43" t="str">
            <v>OFF STREET</v>
          </cell>
          <cell r="S43" t="str">
            <v>M&amp;A 2010</v>
          </cell>
          <cell r="T43">
            <v>1</v>
          </cell>
          <cell r="U43" t="str">
            <v>N/A</v>
          </cell>
          <cell r="V43" t="str">
            <v>N/A</v>
          </cell>
          <cell r="W43" t="str">
            <v>DENISE</v>
          </cell>
          <cell r="X43" t="str">
            <v>LUCIANO</v>
          </cell>
          <cell r="Y43" t="str">
            <v>LOCAÇÃO</v>
          </cell>
          <cell r="Z43" t="str">
            <v>TKTS</v>
          </cell>
          <cell r="AA43" t="str">
            <v>VALOR FIXO</v>
          </cell>
          <cell r="AB43" t="str">
            <v>NAO BLOQUEADO</v>
          </cell>
          <cell r="AC43" t="str">
            <v xml:space="preserve">01201U5  </v>
          </cell>
          <cell r="AD43" t="str">
            <v>ED COM BEIRA RIO 57 - PC</v>
          </cell>
          <cell r="AE43" t="str">
            <v>9.GARAGEM ABERTA</v>
          </cell>
          <cell r="AF43" t="str">
            <v>M&amp;A</v>
          </cell>
          <cell r="AG43" t="str">
            <v>60.537.263/0308-20</v>
          </cell>
          <cell r="AH43" t="str">
            <v xml:space="preserve">SÃO PAULO </v>
          </cell>
          <cell r="AI43" t="str">
            <v>04548-050</v>
          </cell>
          <cell r="AJ43" t="str">
            <v>VILA OLÍMPIA</v>
          </cell>
          <cell r="AK43" t="str">
            <v xml:space="preserve">RUA BEIRA RIO, 57 </v>
          </cell>
          <cell r="AL43">
            <v>5</v>
          </cell>
          <cell r="AM43">
            <v>40210</v>
          </cell>
          <cell r="AN43" t="str">
            <v>FEV/10</v>
          </cell>
          <cell r="AO43">
            <v>38869</v>
          </cell>
          <cell r="AP43">
            <v>39599</v>
          </cell>
          <cell r="AQ43" t="str">
            <v>N/I</v>
          </cell>
          <cell r="AR43" t="str">
            <v>N/I</v>
          </cell>
          <cell r="AS43" t="str">
            <v>ALLPARK - SPV3</v>
          </cell>
          <cell r="AT43" t="str">
            <v>ALLPARK - SP</v>
          </cell>
          <cell r="AU43" t="str">
            <v>V3</v>
          </cell>
          <cell r="AV43" t="str">
            <v>BEIRA RIO</v>
          </cell>
          <cell r="AW43">
            <v>11549</v>
          </cell>
          <cell r="AX43" t="str">
            <v>Beira Rio, Ed.</v>
          </cell>
          <cell r="AY43" t="str">
            <v>N/I</v>
          </cell>
          <cell r="AZ43" t="str">
            <v xml:space="preserve">01201U5  </v>
          </cell>
        </row>
        <row r="44">
          <cell r="D44" t="str">
            <v xml:space="preserve">01201CR  </v>
          </cell>
          <cell r="E44" t="str">
            <v>BENTO FREITAS</v>
          </cell>
          <cell r="F44" t="str">
            <v>N/A</v>
          </cell>
          <cell r="G44" t="str">
            <v>SP</v>
          </cell>
          <cell r="H44" t="str">
            <v>SÃO PAULO</v>
          </cell>
          <cell r="I44" t="str">
            <v>SP</v>
          </cell>
          <cell r="J44" t="str">
            <v>SP</v>
          </cell>
          <cell r="K44" t="str">
            <v>01</v>
          </cell>
          <cell r="L44" t="str">
            <v>ALLPARK</v>
          </cell>
          <cell r="M44" t="str">
            <v>AREA</v>
          </cell>
          <cell r="N44">
            <v>1</v>
          </cell>
          <cell r="O44">
            <v>110</v>
          </cell>
          <cell r="P44" t="str">
            <v>EDIFÍCIO GARAGEM</v>
          </cell>
          <cell r="Q44" t="str">
            <v>GARAGEM</v>
          </cell>
          <cell r="R44" t="str">
            <v>OFF STREET</v>
          </cell>
          <cell r="S44" t="str">
            <v>M&amp;A 2010</v>
          </cell>
          <cell r="T44">
            <v>1</v>
          </cell>
          <cell r="U44" t="str">
            <v>N/A</v>
          </cell>
          <cell r="V44" t="str">
            <v>N/A</v>
          </cell>
          <cell r="W44" t="str">
            <v>IRINEU</v>
          </cell>
          <cell r="X44" t="str">
            <v>AKIRA</v>
          </cell>
          <cell r="Y44" t="str">
            <v>LOCAÇÃO</v>
          </cell>
          <cell r="Z44" t="str">
            <v>EVENTOS</v>
          </cell>
          <cell r="AA44" t="str">
            <v>VALOR FIXO</v>
          </cell>
          <cell r="AB44" t="str">
            <v>NAO BLOQUEADO</v>
          </cell>
          <cell r="AC44" t="str">
            <v xml:space="preserve">01201CR  </v>
          </cell>
          <cell r="AD44" t="str">
            <v>ED GAR BENTO FREITAS 365 - AP</v>
          </cell>
          <cell r="AE44" t="str">
            <v>9.GARAGEM ABERTA</v>
          </cell>
          <cell r="AF44" t="str">
            <v>M&amp;A</v>
          </cell>
          <cell r="AG44" t="str">
            <v>60.537.263/0406-21</v>
          </cell>
          <cell r="AH44" t="str">
            <v xml:space="preserve">SÃO PAULO </v>
          </cell>
          <cell r="AI44" t="str">
            <v>01222-000</v>
          </cell>
          <cell r="AJ44" t="str">
            <v>CONSOLAÇÃO</v>
          </cell>
          <cell r="AK44" t="str">
            <v>RUA BENTO FREITAS, 365</v>
          </cell>
          <cell r="AL44" t="str">
            <v>N/I</v>
          </cell>
          <cell r="AM44">
            <v>40452</v>
          </cell>
          <cell r="AN44" t="str">
            <v>OUT/10</v>
          </cell>
          <cell r="AO44">
            <v>35278</v>
          </cell>
          <cell r="AP44" t="str">
            <v>INDETERMINADO</v>
          </cell>
          <cell r="AQ44" t="str">
            <v>N/I</v>
          </cell>
          <cell r="AR44" t="str">
            <v>N/I</v>
          </cell>
          <cell r="AS44" t="str">
            <v>ALLPARK - SPCR</v>
          </cell>
          <cell r="AT44" t="str">
            <v>ALLPARK - SP</v>
          </cell>
          <cell r="AU44" t="str">
            <v>CR</v>
          </cell>
          <cell r="AV44" t="str">
            <v>BENTO FREITAS</v>
          </cell>
          <cell r="AW44">
            <v>12329</v>
          </cell>
          <cell r="AX44" t="str">
            <v>Margarida Polak</v>
          </cell>
          <cell r="AY44" t="str">
            <v>N/I</v>
          </cell>
          <cell r="AZ44" t="str">
            <v xml:space="preserve">01201CR  </v>
          </cell>
        </row>
        <row r="45">
          <cell r="D45" t="str">
            <v xml:space="preserve">01201BT  </v>
          </cell>
          <cell r="E45" t="str">
            <v>BERRINI 1511</v>
          </cell>
          <cell r="F45" t="str">
            <v>N/A</v>
          </cell>
          <cell r="G45" t="str">
            <v>SP</v>
          </cell>
          <cell r="H45" t="str">
            <v>SÃO PAULO</v>
          </cell>
          <cell r="I45" t="str">
            <v>SP</v>
          </cell>
          <cell r="J45" t="str">
            <v>SP</v>
          </cell>
          <cell r="K45" t="str">
            <v>01</v>
          </cell>
          <cell r="L45" t="str">
            <v>ALLPARK</v>
          </cell>
          <cell r="M45" t="str">
            <v>AREA</v>
          </cell>
          <cell r="N45">
            <v>1</v>
          </cell>
          <cell r="O45">
            <v>194</v>
          </cell>
          <cell r="P45" t="str">
            <v>EDIFÍCIO COMERCIAL</v>
          </cell>
          <cell r="Q45" t="str">
            <v>GARAGEM</v>
          </cell>
          <cell r="R45" t="str">
            <v>OFF STREET</v>
          </cell>
          <cell r="S45" t="str">
            <v>M&amp;A 2010</v>
          </cell>
          <cell r="T45">
            <v>1</v>
          </cell>
          <cell r="U45" t="str">
            <v>N/A</v>
          </cell>
          <cell r="V45" t="str">
            <v>N/A</v>
          </cell>
          <cell r="W45" t="str">
            <v>DENISE</v>
          </cell>
          <cell r="X45" t="str">
            <v>RODNEY</v>
          </cell>
          <cell r="Y45" t="str">
            <v>LOCAÇÃO</v>
          </cell>
          <cell r="Z45" t="str">
            <v>TKTS</v>
          </cell>
          <cell r="AA45" t="str">
            <v>FAIXA</v>
          </cell>
          <cell r="AB45" t="str">
            <v>NAO BLOQUEADO</v>
          </cell>
          <cell r="AC45" t="str">
            <v xml:space="preserve">01201BT  </v>
          </cell>
          <cell r="AD45" t="str">
            <v>ED COM BERRINI 1511 - AP</v>
          </cell>
          <cell r="AE45" t="str">
            <v>9.GARAGEM ABERTA</v>
          </cell>
          <cell r="AF45" t="str">
            <v>M&amp;A</v>
          </cell>
          <cell r="AG45" t="str">
            <v>60.537.263/0358-90</v>
          </cell>
          <cell r="AH45" t="str">
            <v xml:space="preserve">SÃO PAULO </v>
          </cell>
          <cell r="AI45" t="str">
            <v>04571-011</v>
          </cell>
          <cell r="AJ45" t="str">
            <v>CIDADE MONÇÕES</v>
          </cell>
          <cell r="AK45" t="str">
            <v>AV. ENG. LUIS CARLOS BERRINI, 1511</v>
          </cell>
          <cell r="AL45" t="str">
            <v>N/I</v>
          </cell>
          <cell r="AM45">
            <v>40452</v>
          </cell>
          <cell r="AN45" t="str">
            <v>OUT/10</v>
          </cell>
          <cell r="AO45">
            <v>38961</v>
          </cell>
          <cell r="AP45">
            <v>41883</v>
          </cell>
          <cell r="AQ45" t="str">
            <v>N/I</v>
          </cell>
          <cell r="AR45" t="str">
            <v>N/I</v>
          </cell>
          <cell r="AS45" t="str">
            <v>ALLPARK - SPBT</v>
          </cell>
          <cell r="AT45" t="str">
            <v>ALLPARK - SP</v>
          </cell>
          <cell r="AU45" t="str">
            <v>BT</v>
          </cell>
          <cell r="AV45" t="str">
            <v>BERRINI 1511</v>
          </cell>
          <cell r="AW45">
            <v>12095</v>
          </cell>
          <cell r="AX45" t="str">
            <v>Berrini, Edifício</v>
          </cell>
          <cell r="AY45" t="str">
            <v>N/I</v>
          </cell>
          <cell r="AZ45" t="str">
            <v xml:space="preserve">01201BT  </v>
          </cell>
        </row>
        <row r="46">
          <cell r="D46" t="str">
            <v xml:space="preserve">01201AQ  </v>
          </cell>
          <cell r="E46" t="str">
            <v>BESP ANGELICA</v>
          </cell>
          <cell r="F46" t="str">
            <v>N/A</v>
          </cell>
          <cell r="G46" t="str">
            <v>SP</v>
          </cell>
          <cell r="H46" t="str">
            <v>SÃO PAULO</v>
          </cell>
          <cell r="I46" t="str">
            <v>SP</v>
          </cell>
          <cell r="J46" t="str">
            <v>SP</v>
          </cell>
          <cell r="K46" t="str">
            <v>01</v>
          </cell>
          <cell r="L46" t="str">
            <v>ALLPARK</v>
          </cell>
          <cell r="M46" t="str">
            <v>ALLPARK</v>
          </cell>
          <cell r="N46">
            <v>1</v>
          </cell>
          <cell r="O46">
            <v>60</v>
          </cell>
          <cell r="P46" t="str">
            <v>EDIFÍCIO COMERCIAL</v>
          </cell>
          <cell r="Q46" t="str">
            <v>GARAGEM</v>
          </cell>
          <cell r="R46" t="str">
            <v>OFF STREET</v>
          </cell>
          <cell r="S46" t="str">
            <v>NN OFF 2010</v>
          </cell>
          <cell r="T46">
            <v>1</v>
          </cell>
          <cell r="U46" t="str">
            <v>N/A</v>
          </cell>
          <cell r="V46" t="str">
            <v>N/A</v>
          </cell>
          <cell r="W46" t="str">
            <v>IRINEU</v>
          </cell>
          <cell r="X46" t="str">
            <v>KLEBER</v>
          </cell>
          <cell r="Y46" t="str">
            <v>LOCAÇÃO</v>
          </cell>
          <cell r="Z46" t="str">
            <v>TKTS</v>
          </cell>
          <cell r="AA46" t="str">
            <v>FAIXA</v>
          </cell>
          <cell r="AB46" t="str">
            <v>NAO BLOQUEADO</v>
          </cell>
          <cell r="AC46" t="str">
            <v xml:space="preserve">01201AQ  </v>
          </cell>
          <cell r="AD46" t="str">
            <v>ED COM BESP ANGELICA</v>
          </cell>
          <cell r="AE46" t="str">
            <v>9.GARAGEM ABERTA</v>
          </cell>
          <cell r="AF46" t="str">
            <v>ORGANICAS</v>
          </cell>
          <cell r="AG46" t="str">
            <v>60.537.263/0510-70</v>
          </cell>
          <cell r="AH46" t="str">
            <v xml:space="preserve">SÃO PAULO </v>
          </cell>
          <cell r="AI46" t="str">
            <v>01228-200</v>
          </cell>
          <cell r="AJ46" t="str">
            <v>CONSOLAÇÃO</v>
          </cell>
          <cell r="AK46" t="str">
            <v>AV. ANGÉLICA, 2223</v>
          </cell>
          <cell r="AL46">
            <v>5</v>
          </cell>
          <cell r="AM46">
            <v>40521</v>
          </cell>
          <cell r="AN46" t="str">
            <v>DEZ/10</v>
          </cell>
          <cell r="AO46">
            <v>40522</v>
          </cell>
          <cell r="AP46">
            <v>41982</v>
          </cell>
          <cell r="AQ46" t="str">
            <v>N/I</v>
          </cell>
          <cell r="AR46" t="str">
            <v>N/I</v>
          </cell>
          <cell r="AS46" t="str">
            <v>ALLPARK - SPAQ</v>
          </cell>
          <cell r="AT46" t="str">
            <v>ALLPARK - SP</v>
          </cell>
          <cell r="AU46" t="str">
            <v>AQ</v>
          </cell>
          <cell r="AV46" t="str">
            <v>BESP ANGELICA</v>
          </cell>
          <cell r="AW46">
            <v>11847</v>
          </cell>
          <cell r="AX46" t="str">
            <v>Angelica Time Office</v>
          </cell>
          <cell r="AY46" t="str">
            <v>ED. COMERCIAL BESP ANGÉLICA</v>
          </cell>
          <cell r="AZ46" t="str">
            <v xml:space="preserve">01201AQ  </v>
          </cell>
        </row>
        <row r="47">
          <cell r="D47" t="str">
            <v xml:space="preserve">01201W0  </v>
          </cell>
          <cell r="E47" t="str">
            <v>BESP MORUMBI</v>
          </cell>
          <cell r="F47" t="str">
            <v>N/A</v>
          </cell>
          <cell r="G47" t="str">
            <v>SP</v>
          </cell>
          <cell r="H47" t="str">
            <v>SÃO PAULO</v>
          </cell>
          <cell r="I47" t="str">
            <v>SP</v>
          </cell>
          <cell r="J47" t="str">
            <v>SP</v>
          </cell>
          <cell r="K47" t="str">
            <v>01</v>
          </cell>
          <cell r="L47" t="str">
            <v>ALLPARK</v>
          </cell>
          <cell r="M47" t="str">
            <v>ALLPARK</v>
          </cell>
          <cell r="N47">
            <v>1</v>
          </cell>
          <cell r="O47">
            <v>50</v>
          </cell>
          <cell r="P47" t="str">
            <v>EDIFÍCIO COMERCIAL</v>
          </cell>
          <cell r="Q47" t="str">
            <v>GARAGEM</v>
          </cell>
          <cell r="R47" t="str">
            <v>OFF STREET</v>
          </cell>
          <cell r="S47" t="str">
            <v>NN OFF 2010</v>
          </cell>
          <cell r="T47">
            <v>1</v>
          </cell>
          <cell r="U47" t="str">
            <v>N/A</v>
          </cell>
          <cell r="V47" t="str">
            <v>N/A</v>
          </cell>
          <cell r="W47" t="str">
            <v>DENISE</v>
          </cell>
          <cell r="X47" t="str">
            <v>RODNEY</v>
          </cell>
          <cell r="Y47" t="str">
            <v>LOCAÇÃO</v>
          </cell>
          <cell r="Z47" t="str">
            <v>TKTS</v>
          </cell>
          <cell r="AA47" t="str">
            <v>FAIXA</v>
          </cell>
          <cell r="AB47" t="str">
            <v>NAO BLOQUEADO</v>
          </cell>
          <cell r="AC47" t="str">
            <v xml:space="preserve">01201W0  </v>
          </cell>
          <cell r="AD47" t="str">
            <v>ED COM BESP MORUMBI</v>
          </cell>
          <cell r="AE47" t="str">
            <v>9.GARAGEM ABERTA</v>
          </cell>
          <cell r="AF47" t="str">
            <v>ORGANICAS</v>
          </cell>
          <cell r="AG47">
            <v>60537263034737</v>
          </cell>
          <cell r="AH47" t="str">
            <v xml:space="preserve">SÃO PAULO </v>
          </cell>
          <cell r="AI47" t="str">
            <v>05686-010</v>
          </cell>
          <cell r="AJ47" t="str">
            <v>REAL PARQUE</v>
          </cell>
          <cell r="AK47" t="str">
            <v>RUA FRANCISCO TRASMONTANO, 117</v>
          </cell>
          <cell r="AL47">
            <v>5</v>
          </cell>
          <cell r="AM47">
            <v>40357</v>
          </cell>
          <cell r="AN47" t="str">
            <v>JUN/10</v>
          </cell>
          <cell r="AO47">
            <v>40357</v>
          </cell>
          <cell r="AP47">
            <v>41817</v>
          </cell>
          <cell r="AQ47" t="str">
            <v>N/I</v>
          </cell>
          <cell r="AR47" t="str">
            <v>N/I</v>
          </cell>
          <cell r="AS47" t="str">
            <v>ALLPARK - SPW0</v>
          </cell>
          <cell r="AT47" t="str">
            <v>ALLPARK - SP</v>
          </cell>
          <cell r="AU47" t="str">
            <v>W0</v>
          </cell>
          <cell r="AV47" t="str">
            <v>BESP MORUMBI</v>
          </cell>
          <cell r="AW47">
            <v>11596</v>
          </cell>
          <cell r="AX47" t="str">
            <v>Tramontano</v>
          </cell>
          <cell r="AY47" t="str">
            <v>ED. COMERCIAL BESP MORUMBI</v>
          </cell>
          <cell r="AZ47" t="str">
            <v xml:space="preserve">01201W0  </v>
          </cell>
        </row>
        <row r="48">
          <cell r="D48" t="str">
            <v xml:space="preserve">07201FE  </v>
          </cell>
          <cell r="E48" t="str">
            <v>BIG IGUATEMI - FLORIANOPOLIS</v>
          </cell>
          <cell r="F48" t="str">
            <v>N/A</v>
          </cell>
          <cell r="G48" t="str">
            <v>SC</v>
          </cell>
          <cell r="H48" t="str">
            <v>SANTA CATARINA</v>
          </cell>
          <cell r="I48" t="str">
            <v>SUL</v>
          </cell>
          <cell r="J48" t="str">
            <v>SUL</v>
          </cell>
          <cell r="K48" t="str">
            <v>01</v>
          </cell>
          <cell r="L48" t="str">
            <v>ALLPARK</v>
          </cell>
          <cell r="M48" t="str">
            <v>PARQUEAMENTOS</v>
          </cell>
          <cell r="N48">
            <v>1</v>
          </cell>
          <cell r="O48">
            <v>400</v>
          </cell>
          <cell r="P48" t="str">
            <v>SUPERMERCADO</v>
          </cell>
          <cell r="Q48" t="str">
            <v>GARAGEM</v>
          </cell>
          <cell r="R48" t="str">
            <v>OFF STREET</v>
          </cell>
          <cell r="S48" t="str">
            <v>M&amp;A 2010</v>
          </cell>
          <cell r="T48">
            <v>1</v>
          </cell>
          <cell r="U48" t="str">
            <v>N/A</v>
          </cell>
          <cell r="V48" t="str">
            <v>N/A</v>
          </cell>
          <cell r="W48" t="str">
            <v>MILTON</v>
          </cell>
          <cell r="X48" t="str">
            <v>N/I</v>
          </cell>
          <cell r="Y48" t="str">
            <v>ADM</v>
          </cell>
          <cell r="Z48" t="str">
            <v>NF+TKTS</v>
          </cell>
          <cell r="AA48" t="str">
            <v>N/I</v>
          </cell>
          <cell r="AB48" t="str">
            <v>NAO BLOQUEADO</v>
          </cell>
          <cell r="AC48" t="str">
            <v xml:space="preserve">07201FE  </v>
          </cell>
          <cell r="AD48" t="str">
            <v>SUPERM BIG IGUATEMI</v>
          </cell>
          <cell r="AE48" t="str">
            <v>9.GARAGEM ABERTA</v>
          </cell>
          <cell r="AF48" t="str">
            <v>M&amp;A</v>
          </cell>
          <cell r="AG48">
            <v>60537263056110</v>
          </cell>
          <cell r="AH48" t="str">
            <v>FLORIANÓPOLIS</v>
          </cell>
          <cell r="AI48" t="str">
            <v>88035-000</v>
          </cell>
          <cell r="AJ48" t="str">
            <v>SANTA MONICA</v>
          </cell>
          <cell r="AK48" t="str">
            <v>AV. MADRE BENVENTURA, 687</v>
          </cell>
          <cell r="AL48">
            <v>7</v>
          </cell>
          <cell r="AM48">
            <v>40210</v>
          </cell>
          <cell r="AN48" t="str">
            <v>FEV/10</v>
          </cell>
          <cell r="AO48">
            <v>39198</v>
          </cell>
          <cell r="AP48">
            <v>40294</v>
          </cell>
          <cell r="AQ48" t="str">
            <v>N/I</v>
          </cell>
          <cell r="AR48" t="str">
            <v>N/I</v>
          </cell>
          <cell r="AS48" t="str">
            <v>ALLPARK - SCFE</v>
          </cell>
          <cell r="AT48" t="str">
            <v>ALLPARK - SC</v>
          </cell>
          <cell r="AU48" t="str">
            <v>FE</v>
          </cell>
          <cell r="AV48" t="str">
            <v>BIG IGUATEMI</v>
          </cell>
          <cell r="AW48">
            <v>12588</v>
          </cell>
          <cell r="AX48" t="str">
            <v>Big Iguatemi</v>
          </cell>
          <cell r="AY48" t="str">
            <v>N/I</v>
          </cell>
          <cell r="AZ48" t="str">
            <v xml:space="preserve">07201FE  </v>
          </cell>
        </row>
        <row r="49">
          <cell r="D49" t="str">
            <v xml:space="preserve">01201HH  </v>
          </cell>
          <cell r="E49" t="str">
            <v>BIRMAN 20</v>
          </cell>
          <cell r="F49" t="str">
            <v>N/A</v>
          </cell>
          <cell r="G49" t="str">
            <v>SP</v>
          </cell>
          <cell r="H49" t="str">
            <v>SÃO PAULO</v>
          </cell>
          <cell r="I49" t="str">
            <v>SP</v>
          </cell>
          <cell r="J49" t="str">
            <v>SP</v>
          </cell>
          <cell r="K49" t="str">
            <v>01</v>
          </cell>
          <cell r="L49" t="str">
            <v>ALLPARK</v>
          </cell>
          <cell r="M49" t="str">
            <v>RITI</v>
          </cell>
          <cell r="N49">
            <v>1</v>
          </cell>
          <cell r="O49">
            <v>465</v>
          </cell>
          <cell r="P49" t="str">
            <v>EDIFÍCIO COMERCIAL</v>
          </cell>
          <cell r="Q49" t="str">
            <v>GARAGEM</v>
          </cell>
          <cell r="R49" t="str">
            <v>OFF STREET</v>
          </cell>
          <cell r="S49" t="str">
            <v>M&amp;A 2011</v>
          </cell>
          <cell r="T49">
            <v>1</v>
          </cell>
          <cell r="U49" t="str">
            <v>N/A</v>
          </cell>
          <cell r="V49" t="str">
            <v>N/A</v>
          </cell>
          <cell r="W49" t="str">
            <v>DENISE</v>
          </cell>
          <cell r="X49" t="str">
            <v>GRACILIANO</v>
          </cell>
          <cell r="Y49" t="str">
            <v>LOCAÇÃO</v>
          </cell>
          <cell r="Z49" t="str">
            <v>EVENTOS</v>
          </cell>
          <cell r="AA49" t="str">
            <v>N/I</v>
          </cell>
          <cell r="AB49" t="str">
            <v>NAO BLOQUEADO</v>
          </cell>
          <cell r="AC49" t="str">
            <v xml:space="preserve">01201HH  </v>
          </cell>
          <cell r="AD49" t="str">
            <v>ED COM BIRMAN 20 - RT</v>
          </cell>
          <cell r="AE49" t="str">
            <v>9.GARAGEM ABERTA</v>
          </cell>
          <cell r="AF49" t="str">
            <v>M&amp;A</v>
          </cell>
          <cell r="AG49" t="str">
            <v>60.537.263/0476-34</v>
          </cell>
          <cell r="AH49" t="str">
            <v xml:space="preserve">SÃO PAULO </v>
          </cell>
          <cell r="AI49" t="str">
            <v>04795-100</v>
          </cell>
          <cell r="AJ49" t="str">
            <v>VILA ALMEIDA</v>
          </cell>
          <cell r="AK49" t="str">
            <v>AV. DAS NAÇÕES UNIDAS, 17891</v>
          </cell>
          <cell r="AL49">
            <v>5</v>
          </cell>
          <cell r="AM49">
            <v>40603</v>
          </cell>
          <cell r="AN49" t="str">
            <v>MAR/11</v>
          </cell>
          <cell r="AO49" t="str">
            <v>N/I</v>
          </cell>
          <cell r="AP49" t="str">
            <v>N/I</v>
          </cell>
          <cell r="AQ49" t="str">
            <v>N/I</v>
          </cell>
          <cell r="AR49" t="str">
            <v>N/I</v>
          </cell>
          <cell r="AS49" t="str">
            <v>ALLPARK - SPHH</v>
          </cell>
          <cell r="AT49" t="str">
            <v>ALLPARK - SP</v>
          </cell>
          <cell r="AU49" t="str">
            <v>HH</v>
          </cell>
          <cell r="AV49" t="str">
            <v>BIRMAN 20</v>
          </cell>
          <cell r="AW49">
            <v>13371</v>
          </cell>
          <cell r="AX49" t="str">
            <v>N/I</v>
          </cell>
          <cell r="AY49" t="str">
            <v>N/I</v>
          </cell>
          <cell r="AZ49" t="str">
            <v xml:space="preserve">01201HH  </v>
          </cell>
        </row>
        <row r="50">
          <cell r="D50" t="str">
            <v xml:space="preserve">01201HI  </v>
          </cell>
          <cell r="E50" t="str">
            <v>BIRMAN 31</v>
          </cell>
          <cell r="F50" t="str">
            <v>N/A</v>
          </cell>
          <cell r="G50" t="str">
            <v>SP</v>
          </cell>
          <cell r="H50" t="str">
            <v>SÃO PAULO</v>
          </cell>
          <cell r="I50" t="str">
            <v>SP</v>
          </cell>
          <cell r="J50" t="str">
            <v>SP</v>
          </cell>
          <cell r="K50" t="str">
            <v>01</v>
          </cell>
          <cell r="L50" t="str">
            <v>ALLPARK</v>
          </cell>
          <cell r="M50" t="str">
            <v>RITI</v>
          </cell>
          <cell r="N50">
            <v>1</v>
          </cell>
          <cell r="O50">
            <v>550</v>
          </cell>
          <cell r="P50" t="str">
            <v>EDIFÍCIO COMERCIAL</v>
          </cell>
          <cell r="Q50" t="str">
            <v>GARAGEM</v>
          </cell>
          <cell r="R50" t="str">
            <v>OFF STREET</v>
          </cell>
          <cell r="S50" t="str">
            <v>M&amp;A 2011</v>
          </cell>
          <cell r="T50">
            <v>1</v>
          </cell>
          <cell r="U50" t="str">
            <v>N/A</v>
          </cell>
          <cell r="V50" t="str">
            <v>N/A</v>
          </cell>
          <cell r="W50" t="str">
            <v>MARCOS SILVA</v>
          </cell>
          <cell r="X50" t="str">
            <v>EDMILSON</v>
          </cell>
          <cell r="Y50" t="str">
            <v>LOCAÇÃO</v>
          </cell>
          <cell r="Z50" t="str">
            <v>TKTS</v>
          </cell>
          <cell r="AA50" t="str">
            <v>FAIXA</v>
          </cell>
          <cell r="AB50" t="str">
            <v>NAO BLOQUEADO</v>
          </cell>
          <cell r="AC50" t="str">
            <v xml:space="preserve">01201HI  </v>
          </cell>
          <cell r="AD50" t="str">
            <v>ED COM BIRMAN 31 - RT</v>
          </cell>
          <cell r="AE50" t="str">
            <v>9.GARAGEM ABERTA</v>
          </cell>
          <cell r="AF50" t="str">
            <v>M&amp;A</v>
          </cell>
          <cell r="AG50" t="str">
            <v>60.537.263/0480-10</v>
          </cell>
          <cell r="AH50" t="str">
            <v xml:space="preserve">SÃO PAULO </v>
          </cell>
          <cell r="AI50" t="str">
            <v>4538-132</v>
          </cell>
          <cell r="AJ50" t="str">
            <v>ITAIM BIBI</v>
          </cell>
          <cell r="AK50" t="str">
            <v>AV. BRIGADEIRO FARIA LIMA,3900</v>
          </cell>
          <cell r="AL50">
            <v>7</v>
          </cell>
          <cell r="AM50">
            <v>40603</v>
          </cell>
          <cell r="AN50" t="str">
            <v>MAR/11</v>
          </cell>
          <cell r="AO50">
            <v>38719</v>
          </cell>
          <cell r="AP50">
            <v>42124</v>
          </cell>
          <cell r="AQ50" t="str">
            <v>N/I</v>
          </cell>
          <cell r="AR50" t="str">
            <v>N/I</v>
          </cell>
          <cell r="AS50" t="str">
            <v>ALLPARK - SPHI</v>
          </cell>
          <cell r="AT50" t="str">
            <v>ALLPARK - SP</v>
          </cell>
          <cell r="AU50" t="str">
            <v>HI</v>
          </cell>
          <cell r="AV50" t="str">
            <v>BIRMAN 31</v>
          </cell>
          <cell r="AW50">
            <v>13387</v>
          </cell>
          <cell r="AX50" t="str">
            <v>N/I</v>
          </cell>
          <cell r="AY50" t="str">
            <v>N/I</v>
          </cell>
          <cell r="AZ50" t="str">
            <v xml:space="preserve">01201HI  </v>
          </cell>
        </row>
        <row r="51">
          <cell r="D51" t="str">
            <v xml:space="preserve">01201CD  </v>
          </cell>
          <cell r="E51" t="str">
            <v>BLUE TREE FARIA LIMA</v>
          </cell>
          <cell r="F51" t="str">
            <v>N/A</v>
          </cell>
          <cell r="G51" t="str">
            <v>SP</v>
          </cell>
          <cell r="H51" t="str">
            <v>SÃO PAULO</v>
          </cell>
          <cell r="I51" t="str">
            <v>SP</v>
          </cell>
          <cell r="J51" t="str">
            <v>SP</v>
          </cell>
          <cell r="K51" t="str">
            <v>01</v>
          </cell>
          <cell r="L51" t="str">
            <v>ALLPARK</v>
          </cell>
          <cell r="M51" t="str">
            <v>AREA</v>
          </cell>
          <cell r="N51">
            <v>1</v>
          </cell>
          <cell r="O51">
            <v>300</v>
          </cell>
          <cell r="P51" t="str">
            <v>HOTEL</v>
          </cell>
          <cell r="Q51" t="str">
            <v>GARAGEM</v>
          </cell>
          <cell r="R51" t="str">
            <v>OFF STREET</v>
          </cell>
          <cell r="S51" t="str">
            <v>M&amp;A 2010</v>
          </cell>
          <cell r="T51">
            <v>1</v>
          </cell>
          <cell r="U51" t="str">
            <v>N/A</v>
          </cell>
          <cell r="V51" t="str">
            <v>N/A</v>
          </cell>
          <cell r="W51" t="str">
            <v>MARCOS SILVA</v>
          </cell>
          <cell r="X51" t="str">
            <v>EDMILSON</v>
          </cell>
          <cell r="Y51" t="str">
            <v>LOCAÇÃO</v>
          </cell>
          <cell r="Z51" t="str">
            <v>EVENTOS</v>
          </cell>
          <cell r="AA51" t="str">
            <v>PERCENTUAL</v>
          </cell>
          <cell r="AB51" t="str">
            <v>NAO BLOQUEADO</v>
          </cell>
          <cell r="AC51" t="str">
            <v xml:space="preserve">01201CD  </v>
          </cell>
          <cell r="AD51" t="str">
            <v>HOTEL BLUE TREE FARIA LIMA 3989 - AP</v>
          </cell>
          <cell r="AE51" t="str">
            <v>9.GARAGEM ABERTA</v>
          </cell>
          <cell r="AF51" t="str">
            <v>M&amp;A</v>
          </cell>
          <cell r="AG51" t="str">
            <v>60.537.263/0360-04</v>
          </cell>
          <cell r="AH51" t="str">
            <v xml:space="preserve">SÃO PAULO </v>
          </cell>
          <cell r="AI51" t="str">
            <v>04538-133</v>
          </cell>
          <cell r="AJ51" t="str">
            <v>ITAIM BIBI</v>
          </cell>
          <cell r="AK51" t="str">
            <v>AV. BRIGADEIRO FARIA LIMA, 3.989</v>
          </cell>
          <cell r="AL51">
            <v>7</v>
          </cell>
          <cell r="AM51">
            <v>40452</v>
          </cell>
          <cell r="AN51" t="str">
            <v>OUT/10</v>
          </cell>
          <cell r="AO51">
            <v>38460</v>
          </cell>
          <cell r="AP51">
            <v>41382</v>
          </cell>
          <cell r="AQ51" t="str">
            <v>N/I</v>
          </cell>
          <cell r="AR51" t="str">
            <v>N/I</v>
          </cell>
          <cell r="AS51" t="str">
            <v>ALLPARK - SPCD</v>
          </cell>
          <cell r="AT51" t="str">
            <v>ALLPARK - SP</v>
          </cell>
          <cell r="AU51" t="str">
            <v>CD</v>
          </cell>
          <cell r="AV51" t="str">
            <v>BLUE T FAR LIMA</v>
          </cell>
          <cell r="AW51">
            <v>12504</v>
          </cell>
          <cell r="AX51" t="str">
            <v>Double Space Faria Lima</v>
          </cell>
          <cell r="AY51" t="str">
            <v>N/I</v>
          </cell>
          <cell r="AZ51" t="str">
            <v xml:space="preserve">01201CD  </v>
          </cell>
        </row>
        <row r="52">
          <cell r="D52">
            <v>128042</v>
          </cell>
          <cell r="E52" t="str">
            <v>BOA VISTA - CATOLICA</v>
          </cell>
          <cell r="F52" t="str">
            <v>N/A</v>
          </cell>
          <cell r="G52" t="str">
            <v>PE</v>
          </cell>
          <cell r="H52" t="str">
            <v>PERNAMBUCO</v>
          </cell>
          <cell r="I52" t="str">
            <v>NE</v>
          </cell>
          <cell r="J52" t="str">
            <v>NE</v>
          </cell>
          <cell r="K52" t="str">
            <v>80</v>
          </cell>
          <cell r="L52" t="str">
            <v>ERES</v>
          </cell>
          <cell r="M52" t="str">
            <v>PERPARK</v>
          </cell>
          <cell r="N52">
            <v>1</v>
          </cell>
          <cell r="O52">
            <v>240</v>
          </cell>
          <cell r="P52" t="str">
            <v>INSTITUIÇÃO DE ENSINO</v>
          </cell>
          <cell r="Q52" t="str">
            <v>GARAGEM</v>
          </cell>
          <cell r="R52" t="str">
            <v>OFF STREET</v>
          </cell>
          <cell r="S52" t="str">
            <v>M&amp;A 2010</v>
          </cell>
          <cell r="T52">
            <v>1</v>
          </cell>
          <cell r="U52" t="str">
            <v>N/A</v>
          </cell>
          <cell r="V52" t="str">
            <v>N/A</v>
          </cell>
          <cell r="W52" t="str">
            <v>CORDEIRO</v>
          </cell>
          <cell r="X52" t="str">
            <v>N/I</v>
          </cell>
          <cell r="Y52" t="str">
            <v>LOCAÇÃO</v>
          </cell>
          <cell r="Z52" t="str">
            <v>TKTS</v>
          </cell>
          <cell r="AA52" t="str">
            <v>PERCENTUAL</v>
          </cell>
          <cell r="AB52" t="str">
            <v>NAO BLOQUEADO</v>
          </cell>
          <cell r="AC52">
            <v>128042</v>
          </cell>
          <cell r="AD52" t="str">
            <v>INST EN BOA VISTA CATOLICA - PERP</v>
          </cell>
          <cell r="AE52" t="str">
            <v>9.GARAGEM ABERTA</v>
          </cell>
          <cell r="AF52" t="str">
            <v>M&amp;A</v>
          </cell>
          <cell r="AG52" t="str">
            <v>N/I</v>
          </cell>
          <cell r="AH52" t="str">
            <v>RECIFE</v>
          </cell>
          <cell r="AI52" t="str">
            <v>50050-410</v>
          </cell>
          <cell r="AJ52" t="str">
            <v>SOLEDADE</v>
          </cell>
          <cell r="AK52" t="str">
            <v>RUA DO PRÍNCIPE, 711</v>
          </cell>
          <cell r="AL52">
            <v>6</v>
          </cell>
          <cell r="AM52">
            <v>40391</v>
          </cell>
          <cell r="AN52" t="str">
            <v>AGO/10</v>
          </cell>
          <cell r="AO52" t="str">
            <v>N/I</v>
          </cell>
          <cell r="AP52" t="str">
            <v>N/I</v>
          </cell>
          <cell r="AQ52" t="str">
            <v>N/I</v>
          </cell>
          <cell r="AR52" t="str">
            <v>N/I</v>
          </cell>
          <cell r="AS52" t="str">
            <v>E.R.E.S. - PE42</v>
          </cell>
          <cell r="AT52" t="str">
            <v>E.R.E.S. - PE</v>
          </cell>
          <cell r="AU52">
            <v>42</v>
          </cell>
          <cell r="AV52" t="str">
            <v>B VISTA CATOLIC</v>
          </cell>
          <cell r="AW52">
            <v>231</v>
          </cell>
          <cell r="AX52" t="str">
            <v>N/I</v>
          </cell>
          <cell r="AY52" t="str">
            <v>N/I</v>
          </cell>
          <cell r="AZ52">
            <v>128042</v>
          </cell>
        </row>
        <row r="53">
          <cell r="D53">
            <v>220124</v>
          </cell>
          <cell r="E53" t="str">
            <v>BOLSA DE VALORES</v>
          </cell>
          <cell r="F53" t="str">
            <v>N/A</v>
          </cell>
          <cell r="G53" t="str">
            <v>RJ</v>
          </cell>
          <cell r="H53" t="str">
            <v>RIO DE JANEIRO</v>
          </cell>
          <cell r="I53" t="str">
            <v>RJ</v>
          </cell>
          <cell r="J53" t="str">
            <v>RJ</v>
          </cell>
          <cell r="K53" t="str">
            <v>01</v>
          </cell>
          <cell r="L53" t="str">
            <v>ALLPARK</v>
          </cell>
          <cell r="M53" t="str">
            <v>ALLPARK</v>
          </cell>
          <cell r="N53">
            <v>1</v>
          </cell>
          <cell r="O53">
            <v>188</v>
          </cell>
          <cell r="P53" t="str">
            <v>EDIFÍCIO COMERCIAL</v>
          </cell>
          <cell r="Q53" t="str">
            <v>GARAGEM</v>
          </cell>
          <cell r="R53" t="str">
            <v>OFF STREET</v>
          </cell>
          <cell r="S53" t="str">
            <v>BASE OFF</v>
          </cell>
          <cell r="T53">
            <v>1</v>
          </cell>
          <cell r="U53" t="str">
            <v>N/A</v>
          </cell>
          <cell r="V53" t="str">
            <v>N/A</v>
          </cell>
          <cell r="W53" t="str">
            <v>ANGELO</v>
          </cell>
          <cell r="X53" t="str">
            <v>N/I</v>
          </cell>
          <cell r="Y53" t="str">
            <v>LOCAÇÃO</v>
          </cell>
          <cell r="Z53" t="str">
            <v>TKTS</v>
          </cell>
          <cell r="AA53" t="str">
            <v>FAIXA</v>
          </cell>
          <cell r="AB53" t="str">
            <v>NAO BLOQUEADO</v>
          </cell>
          <cell r="AC53">
            <v>220124</v>
          </cell>
          <cell r="AD53" t="str">
            <v>ED COM BOLSA DE VALORES</v>
          </cell>
          <cell r="AE53" t="str">
            <v>9.GARAGEM ABERTA</v>
          </cell>
          <cell r="AF53" t="str">
            <v>ORGANICAS</v>
          </cell>
          <cell r="AG53">
            <v>60537263017484</v>
          </cell>
          <cell r="AH53" t="str">
            <v>RIO DE JANEIRO</v>
          </cell>
          <cell r="AI53" t="str">
            <v>20010-010</v>
          </cell>
          <cell r="AJ53" t="str">
            <v xml:space="preserve">CENTRO </v>
          </cell>
          <cell r="AK53" t="str">
            <v>PÇA. XV DE NOVEMBRO, 20</v>
          </cell>
          <cell r="AL53">
            <v>7</v>
          </cell>
          <cell r="AM53" t="str">
            <v>N/I</v>
          </cell>
          <cell r="AN53" t="str">
            <v>N/I</v>
          </cell>
          <cell r="AO53">
            <v>37708</v>
          </cell>
          <cell r="AP53">
            <v>42582</v>
          </cell>
          <cell r="AQ53" t="str">
            <v>N/I</v>
          </cell>
          <cell r="AR53" t="str">
            <v>N/I</v>
          </cell>
          <cell r="AS53" t="str">
            <v>ALLPARK - RJC4</v>
          </cell>
          <cell r="AT53" t="str">
            <v>ALLPARK - RJ</v>
          </cell>
          <cell r="AU53" t="str">
            <v>C4</v>
          </cell>
          <cell r="AV53" t="str">
            <v>BOLSA VALORES</v>
          </cell>
          <cell r="AW53">
            <v>721</v>
          </cell>
          <cell r="AX53" t="str">
            <v>Bolsa de Valores</v>
          </cell>
          <cell r="AY53" t="str">
            <v>N/I</v>
          </cell>
          <cell r="AZ53">
            <v>220124</v>
          </cell>
        </row>
        <row r="54">
          <cell r="D54">
            <v>220131</v>
          </cell>
          <cell r="E54" t="str">
            <v>BOTAFOGO , BRADESCO</v>
          </cell>
          <cell r="F54" t="str">
            <v>N/A</v>
          </cell>
          <cell r="G54" t="str">
            <v>RJ</v>
          </cell>
          <cell r="H54" t="str">
            <v>RIO DE JANEIRO</v>
          </cell>
          <cell r="I54" t="str">
            <v>RJ</v>
          </cell>
          <cell r="J54" t="str">
            <v>RJ</v>
          </cell>
          <cell r="K54" t="str">
            <v>01</v>
          </cell>
          <cell r="L54" t="str">
            <v>ALLPARK</v>
          </cell>
          <cell r="M54" t="str">
            <v>ALLPARK</v>
          </cell>
          <cell r="N54">
            <v>1</v>
          </cell>
          <cell r="O54">
            <v>57</v>
          </cell>
          <cell r="P54" t="str">
            <v>BANCO</v>
          </cell>
          <cell r="Q54" t="str">
            <v>GARAGEM</v>
          </cell>
          <cell r="R54" t="str">
            <v>OFF STREET</v>
          </cell>
          <cell r="S54" t="str">
            <v>BASE OFF</v>
          </cell>
          <cell r="T54">
            <v>1</v>
          </cell>
          <cell r="U54" t="str">
            <v>N/A</v>
          </cell>
          <cell r="V54" t="str">
            <v>N/A</v>
          </cell>
          <cell r="W54" t="str">
            <v>ANGELO</v>
          </cell>
          <cell r="X54" t="str">
            <v>N/I</v>
          </cell>
          <cell r="Y54" t="str">
            <v>LOCAÇÃO</v>
          </cell>
          <cell r="Z54" t="str">
            <v>TKTS</v>
          </cell>
          <cell r="AA54" t="str">
            <v>N/I</v>
          </cell>
          <cell r="AB54" t="str">
            <v>NAO BLOQUEADO</v>
          </cell>
          <cell r="AC54">
            <v>220131</v>
          </cell>
          <cell r="AD54" t="str">
            <v>BANCO BBD BOTAFOGO</v>
          </cell>
          <cell r="AE54" t="str">
            <v>9.GARAGEM ABERTA</v>
          </cell>
          <cell r="AF54" t="str">
            <v>ORGANICAS</v>
          </cell>
          <cell r="AG54">
            <v>60537263012687</v>
          </cell>
          <cell r="AH54" t="str">
            <v>RIO DE JANEIRO</v>
          </cell>
          <cell r="AI54" t="str">
            <v>22180-020</v>
          </cell>
          <cell r="AJ54" t="str">
            <v>BOTAFOGO</v>
          </cell>
          <cell r="AK54" t="str">
            <v xml:space="preserve">RUA VOLUNTÁRIOS DA PÁTRIA, 225 </v>
          </cell>
          <cell r="AL54">
            <v>7</v>
          </cell>
          <cell r="AM54" t="str">
            <v>N/I</v>
          </cell>
          <cell r="AN54" t="str">
            <v>N/I</v>
          </cell>
          <cell r="AO54">
            <v>37438</v>
          </cell>
          <cell r="AP54" t="str">
            <v>VENCIDO</v>
          </cell>
          <cell r="AQ54" t="str">
            <v>N/I</v>
          </cell>
          <cell r="AR54" t="str">
            <v>N/I</v>
          </cell>
          <cell r="AS54" t="str">
            <v>ALLPARK - RJD6</v>
          </cell>
          <cell r="AT54" t="str">
            <v>ALLPARK - RJ</v>
          </cell>
          <cell r="AU54" t="str">
            <v>D6</v>
          </cell>
          <cell r="AV54" t="str">
            <v>BRAD. BOTAFOGO</v>
          </cell>
          <cell r="AW54">
            <v>120</v>
          </cell>
          <cell r="AX54" t="str">
            <v>Bradesco Botafogo</v>
          </cell>
          <cell r="AY54" t="str">
            <v>N/I</v>
          </cell>
          <cell r="AZ54">
            <v>220131</v>
          </cell>
        </row>
        <row r="55">
          <cell r="D55">
            <v>220834</v>
          </cell>
          <cell r="E55" t="str">
            <v>BOTAFOGO TRADE CENTER</v>
          </cell>
          <cell r="F55" t="str">
            <v>N/A</v>
          </cell>
          <cell r="G55" t="str">
            <v>RJ</v>
          </cell>
          <cell r="H55" t="str">
            <v>RIO DE JANEIRO</v>
          </cell>
          <cell r="I55" t="str">
            <v>RJ</v>
          </cell>
          <cell r="J55" t="str">
            <v>RJ</v>
          </cell>
          <cell r="K55" t="str">
            <v>08</v>
          </cell>
          <cell r="L55" t="str">
            <v>RIOPARK</v>
          </cell>
          <cell r="M55" t="str">
            <v>RIOPARK</v>
          </cell>
          <cell r="N55">
            <v>1</v>
          </cell>
          <cell r="O55">
            <v>100</v>
          </cell>
          <cell r="P55" t="str">
            <v>EDIFÍCIO COMERCIAL</v>
          </cell>
          <cell r="Q55" t="str">
            <v>GARAGEM</v>
          </cell>
          <cell r="R55" t="str">
            <v>OFF STREET</v>
          </cell>
          <cell r="S55" t="str">
            <v>NN OFF 2010</v>
          </cell>
          <cell r="T55">
            <v>1</v>
          </cell>
          <cell r="U55" t="str">
            <v>N/A</v>
          </cell>
          <cell r="V55" t="str">
            <v>N/A</v>
          </cell>
          <cell r="W55" t="str">
            <v>ANGELO</v>
          </cell>
          <cell r="X55" t="str">
            <v>N/I</v>
          </cell>
          <cell r="Y55" t="str">
            <v>LOCAÇÃO</v>
          </cell>
          <cell r="Z55" t="str">
            <v>TKTS</v>
          </cell>
          <cell r="AA55" t="str">
            <v>FAIXA</v>
          </cell>
          <cell r="AB55" t="str">
            <v>NAO BLOQUEADO</v>
          </cell>
          <cell r="AC55">
            <v>220834</v>
          </cell>
          <cell r="AD55" t="str">
            <v>ED COM BOTAFOGO TRADE CENTER - RIOP</v>
          </cell>
          <cell r="AE55" t="str">
            <v>9.GARAGEM ABERTA</v>
          </cell>
          <cell r="AF55" t="str">
            <v>ORGANICAS</v>
          </cell>
          <cell r="AG55" t="str">
            <v>60.537.263/0351-13</v>
          </cell>
          <cell r="AH55" t="str">
            <v>RIO DE JANEIRO</v>
          </cell>
          <cell r="AI55" t="str">
            <v>22270-000</v>
          </cell>
          <cell r="AJ55" t="str">
            <v>BOTAFOGO</v>
          </cell>
          <cell r="AK55" t="str">
            <v>RUA VOLUNTÁRIOS DA PÁTRIA, 113</v>
          </cell>
          <cell r="AL55">
            <v>5</v>
          </cell>
          <cell r="AM55">
            <v>40283</v>
          </cell>
          <cell r="AN55" t="str">
            <v>ABR/10</v>
          </cell>
          <cell r="AO55">
            <v>40283</v>
          </cell>
          <cell r="AP55">
            <v>41029</v>
          </cell>
          <cell r="AQ55" t="str">
            <v>N/I</v>
          </cell>
          <cell r="AR55" t="str">
            <v>N/I</v>
          </cell>
          <cell r="AS55" t="str">
            <v>RIOPARK34</v>
          </cell>
          <cell r="AT55" t="str">
            <v>RIOPARK</v>
          </cell>
          <cell r="AU55">
            <v>34</v>
          </cell>
          <cell r="AV55" t="str">
            <v>BOTAFOGO T.CENT</v>
          </cell>
          <cell r="AW55">
            <v>904</v>
          </cell>
          <cell r="AX55" t="str">
            <v>Botafogo Trade Center</v>
          </cell>
          <cell r="AY55" t="str">
            <v>BOTAFOGO TRADE CENTER</v>
          </cell>
          <cell r="AZ55">
            <v>220834</v>
          </cell>
        </row>
        <row r="56">
          <cell r="D56" t="str">
            <v xml:space="preserve">02201GH  </v>
          </cell>
          <cell r="E56" t="str">
            <v>BOULERVARD SHOP S GONCALO</v>
          </cell>
          <cell r="F56" t="str">
            <v>N/A</v>
          </cell>
          <cell r="G56" t="str">
            <v>RJ</v>
          </cell>
          <cell r="H56" t="str">
            <v>RIO DE JANEIRO</v>
          </cell>
          <cell r="I56" t="str">
            <v>RJ</v>
          </cell>
          <cell r="J56" t="str">
            <v>RJ</v>
          </cell>
          <cell r="K56" t="str">
            <v>01</v>
          </cell>
          <cell r="L56" t="str">
            <v>ALLPARK</v>
          </cell>
          <cell r="M56" t="str">
            <v>ALLPARK</v>
          </cell>
          <cell r="N56">
            <v>1</v>
          </cell>
          <cell r="O56">
            <v>723</v>
          </cell>
          <cell r="P56" t="str">
            <v>SHOPPING</v>
          </cell>
          <cell r="Q56" t="str">
            <v>GARAGEM</v>
          </cell>
          <cell r="R56" t="str">
            <v>OFF STREET</v>
          </cell>
          <cell r="S56" t="str">
            <v>NN OFF 2010</v>
          </cell>
          <cell r="T56">
            <v>1</v>
          </cell>
          <cell r="U56" t="str">
            <v>N/A</v>
          </cell>
          <cell r="V56" t="str">
            <v>N/A</v>
          </cell>
          <cell r="W56" t="str">
            <v>ANGELO</v>
          </cell>
          <cell r="X56" t="str">
            <v>N/I</v>
          </cell>
          <cell r="Y56" t="str">
            <v>LOCAÇÃO</v>
          </cell>
          <cell r="Z56" t="str">
            <v>TKTS</v>
          </cell>
          <cell r="AA56" t="str">
            <v>FAIXA</v>
          </cell>
          <cell r="AB56" t="str">
            <v>NAO BLOQUEADO</v>
          </cell>
          <cell r="AC56" t="str">
            <v xml:space="preserve">02201GH  </v>
          </cell>
          <cell r="AD56" t="str">
            <v>SHOP BOULEVARD S GONCALO</v>
          </cell>
          <cell r="AE56" t="str">
            <v>9.GARAGEM ABERTA</v>
          </cell>
          <cell r="AF56" t="str">
            <v>ORGANICAS</v>
          </cell>
          <cell r="AG56" t="str">
            <v>N/I</v>
          </cell>
          <cell r="AH56" t="str">
            <v>SÃO GONÇALO</v>
          </cell>
          <cell r="AI56" t="str">
            <v>24445-000</v>
          </cell>
          <cell r="AJ56" t="str">
            <v>CENTRO</v>
          </cell>
          <cell r="AK56" t="str">
            <v>AV. NOSSA SENHORA DA PENHA, 356</v>
          </cell>
          <cell r="AL56">
            <v>7</v>
          </cell>
          <cell r="AM56">
            <v>40513</v>
          </cell>
          <cell r="AN56" t="str">
            <v>DEZ/10</v>
          </cell>
          <cell r="AO56" t="str">
            <v>N/I</v>
          </cell>
          <cell r="AP56" t="str">
            <v>N/I</v>
          </cell>
          <cell r="AQ56" t="str">
            <v>N/I</v>
          </cell>
          <cell r="AR56" t="str">
            <v>N/I</v>
          </cell>
          <cell r="AS56" t="str">
            <v>ALLPARK - RJGH</v>
          </cell>
          <cell r="AT56" t="str">
            <v>ALLPARK - RJ</v>
          </cell>
          <cell r="AU56" t="str">
            <v>GH</v>
          </cell>
          <cell r="AV56" t="str">
            <v>B SHOP S GONCAL</v>
          </cell>
          <cell r="AW56">
            <v>1377</v>
          </cell>
          <cell r="AX56" t="str">
            <v>N/I</v>
          </cell>
          <cell r="AY56" t="str">
            <v>BOULEVARD SÃO GONÇALO</v>
          </cell>
          <cell r="AZ56" t="str">
            <v xml:space="preserve">02201GH  </v>
          </cell>
        </row>
        <row r="57">
          <cell r="D57" t="str">
            <v xml:space="preserve">01201T9  </v>
          </cell>
          <cell r="E57" t="str">
            <v>BRADESCO AUGUSTA</v>
          </cell>
          <cell r="F57" t="str">
            <v>N/A</v>
          </cell>
          <cell r="G57" t="str">
            <v>SP</v>
          </cell>
          <cell r="H57" t="str">
            <v>SÃO PAULO</v>
          </cell>
          <cell r="I57" t="str">
            <v>SP</v>
          </cell>
          <cell r="J57" t="str">
            <v>SP</v>
          </cell>
          <cell r="K57" t="str">
            <v>01</v>
          </cell>
          <cell r="L57" t="str">
            <v>ALLPARK</v>
          </cell>
          <cell r="M57" t="str">
            <v>PARE CERTO</v>
          </cell>
          <cell r="N57">
            <v>1</v>
          </cell>
          <cell r="O57">
            <v>50</v>
          </cell>
          <cell r="P57" t="str">
            <v>BANCO</v>
          </cell>
          <cell r="Q57" t="str">
            <v>GARAGEM</v>
          </cell>
          <cell r="R57" t="str">
            <v>OFF STREET</v>
          </cell>
          <cell r="S57" t="str">
            <v>M&amp;A 2010</v>
          </cell>
          <cell r="T57">
            <v>1</v>
          </cell>
          <cell r="U57" t="str">
            <v>N/A</v>
          </cell>
          <cell r="V57" t="str">
            <v>N/A</v>
          </cell>
          <cell r="W57" t="str">
            <v>MARCOS SILVA</v>
          </cell>
          <cell r="X57" t="str">
            <v>ALDENE</v>
          </cell>
          <cell r="Y57" t="str">
            <v>LOCAÇÃO</v>
          </cell>
          <cell r="Z57" t="str">
            <v>TKTS</v>
          </cell>
          <cell r="AA57" t="str">
            <v>FAIXA</v>
          </cell>
          <cell r="AB57" t="str">
            <v>NAO BLOQUEADO</v>
          </cell>
          <cell r="AC57" t="str">
            <v xml:space="preserve">01201T9  </v>
          </cell>
          <cell r="AD57" t="str">
            <v>BANCO BBD AUGUSTA 2938 - PC</v>
          </cell>
          <cell r="AE57" t="str">
            <v>9.GARAGEM ABERTA</v>
          </cell>
          <cell r="AF57" t="str">
            <v>M&amp;A</v>
          </cell>
          <cell r="AG57" t="str">
            <v>60.537.263/0307-40</v>
          </cell>
          <cell r="AH57" t="str">
            <v xml:space="preserve">SÃO PAULO </v>
          </cell>
          <cell r="AI57" t="str">
            <v>01412-100</v>
          </cell>
          <cell r="AJ57" t="str">
            <v>CERQUEIRA CÉSAR</v>
          </cell>
          <cell r="AK57" t="str">
            <v xml:space="preserve">RUA AUGUSTA, 2938 </v>
          </cell>
          <cell r="AL57" t="str">
            <v>N/I</v>
          </cell>
          <cell r="AM57">
            <v>40210</v>
          </cell>
          <cell r="AN57" t="str">
            <v>FEV/10</v>
          </cell>
          <cell r="AO57">
            <v>38474</v>
          </cell>
          <cell r="AP57">
            <v>38838</v>
          </cell>
          <cell r="AQ57" t="str">
            <v>N/I</v>
          </cell>
          <cell r="AR57" t="str">
            <v>N/I</v>
          </cell>
          <cell r="AS57" t="str">
            <v>ALLPARK - SPS9</v>
          </cell>
          <cell r="AT57" t="str">
            <v>ALLPARK - SP</v>
          </cell>
          <cell r="AU57" t="str">
            <v>S9</v>
          </cell>
          <cell r="AV57" t="str">
            <v>BRAD. AUGUSTA</v>
          </cell>
          <cell r="AW57">
            <v>11390</v>
          </cell>
          <cell r="AX57" t="str">
            <v>Augusta, Bradesco</v>
          </cell>
          <cell r="AY57" t="str">
            <v>N/I</v>
          </cell>
          <cell r="AZ57" t="str">
            <v xml:space="preserve">01201T9  </v>
          </cell>
        </row>
        <row r="58">
          <cell r="D58" t="str">
            <v xml:space="preserve">01201CH  </v>
          </cell>
          <cell r="E58" t="str">
            <v>BRADESCO GABRIEL MONTEIRO</v>
          </cell>
          <cell r="F58" t="str">
            <v>N/A</v>
          </cell>
          <cell r="G58" t="str">
            <v>SP</v>
          </cell>
          <cell r="H58" t="str">
            <v>SÃO PAULO</v>
          </cell>
          <cell r="I58" t="str">
            <v>SP</v>
          </cell>
          <cell r="J58" t="str">
            <v>SP</v>
          </cell>
          <cell r="K58" t="str">
            <v>01</v>
          </cell>
          <cell r="L58" t="str">
            <v>ALLPARK</v>
          </cell>
          <cell r="M58" t="str">
            <v>AREA</v>
          </cell>
          <cell r="N58">
            <v>1</v>
          </cell>
          <cell r="O58">
            <v>12</v>
          </cell>
          <cell r="P58" t="str">
            <v>BANCO</v>
          </cell>
          <cell r="Q58" t="str">
            <v>GARAGEM</v>
          </cell>
          <cell r="R58" t="str">
            <v>OFF STREET</v>
          </cell>
          <cell r="S58" t="str">
            <v>M&amp;A 2010</v>
          </cell>
          <cell r="T58">
            <v>1</v>
          </cell>
          <cell r="U58" t="str">
            <v>N/A</v>
          </cell>
          <cell r="V58" t="str">
            <v>N/A</v>
          </cell>
          <cell r="W58" t="str">
            <v>IRINEU</v>
          </cell>
          <cell r="X58" t="str">
            <v xml:space="preserve">WAGNER </v>
          </cell>
          <cell r="Y58" t="str">
            <v>LOCAÇÃO</v>
          </cell>
          <cell r="Z58" t="str">
            <v>EVENTOS</v>
          </cell>
          <cell r="AA58" t="str">
            <v>VALOR FIXO</v>
          </cell>
          <cell r="AB58" t="str">
            <v>NAO BLOQUEADO</v>
          </cell>
          <cell r="AC58" t="str">
            <v xml:space="preserve">01201CH  </v>
          </cell>
          <cell r="AD58" t="str">
            <v>BANCO BBD GABRIEL MONTEIRO 1011 - AP</v>
          </cell>
          <cell r="AE58" t="str">
            <v>9.GARAGEM ABERTA</v>
          </cell>
          <cell r="AF58" t="str">
            <v>M&amp;A</v>
          </cell>
          <cell r="AG58" t="str">
            <v>60.537.263/0361-95</v>
          </cell>
          <cell r="AH58" t="str">
            <v xml:space="preserve">SÃO PAULO </v>
          </cell>
          <cell r="AI58" t="str">
            <v>01441-000</v>
          </cell>
          <cell r="AJ58" t="str">
            <v>JARDIM AMÉRICA</v>
          </cell>
          <cell r="AK58" t="str">
            <v>AL. GABRIEL MONTEIRO DA SILVA, 1.011</v>
          </cell>
          <cell r="AL58" t="str">
            <v>N/I</v>
          </cell>
          <cell r="AM58">
            <v>40452</v>
          </cell>
          <cell r="AN58" t="str">
            <v>OUT/10</v>
          </cell>
          <cell r="AO58">
            <v>38229</v>
          </cell>
          <cell r="AP58" t="str">
            <v>INDETERMINADO</v>
          </cell>
          <cell r="AQ58" t="str">
            <v>N/I</v>
          </cell>
          <cell r="AR58" t="str">
            <v>N/I</v>
          </cell>
          <cell r="AS58" t="str">
            <v>ALLPARK - SPCH</v>
          </cell>
          <cell r="AT58" t="str">
            <v>ALLPARK - SP</v>
          </cell>
          <cell r="AU58" t="str">
            <v>CH</v>
          </cell>
          <cell r="AV58" t="str">
            <v>BRAD G MONTEIRO</v>
          </cell>
          <cell r="AW58">
            <v>12220</v>
          </cell>
          <cell r="AX58" t="str">
            <v>Bradesco Gabriel Monteiro</v>
          </cell>
          <cell r="AY58" t="str">
            <v>N/I</v>
          </cell>
          <cell r="AZ58" t="str">
            <v xml:space="preserve">01201CH  </v>
          </cell>
        </row>
        <row r="59">
          <cell r="D59" t="str">
            <v xml:space="preserve">01201CJ  </v>
          </cell>
          <cell r="E59" t="str">
            <v>BRADESCO GUARULHOS</v>
          </cell>
          <cell r="F59" t="str">
            <v>N/A</v>
          </cell>
          <cell r="G59" t="str">
            <v>SP</v>
          </cell>
          <cell r="H59" t="str">
            <v>SÃO PAULO</v>
          </cell>
          <cell r="I59" t="str">
            <v>SP</v>
          </cell>
          <cell r="J59" t="str">
            <v>SP</v>
          </cell>
          <cell r="K59" t="str">
            <v>01</v>
          </cell>
          <cell r="L59" t="str">
            <v>ALLPARK</v>
          </cell>
          <cell r="M59" t="str">
            <v>AREA</v>
          </cell>
          <cell r="N59">
            <v>1</v>
          </cell>
          <cell r="O59">
            <v>90</v>
          </cell>
          <cell r="P59" t="str">
            <v>BANCO</v>
          </cell>
          <cell r="Q59" t="str">
            <v>GARAGEM</v>
          </cell>
          <cell r="R59" t="str">
            <v>OFF STREET</v>
          </cell>
          <cell r="S59" t="str">
            <v>M&amp;A 2010</v>
          </cell>
          <cell r="T59">
            <v>1</v>
          </cell>
          <cell r="U59" t="str">
            <v>N/A</v>
          </cell>
          <cell r="V59" t="str">
            <v>N/A</v>
          </cell>
          <cell r="W59" t="str">
            <v>JOSÉ EDENILSON</v>
          </cell>
          <cell r="X59" t="str">
            <v>MATOS</v>
          </cell>
          <cell r="Y59" t="str">
            <v>ADM</v>
          </cell>
          <cell r="Z59" t="str">
            <v>NF+TKTS</v>
          </cell>
          <cell r="AA59" t="str">
            <v>VALOR FIXO</v>
          </cell>
          <cell r="AB59" t="str">
            <v>NAO BLOQUEADO</v>
          </cell>
          <cell r="AC59" t="str">
            <v xml:space="preserve">01201CJ  </v>
          </cell>
          <cell r="AD59" t="str">
            <v>BANCO BBD GUARULHOS - AP</v>
          </cell>
          <cell r="AE59" t="str">
            <v>9.GARAGEM ABERTA</v>
          </cell>
          <cell r="AF59" t="str">
            <v>M&amp;A</v>
          </cell>
          <cell r="AG59" t="str">
            <v>60.537.263/0403-89</v>
          </cell>
          <cell r="AH59" t="str">
            <v>GUARULHOS</v>
          </cell>
          <cell r="AI59" t="str">
            <v>07011-040</v>
          </cell>
          <cell r="AJ59" t="str">
            <v>CENTRO</v>
          </cell>
          <cell r="AK59" t="str">
            <v>RUA SETE DE SETEMBRO, 27</v>
          </cell>
          <cell r="AL59" t="str">
            <v>N/I</v>
          </cell>
          <cell r="AM59">
            <v>40452</v>
          </cell>
          <cell r="AN59" t="str">
            <v>OUT/10</v>
          </cell>
          <cell r="AO59">
            <v>33390</v>
          </cell>
          <cell r="AP59" t="str">
            <v>INDETERMINADO</v>
          </cell>
          <cell r="AQ59" t="str">
            <v>N/I</v>
          </cell>
          <cell r="AR59" t="str">
            <v>N/I</v>
          </cell>
          <cell r="AS59" t="str">
            <v>ALLPARK - SPCJ</v>
          </cell>
          <cell r="AT59" t="str">
            <v>ALLPARK - SP</v>
          </cell>
          <cell r="AU59" t="str">
            <v>CJ</v>
          </cell>
          <cell r="AV59" t="str">
            <v>BRAD. GUARULHOS</v>
          </cell>
          <cell r="AW59">
            <v>12242</v>
          </cell>
          <cell r="AX59" t="str">
            <v>Bradesco Guarulhos - Locação</v>
          </cell>
          <cell r="AY59" t="str">
            <v>N/I</v>
          </cell>
          <cell r="AZ59" t="str">
            <v xml:space="preserve">01201CJ  </v>
          </cell>
        </row>
        <row r="60">
          <cell r="D60" t="str">
            <v xml:space="preserve">01201R4  </v>
          </cell>
          <cell r="E60" t="str">
            <v>BRADESCO GUSMOES</v>
          </cell>
          <cell r="F60" t="str">
            <v>N/A</v>
          </cell>
          <cell r="G60" t="str">
            <v>SP</v>
          </cell>
          <cell r="H60" t="str">
            <v>SÃO PAULO</v>
          </cell>
          <cell r="I60" t="str">
            <v>SP</v>
          </cell>
          <cell r="J60" t="str">
            <v>SP</v>
          </cell>
          <cell r="K60" t="str">
            <v>01</v>
          </cell>
          <cell r="L60" t="str">
            <v>ALLPARK</v>
          </cell>
          <cell r="M60" t="str">
            <v>ESTACENTRO</v>
          </cell>
          <cell r="N60">
            <v>1</v>
          </cell>
          <cell r="O60">
            <v>119</v>
          </cell>
          <cell r="P60" t="str">
            <v>BANCO</v>
          </cell>
          <cell r="Q60" t="str">
            <v>GARAGEM</v>
          </cell>
          <cell r="R60" t="str">
            <v>OFF STREET</v>
          </cell>
          <cell r="S60" t="str">
            <v>M&amp;A 2010</v>
          </cell>
          <cell r="T60">
            <v>1</v>
          </cell>
          <cell r="U60" t="str">
            <v>N/A</v>
          </cell>
          <cell r="V60" t="str">
            <v>N/A</v>
          </cell>
          <cell r="W60" t="str">
            <v>IRINEU</v>
          </cell>
          <cell r="X60" t="str">
            <v xml:space="preserve">ANTÔNIO INÁCIO </v>
          </cell>
          <cell r="Y60" t="str">
            <v>LOCAÇÃO</v>
          </cell>
          <cell r="Z60" t="str">
            <v>TKTS</v>
          </cell>
          <cell r="AA60" t="str">
            <v>VALOR FIXO</v>
          </cell>
          <cell r="AB60" t="str">
            <v>NAO BLOQUEADO</v>
          </cell>
          <cell r="AC60" t="str">
            <v xml:space="preserve">01201R4  </v>
          </cell>
          <cell r="AD60" t="str">
            <v>BANCO BBD GUSMOES 685 - ETC</v>
          </cell>
          <cell r="AE60" t="str">
            <v>9.GARAGEM ABERTA</v>
          </cell>
          <cell r="AF60" t="str">
            <v>M&amp;A</v>
          </cell>
          <cell r="AG60" t="str">
            <v>60.537.263/0330-99</v>
          </cell>
          <cell r="AH60" t="str">
            <v xml:space="preserve">SÃO PAULO </v>
          </cell>
          <cell r="AI60" t="str">
            <v>01212-001</v>
          </cell>
          <cell r="AJ60" t="str">
            <v>CENTRO</v>
          </cell>
          <cell r="AK60" t="str">
            <v>RUA DOS GUSMÕES, 685 / RUA VITORIA, 598</v>
          </cell>
          <cell r="AL60">
            <v>6</v>
          </cell>
          <cell r="AM60">
            <v>40238</v>
          </cell>
          <cell r="AN60" t="str">
            <v>MAR/10</v>
          </cell>
          <cell r="AO60">
            <v>37438</v>
          </cell>
          <cell r="AP60" t="str">
            <v>INDETERMINADO</v>
          </cell>
          <cell r="AQ60" t="str">
            <v>N/I</v>
          </cell>
          <cell r="AR60" t="str">
            <v>N/I</v>
          </cell>
          <cell r="AS60" t="str">
            <v>ALLPARK - SPU1</v>
          </cell>
          <cell r="AT60" t="str">
            <v>ALLPARK - SP</v>
          </cell>
          <cell r="AU60" t="str">
            <v>U1</v>
          </cell>
          <cell r="AV60" t="str">
            <v>GUSMOES, BBD</v>
          </cell>
          <cell r="AW60">
            <v>11250</v>
          </cell>
          <cell r="AX60" t="str">
            <v>Gusmões, Bradesco</v>
          </cell>
          <cell r="AY60" t="str">
            <v>N/I</v>
          </cell>
          <cell r="AZ60" t="str">
            <v xml:space="preserve">01201R4  </v>
          </cell>
        </row>
        <row r="61">
          <cell r="D61" t="str">
            <v xml:space="preserve">01201AJ  </v>
          </cell>
          <cell r="E61" t="str">
            <v>BRADESCO HEITOR PENTEADO</v>
          </cell>
          <cell r="F61" t="str">
            <v>N/A</v>
          </cell>
          <cell r="G61" t="str">
            <v>SP</v>
          </cell>
          <cell r="H61" t="str">
            <v>SÃO PAULO</v>
          </cell>
          <cell r="I61" t="str">
            <v>SP</v>
          </cell>
          <cell r="J61" t="str">
            <v>SP</v>
          </cell>
          <cell r="K61" t="str">
            <v>01</v>
          </cell>
          <cell r="L61" t="str">
            <v>ALLPARK</v>
          </cell>
          <cell r="M61" t="str">
            <v>AMZ</v>
          </cell>
          <cell r="N61">
            <v>1</v>
          </cell>
          <cell r="O61">
            <v>80</v>
          </cell>
          <cell r="P61" t="str">
            <v>BANCO</v>
          </cell>
          <cell r="Q61" t="str">
            <v>GARAGEM</v>
          </cell>
          <cell r="R61" t="str">
            <v>OFF STREET</v>
          </cell>
          <cell r="S61" t="str">
            <v>M&amp;A 2010</v>
          </cell>
          <cell r="T61">
            <v>1</v>
          </cell>
          <cell r="U61" t="str">
            <v>N/A</v>
          </cell>
          <cell r="V61" t="str">
            <v>N/A</v>
          </cell>
          <cell r="W61" t="str">
            <v>MAURO</v>
          </cell>
          <cell r="X61" t="str">
            <v>WILLIAN</v>
          </cell>
          <cell r="Y61" t="str">
            <v>LOCAÇÃO</v>
          </cell>
          <cell r="Z61" t="str">
            <v>TKTS</v>
          </cell>
          <cell r="AA61" t="str">
            <v>PERCENTUAL</v>
          </cell>
          <cell r="AB61" t="str">
            <v>NAO BLOQUEADO</v>
          </cell>
          <cell r="AC61" t="str">
            <v xml:space="preserve">01201AJ  </v>
          </cell>
          <cell r="AD61" t="str">
            <v>BANCO BBD HEITOR PENTEADO 1833 - AMZ</v>
          </cell>
          <cell r="AE61" t="str">
            <v>9.GARAGEM ABERTA</v>
          </cell>
          <cell r="AF61" t="str">
            <v>M&amp;A</v>
          </cell>
          <cell r="AG61" t="str">
            <v>60.537.263/0335-01</v>
          </cell>
          <cell r="AH61" t="str">
            <v xml:space="preserve">SÃO PAULO </v>
          </cell>
          <cell r="AI61" t="str">
            <v>05437-002</v>
          </cell>
          <cell r="AJ61" t="str">
            <v>SUMAREZINHO</v>
          </cell>
          <cell r="AK61" t="str">
            <v>RUA HEITOR PENTEADO, 1833</v>
          </cell>
          <cell r="AL61">
            <v>7</v>
          </cell>
          <cell r="AM61">
            <v>40299</v>
          </cell>
          <cell r="AN61" t="str">
            <v>MAI/10</v>
          </cell>
          <cell r="AO61">
            <v>33786</v>
          </cell>
          <cell r="AP61" t="str">
            <v>INDETERMINADO</v>
          </cell>
          <cell r="AQ61" t="str">
            <v>N/I</v>
          </cell>
          <cell r="AR61" t="str">
            <v>N/I</v>
          </cell>
          <cell r="AS61" t="str">
            <v>ALLPARK - SPAJ</v>
          </cell>
          <cell r="AT61" t="str">
            <v>ALLPARK - SP</v>
          </cell>
          <cell r="AU61" t="str">
            <v>AJ</v>
          </cell>
          <cell r="AV61" t="str">
            <v>BRA HEITOR PENT</v>
          </cell>
          <cell r="AW61">
            <v>11770</v>
          </cell>
          <cell r="AX61" t="str">
            <v>Heitor Penteado, Bradesco</v>
          </cell>
          <cell r="AY61" t="str">
            <v>N/I</v>
          </cell>
          <cell r="AZ61" t="str">
            <v xml:space="preserve">01201AJ  </v>
          </cell>
        </row>
        <row r="62">
          <cell r="D62" t="str">
            <v xml:space="preserve">01201CN  </v>
          </cell>
          <cell r="E62" t="str">
            <v>BRADESCO JABAQUARA</v>
          </cell>
          <cell r="F62" t="str">
            <v>N/A</v>
          </cell>
          <cell r="G62" t="str">
            <v>SP</v>
          </cell>
          <cell r="H62" t="str">
            <v>SÃO PAULO</v>
          </cell>
          <cell r="I62" t="str">
            <v>SP</v>
          </cell>
          <cell r="J62" t="str">
            <v>SP</v>
          </cell>
          <cell r="K62" t="str">
            <v>01</v>
          </cell>
          <cell r="L62" t="str">
            <v>ALLPARK</v>
          </cell>
          <cell r="M62" t="str">
            <v>AREA</v>
          </cell>
          <cell r="N62">
            <v>1</v>
          </cell>
          <cell r="O62">
            <v>102</v>
          </cell>
          <cell r="P62" t="str">
            <v>BANCO</v>
          </cell>
          <cell r="Q62" t="str">
            <v>GARAGEM</v>
          </cell>
          <cell r="R62" t="str">
            <v>OFF STREET</v>
          </cell>
          <cell r="S62" t="str">
            <v>M&amp;A 2010</v>
          </cell>
          <cell r="T62">
            <v>1</v>
          </cell>
          <cell r="U62" t="str">
            <v>N/A</v>
          </cell>
          <cell r="V62" t="str">
            <v>N/A</v>
          </cell>
          <cell r="W62" t="str">
            <v>ENZO</v>
          </cell>
          <cell r="X62" t="str">
            <v>IRINEU CAMPOS</v>
          </cell>
          <cell r="Y62" t="str">
            <v>LOCAÇÃO</v>
          </cell>
          <cell r="Z62" t="str">
            <v>TKTS</v>
          </cell>
          <cell r="AA62" t="str">
            <v>VALOR FIXO</v>
          </cell>
          <cell r="AB62" t="str">
            <v>NAO BLOQUEADO</v>
          </cell>
          <cell r="AC62" t="str">
            <v xml:space="preserve">01201CN  </v>
          </cell>
          <cell r="AD62" t="str">
            <v>BANCO BBD JABAQUARA 1182 - AP</v>
          </cell>
          <cell r="AE62" t="str">
            <v>9.GARAGEM ABERTA</v>
          </cell>
          <cell r="AF62" t="str">
            <v>M&amp;A</v>
          </cell>
          <cell r="AG62" t="str">
            <v>60.537.263/0357-09</v>
          </cell>
          <cell r="AH62" t="str">
            <v xml:space="preserve">SÃO PAULO </v>
          </cell>
          <cell r="AI62" t="str">
            <v>04046-200</v>
          </cell>
          <cell r="AJ62" t="str">
            <v>MIRANDÓPOLIS</v>
          </cell>
          <cell r="AK62" t="str">
            <v>AV. JABAQUARA, 1.182</v>
          </cell>
          <cell r="AL62" t="str">
            <v>N/I</v>
          </cell>
          <cell r="AM62">
            <v>40452</v>
          </cell>
          <cell r="AN62" t="str">
            <v>OUT/10</v>
          </cell>
          <cell r="AO62">
            <v>33917</v>
          </cell>
          <cell r="AP62" t="str">
            <v>INDETERMINADO</v>
          </cell>
          <cell r="AQ62" t="str">
            <v>N/I</v>
          </cell>
          <cell r="AR62" t="str">
            <v>N/I</v>
          </cell>
          <cell r="AS62" t="str">
            <v>ALLPARK - SPCN</v>
          </cell>
          <cell r="AT62" t="str">
            <v>ALLPARK - SP</v>
          </cell>
          <cell r="AU62" t="str">
            <v>CN</v>
          </cell>
          <cell r="AV62" t="str">
            <v>BRAD. JABAQUARA</v>
          </cell>
          <cell r="AW62">
            <v>12284</v>
          </cell>
          <cell r="AX62" t="str">
            <v>Bradesco Jabaquara</v>
          </cell>
          <cell r="AY62" t="str">
            <v>N/I</v>
          </cell>
          <cell r="AZ62" t="str">
            <v xml:space="preserve">01201CN  </v>
          </cell>
        </row>
        <row r="63">
          <cell r="D63" t="str">
            <v xml:space="preserve">01201BG  </v>
          </cell>
          <cell r="E63" t="str">
            <v>BRADESCO JUNDIAI</v>
          </cell>
          <cell r="F63" t="str">
            <v>N/A</v>
          </cell>
          <cell r="G63" t="str">
            <v>SP</v>
          </cell>
          <cell r="H63" t="str">
            <v>SÃO PAULO</v>
          </cell>
          <cell r="I63" t="str">
            <v>SP</v>
          </cell>
          <cell r="J63" t="str">
            <v>SP</v>
          </cell>
          <cell r="K63" t="str">
            <v>01</v>
          </cell>
          <cell r="L63" t="str">
            <v>ALLPARK</v>
          </cell>
          <cell r="M63" t="str">
            <v>AREA</v>
          </cell>
          <cell r="N63">
            <v>1</v>
          </cell>
          <cell r="O63">
            <v>17</v>
          </cell>
          <cell r="P63" t="str">
            <v>BANCO</v>
          </cell>
          <cell r="Q63" t="str">
            <v>GARAGEM</v>
          </cell>
          <cell r="R63" t="str">
            <v>OFF STREET</v>
          </cell>
          <cell r="S63" t="str">
            <v>M&amp;A 2010</v>
          </cell>
          <cell r="T63">
            <v>1</v>
          </cell>
          <cell r="U63" t="str">
            <v>N/A</v>
          </cell>
          <cell r="V63" t="str">
            <v>N/A</v>
          </cell>
          <cell r="W63" t="str">
            <v>JOSÉ EDENILSON</v>
          </cell>
          <cell r="X63" t="str">
            <v>MATOS</v>
          </cell>
          <cell r="Y63" t="str">
            <v>LOCAÇÃO</v>
          </cell>
          <cell r="Z63" t="str">
            <v>TKTS</v>
          </cell>
          <cell r="AA63" t="str">
            <v>VALOR FIXO</v>
          </cell>
          <cell r="AB63" t="str">
            <v>NAO BLOQUEADO</v>
          </cell>
          <cell r="AC63" t="str">
            <v xml:space="preserve">01201BG  </v>
          </cell>
          <cell r="AD63" t="str">
            <v>BANCO BBD JUNDIAI - AP</v>
          </cell>
          <cell r="AE63" t="str">
            <v>9.GARAGEM ABERTA</v>
          </cell>
          <cell r="AF63" t="str">
            <v>M&amp;A</v>
          </cell>
          <cell r="AG63" t="str">
            <v>60.537.263/0411-99</v>
          </cell>
          <cell r="AH63" t="str">
            <v>JUNDIAI</v>
          </cell>
          <cell r="AI63" t="str">
            <v>13201-019</v>
          </cell>
          <cell r="AJ63" t="str">
            <v>PARQUE DO COLÉGIO</v>
          </cell>
          <cell r="AK63" t="str">
            <v>AV. NOVE DE JULHO, 380</v>
          </cell>
          <cell r="AL63" t="str">
            <v>N/I</v>
          </cell>
          <cell r="AM63">
            <v>40452</v>
          </cell>
          <cell r="AN63" t="str">
            <v>OUT/10</v>
          </cell>
          <cell r="AO63">
            <v>38169</v>
          </cell>
          <cell r="AP63" t="str">
            <v>INDETERMINADO</v>
          </cell>
          <cell r="AQ63" t="str">
            <v>N/I</v>
          </cell>
          <cell r="AR63" t="str">
            <v>N/I</v>
          </cell>
          <cell r="AS63" t="str">
            <v>ALLPARK - SPBG</v>
          </cell>
          <cell r="AT63" t="str">
            <v>ALLPARK - SP</v>
          </cell>
          <cell r="AU63" t="str">
            <v>BG</v>
          </cell>
          <cell r="AV63" t="str">
            <v>BRADESC JUNDIAI</v>
          </cell>
          <cell r="AW63">
            <v>11960</v>
          </cell>
          <cell r="AX63" t="str">
            <v>Bradesco Jundiaí</v>
          </cell>
          <cell r="AY63" t="str">
            <v>N/I</v>
          </cell>
          <cell r="AZ63" t="str">
            <v xml:space="preserve">01201BG  </v>
          </cell>
        </row>
        <row r="64">
          <cell r="D64" t="str">
            <v xml:space="preserve">01201V0  </v>
          </cell>
          <cell r="E64" t="str">
            <v>BRADESCO OSASCO</v>
          </cell>
          <cell r="F64" t="str">
            <v>N/A</v>
          </cell>
          <cell r="G64" t="str">
            <v>SP</v>
          </cell>
          <cell r="H64" t="str">
            <v>SÃO PAULO</v>
          </cell>
          <cell r="I64" t="str">
            <v>SP</v>
          </cell>
          <cell r="J64" t="str">
            <v>SP</v>
          </cell>
          <cell r="K64" t="str">
            <v>01</v>
          </cell>
          <cell r="L64" t="str">
            <v>ALLPARK</v>
          </cell>
          <cell r="M64" t="str">
            <v>PARE CERTO</v>
          </cell>
          <cell r="N64">
            <v>1</v>
          </cell>
          <cell r="O64">
            <v>10</v>
          </cell>
          <cell r="P64" t="str">
            <v>BANCO</v>
          </cell>
          <cell r="Q64" t="str">
            <v>GARAGEM</v>
          </cell>
          <cell r="R64" t="str">
            <v>OFF STREET</v>
          </cell>
          <cell r="S64" t="str">
            <v>M&amp;A 2010</v>
          </cell>
          <cell r="T64">
            <v>1</v>
          </cell>
          <cell r="U64" t="str">
            <v>N/A</v>
          </cell>
          <cell r="V64" t="str">
            <v>N/A</v>
          </cell>
          <cell r="W64" t="str">
            <v>JOSÉ EDENILSON</v>
          </cell>
          <cell r="X64" t="str">
            <v>MATOS</v>
          </cell>
          <cell r="Y64" t="str">
            <v>LOCAÇÃO</v>
          </cell>
          <cell r="Z64" t="str">
            <v>TKTS</v>
          </cell>
          <cell r="AA64" t="str">
            <v>VALOR FIXO</v>
          </cell>
          <cell r="AB64" t="str">
            <v>NAO BLOQUEADO</v>
          </cell>
          <cell r="AC64" t="str">
            <v xml:space="preserve">01201V0  </v>
          </cell>
          <cell r="AD64" t="str">
            <v>BANCO BBD OSASCO - PC</v>
          </cell>
          <cell r="AE64" t="str">
            <v>9.GARAGEM ABERTA</v>
          </cell>
          <cell r="AF64" t="str">
            <v>M&amp;A</v>
          </cell>
          <cell r="AG64" t="str">
            <v>60.537.263/0320-17</v>
          </cell>
          <cell r="AH64" t="str">
            <v>OSASCO</v>
          </cell>
          <cell r="AI64" t="str">
            <v>06053-004</v>
          </cell>
          <cell r="AJ64" t="str">
            <v>OSASCO</v>
          </cell>
          <cell r="AK64" t="str">
            <v>AV. ANTONIO CARLOS DA COSTA, 1174</v>
          </cell>
          <cell r="AL64" t="str">
            <v>N/I</v>
          </cell>
          <cell r="AM64">
            <v>40210</v>
          </cell>
          <cell r="AN64" t="str">
            <v>FEV/10</v>
          </cell>
          <cell r="AO64">
            <v>38789</v>
          </cell>
          <cell r="AP64">
            <v>39153</v>
          </cell>
          <cell r="AQ64" t="str">
            <v>N/I</v>
          </cell>
          <cell r="AR64" t="str">
            <v>N/I</v>
          </cell>
          <cell r="AS64" t="str">
            <v>ALLPARK - SPV2</v>
          </cell>
          <cell r="AT64" t="str">
            <v>ALLPARK - SP</v>
          </cell>
          <cell r="AU64" t="str">
            <v>V2</v>
          </cell>
          <cell r="AV64" t="str">
            <v>BRAD.OSASCO</v>
          </cell>
          <cell r="AW64">
            <v>11554</v>
          </cell>
          <cell r="AX64" t="str">
            <v>Osasco, Bradesco</v>
          </cell>
          <cell r="AY64" t="str">
            <v>N/I</v>
          </cell>
          <cell r="AZ64" t="str">
            <v xml:space="preserve">01201V0  </v>
          </cell>
        </row>
        <row r="65">
          <cell r="D65">
            <v>220149</v>
          </cell>
          <cell r="E65" t="str">
            <v>BRADESCO SIQUEIRA CAMPOS</v>
          </cell>
          <cell r="F65" t="str">
            <v>N/A</v>
          </cell>
          <cell r="G65" t="str">
            <v>RJ</v>
          </cell>
          <cell r="H65" t="str">
            <v>RIO DE JANEIRO</v>
          </cell>
          <cell r="I65" t="str">
            <v>RJ</v>
          </cell>
          <cell r="J65" t="str">
            <v>RJ</v>
          </cell>
          <cell r="K65" t="str">
            <v>01</v>
          </cell>
          <cell r="L65" t="str">
            <v>ALLPARK</v>
          </cell>
          <cell r="M65" t="str">
            <v>ALLPARK</v>
          </cell>
          <cell r="N65">
            <v>1</v>
          </cell>
          <cell r="O65">
            <v>35</v>
          </cell>
          <cell r="P65" t="str">
            <v>BANCO</v>
          </cell>
          <cell r="Q65" t="str">
            <v>GARAGEM</v>
          </cell>
          <cell r="R65" t="str">
            <v>OFF STREET</v>
          </cell>
          <cell r="S65" t="str">
            <v>BASE OFF</v>
          </cell>
          <cell r="T65">
            <v>1</v>
          </cell>
          <cell r="U65" t="str">
            <v>N/A</v>
          </cell>
          <cell r="V65" t="str">
            <v>N/A</v>
          </cell>
          <cell r="W65" t="str">
            <v>ANGELO</v>
          </cell>
          <cell r="X65" t="str">
            <v>N/I</v>
          </cell>
          <cell r="Y65" t="str">
            <v>LOCAÇÃO</v>
          </cell>
          <cell r="Z65" t="str">
            <v>TKTS</v>
          </cell>
          <cell r="AA65" t="str">
            <v>N/I</v>
          </cell>
          <cell r="AB65" t="str">
            <v>NAO BLOQUEADO</v>
          </cell>
          <cell r="AC65">
            <v>220149</v>
          </cell>
          <cell r="AD65" t="str">
            <v>BANCO BBD SIQUEIRA CAMPOS</v>
          </cell>
          <cell r="AE65" t="str">
            <v>9.GARAGEM ABERTA</v>
          </cell>
          <cell r="AF65" t="str">
            <v>ORGANICAS</v>
          </cell>
          <cell r="AG65">
            <v>60537263022305</v>
          </cell>
          <cell r="AH65" t="str">
            <v>RIO DE JANEIRO</v>
          </cell>
          <cell r="AI65" t="str">
            <v>22031-072</v>
          </cell>
          <cell r="AJ65" t="str">
            <v>COPACABANA</v>
          </cell>
          <cell r="AK65" t="str">
            <v xml:space="preserve">RUA SIQUEIRA CAMPOS, 96 </v>
          </cell>
          <cell r="AL65">
            <v>7</v>
          </cell>
          <cell r="AM65" t="str">
            <v>N/I</v>
          </cell>
          <cell r="AN65" t="str">
            <v>N/I</v>
          </cell>
          <cell r="AO65">
            <v>37523</v>
          </cell>
          <cell r="AP65" t="str">
            <v>VENCIDO</v>
          </cell>
          <cell r="AQ65" t="str">
            <v>N/I</v>
          </cell>
          <cell r="AR65" t="str">
            <v>N/I</v>
          </cell>
          <cell r="AS65" t="str">
            <v>ALLPARK - RJE9</v>
          </cell>
          <cell r="AT65" t="str">
            <v>ALLPARK - RJ</v>
          </cell>
          <cell r="AU65" t="str">
            <v>E9</v>
          </cell>
          <cell r="AV65" t="str">
            <v>BBD. SI. CAMPOS</v>
          </cell>
          <cell r="AW65">
            <v>933</v>
          </cell>
          <cell r="AX65" t="str">
            <v>Bradesco</v>
          </cell>
          <cell r="AY65" t="str">
            <v>N/I</v>
          </cell>
          <cell r="AZ65">
            <v>220149</v>
          </cell>
        </row>
        <row r="66">
          <cell r="D66" t="str">
            <v xml:space="preserve">01201DD  </v>
          </cell>
          <cell r="E66" t="str">
            <v>BRADESCO VERGUEIRO</v>
          </cell>
          <cell r="F66" t="str">
            <v>N/A</v>
          </cell>
          <cell r="G66" t="str">
            <v>SP</v>
          </cell>
          <cell r="H66" t="str">
            <v>SÃO PAULO</v>
          </cell>
          <cell r="I66" t="str">
            <v>SP</v>
          </cell>
          <cell r="J66" t="str">
            <v>SP</v>
          </cell>
          <cell r="K66" t="str">
            <v>01</v>
          </cell>
          <cell r="L66" t="str">
            <v>ALLPARK</v>
          </cell>
          <cell r="M66" t="str">
            <v>AREA</v>
          </cell>
          <cell r="N66">
            <v>1</v>
          </cell>
          <cell r="O66">
            <v>29</v>
          </cell>
          <cell r="P66" t="str">
            <v>BANCO</v>
          </cell>
          <cell r="Q66" t="str">
            <v>GARAGEM</v>
          </cell>
          <cell r="R66" t="str">
            <v>OFF STREET</v>
          </cell>
          <cell r="S66" t="str">
            <v>M&amp;A 2010</v>
          </cell>
          <cell r="T66">
            <v>1</v>
          </cell>
          <cell r="U66" t="str">
            <v>N/A</v>
          </cell>
          <cell r="V66" t="str">
            <v>N/A</v>
          </cell>
          <cell r="W66" t="str">
            <v>ENZO</v>
          </cell>
          <cell r="X66" t="str">
            <v>IZILDO</v>
          </cell>
          <cell r="Y66" t="str">
            <v>LOCAÇÃO</v>
          </cell>
          <cell r="Z66" t="str">
            <v>TKTS</v>
          </cell>
          <cell r="AA66" t="str">
            <v>VALOR FIXO</v>
          </cell>
          <cell r="AB66" t="str">
            <v>NAO BLOQUEADO</v>
          </cell>
          <cell r="AC66" t="str">
            <v xml:space="preserve">01201DD  </v>
          </cell>
          <cell r="AD66" t="str">
            <v>BANCO BBD VERGUEIRO - AP</v>
          </cell>
          <cell r="AE66" t="str">
            <v>9.GARAGEM ABERTA</v>
          </cell>
          <cell r="AF66" t="str">
            <v>M&amp;A</v>
          </cell>
          <cell r="AG66" t="str">
            <v>60.537.263/0401-17</v>
          </cell>
          <cell r="AH66" t="str">
            <v xml:space="preserve">SÃO PAULO </v>
          </cell>
          <cell r="AI66" t="str">
            <v>01509-020</v>
          </cell>
          <cell r="AJ66" t="str">
            <v>LIBERDADE</v>
          </cell>
          <cell r="AK66" t="str">
            <v>RUA DR. SIQUEIRA CAMPOS, 25</v>
          </cell>
          <cell r="AL66" t="str">
            <v>N/I</v>
          </cell>
          <cell r="AM66">
            <v>40452</v>
          </cell>
          <cell r="AN66" t="str">
            <v>OUT/10</v>
          </cell>
          <cell r="AO66">
            <v>39630</v>
          </cell>
          <cell r="AP66" t="str">
            <v>INDETERMINADO</v>
          </cell>
          <cell r="AQ66" t="str">
            <v>N/I</v>
          </cell>
          <cell r="AR66" t="str">
            <v>N/I</v>
          </cell>
          <cell r="AS66" t="str">
            <v>ALLPARK - SPDD</v>
          </cell>
          <cell r="AT66" t="str">
            <v>ALLPARK - SP</v>
          </cell>
          <cell r="AU66" t="str">
            <v>DD</v>
          </cell>
          <cell r="AV66" t="str">
            <v>BRAD. VERGUEIRO</v>
          </cell>
          <cell r="AW66">
            <v>12443</v>
          </cell>
          <cell r="AX66" t="str">
            <v xml:space="preserve">Bradesco Vergueiro </v>
          </cell>
          <cell r="AY66" t="str">
            <v>N/I</v>
          </cell>
          <cell r="AZ66" t="str">
            <v xml:space="preserve">01201DD  </v>
          </cell>
        </row>
        <row r="67">
          <cell r="D67" t="str">
            <v xml:space="preserve">01201U9  </v>
          </cell>
          <cell r="E67" t="str">
            <v>BRADESCO VILA GUSTAVO</v>
          </cell>
          <cell r="F67" t="str">
            <v>N/A</v>
          </cell>
          <cell r="G67" t="str">
            <v>SP</v>
          </cell>
          <cell r="H67" t="str">
            <v>SÃO PAULO</v>
          </cell>
          <cell r="I67" t="str">
            <v>SP</v>
          </cell>
          <cell r="J67" t="str">
            <v>SP</v>
          </cell>
          <cell r="K67" t="str">
            <v>01</v>
          </cell>
          <cell r="L67" t="str">
            <v>ALLPARK</v>
          </cell>
          <cell r="M67" t="str">
            <v>PARE CERTO</v>
          </cell>
          <cell r="N67">
            <v>1</v>
          </cell>
          <cell r="O67">
            <v>15</v>
          </cell>
          <cell r="P67" t="str">
            <v>BANCO</v>
          </cell>
          <cell r="Q67" t="str">
            <v>GARAGEM</v>
          </cell>
          <cell r="R67" t="str">
            <v>OFF STREET</v>
          </cell>
          <cell r="S67" t="str">
            <v>M&amp;A 2010</v>
          </cell>
          <cell r="T67">
            <v>1</v>
          </cell>
          <cell r="U67" t="str">
            <v>N/A</v>
          </cell>
          <cell r="V67" t="str">
            <v>N/A</v>
          </cell>
          <cell r="W67" t="str">
            <v>JOSÉ EDENILSON</v>
          </cell>
          <cell r="X67" t="str">
            <v>MATOS</v>
          </cell>
          <cell r="Y67" t="str">
            <v>LOCAÇÃO</v>
          </cell>
          <cell r="Z67" t="str">
            <v>TKTS</v>
          </cell>
          <cell r="AA67" t="str">
            <v>PERCENTUAL</v>
          </cell>
          <cell r="AB67" t="str">
            <v>NAO BLOQUEADO</v>
          </cell>
          <cell r="AC67" t="str">
            <v xml:space="preserve">01201U9  </v>
          </cell>
          <cell r="AD67" t="str">
            <v>BANCO BBD VL GUSTAVO - PC</v>
          </cell>
          <cell r="AE67" t="str">
            <v>9.GARAGEM ABERTA</v>
          </cell>
          <cell r="AF67" t="str">
            <v>M&amp;A</v>
          </cell>
          <cell r="AG67" t="str">
            <v>60.537.263/0310-45</v>
          </cell>
          <cell r="AH67" t="str">
            <v xml:space="preserve">SÃO PAULO </v>
          </cell>
          <cell r="AI67" t="str">
            <v>02209-001</v>
          </cell>
          <cell r="AJ67" t="str">
            <v>VILA GUSTAVO</v>
          </cell>
          <cell r="AK67" t="str">
            <v>AV. GUSTAVO ADOLFO, 1134</v>
          </cell>
          <cell r="AL67" t="str">
            <v>N/I</v>
          </cell>
          <cell r="AM67">
            <v>40210</v>
          </cell>
          <cell r="AN67" t="str">
            <v>FEV/10</v>
          </cell>
          <cell r="AO67">
            <v>39416</v>
          </cell>
          <cell r="AP67">
            <v>39781</v>
          </cell>
          <cell r="AQ67" t="str">
            <v>N/I</v>
          </cell>
          <cell r="AR67" t="str">
            <v>N/I</v>
          </cell>
          <cell r="AS67" t="str">
            <v>ALLPARK - SPV1</v>
          </cell>
          <cell r="AT67" t="str">
            <v>ALLPARK - SP</v>
          </cell>
          <cell r="AU67" t="str">
            <v>V1</v>
          </cell>
          <cell r="AV67" t="str">
            <v>BRAD.V.GUSTAVO</v>
          </cell>
          <cell r="AW67">
            <v>11533</v>
          </cell>
          <cell r="AX67" t="str">
            <v>Vila Gustavo, HSBC</v>
          </cell>
          <cell r="AY67" t="str">
            <v>N/I</v>
          </cell>
          <cell r="AZ67" t="str">
            <v xml:space="preserve">01201U9  </v>
          </cell>
        </row>
        <row r="68">
          <cell r="D68" t="str">
            <v xml:space="preserve">01201BL  </v>
          </cell>
          <cell r="E68" t="str">
            <v>BRANCO DE MORAIS</v>
          </cell>
          <cell r="F68" t="str">
            <v>N/A</v>
          </cell>
          <cell r="G68" t="str">
            <v>SP</v>
          </cell>
          <cell r="H68" t="str">
            <v>SÃO PAULO</v>
          </cell>
          <cell r="I68" t="str">
            <v>SP</v>
          </cell>
          <cell r="J68" t="str">
            <v>SP</v>
          </cell>
          <cell r="K68" t="str">
            <v>01</v>
          </cell>
          <cell r="L68" t="str">
            <v>ALLPARK</v>
          </cell>
          <cell r="M68" t="str">
            <v>AREA</v>
          </cell>
          <cell r="N68">
            <v>1</v>
          </cell>
          <cell r="O68">
            <v>100</v>
          </cell>
          <cell r="P68" t="str">
            <v>TERRENO</v>
          </cell>
          <cell r="Q68" t="str">
            <v>GARAGEM</v>
          </cell>
          <cell r="R68" t="str">
            <v>OFF STREET</v>
          </cell>
          <cell r="S68" t="str">
            <v>M&amp;A 2010</v>
          </cell>
          <cell r="T68">
            <v>1</v>
          </cell>
          <cell r="U68" t="str">
            <v>N/A</v>
          </cell>
          <cell r="V68" t="str">
            <v>N/A</v>
          </cell>
          <cell r="W68" t="str">
            <v>ENZO</v>
          </cell>
          <cell r="X68" t="str">
            <v>IRINEU CAMPOS</v>
          </cell>
          <cell r="Y68" t="str">
            <v>LOCAÇÃO</v>
          </cell>
          <cell r="Z68" t="str">
            <v>TKTS</v>
          </cell>
          <cell r="AA68" t="str">
            <v>VALOR FIXO</v>
          </cell>
          <cell r="AB68" t="str">
            <v>NAO BLOQUEADO</v>
          </cell>
          <cell r="AC68" t="str">
            <v xml:space="preserve">01201BL  </v>
          </cell>
          <cell r="AD68" t="str">
            <v>TERR BRANCO DE MORAIS 31 - AP</v>
          </cell>
          <cell r="AE68" t="str">
            <v>9.GARAGEM ABERTA</v>
          </cell>
          <cell r="AF68" t="str">
            <v>M&amp;A</v>
          </cell>
          <cell r="AG68" t="str">
            <v>60.537.263/0416-01</v>
          </cell>
          <cell r="AH68" t="str">
            <v xml:space="preserve">SÃO PAULO </v>
          </cell>
          <cell r="AI68" t="str">
            <v>04718-010</v>
          </cell>
          <cell r="AJ68" t="str">
            <v>CHÁCARA SANTO ANTÔNIO</v>
          </cell>
          <cell r="AK68" t="str">
            <v>RUA BRANCO DE MORAIS, 31 / 63</v>
          </cell>
          <cell r="AL68" t="str">
            <v>N/I</v>
          </cell>
          <cell r="AM68">
            <v>40452</v>
          </cell>
          <cell r="AN68" t="str">
            <v>OUT/10</v>
          </cell>
          <cell r="AO68">
            <v>38061</v>
          </cell>
          <cell r="AP68">
            <v>40983</v>
          </cell>
          <cell r="AQ68" t="str">
            <v>N/I</v>
          </cell>
          <cell r="AR68" t="str">
            <v>N/I</v>
          </cell>
          <cell r="AS68" t="str">
            <v>ALLPARK - SPBL</v>
          </cell>
          <cell r="AT68" t="str">
            <v>ALLPARK - SP</v>
          </cell>
          <cell r="AU68" t="str">
            <v>BL</v>
          </cell>
          <cell r="AV68" t="str">
            <v>BRANC DE MORAIS</v>
          </cell>
          <cell r="AW68">
            <v>12011</v>
          </cell>
          <cell r="AX68" t="str">
            <v>Branco de Morais_Soverdi</v>
          </cell>
          <cell r="AY68" t="str">
            <v>N/I</v>
          </cell>
          <cell r="AZ68" t="str">
            <v xml:space="preserve">01201BL  </v>
          </cell>
        </row>
        <row r="69">
          <cell r="D69" t="str">
            <v xml:space="preserve">01201DE  </v>
          </cell>
          <cell r="E69" t="str">
            <v>BRIGADEIRO</v>
          </cell>
          <cell r="F69" t="str">
            <v>N/A</v>
          </cell>
          <cell r="G69" t="str">
            <v>SP</v>
          </cell>
          <cell r="H69" t="str">
            <v>SÃO PAULO</v>
          </cell>
          <cell r="I69" t="str">
            <v>SP</v>
          </cell>
          <cell r="J69" t="str">
            <v>SP</v>
          </cell>
          <cell r="K69" t="str">
            <v>01</v>
          </cell>
          <cell r="L69" t="str">
            <v>ALLPARK</v>
          </cell>
          <cell r="M69" t="str">
            <v>AREA</v>
          </cell>
          <cell r="N69">
            <v>1</v>
          </cell>
          <cell r="O69">
            <v>100</v>
          </cell>
          <cell r="P69" t="str">
            <v>EDIFÍCIO COMERCIAL</v>
          </cell>
          <cell r="Q69" t="str">
            <v>GARAGEM</v>
          </cell>
          <cell r="R69" t="str">
            <v>OFF STREET</v>
          </cell>
          <cell r="S69" t="str">
            <v>M&amp;A 2010</v>
          </cell>
          <cell r="T69">
            <v>1</v>
          </cell>
          <cell r="U69" t="str">
            <v>N/A</v>
          </cell>
          <cell r="V69" t="str">
            <v>N/A</v>
          </cell>
          <cell r="W69" t="str">
            <v>IRINEU</v>
          </cell>
          <cell r="X69" t="str">
            <v>AKIRA</v>
          </cell>
          <cell r="Y69" t="str">
            <v>LOCAÇÃO</v>
          </cell>
          <cell r="Z69" t="str">
            <v>TKTS</v>
          </cell>
          <cell r="AA69" t="str">
            <v>VALOR FIXO</v>
          </cell>
          <cell r="AB69" t="str">
            <v>NAO BLOQUEADO</v>
          </cell>
          <cell r="AC69" t="str">
            <v xml:space="preserve">01201DE  </v>
          </cell>
          <cell r="AD69" t="str">
            <v>ED COM BRIGADEIRO - AP</v>
          </cell>
          <cell r="AE69" t="str">
            <v>9.GARAGEM ABERTA</v>
          </cell>
          <cell r="AF69" t="str">
            <v>M&amp;A</v>
          </cell>
          <cell r="AG69" t="str">
            <v>60.537.263/0359-70</v>
          </cell>
          <cell r="AH69" t="str">
            <v xml:space="preserve">SÃO PAULO </v>
          </cell>
          <cell r="AI69" t="str">
            <v>01317-000</v>
          </cell>
          <cell r="AJ69" t="str">
            <v>BELA VISTA</v>
          </cell>
          <cell r="AK69" t="str">
            <v>AV. BRIGADEIRO LUIS ANTONIO, 483 / 487</v>
          </cell>
          <cell r="AL69">
            <v>7</v>
          </cell>
          <cell r="AM69">
            <v>40452</v>
          </cell>
          <cell r="AN69" t="str">
            <v>OUT/10</v>
          </cell>
          <cell r="AO69">
            <v>37043</v>
          </cell>
          <cell r="AP69">
            <v>41609</v>
          </cell>
          <cell r="AQ69" t="str">
            <v>N/I</v>
          </cell>
          <cell r="AR69" t="str">
            <v>N/I</v>
          </cell>
          <cell r="AS69" t="str">
            <v>ALLPARK - SPDE</v>
          </cell>
          <cell r="AT69" t="str">
            <v>ALLPARK - SP</v>
          </cell>
          <cell r="AU69" t="str">
            <v>DE</v>
          </cell>
          <cell r="AV69" t="str">
            <v>BRIGADEIRO 483</v>
          </cell>
          <cell r="AW69">
            <v>12459</v>
          </cell>
          <cell r="AX69" t="str">
            <v>Brigadeiro 483</v>
          </cell>
          <cell r="AY69" t="str">
            <v>N/I</v>
          </cell>
          <cell r="AZ69" t="str">
            <v xml:space="preserve">01201DE  </v>
          </cell>
        </row>
        <row r="70">
          <cell r="D70" t="str">
            <v xml:space="preserve">01201BN  </v>
          </cell>
          <cell r="E70" t="str">
            <v>BUSTAMANTE</v>
          </cell>
          <cell r="F70" t="str">
            <v>N/A</v>
          </cell>
          <cell r="G70" t="str">
            <v>SP</v>
          </cell>
          <cell r="H70" t="str">
            <v>SÃO PAULO</v>
          </cell>
          <cell r="I70" t="str">
            <v>SP</v>
          </cell>
          <cell r="J70" t="str">
            <v>SP</v>
          </cell>
          <cell r="K70" t="str">
            <v>01</v>
          </cell>
          <cell r="L70" t="str">
            <v>ALLPARK</v>
          </cell>
          <cell r="M70" t="str">
            <v>AREA</v>
          </cell>
          <cell r="N70">
            <v>1</v>
          </cell>
          <cell r="O70">
            <v>480</v>
          </cell>
          <cell r="P70" t="str">
            <v>TERRENO</v>
          </cell>
          <cell r="Q70" t="str">
            <v>GARAGEM</v>
          </cell>
          <cell r="R70" t="str">
            <v>OFF STREET</v>
          </cell>
          <cell r="S70" t="str">
            <v>M&amp;A 2010</v>
          </cell>
          <cell r="T70">
            <v>1</v>
          </cell>
          <cell r="U70" t="str">
            <v>N/A</v>
          </cell>
          <cell r="V70" t="str">
            <v>N/A</v>
          </cell>
          <cell r="W70" t="str">
            <v>DENISE</v>
          </cell>
          <cell r="X70" t="str">
            <v>RODNEY</v>
          </cell>
          <cell r="Y70" t="str">
            <v>LOCAÇÃO</v>
          </cell>
          <cell r="Z70" t="str">
            <v>EVENTOS</v>
          </cell>
          <cell r="AA70" t="str">
            <v>FAIXA</v>
          </cell>
          <cell r="AB70" t="str">
            <v>NAO BLOQUEADO</v>
          </cell>
          <cell r="AC70" t="str">
            <v xml:space="preserve">01201BN  </v>
          </cell>
          <cell r="AD70" t="str">
            <v>TERR BUSTAMANTE 301 - AP</v>
          </cell>
          <cell r="AE70" t="str">
            <v>9.GARAGEM ABERTA</v>
          </cell>
          <cell r="AF70" t="str">
            <v>M&amp;A</v>
          </cell>
          <cell r="AG70" t="str">
            <v>60.537.263/0396-15</v>
          </cell>
          <cell r="AH70" t="str">
            <v xml:space="preserve">SÃO PAULO </v>
          </cell>
          <cell r="AI70" t="str">
            <v>04710-090</v>
          </cell>
          <cell r="AJ70" t="str">
            <v>ALTO DA BOA VISTA</v>
          </cell>
          <cell r="AK70" t="str">
            <v>RUA DR. JOSE AUREO BUSTAMANTE, 301</v>
          </cell>
          <cell r="AL70" t="str">
            <v>N/I</v>
          </cell>
          <cell r="AM70">
            <v>40452</v>
          </cell>
          <cell r="AN70" t="str">
            <v>OUT/10</v>
          </cell>
          <cell r="AO70">
            <v>39217</v>
          </cell>
          <cell r="AP70" t="str">
            <v>INDETERMINADO</v>
          </cell>
          <cell r="AQ70" t="str">
            <v>N/I</v>
          </cell>
          <cell r="AR70" t="str">
            <v>N/I</v>
          </cell>
          <cell r="AS70" t="str">
            <v>ALLPARK - SPBN</v>
          </cell>
          <cell r="AT70" t="str">
            <v>ALLPARK - SP</v>
          </cell>
          <cell r="AU70" t="str">
            <v>BN</v>
          </cell>
          <cell r="AV70" t="str">
            <v>BUSTAMANTE</v>
          </cell>
          <cell r="AW70">
            <v>12032</v>
          </cell>
          <cell r="AX70" t="str">
            <v>Bustamante</v>
          </cell>
          <cell r="AY70" t="str">
            <v>N/I</v>
          </cell>
          <cell r="AZ70" t="str">
            <v xml:space="preserve">01201BN  </v>
          </cell>
        </row>
        <row r="71">
          <cell r="D71">
            <v>120116</v>
          </cell>
          <cell r="E71" t="str">
            <v>C&amp;A</v>
          </cell>
          <cell r="F71" t="str">
            <v>N/A</v>
          </cell>
          <cell r="G71" t="str">
            <v>SP</v>
          </cell>
          <cell r="H71" t="str">
            <v>SÃO PAULO</v>
          </cell>
          <cell r="I71" t="str">
            <v>SP</v>
          </cell>
          <cell r="J71" t="str">
            <v>SP</v>
          </cell>
          <cell r="K71" t="str">
            <v>01</v>
          </cell>
          <cell r="L71" t="str">
            <v>ALLPARK</v>
          </cell>
          <cell r="M71" t="str">
            <v>ALLPARK</v>
          </cell>
          <cell r="N71">
            <v>1</v>
          </cell>
          <cell r="O71">
            <v>120</v>
          </cell>
          <cell r="P71" t="str">
            <v>LOJA</v>
          </cell>
          <cell r="Q71" t="str">
            <v>GARAGEM</v>
          </cell>
          <cell r="R71" t="str">
            <v>OFF STREET</v>
          </cell>
          <cell r="S71" t="str">
            <v>BASE OFF</v>
          </cell>
          <cell r="T71">
            <v>1</v>
          </cell>
          <cell r="U71" t="str">
            <v>N/A</v>
          </cell>
          <cell r="V71" t="str">
            <v>N/A</v>
          </cell>
          <cell r="W71" t="str">
            <v>MAURO</v>
          </cell>
          <cell r="X71" t="str">
            <v>OSMAR</v>
          </cell>
          <cell r="Y71" t="str">
            <v>LOCAÇÃO</v>
          </cell>
          <cell r="Z71" t="str">
            <v>TKTS</v>
          </cell>
          <cell r="AA71" t="str">
            <v>PERCENTUAL</v>
          </cell>
          <cell r="AB71" t="str">
            <v>NAO BLOQUEADO</v>
          </cell>
          <cell r="AC71">
            <v>120116</v>
          </cell>
          <cell r="AD71" t="str">
            <v>LOJA C&amp;A MODAS S BERNARDO</v>
          </cell>
          <cell r="AE71" t="str">
            <v>9.GARAGEM ABERTA</v>
          </cell>
          <cell r="AF71" t="str">
            <v>ORGANICAS</v>
          </cell>
          <cell r="AG71">
            <v>60537263010048</v>
          </cell>
          <cell r="AH71" t="str">
            <v>SÃO BERNARDO</v>
          </cell>
          <cell r="AI71" t="str">
            <v>09710-001</v>
          </cell>
          <cell r="AJ71" t="str">
            <v>CENTRO</v>
          </cell>
          <cell r="AK71" t="str">
            <v>RUA MARECHAL DEODORO, 1078 ENT.PELA RIO BRANCO</v>
          </cell>
          <cell r="AL71">
            <v>6</v>
          </cell>
          <cell r="AM71" t="str">
            <v>N/I</v>
          </cell>
          <cell r="AN71" t="str">
            <v>N/I</v>
          </cell>
          <cell r="AO71">
            <v>37940</v>
          </cell>
          <cell r="AP71">
            <v>40538</v>
          </cell>
          <cell r="AQ71" t="str">
            <v>N/I</v>
          </cell>
          <cell r="AR71" t="str">
            <v>N/I</v>
          </cell>
          <cell r="AS71" t="str">
            <v>ALLPARK - SP16</v>
          </cell>
          <cell r="AT71" t="str">
            <v>ALLPARK - SP</v>
          </cell>
          <cell r="AU71">
            <v>16</v>
          </cell>
          <cell r="AV71" t="str">
            <v>C&amp;A</v>
          </cell>
          <cell r="AW71">
            <v>5578</v>
          </cell>
          <cell r="AX71" t="str">
            <v>C&amp;A Modas</v>
          </cell>
          <cell r="AY71" t="str">
            <v>N/I</v>
          </cell>
          <cell r="AZ71">
            <v>120116</v>
          </cell>
        </row>
        <row r="72">
          <cell r="D72">
            <v>220164</v>
          </cell>
          <cell r="E72" t="str">
            <v>C&amp;A MADUREIRA</v>
          </cell>
          <cell r="F72" t="str">
            <v>N/A</v>
          </cell>
          <cell r="G72" t="str">
            <v>RJ</v>
          </cell>
          <cell r="H72" t="str">
            <v>RIO DE JANEIRO</v>
          </cell>
          <cell r="I72" t="str">
            <v>RJ</v>
          </cell>
          <cell r="J72" t="str">
            <v>RJ</v>
          </cell>
          <cell r="K72" t="str">
            <v>01</v>
          </cell>
          <cell r="L72" t="str">
            <v>ALLPARK</v>
          </cell>
          <cell r="M72" t="str">
            <v>ALLPARK</v>
          </cell>
          <cell r="N72">
            <v>1</v>
          </cell>
          <cell r="O72">
            <v>55</v>
          </cell>
          <cell r="P72" t="str">
            <v>LOJA</v>
          </cell>
          <cell r="Q72" t="str">
            <v>GARAGEM</v>
          </cell>
          <cell r="R72" t="str">
            <v>OFF STREET</v>
          </cell>
          <cell r="S72" t="str">
            <v>BASE OFF</v>
          </cell>
          <cell r="T72">
            <v>1</v>
          </cell>
          <cell r="U72" t="str">
            <v>N/A</v>
          </cell>
          <cell r="V72" t="str">
            <v>N/A</v>
          </cell>
          <cell r="W72" t="str">
            <v>ANGELO</v>
          </cell>
          <cell r="X72" t="str">
            <v>N/I</v>
          </cell>
          <cell r="Y72" t="str">
            <v>LOCAÇÃO</v>
          </cell>
          <cell r="Z72" t="str">
            <v>TKTS</v>
          </cell>
          <cell r="AA72" t="str">
            <v>N/I</v>
          </cell>
          <cell r="AB72" t="str">
            <v>NAO BLOQUEADO</v>
          </cell>
          <cell r="AC72">
            <v>220164</v>
          </cell>
          <cell r="AD72" t="str">
            <v>LOJA C&amp;A MADUREIRA</v>
          </cell>
          <cell r="AE72" t="str">
            <v>9.GARAGEM ABERTA</v>
          </cell>
          <cell r="AF72" t="str">
            <v>ORGANICAS</v>
          </cell>
          <cell r="AG72" t="str">
            <v>60.537.263/0273-66</v>
          </cell>
          <cell r="AH72" t="str">
            <v>RIO DE JANEIRO</v>
          </cell>
          <cell r="AI72" t="str">
            <v>21351-050</v>
          </cell>
          <cell r="AJ72" t="str">
            <v>MADUREIRA</v>
          </cell>
          <cell r="AK72" t="str">
            <v>EST. DO PORTELA, 41 - 1º SS</v>
          </cell>
          <cell r="AL72">
            <v>6</v>
          </cell>
          <cell r="AM72">
            <v>40118</v>
          </cell>
          <cell r="AN72" t="str">
            <v>N/I</v>
          </cell>
          <cell r="AO72">
            <v>40135</v>
          </cell>
          <cell r="AP72">
            <v>41230</v>
          </cell>
          <cell r="AQ72" t="str">
            <v>N/I</v>
          </cell>
          <cell r="AR72" t="str">
            <v>N/I</v>
          </cell>
          <cell r="AS72" t="str">
            <v>ALLPARK - RJG4</v>
          </cell>
          <cell r="AT72" t="str">
            <v>ALLPARK - RJ</v>
          </cell>
          <cell r="AU72" t="str">
            <v>G4</v>
          </cell>
          <cell r="AV72" t="str">
            <v>C&amp;A MADUREIRA</v>
          </cell>
          <cell r="AW72">
            <v>1048</v>
          </cell>
          <cell r="AX72" t="str">
            <v>C&amp;A Modas Ltda.</v>
          </cell>
          <cell r="AY72" t="str">
            <v>N/I</v>
          </cell>
          <cell r="AZ72">
            <v>220164</v>
          </cell>
        </row>
        <row r="73">
          <cell r="D73">
            <v>128043</v>
          </cell>
          <cell r="E73" t="str">
            <v>C&amp;A MODAS - RECIFE</v>
          </cell>
          <cell r="F73" t="str">
            <v>N/A</v>
          </cell>
          <cell r="G73" t="str">
            <v>PE</v>
          </cell>
          <cell r="H73" t="str">
            <v>PERNAMBUCO</v>
          </cell>
          <cell r="I73" t="str">
            <v>NE</v>
          </cell>
          <cell r="J73" t="str">
            <v>NE</v>
          </cell>
          <cell r="K73" t="str">
            <v>80</v>
          </cell>
          <cell r="L73" t="str">
            <v>ERES</v>
          </cell>
          <cell r="M73" t="str">
            <v>PERPARK</v>
          </cell>
          <cell r="N73">
            <v>1</v>
          </cell>
          <cell r="O73">
            <v>45</v>
          </cell>
          <cell r="P73" t="str">
            <v>LOJA</v>
          </cell>
          <cell r="Q73" t="str">
            <v>GARAGEM</v>
          </cell>
          <cell r="R73" t="str">
            <v>OFF STREET</v>
          </cell>
          <cell r="S73" t="str">
            <v>M&amp;A 2010</v>
          </cell>
          <cell r="T73">
            <v>1</v>
          </cell>
          <cell r="U73" t="str">
            <v>N/A</v>
          </cell>
          <cell r="V73" t="str">
            <v>N/A</v>
          </cell>
          <cell r="W73" t="str">
            <v>CORDEIRO</v>
          </cell>
          <cell r="X73" t="str">
            <v>N/I</v>
          </cell>
          <cell r="Y73" t="str">
            <v>LOCAÇÃO</v>
          </cell>
          <cell r="Z73" t="str">
            <v>TKTS</v>
          </cell>
          <cell r="AA73" t="str">
            <v>PERCENTUAL</v>
          </cell>
          <cell r="AB73" t="str">
            <v>NAO BLOQUEADO</v>
          </cell>
          <cell r="AC73">
            <v>128043</v>
          </cell>
          <cell r="AD73" t="str">
            <v>LOJA C&amp;A RECIFE - PERP</v>
          </cell>
          <cell r="AE73" t="str">
            <v>9.GARAGEM ABERTA</v>
          </cell>
          <cell r="AF73" t="str">
            <v>M&amp;A</v>
          </cell>
          <cell r="AG73" t="str">
            <v>N/I</v>
          </cell>
          <cell r="AH73" t="str">
            <v>RECIFE</v>
          </cell>
          <cell r="AI73" t="str">
            <v>50005-100</v>
          </cell>
          <cell r="AJ73" t="str">
            <v>BOA VISTA</v>
          </cell>
          <cell r="AK73" t="str">
            <v>AV. CONDE DA BOA VISTA, 484</v>
          </cell>
          <cell r="AL73">
            <v>6</v>
          </cell>
          <cell r="AM73">
            <v>40391</v>
          </cell>
          <cell r="AN73" t="str">
            <v>AGO/10</v>
          </cell>
          <cell r="AO73">
            <v>40086</v>
          </cell>
          <cell r="AP73">
            <v>41181</v>
          </cell>
          <cell r="AQ73" t="str">
            <v>N/I</v>
          </cell>
          <cell r="AR73" t="str">
            <v>N/I</v>
          </cell>
          <cell r="AS73" t="str">
            <v>E.R.E.S. - PE43</v>
          </cell>
          <cell r="AT73" t="str">
            <v>E.R.E.S. - PE</v>
          </cell>
          <cell r="AU73">
            <v>43</v>
          </cell>
          <cell r="AV73" t="str">
            <v>C&amp;A MODAS</v>
          </cell>
          <cell r="AW73">
            <v>540</v>
          </cell>
          <cell r="AX73" t="str">
            <v>C &amp; A Modas</v>
          </cell>
          <cell r="AY73" t="str">
            <v>N/I</v>
          </cell>
          <cell r="AZ73">
            <v>128043</v>
          </cell>
        </row>
        <row r="74">
          <cell r="D74" t="str">
            <v xml:space="preserve">01201U7  </v>
          </cell>
          <cell r="E74" t="str">
            <v>C&amp;C</v>
          </cell>
          <cell r="F74" t="str">
            <v>N/A</v>
          </cell>
          <cell r="G74" t="str">
            <v>SP</v>
          </cell>
          <cell r="H74" t="str">
            <v>SÃO PAULO</v>
          </cell>
          <cell r="I74" t="str">
            <v>SP</v>
          </cell>
          <cell r="J74" t="str">
            <v>SP</v>
          </cell>
          <cell r="K74" t="str">
            <v>01</v>
          </cell>
          <cell r="L74" t="str">
            <v>ALLPARK</v>
          </cell>
          <cell r="M74" t="str">
            <v>ALLPARK</v>
          </cell>
          <cell r="N74">
            <v>1</v>
          </cell>
          <cell r="O74">
            <v>180</v>
          </cell>
          <cell r="P74" t="str">
            <v>LOJA</v>
          </cell>
          <cell r="Q74" t="str">
            <v>GARAGEM</v>
          </cell>
          <cell r="R74" t="str">
            <v>OFF STREET</v>
          </cell>
          <cell r="S74" t="str">
            <v>NN OFF 2010</v>
          </cell>
          <cell r="T74">
            <v>1</v>
          </cell>
          <cell r="U74" t="str">
            <v>N/A</v>
          </cell>
          <cell r="V74" t="str">
            <v>N/A</v>
          </cell>
          <cell r="W74" t="str">
            <v>DENISE</v>
          </cell>
          <cell r="X74" t="str">
            <v>GRACILIANO</v>
          </cell>
          <cell r="Y74" t="str">
            <v>MO</v>
          </cell>
          <cell r="Z74" t="str">
            <v>NF+TKTS</v>
          </cell>
          <cell r="AA74" t="str">
            <v>N/I</v>
          </cell>
          <cell r="AB74" t="str">
            <v>NAO BLOQUEADO</v>
          </cell>
          <cell r="AC74" t="str">
            <v xml:space="preserve">01201U7  </v>
          </cell>
          <cell r="AD74" t="str">
            <v>LOJA C&amp;C NACOES UNIDAS 2334</v>
          </cell>
          <cell r="AE74" t="str">
            <v>9.GARAGEM ABERTA</v>
          </cell>
          <cell r="AF74" t="str">
            <v>ORGANICAS</v>
          </cell>
          <cell r="AG74" t="str">
            <v>60.537.263/0297-33</v>
          </cell>
          <cell r="AH74" t="str">
            <v xml:space="preserve">SÃO PAULO </v>
          </cell>
          <cell r="AI74" t="str">
            <v>04705-100</v>
          </cell>
          <cell r="AJ74" t="str">
            <v>SANTO AMARO</v>
          </cell>
          <cell r="AK74" t="str">
            <v>AV. DAS NAÇÕES UNIDAS, 23343</v>
          </cell>
          <cell r="AL74">
            <v>7</v>
          </cell>
          <cell r="AM74">
            <v>40343</v>
          </cell>
          <cell r="AN74" t="str">
            <v>JUN/10</v>
          </cell>
          <cell r="AO74" t="str">
            <v>N/I</v>
          </cell>
          <cell r="AP74" t="str">
            <v>N/I</v>
          </cell>
          <cell r="AQ74" t="str">
            <v>N/I</v>
          </cell>
          <cell r="AR74" t="str">
            <v>N/I</v>
          </cell>
          <cell r="AS74" t="str">
            <v>ALLPARK - SPV4</v>
          </cell>
          <cell r="AT74" t="str">
            <v>ALLPARK - SP</v>
          </cell>
          <cell r="AU74" t="str">
            <v>V4</v>
          </cell>
          <cell r="AV74" t="str">
            <v>C&amp;C</v>
          </cell>
          <cell r="AW74">
            <v>11164</v>
          </cell>
          <cell r="AX74" t="str">
            <v>N/I</v>
          </cell>
          <cell r="AY74" t="str">
            <v>C&amp;C INTERLAGOS*</v>
          </cell>
          <cell r="AZ74" t="str">
            <v xml:space="preserve">01201U7  </v>
          </cell>
        </row>
        <row r="75">
          <cell r="D75">
            <v>220122</v>
          </cell>
          <cell r="E75" t="str">
            <v>C. M. TOWER</v>
          </cell>
          <cell r="F75" t="str">
            <v>N/A</v>
          </cell>
          <cell r="G75" t="str">
            <v>RJ</v>
          </cell>
          <cell r="H75" t="str">
            <v>RIO DE JANEIRO</v>
          </cell>
          <cell r="I75" t="str">
            <v>RJ</v>
          </cell>
          <cell r="J75" t="str">
            <v>RJ</v>
          </cell>
          <cell r="K75" t="str">
            <v>01</v>
          </cell>
          <cell r="L75" t="str">
            <v>ALLPARK</v>
          </cell>
          <cell r="M75" t="str">
            <v>ALLPARK</v>
          </cell>
          <cell r="N75">
            <v>1</v>
          </cell>
          <cell r="O75">
            <v>60</v>
          </cell>
          <cell r="P75" t="str">
            <v>CENTRO MEDICO</v>
          </cell>
          <cell r="Q75" t="str">
            <v>GARAGEM</v>
          </cell>
          <cell r="R75" t="str">
            <v>OFF STREET</v>
          </cell>
          <cell r="S75" t="str">
            <v>BASE OFF</v>
          </cell>
          <cell r="T75">
            <v>1</v>
          </cell>
          <cell r="U75" t="str">
            <v>N/A</v>
          </cell>
          <cell r="V75" t="str">
            <v>N/A</v>
          </cell>
          <cell r="W75" t="str">
            <v>ANGELO</v>
          </cell>
          <cell r="X75" t="str">
            <v>N/I</v>
          </cell>
          <cell r="Y75" t="str">
            <v>LOCAÇÃO</v>
          </cell>
          <cell r="Z75" t="str">
            <v>TKTS</v>
          </cell>
          <cell r="AA75" t="str">
            <v>PERCENTUAL</v>
          </cell>
          <cell r="AB75" t="str">
            <v>NAO BLOQUEADO</v>
          </cell>
          <cell r="AC75">
            <v>220122</v>
          </cell>
          <cell r="AD75" t="str">
            <v>CE MED COPACABANA TOWER</v>
          </cell>
          <cell r="AE75" t="str">
            <v>9.GARAGEM ABERTA</v>
          </cell>
          <cell r="AF75" t="str">
            <v>ORGANICAS</v>
          </cell>
          <cell r="AG75" t="str">
            <v>60.537.263/0156-00</v>
          </cell>
          <cell r="AH75" t="str">
            <v>RIO DE JANEIRO</v>
          </cell>
          <cell r="AI75" t="str">
            <v>22031-070</v>
          </cell>
          <cell r="AJ75" t="str">
            <v>COPACABANA</v>
          </cell>
          <cell r="AK75" t="str">
            <v>RUA SIQUEIRA CAMPOS, 59</v>
          </cell>
          <cell r="AL75">
            <v>6</v>
          </cell>
          <cell r="AM75" t="str">
            <v>N/I</v>
          </cell>
          <cell r="AN75" t="str">
            <v>N/I</v>
          </cell>
          <cell r="AO75">
            <v>37244</v>
          </cell>
          <cell r="AP75">
            <v>42723</v>
          </cell>
          <cell r="AQ75" t="str">
            <v>N/I</v>
          </cell>
          <cell r="AR75" t="str">
            <v>N/I</v>
          </cell>
          <cell r="AS75" t="str">
            <v>ALLPARK - RJC2</v>
          </cell>
          <cell r="AT75" t="str">
            <v>ALLPARK - RJ</v>
          </cell>
          <cell r="AU75" t="str">
            <v>C2</v>
          </cell>
          <cell r="AV75" t="str">
            <v>C. M. TOWER</v>
          </cell>
          <cell r="AW75">
            <v>656</v>
          </cell>
          <cell r="AX75" t="str">
            <v>Copacabana Medical Tower</v>
          </cell>
          <cell r="AY75" t="str">
            <v>N/I</v>
          </cell>
          <cell r="AZ75">
            <v>220122</v>
          </cell>
        </row>
        <row r="76">
          <cell r="D76">
            <v>120185</v>
          </cell>
          <cell r="E76" t="str">
            <v>CAIO PRADO</v>
          </cell>
          <cell r="F76" t="str">
            <v>N/A</v>
          </cell>
          <cell r="G76" t="str">
            <v>SP</v>
          </cell>
          <cell r="H76" t="str">
            <v>SÃO PAULO</v>
          </cell>
          <cell r="I76" t="str">
            <v>SP</v>
          </cell>
          <cell r="J76" t="str">
            <v>SP</v>
          </cell>
          <cell r="K76" t="str">
            <v>01</v>
          </cell>
          <cell r="L76" t="str">
            <v>ALLPARK</v>
          </cell>
          <cell r="M76" t="str">
            <v>ALLPARK</v>
          </cell>
          <cell r="N76">
            <v>1</v>
          </cell>
          <cell r="O76">
            <v>45</v>
          </cell>
          <cell r="P76" t="str">
            <v>INSTITUIÇÃO DE ENSINO</v>
          </cell>
          <cell r="Q76" t="str">
            <v>GARAGEM</v>
          </cell>
          <cell r="R76" t="str">
            <v>OFF STREET</v>
          </cell>
          <cell r="S76" t="str">
            <v>BASE OFF</v>
          </cell>
          <cell r="T76">
            <v>1</v>
          </cell>
          <cell r="U76" t="str">
            <v>N/A</v>
          </cell>
          <cell r="V76" t="str">
            <v>N/A</v>
          </cell>
          <cell r="W76" t="str">
            <v>IRINEU</v>
          </cell>
          <cell r="X76" t="str">
            <v>KLEBER</v>
          </cell>
          <cell r="Y76" t="str">
            <v>LOCAÇÃO</v>
          </cell>
          <cell r="Z76" t="str">
            <v>TKTS</v>
          </cell>
          <cell r="AA76" t="str">
            <v>PERCENTUAL</v>
          </cell>
          <cell r="AB76" t="str">
            <v>NAO BLOQUEADO</v>
          </cell>
          <cell r="AC76">
            <v>120185</v>
          </cell>
          <cell r="AD76" t="str">
            <v>INST EN CAIO PRADO 102</v>
          </cell>
          <cell r="AE76" t="str">
            <v>9.GARAGEM ABERTA</v>
          </cell>
          <cell r="AF76" t="str">
            <v>ORGANICAS</v>
          </cell>
          <cell r="AG76">
            <v>60537263025312</v>
          </cell>
          <cell r="AH76" t="str">
            <v xml:space="preserve">SÃO PAULO </v>
          </cell>
          <cell r="AI76" t="str">
            <v>03013-001</v>
          </cell>
          <cell r="AJ76" t="str">
            <v>CONSOLAÇÃO</v>
          </cell>
          <cell r="AK76" t="str">
            <v>RUA CAIO PRADO, 102</v>
          </cell>
          <cell r="AL76">
            <v>6</v>
          </cell>
          <cell r="AM76" t="str">
            <v>N/I</v>
          </cell>
          <cell r="AN76" t="str">
            <v>N/I</v>
          </cell>
          <cell r="AO76">
            <v>35855</v>
          </cell>
          <cell r="AP76" t="str">
            <v>INDETERMINADO</v>
          </cell>
          <cell r="AQ76" t="str">
            <v>N/I</v>
          </cell>
          <cell r="AR76" t="str">
            <v>N/I</v>
          </cell>
          <cell r="AS76" t="str">
            <v>ALLPARK - SP85</v>
          </cell>
          <cell r="AT76" t="str">
            <v>ALLPARK - SP</v>
          </cell>
          <cell r="AU76">
            <v>85</v>
          </cell>
          <cell r="AV76" t="str">
            <v>CAIO PRADO</v>
          </cell>
          <cell r="AW76">
            <v>8135</v>
          </cell>
          <cell r="AX76" t="str">
            <v>Caio Prado</v>
          </cell>
          <cell r="AY76" t="str">
            <v>N/I</v>
          </cell>
          <cell r="AZ76">
            <v>120185</v>
          </cell>
        </row>
        <row r="77">
          <cell r="D77">
            <v>110906</v>
          </cell>
          <cell r="E77" t="str">
            <v>CAMARGO CORREA</v>
          </cell>
          <cell r="F77" t="str">
            <v>N/A</v>
          </cell>
          <cell r="G77" t="str">
            <v>DF</v>
          </cell>
          <cell r="H77" t="str">
            <v>DISTRITO FEDERAL</v>
          </cell>
          <cell r="I77" t="str">
            <v>CO</v>
          </cell>
          <cell r="J77" t="str">
            <v>CO</v>
          </cell>
          <cell r="K77" t="str">
            <v>09</v>
          </cell>
          <cell r="L77" t="str">
            <v>CAPITAL</v>
          </cell>
          <cell r="M77" t="str">
            <v>CAPITAL</v>
          </cell>
          <cell r="N77">
            <v>1</v>
          </cell>
          <cell r="O77">
            <v>557</v>
          </cell>
          <cell r="P77" t="str">
            <v>EDIFÍCIO COMERCIAL</v>
          </cell>
          <cell r="Q77" t="str">
            <v>GARAGEM</v>
          </cell>
          <cell r="R77" t="str">
            <v>OFF STREET</v>
          </cell>
          <cell r="S77" t="str">
            <v>BASE OFF</v>
          </cell>
          <cell r="T77">
            <v>1</v>
          </cell>
          <cell r="U77" t="str">
            <v>N/A</v>
          </cell>
          <cell r="V77" t="str">
            <v>N/A</v>
          </cell>
          <cell r="W77" t="str">
            <v>SANDSTONE</v>
          </cell>
          <cell r="X77" t="str">
            <v>N/I</v>
          </cell>
          <cell r="Y77" t="str">
            <v>LOCAÇÃO</v>
          </cell>
          <cell r="Z77" t="str">
            <v>TKTS</v>
          </cell>
          <cell r="AA77" t="str">
            <v>PERCENTUAL</v>
          </cell>
          <cell r="AB77" t="str">
            <v>NAO BLOQUEADO</v>
          </cell>
          <cell r="AC77">
            <v>110906</v>
          </cell>
          <cell r="AD77" t="str">
            <v>ED COM CAMARGO CORREA - CAP</v>
          </cell>
          <cell r="AE77" t="str">
            <v>9.GARAGEM ABERTA</v>
          </cell>
          <cell r="AF77" t="str">
            <v>ORGANICAS</v>
          </cell>
          <cell r="AG77">
            <v>72605140001176</v>
          </cell>
          <cell r="AH77" t="str">
            <v>BRASILIA</v>
          </cell>
          <cell r="AI77" t="str">
            <v>70399-900</v>
          </cell>
          <cell r="AJ77" t="str">
            <v>ASA SUL</v>
          </cell>
          <cell r="AK77" t="str">
            <v>SETOR COMERCIAL SUL – QD 1 – BL.H</v>
          </cell>
          <cell r="AL77">
            <v>6</v>
          </cell>
          <cell r="AM77" t="str">
            <v>N/I</v>
          </cell>
          <cell r="AN77" t="str">
            <v>N/I</v>
          </cell>
          <cell r="AO77">
            <v>37926</v>
          </cell>
          <cell r="AP77">
            <v>40908</v>
          </cell>
          <cell r="AQ77" t="str">
            <v>N/I</v>
          </cell>
          <cell r="AR77" t="str">
            <v>N/I</v>
          </cell>
          <cell r="AS77" t="str">
            <v>CAPITAL6</v>
          </cell>
          <cell r="AT77" t="str">
            <v>CAPITAL</v>
          </cell>
          <cell r="AU77">
            <v>6</v>
          </cell>
          <cell r="AV77" t="str">
            <v>CAMARGO CORREA</v>
          </cell>
          <cell r="AW77">
            <v>113</v>
          </cell>
          <cell r="AX77" t="str">
            <v>Camargo Correa</v>
          </cell>
          <cell r="AY77" t="str">
            <v>N/I</v>
          </cell>
          <cell r="AZ77">
            <v>110906</v>
          </cell>
        </row>
        <row r="78">
          <cell r="D78" t="str">
            <v xml:space="preserve">01201V2  </v>
          </cell>
          <cell r="E78" t="str">
            <v>CAMPOS DO JORDAO</v>
          </cell>
          <cell r="F78" t="str">
            <v>N/A</v>
          </cell>
          <cell r="G78" t="str">
            <v>SP</v>
          </cell>
          <cell r="H78" t="str">
            <v>SÃO PAULO</v>
          </cell>
          <cell r="I78" t="str">
            <v>SP</v>
          </cell>
          <cell r="J78" t="str">
            <v>SP</v>
          </cell>
          <cell r="K78" t="str">
            <v>01</v>
          </cell>
          <cell r="L78" t="str">
            <v>ALLPARK</v>
          </cell>
          <cell r="M78" t="str">
            <v>ALLPARK</v>
          </cell>
          <cell r="N78">
            <v>1</v>
          </cell>
          <cell r="O78">
            <v>60</v>
          </cell>
          <cell r="P78" t="str">
            <v>TERRENO</v>
          </cell>
          <cell r="Q78" t="str">
            <v>GARAGEM</v>
          </cell>
          <cell r="R78" t="str">
            <v>OFF STREET</v>
          </cell>
          <cell r="S78" t="str">
            <v>NN OFF 2010</v>
          </cell>
          <cell r="T78">
            <v>1</v>
          </cell>
          <cell r="U78" t="str">
            <v>N/A</v>
          </cell>
          <cell r="V78" t="str">
            <v>N/A</v>
          </cell>
          <cell r="W78" t="str">
            <v>JOSÉ EDENILSON</v>
          </cell>
          <cell r="X78" t="str">
            <v>MATOS</v>
          </cell>
          <cell r="Y78" t="str">
            <v>LOCAÇÃO</v>
          </cell>
          <cell r="Z78" t="str">
            <v>TKTS</v>
          </cell>
          <cell r="AA78" t="str">
            <v>VALOR FIXO</v>
          </cell>
          <cell r="AB78" t="str">
            <v>NAO BLOQUEADO</v>
          </cell>
          <cell r="AC78" t="str">
            <v xml:space="preserve">01201V2  </v>
          </cell>
          <cell r="AD78" t="str">
            <v>TERR CAMPOS DO JORDAO</v>
          </cell>
          <cell r="AE78" t="str">
            <v>9.GARAGEM ABERTA</v>
          </cell>
          <cell r="AF78" t="str">
            <v>ORGANICAS</v>
          </cell>
          <cell r="AG78" t="str">
            <v>60.537.263/0302-35</v>
          </cell>
          <cell r="AH78" t="str">
            <v>CAMPOS DO JORDÃO</v>
          </cell>
          <cell r="AI78" t="str">
            <v>12460-000</v>
          </cell>
          <cell r="AJ78" t="str">
            <v>V. CAPIVARI</v>
          </cell>
          <cell r="AK78" t="str">
            <v>AV. DR. ANTONIO NÍCOLA PÁDULA, 111</v>
          </cell>
          <cell r="AL78">
            <v>7</v>
          </cell>
          <cell r="AM78">
            <v>40347</v>
          </cell>
          <cell r="AN78" t="str">
            <v>JUN/10</v>
          </cell>
          <cell r="AO78">
            <v>40360</v>
          </cell>
          <cell r="AP78">
            <v>41090</v>
          </cell>
          <cell r="AQ78" t="str">
            <v>N/I</v>
          </cell>
          <cell r="AR78" t="str">
            <v>N/I</v>
          </cell>
          <cell r="AS78" t="str">
            <v>ALLPARK - SPV7</v>
          </cell>
          <cell r="AT78" t="str">
            <v>ALLPARK - SP</v>
          </cell>
          <cell r="AU78" t="str">
            <v>V7</v>
          </cell>
          <cell r="AV78" t="str">
            <v>CAMPOS D JORDAO</v>
          </cell>
          <cell r="AW78">
            <v>11575</v>
          </cell>
          <cell r="AX78" t="str">
            <v>Campos do Jordão</v>
          </cell>
          <cell r="AY78" t="str">
            <v>TERRENO CAMPOS DO JORDÃO*</v>
          </cell>
          <cell r="AZ78" t="str">
            <v xml:space="preserve">01201V2  </v>
          </cell>
        </row>
        <row r="79">
          <cell r="D79">
            <v>121626</v>
          </cell>
          <cell r="E79" t="str">
            <v>CAMPOS DO JORDAO AREA B</v>
          </cell>
          <cell r="F79" t="str">
            <v>N/A</v>
          </cell>
          <cell r="G79" t="str">
            <v>SP</v>
          </cell>
          <cell r="H79" t="str">
            <v>SÃO PAULO</v>
          </cell>
          <cell r="I79" t="str">
            <v>SP</v>
          </cell>
          <cell r="J79" t="str">
            <v>SP</v>
          </cell>
          <cell r="K79" t="str">
            <v>16</v>
          </cell>
          <cell r="L79" t="str">
            <v>HORA PARK</v>
          </cell>
          <cell r="M79" t="str">
            <v>HORA PARK</v>
          </cell>
          <cell r="N79">
            <v>1</v>
          </cell>
          <cell r="O79">
            <v>60</v>
          </cell>
          <cell r="P79" t="str">
            <v>TERRENO</v>
          </cell>
          <cell r="Q79" t="str">
            <v>GARAGEM</v>
          </cell>
          <cell r="R79" t="str">
            <v>OFF STREET</v>
          </cell>
          <cell r="S79" t="str">
            <v>NN OFF 2011</v>
          </cell>
          <cell r="T79">
            <v>1</v>
          </cell>
          <cell r="U79" t="str">
            <v>N/A</v>
          </cell>
          <cell r="V79" t="str">
            <v>N/A</v>
          </cell>
          <cell r="W79" t="str">
            <v>JOSÉ EDENILSON</v>
          </cell>
          <cell r="X79" t="str">
            <v>MATOS</v>
          </cell>
          <cell r="Y79" t="str">
            <v>LOCAÇÃO</v>
          </cell>
          <cell r="Z79" t="str">
            <v>TKTS</v>
          </cell>
          <cell r="AA79" t="str">
            <v>VALOR FIXO</v>
          </cell>
          <cell r="AB79" t="str">
            <v>NAO BLOQUEADO</v>
          </cell>
          <cell r="AC79">
            <v>121626</v>
          </cell>
          <cell r="AD79" t="str">
            <v>TERR CAMPOS DO JORDAO ESTR FERRO - HP</v>
          </cell>
          <cell r="AE79" t="str">
            <v>9.GARAGEM ABERTA</v>
          </cell>
          <cell r="AF79" t="str">
            <v>ORGANICAS</v>
          </cell>
          <cell r="AG79" t="str">
            <v>N/I</v>
          </cell>
          <cell r="AH79" t="str">
            <v>CAMPOS DO JORDÃO</v>
          </cell>
          <cell r="AI79" t="str">
            <v>12460-000</v>
          </cell>
          <cell r="AJ79" t="str">
            <v>VILA CAPIVARI</v>
          </cell>
          <cell r="AK79" t="str">
            <v>AV. DR. ANTONIO NÍCOLA PÁDULA, 111</v>
          </cell>
          <cell r="AL79">
            <v>7</v>
          </cell>
          <cell r="AM79">
            <v>40649</v>
          </cell>
          <cell r="AN79" t="str">
            <v>ABR/11</v>
          </cell>
          <cell r="AO79">
            <v>40625</v>
          </cell>
          <cell r="AP79">
            <v>40990</v>
          </cell>
          <cell r="AQ79" t="str">
            <v>N/I</v>
          </cell>
          <cell r="AR79" t="str">
            <v>N/I</v>
          </cell>
          <cell r="AS79" t="str">
            <v>HORA PARK26</v>
          </cell>
          <cell r="AT79" t="str">
            <v>HORA PARK</v>
          </cell>
          <cell r="AU79">
            <v>26</v>
          </cell>
          <cell r="AV79" t="str">
            <v>C.JORDAO AREA B</v>
          </cell>
          <cell r="AW79">
            <v>229</v>
          </cell>
          <cell r="AX79" t="str">
            <v>Campos do Jordão - Area B</v>
          </cell>
          <cell r="AY79" t="str">
            <v>N/I</v>
          </cell>
          <cell r="AZ79">
            <v>121626</v>
          </cell>
        </row>
        <row r="80">
          <cell r="D80">
            <v>120146</v>
          </cell>
          <cell r="E80" t="str">
            <v>CARDEAL HUMMES</v>
          </cell>
          <cell r="F80" t="str">
            <v>N/A</v>
          </cell>
          <cell r="G80" t="str">
            <v>SP</v>
          </cell>
          <cell r="H80" t="str">
            <v>SÃO PAULO</v>
          </cell>
          <cell r="I80" t="str">
            <v>SP</v>
          </cell>
          <cell r="J80" t="str">
            <v>SP</v>
          </cell>
          <cell r="K80" t="str">
            <v>01</v>
          </cell>
          <cell r="L80" t="str">
            <v>ALLPARK</v>
          </cell>
          <cell r="M80" t="str">
            <v>ALLPARK</v>
          </cell>
          <cell r="N80">
            <v>1</v>
          </cell>
          <cell r="O80">
            <v>109</v>
          </cell>
          <cell r="P80" t="str">
            <v>EDIFÍCIO COMERCIAL</v>
          </cell>
          <cell r="Q80" t="str">
            <v>GARAGEM</v>
          </cell>
          <cell r="R80" t="str">
            <v>OFF STREET</v>
          </cell>
          <cell r="S80" t="str">
            <v>BASE OFF</v>
          </cell>
          <cell r="T80">
            <v>1</v>
          </cell>
          <cell r="U80" t="str">
            <v>N/A</v>
          </cell>
          <cell r="V80" t="str">
            <v>N/A</v>
          </cell>
          <cell r="W80" t="str">
            <v>MAURO</v>
          </cell>
          <cell r="X80" t="str">
            <v>CAMILO</v>
          </cell>
          <cell r="Y80" t="str">
            <v>LOCAÇÃO</v>
          </cell>
          <cell r="Z80" t="str">
            <v>TKTS</v>
          </cell>
          <cell r="AA80" t="str">
            <v>FAIXA</v>
          </cell>
          <cell r="AB80" t="str">
            <v>NAO BLOQUEADO</v>
          </cell>
          <cell r="AC80">
            <v>120146</v>
          </cell>
          <cell r="AD80" t="str">
            <v>ED COM CARDEAL HUMMES</v>
          </cell>
          <cell r="AE80" t="str">
            <v>9.GARAGEM ABERTA</v>
          </cell>
          <cell r="AF80" t="str">
            <v>ORGANICAS</v>
          </cell>
          <cell r="AG80">
            <v>60537263019851</v>
          </cell>
          <cell r="AH80" t="str">
            <v xml:space="preserve">SÃO PAULO </v>
          </cell>
          <cell r="AI80" t="str">
            <v>04263-100</v>
          </cell>
          <cell r="AJ80" t="str">
            <v>IPIRANGA</v>
          </cell>
          <cell r="AK80" t="str">
            <v xml:space="preserve">AV. NAZARÉ, 1139 </v>
          </cell>
          <cell r="AL80">
            <v>5</v>
          </cell>
          <cell r="AM80" t="str">
            <v>N/I</v>
          </cell>
          <cell r="AN80" t="str">
            <v>N/I</v>
          </cell>
          <cell r="AO80">
            <v>39387</v>
          </cell>
          <cell r="AP80">
            <v>40482</v>
          </cell>
          <cell r="AQ80" t="str">
            <v>N/I</v>
          </cell>
          <cell r="AR80" t="str">
            <v>N/I</v>
          </cell>
          <cell r="AS80" t="str">
            <v>ALLPARK - SP46</v>
          </cell>
          <cell r="AT80" t="str">
            <v>ALLPARK - SP</v>
          </cell>
          <cell r="AU80">
            <v>46</v>
          </cell>
          <cell r="AV80" t="str">
            <v>CARDEAL HUMMES</v>
          </cell>
          <cell r="AW80">
            <v>9760</v>
          </cell>
          <cell r="AX80" t="str">
            <v>Cardeal Hummes, Ed.</v>
          </cell>
          <cell r="AY80" t="str">
            <v>N/I</v>
          </cell>
          <cell r="AZ80">
            <v>120146</v>
          </cell>
        </row>
        <row r="81">
          <cell r="D81" t="str">
            <v xml:space="preserve">01201HL  </v>
          </cell>
          <cell r="E81" t="str">
            <v>CARDOSO</v>
          </cell>
          <cell r="F81" t="str">
            <v>N/A</v>
          </cell>
          <cell r="G81" t="str">
            <v>SP</v>
          </cell>
          <cell r="H81" t="str">
            <v>SÃO PAULO</v>
          </cell>
          <cell r="I81" t="str">
            <v>SP</v>
          </cell>
          <cell r="J81" t="str">
            <v>SP</v>
          </cell>
          <cell r="K81" t="str">
            <v>01</v>
          </cell>
          <cell r="L81" t="str">
            <v>ALLPARK</v>
          </cell>
          <cell r="M81" t="str">
            <v>RITI</v>
          </cell>
          <cell r="N81">
            <v>1</v>
          </cell>
          <cell r="O81">
            <v>91</v>
          </cell>
          <cell r="P81" t="str">
            <v>EDIFÍCIO RESIDENCIAL</v>
          </cell>
          <cell r="Q81" t="str">
            <v>GARAGEM</v>
          </cell>
          <cell r="R81" t="str">
            <v>OFF STREET</v>
          </cell>
          <cell r="S81" t="str">
            <v>M&amp;A 2011</v>
          </cell>
          <cell r="T81">
            <v>1</v>
          </cell>
          <cell r="U81" t="str">
            <v>N/A</v>
          </cell>
          <cell r="V81" t="str">
            <v>N/A</v>
          </cell>
          <cell r="W81" t="str">
            <v>JOSÉ EDENILSON</v>
          </cell>
          <cell r="X81" t="str">
            <v>TONINHO</v>
          </cell>
          <cell r="Y81" t="str">
            <v>LOCAÇÃO</v>
          </cell>
          <cell r="Z81" t="str">
            <v>TKTS</v>
          </cell>
          <cell r="AA81" t="str">
            <v>VALOR FIXO</v>
          </cell>
          <cell r="AB81" t="str">
            <v>NAO BLOQUEADO</v>
          </cell>
          <cell r="AC81" t="str">
            <v xml:space="preserve">01201HL  </v>
          </cell>
          <cell r="AD81" t="str">
            <v>ED RESID CARDOSO DE ALMEIDA - RT</v>
          </cell>
          <cell r="AE81" t="str">
            <v>9.GARAGEM ABERTA</v>
          </cell>
          <cell r="AF81" t="str">
            <v>M&amp;A</v>
          </cell>
          <cell r="AG81" t="str">
            <v>60.537.263/0479-87</v>
          </cell>
          <cell r="AH81" t="str">
            <v xml:space="preserve">SÃO PAULO </v>
          </cell>
          <cell r="AI81" t="str">
            <v>5013-001</v>
          </cell>
          <cell r="AJ81" t="str">
            <v>PERDIZES</v>
          </cell>
          <cell r="AK81" t="str">
            <v>RUA CARDOSO DE ALMEIDA,840</v>
          </cell>
          <cell r="AL81">
            <v>7</v>
          </cell>
          <cell r="AM81">
            <v>40603</v>
          </cell>
          <cell r="AN81" t="str">
            <v>MAR/11</v>
          </cell>
          <cell r="AO81">
            <v>41640</v>
          </cell>
          <cell r="AP81">
            <v>41820</v>
          </cell>
          <cell r="AQ81" t="str">
            <v>N/I</v>
          </cell>
          <cell r="AR81" t="str">
            <v>N/I</v>
          </cell>
          <cell r="AS81" t="str">
            <v>ALLPARK - SPHL</v>
          </cell>
          <cell r="AT81" t="str">
            <v>ALLPARK - SP</v>
          </cell>
          <cell r="AU81" t="str">
            <v>HL</v>
          </cell>
          <cell r="AV81" t="str">
            <v>CARDOSO</v>
          </cell>
          <cell r="AW81">
            <v>13411</v>
          </cell>
          <cell r="AX81" t="str">
            <v>N/I</v>
          </cell>
          <cell r="AY81" t="str">
            <v>N/I</v>
          </cell>
          <cell r="AZ81" t="str">
            <v xml:space="preserve">01201HL  </v>
          </cell>
        </row>
        <row r="82">
          <cell r="D82">
            <v>120170</v>
          </cell>
          <cell r="E82" t="str">
            <v>CARDOSO DE ALMEIDA</v>
          </cell>
          <cell r="F82" t="str">
            <v>N/A</v>
          </cell>
          <cell r="G82" t="str">
            <v>SP</v>
          </cell>
          <cell r="H82" t="str">
            <v>SÃO PAULO</v>
          </cell>
          <cell r="I82" t="str">
            <v>SP</v>
          </cell>
          <cell r="J82" t="str">
            <v>SP</v>
          </cell>
          <cell r="K82" t="str">
            <v>01</v>
          </cell>
          <cell r="L82" t="str">
            <v>ALLPARK</v>
          </cell>
          <cell r="M82" t="str">
            <v>ALLPARK</v>
          </cell>
          <cell r="N82">
            <v>1</v>
          </cell>
          <cell r="O82">
            <v>80</v>
          </cell>
          <cell r="P82" t="str">
            <v>TERRENO</v>
          </cell>
          <cell r="Q82" t="str">
            <v>GARAGEM</v>
          </cell>
          <cell r="R82" t="str">
            <v>OFF STREET</v>
          </cell>
          <cell r="S82" t="str">
            <v>BASE OFF</v>
          </cell>
          <cell r="T82">
            <v>1</v>
          </cell>
          <cell r="U82" t="str">
            <v>N/A</v>
          </cell>
          <cell r="V82" t="str">
            <v>N/A</v>
          </cell>
          <cell r="W82" t="str">
            <v>JOSÉ EDENILSON</v>
          </cell>
          <cell r="X82" t="str">
            <v>TONINHO</v>
          </cell>
          <cell r="Y82" t="str">
            <v>LOCAÇÃO</v>
          </cell>
          <cell r="Z82" t="str">
            <v>TKTS</v>
          </cell>
          <cell r="AA82" t="str">
            <v>VALOR FIXO</v>
          </cell>
          <cell r="AB82" t="str">
            <v>NAO BLOQUEADO</v>
          </cell>
          <cell r="AC82">
            <v>120170</v>
          </cell>
          <cell r="AD82" t="str">
            <v>TERR CARDOSO DE ALMEIDA 951</v>
          </cell>
          <cell r="AE82" t="str">
            <v>9.GARAGEM ABERTA</v>
          </cell>
          <cell r="AF82" t="str">
            <v>ORGANICAS</v>
          </cell>
          <cell r="AG82">
            <v>60537263024340</v>
          </cell>
          <cell r="AH82" t="str">
            <v xml:space="preserve">SÃO PAULO </v>
          </cell>
          <cell r="AI82" t="str">
            <v>05013-001</v>
          </cell>
          <cell r="AJ82" t="str">
            <v>PERDIZES</v>
          </cell>
          <cell r="AK82" t="str">
            <v>RUA CARDOSO DE ALMEIDA, 951/953</v>
          </cell>
          <cell r="AL82">
            <v>6</v>
          </cell>
          <cell r="AM82" t="str">
            <v>N/I</v>
          </cell>
          <cell r="AN82" t="str">
            <v>N/I</v>
          </cell>
          <cell r="AO82">
            <v>37257</v>
          </cell>
          <cell r="AP82" t="str">
            <v>VENCIDO</v>
          </cell>
          <cell r="AQ82" t="str">
            <v>N/I</v>
          </cell>
          <cell r="AR82" t="str">
            <v>N/I</v>
          </cell>
          <cell r="AS82" t="str">
            <v>ALLPARK - SP70</v>
          </cell>
          <cell r="AT82" t="str">
            <v>ALLPARK - SP</v>
          </cell>
          <cell r="AU82">
            <v>70</v>
          </cell>
          <cell r="AV82" t="str">
            <v>CARDOSO.ALMEIDA</v>
          </cell>
          <cell r="AW82">
            <v>10231</v>
          </cell>
          <cell r="AX82" t="str">
            <v>Cardoso de Almeida</v>
          </cell>
          <cell r="AY82" t="str">
            <v>N/I</v>
          </cell>
          <cell r="AZ82">
            <v>120170</v>
          </cell>
        </row>
        <row r="83">
          <cell r="D83" t="str">
            <v xml:space="preserve">01201DP  </v>
          </cell>
          <cell r="E83" t="str">
            <v>CARREFOUR TAMBORE</v>
          </cell>
          <cell r="F83" t="str">
            <v>N/A</v>
          </cell>
          <cell r="G83" t="str">
            <v>SP</v>
          </cell>
          <cell r="H83" t="str">
            <v>SÃO PAULO</v>
          </cell>
          <cell r="I83" t="str">
            <v>SP</v>
          </cell>
          <cell r="J83" t="str">
            <v>SP</v>
          </cell>
          <cell r="K83" t="str">
            <v>01</v>
          </cell>
          <cell r="L83" t="str">
            <v>ALLPARK</v>
          </cell>
          <cell r="M83" t="str">
            <v>ALLPARK</v>
          </cell>
          <cell r="N83">
            <v>1</v>
          </cell>
          <cell r="O83">
            <v>250</v>
          </cell>
          <cell r="P83" t="str">
            <v>SUPERMERCADO</v>
          </cell>
          <cell r="Q83" t="str">
            <v>GARAGEM</v>
          </cell>
          <cell r="R83" t="str">
            <v>OFF STREET</v>
          </cell>
          <cell r="S83" t="str">
            <v>NN OFF 2010</v>
          </cell>
          <cell r="T83">
            <v>1</v>
          </cell>
          <cell r="U83" t="str">
            <v>N/A</v>
          </cell>
          <cell r="V83" t="str">
            <v>N/A</v>
          </cell>
          <cell r="W83" t="str">
            <v>ENZO</v>
          </cell>
          <cell r="X83" t="str">
            <v>JORGE</v>
          </cell>
          <cell r="Y83" t="str">
            <v>ADM</v>
          </cell>
          <cell r="Z83" t="str">
            <v>100%NF</v>
          </cell>
          <cell r="AA83" t="str">
            <v>N/I</v>
          </cell>
          <cell r="AB83" t="str">
            <v>NAO BLOQUEADO</v>
          </cell>
          <cell r="AC83" t="str">
            <v xml:space="preserve">01201DP  </v>
          </cell>
          <cell r="AD83" t="str">
            <v>SUPERM CARREFOUR TAMBORE</v>
          </cell>
          <cell r="AE83" t="str">
            <v>9.GARAGEM ABERTA</v>
          </cell>
          <cell r="AF83" t="str">
            <v>ORGANICAS</v>
          </cell>
          <cell r="AG83" t="str">
            <v>60.537.263/0420-80</v>
          </cell>
          <cell r="AH83" t="str">
            <v>BARUERI</v>
          </cell>
          <cell r="AI83" t="str">
            <v>06460-030</v>
          </cell>
          <cell r="AJ83" t="str">
            <v>TAMBORÉ</v>
          </cell>
          <cell r="AK83" t="str">
            <v>AV. PIRACEMA, 669 C/ENTRADA PELA AL. ARAGUAIA S/N</v>
          </cell>
          <cell r="AL83">
            <v>7</v>
          </cell>
          <cell r="AM83">
            <v>40422</v>
          </cell>
          <cell r="AN83" t="str">
            <v>SET/10</v>
          </cell>
          <cell r="AO83">
            <v>40451</v>
          </cell>
          <cell r="AP83">
            <v>41640</v>
          </cell>
          <cell r="AQ83" t="str">
            <v>N/I</v>
          </cell>
          <cell r="AR83" t="str">
            <v>N/I</v>
          </cell>
          <cell r="AS83" t="str">
            <v>ALLPARK - SPDP</v>
          </cell>
          <cell r="AT83" t="str">
            <v>ALLPARK - SP</v>
          </cell>
          <cell r="AU83" t="str">
            <v>DP</v>
          </cell>
          <cell r="AV83" t="str">
            <v>CARREFO TAMBORE</v>
          </cell>
          <cell r="AW83">
            <v>12546</v>
          </cell>
          <cell r="AX83" t="str">
            <v>Carrefour Tamboré</v>
          </cell>
          <cell r="AY83" t="str">
            <v>CARREFOUR TAMBORÉ</v>
          </cell>
          <cell r="AZ83" t="str">
            <v xml:space="preserve">01201DP  </v>
          </cell>
        </row>
        <row r="84">
          <cell r="D84">
            <v>128061</v>
          </cell>
          <cell r="E84" t="str">
            <v>CARREFOUR VITORIA</v>
          </cell>
          <cell r="F84" t="str">
            <v>N/A</v>
          </cell>
          <cell r="G84" t="str">
            <v>ES</v>
          </cell>
          <cell r="H84" t="str">
            <v>ESPÍRITO SANTO</v>
          </cell>
          <cell r="I84" t="str">
            <v>NE</v>
          </cell>
          <cell r="J84" t="str">
            <v>NE</v>
          </cell>
          <cell r="K84" t="str">
            <v>80</v>
          </cell>
          <cell r="L84" t="str">
            <v>ERES</v>
          </cell>
          <cell r="M84" t="str">
            <v>ERES</v>
          </cell>
          <cell r="N84">
            <v>1</v>
          </cell>
          <cell r="O84">
            <v>618</v>
          </cell>
          <cell r="P84" t="str">
            <v>SUPERMERCADO</v>
          </cell>
          <cell r="Q84" t="str">
            <v>GARAGEM</v>
          </cell>
          <cell r="R84" t="str">
            <v>OFF STREET</v>
          </cell>
          <cell r="S84" t="str">
            <v>NN OFF 2011</v>
          </cell>
          <cell r="T84">
            <v>0.5</v>
          </cell>
          <cell r="U84" t="str">
            <v>M&amp;A 2011</v>
          </cell>
          <cell r="V84">
            <v>0.5</v>
          </cell>
          <cell r="W84" t="str">
            <v>VALDERI</v>
          </cell>
          <cell r="X84" t="str">
            <v>N/I</v>
          </cell>
          <cell r="Y84" t="str">
            <v>LOCAÇÃO</v>
          </cell>
          <cell r="Z84" t="str">
            <v>TKTS</v>
          </cell>
          <cell r="AA84" t="str">
            <v>N/I</v>
          </cell>
          <cell r="AB84" t="str">
            <v>NAO BLOQUEADO</v>
          </cell>
          <cell r="AC84">
            <v>128061</v>
          </cell>
          <cell r="AD84" t="str">
            <v>SUPERM CARREFOUR VITORIA</v>
          </cell>
          <cell r="AE84" t="str">
            <v>9.GARAGEM ABERTA</v>
          </cell>
          <cell r="AF84" t="str">
            <v>ORGANICAS</v>
          </cell>
          <cell r="AG84" t="str">
            <v>N/I</v>
          </cell>
          <cell r="AH84" t="str">
            <v>VITÓRIA</v>
          </cell>
          <cell r="AI84" t="str">
            <v>29057-565</v>
          </cell>
          <cell r="AJ84" t="str">
            <v>BARRO VERMELHO</v>
          </cell>
          <cell r="AK84" t="str">
            <v>AV. NOSA SENHORA DA PENHA, 2150</v>
          </cell>
          <cell r="AL84">
            <v>7</v>
          </cell>
          <cell r="AM84">
            <v>40560</v>
          </cell>
          <cell r="AN84" t="str">
            <v>JAN/11</v>
          </cell>
          <cell r="AO84" t="str">
            <v>N/I</v>
          </cell>
          <cell r="AP84" t="str">
            <v>N/I</v>
          </cell>
          <cell r="AQ84" t="str">
            <v>N/I</v>
          </cell>
          <cell r="AR84" t="str">
            <v>N/I</v>
          </cell>
          <cell r="AS84" t="str">
            <v>E.R.E.S. - ES61</v>
          </cell>
          <cell r="AT84" t="str">
            <v>E.R.E.S. - ES</v>
          </cell>
          <cell r="AU84">
            <v>61</v>
          </cell>
          <cell r="AV84" t="str">
            <v>CARREFOUR VITOR</v>
          </cell>
          <cell r="AW84">
            <v>406</v>
          </cell>
          <cell r="AX84" t="str">
            <v>N/I</v>
          </cell>
          <cell r="AY84" t="str">
            <v>N/I</v>
          </cell>
          <cell r="AZ84">
            <v>128061</v>
          </cell>
        </row>
        <row r="85">
          <cell r="D85" t="str">
            <v xml:space="preserve">03201DT  </v>
          </cell>
          <cell r="E85" t="str">
            <v>CASA BATEL</v>
          </cell>
          <cell r="F85" t="str">
            <v>N/A</v>
          </cell>
          <cell r="G85" t="str">
            <v>PR</v>
          </cell>
          <cell r="H85" t="str">
            <v>PARANÁ</v>
          </cell>
          <cell r="I85" t="str">
            <v>SUL</v>
          </cell>
          <cell r="J85" t="str">
            <v>SUL</v>
          </cell>
          <cell r="K85" t="str">
            <v>01</v>
          </cell>
          <cell r="L85" t="str">
            <v>ALLPARK</v>
          </cell>
          <cell r="M85" t="str">
            <v>ALLPARK</v>
          </cell>
          <cell r="N85">
            <v>1</v>
          </cell>
          <cell r="O85">
            <v>55</v>
          </cell>
          <cell r="P85" t="str">
            <v>TERRENO</v>
          </cell>
          <cell r="Q85" t="str">
            <v>GARAGEM</v>
          </cell>
          <cell r="R85" t="str">
            <v>OFF STREET</v>
          </cell>
          <cell r="S85" t="str">
            <v>NN OFF 2010</v>
          </cell>
          <cell r="T85">
            <v>1</v>
          </cell>
          <cell r="U85" t="str">
            <v>N/A</v>
          </cell>
          <cell r="V85" t="str">
            <v>N/A</v>
          </cell>
          <cell r="W85" t="str">
            <v>MIRO</v>
          </cell>
          <cell r="X85" t="str">
            <v>N/I</v>
          </cell>
          <cell r="Y85" t="str">
            <v>LOCAÇÃO</v>
          </cell>
          <cell r="Z85" t="str">
            <v>TKTS</v>
          </cell>
          <cell r="AA85" t="str">
            <v>N/I</v>
          </cell>
          <cell r="AB85" t="str">
            <v>NAO BLOQUEADO</v>
          </cell>
          <cell r="AC85" t="str">
            <v xml:space="preserve">03201DT  </v>
          </cell>
          <cell r="AD85" t="str">
            <v>TERR CASA BATEL</v>
          </cell>
          <cell r="AE85" t="str">
            <v>9.GARAGEM ABERTA</v>
          </cell>
          <cell r="AF85" t="str">
            <v>ORGANICAS</v>
          </cell>
          <cell r="AG85" t="str">
            <v>N/I</v>
          </cell>
          <cell r="AH85" t="str">
            <v>CURITIBA</v>
          </cell>
          <cell r="AI85" t="str">
            <v>80420-162</v>
          </cell>
          <cell r="AJ85" t="str">
            <v>BATEL</v>
          </cell>
          <cell r="AK85" t="str">
            <v>RUA DESEMBARGADOR MOTTA, 1881</v>
          </cell>
          <cell r="AL85">
            <v>6</v>
          </cell>
          <cell r="AM85">
            <v>40483</v>
          </cell>
          <cell r="AN85" t="str">
            <v>NOV/10</v>
          </cell>
          <cell r="AO85">
            <v>40483</v>
          </cell>
          <cell r="AP85">
            <v>41942</v>
          </cell>
          <cell r="AQ85" t="str">
            <v>N/I</v>
          </cell>
          <cell r="AR85" t="str">
            <v>N/I</v>
          </cell>
          <cell r="AS85" t="str">
            <v>ALLPARK - RJDT</v>
          </cell>
          <cell r="AT85" t="str">
            <v>ALLPARK - RJ</v>
          </cell>
          <cell r="AU85" t="str">
            <v>DT</v>
          </cell>
          <cell r="AV85" t="str">
            <v>CASA BATEL</v>
          </cell>
          <cell r="AW85">
            <v>13063</v>
          </cell>
          <cell r="AX85" t="str">
            <v>Desembargador Motta 1881</v>
          </cell>
          <cell r="AY85" t="str">
            <v>NOVA SEDE ESTAPAR CURITIBA</v>
          </cell>
          <cell r="AZ85" t="str">
            <v xml:space="preserve">03201DT  </v>
          </cell>
        </row>
        <row r="86">
          <cell r="D86" t="str">
            <v xml:space="preserve">02201DR  </v>
          </cell>
          <cell r="E86" t="str">
            <v>CASA DE SAUDE SAO JOSE</v>
          </cell>
          <cell r="F86" t="str">
            <v>N/A</v>
          </cell>
          <cell r="G86" t="str">
            <v>RJ</v>
          </cell>
          <cell r="H86" t="str">
            <v>RIO DE JANEIRO</v>
          </cell>
          <cell r="I86" t="str">
            <v>RJ</v>
          </cell>
          <cell r="J86" t="str">
            <v>RJ</v>
          </cell>
          <cell r="K86" t="str">
            <v>01</v>
          </cell>
          <cell r="L86" t="str">
            <v>ALLPARK</v>
          </cell>
          <cell r="M86" t="str">
            <v>ALLPARK</v>
          </cell>
          <cell r="N86">
            <v>1</v>
          </cell>
          <cell r="O86">
            <v>222</v>
          </cell>
          <cell r="P86" t="str">
            <v>HOSPITAL</v>
          </cell>
          <cell r="Q86" t="str">
            <v>GARAGEM</v>
          </cell>
          <cell r="R86" t="str">
            <v>OFF STREET</v>
          </cell>
          <cell r="S86" t="str">
            <v>NN OFF 2010</v>
          </cell>
          <cell r="T86">
            <v>1</v>
          </cell>
          <cell r="U86" t="str">
            <v>N/A</v>
          </cell>
          <cell r="V86" t="str">
            <v>N/A</v>
          </cell>
          <cell r="W86" t="str">
            <v>ANGELO</v>
          </cell>
          <cell r="X86" t="str">
            <v>N/I</v>
          </cell>
          <cell r="Y86" t="str">
            <v>LOCAÇÃO</v>
          </cell>
          <cell r="Z86" t="str">
            <v>EVENTOS</v>
          </cell>
          <cell r="AA86" t="str">
            <v>FAIXA</v>
          </cell>
          <cell r="AB86" t="str">
            <v>NAO BLOQUEADO</v>
          </cell>
          <cell r="AC86" t="str">
            <v xml:space="preserve">02201DR  </v>
          </cell>
          <cell r="AD86" t="str">
            <v>HOSP CASA DE SAUDE S JOSE</v>
          </cell>
          <cell r="AE86" t="str">
            <v>9.GARAGEM ABERTA</v>
          </cell>
          <cell r="AF86" t="str">
            <v>ORGANICAS</v>
          </cell>
          <cell r="AG86" t="str">
            <v>60.537.263/0135-78</v>
          </cell>
          <cell r="AH86" t="str">
            <v>RIO DE JANEIRO</v>
          </cell>
          <cell r="AI86" t="str">
            <v>22271-080</v>
          </cell>
          <cell r="AJ86" t="str">
            <v>HUMAITÁ</v>
          </cell>
          <cell r="AK86" t="str">
            <v>RUA MACEDO SOBRINHO, 21</v>
          </cell>
          <cell r="AL86">
            <v>7</v>
          </cell>
          <cell r="AM86">
            <v>40487</v>
          </cell>
          <cell r="AN86" t="str">
            <v>NOV/10</v>
          </cell>
          <cell r="AO86">
            <v>40487</v>
          </cell>
          <cell r="AP86">
            <v>42312</v>
          </cell>
          <cell r="AQ86" t="str">
            <v>N/I</v>
          </cell>
          <cell r="AR86" t="str">
            <v>N/I</v>
          </cell>
          <cell r="AS86" t="str">
            <v>ALLPARK - RJDR</v>
          </cell>
          <cell r="AT86" t="str">
            <v>ALLPARK - RJ</v>
          </cell>
          <cell r="AU86" t="str">
            <v>DR</v>
          </cell>
          <cell r="AV86" t="str">
            <v>C. SAUDE S JOSE</v>
          </cell>
          <cell r="AW86">
            <v>569</v>
          </cell>
          <cell r="AX86" t="str">
            <v>Casa de Saude São José</v>
          </cell>
          <cell r="AY86" t="str">
            <v>CASA DE SAÚDE SÃO JOSÉ</v>
          </cell>
          <cell r="AZ86" t="str">
            <v xml:space="preserve">02201DR  </v>
          </cell>
        </row>
        <row r="87">
          <cell r="D87" t="str">
            <v xml:space="preserve">05201AF  </v>
          </cell>
          <cell r="E87" t="str">
            <v>CASA DO GAUCHO</v>
          </cell>
          <cell r="F87" t="str">
            <v>N/A</v>
          </cell>
          <cell r="G87" t="str">
            <v>RS</v>
          </cell>
          <cell r="H87" t="str">
            <v>RIO GRANDE DO SUL</v>
          </cell>
          <cell r="I87" t="str">
            <v>SUL</v>
          </cell>
          <cell r="J87" t="str">
            <v>SUL</v>
          </cell>
          <cell r="K87" t="str">
            <v>01</v>
          </cell>
          <cell r="L87" t="str">
            <v>ALLPARK</v>
          </cell>
          <cell r="M87" t="str">
            <v>PRATIC</v>
          </cell>
          <cell r="N87">
            <v>1</v>
          </cell>
          <cell r="O87">
            <v>155</v>
          </cell>
          <cell r="P87" t="str">
            <v>CENTRO DE CONVENÇÕES</v>
          </cell>
          <cell r="Q87" t="str">
            <v>GARAGEM</v>
          </cell>
          <cell r="R87" t="str">
            <v>OFF STREET</v>
          </cell>
          <cell r="S87" t="str">
            <v>M&amp;A 2010</v>
          </cell>
          <cell r="T87">
            <v>1</v>
          </cell>
          <cell r="U87" t="str">
            <v>N/A</v>
          </cell>
          <cell r="V87" t="str">
            <v>N/A</v>
          </cell>
          <cell r="W87" t="str">
            <v>ANDRE SANTOS</v>
          </cell>
          <cell r="X87" t="str">
            <v>N/I</v>
          </cell>
          <cell r="Y87" t="str">
            <v>LOCAÇÃO</v>
          </cell>
          <cell r="Z87" t="str">
            <v>TKTS</v>
          </cell>
          <cell r="AA87" t="str">
            <v>FAIXA</v>
          </cell>
          <cell r="AB87" t="str">
            <v>NAO BLOQUEADO</v>
          </cell>
          <cell r="AC87" t="str">
            <v xml:space="preserve">05201AF  </v>
          </cell>
          <cell r="AD87" t="str">
            <v>C CONV CASA DO GAUCHO - MAIS</v>
          </cell>
          <cell r="AE87" t="str">
            <v>9.GARAGEM ABERTA</v>
          </cell>
          <cell r="AF87" t="str">
            <v>M&amp;A</v>
          </cell>
          <cell r="AG87" t="str">
            <v>N/I</v>
          </cell>
          <cell r="AH87" t="str">
            <v>PORTO ALEGRE</v>
          </cell>
          <cell r="AI87" t="str">
            <v>90010-440</v>
          </cell>
          <cell r="AJ87" t="str">
            <v>PRAIA DE BELAS</v>
          </cell>
          <cell r="AK87" t="str">
            <v>PÇA. MAURÍCIO SIROTSKI SOBRINHO, S/N</v>
          </cell>
          <cell r="AL87">
            <v>5</v>
          </cell>
          <cell r="AM87">
            <v>40330</v>
          </cell>
          <cell r="AN87" t="str">
            <v>JUN/10</v>
          </cell>
          <cell r="AO87" t="str">
            <v>N/I</v>
          </cell>
          <cell r="AP87" t="str">
            <v>N/I</v>
          </cell>
          <cell r="AQ87" t="str">
            <v>N/I</v>
          </cell>
          <cell r="AR87" t="str">
            <v>N/I</v>
          </cell>
          <cell r="AS87" t="str">
            <v>ALLPARK - RSAF</v>
          </cell>
          <cell r="AT87" t="str">
            <v>ALLPARK - RS</v>
          </cell>
          <cell r="AU87" t="str">
            <v>AF</v>
          </cell>
          <cell r="AV87" t="str">
            <v>CASA DO GAUCHO</v>
          </cell>
          <cell r="AW87">
            <v>11765</v>
          </cell>
          <cell r="AX87" t="str">
            <v>N/I</v>
          </cell>
          <cell r="AY87" t="str">
            <v>N/I</v>
          </cell>
          <cell r="AZ87" t="str">
            <v xml:space="preserve">05201AF  </v>
          </cell>
        </row>
        <row r="88">
          <cell r="D88">
            <v>220157</v>
          </cell>
          <cell r="E88" t="str">
            <v>CASARAO</v>
          </cell>
          <cell r="F88" t="str">
            <v>N/A</v>
          </cell>
          <cell r="G88" t="str">
            <v>RJ</v>
          </cell>
          <cell r="H88" t="str">
            <v>RIO DE JANEIRO</v>
          </cell>
          <cell r="I88" t="str">
            <v>RJ</v>
          </cell>
          <cell r="J88" t="str">
            <v>RJ</v>
          </cell>
          <cell r="K88" t="str">
            <v>01</v>
          </cell>
          <cell r="L88" t="str">
            <v>ALLPARK</v>
          </cell>
          <cell r="M88" t="str">
            <v>ALLPARK</v>
          </cell>
          <cell r="N88">
            <v>1</v>
          </cell>
          <cell r="O88">
            <v>40</v>
          </cell>
          <cell r="P88" t="str">
            <v>TERRENO</v>
          </cell>
          <cell r="Q88" t="str">
            <v>GARAGEM</v>
          </cell>
          <cell r="R88" t="str">
            <v>OFF STREET</v>
          </cell>
          <cell r="S88" t="str">
            <v>BASE OFF</v>
          </cell>
          <cell r="T88">
            <v>1</v>
          </cell>
          <cell r="U88" t="str">
            <v>N/A</v>
          </cell>
          <cell r="V88" t="str">
            <v>N/A</v>
          </cell>
          <cell r="W88" t="str">
            <v>ANGELO</v>
          </cell>
          <cell r="X88" t="str">
            <v>N/I</v>
          </cell>
          <cell r="Y88" t="str">
            <v>LOCAÇÃO</v>
          </cell>
          <cell r="Z88" t="str">
            <v>TKTS</v>
          </cell>
          <cell r="AA88" t="str">
            <v>N/I</v>
          </cell>
          <cell r="AB88" t="str">
            <v>NAO BLOQUEADO</v>
          </cell>
          <cell r="AC88">
            <v>220157</v>
          </cell>
          <cell r="AD88" t="str">
            <v>TERR CASARAO TERESOPOLIS</v>
          </cell>
          <cell r="AE88" t="str">
            <v>9.GARAGEM ABERTA</v>
          </cell>
          <cell r="AF88" t="str">
            <v>ORGANICAS</v>
          </cell>
          <cell r="AG88" t="str">
            <v>60.537.263/0140-35</v>
          </cell>
          <cell r="AH88" t="str">
            <v>TERESÓPOLIS</v>
          </cell>
          <cell r="AI88" t="str">
            <v>25953-030</v>
          </cell>
          <cell r="AJ88" t="str">
            <v>VÁRZEA</v>
          </cell>
          <cell r="AK88" t="str">
            <v xml:space="preserve">RUA EDMUNDO BITTENCOURT, 90 </v>
          </cell>
          <cell r="AL88">
            <v>7</v>
          </cell>
          <cell r="AM88">
            <v>39995</v>
          </cell>
          <cell r="AN88" t="str">
            <v>N/I</v>
          </cell>
          <cell r="AO88" t="str">
            <v>N/I</v>
          </cell>
          <cell r="AP88" t="str">
            <v>N/I</v>
          </cell>
          <cell r="AQ88" t="str">
            <v>N/I</v>
          </cell>
          <cell r="AR88" t="str">
            <v>N/I</v>
          </cell>
          <cell r="AS88" t="str">
            <v>ALLPARK - RJF7</v>
          </cell>
          <cell r="AT88" t="str">
            <v>ALLPARK - RJ</v>
          </cell>
          <cell r="AU88" t="str">
            <v>F7</v>
          </cell>
          <cell r="AV88" t="str">
            <v>CASARAO</v>
          </cell>
          <cell r="AW88">
            <v>419</v>
          </cell>
          <cell r="AX88" t="str">
            <v>N/I</v>
          </cell>
          <cell r="AY88" t="str">
            <v>N/I</v>
          </cell>
          <cell r="AZ88">
            <v>220157</v>
          </cell>
        </row>
        <row r="89">
          <cell r="D89">
            <v>220113</v>
          </cell>
          <cell r="E89" t="str">
            <v>CASINO ATLANTICO</v>
          </cell>
          <cell r="F89" t="str">
            <v>N/A</v>
          </cell>
          <cell r="G89" t="str">
            <v>RJ</v>
          </cell>
          <cell r="H89" t="str">
            <v>RIO DE JANEIRO</v>
          </cell>
          <cell r="I89" t="str">
            <v>RJ</v>
          </cell>
          <cell r="J89" t="str">
            <v>RJ</v>
          </cell>
          <cell r="K89" t="str">
            <v>01</v>
          </cell>
          <cell r="L89" t="str">
            <v>ALLPARK</v>
          </cell>
          <cell r="M89" t="str">
            <v>ALLPARK</v>
          </cell>
          <cell r="N89">
            <v>1</v>
          </cell>
          <cell r="O89">
            <v>293</v>
          </cell>
          <cell r="P89" t="str">
            <v>SHOPPING</v>
          </cell>
          <cell r="Q89" t="str">
            <v>GARAGEM</v>
          </cell>
          <cell r="R89" t="str">
            <v>OFF STREET</v>
          </cell>
          <cell r="S89" t="str">
            <v>BASE OFF</v>
          </cell>
          <cell r="T89">
            <v>1</v>
          </cell>
          <cell r="U89" t="str">
            <v>N/A</v>
          </cell>
          <cell r="V89" t="str">
            <v>N/A</v>
          </cell>
          <cell r="W89" t="str">
            <v>ANGELO</v>
          </cell>
          <cell r="X89" t="str">
            <v>N/I</v>
          </cell>
          <cell r="Y89" t="str">
            <v>LOCAÇÃO</v>
          </cell>
          <cell r="Z89" t="str">
            <v>EVENTOS</v>
          </cell>
          <cell r="AA89" t="str">
            <v>PERCENTUAL</v>
          </cell>
          <cell r="AB89" t="str">
            <v>NAO BLOQUEADO</v>
          </cell>
          <cell r="AC89">
            <v>220113</v>
          </cell>
          <cell r="AD89" t="str">
            <v>SHOP CASSINO ATLANTICO</v>
          </cell>
          <cell r="AE89" t="str">
            <v>9.GARAGEM ABERTA</v>
          </cell>
          <cell r="AF89" t="str">
            <v>ORGANICAS</v>
          </cell>
          <cell r="AG89">
            <v>60537263013144</v>
          </cell>
          <cell r="AH89" t="str">
            <v>RIO DE JANEIRO</v>
          </cell>
          <cell r="AI89" t="str">
            <v>22070-011</v>
          </cell>
          <cell r="AJ89" t="str">
            <v>COPACABANA</v>
          </cell>
          <cell r="AK89" t="str">
            <v>AV. NOSSA SENHORA DE COPACABANA, 1417</v>
          </cell>
          <cell r="AL89">
            <v>7</v>
          </cell>
          <cell r="AM89" t="str">
            <v>N/I</v>
          </cell>
          <cell r="AN89" t="str">
            <v>N/I</v>
          </cell>
          <cell r="AO89">
            <v>34486</v>
          </cell>
          <cell r="AP89" t="str">
            <v>VENCIDO</v>
          </cell>
          <cell r="AQ89" t="str">
            <v>N/I</v>
          </cell>
          <cell r="AR89" t="str">
            <v>N/I</v>
          </cell>
          <cell r="AS89" t="str">
            <v>ALLPARK - RJB3</v>
          </cell>
          <cell r="AT89" t="str">
            <v>ALLPARK - RJ</v>
          </cell>
          <cell r="AU89" t="str">
            <v>B3</v>
          </cell>
          <cell r="AV89" t="str">
            <v>CAS. ATLANTICO</v>
          </cell>
          <cell r="AW89">
            <v>320</v>
          </cell>
          <cell r="AX89" t="str">
            <v>Cassino Atlantico</v>
          </cell>
          <cell r="AY89" t="str">
            <v>N/I</v>
          </cell>
          <cell r="AZ89">
            <v>220113</v>
          </cell>
        </row>
        <row r="90">
          <cell r="D90">
            <v>220160</v>
          </cell>
          <cell r="E90" t="str">
            <v>CATETE</v>
          </cell>
          <cell r="F90" t="str">
            <v>N/A</v>
          </cell>
          <cell r="G90" t="str">
            <v>RJ</v>
          </cell>
          <cell r="H90" t="str">
            <v>RIO DE JANEIRO</v>
          </cell>
          <cell r="I90" t="str">
            <v>RJ</v>
          </cell>
          <cell r="J90" t="str">
            <v>RJ</v>
          </cell>
          <cell r="K90" t="str">
            <v>01</v>
          </cell>
          <cell r="L90" t="str">
            <v>ALLPARK</v>
          </cell>
          <cell r="M90" t="str">
            <v>ALLPARK</v>
          </cell>
          <cell r="N90">
            <v>1</v>
          </cell>
          <cell r="O90">
            <v>70</v>
          </cell>
          <cell r="P90" t="str">
            <v>CENTRO COMERCIAL</v>
          </cell>
          <cell r="Q90" t="str">
            <v>GARAGEM</v>
          </cell>
          <cell r="R90" t="str">
            <v>OFF STREET</v>
          </cell>
          <cell r="S90" t="str">
            <v>BASE OFF</v>
          </cell>
          <cell r="T90">
            <v>1</v>
          </cell>
          <cell r="U90" t="str">
            <v>N/A</v>
          </cell>
          <cell r="V90" t="str">
            <v>N/A</v>
          </cell>
          <cell r="W90" t="str">
            <v>ANGELO</v>
          </cell>
          <cell r="X90" t="str">
            <v>N/I</v>
          </cell>
          <cell r="Y90" t="str">
            <v>LOCAÇÃO</v>
          </cell>
          <cell r="Z90" t="str">
            <v>TKTS</v>
          </cell>
          <cell r="AA90" t="str">
            <v>N/I</v>
          </cell>
          <cell r="AB90" t="str">
            <v>NAO BLOQUEADO</v>
          </cell>
          <cell r="AC90">
            <v>220160</v>
          </cell>
          <cell r="AD90" t="str">
            <v>CE COM CATETE</v>
          </cell>
          <cell r="AE90" t="str">
            <v>9.GARAGEM ABERTA</v>
          </cell>
          <cell r="AF90" t="str">
            <v>ORGANICAS</v>
          </cell>
          <cell r="AG90">
            <v>60537263011362</v>
          </cell>
          <cell r="AH90" t="str">
            <v>RIO DE JANEIRO</v>
          </cell>
          <cell r="AI90" t="str">
            <v>22220-070</v>
          </cell>
          <cell r="AJ90" t="str">
            <v>CATETE</v>
          </cell>
          <cell r="AK90" t="str">
            <v xml:space="preserve">RUA ARTHUR BERNARDES, 24 </v>
          </cell>
          <cell r="AL90">
            <v>7</v>
          </cell>
          <cell r="AM90">
            <v>40026</v>
          </cell>
          <cell r="AN90" t="str">
            <v>N/I</v>
          </cell>
          <cell r="AO90" t="str">
            <v>N/I</v>
          </cell>
          <cell r="AP90" t="str">
            <v>N/I</v>
          </cell>
          <cell r="AQ90" t="str">
            <v>N/I</v>
          </cell>
          <cell r="AR90" t="str">
            <v>N/I</v>
          </cell>
          <cell r="AS90" t="str">
            <v>ALLPARK - RJG0</v>
          </cell>
          <cell r="AT90" t="str">
            <v>ALLPARK - RJ</v>
          </cell>
          <cell r="AU90" t="str">
            <v>G0</v>
          </cell>
          <cell r="AV90" t="str">
            <v>CATETE</v>
          </cell>
          <cell r="AW90">
            <v>1572</v>
          </cell>
          <cell r="AX90" t="str">
            <v>N/I</v>
          </cell>
          <cell r="AY90" t="str">
            <v>N/I</v>
          </cell>
          <cell r="AZ90">
            <v>220160</v>
          </cell>
        </row>
        <row r="91">
          <cell r="D91" t="str">
            <v xml:space="preserve">03201WZ  </v>
          </cell>
          <cell r="E91" t="str">
            <v>CATUAI LONDRINA</v>
          </cell>
          <cell r="F91" t="str">
            <v>N/A</v>
          </cell>
          <cell r="G91" t="str">
            <v>PR</v>
          </cell>
          <cell r="H91" t="str">
            <v>PARANÁ</v>
          </cell>
          <cell r="I91" t="str">
            <v>SUL</v>
          </cell>
          <cell r="J91" t="str">
            <v>SUL</v>
          </cell>
          <cell r="K91" t="str">
            <v>01</v>
          </cell>
          <cell r="L91" t="str">
            <v>ALLPARK</v>
          </cell>
          <cell r="M91" t="str">
            <v>ALLPARK</v>
          </cell>
          <cell r="N91">
            <v>1</v>
          </cell>
          <cell r="O91">
            <v>2798</v>
          </cell>
          <cell r="P91" t="str">
            <v>SHOPPING</v>
          </cell>
          <cell r="Q91" t="str">
            <v>GARAGEM</v>
          </cell>
          <cell r="R91" t="str">
            <v>OFF STREET</v>
          </cell>
          <cell r="S91" t="str">
            <v>NN OFF 2011</v>
          </cell>
          <cell r="T91">
            <v>1</v>
          </cell>
          <cell r="U91" t="str">
            <v>N/A</v>
          </cell>
          <cell r="V91" t="str">
            <v>N/A</v>
          </cell>
          <cell r="W91" t="str">
            <v>N/I</v>
          </cell>
          <cell r="X91" t="str">
            <v>N/I</v>
          </cell>
          <cell r="Y91" t="str">
            <v>N/I</v>
          </cell>
          <cell r="Z91" t="str">
            <v>N/I</v>
          </cell>
          <cell r="AA91" t="str">
            <v>N/I</v>
          </cell>
          <cell r="AB91" t="str">
            <v>NAO BLOQUEADO</v>
          </cell>
          <cell r="AC91" t="str">
            <v xml:space="preserve">03201WZ  </v>
          </cell>
          <cell r="AD91" t="str">
            <v>SHOP CATUAI LONDRINA</v>
          </cell>
          <cell r="AE91" t="str">
            <v>9.GARAGEM ABERTA</v>
          </cell>
          <cell r="AF91" t="str">
            <v>ORGANICAS</v>
          </cell>
          <cell r="AG91" t="str">
            <v>N/I</v>
          </cell>
          <cell r="AH91" t="str">
            <v>LONDRINA</v>
          </cell>
          <cell r="AI91">
            <v>86050901</v>
          </cell>
          <cell r="AJ91" t="str">
            <v>N/I</v>
          </cell>
          <cell r="AK91" t="str">
            <v>ROD. CELSO GARCIA CID, S/N KM 377</v>
          </cell>
          <cell r="AL91">
            <v>7</v>
          </cell>
          <cell r="AM91">
            <v>40760</v>
          </cell>
          <cell r="AN91" t="str">
            <v>AGO/11</v>
          </cell>
          <cell r="AO91" t="str">
            <v>N/I</v>
          </cell>
          <cell r="AP91" t="str">
            <v>N/I</v>
          </cell>
          <cell r="AQ91" t="str">
            <v>N/I</v>
          </cell>
          <cell r="AR91" t="str">
            <v>N/I</v>
          </cell>
          <cell r="AS91" t="str">
            <v>ALLPARK - PRWZ</v>
          </cell>
          <cell r="AT91" t="str">
            <v>ALLPARK - PR</v>
          </cell>
          <cell r="AU91" t="str">
            <v>WZ</v>
          </cell>
          <cell r="AV91" t="str">
            <v>CATUAI LONDRINA</v>
          </cell>
          <cell r="AW91">
            <v>14061</v>
          </cell>
          <cell r="AX91" t="str">
            <v>N/I</v>
          </cell>
          <cell r="AY91" t="str">
            <v>Catuaí Shopping Londrina</v>
          </cell>
          <cell r="AZ91" t="str">
            <v xml:space="preserve">03201WZ  </v>
          </cell>
        </row>
        <row r="92">
          <cell r="D92" t="str">
            <v xml:space="preserve">03201WW  </v>
          </cell>
          <cell r="E92" t="str">
            <v>CATUAI MARINGA</v>
          </cell>
          <cell r="F92" t="str">
            <v>N/A</v>
          </cell>
          <cell r="G92" t="str">
            <v>PR</v>
          </cell>
          <cell r="H92" t="str">
            <v>PARANÁ</v>
          </cell>
          <cell r="I92" t="str">
            <v>SUL</v>
          </cell>
          <cell r="J92" t="str">
            <v>SUL</v>
          </cell>
          <cell r="K92" t="str">
            <v>01</v>
          </cell>
          <cell r="L92" t="str">
            <v>ALLPARK</v>
          </cell>
          <cell r="M92" t="str">
            <v>ALLPARK</v>
          </cell>
          <cell r="N92">
            <v>1</v>
          </cell>
          <cell r="O92">
            <v>1612</v>
          </cell>
          <cell r="P92" t="str">
            <v>SHOPPING</v>
          </cell>
          <cell r="Q92" t="str">
            <v>GARAGEM</v>
          </cell>
          <cell r="R92" t="str">
            <v>OFF STREET</v>
          </cell>
          <cell r="S92" t="str">
            <v>NN OFF 2011</v>
          </cell>
          <cell r="T92">
            <v>1</v>
          </cell>
          <cell r="U92" t="str">
            <v>N/A</v>
          </cell>
          <cell r="V92" t="str">
            <v>N/A</v>
          </cell>
          <cell r="W92" t="str">
            <v>N/I</v>
          </cell>
          <cell r="X92" t="str">
            <v>N/I</v>
          </cell>
          <cell r="Y92" t="str">
            <v>N/I</v>
          </cell>
          <cell r="Z92" t="str">
            <v>N/I</v>
          </cell>
          <cell r="AA92" t="str">
            <v>N/I</v>
          </cell>
          <cell r="AB92" t="str">
            <v>NAO BLOQUEADO</v>
          </cell>
          <cell r="AC92" t="str">
            <v xml:space="preserve">03201WW  </v>
          </cell>
          <cell r="AD92" t="str">
            <v>SHOP CATUAI MARINGA</v>
          </cell>
          <cell r="AE92" t="str">
            <v>9.GARAGEM ABERTA</v>
          </cell>
          <cell r="AF92" t="str">
            <v>ORGANICAS</v>
          </cell>
          <cell r="AG92" t="str">
            <v>N/I</v>
          </cell>
          <cell r="AH92" t="str">
            <v xml:space="preserve">MARINGÁ </v>
          </cell>
          <cell r="AI92">
            <v>87070000</v>
          </cell>
          <cell r="AJ92" t="str">
            <v>PQ INDUSTRIAL BANDEIRANTES</v>
          </cell>
          <cell r="AK92" t="str">
            <v>AV. COLOMBO, 9161</v>
          </cell>
          <cell r="AL92">
            <v>7</v>
          </cell>
          <cell r="AM92">
            <v>40760</v>
          </cell>
          <cell r="AN92" t="str">
            <v>AGO/11</v>
          </cell>
          <cell r="AO92" t="str">
            <v>N/I</v>
          </cell>
          <cell r="AP92" t="str">
            <v>N/I</v>
          </cell>
          <cell r="AQ92" t="str">
            <v>N/I</v>
          </cell>
          <cell r="AR92" t="str">
            <v>N/I</v>
          </cell>
          <cell r="AS92" t="str">
            <v>ALLPARK - PRWW</v>
          </cell>
          <cell r="AT92" t="str">
            <v>ALLPARK - PR</v>
          </cell>
          <cell r="AU92" t="str">
            <v>WW</v>
          </cell>
          <cell r="AV92" t="str">
            <v>CATUAI MARINGA</v>
          </cell>
          <cell r="AW92">
            <v>14056</v>
          </cell>
          <cell r="AX92" t="str">
            <v>N/I</v>
          </cell>
          <cell r="AY92" t="str">
            <v>Catuaí Shopping Maringá</v>
          </cell>
          <cell r="AZ92" t="str">
            <v xml:space="preserve">03201WW  </v>
          </cell>
        </row>
        <row r="93">
          <cell r="D93">
            <v>321627</v>
          </cell>
          <cell r="E93" t="str">
            <v>CCI</v>
          </cell>
          <cell r="F93" t="str">
            <v>N/A</v>
          </cell>
          <cell r="G93" t="str">
            <v>PR</v>
          </cell>
          <cell r="H93" t="str">
            <v>PARANÁ</v>
          </cell>
          <cell r="I93" t="str">
            <v>SUL</v>
          </cell>
          <cell r="J93" t="str">
            <v>SUL</v>
          </cell>
          <cell r="K93" t="str">
            <v>16</v>
          </cell>
          <cell r="L93" t="str">
            <v>HORA PARK</v>
          </cell>
          <cell r="M93" t="str">
            <v>HORA PARK</v>
          </cell>
          <cell r="N93">
            <v>1</v>
          </cell>
          <cell r="O93">
            <v>366</v>
          </cell>
          <cell r="P93" t="str">
            <v>CENTRO COMERCIAL</v>
          </cell>
          <cell r="Q93" t="str">
            <v>GARAGEM</v>
          </cell>
          <cell r="R93" t="str">
            <v>OFF STREET</v>
          </cell>
          <cell r="S93" t="str">
            <v>BASE OFF</v>
          </cell>
          <cell r="T93">
            <v>1</v>
          </cell>
          <cell r="U93" t="str">
            <v>N/A</v>
          </cell>
          <cell r="V93" t="str">
            <v>N/A</v>
          </cell>
          <cell r="W93" t="str">
            <v>MIRO</v>
          </cell>
          <cell r="X93" t="str">
            <v>N/I</v>
          </cell>
          <cell r="Y93" t="str">
            <v>LOCAÇÃO</v>
          </cell>
          <cell r="Z93" t="str">
            <v>TKTS</v>
          </cell>
          <cell r="AA93" t="str">
            <v>PERCENTUAL</v>
          </cell>
          <cell r="AB93" t="str">
            <v>NAO BLOQUEADO</v>
          </cell>
          <cell r="AC93">
            <v>321627</v>
          </cell>
          <cell r="AD93" t="str">
            <v>CE COM CCI - HP</v>
          </cell>
          <cell r="AE93" t="str">
            <v>9.GARAGEM ABERTA</v>
          </cell>
          <cell r="AF93" t="str">
            <v>ORGANICAS</v>
          </cell>
          <cell r="AG93" t="str">
            <v>N/I</v>
          </cell>
          <cell r="AH93" t="str">
            <v>CURITIBA</v>
          </cell>
          <cell r="AI93" t="str">
            <v>87010-912</v>
          </cell>
          <cell r="AJ93" t="str">
            <v>CENTRO</v>
          </cell>
          <cell r="AK93" t="str">
            <v>RUA MARECHAL DEODORO, 630</v>
          </cell>
          <cell r="AL93">
            <v>7</v>
          </cell>
          <cell r="AM93" t="str">
            <v>N/I</v>
          </cell>
          <cell r="AN93" t="str">
            <v>N/I</v>
          </cell>
          <cell r="AO93">
            <v>39661</v>
          </cell>
          <cell r="AP93">
            <v>41486</v>
          </cell>
          <cell r="AQ93" t="str">
            <v>N/I</v>
          </cell>
          <cell r="AR93" t="str">
            <v>N/I</v>
          </cell>
          <cell r="AS93" t="str">
            <v>PRIMEIRA - PR  51</v>
          </cell>
          <cell r="AT93" t="str">
            <v xml:space="preserve">PRIMEIRA - PR  </v>
          </cell>
          <cell r="AU93">
            <v>51</v>
          </cell>
          <cell r="AV93" t="str">
            <v>CENTRO C.ITALIA</v>
          </cell>
          <cell r="AW93">
            <v>235</v>
          </cell>
          <cell r="AX93" t="str">
            <v>CCI</v>
          </cell>
          <cell r="AY93" t="str">
            <v>N/I</v>
          </cell>
          <cell r="AZ93">
            <v>321627</v>
          </cell>
        </row>
        <row r="94">
          <cell r="D94" t="str">
            <v xml:space="preserve">01201R1  </v>
          </cell>
          <cell r="E94" t="str">
            <v>CDB 441</v>
          </cell>
          <cell r="F94" t="str">
            <v>CDB</v>
          </cell>
          <cell r="G94" t="str">
            <v>SP</v>
          </cell>
          <cell r="H94" t="str">
            <v>SÃO PAULO</v>
          </cell>
          <cell r="I94" t="str">
            <v>SP</v>
          </cell>
          <cell r="J94" t="str">
            <v>SP</v>
          </cell>
          <cell r="K94" t="str">
            <v>01</v>
          </cell>
          <cell r="L94" t="str">
            <v>ALLPARK</v>
          </cell>
          <cell r="M94" t="str">
            <v>ALLPARK</v>
          </cell>
          <cell r="N94">
            <v>1</v>
          </cell>
          <cell r="O94">
            <v>35</v>
          </cell>
          <cell r="P94" t="str">
            <v>LABORATORIO</v>
          </cell>
          <cell r="Q94" t="str">
            <v>GARAGEM</v>
          </cell>
          <cell r="R94" t="str">
            <v>OFF STREET</v>
          </cell>
          <cell r="S94" t="str">
            <v>NN OFF 2010</v>
          </cell>
          <cell r="T94">
            <v>1</v>
          </cell>
          <cell r="U94" t="str">
            <v>N/A</v>
          </cell>
          <cell r="V94" t="str">
            <v>N/A</v>
          </cell>
          <cell r="W94" t="str">
            <v>MAURO</v>
          </cell>
          <cell r="X94" t="str">
            <v>ANTÔNIO SOLITO</v>
          </cell>
          <cell r="Y94" t="str">
            <v>ADM+MO</v>
          </cell>
          <cell r="Z94" t="str">
            <v>100%NF</v>
          </cell>
          <cell r="AA94" t="str">
            <v>N/I</v>
          </cell>
          <cell r="AB94" t="str">
            <v>NAO BLOQUEADO</v>
          </cell>
          <cell r="AC94" t="str">
            <v xml:space="preserve">01201R1  </v>
          </cell>
          <cell r="AD94" t="str">
            <v>LAB CDB BRASIL 441</v>
          </cell>
          <cell r="AE94" t="str">
            <v>9.GARAGEM ABERTA</v>
          </cell>
          <cell r="AF94" t="str">
            <v>ORGANICAS</v>
          </cell>
          <cell r="AG94" t="str">
            <v>N/I</v>
          </cell>
          <cell r="AH94" t="str">
            <v xml:space="preserve">SÃO PAULO </v>
          </cell>
          <cell r="AI94" t="str">
            <v>01431-000</v>
          </cell>
          <cell r="AJ94" t="str">
            <v>JARDIM AMÉRICA</v>
          </cell>
          <cell r="AK94" t="str">
            <v>AV. BRASIL, 441 E RUA DAVID CAMPISTA, S/Nº</v>
          </cell>
          <cell r="AL94">
            <v>7</v>
          </cell>
          <cell r="AM94">
            <v>40269</v>
          </cell>
          <cell r="AN94" t="str">
            <v>ABR/10</v>
          </cell>
          <cell r="AO94" t="str">
            <v>N/I</v>
          </cell>
          <cell r="AP94" t="str">
            <v>N/I</v>
          </cell>
          <cell r="AQ94" t="str">
            <v>N/I</v>
          </cell>
          <cell r="AR94" t="str">
            <v>N/I</v>
          </cell>
          <cell r="AS94" t="str">
            <v>ALLPARK - SPR1</v>
          </cell>
          <cell r="AT94" t="str">
            <v>ALLPARK - SP</v>
          </cell>
          <cell r="AU94" t="str">
            <v>R1</v>
          </cell>
          <cell r="AV94" t="str">
            <v>CBD 441</v>
          </cell>
          <cell r="AW94">
            <v>11121</v>
          </cell>
          <cell r="AX94" t="str">
            <v>N/I</v>
          </cell>
          <cell r="AY94" t="str">
            <v>CDB 441 N/I AV. BRASIL</v>
          </cell>
          <cell r="AZ94" t="str">
            <v xml:space="preserve">01201R1  </v>
          </cell>
        </row>
        <row r="95">
          <cell r="D95">
            <v>120157</v>
          </cell>
          <cell r="E95" t="str">
            <v>CDB AV. BRASIL, 350</v>
          </cell>
          <cell r="F95" t="str">
            <v>CDB</v>
          </cell>
          <cell r="G95" t="str">
            <v>SP</v>
          </cell>
          <cell r="H95" t="str">
            <v>SÃO PAULO</v>
          </cell>
          <cell r="I95" t="str">
            <v>SP</v>
          </cell>
          <cell r="J95" t="str">
            <v>SP</v>
          </cell>
          <cell r="K95" t="str">
            <v>01</v>
          </cell>
          <cell r="L95" t="str">
            <v>ALLPARK</v>
          </cell>
          <cell r="M95" t="str">
            <v>ALLPARK</v>
          </cell>
          <cell r="N95">
            <v>1</v>
          </cell>
          <cell r="O95">
            <v>67</v>
          </cell>
          <cell r="P95" t="str">
            <v>LABORATORIO</v>
          </cell>
          <cell r="Q95" t="str">
            <v>GARAGEM</v>
          </cell>
          <cell r="R95" t="str">
            <v>OFF STREET</v>
          </cell>
          <cell r="S95" t="str">
            <v>BASE OFF</v>
          </cell>
          <cell r="T95">
            <v>1</v>
          </cell>
          <cell r="U95" t="str">
            <v>N/A</v>
          </cell>
          <cell r="V95" t="str">
            <v>N/A</v>
          </cell>
          <cell r="W95" t="str">
            <v>MAURO</v>
          </cell>
          <cell r="X95" t="str">
            <v>ANTÔNIO SOLITO</v>
          </cell>
          <cell r="Y95" t="str">
            <v>ADM+MO</v>
          </cell>
          <cell r="Z95" t="str">
            <v>100%NF</v>
          </cell>
          <cell r="AA95" t="str">
            <v>N/I</v>
          </cell>
          <cell r="AB95" t="str">
            <v>NAO BLOQUEADO</v>
          </cell>
          <cell r="AC95">
            <v>120157</v>
          </cell>
          <cell r="AD95" t="str">
            <v>LAB CDB BRASIL 350</v>
          </cell>
          <cell r="AE95" t="str">
            <v>9.GARAGEM ABERTA</v>
          </cell>
          <cell r="AF95" t="str">
            <v>ORGANICAS</v>
          </cell>
          <cell r="AG95" t="str">
            <v>60.537.263/0281-76</v>
          </cell>
          <cell r="AH95" t="str">
            <v xml:space="preserve">SÃO PAULO </v>
          </cell>
          <cell r="AI95" t="str">
            <v>01030-000</v>
          </cell>
          <cell r="AJ95" t="str">
            <v>JARDIM AMÉRICA</v>
          </cell>
          <cell r="AK95" t="str">
            <v>AV. BRASIL, 350</v>
          </cell>
          <cell r="AL95">
            <v>6</v>
          </cell>
          <cell r="AM95">
            <v>40148</v>
          </cell>
          <cell r="AN95" t="str">
            <v>N/I</v>
          </cell>
          <cell r="AO95">
            <v>39661</v>
          </cell>
          <cell r="AP95">
            <v>40755</v>
          </cell>
          <cell r="AQ95" t="str">
            <v>N/I</v>
          </cell>
          <cell r="AR95" t="str">
            <v>N/I</v>
          </cell>
          <cell r="AS95" t="str">
            <v>ALLPARK - SP57</v>
          </cell>
          <cell r="AT95" t="str">
            <v>ALLPARK - SP</v>
          </cell>
          <cell r="AU95">
            <v>57</v>
          </cell>
          <cell r="AV95" t="str">
            <v>CDB AV. BRA.350</v>
          </cell>
          <cell r="AW95">
            <v>10123</v>
          </cell>
          <cell r="AX95" t="str">
            <v>CDB</v>
          </cell>
          <cell r="AY95" t="str">
            <v>N/I</v>
          </cell>
          <cell r="AZ95">
            <v>120157</v>
          </cell>
        </row>
        <row r="96">
          <cell r="D96">
            <v>120155</v>
          </cell>
          <cell r="E96" t="str">
            <v>CDB PREMIUM</v>
          </cell>
          <cell r="F96" t="str">
            <v>CDB</v>
          </cell>
          <cell r="G96" t="str">
            <v>SP</v>
          </cell>
          <cell r="H96" t="str">
            <v>SÃO PAULO</v>
          </cell>
          <cell r="I96" t="str">
            <v>SP</v>
          </cell>
          <cell r="J96" t="str">
            <v>SP</v>
          </cell>
          <cell r="K96" t="str">
            <v>01</v>
          </cell>
          <cell r="L96" t="str">
            <v>ALLPARK</v>
          </cell>
          <cell r="M96" t="str">
            <v>ALLPARK</v>
          </cell>
          <cell r="N96">
            <v>1</v>
          </cell>
          <cell r="O96">
            <v>15</v>
          </cell>
          <cell r="P96" t="str">
            <v>LABORATORIO</v>
          </cell>
          <cell r="Q96" t="str">
            <v>GARAGEM</v>
          </cell>
          <cell r="R96" t="str">
            <v>OFF STREET</v>
          </cell>
          <cell r="S96" t="str">
            <v>BASE OFF</v>
          </cell>
          <cell r="T96">
            <v>1</v>
          </cell>
          <cell r="U96" t="str">
            <v>N/A</v>
          </cell>
          <cell r="V96" t="str">
            <v>N/A</v>
          </cell>
          <cell r="W96" t="str">
            <v>MAURO</v>
          </cell>
          <cell r="X96" t="str">
            <v>ANTÔNIO SOLITO</v>
          </cell>
          <cell r="Y96" t="str">
            <v>MO</v>
          </cell>
          <cell r="Z96" t="str">
            <v>100%NF</v>
          </cell>
          <cell r="AA96" t="str">
            <v>N/I</v>
          </cell>
          <cell r="AB96" t="str">
            <v>NAO BLOQUEADO</v>
          </cell>
          <cell r="AC96">
            <v>120155</v>
          </cell>
          <cell r="AD96" t="str">
            <v>LAB CDB BRASIL 1193 (PREMIUM)</v>
          </cell>
          <cell r="AE96" t="str">
            <v>9.GARAGEM ABERTA</v>
          </cell>
          <cell r="AF96" t="str">
            <v>ORGANICAS</v>
          </cell>
          <cell r="AG96" t="str">
            <v>N/I</v>
          </cell>
          <cell r="AH96" t="str">
            <v xml:space="preserve">SÃO PAULO </v>
          </cell>
          <cell r="AI96" t="str">
            <v>01431-001</v>
          </cell>
          <cell r="AJ96" t="str">
            <v>JARDIM AMÉRICA</v>
          </cell>
          <cell r="AK96" t="str">
            <v>AV. BRASIL, 1193</v>
          </cell>
          <cell r="AL96">
            <v>6</v>
          </cell>
          <cell r="AM96" t="str">
            <v>N/I</v>
          </cell>
          <cell r="AN96" t="str">
            <v>N/I</v>
          </cell>
          <cell r="AO96">
            <v>39600</v>
          </cell>
          <cell r="AP96">
            <v>40694</v>
          </cell>
          <cell r="AQ96" t="str">
            <v>N/I</v>
          </cell>
          <cell r="AR96" t="str">
            <v>N/I</v>
          </cell>
          <cell r="AS96" t="str">
            <v>ALLPARK - SP55</v>
          </cell>
          <cell r="AT96" t="str">
            <v>ALLPARK - SP</v>
          </cell>
          <cell r="AU96">
            <v>55</v>
          </cell>
          <cell r="AV96" t="str">
            <v>CDB PREMIUM</v>
          </cell>
          <cell r="AW96">
            <v>10090</v>
          </cell>
          <cell r="AX96" t="str">
            <v>CDB Brasil 1193</v>
          </cell>
          <cell r="AY96" t="str">
            <v>N/I</v>
          </cell>
          <cell r="AZ96">
            <v>120155</v>
          </cell>
        </row>
        <row r="97">
          <cell r="D97" t="str">
            <v xml:space="preserve">01201CB  </v>
          </cell>
          <cell r="E97" t="str">
            <v>CEASA GRANDE ABC</v>
          </cell>
          <cell r="F97" t="str">
            <v>SACOLAO / CEASA STO ANDRE</v>
          </cell>
          <cell r="G97" t="str">
            <v>SP</v>
          </cell>
          <cell r="H97" t="str">
            <v>SÃO PAULO</v>
          </cell>
          <cell r="I97" t="str">
            <v>SP</v>
          </cell>
          <cell r="J97" t="str">
            <v>SP</v>
          </cell>
          <cell r="K97" t="str">
            <v>01</v>
          </cell>
          <cell r="L97" t="str">
            <v>ALLPARK</v>
          </cell>
          <cell r="M97" t="str">
            <v>AREA</v>
          </cell>
          <cell r="N97">
            <v>1</v>
          </cell>
          <cell r="O97">
            <v>882</v>
          </cell>
          <cell r="P97" t="str">
            <v>ORGÃO PÚBLICO</v>
          </cell>
          <cell r="Q97" t="str">
            <v>GARAGEM</v>
          </cell>
          <cell r="R97" t="str">
            <v>OFF STREET</v>
          </cell>
          <cell r="S97" t="str">
            <v>M&amp;A 2010</v>
          </cell>
          <cell r="T97">
            <v>1</v>
          </cell>
          <cell r="U97" t="str">
            <v>N/A</v>
          </cell>
          <cell r="V97" t="str">
            <v>N/A</v>
          </cell>
          <cell r="W97" t="str">
            <v>MAURO</v>
          </cell>
          <cell r="X97" t="str">
            <v>OSMAR</v>
          </cell>
          <cell r="Y97" t="str">
            <v>LOCAÇÃO</v>
          </cell>
          <cell r="Z97" t="str">
            <v>TKTS</v>
          </cell>
          <cell r="AA97" t="str">
            <v>PERCENTUAL</v>
          </cell>
          <cell r="AB97" t="str">
            <v>NAO BLOQUEADO</v>
          </cell>
          <cell r="AC97" t="str">
            <v xml:space="preserve">01201CB  </v>
          </cell>
          <cell r="AD97" t="str">
            <v>ORG PUB CEASA ABC - AP</v>
          </cell>
          <cell r="AE97" t="str">
            <v>9.GARAGEM ABERTA</v>
          </cell>
          <cell r="AF97" t="str">
            <v>M&amp;A</v>
          </cell>
          <cell r="AG97" t="str">
            <v>60.537.263/0412-70</v>
          </cell>
          <cell r="AH97" t="str">
            <v>SANTO ANDRÉ</v>
          </cell>
          <cell r="AI97" t="str">
            <v>09210-580</v>
          </cell>
          <cell r="AJ97" t="str">
            <v>JD. SANTA TEREZINHA</v>
          </cell>
          <cell r="AK97" t="str">
            <v>AV. DOS  ESTADOS, 2.195</v>
          </cell>
          <cell r="AL97">
            <v>7</v>
          </cell>
          <cell r="AM97">
            <v>40452</v>
          </cell>
          <cell r="AN97" t="str">
            <v>OUT/10</v>
          </cell>
          <cell r="AO97">
            <v>39170</v>
          </cell>
          <cell r="AP97">
            <v>40997</v>
          </cell>
          <cell r="AQ97" t="str">
            <v>N/I</v>
          </cell>
          <cell r="AR97" t="str">
            <v>N/I</v>
          </cell>
          <cell r="AS97" t="str">
            <v>ALLPARK - SPCB</v>
          </cell>
          <cell r="AT97" t="str">
            <v>ALLPARK - SP</v>
          </cell>
          <cell r="AU97" t="str">
            <v>CB</v>
          </cell>
          <cell r="AV97" t="str">
            <v>CEASA GRAND ABC</v>
          </cell>
          <cell r="AW97">
            <v>12177</v>
          </cell>
          <cell r="AX97" t="str">
            <v>Estados</v>
          </cell>
          <cell r="AY97" t="str">
            <v>N/I</v>
          </cell>
          <cell r="AZ97" t="str">
            <v xml:space="preserve">01201CB  </v>
          </cell>
        </row>
        <row r="98">
          <cell r="D98" t="str">
            <v xml:space="preserve">05201X1  </v>
          </cell>
          <cell r="E98" t="str">
            <v>CEF BENTO GONCALVES</v>
          </cell>
          <cell r="F98" t="str">
            <v>N/A</v>
          </cell>
          <cell r="G98" t="str">
            <v>RS</v>
          </cell>
          <cell r="H98" t="str">
            <v>RIO GRANDE DO SUL</v>
          </cell>
          <cell r="I98" t="str">
            <v>SUL</v>
          </cell>
          <cell r="J98" t="str">
            <v>SUL</v>
          </cell>
          <cell r="K98" t="str">
            <v>01</v>
          </cell>
          <cell r="L98" t="str">
            <v>ALLPARK</v>
          </cell>
          <cell r="M98" t="str">
            <v>ALLPARK</v>
          </cell>
          <cell r="N98">
            <v>1</v>
          </cell>
          <cell r="O98">
            <v>38</v>
          </cell>
          <cell r="P98" t="str">
            <v>BANCO</v>
          </cell>
          <cell r="Q98" t="str">
            <v>GARAGEM</v>
          </cell>
          <cell r="R98" t="str">
            <v>OFF STREET</v>
          </cell>
          <cell r="S98" t="str">
            <v>NN OFF 2011</v>
          </cell>
          <cell r="T98">
            <v>1</v>
          </cell>
          <cell r="U98" t="str">
            <v>N/A</v>
          </cell>
          <cell r="V98" t="str">
            <v>N/A</v>
          </cell>
          <cell r="W98" t="str">
            <v>GARAGEM NÃO INAUGURADA</v>
          </cell>
          <cell r="X98" t="str">
            <v>GARAGEM NÃO INAUGURADA</v>
          </cell>
          <cell r="Y98" t="str">
            <v>N/I</v>
          </cell>
          <cell r="Z98" t="str">
            <v>N/I</v>
          </cell>
          <cell r="AA98" t="str">
            <v>N/I</v>
          </cell>
          <cell r="AB98" t="str">
            <v>NAO BLOQUEADO</v>
          </cell>
          <cell r="AC98" t="str">
            <v xml:space="preserve">05201X1  </v>
          </cell>
          <cell r="AD98" t="str">
            <v>BANCO CEF BENTO GONCALVES</v>
          </cell>
          <cell r="AE98" t="str">
            <v>9.GARAGEM ABERTA</v>
          </cell>
          <cell r="AF98" t="str">
            <v>N/I</v>
          </cell>
          <cell r="AG98" t="str">
            <v>N/I</v>
          </cell>
          <cell r="AH98" t="str">
            <v>PORTO ALEGRE</v>
          </cell>
          <cell r="AI98">
            <v>91330001</v>
          </cell>
          <cell r="AJ98" t="str">
            <v>PARTENON</v>
          </cell>
          <cell r="AK98" t="str">
            <v>AV. BENTO GONCALVES, 1333</v>
          </cell>
          <cell r="AL98" t="str">
            <v>N/I</v>
          </cell>
          <cell r="AM98">
            <v>40787</v>
          </cell>
          <cell r="AN98">
            <v>40787</v>
          </cell>
          <cell r="AO98" t="str">
            <v>N/I</v>
          </cell>
          <cell r="AP98" t="str">
            <v>N/I</v>
          </cell>
          <cell r="AQ98" t="str">
            <v>N/I</v>
          </cell>
          <cell r="AR98" t="str">
            <v>N/I</v>
          </cell>
          <cell r="AS98" t="str">
            <v>N/IX1</v>
          </cell>
          <cell r="AT98" t="str">
            <v>N/I</v>
          </cell>
          <cell r="AU98" t="str">
            <v>X1</v>
          </cell>
          <cell r="AV98" t="str">
            <v>BENTO GONCALVES</v>
          </cell>
          <cell r="AW98" t="str">
            <v>N/I</v>
          </cell>
          <cell r="AX98" t="str">
            <v>N/I</v>
          </cell>
          <cell r="AY98" t="str">
            <v>N/I</v>
          </cell>
          <cell r="AZ98" t="str">
            <v xml:space="preserve">05201X1  </v>
          </cell>
        </row>
        <row r="99">
          <cell r="D99" t="str">
            <v xml:space="preserve">02201H9  </v>
          </cell>
          <cell r="E99" t="str">
            <v>BARRA D'OR</v>
          </cell>
          <cell r="F99" t="str">
            <v>N/A</v>
          </cell>
          <cell r="G99" t="str">
            <v>RJ</v>
          </cell>
          <cell r="H99" t="str">
            <v>RIO DE JANEIRO</v>
          </cell>
          <cell r="I99" t="str">
            <v>RJ</v>
          </cell>
          <cell r="J99" t="str">
            <v>RJ</v>
          </cell>
          <cell r="K99" t="str">
            <v>01</v>
          </cell>
          <cell r="L99" t="str">
            <v>ALLPARK</v>
          </cell>
          <cell r="M99" t="str">
            <v>ALLPARK</v>
          </cell>
          <cell r="N99">
            <v>0</v>
          </cell>
          <cell r="O99">
            <v>279</v>
          </cell>
          <cell r="P99" t="str">
            <v>HOSPITAL</v>
          </cell>
          <cell r="Q99" t="str">
            <v>GARAGEM</v>
          </cell>
          <cell r="R99" t="str">
            <v>OFF STREET</v>
          </cell>
          <cell r="S99" t="str">
            <v>NN OFF 2011</v>
          </cell>
          <cell r="T99">
            <v>1</v>
          </cell>
          <cell r="U99" t="str">
            <v>N/A</v>
          </cell>
          <cell r="V99" t="str">
            <v>N/A</v>
          </cell>
          <cell r="W99" t="str">
            <v>ANGELO</v>
          </cell>
          <cell r="X99" t="str">
            <v>N/I</v>
          </cell>
          <cell r="Y99" t="str">
            <v>ADM+MO</v>
          </cell>
          <cell r="Z99" t="str">
            <v>NF+TKTS</v>
          </cell>
          <cell r="AA99" t="str">
            <v>N/I</v>
          </cell>
          <cell r="AB99" t="str">
            <v xml:space="preserve">BLOQUEADO    </v>
          </cell>
          <cell r="AC99" t="str">
            <v xml:space="preserve">02201H9  </v>
          </cell>
          <cell r="AD99" t="str">
            <v>HOSP BARRA DOR</v>
          </cell>
          <cell r="AE99" t="str">
            <v>7.GARAGEM ENCERRADA</v>
          </cell>
          <cell r="AF99" t="str">
            <v>ORGANICAS</v>
          </cell>
          <cell r="AG99" t="str">
            <v>N/I</v>
          </cell>
          <cell r="AH99" t="str">
            <v>RIO DE JANEIRO</v>
          </cell>
          <cell r="AI99" t="str">
            <v>22775-002</v>
          </cell>
          <cell r="AJ99" t="str">
            <v>BARRA DA TIJUCA</v>
          </cell>
          <cell r="AK99" t="str">
            <v>AV. AYRTON SENNA, 2541</v>
          </cell>
          <cell r="AL99">
            <v>7</v>
          </cell>
          <cell r="AM99">
            <v>40664</v>
          </cell>
          <cell r="AN99" t="str">
            <v>MAI/11</v>
          </cell>
          <cell r="AO99" t="str">
            <v>N/I</v>
          </cell>
          <cell r="AP99" t="str">
            <v>N/I</v>
          </cell>
          <cell r="AQ99">
            <v>40798</v>
          </cell>
          <cell r="AR99" t="str">
            <v>SET/11</v>
          </cell>
          <cell r="AS99" t="str">
            <v>ALLPARK - RJH9</v>
          </cell>
          <cell r="AT99" t="str">
            <v>ALLPARK - RJ</v>
          </cell>
          <cell r="AU99" t="str">
            <v>H9</v>
          </cell>
          <cell r="AV99" t="str">
            <v>BARRA D´OR</v>
          </cell>
          <cell r="AW99">
            <v>1382</v>
          </cell>
          <cell r="AX99" t="str">
            <v>N/I</v>
          </cell>
          <cell r="AY99" t="str">
            <v>Hospital Barra Dor</v>
          </cell>
          <cell r="AZ99" t="str">
            <v xml:space="preserve">02201H9  </v>
          </cell>
        </row>
        <row r="100">
          <cell r="D100" t="str">
            <v xml:space="preserve">05201X2  </v>
          </cell>
          <cell r="E100" t="str">
            <v>CEMITERIO SAO VICENTE</v>
          </cell>
          <cell r="F100" t="str">
            <v>N/A</v>
          </cell>
          <cell r="G100" t="str">
            <v>RS</v>
          </cell>
          <cell r="H100" t="str">
            <v>RIO GRANDE DO SUL</v>
          </cell>
          <cell r="I100" t="str">
            <v>SUL</v>
          </cell>
          <cell r="J100" t="str">
            <v>SUL</v>
          </cell>
          <cell r="K100" t="str">
            <v>01</v>
          </cell>
          <cell r="L100" t="str">
            <v>ALLPARK</v>
          </cell>
          <cell r="M100" t="str">
            <v>ALLPARK</v>
          </cell>
          <cell r="N100">
            <v>1</v>
          </cell>
          <cell r="O100">
            <v>80</v>
          </cell>
          <cell r="P100" t="str">
            <v>TERRENO</v>
          </cell>
          <cell r="Q100" t="str">
            <v>GARAGEM</v>
          </cell>
          <cell r="R100" t="str">
            <v>OFF STREET</v>
          </cell>
          <cell r="S100" t="str">
            <v>NN OFF 2011</v>
          </cell>
          <cell r="T100">
            <v>1</v>
          </cell>
          <cell r="U100" t="str">
            <v>N/A</v>
          </cell>
          <cell r="V100" t="str">
            <v>N/A</v>
          </cell>
          <cell r="W100" t="str">
            <v>GARAGEM NÃO INAUGURADA</v>
          </cell>
          <cell r="X100" t="str">
            <v>GARAGEM NÃO INAUGURADA</v>
          </cell>
          <cell r="Y100" t="str">
            <v>N/I</v>
          </cell>
          <cell r="Z100" t="str">
            <v>N/I</v>
          </cell>
          <cell r="AA100" t="str">
            <v>N/I</v>
          </cell>
          <cell r="AB100" t="str">
            <v>NAO BLOQUEADO</v>
          </cell>
          <cell r="AC100" t="str">
            <v xml:space="preserve">05201X2  </v>
          </cell>
          <cell r="AD100" t="str">
            <v>TERR CEMITERIO S VICENTE</v>
          </cell>
          <cell r="AE100" t="str">
            <v>9.GARAGEM ABERTA</v>
          </cell>
          <cell r="AF100" t="str">
            <v>N/I</v>
          </cell>
          <cell r="AG100" t="str">
            <v>N/I</v>
          </cell>
          <cell r="AH100" t="str">
            <v>CANOAS</v>
          </cell>
          <cell r="AI100">
            <v>92030000</v>
          </cell>
          <cell r="AJ100" t="str">
            <v>ESTANCIA VELHA</v>
          </cell>
          <cell r="AK100" t="str">
            <v>AV. SANTOS FERREIRA, 3721</v>
          </cell>
          <cell r="AL100" t="str">
            <v>N/I</v>
          </cell>
          <cell r="AM100">
            <v>40804</v>
          </cell>
          <cell r="AN100" t="str">
            <v>SET/11</v>
          </cell>
          <cell r="AO100" t="str">
            <v>N/I</v>
          </cell>
          <cell r="AP100" t="str">
            <v>N/I</v>
          </cell>
          <cell r="AQ100" t="str">
            <v>N/I</v>
          </cell>
          <cell r="AR100" t="str">
            <v>N/I</v>
          </cell>
          <cell r="AS100" t="str">
            <v>ALLPARK - RSX2</v>
          </cell>
          <cell r="AT100" t="str">
            <v>ALLPARK - RS</v>
          </cell>
          <cell r="AU100" t="str">
            <v>X2</v>
          </cell>
          <cell r="AV100" t="str">
            <v>C. SAO VICENTE</v>
          </cell>
          <cell r="AW100" t="str">
            <v>N/I</v>
          </cell>
          <cell r="AX100" t="str">
            <v>N/I</v>
          </cell>
          <cell r="AY100" t="str">
            <v>Cemitério Jardim São Vicente</v>
          </cell>
          <cell r="AZ100" t="str">
            <v xml:space="preserve">05201X2  </v>
          </cell>
        </row>
        <row r="101">
          <cell r="D101">
            <v>220121</v>
          </cell>
          <cell r="E101" t="str">
            <v>CENTER SHOPPING RIO</v>
          </cell>
          <cell r="F101" t="str">
            <v>N/A</v>
          </cell>
          <cell r="G101" t="str">
            <v>RJ</v>
          </cell>
          <cell r="H101" t="str">
            <v>RIO DE JANEIRO</v>
          </cell>
          <cell r="I101" t="str">
            <v>RJ</v>
          </cell>
          <cell r="J101" t="str">
            <v>RJ</v>
          </cell>
          <cell r="K101" t="str">
            <v>01</v>
          </cell>
          <cell r="L101" t="str">
            <v>ALLPARK</v>
          </cell>
          <cell r="M101" t="str">
            <v>ALLPARK</v>
          </cell>
          <cell r="N101">
            <v>1</v>
          </cell>
          <cell r="O101">
            <v>639</v>
          </cell>
          <cell r="P101" t="str">
            <v>SHOPPING</v>
          </cell>
          <cell r="Q101" t="str">
            <v>GARAGEM</v>
          </cell>
          <cell r="R101" t="str">
            <v>OFF STREET</v>
          </cell>
          <cell r="S101" t="str">
            <v>BASE OFF</v>
          </cell>
          <cell r="T101">
            <v>1</v>
          </cell>
          <cell r="U101" t="str">
            <v>N/A</v>
          </cell>
          <cell r="V101" t="str">
            <v>N/A</v>
          </cell>
          <cell r="W101" t="str">
            <v>ANGELO</v>
          </cell>
          <cell r="X101" t="str">
            <v>N/I</v>
          </cell>
          <cell r="Y101" t="str">
            <v>SCP</v>
          </cell>
          <cell r="Z101" t="str">
            <v>N/I</v>
          </cell>
          <cell r="AA101" t="str">
            <v>N/I</v>
          </cell>
          <cell r="AB101" t="str">
            <v>NAO BLOQUEADO</v>
          </cell>
          <cell r="AC101">
            <v>220121</v>
          </cell>
          <cell r="AD101" t="str">
            <v>SHOP CENTER RIO</v>
          </cell>
          <cell r="AE101" t="str">
            <v>9.GARAGEM ABERTA</v>
          </cell>
          <cell r="AF101" t="str">
            <v>ORGANICAS</v>
          </cell>
          <cell r="AG101">
            <v>60537263014701</v>
          </cell>
          <cell r="AH101" t="str">
            <v>RIO DE JANEIRO</v>
          </cell>
          <cell r="AI101" t="str">
            <v>22735-015</v>
          </cell>
          <cell r="AJ101" t="str">
            <v>JACAREPAGUA</v>
          </cell>
          <cell r="AK101" t="str">
            <v xml:space="preserve">RUA GEREMARIO DANTAS, 404 </v>
          </cell>
          <cell r="AL101">
            <v>7</v>
          </cell>
          <cell r="AM101" t="str">
            <v>N/I</v>
          </cell>
          <cell r="AN101" t="str">
            <v>N/I</v>
          </cell>
          <cell r="AO101">
            <v>37987</v>
          </cell>
          <cell r="AP101" t="str">
            <v>INDETERMINADO</v>
          </cell>
          <cell r="AQ101" t="str">
            <v>N/I</v>
          </cell>
          <cell r="AR101" t="str">
            <v>N/I</v>
          </cell>
          <cell r="AS101" t="str">
            <v>ALLPARK - RJC1</v>
          </cell>
          <cell r="AT101" t="str">
            <v>ALLPARK - RJ</v>
          </cell>
          <cell r="AU101" t="str">
            <v>C1</v>
          </cell>
          <cell r="AV101" t="str">
            <v>CENTER SHOP.RIO</v>
          </cell>
          <cell r="AW101">
            <v>635</v>
          </cell>
          <cell r="AX101" t="str">
            <v>Center Shopping Rio</v>
          </cell>
          <cell r="AY101" t="str">
            <v>N/I</v>
          </cell>
          <cell r="AZ101">
            <v>220121</v>
          </cell>
        </row>
        <row r="102">
          <cell r="D102" t="str">
            <v xml:space="preserve">01201IB  </v>
          </cell>
          <cell r="E102" t="str">
            <v>CENTRO CLINICO</v>
          </cell>
          <cell r="F102" t="str">
            <v>N/A</v>
          </cell>
          <cell r="G102" t="str">
            <v>SP</v>
          </cell>
          <cell r="H102" t="str">
            <v>SÃO PAULO</v>
          </cell>
          <cell r="I102" t="str">
            <v>SP</v>
          </cell>
          <cell r="J102" t="str">
            <v>SP</v>
          </cell>
          <cell r="K102" t="str">
            <v>01</v>
          </cell>
          <cell r="L102" t="str">
            <v>ALLPARK</v>
          </cell>
          <cell r="M102" t="str">
            <v>RITI</v>
          </cell>
          <cell r="N102">
            <v>1</v>
          </cell>
          <cell r="O102">
            <v>234</v>
          </cell>
          <cell r="P102" t="str">
            <v>CENTRO MEDICO</v>
          </cell>
          <cell r="Q102" t="str">
            <v>GARAGEM</v>
          </cell>
          <cell r="R102" t="str">
            <v>OFF STREET</v>
          </cell>
          <cell r="S102" t="str">
            <v>M&amp;A 2011</v>
          </cell>
          <cell r="T102">
            <v>1</v>
          </cell>
          <cell r="U102" t="str">
            <v>N/A</v>
          </cell>
          <cell r="V102" t="str">
            <v>N/A</v>
          </cell>
          <cell r="W102" t="str">
            <v>MAURO</v>
          </cell>
          <cell r="X102" t="str">
            <v>ANDERSON</v>
          </cell>
          <cell r="Y102" t="str">
            <v>LOCAÇÃO</v>
          </cell>
          <cell r="Z102" t="str">
            <v>TKTS</v>
          </cell>
          <cell r="AA102" t="str">
            <v>FAIXA</v>
          </cell>
          <cell r="AB102" t="str">
            <v>NAO BLOQUEADO</v>
          </cell>
          <cell r="AC102" t="str">
            <v xml:space="preserve">01201IB  </v>
          </cell>
          <cell r="AD102" t="str">
            <v>CE MED PINHEIROS - RT</v>
          </cell>
          <cell r="AE102" t="str">
            <v>9.GARAGEM ABERTA</v>
          </cell>
          <cell r="AF102" t="str">
            <v>M&amp;A</v>
          </cell>
          <cell r="AG102" t="str">
            <v>N/I</v>
          </cell>
          <cell r="AH102" t="str">
            <v xml:space="preserve">SÃO PAULO </v>
          </cell>
          <cell r="AI102" t="str">
            <v>05412-002</v>
          </cell>
          <cell r="AJ102" t="str">
            <v>PINHEIROS</v>
          </cell>
          <cell r="AK102" t="str">
            <v>RUA JOÃO MOURA,1047</v>
          </cell>
          <cell r="AL102">
            <v>6</v>
          </cell>
          <cell r="AM102">
            <v>40603</v>
          </cell>
          <cell r="AN102" t="str">
            <v>MAR/11</v>
          </cell>
          <cell r="AO102">
            <v>40544</v>
          </cell>
          <cell r="AP102">
            <v>42005</v>
          </cell>
          <cell r="AQ102" t="str">
            <v>N/I</v>
          </cell>
          <cell r="AR102" t="str">
            <v>N/I</v>
          </cell>
          <cell r="AS102" t="str">
            <v>ALLPARK - SPIB</v>
          </cell>
          <cell r="AT102" t="str">
            <v>ALLPARK - SP</v>
          </cell>
          <cell r="AU102" t="str">
            <v>IB</v>
          </cell>
          <cell r="AV102" t="str">
            <v>CENTRO CLINICO</v>
          </cell>
          <cell r="AW102">
            <v>13685</v>
          </cell>
          <cell r="AX102" t="str">
            <v>N/I</v>
          </cell>
          <cell r="AY102" t="str">
            <v>N/I</v>
          </cell>
          <cell r="AZ102" t="str">
            <v xml:space="preserve">01201IB  </v>
          </cell>
        </row>
        <row r="103">
          <cell r="D103" t="str">
            <v xml:space="preserve">08201GS  </v>
          </cell>
          <cell r="E103" t="str">
            <v>CENTRO DE CONVENCOES GO</v>
          </cell>
          <cell r="F103" t="str">
            <v>N/A</v>
          </cell>
          <cell r="G103" t="str">
            <v>GO</v>
          </cell>
          <cell r="H103" t="str">
            <v>GOIÁS</v>
          </cell>
          <cell r="I103" t="str">
            <v>CO</v>
          </cell>
          <cell r="J103" t="str">
            <v>CO</v>
          </cell>
          <cell r="K103" t="str">
            <v>01</v>
          </cell>
          <cell r="L103" t="str">
            <v>ALLPARK</v>
          </cell>
          <cell r="M103" t="str">
            <v>TPFI</v>
          </cell>
          <cell r="N103">
            <v>1</v>
          </cell>
          <cell r="O103">
            <v>640</v>
          </cell>
          <cell r="P103" t="str">
            <v>CENTRO DE CONVENÇÕES</v>
          </cell>
          <cell r="Q103" t="str">
            <v>GARAGEM</v>
          </cell>
          <cell r="R103" t="str">
            <v>OFF STREET</v>
          </cell>
          <cell r="S103" t="str">
            <v>M&amp;A 2010</v>
          </cell>
          <cell r="T103">
            <v>1</v>
          </cell>
          <cell r="U103" t="str">
            <v>N/A</v>
          </cell>
          <cell r="V103" t="str">
            <v>N/A</v>
          </cell>
          <cell r="W103" t="str">
            <v>ADRIANO BULHÕES</v>
          </cell>
          <cell r="X103" t="str">
            <v>N/I</v>
          </cell>
          <cell r="Y103" t="str">
            <v>LOCAÇÃO</v>
          </cell>
          <cell r="Z103" t="str">
            <v>EVENTOS</v>
          </cell>
          <cell r="AA103" t="str">
            <v>N/I</v>
          </cell>
          <cell r="AB103" t="str">
            <v>NAO BLOQUEADO</v>
          </cell>
          <cell r="AC103" t="str">
            <v xml:space="preserve">08201GS  </v>
          </cell>
          <cell r="AD103" t="str">
            <v>C CONV GOIANIA - TPFI</v>
          </cell>
          <cell r="AE103" t="str">
            <v>9.GARAGEM ABERTA</v>
          </cell>
          <cell r="AF103" t="str">
            <v>M&amp;A</v>
          </cell>
          <cell r="AG103" t="str">
            <v>11.272.631/0001-86</v>
          </cell>
          <cell r="AH103" t="str">
            <v>GOIÂNIA</v>
          </cell>
          <cell r="AI103" t="str">
            <v>74043-020</v>
          </cell>
          <cell r="AJ103" t="str">
            <v>CENTRO</v>
          </cell>
          <cell r="AK103" t="str">
            <v>AV. TOCANTINS, 855-QD 73- LOTE A</v>
          </cell>
          <cell r="AL103">
            <v>7</v>
          </cell>
          <cell r="AM103">
            <v>40210</v>
          </cell>
          <cell r="AN103" t="str">
            <v>FEV/10</v>
          </cell>
          <cell r="AO103">
            <v>40179</v>
          </cell>
          <cell r="AP103">
            <v>40908</v>
          </cell>
          <cell r="AQ103" t="str">
            <v>N/I</v>
          </cell>
          <cell r="AR103" t="str">
            <v>N/I</v>
          </cell>
          <cell r="AS103" t="str">
            <v>ALLPARK - GOGS</v>
          </cell>
          <cell r="AT103" t="str">
            <v>ALLPARK - GO</v>
          </cell>
          <cell r="AU103" t="str">
            <v>GS</v>
          </cell>
          <cell r="AV103" t="str">
            <v>C CONVENCOES GO</v>
          </cell>
          <cell r="AW103">
            <v>13210</v>
          </cell>
          <cell r="AX103" t="str">
            <v>Centro Convenções Goiania</v>
          </cell>
          <cell r="AY103" t="str">
            <v>N/I</v>
          </cell>
          <cell r="AZ103" t="str">
            <v xml:space="preserve">08201GS  </v>
          </cell>
        </row>
        <row r="104">
          <cell r="D104" t="str">
            <v xml:space="preserve">01201IV  </v>
          </cell>
          <cell r="E104" t="str">
            <v>CENTRO DE HEMATOLOGIA</v>
          </cell>
          <cell r="F104" t="str">
            <v>N/A</v>
          </cell>
          <cell r="G104" t="str">
            <v>SP</v>
          </cell>
          <cell r="H104" t="str">
            <v>SÃO PAULO</v>
          </cell>
          <cell r="I104" t="str">
            <v>SP</v>
          </cell>
          <cell r="J104" t="str">
            <v>SP</v>
          </cell>
          <cell r="K104" t="str">
            <v>01</v>
          </cell>
          <cell r="L104" t="str">
            <v>ALLPARK</v>
          </cell>
          <cell r="M104" t="str">
            <v>ALLPARK</v>
          </cell>
          <cell r="N104">
            <v>1</v>
          </cell>
          <cell r="O104">
            <v>58</v>
          </cell>
          <cell r="P104" t="str">
            <v>LABORATORIO</v>
          </cell>
          <cell r="Q104" t="str">
            <v>GARAGEM</v>
          </cell>
          <cell r="R104" t="str">
            <v>OFF STREET</v>
          </cell>
          <cell r="S104" t="str">
            <v>NN OFF 2011</v>
          </cell>
          <cell r="T104">
            <v>1</v>
          </cell>
          <cell r="U104" t="str">
            <v>N/A</v>
          </cell>
          <cell r="V104" t="str">
            <v>N/A</v>
          </cell>
          <cell r="W104" t="str">
            <v>MARCOS SILVA</v>
          </cell>
          <cell r="X104" t="str">
            <v>SALAS</v>
          </cell>
          <cell r="Y104" t="str">
            <v>LOCAÇÃO</v>
          </cell>
          <cell r="Z104" t="str">
            <v>TKTS</v>
          </cell>
          <cell r="AA104" t="str">
            <v>N/I</v>
          </cell>
          <cell r="AB104" t="str">
            <v>NAO BLOQUEADO</v>
          </cell>
          <cell r="AC104" t="str">
            <v xml:space="preserve">01201IV  </v>
          </cell>
          <cell r="AD104" t="str">
            <v>LAB CENTRO DE HEMATOLOGIA</v>
          </cell>
          <cell r="AE104" t="str">
            <v>9.GARAGEM ABERTA</v>
          </cell>
          <cell r="AF104" t="str">
            <v>ORGANICAS</v>
          </cell>
          <cell r="AG104" t="str">
            <v>60.537.263/0522-04</v>
          </cell>
          <cell r="AH104" t="str">
            <v xml:space="preserve">SÃO PAULO </v>
          </cell>
          <cell r="AI104" t="str">
            <v xml:space="preserve">01401-000 </v>
          </cell>
          <cell r="AJ104" t="str">
            <v>JARDIM PAULISTA</v>
          </cell>
          <cell r="AK104" t="str">
            <v>AV. BRIGADEIRO LUIZ ANTONIO, 2533</v>
          </cell>
          <cell r="AL104">
            <v>6</v>
          </cell>
          <cell r="AM104">
            <v>40603</v>
          </cell>
          <cell r="AN104" t="str">
            <v>MAR/11</v>
          </cell>
          <cell r="AO104">
            <v>40603</v>
          </cell>
          <cell r="AP104">
            <v>41698</v>
          </cell>
          <cell r="AQ104" t="str">
            <v>N/I</v>
          </cell>
          <cell r="AR104" t="str">
            <v>N/I</v>
          </cell>
          <cell r="AS104" t="str">
            <v>ALLPARK - SPIV</v>
          </cell>
          <cell r="AT104" t="str">
            <v>ALLPARK - SP</v>
          </cell>
          <cell r="AU104" t="str">
            <v>IV</v>
          </cell>
          <cell r="AV104" t="str">
            <v>CENTRO HEMATOLO</v>
          </cell>
          <cell r="AW104">
            <v>13880</v>
          </cell>
          <cell r="AX104" t="str">
            <v>Centro Hematologia São Paulo</v>
          </cell>
          <cell r="AY104" t="str">
            <v>Centro de Hematologia de SP</v>
          </cell>
          <cell r="AZ104" t="str">
            <v xml:space="preserve">01201IV  </v>
          </cell>
        </row>
        <row r="105">
          <cell r="D105">
            <v>130129</v>
          </cell>
          <cell r="E105" t="str">
            <v>CENTRO EMPRESARIAL</v>
          </cell>
          <cell r="F105" t="str">
            <v>N/A</v>
          </cell>
          <cell r="G105" t="str">
            <v>SP</v>
          </cell>
          <cell r="H105" t="str">
            <v>SÃO PAULO</v>
          </cell>
          <cell r="I105" t="str">
            <v>SP</v>
          </cell>
          <cell r="J105" t="str">
            <v>SP</v>
          </cell>
          <cell r="K105" t="str">
            <v>01</v>
          </cell>
          <cell r="L105" t="str">
            <v>ALLPARK</v>
          </cell>
          <cell r="M105" t="str">
            <v>ALLPARK</v>
          </cell>
          <cell r="N105">
            <v>1</v>
          </cell>
          <cell r="O105">
            <v>290</v>
          </cell>
          <cell r="P105" t="str">
            <v>CENTRO COMERCIAL</v>
          </cell>
          <cell r="Q105" t="str">
            <v>GARAGEM</v>
          </cell>
          <cell r="R105" t="str">
            <v>OFF STREET</v>
          </cell>
          <cell r="S105" t="str">
            <v>BASE OFF</v>
          </cell>
          <cell r="T105">
            <v>1</v>
          </cell>
          <cell r="U105" t="str">
            <v>N/A</v>
          </cell>
          <cell r="V105" t="str">
            <v>N/A</v>
          </cell>
          <cell r="W105" t="str">
            <v>DENISE</v>
          </cell>
          <cell r="X105" t="str">
            <v>GRACILIANO</v>
          </cell>
          <cell r="Y105" t="str">
            <v>ADM+MO</v>
          </cell>
          <cell r="Z105" t="str">
            <v>NF+TKTS</v>
          </cell>
          <cell r="AA105" t="str">
            <v>PERCENTUAL</v>
          </cell>
          <cell r="AB105" t="str">
            <v>NAO BLOQUEADO</v>
          </cell>
          <cell r="AC105">
            <v>130129</v>
          </cell>
          <cell r="AD105" t="str">
            <v>CE COM CENESP</v>
          </cell>
          <cell r="AE105" t="str">
            <v>9.GARAGEM ABERTA</v>
          </cell>
          <cell r="AF105" t="str">
            <v>ORGANICAS</v>
          </cell>
          <cell r="AG105">
            <v>60537263018537</v>
          </cell>
          <cell r="AH105" t="str">
            <v xml:space="preserve">SÃO PAULO </v>
          </cell>
          <cell r="AI105" t="str">
            <v>05805-000</v>
          </cell>
          <cell r="AJ105" t="str">
            <v>JD. SÃO LUÍS</v>
          </cell>
          <cell r="AK105" t="str">
            <v xml:space="preserve">AV. MARIA COELHO AGUIAR, 215- BLOCO A - RAMPA 3 </v>
          </cell>
          <cell r="AL105">
            <v>5</v>
          </cell>
          <cell r="AM105" t="str">
            <v>N/I</v>
          </cell>
          <cell r="AN105" t="str">
            <v>N/I</v>
          </cell>
          <cell r="AO105">
            <v>38047</v>
          </cell>
          <cell r="AP105">
            <v>41090</v>
          </cell>
          <cell r="AQ105" t="str">
            <v>N/I</v>
          </cell>
          <cell r="AR105" t="str">
            <v>N/I</v>
          </cell>
          <cell r="AS105" t="str">
            <v>ALLPARK - SP29</v>
          </cell>
          <cell r="AT105" t="str">
            <v>ALLPARK - SP</v>
          </cell>
          <cell r="AU105">
            <v>29</v>
          </cell>
          <cell r="AV105" t="str">
            <v>CE. EMPRESARIAL</v>
          </cell>
          <cell r="AW105">
            <v>6167</v>
          </cell>
          <cell r="AX105" t="str">
            <v>Centro Empresarial São Paulo</v>
          </cell>
          <cell r="AY105" t="str">
            <v>N/I</v>
          </cell>
          <cell r="AZ105">
            <v>130129</v>
          </cell>
        </row>
        <row r="106">
          <cell r="D106">
            <v>120147</v>
          </cell>
          <cell r="E106" t="str">
            <v>CENTRO EMPRESARIAL VERGUEIRO</v>
          </cell>
          <cell r="F106" t="str">
            <v>N/A</v>
          </cell>
          <cell r="G106" t="str">
            <v>SP</v>
          </cell>
          <cell r="H106" t="str">
            <v>SÃO PAULO</v>
          </cell>
          <cell r="I106" t="str">
            <v>SP</v>
          </cell>
          <cell r="J106" t="str">
            <v>SP</v>
          </cell>
          <cell r="K106" t="str">
            <v>01</v>
          </cell>
          <cell r="L106" t="str">
            <v>ALLPARK</v>
          </cell>
          <cell r="M106" t="str">
            <v>ALLPARK</v>
          </cell>
          <cell r="N106">
            <v>1</v>
          </cell>
          <cell r="O106">
            <v>150</v>
          </cell>
          <cell r="P106" t="str">
            <v>EDIFÍCIO COMERCIAL</v>
          </cell>
          <cell r="Q106" t="str">
            <v>GARAGEM</v>
          </cell>
          <cell r="R106" t="str">
            <v>OFF STREET</v>
          </cell>
          <cell r="S106" t="str">
            <v>BASE OFF</v>
          </cell>
          <cell r="T106">
            <v>1</v>
          </cell>
          <cell r="U106" t="str">
            <v>N/A</v>
          </cell>
          <cell r="V106" t="str">
            <v>N/A</v>
          </cell>
          <cell r="W106" t="str">
            <v>ENZO</v>
          </cell>
          <cell r="X106" t="str">
            <v>IZILDO</v>
          </cell>
          <cell r="Y106" t="str">
            <v>LOCAÇÃO</v>
          </cell>
          <cell r="Z106" t="str">
            <v>TKTS</v>
          </cell>
          <cell r="AA106" t="str">
            <v>VALOR FIXO</v>
          </cell>
          <cell r="AB106" t="str">
            <v>NAO BLOQUEADO</v>
          </cell>
          <cell r="AC106">
            <v>120147</v>
          </cell>
          <cell r="AD106" t="str">
            <v>ED COM CENTRO EMPRESARIAL VERGUEIRO</v>
          </cell>
          <cell r="AE106" t="str">
            <v>9.GARAGEM ABERTA</v>
          </cell>
          <cell r="AF106" t="str">
            <v>ORGANICAS</v>
          </cell>
          <cell r="AG106">
            <v>60537263020272</v>
          </cell>
          <cell r="AH106" t="str">
            <v xml:space="preserve">SÃO PAULO </v>
          </cell>
          <cell r="AI106" t="str">
            <v>04101-000</v>
          </cell>
          <cell r="AJ106" t="str">
            <v>V. MARIANA</v>
          </cell>
          <cell r="AK106" t="str">
            <v xml:space="preserve">RUA VERGUEIRO, 1855 </v>
          </cell>
          <cell r="AL106">
            <v>6</v>
          </cell>
          <cell r="AM106" t="str">
            <v>N/I</v>
          </cell>
          <cell r="AN106" t="str">
            <v>N/I</v>
          </cell>
          <cell r="AO106">
            <v>39434</v>
          </cell>
          <cell r="AP106">
            <v>42355</v>
          </cell>
          <cell r="AQ106" t="str">
            <v>N/I</v>
          </cell>
          <cell r="AR106" t="str">
            <v>N/I</v>
          </cell>
          <cell r="AS106" t="str">
            <v>ALLPARK - SP47</v>
          </cell>
          <cell r="AT106" t="str">
            <v>ALLPARK - SP</v>
          </cell>
          <cell r="AU106">
            <v>47</v>
          </cell>
          <cell r="AV106" t="str">
            <v>C.EMP.VERGUEIRO</v>
          </cell>
          <cell r="AW106">
            <v>9987</v>
          </cell>
          <cell r="AX106" t="str">
            <v>Centro Empresarial Vergueiro</v>
          </cell>
          <cell r="AY106" t="str">
            <v>N/I</v>
          </cell>
          <cell r="AZ106">
            <v>120147</v>
          </cell>
        </row>
        <row r="107">
          <cell r="D107">
            <v>120107</v>
          </cell>
          <cell r="E107" t="str">
            <v>CENTRO MEDICO HIGIENOPOLIS</v>
          </cell>
          <cell r="F107" t="str">
            <v>N/A</v>
          </cell>
          <cell r="G107" t="str">
            <v>SP</v>
          </cell>
          <cell r="H107" t="str">
            <v>SÃO PAULO</v>
          </cell>
          <cell r="I107" t="str">
            <v>SP</v>
          </cell>
          <cell r="J107" t="str">
            <v>SP</v>
          </cell>
          <cell r="K107" t="str">
            <v>01</v>
          </cell>
          <cell r="L107" t="str">
            <v>ALLPARK</v>
          </cell>
          <cell r="M107" t="str">
            <v>ALLPARK</v>
          </cell>
          <cell r="N107">
            <v>1</v>
          </cell>
          <cell r="O107">
            <v>80</v>
          </cell>
          <cell r="P107" t="str">
            <v>CENTRO MEDICO</v>
          </cell>
          <cell r="Q107" t="str">
            <v>GARAGEM</v>
          </cell>
          <cell r="R107" t="str">
            <v>OFF STREET</v>
          </cell>
          <cell r="S107" t="str">
            <v>BASE OFF</v>
          </cell>
          <cell r="T107">
            <v>1</v>
          </cell>
          <cell r="U107" t="str">
            <v>N/A</v>
          </cell>
          <cell r="V107" t="str">
            <v>N/A</v>
          </cell>
          <cell r="W107" t="str">
            <v>MAURO</v>
          </cell>
          <cell r="X107" t="str">
            <v>ANTÔNIO SOLITO</v>
          </cell>
          <cell r="Y107" t="str">
            <v>LOCAÇÃO</v>
          </cell>
          <cell r="Z107" t="str">
            <v>TKTS</v>
          </cell>
          <cell r="AA107" t="str">
            <v>N/I</v>
          </cell>
          <cell r="AB107" t="str">
            <v>NAO BLOQUEADO</v>
          </cell>
          <cell r="AC107">
            <v>120107</v>
          </cell>
          <cell r="AD107" t="str">
            <v>CE MED HIGIENOPOLIS</v>
          </cell>
          <cell r="AE107" t="str">
            <v>9.GARAGEM ABERTA</v>
          </cell>
          <cell r="AF107" t="str">
            <v>ORGANICAS</v>
          </cell>
          <cell r="AG107">
            <v>60537263004820</v>
          </cell>
          <cell r="AH107" t="str">
            <v xml:space="preserve">SÃO PAULO </v>
          </cell>
          <cell r="AI107" t="str">
            <v>01232-011</v>
          </cell>
          <cell r="AJ107" t="str">
            <v>SANTA CECÍLIA</v>
          </cell>
          <cell r="AK107" t="str">
            <v>RUA CONSELHEIRO BROTERO, 1539</v>
          </cell>
          <cell r="AL107">
            <v>7</v>
          </cell>
          <cell r="AM107" t="str">
            <v>N/I</v>
          </cell>
          <cell r="AN107" t="str">
            <v>N/I</v>
          </cell>
          <cell r="AO107">
            <v>39753</v>
          </cell>
          <cell r="AP107">
            <v>41578</v>
          </cell>
          <cell r="AQ107" t="str">
            <v>N/I</v>
          </cell>
          <cell r="AR107" t="str">
            <v>N/I</v>
          </cell>
          <cell r="AS107" t="str">
            <v>ALLPARK - SP7</v>
          </cell>
          <cell r="AT107" t="str">
            <v>ALLPARK - SP</v>
          </cell>
          <cell r="AU107">
            <v>7</v>
          </cell>
          <cell r="AV107" t="str">
            <v>C.M.HIGIENOPOLI</v>
          </cell>
          <cell r="AW107">
            <v>8156</v>
          </cell>
          <cell r="AX107" t="str">
            <v>Centro Médico Higienópolis</v>
          </cell>
          <cell r="AY107" t="str">
            <v>N/I</v>
          </cell>
          <cell r="AZ107">
            <v>120107</v>
          </cell>
        </row>
        <row r="108">
          <cell r="D108">
            <v>120103</v>
          </cell>
          <cell r="E108" t="str">
            <v>CENTRO MEDICO PEIXOTO GOMIDE</v>
          </cell>
          <cell r="F108" t="str">
            <v>09 DE JULHO</v>
          </cell>
          <cell r="G108" t="str">
            <v>SP</v>
          </cell>
          <cell r="H108" t="str">
            <v>SÃO PAULO</v>
          </cell>
          <cell r="I108" t="str">
            <v>SP</v>
          </cell>
          <cell r="J108" t="str">
            <v>SP</v>
          </cell>
          <cell r="K108" t="str">
            <v>01</v>
          </cell>
          <cell r="L108" t="str">
            <v>ALLPARK</v>
          </cell>
          <cell r="M108" t="str">
            <v>ALLPARK</v>
          </cell>
          <cell r="N108">
            <v>1</v>
          </cell>
          <cell r="O108">
            <v>300</v>
          </cell>
          <cell r="P108" t="str">
            <v>CENTRO MEDICO</v>
          </cell>
          <cell r="Q108" t="str">
            <v>GARAGEM</v>
          </cell>
          <cell r="R108" t="str">
            <v>OFF STREET</v>
          </cell>
          <cell r="S108" t="str">
            <v>BASE OFF</v>
          </cell>
          <cell r="T108">
            <v>1</v>
          </cell>
          <cell r="U108" t="str">
            <v>N/A</v>
          </cell>
          <cell r="V108" t="str">
            <v>N/A</v>
          </cell>
          <cell r="W108" t="str">
            <v>MAURO</v>
          </cell>
          <cell r="X108" t="str">
            <v>WILLIAN</v>
          </cell>
          <cell r="Y108" t="str">
            <v>LOCAÇÃO</v>
          </cell>
          <cell r="Z108" t="str">
            <v>TKTS</v>
          </cell>
          <cell r="AA108" t="str">
            <v>N/I</v>
          </cell>
          <cell r="AB108" t="str">
            <v>NAO BLOQUEADO</v>
          </cell>
          <cell r="AC108">
            <v>120103</v>
          </cell>
          <cell r="AD108" t="str">
            <v>CE MED PEIXOTO GOMIDE</v>
          </cell>
          <cell r="AE108" t="str">
            <v>9.GARAGEM ABERTA</v>
          </cell>
          <cell r="AF108" t="str">
            <v>ORGANICAS</v>
          </cell>
          <cell r="AG108">
            <v>60537263001308</v>
          </cell>
          <cell r="AH108" t="str">
            <v xml:space="preserve">SÃO PAULO </v>
          </cell>
          <cell r="AI108" t="str">
            <v>01409-001</v>
          </cell>
          <cell r="AJ108" t="str">
            <v>CERQUEIRA CÉSAR</v>
          </cell>
          <cell r="AK108" t="str">
            <v>RUA PEIXOTO GOMIDE,  515</v>
          </cell>
          <cell r="AL108">
            <v>7</v>
          </cell>
          <cell r="AM108" t="str">
            <v>N/I</v>
          </cell>
          <cell r="AN108" t="str">
            <v>N/I</v>
          </cell>
          <cell r="AO108">
            <v>40603</v>
          </cell>
          <cell r="AP108">
            <v>42428</v>
          </cell>
          <cell r="AQ108" t="str">
            <v>N/I</v>
          </cell>
          <cell r="AR108" t="str">
            <v>N/I</v>
          </cell>
          <cell r="AS108" t="str">
            <v>ALLPARK - SP3</v>
          </cell>
          <cell r="AT108" t="str">
            <v>ALLPARK - SP</v>
          </cell>
          <cell r="AU108">
            <v>3</v>
          </cell>
          <cell r="AV108" t="str">
            <v>PEIXOTO GOMIDE</v>
          </cell>
          <cell r="AW108">
            <v>6455</v>
          </cell>
          <cell r="AX108" t="str">
            <v>Centro  Médico Peixoto Gomide</v>
          </cell>
          <cell r="AY108" t="str">
            <v>N/I</v>
          </cell>
          <cell r="AZ108">
            <v>120103</v>
          </cell>
        </row>
        <row r="109">
          <cell r="D109" t="str">
            <v xml:space="preserve">03201EC  </v>
          </cell>
          <cell r="E109" t="str">
            <v>CENTRO ORTOPEDICO PARANA</v>
          </cell>
          <cell r="F109" t="str">
            <v>N/A</v>
          </cell>
          <cell r="G109" t="str">
            <v>PR</v>
          </cell>
          <cell r="H109" t="str">
            <v>PARANÁ</v>
          </cell>
          <cell r="I109" t="str">
            <v>SUL</v>
          </cell>
          <cell r="J109" t="str">
            <v>SUL</v>
          </cell>
          <cell r="K109" t="str">
            <v>01</v>
          </cell>
          <cell r="L109" t="str">
            <v>ALLPARK</v>
          </cell>
          <cell r="M109" t="str">
            <v>REUNIDAS</v>
          </cell>
          <cell r="N109">
            <v>1</v>
          </cell>
          <cell r="O109">
            <v>50</v>
          </cell>
          <cell r="P109" t="str">
            <v>HOSPITAL</v>
          </cell>
          <cell r="Q109" t="str">
            <v>GARAGEM</v>
          </cell>
          <cell r="R109" t="str">
            <v>OFF STREET</v>
          </cell>
          <cell r="S109" t="str">
            <v>BASE OFF</v>
          </cell>
          <cell r="T109">
            <v>1</v>
          </cell>
          <cell r="U109" t="str">
            <v>N/A</v>
          </cell>
          <cell r="V109" t="str">
            <v>N/A</v>
          </cell>
          <cell r="W109" t="str">
            <v>MIRO</v>
          </cell>
          <cell r="X109" t="str">
            <v>N/I</v>
          </cell>
          <cell r="Y109" t="str">
            <v>LOCAÇÃO</v>
          </cell>
          <cell r="Z109" t="str">
            <v>TKTS</v>
          </cell>
          <cell r="AA109" t="str">
            <v>VALOR FIXO</v>
          </cell>
          <cell r="AB109" t="str">
            <v>NAO BLOQUEADO</v>
          </cell>
          <cell r="AC109" t="str">
            <v xml:space="preserve">03201EC  </v>
          </cell>
          <cell r="AD109" t="str">
            <v>HOSP CENTRO ORTOPEDICO PARANA</v>
          </cell>
          <cell r="AE109" t="str">
            <v>9.GARAGEM ABERTA</v>
          </cell>
          <cell r="AF109" t="str">
            <v>ORGANICAS</v>
          </cell>
          <cell r="AG109" t="str">
            <v>60.537.263/0432-13</v>
          </cell>
          <cell r="AH109" t="str">
            <v>MARINGÁ</v>
          </cell>
          <cell r="AI109" t="str">
            <v>87015-000</v>
          </cell>
          <cell r="AJ109" t="str">
            <v>ZONA 4</v>
          </cell>
          <cell r="AK109" t="str">
            <v>AV. DR. LUIZ TEIXEIRA MENDES, 1833</v>
          </cell>
          <cell r="AL109">
            <v>5</v>
          </cell>
          <cell r="AM109" t="str">
            <v>N/I</v>
          </cell>
          <cell r="AN109" t="str">
            <v>N/I</v>
          </cell>
          <cell r="AO109" t="str">
            <v>N/I</v>
          </cell>
          <cell r="AP109" t="str">
            <v>N/I</v>
          </cell>
          <cell r="AQ109" t="str">
            <v>N/I</v>
          </cell>
          <cell r="AR109" t="str">
            <v>N/I</v>
          </cell>
          <cell r="AS109" t="str">
            <v>ALLPARK - PREC</v>
          </cell>
          <cell r="AT109" t="str">
            <v>ALLPARK - PR</v>
          </cell>
          <cell r="AU109" t="str">
            <v>EC</v>
          </cell>
          <cell r="AV109" t="str">
            <v>CEN. ORTOPEDICO</v>
          </cell>
          <cell r="AW109">
            <v>12783</v>
          </cell>
          <cell r="AX109" t="str">
            <v>N/I</v>
          </cell>
          <cell r="AY109" t="str">
            <v>N/I</v>
          </cell>
          <cell r="AZ109" t="str">
            <v xml:space="preserve">03201EC  </v>
          </cell>
        </row>
        <row r="110">
          <cell r="D110" t="str">
            <v xml:space="preserve">01201BP  </v>
          </cell>
          <cell r="E110" t="str">
            <v>CENU</v>
          </cell>
          <cell r="F110" t="str">
            <v>N/A</v>
          </cell>
          <cell r="G110" t="str">
            <v>SP</v>
          </cell>
          <cell r="H110" t="str">
            <v>SÃO PAULO</v>
          </cell>
          <cell r="I110" t="str">
            <v>SP</v>
          </cell>
          <cell r="J110" t="str">
            <v>SP</v>
          </cell>
          <cell r="K110" t="str">
            <v>01</v>
          </cell>
          <cell r="L110" t="str">
            <v>ALLPARK</v>
          </cell>
          <cell r="M110" t="str">
            <v>AREA</v>
          </cell>
          <cell r="N110">
            <v>1</v>
          </cell>
          <cell r="O110">
            <v>3629</v>
          </cell>
          <cell r="P110" t="str">
            <v>CENTRO COMERCIAL</v>
          </cell>
          <cell r="Q110" t="str">
            <v>GARAGEM</v>
          </cell>
          <cell r="R110" t="str">
            <v>OFF STREET</v>
          </cell>
          <cell r="S110" t="str">
            <v>M&amp;A 2010</v>
          </cell>
          <cell r="T110">
            <v>1</v>
          </cell>
          <cell r="U110" t="str">
            <v>N/A</v>
          </cell>
          <cell r="V110" t="str">
            <v>N/A</v>
          </cell>
          <cell r="W110" t="str">
            <v>DENISE</v>
          </cell>
          <cell r="X110" t="str">
            <v>RODNEY</v>
          </cell>
          <cell r="Y110" t="str">
            <v>LOCAÇÃO</v>
          </cell>
          <cell r="Z110" t="str">
            <v>TKTS</v>
          </cell>
          <cell r="AA110" t="str">
            <v>PERCENTUAL</v>
          </cell>
          <cell r="AB110" t="str">
            <v>NAO BLOQUEADO</v>
          </cell>
          <cell r="AC110" t="str">
            <v xml:space="preserve">01201BP  </v>
          </cell>
          <cell r="AD110" t="str">
            <v>CE COM CENU - AP</v>
          </cell>
          <cell r="AE110" t="str">
            <v>9.GARAGEM ABERTA</v>
          </cell>
          <cell r="AF110" t="str">
            <v>M&amp;A</v>
          </cell>
          <cell r="AG110" t="str">
            <v>60.537.263/0395-34</v>
          </cell>
          <cell r="AH110" t="str">
            <v xml:space="preserve">SÃO PAULO </v>
          </cell>
          <cell r="AI110" t="str">
            <v>04578-000</v>
          </cell>
          <cell r="AJ110" t="str">
            <v>BROOKLIN NOVO</v>
          </cell>
          <cell r="AK110" t="str">
            <v>AV. DAS NACOES UNIDAS, 12.901</v>
          </cell>
          <cell r="AL110">
            <v>7</v>
          </cell>
          <cell r="AM110">
            <v>40452</v>
          </cell>
          <cell r="AN110" t="str">
            <v>OUT/10</v>
          </cell>
          <cell r="AO110">
            <v>37165</v>
          </cell>
          <cell r="AP110">
            <v>40817</v>
          </cell>
          <cell r="AQ110" t="str">
            <v>N/I</v>
          </cell>
          <cell r="AR110" t="str">
            <v>N/I</v>
          </cell>
          <cell r="AS110" t="str">
            <v>ALLPARK - SPBP</v>
          </cell>
          <cell r="AT110" t="str">
            <v>ALLPARK - SP</v>
          </cell>
          <cell r="AU110" t="str">
            <v>BP</v>
          </cell>
          <cell r="AV110" t="str">
            <v>CENU</v>
          </cell>
          <cell r="AW110">
            <v>13171</v>
          </cell>
          <cell r="AX110" t="str">
            <v>Centro Empresarial Nações Unidas</v>
          </cell>
          <cell r="AY110" t="str">
            <v>N/I</v>
          </cell>
          <cell r="AZ110" t="str">
            <v xml:space="preserve">01201BP  </v>
          </cell>
        </row>
        <row r="111">
          <cell r="D111" t="str">
            <v xml:space="preserve">01201GN  </v>
          </cell>
          <cell r="E111" t="str">
            <v>CENU DOCAS</v>
          </cell>
          <cell r="F111" t="str">
            <v>N/A</v>
          </cell>
          <cell r="G111" t="str">
            <v>SP</v>
          </cell>
          <cell r="H111" t="str">
            <v>SÃO PAULO</v>
          </cell>
          <cell r="I111" t="str">
            <v>SP</v>
          </cell>
          <cell r="J111" t="str">
            <v>SP</v>
          </cell>
          <cell r="K111" t="str">
            <v>01</v>
          </cell>
          <cell r="L111" t="str">
            <v>ALLPARK</v>
          </cell>
          <cell r="M111" t="str">
            <v>AREA</v>
          </cell>
          <cell r="N111">
            <v>1</v>
          </cell>
          <cell r="O111">
            <v>96</v>
          </cell>
          <cell r="P111" t="str">
            <v>EDIFÍCIO COMERCIAL</v>
          </cell>
          <cell r="Q111" t="str">
            <v>GARAGEM</v>
          </cell>
          <cell r="R111" t="str">
            <v>OFF STREET</v>
          </cell>
          <cell r="S111" t="str">
            <v>M&amp;A 2010</v>
          </cell>
          <cell r="T111">
            <v>1</v>
          </cell>
          <cell r="U111" t="str">
            <v>N/A</v>
          </cell>
          <cell r="V111" t="str">
            <v>N/A</v>
          </cell>
          <cell r="W111" t="str">
            <v>DENISE</v>
          </cell>
          <cell r="X111" t="str">
            <v>RODNEY</v>
          </cell>
          <cell r="Y111" t="str">
            <v>LOCAÇÃO</v>
          </cell>
          <cell r="Z111" t="str">
            <v>TKTS</v>
          </cell>
          <cell r="AA111" t="str">
            <v>N/I</v>
          </cell>
          <cell r="AB111" t="str">
            <v>NAO BLOQUEADO</v>
          </cell>
          <cell r="AC111" t="str">
            <v xml:space="preserve">01201GN  </v>
          </cell>
          <cell r="AD111" t="str">
            <v>ED COM CENU DOCAS - AP</v>
          </cell>
          <cell r="AE111" t="str">
            <v>9.GARAGEM ABERTA</v>
          </cell>
          <cell r="AF111" t="str">
            <v>M&amp;A</v>
          </cell>
          <cell r="AG111" t="str">
            <v>N/I</v>
          </cell>
          <cell r="AH111" t="str">
            <v xml:space="preserve">SÃO PAULO </v>
          </cell>
          <cell r="AI111" t="str">
            <v>4578-000</v>
          </cell>
          <cell r="AJ111" t="str">
            <v>BROOKLIN PAULISTA</v>
          </cell>
          <cell r="AK111" t="str">
            <v>AV. NACOES UNIDAS, 12901</v>
          </cell>
          <cell r="AL111" t="str">
            <v>N/I</v>
          </cell>
          <cell r="AM111">
            <v>40452</v>
          </cell>
          <cell r="AN111" t="str">
            <v>OUT/10</v>
          </cell>
          <cell r="AO111" t="str">
            <v>N/I</v>
          </cell>
          <cell r="AP111" t="str">
            <v>N/I</v>
          </cell>
          <cell r="AQ111" t="str">
            <v>N/I</v>
          </cell>
          <cell r="AR111" t="str">
            <v>N/I</v>
          </cell>
          <cell r="AS111" t="str">
            <v>ALLPARK - SPGN</v>
          </cell>
          <cell r="AT111" t="str">
            <v>ALLPARK - SP</v>
          </cell>
          <cell r="AU111" t="str">
            <v>GN</v>
          </cell>
          <cell r="AV111" t="str">
            <v>CENU DOCAS</v>
          </cell>
          <cell r="AW111" t="str">
            <v>N/I</v>
          </cell>
          <cell r="AX111" t="str">
            <v>N/I</v>
          </cell>
          <cell r="AY111" t="str">
            <v>N/I</v>
          </cell>
          <cell r="AZ111" t="str">
            <v xml:space="preserve">01201GN  </v>
          </cell>
        </row>
        <row r="112">
          <cell r="D112" t="str">
            <v xml:space="preserve">08201H8  </v>
          </cell>
          <cell r="E112" t="str">
            <v>CGO - CENTRO GOIANO DE ONCOLOGIA</v>
          </cell>
          <cell r="F112" t="str">
            <v>N/A</v>
          </cell>
          <cell r="G112" t="str">
            <v>GO</v>
          </cell>
          <cell r="H112" t="str">
            <v>GOIÁS</v>
          </cell>
          <cell r="I112" t="str">
            <v>CO</v>
          </cell>
          <cell r="J112" t="str">
            <v>CO</v>
          </cell>
          <cell r="K112" t="str">
            <v>01</v>
          </cell>
          <cell r="L112" t="str">
            <v>ALLPARK</v>
          </cell>
          <cell r="M112" t="str">
            <v>ALLPARK</v>
          </cell>
          <cell r="N112">
            <v>1</v>
          </cell>
          <cell r="O112">
            <v>12</v>
          </cell>
          <cell r="P112" t="str">
            <v>CENTRO MEDICO</v>
          </cell>
          <cell r="Q112" t="str">
            <v>GARAGEM</v>
          </cell>
          <cell r="R112" t="str">
            <v>OFF STREET</v>
          </cell>
          <cell r="S112" t="str">
            <v>NN OFF 2010</v>
          </cell>
          <cell r="T112">
            <v>1</v>
          </cell>
          <cell r="U112" t="str">
            <v>N/A</v>
          </cell>
          <cell r="V112" t="str">
            <v>N/A</v>
          </cell>
          <cell r="W112" t="str">
            <v>ADRIANO BULHÕES</v>
          </cell>
          <cell r="X112" t="str">
            <v>N/I</v>
          </cell>
          <cell r="Y112" t="str">
            <v>ADM</v>
          </cell>
          <cell r="Z112" t="str">
            <v>100%NF</v>
          </cell>
          <cell r="AA112" t="str">
            <v>N/I</v>
          </cell>
          <cell r="AB112" t="str">
            <v>NAO BLOQUEADO</v>
          </cell>
          <cell r="AC112" t="str">
            <v xml:space="preserve">08201H8  </v>
          </cell>
          <cell r="AD112" t="str">
            <v>CE MED CENTRO GOIANO DE ONCOLOGIA</v>
          </cell>
          <cell r="AE112" t="str">
            <v>9.GARAGEM ABERTA</v>
          </cell>
          <cell r="AF112" t="str">
            <v>ORGANICAS</v>
          </cell>
          <cell r="AG112" t="str">
            <v>N/I</v>
          </cell>
          <cell r="AH112" t="str">
            <v>GOIÂNIA</v>
          </cell>
          <cell r="AI112" t="str">
            <v>74223-080</v>
          </cell>
          <cell r="AJ112" t="str">
            <v>SETOR BUENO</v>
          </cell>
          <cell r="AK112" t="str">
            <v>AV. T 12, 65</v>
          </cell>
          <cell r="AL112">
            <v>5</v>
          </cell>
          <cell r="AM112">
            <v>40513</v>
          </cell>
          <cell r="AN112" t="str">
            <v>DEZ/10</v>
          </cell>
          <cell r="AO112" t="str">
            <v>N/I</v>
          </cell>
          <cell r="AP112" t="str">
            <v>N/I</v>
          </cell>
          <cell r="AQ112" t="str">
            <v>N/I</v>
          </cell>
          <cell r="AR112" t="str">
            <v>N/I</v>
          </cell>
          <cell r="AS112" t="str">
            <v>ALLPARK - GOH8</v>
          </cell>
          <cell r="AT112" t="str">
            <v>ALLPARK - GO</v>
          </cell>
          <cell r="AU112" t="str">
            <v>H8</v>
          </cell>
          <cell r="AV112" t="str">
            <v>C. GO ONCOLOGIA</v>
          </cell>
          <cell r="AW112">
            <v>13345</v>
          </cell>
          <cell r="AX112" t="str">
            <v>N/I</v>
          </cell>
          <cell r="AY112" t="str">
            <v>N/I</v>
          </cell>
          <cell r="AZ112" t="str">
            <v xml:space="preserve">08201H8  </v>
          </cell>
        </row>
        <row r="113">
          <cell r="D113" t="str">
            <v xml:space="preserve">02201XA  </v>
          </cell>
          <cell r="E113" t="str">
            <v>CHARITAS</v>
          </cell>
          <cell r="F113" t="str">
            <v>N/A</v>
          </cell>
          <cell r="G113" t="str">
            <v>RJ</v>
          </cell>
          <cell r="H113" t="str">
            <v>RIO DE JANEIRO</v>
          </cell>
          <cell r="I113" t="str">
            <v>RJ</v>
          </cell>
          <cell r="J113" t="str">
            <v>RJ</v>
          </cell>
          <cell r="K113" t="str">
            <v>01</v>
          </cell>
          <cell r="L113" t="str">
            <v>ALLPARK</v>
          </cell>
          <cell r="M113" t="str">
            <v>CENTRO PARK</v>
          </cell>
          <cell r="N113">
            <v>1</v>
          </cell>
          <cell r="O113">
            <v>165</v>
          </cell>
          <cell r="P113" t="str">
            <v>TERRENO</v>
          </cell>
          <cell r="Q113" t="str">
            <v>GARAGEM</v>
          </cell>
          <cell r="R113" t="str">
            <v>OFF STREET</v>
          </cell>
          <cell r="S113" t="str">
            <v>M&amp;A 2011</v>
          </cell>
          <cell r="T113">
            <v>1</v>
          </cell>
          <cell r="U113" t="str">
            <v>N/A</v>
          </cell>
          <cell r="V113" t="str">
            <v>N/A</v>
          </cell>
          <cell r="W113" t="str">
            <v>ANGELO</v>
          </cell>
          <cell r="X113" t="str">
            <v>N/I</v>
          </cell>
          <cell r="Y113" t="str">
            <v>N/I</v>
          </cell>
          <cell r="Z113" t="str">
            <v>N/I</v>
          </cell>
          <cell r="AA113" t="str">
            <v>N/I</v>
          </cell>
          <cell r="AB113" t="str">
            <v>NAO BLOQUEADO</v>
          </cell>
          <cell r="AC113" t="str">
            <v xml:space="preserve">02201XA  </v>
          </cell>
          <cell r="AD113" t="str">
            <v>TERR CHARITAS - CP</v>
          </cell>
          <cell r="AE113" t="str">
            <v>9.GARAGEM ABERTA</v>
          </cell>
          <cell r="AF113" t="str">
            <v>M&amp;A</v>
          </cell>
          <cell r="AG113" t="str">
            <v>N/I</v>
          </cell>
          <cell r="AH113" t="str">
            <v>NITEROI</v>
          </cell>
          <cell r="AI113" t="str">
            <v>N/I</v>
          </cell>
          <cell r="AJ113" t="str">
            <v>CHARITAS</v>
          </cell>
          <cell r="AK113" t="str">
            <v xml:space="preserve">AV. QUINTINO BOCAIUVA </v>
          </cell>
          <cell r="AL113" t="str">
            <v>N/I</v>
          </cell>
          <cell r="AM113">
            <v>40787</v>
          </cell>
          <cell r="AN113" t="str">
            <v>SET/11</v>
          </cell>
          <cell r="AO113" t="str">
            <v>N/I</v>
          </cell>
          <cell r="AP113" t="str">
            <v>N/I</v>
          </cell>
          <cell r="AQ113" t="str">
            <v>N/I</v>
          </cell>
          <cell r="AR113" t="str">
            <v>N/I</v>
          </cell>
          <cell r="AS113" t="str">
            <v>N/IXA</v>
          </cell>
          <cell r="AT113" t="str">
            <v>N/I</v>
          </cell>
          <cell r="AU113" t="str">
            <v>XA</v>
          </cell>
          <cell r="AV113" t="str">
            <v>CHARITAS</v>
          </cell>
          <cell r="AW113" t="str">
            <v>N/I</v>
          </cell>
          <cell r="AX113" t="str">
            <v>N/I</v>
          </cell>
          <cell r="AY113" t="str">
            <v>N/I</v>
          </cell>
          <cell r="AZ113" t="str">
            <v xml:space="preserve">02201XA  </v>
          </cell>
        </row>
        <row r="114">
          <cell r="D114">
            <v>120165</v>
          </cell>
          <cell r="E114" t="str">
            <v>CINCINATO BRAGA</v>
          </cell>
          <cell r="F114" t="str">
            <v>N/A</v>
          </cell>
          <cell r="G114" t="str">
            <v>SP</v>
          </cell>
          <cell r="H114" t="str">
            <v>SÃO PAULO</v>
          </cell>
          <cell r="I114" t="str">
            <v>SP</v>
          </cell>
          <cell r="J114" t="str">
            <v>SP</v>
          </cell>
          <cell r="K114" t="str">
            <v>01</v>
          </cell>
          <cell r="L114" t="str">
            <v>ALLPARK</v>
          </cell>
          <cell r="M114" t="str">
            <v>ALLPARK</v>
          </cell>
          <cell r="N114">
            <v>1</v>
          </cell>
          <cell r="O114">
            <v>70</v>
          </cell>
          <cell r="P114" t="str">
            <v>CENTRO MEDICO</v>
          </cell>
          <cell r="Q114" t="str">
            <v>GARAGEM</v>
          </cell>
          <cell r="R114" t="str">
            <v>OFF STREET</v>
          </cell>
          <cell r="S114" t="str">
            <v>BASE OFF</v>
          </cell>
          <cell r="T114">
            <v>1</v>
          </cell>
          <cell r="U114" t="str">
            <v>N/A</v>
          </cell>
          <cell r="V114" t="str">
            <v>N/A</v>
          </cell>
          <cell r="W114" t="str">
            <v>MAURO</v>
          </cell>
          <cell r="X114" t="str">
            <v>MARCOS FORTUNATO</v>
          </cell>
          <cell r="Y114" t="str">
            <v>LOCAÇÃO</v>
          </cell>
          <cell r="Z114" t="str">
            <v>TKTS</v>
          </cell>
          <cell r="AA114" t="str">
            <v>N/I</v>
          </cell>
          <cell r="AB114" t="str">
            <v>NAO BLOQUEADO</v>
          </cell>
          <cell r="AC114">
            <v>120165</v>
          </cell>
          <cell r="AD114" t="str">
            <v>CE MED CINCINATO BRAGA</v>
          </cell>
          <cell r="AE114" t="str">
            <v>9.GARAGEM ABERTA</v>
          </cell>
          <cell r="AF114" t="str">
            <v>ORGANICAS</v>
          </cell>
          <cell r="AG114">
            <v>60537263021163</v>
          </cell>
          <cell r="AH114" t="str">
            <v xml:space="preserve">SÃO PAULO </v>
          </cell>
          <cell r="AI114" t="str">
            <v>01313-010</v>
          </cell>
          <cell r="AJ114" t="str">
            <v>BELA VISTA</v>
          </cell>
          <cell r="AK114" t="str">
            <v xml:space="preserve">RUA CINCINATO BRAGA, 144 </v>
          </cell>
          <cell r="AL114">
            <v>6</v>
          </cell>
          <cell r="AM114" t="str">
            <v>N/I</v>
          </cell>
          <cell r="AN114" t="str">
            <v>N/I</v>
          </cell>
          <cell r="AO114" t="str">
            <v>N/I</v>
          </cell>
          <cell r="AP114" t="str">
            <v>N/I</v>
          </cell>
          <cell r="AQ114" t="str">
            <v>N/I</v>
          </cell>
          <cell r="AR114" t="str">
            <v>N/I</v>
          </cell>
          <cell r="AS114" t="str">
            <v>ALLPARK - SP65</v>
          </cell>
          <cell r="AT114" t="str">
            <v>ALLPARK - SP</v>
          </cell>
          <cell r="AU114">
            <v>65</v>
          </cell>
          <cell r="AV114" t="str">
            <v>CINCINATO BRAGA</v>
          </cell>
          <cell r="AW114">
            <v>10058</v>
          </cell>
          <cell r="AX114" t="str">
            <v>N/I</v>
          </cell>
          <cell r="AY114" t="str">
            <v>N/I</v>
          </cell>
          <cell r="AZ114">
            <v>120165</v>
          </cell>
        </row>
        <row r="115">
          <cell r="D115" t="str">
            <v xml:space="preserve">02201J4  </v>
          </cell>
          <cell r="E115" t="str">
            <v>CINELANDIA</v>
          </cell>
          <cell r="F115" t="str">
            <v>N/A</v>
          </cell>
          <cell r="G115" t="str">
            <v>RJ</v>
          </cell>
          <cell r="H115" t="str">
            <v>RIO DE JANEIRO</v>
          </cell>
          <cell r="I115" t="str">
            <v>RJ</v>
          </cell>
          <cell r="J115" t="str">
            <v>RJ</v>
          </cell>
          <cell r="K115" t="str">
            <v>01</v>
          </cell>
          <cell r="L115" t="str">
            <v>ALLPARK</v>
          </cell>
          <cell r="M115" t="str">
            <v>CINELANDIA</v>
          </cell>
          <cell r="N115">
            <v>1</v>
          </cell>
          <cell r="O115">
            <v>1036</v>
          </cell>
          <cell r="P115" t="str">
            <v>ORGÃO PÚBLICO</v>
          </cell>
          <cell r="Q115" t="str">
            <v>GARAGEM</v>
          </cell>
          <cell r="R115" t="str">
            <v>CONCESSOES PUBLICAS</v>
          </cell>
          <cell r="S115" t="str">
            <v>M&amp;A 2011</v>
          </cell>
          <cell r="T115">
            <v>1</v>
          </cell>
          <cell r="U115" t="str">
            <v>N/A</v>
          </cell>
          <cell r="V115" t="str">
            <v>N/A</v>
          </cell>
          <cell r="W115" t="str">
            <v>ANGELO</v>
          </cell>
          <cell r="X115" t="str">
            <v>N/I</v>
          </cell>
          <cell r="Y115" t="str">
            <v>MO</v>
          </cell>
          <cell r="Z115" t="str">
            <v>100%NF</v>
          </cell>
          <cell r="AA115" t="str">
            <v>N/I</v>
          </cell>
          <cell r="AB115" t="str">
            <v>NAO BLOQUEADO</v>
          </cell>
          <cell r="AC115">
            <v>128501</v>
          </cell>
          <cell r="AD115" t="str">
            <v>ORG PUB GARAGEM CINELANDIA</v>
          </cell>
          <cell r="AE115" t="str">
            <v>9.GARAGEM ABERTA</v>
          </cell>
          <cell r="AF115" t="str">
            <v>M&amp;A</v>
          </cell>
          <cell r="AG115" t="str">
            <v>N/I</v>
          </cell>
          <cell r="AH115" t="str">
            <v>RIO DE JANEIRO</v>
          </cell>
          <cell r="AI115" t="str">
            <v>20031-100</v>
          </cell>
          <cell r="AJ115" t="str">
            <v>CENTRO</v>
          </cell>
          <cell r="AK115" t="str">
            <v>PÇA. MAHATMA GANHI S/N</v>
          </cell>
          <cell r="AL115">
            <v>7</v>
          </cell>
          <cell r="AM115">
            <v>40544</v>
          </cell>
          <cell r="AN115" t="str">
            <v>ABR/11</v>
          </cell>
          <cell r="AO115" t="str">
            <v>N/I</v>
          </cell>
          <cell r="AP115" t="str">
            <v>N/I</v>
          </cell>
          <cell r="AQ115" t="str">
            <v>N/I</v>
          </cell>
          <cell r="AR115" t="str">
            <v>N/I</v>
          </cell>
          <cell r="AS115" t="str">
            <v>ALLPARK - RJJ4</v>
          </cell>
          <cell r="AT115" t="str">
            <v>ALLPARK - RJ</v>
          </cell>
          <cell r="AU115" t="str">
            <v>J4</v>
          </cell>
          <cell r="AV115" t="str">
            <v>CINELANDIA</v>
          </cell>
          <cell r="AW115">
            <v>1490</v>
          </cell>
          <cell r="AX115" t="str">
            <v>N/I</v>
          </cell>
          <cell r="AY115" t="str">
            <v>N/I</v>
          </cell>
          <cell r="AZ115" t="str">
            <v xml:space="preserve">02201J4  </v>
          </cell>
        </row>
        <row r="116">
          <cell r="D116">
            <v>128501</v>
          </cell>
          <cell r="E116" t="str">
            <v>CINELANDIA</v>
          </cell>
          <cell r="F116" t="str">
            <v>N/A</v>
          </cell>
          <cell r="G116" t="str">
            <v>RJ</v>
          </cell>
          <cell r="H116" t="str">
            <v>RIO DE JANEIRO</v>
          </cell>
          <cell r="I116" t="str">
            <v>RJ</v>
          </cell>
          <cell r="J116" t="str">
            <v>RJ</v>
          </cell>
          <cell r="K116">
            <v>85</v>
          </cell>
          <cell r="L116" t="str">
            <v>CINELANDIA</v>
          </cell>
          <cell r="M116" t="str">
            <v>CINELANDIA</v>
          </cell>
          <cell r="N116">
            <v>1</v>
          </cell>
          <cell r="O116">
            <v>1036</v>
          </cell>
          <cell r="P116" t="str">
            <v>ORGÃO PÚBLICO</v>
          </cell>
          <cell r="Q116" t="str">
            <v>GARAGEM</v>
          </cell>
          <cell r="R116" t="str">
            <v>CONCESSOES PUBLICAS</v>
          </cell>
          <cell r="S116" t="str">
            <v>M&amp;A 2011</v>
          </cell>
          <cell r="T116">
            <v>1</v>
          </cell>
          <cell r="U116" t="str">
            <v>N/A</v>
          </cell>
          <cell r="V116" t="str">
            <v>N/A</v>
          </cell>
          <cell r="W116" t="str">
            <v>ANGELO</v>
          </cell>
          <cell r="X116" t="str">
            <v>N/I</v>
          </cell>
          <cell r="Y116" t="str">
            <v>MO</v>
          </cell>
          <cell r="Z116" t="str">
            <v>100%NF</v>
          </cell>
          <cell r="AA116" t="str">
            <v>N/I</v>
          </cell>
          <cell r="AB116" t="str">
            <v>NAO BLOQUEADO</v>
          </cell>
          <cell r="AC116">
            <v>128501</v>
          </cell>
          <cell r="AD116" t="str">
            <v>ORG PUB GARAGEM CINELANDIA</v>
          </cell>
          <cell r="AE116" t="str">
            <v>9.GARAGEM ABERTA</v>
          </cell>
          <cell r="AF116" t="str">
            <v>M&amp;A</v>
          </cell>
          <cell r="AG116" t="str">
            <v>N/I</v>
          </cell>
          <cell r="AH116" t="str">
            <v>RIO DE JANEIRO</v>
          </cell>
          <cell r="AI116" t="str">
            <v>20031-100</v>
          </cell>
          <cell r="AJ116" t="str">
            <v>CENTRO</v>
          </cell>
          <cell r="AK116" t="str">
            <v>PÇA. MAHATMA GANHI S/N</v>
          </cell>
          <cell r="AL116">
            <v>7</v>
          </cell>
          <cell r="AM116">
            <v>40544</v>
          </cell>
          <cell r="AN116" t="str">
            <v>ABR/11</v>
          </cell>
          <cell r="AO116" t="str">
            <v>N/I</v>
          </cell>
          <cell r="AP116" t="str">
            <v>N/I</v>
          </cell>
          <cell r="AQ116" t="str">
            <v>N/I</v>
          </cell>
          <cell r="AR116" t="str">
            <v>N/I</v>
          </cell>
          <cell r="AS116" t="str">
            <v>ALLPARK - RJJ4</v>
          </cell>
          <cell r="AT116" t="str">
            <v>ALLPARK - RJ</v>
          </cell>
          <cell r="AU116" t="str">
            <v>J4</v>
          </cell>
          <cell r="AV116" t="str">
            <v>CINELANDIA</v>
          </cell>
          <cell r="AW116">
            <v>1490</v>
          </cell>
          <cell r="AX116" t="str">
            <v>N/I</v>
          </cell>
          <cell r="AY116" t="str">
            <v>N/I</v>
          </cell>
          <cell r="AZ116">
            <v>128501</v>
          </cell>
        </row>
        <row r="117">
          <cell r="D117">
            <v>220118</v>
          </cell>
          <cell r="E117" t="str">
            <v>CITTA AMERICA</v>
          </cell>
          <cell r="F117" t="str">
            <v>N/A</v>
          </cell>
          <cell r="G117" t="str">
            <v>RJ</v>
          </cell>
          <cell r="H117" t="str">
            <v>RIO DE JANEIRO</v>
          </cell>
          <cell r="I117" t="str">
            <v>RJ</v>
          </cell>
          <cell r="J117" t="str">
            <v>RJ</v>
          </cell>
          <cell r="K117" t="str">
            <v>01</v>
          </cell>
          <cell r="L117" t="str">
            <v>ALLPARK</v>
          </cell>
          <cell r="M117" t="str">
            <v>ALLPARK</v>
          </cell>
          <cell r="N117">
            <v>1</v>
          </cell>
          <cell r="O117">
            <v>2193</v>
          </cell>
          <cell r="P117" t="str">
            <v>CENTRO COMERCIAL</v>
          </cell>
          <cell r="Q117" t="str">
            <v>GARAGEM</v>
          </cell>
          <cell r="R117" t="str">
            <v>OFF STREET</v>
          </cell>
          <cell r="S117" t="str">
            <v>BASE OFF</v>
          </cell>
          <cell r="T117">
            <v>1</v>
          </cell>
          <cell r="U117" t="str">
            <v>N/A</v>
          </cell>
          <cell r="V117" t="str">
            <v>N/A</v>
          </cell>
          <cell r="W117" t="str">
            <v>ANGELO</v>
          </cell>
          <cell r="X117" t="str">
            <v>N/I</v>
          </cell>
          <cell r="Y117" t="str">
            <v>LOCAÇÃO</v>
          </cell>
          <cell r="Z117" t="str">
            <v>TKTS</v>
          </cell>
          <cell r="AA117" t="str">
            <v>FAIXA</v>
          </cell>
          <cell r="AB117" t="str">
            <v>NAO BLOQUEADO</v>
          </cell>
          <cell r="AC117">
            <v>220118</v>
          </cell>
          <cell r="AD117" t="str">
            <v>CE COM CITTA AMERICA</v>
          </cell>
          <cell r="AE117" t="str">
            <v>9.GARAGEM ABERTA</v>
          </cell>
          <cell r="AF117" t="str">
            <v>ORGANICAS</v>
          </cell>
          <cell r="AG117">
            <v>60537263012920</v>
          </cell>
          <cell r="AH117" t="str">
            <v>RIO DE JANEIRO</v>
          </cell>
          <cell r="AI117" t="str">
            <v>22640-100</v>
          </cell>
          <cell r="AJ117" t="str">
            <v>BARRA DA TIJUCA</v>
          </cell>
          <cell r="AK117" t="str">
            <v xml:space="preserve">AV. DAS AMÉRICAS , 700  </v>
          </cell>
          <cell r="AL117">
            <v>7</v>
          </cell>
          <cell r="AM117" t="str">
            <v>N/I</v>
          </cell>
          <cell r="AN117" t="str">
            <v>N/I</v>
          </cell>
          <cell r="AO117">
            <v>36712</v>
          </cell>
          <cell r="AP117">
            <v>42189</v>
          </cell>
          <cell r="AQ117" t="str">
            <v>N/I</v>
          </cell>
          <cell r="AR117" t="str">
            <v>N/I</v>
          </cell>
          <cell r="AS117" t="str">
            <v>ALLPARK - RJB8</v>
          </cell>
          <cell r="AT117" t="str">
            <v>ALLPARK - RJ</v>
          </cell>
          <cell r="AU117" t="str">
            <v>B8</v>
          </cell>
          <cell r="AV117" t="str">
            <v>CITTA AMERICA</v>
          </cell>
          <cell r="AW117">
            <v>548</v>
          </cell>
          <cell r="AX117" t="str">
            <v>Cittá América</v>
          </cell>
          <cell r="AY117" t="str">
            <v>N/I</v>
          </cell>
          <cell r="AZ117">
            <v>220118</v>
          </cell>
        </row>
        <row r="118">
          <cell r="D118">
            <v>128045</v>
          </cell>
          <cell r="E118" t="str">
            <v>CLINICA SANTA HELENA</v>
          </cell>
          <cell r="F118" t="str">
            <v>SANTA JOANA</v>
          </cell>
          <cell r="G118" t="str">
            <v>PE</v>
          </cell>
          <cell r="H118" t="str">
            <v>PERNAMBUCO</v>
          </cell>
          <cell r="I118" t="str">
            <v>NE</v>
          </cell>
          <cell r="J118" t="str">
            <v>NE</v>
          </cell>
          <cell r="K118" t="str">
            <v>80</v>
          </cell>
          <cell r="L118" t="str">
            <v>ERES</v>
          </cell>
          <cell r="M118" t="str">
            <v>PERPARK</v>
          </cell>
          <cell r="N118">
            <v>1</v>
          </cell>
          <cell r="O118">
            <v>120</v>
          </cell>
          <cell r="P118" t="str">
            <v>TERRENO</v>
          </cell>
          <cell r="Q118" t="str">
            <v>GARAGEM</v>
          </cell>
          <cell r="R118" t="str">
            <v>OFF STREET</v>
          </cell>
          <cell r="S118" t="str">
            <v>NN OFF 2010</v>
          </cell>
          <cell r="T118">
            <v>0.5</v>
          </cell>
          <cell r="U118" t="str">
            <v>M&amp;A 2011</v>
          </cell>
          <cell r="V118">
            <v>0.5</v>
          </cell>
          <cell r="W118" t="str">
            <v>CORDEIRO</v>
          </cell>
          <cell r="X118" t="str">
            <v>N/I</v>
          </cell>
          <cell r="Y118" t="str">
            <v>LOCAÇÃO</v>
          </cell>
          <cell r="Z118" t="str">
            <v>TKTS</v>
          </cell>
          <cell r="AA118" t="str">
            <v>VALOR FIXO</v>
          </cell>
          <cell r="AB118" t="str">
            <v>NAO BLOQUEADO</v>
          </cell>
          <cell r="AC118">
            <v>128045</v>
          </cell>
          <cell r="AD118" t="str">
            <v>TERR CLINICA STA HELENA - PERP</v>
          </cell>
          <cell r="AE118" t="str">
            <v>9.GARAGEM ABERTA</v>
          </cell>
          <cell r="AF118" t="str">
            <v>ORGANICAS</v>
          </cell>
          <cell r="AG118" t="str">
            <v>N/I</v>
          </cell>
          <cell r="AH118" t="str">
            <v>RECIFE</v>
          </cell>
          <cell r="AI118" t="str">
            <v>05207-000</v>
          </cell>
          <cell r="AJ118" t="str">
            <v>RECIFE</v>
          </cell>
          <cell r="AK118" t="str">
            <v>RUA DO PAISSANDÚ, 304</v>
          </cell>
          <cell r="AL118">
            <v>5</v>
          </cell>
          <cell r="AM118">
            <v>40391</v>
          </cell>
          <cell r="AN118" t="str">
            <v>AGO/10</v>
          </cell>
          <cell r="AO118" t="str">
            <v>N/I</v>
          </cell>
          <cell r="AP118" t="str">
            <v>N/I</v>
          </cell>
          <cell r="AQ118" t="str">
            <v>N/I</v>
          </cell>
          <cell r="AR118" t="str">
            <v>N/I</v>
          </cell>
          <cell r="AS118" t="str">
            <v>E.R.E.S. - PE45</v>
          </cell>
          <cell r="AT118" t="str">
            <v>E.R.E.S. - PE</v>
          </cell>
          <cell r="AU118">
            <v>45</v>
          </cell>
          <cell r="AV118" t="str">
            <v>CLINI STA HELEN</v>
          </cell>
          <cell r="AW118">
            <v>561</v>
          </cell>
          <cell r="AX118" t="str">
            <v>N/I</v>
          </cell>
          <cell r="AY118" t="str">
            <v>TERRENO HOSP. SANTA HELENA</v>
          </cell>
          <cell r="AZ118">
            <v>128045</v>
          </cell>
        </row>
        <row r="119">
          <cell r="D119">
            <v>220140</v>
          </cell>
          <cell r="E119" t="str">
            <v>CLINICA SAO VICENTE</v>
          </cell>
          <cell r="F119" t="str">
            <v>N/A</v>
          </cell>
          <cell r="G119" t="str">
            <v>RJ</v>
          </cell>
          <cell r="H119" t="str">
            <v>RIO DE JANEIRO</v>
          </cell>
          <cell r="I119" t="str">
            <v>RJ</v>
          </cell>
          <cell r="J119" t="str">
            <v>RJ</v>
          </cell>
          <cell r="K119" t="str">
            <v>01</v>
          </cell>
          <cell r="L119" t="str">
            <v>ALLPARK</v>
          </cell>
          <cell r="M119" t="str">
            <v>ALLPARK</v>
          </cell>
          <cell r="N119">
            <v>1</v>
          </cell>
          <cell r="O119">
            <v>104</v>
          </cell>
          <cell r="P119" t="str">
            <v>HOSPITAL</v>
          </cell>
          <cell r="Q119" t="str">
            <v>GARAGEM</v>
          </cell>
          <cell r="R119" t="str">
            <v>OFF STREET</v>
          </cell>
          <cell r="S119" t="str">
            <v>BASE OFF</v>
          </cell>
          <cell r="T119">
            <v>1</v>
          </cell>
          <cell r="U119" t="str">
            <v>N/A</v>
          </cell>
          <cell r="V119" t="str">
            <v>N/A</v>
          </cell>
          <cell r="W119" t="str">
            <v>ANGELO</v>
          </cell>
          <cell r="X119" t="str">
            <v>N/I</v>
          </cell>
          <cell r="Y119" t="str">
            <v>LOCAÇÃO</v>
          </cell>
          <cell r="Z119" t="str">
            <v>TKTS</v>
          </cell>
          <cell r="AA119" t="str">
            <v>FAIXA</v>
          </cell>
          <cell r="AB119" t="str">
            <v>NAO BLOQUEADO</v>
          </cell>
          <cell r="AC119">
            <v>220140</v>
          </cell>
          <cell r="AD119" t="str">
            <v>HOSP CLINICA S VICENTE</v>
          </cell>
          <cell r="AE119" t="str">
            <v>9.GARAGEM ABERTA</v>
          </cell>
          <cell r="AF119" t="str">
            <v>ORGANICAS</v>
          </cell>
          <cell r="AG119">
            <v>60537263022216</v>
          </cell>
          <cell r="AH119" t="str">
            <v>RIO DE JANEIRO</v>
          </cell>
          <cell r="AI119" t="str">
            <v>22451-100</v>
          </cell>
          <cell r="AJ119" t="str">
            <v>GÁVEA</v>
          </cell>
          <cell r="AK119" t="str">
            <v>RUA JOÃO BORGES, 204</v>
          </cell>
          <cell r="AL119">
            <v>7</v>
          </cell>
          <cell r="AM119" t="str">
            <v>N/I</v>
          </cell>
          <cell r="AN119" t="str">
            <v>N/I</v>
          </cell>
          <cell r="AO119">
            <v>38274</v>
          </cell>
          <cell r="AP119">
            <v>40099</v>
          </cell>
          <cell r="AQ119" t="str">
            <v>N/I</v>
          </cell>
          <cell r="AR119" t="str">
            <v>N/I</v>
          </cell>
          <cell r="AS119" t="str">
            <v>ALLPARK - RJE0</v>
          </cell>
          <cell r="AT119" t="str">
            <v>ALLPARK - RJ</v>
          </cell>
          <cell r="AU119" t="str">
            <v>E0</v>
          </cell>
          <cell r="AV119" t="str">
            <v>SAO VICENTE</v>
          </cell>
          <cell r="AW119">
            <v>867</v>
          </cell>
          <cell r="AX119" t="str">
            <v>Clinica São Vicente</v>
          </cell>
          <cell r="AY119" t="str">
            <v>N/I</v>
          </cell>
          <cell r="AZ119">
            <v>220140</v>
          </cell>
        </row>
        <row r="120">
          <cell r="D120" t="str">
            <v xml:space="preserve">02201XB  </v>
          </cell>
          <cell r="E120" t="str">
            <v>COCOTA</v>
          </cell>
          <cell r="F120" t="str">
            <v>N/A</v>
          </cell>
          <cell r="G120" t="str">
            <v>RJ</v>
          </cell>
          <cell r="H120" t="str">
            <v>RIO DE JANEIRO</v>
          </cell>
          <cell r="I120" t="str">
            <v>RJ</v>
          </cell>
          <cell r="J120" t="str">
            <v>RJ</v>
          </cell>
          <cell r="K120" t="str">
            <v>01</v>
          </cell>
          <cell r="L120" t="str">
            <v>ALLPARK</v>
          </cell>
          <cell r="M120" t="str">
            <v>CENTRO PARK</v>
          </cell>
          <cell r="N120">
            <v>1</v>
          </cell>
          <cell r="O120">
            <v>150</v>
          </cell>
          <cell r="P120" t="str">
            <v>TERRENO</v>
          </cell>
          <cell r="Q120" t="str">
            <v>GARAGEM</v>
          </cell>
          <cell r="R120" t="str">
            <v>OFF STREET</v>
          </cell>
          <cell r="S120" t="str">
            <v>M&amp;A 2011</v>
          </cell>
          <cell r="T120">
            <v>1</v>
          </cell>
          <cell r="U120" t="str">
            <v>N/A</v>
          </cell>
          <cell r="V120" t="str">
            <v>N/A</v>
          </cell>
          <cell r="W120" t="str">
            <v>ANGELO</v>
          </cell>
          <cell r="X120" t="str">
            <v>N/I</v>
          </cell>
          <cell r="Y120" t="str">
            <v>N/I</v>
          </cell>
          <cell r="Z120" t="str">
            <v>N/I</v>
          </cell>
          <cell r="AA120" t="str">
            <v>N/I</v>
          </cell>
          <cell r="AB120" t="str">
            <v>NAO BLOQUEADO</v>
          </cell>
          <cell r="AC120" t="str">
            <v xml:space="preserve">02201XB  </v>
          </cell>
          <cell r="AD120" t="str">
            <v>TERR COCOTA - CP</v>
          </cell>
          <cell r="AE120" t="str">
            <v>9.GARAGEM ABERTA</v>
          </cell>
          <cell r="AF120" t="str">
            <v>M&amp;A</v>
          </cell>
          <cell r="AG120" t="str">
            <v>N/I</v>
          </cell>
          <cell r="AH120" t="str">
            <v>RIO DE JANEIRO</v>
          </cell>
          <cell r="AI120">
            <v>21910270</v>
          </cell>
          <cell r="AJ120" t="str">
            <v>ILHA DO GOVERNADOR</v>
          </cell>
          <cell r="AK120" t="str">
            <v xml:space="preserve">PARQUE POETA MANUEL BANDEIRA </v>
          </cell>
          <cell r="AL120" t="str">
            <v>N/I</v>
          </cell>
          <cell r="AM120">
            <v>40787</v>
          </cell>
          <cell r="AN120" t="str">
            <v>SET/11</v>
          </cell>
          <cell r="AO120" t="str">
            <v>N/I</v>
          </cell>
          <cell r="AP120" t="str">
            <v>N/I</v>
          </cell>
          <cell r="AQ120" t="str">
            <v>N/I</v>
          </cell>
          <cell r="AR120" t="str">
            <v>N/I</v>
          </cell>
          <cell r="AS120" t="str">
            <v>N/IXB</v>
          </cell>
          <cell r="AT120" t="str">
            <v>N/I</v>
          </cell>
          <cell r="AU120" t="str">
            <v>XB</v>
          </cell>
          <cell r="AV120" t="str">
            <v>COCOTA</v>
          </cell>
          <cell r="AW120" t="str">
            <v>N/I</v>
          </cell>
          <cell r="AX120" t="str">
            <v>N/I</v>
          </cell>
          <cell r="AY120" t="str">
            <v>N/I</v>
          </cell>
          <cell r="AZ120" t="str">
            <v xml:space="preserve">02201XB  </v>
          </cell>
        </row>
        <row r="121">
          <cell r="D121" t="str">
            <v xml:space="preserve">01201U2  </v>
          </cell>
          <cell r="E121" t="str">
            <v>COGERAL</v>
          </cell>
          <cell r="F121" t="str">
            <v>N/A</v>
          </cell>
          <cell r="G121" t="str">
            <v>SP</v>
          </cell>
          <cell r="H121" t="str">
            <v>SÃO PAULO</v>
          </cell>
          <cell r="I121" t="str">
            <v>SP</v>
          </cell>
          <cell r="J121" t="str">
            <v>SP</v>
          </cell>
          <cell r="K121" t="str">
            <v>01</v>
          </cell>
          <cell r="L121" t="str">
            <v>ALLPARK</v>
          </cell>
          <cell r="M121" t="str">
            <v>ESTACENTRO</v>
          </cell>
          <cell r="N121">
            <v>1</v>
          </cell>
          <cell r="O121">
            <v>360</v>
          </cell>
          <cell r="P121" t="str">
            <v>EDIFÍCIO GARAGEM</v>
          </cell>
          <cell r="Q121" t="str">
            <v>GARAGEM</v>
          </cell>
          <cell r="R121" t="str">
            <v>OFF STREET</v>
          </cell>
          <cell r="S121" t="str">
            <v>M&amp;A 2010</v>
          </cell>
          <cell r="T121">
            <v>1</v>
          </cell>
          <cell r="U121" t="str">
            <v>N/A</v>
          </cell>
          <cell r="V121" t="str">
            <v>N/A</v>
          </cell>
          <cell r="W121" t="str">
            <v>IRINEU</v>
          </cell>
          <cell r="X121" t="str">
            <v>ELSON</v>
          </cell>
          <cell r="Y121" t="str">
            <v>LOCAÇÃO</v>
          </cell>
          <cell r="Z121" t="str">
            <v>TKTS</v>
          </cell>
          <cell r="AA121" t="str">
            <v>PERCENTUAL</v>
          </cell>
          <cell r="AB121" t="str">
            <v>NAO BLOQUEADO</v>
          </cell>
          <cell r="AC121" t="str">
            <v xml:space="preserve">01201U2  </v>
          </cell>
          <cell r="AD121" t="str">
            <v>ED GAR COGERAL - ETC</v>
          </cell>
          <cell r="AE121" t="str">
            <v>9.GARAGEM ABERTA</v>
          </cell>
          <cell r="AF121" t="str">
            <v>M&amp;A</v>
          </cell>
          <cell r="AG121">
            <v>60537263032874</v>
          </cell>
          <cell r="AH121" t="str">
            <v xml:space="preserve">SÃO PAULO </v>
          </cell>
          <cell r="AI121" t="str">
            <v>01050-070</v>
          </cell>
          <cell r="AJ121" t="str">
            <v>REPÚBLICA</v>
          </cell>
          <cell r="AK121" t="str">
            <v xml:space="preserve">RUA ÁLVARO DE CARVALHO, 164 </v>
          </cell>
          <cell r="AL121">
            <v>7</v>
          </cell>
          <cell r="AM121">
            <v>40238</v>
          </cell>
          <cell r="AN121" t="str">
            <v>MAR/10</v>
          </cell>
          <cell r="AO121">
            <v>37712</v>
          </cell>
          <cell r="AP121">
            <v>41364</v>
          </cell>
          <cell r="AQ121" t="str">
            <v>N/I</v>
          </cell>
          <cell r="AR121" t="str">
            <v>N/I</v>
          </cell>
          <cell r="AS121" t="str">
            <v>ALLPARK - SPU5</v>
          </cell>
          <cell r="AT121" t="str">
            <v>ALLPARK - SP</v>
          </cell>
          <cell r="AU121" t="str">
            <v>U5</v>
          </cell>
          <cell r="AV121" t="str">
            <v>COGERAL</v>
          </cell>
          <cell r="AW121">
            <v>11245</v>
          </cell>
          <cell r="AX121" t="str">
            <v>Cogeral</v>
          </cell>
          <cell r="AY121" t="str">
            <v>N/I</v>
          </cell>
          <cell r="AZ121" t="str">
            <v xml:space="preserve">01201U2  </v>
          </cell>
        </row>
        <row r="122">
          <cell r="D122">
            <v>125130</v>
          </cell>
          <cell r="E122" t="str">
            <v>COLEGIO BATISTA</v>
          </cell>
          <cell r="F122" t="str">
            <v>BATISTA</v>
          </cell>
          <cell r="G122" t="str">
            <v>SP</v>
          </cell>
          <cell r="H122" t="str">
            <v>SÃO PAULO</v>
          </cell>
          <cell r="I122" t="str">
            <v>SP</v>
          </cell>
          <cell r="J122" t="str">
            <v>SP</v>
          </cell>
          <cell r="K122" t="str">
            <v>51</v>
          </cell>
          <cell r="L122" t="str">
            <v>PRIMEIRA</v>
          </cell>
          <cell r="M122" t="str">
            <v>PRIMEIRA</v>
          </cell>
          <cell r="N122">
            <v>1</v>
          </cell>
          <cell r="O122">
            <v>294</v>
          </cell>
          <cell r="P122" t="str">
            <v>INSTITUIÇÃO DE ENSINO</v>
          </cell>
          <cell r="Q122" t="str">
            <v>GARAGEM</v>
          </cell>
          <cell r="R122" t="str">
            <v>OFF STREET</v>
          </cell>
          <cell r="S122" t="str">
            <v>BASE OFF</v>
          </cell>
          <cell r="T122">
            <v>1</v>
          </cell>
          <cell r="U122" t="str">
            <v>N/A</v>
          </cell>
          <cell r="V122" t="str">
            <v>N/A</v>
          </cell>
          <cell r="W122" t="str">
            <v>JOSÉ EDENILSON</v>
          </cell>
          <cell r="X122" t="str">
            <v>TONINHO</v>
          </cell>
          <cell r="Y122" t="str">
            <v>LOCAÇÃO</v>
          </cell>
          <cell r="Z122" t="str">
            <v>TKTS</v>
          </cell>
          <cell r="AA122" t="str">
            <v>PERCENTUAL</v>
          </cell>
          <cell r="AB122" t="str">
            <v>NAO BLOQUEADO</v>
          </cell>
          <cell r="AC122">
            <v>125130</v>
          </cell>
          <cell r="AD122" t="str">
            <v>INST EN COLEGIO BATISTA</v>
          </cell>
          <cell r="AE122" t="str">
            <v>9.GARAGEM ABERTA</v>
          </cell>
          <cell r="AF122" t="str">
            <v>ORGANICAS</v>
          </cell>
          <cell r="AG122" t="str">
            <v>52.024.452/0121-13</v>
          </cell>
          <cell r="AH122" t="str">
            <v xml:space="preserve">SÃO PAULO </v>
          </cell>
          <cell r="AI122" t="str">
            <v>05015-000</v>
          </cell>
          <cell r="AJ122" t="str">
            <v>PERDIZES</v>
          </cell>
          <cell r="AK122" t="str">
            <v>RUA MINISTRO DE GODOY, 829 – PORTÃO 01 E 02</v>
          </cell>
          <cell r="AL122">
            <v>6</v>
          </cell>
          <cell r="AM122" t="str">
            <v>N/I</v>
          </cell>
          <cell r="AN122" t="str">
            <v>N/I</v>
          </cell>
          <cell r="AO122">
            <v>37865</v>
          </cell>
          <cell r="AP122">
            <v>41152</v>
          </cell>
          <cell r="AQ122" t="str">
            <v>N/I</v>
          </cell>
          <cell r="AR122" t="str">
            <v>N/I</v>
          </cell>
          <cell r="AS122" t="str">
            <v>PRIMEIRA - SP  30</v>
          </cell>
          <cell r="AT122" t="str">
            <v xml:space="preserve">PRIMEIRA - SP  </v>
          </cell>
          <cell r="AU122">
            <v>30</v>
          </cell>
          <cell r="AV122" t="str">
            <v>COLEGIO BATISTA</v>
          </cell>
          <cell r="AW122">
            <v>4106</v>
          </cell>
          <cell r="AX122" t="str">
            <v>Colégio Batista</v>
          </cell>
          <cell r="AY122" t="str">
            <v>N/I</v>
          </cell>
          <cell r="AZ122">
            <v>125130</v>
          </cell>
        </row>
        <row r="123">
          <cell r="D123" t="str">
            <v xml:space="preserve">06201X8  </v>
          </cell>
          <cell r="E123" t="str">
            <v>COLEGIO MARISTA</v>
          </cell>
          <cell r="F123" t="str">
            <v>N/A</v>
          </cell>
          <cell r="G123" t="str">
            <v>MG</v>
          </cell>
          <cell r="H123" t="str">
            <v>MINAS GERAIS</v>
          </cell>
          <cell r="I123" t="str">
            <v>CO</v>
          </cell>
          <cell r="J123" t="str">
            <v>CO</v>
          </cell>
          <cell r="K123" t="str">
            <v>01</v>
          </cell>
          <cell r="L123" t="str">
            <v>ALLPARK</v>
          </cell>
          <cell r="M123" t="str">
            <v>ALLPARK</v>
          </cell>
          <cell r="N123">
            <v>1</v>
          </cell>
          <cell r="O123">
            <v>270</v>
          </cell>
          <cell r="P123" t="str">
            <v>INSTITUIÇÃO DE ENSINO</v>
          </cell>
          <cell r="Q123" t="str">
            <v>GARAGEM</v>
          </cell>
          <cell r="R123" t="str">
            <v>OFF STREET</v>
          </cell>
          <cell r="S123" t="str">
            <v>NN OFF 2011</v>
          </cell>
          <cell r="T123">
            <v>1</v>
          </cell>
          <cell r="U123" t="str">
            <v>N/A</v>
          </cell>
          <cell r="V123" t="str">
            <v>N/A</v>
          </cell>
          <cell r="W123" t="str">
            <v>GARAGEM NÃO INAUGURADA</v>
          </cell>
          <cell r="X123" t="str">
            <v>GARAGEM NÃO INAUGURADA</v>
          </cell>
          <cell r="Y123" t="str">
            <v>N/I</v>
          </cell>
          <cell r="Z123" t="str">
            <v>N/I</v>
          </cell>
          <cell r="AA123" t="str">
            <v>N/I</v>
          </cell>
          <cell r="AB123" t="str">
            <v>NAO BLOQUEADO</v>
          </cell>
          <cell r="AC123" t="str">
            <v xml:space="preserve">06201X8  </v>
          </cell>
          <cell r="AD123" t="str">
            <v>INST EN COL MARISTA CHEVROLET HALL</v>
          </cell>
          <cell r="AE123" t="str">
            <v>9.GARAGEM ABERTA</v>
          </cell>
          <cell r="AF123" t="str">
            <v>N/I</v>
          </cell>
          <cell r="AG123" t="str">
            <v>N/I</v>
          </cell>
          <cell r="AH123" t="str">
            <v>BELO HORIZONTE</v>
          </cell>
          <cell r="AI123">
            <v>30330000</v>
          </cell>
          <cell r="AJ123" t="str">
            <v>SAO PEDRO</v>
          </cell>
          <cell r="AK123" t="str">
            <v>AV. NOSSA SENHORA DO CARMO, 230</v>
          </cell>
          <cell r="AL123" t="str">
            <v>N/I</v>
          </cell>
          <cell r="AM123">
            <v>40787</v>
          </cell>
          <cell r="AN123" t="str">
            <v>SET/11</v>
          </cell>
          <cell r="AO123" t="str">
            <v>N/I</v>
          </cell>
          <cell r="AP123" t="str">
            <v>N/I</v>
          </cell>
          <cell r="AQ123" t="str">
            <v>N/I</v>
          </cell>
          <cell r="AR123" t="str">
            <v>N/I</v>
          </cell>
          <cell r="AS123" t="str">
            <v>N/IX8</v>
          </cell>
          <cell r="AT123" t="str">
            <v>N/I</v>
          </cell>
          <cell r="AU123" t="str">
            <v>X8</v>
          </cell>
          <cell r="AV123" t="str">
            <v>COLEGIO MARISTA</v>
          </cell>
          <cell r="AW123" t="str">
            <v>N/I</v>
          </cell>
          <cell r="AX123" t="str">
            <v>N/I</v>
          </cell>
          <cell r="AY123" t="str">
            <v>N/I</v>
          </cell>
          <cell r="AZ123" t="str">
            <v xml:space="preserve">06201X8  </v>
          </cell>
        </row>
        <row r="124">
          <cell r="D124" t="str">
            <v xml:space="preserve">01201CV  </v>
          </cell>
          <cell r="E124" t="str">
            <v>COLEGIO PUERI DOMUS</v>
          </cell>
          <cell r="F124" t="str">
            <v>N/A</v>
          </cell>
          <cell r="G124" t="str">
            <v>SP</v>
          </cell>
          <cell r="H124" t="str">
            <v>SÃO PAULO</v>
          </cell>
          <cell r="I124" t="str">
            <v>SP</v>
          </cell>
          <cell r="J124" t="str">
            <v>SP</v>
          </cell>
          <cell r="K124" t="str">
            <v>01</v>
          </cell>
          <cell r="L124" t="str">
            <v>ALLPARK</v>
          </cell>
          <cell r="M124" t="str">
            <v>AREA</v>
          </cell>
          <cell r="N124">
            <v>1</v>
          </cell>
          <cell r="O124">
            <v>90</v>
          </cell>
          <cell r="P124" t="str">
            <v>INSTITUIÇÃO DE ENSINO</v>
          </cell>
          <cell r="Q124" t="str">
            <v>GARAGEM</v>
          </cell>
          <cell r="R124" t="str">
            <v>OFF STREET</v>
          </cell>
          <cell r="S124" t="str">
            <v>M&amp;A 2010</v>
          </cell>
          <cell r="T124">
            <v>1</v>
          </cell>
          <cell r="U124" t="str">
            <v>N/A</v>
          </cell>
          <cell r="V124" t="str">
            <v>N/A</v>
          </cell>
          <cell r="W124" t="str">
            <v>ENZO</v>
          </cell>
          <cell r="X124" t="str">
            <v>IRINEU CAMPOS</v>
          </cell>
          <cell r="Y124" t="str">
            <v>LOCAÇÃO</v>
          </cell>
          <cell r="Z124" t="str">
            <v>TKTS</v>
          </cell>
          <cell r="AA124" t="str">
            <v>N/I</v>
          </cell>
          <cell r="AB124" t="str">
            <v>NAO BLOQUEADO</v>
          </cell>
          <cell r="AC124" t="str">
            <v xml:space="preserve">01201CV  </v>
          </cell>
          <cell r="AD124" t="str">
            <v>INST EN COLEGIO PUERI DOMUS - AP</v>
          </cell>
          <cell r="AE124" t="str">
            <v>9.GARAGEM ABERTA</v>
          </cell>
          <cell r="AF124" t="str">
            <v>M&amp;A</v>
          </cell>
          <cell r="AG124" t="str">
            <v>60.537.263/0408-93</v>
          </cell>
          <cell r="AH124" t="str">
            <v xml:space="preserve">SÃO PAULO </v>
          </cell>
          <cell r="AI124" t="str">
            <v>04718-010</v>
          </cell>
          <cell r="AJ124" t="str">
            <v>CHÁCARA SANTO ANTÔNIO</v>
          </cell>
          <cell r="AK124" t="str">
            <v>RUA VERBO DIVINO, 996</v>
          </cell>
          <cell r="AL124" t="str">
            <v>N/I</v>
          </cell>
          <cell r="AM124">
            <v>40452</v>
          </cell>
          <cell r="AN124" t="str">
            <v>OUT/10</v>
          </cell>
          <cell r="AO124">
            <v>35492</v>
          </cell>
          <cell r="AP124" t="str">
            <v>INDETERMINADO</v>
          </cell>
          <cell r="AQ124" t="str">
            <v>N/I</v>
          </cell>
          <cell r="AR124" t="str">
            <v>N/I</v>
          </cell>
          <cell r="AS124" t="str">
            <v>ALLPARK - SPCV</v>
          </cell>
          <cell r="AT124" t="str">
            <v>ALLPARK - SP</v>
          </cell>
          <cell r="AU124" t="str">
            <v>CV</v>
          </cell>
          <cell r="AV124" t="str">
            <v>COLEGIO P DOMUS</v>
          </cell>
          <cell r="AW124">
            <v>12361</v>
          </cell>
          <cell r="AX124" t="str">
            <v>Pueri Domus</v>
          </cell>
          <cell r="AY124" t="str">
            <v>N/I</v>
          </cell>
          <cell r="AZ124" t="str">
            <v xml:space="preserve">01201CV  </v>
          </cell>
        </row>
        <row r="125">
          <cell r="D125">
            <v>120173</v>
          </cell>
          <cell r="E125" t="str">
            <v>COLUMBUS</v>
          </cell>
          <cell r="F125" t="str">
            <v>N/A</v>
          </cell>
          <cell r="G125" t="str">
            <v>SP</v>
          </cell>
          <cell r="H125" t="str">
            <v>SÃO PAULO</v>
          </cell>
          <cell r="I125" t="str">
            <v>SP</v>
          </cell>
          <cell r="J125" t="str">
            <v>SP</v>
          </cell>
          <cell r="K125" t="str">
            <v>01</v>
          </cell>
          <cell r="L125" t="str">
            <v>ALLPARK</v>
          </cell>
          <cell r="M125" t="str">
            <v>ALLPARK</v>
          </cell>
          <cell r="N125">
            <v>1</v>
          </cell>
          <cell r="O125">
            <v>120</v>
          </cell>
          <cell r="P125" t="str">
            <v>EDIFÍCIO COMERCIAL</v>
          </cell>
          <cell r="Q125" t="str">
            <v>GARAGEM</v>
          </cell>
          <cell r="R125" t="str">
            <v>OFF STREET</v>
          </cell>
          <cell r="S125" t="str">
            <v>BASE OFF</v>
          </cell>
          <cell r="T125">
            <v>1</v>
          </cell>
          <cell r="U125" t="str">
            <v>N/A</v>
          </cell>
          <cell r="V125" t="str">
            <v>N/A</v>
          </cell>
          <cell r="W125" t="str">
            <v>MAURO</v>
          </cell>
          <cell r="X125" t="str">
            <v>OSMAR</v>
          </cell>
          <cell r="Y125" t="str">
            <v>LOCAÇÃO</v>
          </cell>
          <cell r="Z125" t="str">
            <v>TKTS</v>
          </cell>
          <cell r="AA125" t="str">
            <v>FAIXA</v>
          </cell>
          <cell r="AB125" t="str">
            <v>NAO BLOQUEADO</v>
          </cell>
          <cell r="AC125">
            <v>120173</v>
          </cell>
          <cell r="AD125" t="str">
            <v>ED COM COLUMBUS</v>
          </cell>
          <cell r="AE125" t="str">
            <v>9.GARAGEM ABERTA</v>
          </cell>
          <cell r="AF125" t="str">
            <v>ORGANICAS</v>
          </cell>
          <cell r="AG125">
            <v>60537263020515</v>
          </cell>
          <cell r="AH125" t="str">
            <v>SANTO ANDRÉ</v>
          </cell>
          <cell r="AI125" t="str">
            <v>09020-110</v>
          </cell>
          <cell r="AJ125" t="str">
            <v>CENTRO</v>
          </cell>
          <cell r="AK125" t="str">
            <v xml:space="preserve">RUA CORONEL FERNANDO PRESTES, 350 E RUA RAMIRO COLLEONE, S/Nº </v>
          </cell>
          <cell r="AL125">
            <v>6</v>
          </cell>
          <cell r="AM125" t="str">
            <v>N/I</v>
          </cell>
          <cell r="AN125" t="str">
            <v>N/I</v>
          </cell>
          <cell r="AO125" t="str">
            <v>N/I</v>
          </cell>
          <cell r="AP125" t="str">
            <v>N/I</v>
          </cell>
          <cell r="AQ125" t="str">
            <v>N/I</v>
          </cell>
          <cell r="AR125" t="str">
            <v>N/I</v>
          </cell>
          <cell r="AS125" t="str">
            <v>ALLPARK - SP73</v>
          </cell>
          <cell r="AT125" t="str">
            <v>ALLPARK - SP</v>
          </cell>
          <cell r="AU125">
            <v>73</v>
          </cell>
          <cell r="AV125" t="str">
            <v>COLUMBUS</v>
          </cell>
          <cell r="AW125">
            <v>10268</v>
          </cell>
          <cell r="AX125" t="str">
            <v>N/I</v>
          </cell>
          <cell r="AY125" t="str">
            <v>N/I</v>
          </cell>
          <cell r="AZ125">
            <v>120173</v>
          </cell>
        </row>
        <row r="126">
          <cell r="D126">
            <v>120139</v>
          </cell>
          <cell r="E126" t="str">
            <v>COMPLEXO OHTAKE CULTURAL</v>
          </cell>
          <cell r="F126" t="str">
            <v>OHTAKE</v>
          </cell>
          <cell r="G126" t="str">
            <v>SP</v>
          </cell>
          <cell r="H126" t="str">
            <v>SÃO PAULO</v>
          </cell>
          <cell r="I126" t="str">
            <v>SP</v>
          </cell>
          <cell r="J126" t="str">
            <v>SP</v>
          </cell>
          <cell r="K126" t="str">
            <v>01</v>
          </cell>
          <cell r="L126" t="str">
            <v>ALLPARK</v>
          </cell>
          <cell r="M126" t="str">
            <v>ALLPARK</v>
          </cell>
          <cell r="N126">
            <v>1</v>
          </cell>
          <cell r="O126">
            <v>729</v>
          </cell>
          <cell r="P126" t="str">
            <v>EDIFÍCIO COMERCIAL</v>
          </cell>
          <cell r="Q126" t="str">
            <v>GARAGEM</v>
          </cell>
          <cell r="R126" t="str">
            <v>OFF STREET</v>
          </cell>
          <cell r="S126" t="str">
            <v>BASE OFF</v>
          </cell>
          <cell r="T126">
            <v>1</v>
          </cell>
          <cell r="U126" t="str">
            <v>N/A</v>
          </cell>
          <cell r="V126" t="str">
            <v>N/A</v>
          </cell>
          <cell r="W126" t="str">
            <v>DENISE</v>
          </cell>
          <cell r="X126" t="str">
            <v>GRACILIANO</v>
          </cell>
          <cell r="Y126" t="str">
            <v>LOCAÇÃO</v>
          </cell>
          <cell r="Z126" t="str">
            <v>EVENTOS</v>
          </cell>
          <cell r="AA126" t="str">
            <v>FAIXA</v>
          </cell>
          <cell r="AB126" t="str">
            <v>NAO BLOQUEADO</v>
          </cell>
          <cell r="AC126">
            <v>120139</v>
          </cell>
          <cell r="AD126" t="str">
            <v>ED COM OHTAKE</v>
          </cell>
          <cell r="AE126" t="str">
            <v>9.GARAGEM ABERTA</v>
          </cell>
          <cell r="AF126" t="str">
            <v>ORGANICAS</v>
          </cell>
          <cell r="AG126">
            <v>60537263019347</v>
          </cell>
          <cell r="AH126" t="str">
            <v xml:space="preserve">SÃO PAULO </v>
          </cell>
          <cell r="AI126" t="str">
            <v>05426-100</v>
          </cell>
          <cell r="AJ126" t="str">
            <v xml:space="preserve">PINHEIROS </v>
          </cell>
          <cell r="AK126" t="str">
            <v>AV. BRIG. FARIA LIMA, 201</v>
          </cell>
          <cell r="AL126">
            <v>7</v>
          </cell>
          <cell r="AM126" t="str">
            <v>N/I</v>
          </cell>
          <cell r="AN126" t="str">
            <v>N/I</v>
          </cell>
          <cell r="AO126" t="str">
            <v>N/I</v>
          </cell>
          <cell r="AP126" t="str">
            <v>N/I</v>
          </cell>
          <cell r="AQ126" t="str">
            <v>N/I</v>
          </cell>
          <cell r="AR126" t="str">
            <v>N/I</v>
          </cell>
          <cell r="AS126" t="str">
            <v>ALLPARK - SP37</v>
          </cell>
          <cell r="AT126" t="str">
            <v>ALLPARK - SP</v>
          </cell>
          <cell r="AU126">
            <v>37</v>
          </cell>
          <cell r="AV126" t="str">
            <v>C.OHTAKE CULTUR</v>
          </cell>
          <cell r="AW126">
            <v>9713</v>
          </cell>
          <cell r="AX126" t="str">
            <v>N/I</v>
          </cell>
          <cell r="AY126" t="str">
            <v>N/I</v>
          </cell>
          <cell r="AZ126">
            <v>120139</v>
          </cell>
        </row>
        <row r="127">
          <cell r="D127">
            <v>125109</v>
          </cell>
          <cell r="E127" t="str">
            <v>CONCEPT OFFICE</v>
          </cell>
          <cell r="F127" t="str">
            <v>N/A</v>
          </cell>
          <cell r="G127" t="str">
            <v>SP</v>
          </cell>
          <cell r="H127" t="str">
            <v>SÃO PAULO</v>
          </cell>
          <cell r="I127" t="str">
            <v>SP</v>
          </cell>
          <cell r="J127" t="str">
            <v>SP</v>
          </cell>
          <cell r="K127" t="str">
            <v>51</v>
          </cell>
          <cell r="L127" t="str">
            <v>PRIMEIRA</v>
          </cell>
          <cell r="M127" t="str">
            <v>PRIMEIRA</v>
          </cell>
          <cell r="N127">
            <v>1</v>
          </cell>
          <cell r="O127">
            <v>175</v>
          </cell>
          <cell r="P127" t="str">
            <v>EDIFÍCIO COMERCIAL</v>
          </cell>
          <cell r="Q127" t="str">
            <v>GARAGEM</v>
          </cell>
          <cell r="R127" t="str">
            <v>OFF STREET</v>
          </cell>
          <cell r="S127" t="str">
            <v>BASE OFF</v>
          </cell>
          <cell r="T127">
            <v>1</v>
          </cell>
          <cell r="U127" t="str">
            <v>N/A</v>
          </cell>
          <cell r="V127" t="str">
            <v>N/A</v>
          </cell>
          <cell r="W127" t="str">
            <v>JOSÉ EDENILSON</v>
          </cell>
          <cell r="X127" t="str">
            <v>ALDAIR</v>
          </cell>
          <cell r="Y127" t="str">
            <v>LOCAÇÃO</v>
          </cell>
          <cell r="Z127" t="str">
            <v>TKTS</v>
          </cell>
          <cell r="AA127" t="str">
            <v>VALOR FIXO</v>
          </cell>
          <cell r="AB127" t="str">
            <v>NAO BLOQUEADO</v>
          </cell>
          <cell r="AC127">
            <v>125109</v>
          </cell>
          <cell r="AD127" t="str">
            <v>ED COM CONCEPT OFFICE</v>
          </cell>
          <cell r="AE127" t="str">
            <v>9.GARAGEM ABERTA</v>
          </cell>
          <cell r="AF127" t="str">
            <v>ORGANICAS</v>
          </cell>
          <cell r="AG127" t="str">
            <v>52.024.452/0087-87</v>
          </cell>
          <cell r="AH127" t="str">
            <v xml:space="preserve">SÃO PAULO </v>
          </cell>
          <cell r="AI127" t="str">
            <v>04537-080</v>
          </cell>
          <cell r="AJ127" t="str">
            <v>VILA OLÍMPIA</v>
          </cell>
          <cell r="AK127" t="str">
            <v>RUA COMENDADOR MIGUEL CALFAT, 128</v>
          </cell>
          <cell r="AL127">
            <v>6</v>
          </cell>
          <cell r="AM127" t="str">
            <v>N/I</v>
          </cell>
          <cell r="AN127" t="str">
            <v>N/I</v>
          </cell>
          <cell r="AO127">
            <v>38626</v>
          </cell>
          <cell r="AP127">
            <v>42277</v>
          </cell>
          <cell r="AQ127" t="str">
            <v>N/I</v>
          </cell>
          <cell r="AR127" t="str">
            <v>N/I</v>
          </cell>
          <cell r="AS127" t="str">
            <v>PRIMEIRA - SP  9</v>
          </cell>
          <cell r="AT127" t="str">
            <v xml:space="preserve">PRIMEIRA - SP  </v>
          </cell>
          <cell r="AU127">
            <v>9</v>
          </cell>
          <cell r="AV127" t="str">
            <v>CONCEPT OFFICE</v>
          </cell>
          <cell r="AW127">
            <v>3821</v>
          </cell>
          <cell r="AX127" t="str">
            <v>Concept Office</v>
          </cell>
          <cell r="AY127" t="str">
            <v>N/I</v>
          </cell>
          <cell r="AZ127">
            <v>125109</v>
          </cell>
        </row>
        <row r="128">
          <cell r="D128" t="str">
            <v xml:space="preserve">01201BV  </v>
          </cell>
          <cell r="E128" t="str">
            <v>COND EDIFICIO SAO LUIZ</v>
          </cell>
          <cell r="F128" t="str">
            <v>COND EDI. SAO LUIZ</v>
          </cell>
          <cell r="G128" t="str">
            <v>SP</v>
          </cell>
          <cell r="H128" t="str">
            <v>SÃO PAULO</v>
          </cell>
          <cell r="I128" t="str">
            <v>SP</v>
          </cell>
          <cell r="J128" t="str">
            <v>SP</v>
          </cell>
          <cell r="K128" t="str">
            <v>01</v>
          </cell>
          <cell r="L128" t="str">
            <v>ALLPARK</v>
          </cell>
          <cell r="M128" t="str">
            <v>AREA</v>
          </cell>
          <cell r="N128">
            <v>1</v>
          </cell>
          <cell r="O128">
            <v>65</v>
          </cell>
          <cell r="P128" t="str">
            <v>EDIFÍCIO COMERCIAL</v>
          </cell>
          <cell r="Q128" t="str">
            <v>GARAGEM</v>
          </cell>
          <cell r="R128" t="str">
            <v>OFF STREET</v>
          </cell>
          <cell r="S128" t="str">
            <v>M&amp;A 2010</v>
          </cell>
          <cell r="T128">
            <v>1</v>
          </cell>
          <cell r="U128" t="str">
            <v>N/A</v>
          </cell>
          <cell r="V128" t="str">
            <v>N/A</v>
          </cell>
          <cell r="W128" t="str">
            <v>DENISE</v>
          </cell>
          <cell r="X128" t="str">
            <v>LUCIANO</v>
          </cell>
          <cell r="Y128" t="str">
            <v>LOCAÇÃO</v>
          </cell>
          <cell r="Z128" t="str">
            <v>TKTS</v>
          </cell>
          <cell r="AA128" t="str">
            <v>PERCENTUAL</v>
          </cell>
          <cell r="AB128" t="str">
            <v>NAO BLOQUEADO</v>
          </cell>
          <cell r="AC128" t="str">
            <v xml:space="preserve">01201BV  </v>
          </cell>
          <cell r="AD128" t="str">
            <v>ED COM S LUIZ - AP</v>
          </cell>
          <cell r="AE128" t="str">
            <v>9.GARAGEM ABERTA</v>
          </cell>
          <cell r="AF128" t="str">
            <v>M&amp;A</v>
          </cell>
          <cell r="AG128" t="str">
            <v>60.537.263/0392-91</v>
          </cell>
          <cell r="AH128" t="str">
            <v xml:space="preserve">SÃO PAULO </v>
          </cell>
          <cell r="AI128" t="str">
            <v>04543-010</v>
          </cell>
          <cell r="AJ128" t="str">
            <v>VILA NOVA CONCEIÇÃO</v>
          </cell>
          <cell r="AK128" t="str">
            <v>AV. PRES. JUSCELINO  KUBITSCHEK, 1830</v>
          </cell>
          <cell r="AL128">
            <v>7</v>
          </cell>
          <cell r="AM128">
            <v>40452</v>
          </cell>
          <cell r="AN128" t="str">
            <v>OUT/10</v>
          </cell>
          <cell r="AO128">
            <v>34596</v>
          </cell>
          <cell r="AP128" t="str">
            <v>INDETERMINADO</v>
          </cell>
          <cell r="AQ128" t="str">
            <v>N/I</v>
          </cell>
          <cell r="AR128" t="str">
            <v>N/I</v>
          </cell>
          <cell r="AS128" t="str">
            <v>ALLPARK - SPBV</v>
          </cell>
          <cell r="AT128" t="str">
            <v>ALLPARK - SP</v>
          </cell>
          <cell r="AU128" t="str">
            <v>BV</v>
          </cell>
          <cell r="AV128" t="str">
            <v>C EDIF SAO LUIZ</v>
          </cell>
          <cell r="AW128">
            <v>12114</v>
          </cell>
          <cell r="AX128" t="str">
            <v xml:space="preserve">São Luiz, Edifício </v>
          </cell>
          <cell r="AY128" t="str">
            <v>N/I</v>
          </cell>
          <cell r="AZ128" t="str">
            <v xml:space="preserve">01201BV  </v>
          </cell>
        </row>
        <row r="129">
          <cell r="D129" t="str">
            <v xml:space="preserve">01201HJ  </v>
          </cell>
          <cell r="E129" t="str">
            <v>CONDE</v>
          </cell>
          <cell r="F129" t="str">
            <v>N/A</v>
          </cell>
          <cell r="G129" t="str">
            <v>SP</v>
          </cell>
          <cell r="H129" t="str">
            <v>SÃO PAULO</v>
          </cell>
          <cell r="I129" t="str">
            <v>SP</v>
          </cell>
          <cell r="J129" t="str">
            <v>SP</v>
          </cell>
          <cell r="K129" t="str">
            <v>01</v>
          </cell>
          <cell r="L129" t="str">
            <v>ALLPARK</v>
          </cell>
          <cell r="M129" t="str">
            <v>RITI</v>
          </cell>
          <cell r="N129">
            <v>1</v>
          </cell>
          <cell r="O129">
            <v>70</v>
          </cell>
          <cell r="P129" t="str">
            <v>TERRENO</v>
          </cell>
          <cell r="Q129" t="str">
            <v>GARAGEM</v>
          </cell>
          <cell r="R129" t="str">
            <v>OFF STREET</v>
          </cell>
          <cell r="S129" t="str">
            <v>M&amp;A 2011</v>
          </cell>
          <cell r="T129">
            <v>1</v>
          </cell>
          <cell r="U129" t="str">
            <v>N/A</v>
          </cell>
          <cell r="V129" t="str">
            <v>N/A</v>
          </cell>
          <cell r="W129" t="str">
            <v>IRINEU</v>
          </cell>
          <cell r="X129" t="str">
            <v>AKIRA</v>
          </cell>
          <cell r="Y129" t="str">
            <v>LOCAÇÃO</v>
          </cell>
          <cell r="Z129" t="str">
            <v>TKTS</v>
          </cell>
          <cell r="AA129" t="str">
            <v>VALOR FIXO</v>
          </cell>
          <cell r="AB129" t="str">
            <v>NAO BLOQUEADO</v>
          </cell>
          <cell r="AC129" t="str">
            <v xml:space="preserve">01201HJ  </v>
          </cell>
          <cell r="AD129" t="str">
            <v>TERR CONDE DE SARZEDAS 135 - RT</v>
          </cell>
          <cell r="AE129" t="str">
            <v>9.GARAGEM ABERTA</v>
          </cell>
          <cell r="AF129" t="str">
            <v>M&amp;A</v>
          </cell>
          <cell r="AG129" t="str">
            <v>60.537.263/0457-71</v>
          </cell>
          <cell r="AH129" t="str">
            <v xml:space="preserve">SÃO PAULO </v>
          </cell>
          <cell r="AI129" t="str">
            <v>1512-000</v>
          </cell>
          <cell r="AJ129" t="str">
            <v>SÉ</v>
          </cell>
          <cell r="AK129" t="str">
            <v>RUA CONDE DE SARZEDAS,135</v>
          </cell>
          <cell r="AL129">
            <v>6</v>
          </cell>
          <cell r="AM129">
            <v>40603</v>
          </cell>
          <cell r="AN129" t="str">
            <v>MAR/11</v>
          </cell>
          <cell r="AO129">
            <v>40210</v>
          </cell>
          <cell r="AP129">
            <v>41305</v>
          </cell>
          <cell r="AQ129" t="str">
            <v>N/I</v>
          </cell>
          <cell r="AR129" t="str">
            <v>N/I</v>
          </cell>
          <cell r="AS129" t="str">
            <v>ALLPARK - SPHJ</v>
          </cell>
          <cell r="AT129" t="str">
            <v>ALLPARK - SP</v>
          </cell>
          <cell r="AU129" t="str">
            <v>HJ</v>
          </cell>
          <cell r="AV129" t="str">
            <v>CONDE</v>
          </cell>
          <cell r="AW129">
            <v>13392</v>
          </cell>
          <cell r="AX129" t="str">
            <v>N/I</v>
          </cell>
          <cell r="AY129" t="str">
            <v>N/I</v>
          </cell>
          <cell r="AZ129" t="str">
            <v xml:space="preserve">01201HJ  </v>
          </cell>
        </row>
        <row r="130">
          <cell r="D130" t="str">
            <v xml:space="preserve">01201HM  </v>
          </cell>
          <cell r="E130" t="str">
            <v>CONGONHAS</v>
          </cell>
          <cell r="F130" t="str">
            <v>N/A</v>
          </cell>
          <cell r="G130" t="str">
            <v>SP</v>
          </cell>
          <cell r="H130" t="str">
            <v>SÃO PAULO</v>
          </cell>
          <cell r="I130" t="str">
            <v>SP</v>
          </cell>
          <cell r="J130" t="str">
            <v>SP</v>
          </cell>
          <cell r="K130" t="str">
            <v>01</v>
          </cell>
          <cell r="L130" t="str">
            <v>ALLPARK</v>
          </cell>
          <cell r="M130" t="str">
            <v>RITI</v>
          </cell>
          <cell r="N130">
            <v>1</v>
          </cell>
          <cell r="O130">
            <v>80</v>
          </cell>
          <cell r="P130" t="str">
            <v>HOTEL</v>
          </cell>
          <cell r="Q130" t="str">
            <v>GARAGEM</v>
          </cell>
          <cell r="R130" t="str">
            <v>OFF STREET</v>
          </cell>
          <cell r="S130" t="str">
            <v>M&amp;A 2011</v>
          </cell>
          <cell r="T130">
            <v>1</v>
          </cell>
          <cell r="U130" t="str">
            <v>N/A</v>
          </cell>
          <cell r="V130" t="str">
            <v>N/A</v>
          </cell>
          <cell r="W130" t="str">
            <v>ENZO</v>
          </cell>
          <cell r="X130" t="str">
            <v>IRINEU CAMPOS</v>
          </cell>
          <cell r="Y130" t="str">
            <v>LOCAÇÃO</v>
          </cell>
          <cell r="Z130" t="str">
            <v>EVENTOS</v>
          </cell>
          <cell r="AA130" t="str">
            <v>N/I</v>
          </cell>
          <cell r="AB130" t="str">
            <v>NAO BLOQUEADO</v>
          </cell>
          <cell r="AC130" t="str">
            <v xml:space="preserve">01201HM  </v>
          </cell>
          <cell r="AD130" t="str">
            <v>HOTEL TRANSAMERICA CONGONHAS - RT</v>
          </cell>
          <cell r="AE130" t="str">
            <v>9.GARAGEM ABERTA</v>
          </cell>
          <cell r="AF130" t="str">
            <v>M&amp;A</v>
          </cell>
          <cell r="AG130" t="str">
            <v>60.537.263/0475-53</v>
          </cell>
          <cell r="AH130" t="str">
            <v xml:space="preserve">SÃO PAULO </v>
          </cell>
          <cell r="AI130" t="str">
            <v>4617-007</v>
          </cell>
          <cell r="AJ130" t="str">
            <v>AEROPORTO</v>
          </cell>
          <cell r="AK130" t="str">
            <v>RUA VIEIRA DE MORAIS,1960</v>
          </cell>
          <cell r="AL130">
            <v>7</v>
          </cell>
          <cell r="AM130">
            <v>40603</v>
          </cell>
          <cell r="AN130" t="str">
            <v>MAR/11</v>
          </cell>
          <cell r="AO130" t="str">
            <v>N/I</v>
          </cell>
          <cell r="AP130" t="str">
            <v>N/I</v>
          </cell>
          <cell r="AQ130" t="str">
            <v>N/I</v>
          </cell>
          <cell r="AR130" t="str">
            <v>N/I</v>
          </cell>
          <cell r="AS130" t="str">
            <v>ALLPARK - SPHM</v>
          </cell>
          <cell r="AT130" t="str">
            <v>ALLPARK - SP</v>
          </cell>
          <cell r="AU130" t="str">
            <v>HM</v>
          </cell>
          <cell r="AV130" t="str">
            <v>CONGONHAS</v>
          </cell>
          <cell r="AW130">
            <v>13426</v>
          </cell>
          <cell r="AX130" t="str">
            <v>N/I</v>
          </cell>
          <cell r="AY130" t="str">
            <v>N/I</v>
          </cell>
          <cell r="AZ130" t="str">
            <v xml:space="preserve">01201HM  </v>
          </cell>
        </row>
        <row r="131">
          <cell r="D131" t="str">
            <v xml:space="preserve">01201U1  </v>
          </cell>
          <cell r="E131" t="str">
            <v>CONSA</v>
          </cell>
          <cell r="F131" t="str">
            <v>N/A</v>
          </cell>
          <cell r="G131" t="str">
            <v>SP</v>
          </cell>
          <cell r="H131" t="str">
            <v>SÃO PAULO</v>
          </cell>
          <cell r="I131" t="str">
            <v>SP</v>
          </cell>
          <cell r="J131" t="str">
            <v>SP</v>
          </cell>
          <cell r="K131" t="str">
            <v>01</v>
          </cell>
          <cell r="L131" t="str">
            <v>ALLPARK</v>
          </cell>
          <cell r="M131" t="str">
            <v>ESTACENTRO</v>
          </cell>
          <cell r="N131">
            <v>1</v>
          </cell>
          <cell r="O131">
            <v>38</v>
          </cell>
          <cell r="P131" t="str">
            <v>INSTITUIÇÃO DE ENSINO</v>
          </cell>
          <cell r="Q131" t="str">
            <v>GARAGEM</v>
          </cell>
          <cell r="R131" t="str">
            <v>OFF STREET</v>
          </cell>
          <cell r="S131" t="str">
            <v>M&amp;A 2010</v>
          </cell>
          <cell r="T131">
            <v>1</v>
          </cell>
          <cell r="U131" t="str">
            <v>N/A</v>
          </cell>
          <cell r="V131" t="str">
            <v>N/A</v>
          </cell>
          <cell r="W131" t="str">
            <v>JOSÉ EDENILSON</v>
          </cell>
          <cell r="X131" t="str">
            <v>LUIS</v>
          </cell>
          <cell r="Y131" t="str">
            <v>LOCAÇÃO</v>
          </cell>
          <cell r="Z131" t="str">
            <v>TKTS</v>
          </cell>
          <cell r="AA131" t="str">
            <v>FAIXA</v>
          </cell>
          <cell r="AB131" t="str">
            <v>NAO BLOQUEADO</v>
          </cell>
          <cell r="AC131" t="str">
            <v xml:space="preserve">01201U1  </v>
          </cell>
          <cell r="AD131" t="str">
            <v>INST EN CONSA - ETC</v>
          </cell>
          <cell r="AE131" t="str">
            <v>9.GARAGEM ABERTA</v>
          </cell>
          <cell r="AF131" t="str">
            <v>M&amp;A</v>
          </cell>
          <cell r="AG131" t="str">
            <v>60.537.263/0343-03</v>
          </cell>
          <cell r="AH131" t="str">
            <v xml:space="preserve">SÃO PAULO </v>
          </cell>
          <cell r="AI131" t="str">
            <v>04523-011</v>
          </cell>
          <cell r="AJ131" t="str">
            <v>INDIANÓPOLIS</v>
          </cell>
          <cell r="AK131" t="str">
            <v>AV. JAUAPERI, 416</v>
          </cell>
          <cell r="AL131">
            <v>6</v>
          </cell>
          <cell r="AM131">
            <v>40238</v>
          </cell>
          <cell r="AN131" t="str">
            <v>MAR/10</v>
          </cell>
          <cell r="AO131">
            <v>37895</v>
          </cell>
          <cell r="AP131">
            <v>41547</v>
          </cell>
          <cell r="AQ131" t="str">
            <v>N/I</v>
          </cell>
          <cell r="AR131" t="str">
            <v>N/I</v>
          </cell>
          <cell r="AS131" t="str">
            <v>ALLPARK - SPU6</v>
          </cell>
          <cell r="AT131" t="str">
            <v>ALLPARK - SP</v>
          </cell>
          <cell r="AU131" t="str">
            <v>U6</v>
          </cell>
          <cell r="AV131" t="str">
            <v>CONSA</v>
          </cell>
          <cell r="AW131">
            <v>11271</v>
          </cell>
          <cell r="AX131" t="str">
            <v>Consa - Colégio NS Aparecida</v>
          </cell>
          <cell r="AY131" t="str">
            <v>N/I</v>
          </cell>
          <cell r="AZ131" t="str">
            <v xml:space="preserve">01201U1  </v>
          </cell>
        </row>
        <row r="132">
          <cell r="D132" t="str">
            <v xml:space="preserve">01201BZ  </v>
          </cell>
          <cell r="E132" t="str">
            <v>CONSELHEIRO BELISARIO</v>
          </cell>
          <cell r="F132" t="str">
            <v>N/A</v>
          </cell>
          <cell r="G132" t="str">
            <v>SP</v>
          </cell>
          <cell r="H132" t="str">
            <v>SÃO PAULO</v>
          </cell>
          <cell r="I132" t="str">
            <v>SP</v>
          </cell>
          <cell r="J132" t="str">
            <v>SP</v>
          </cell>
          <cell r="K132" t="str">
            <v>01</v>
          </cell>
          <cell r="L132" t="str">
            <v>ALLPARK</v>
          </cell>
          <cell r="M132" t="str">
            <v>AREA</v>
          </cell>
          <cell r="N132">
            <v>1</v>
          </cell>
          <cell r="O132">
            <v>120</v>
          </cell>
          <cell r="P132" t="str">
            <v>TERRENO</v>
          </cell>
          <cell r="Q132" t="str">
            <v>GARAGEM</v>
          </cell>
          <cell r="R132" t="str">
            <v>OFF STREET</v>
          </cell>
          <cell r="S132" t="str">
            <v>M&amp;A 2010</v>
          </cell>
          <cell r="T132">
            <v>1</v>
          </cell>
          <cell r="U132" t="str">
            <v>N/A</v>
          </cell>
          <cell r="V132" t="str">
            <v>N/A</v>
          </cell>
          <cell r="W132" t="str">
            <v>IRINEU</v>
          </cell>
          <cell r="X132" t="str">
            <v>AKIRA</v>
          </cell>
          <cell r="Y132" t="str">
            <v>LOCAÇÃO</v>
          </cell>
          <cell r="Z132" t="str">
            <v>TKTS</v>
          </cell>
          <cell r="AA132" t="str">
            <v>PERCENTUAL</v>
          </cell>
          <cell r="AB132" t="str">
            <v>NAO BLOQUEADO</v>
          </cell>
          <cell r="AC132" t="str">
            <v xml:space="preserve">01201BZ  </v>
          </cell>
          <cell r="AD132" t="str">
            <v>TERR CONSELHEIRO BELISARIO - AP</v>
          </cell>
          <cell r="AE132" t="str">
            <v>9.GARAGEM ABERTA</v>
          </cell>
          <cell r="AF132" t="str">
            <v>M&amp;A</v>
          </cell>
          <cell r="AG132" t="str">
            <v>60.537.263/0378-33</v>
          </cell>
          <cell r="AH132" t="str">
            <v xml:space="preserve">SÃO PAULO </v>
          </cell>
          <cell r="AI132" t="str">
            <v>03012-000</v>
          </cell>
          <cell r="AJ132" t="str">
            <v>BRÁS</v>
          </cell>
          <cell r="AK132" t="str">
            <v>RUA CONSELHEIRO BELISARIO, 175</v>
          </cell>
          <cell r="AL132">
            <v>7</v>
          </cell>
          <cell r="AM132">
            <v>40452</v>
          </cell>
          <cell r="AN132" t="str">
            <v>OUT/10</v>
          </cell>
          <cell r="AO132">
            <v>31107</v>
          </cell>
          <cell r="AP132">
            <v>42064</v>
          </cell>
          <cell r="AQ132" t="str">
            <v>N/I</v>
          </cell>
          <cell r="AR132" t="str">
            <v>N/I</v>
          </cell>
          <cell r="AS132" t="str">
            <v>ALLPARK - SPBZ</v>
          </cell>
          <cell r="AT132" t="str">
            <v>ALLPARK - SP</v>
          </cell>
          <cell r="AU132" t="str">
            <v>BZ</v>
          </cell>
          <cell r="AV132" t="str">
            <v>CONSEL BELISARI</v>
          </cell>
          <cell r="AW132">
            <v>12135</v>
          </cell>
          <cell r="AX132" t="str">
            <v>Conselheiro Belisário</v>
          </cell>
          <cell r="AY132" t="str">
            <v>N/I</v>
          </cell>
          <cell r="AZ132" t="str">
            <v xml:space="preserve">01201BZ  </v>
          </cell>
        </row>
        <row r="133">
          <cell r="D133">
            <v>220896</v>
          </cell>
          <cell r="E133" t="str">
            <v>CONSORCIO CCN</v>
          </cell>
          <cell r="F133" t="str">
            <v>CCN</v>
          </cell>
          <cell r="G133" t="str">
            <v>RJ</v>
          </cell>
          <cell r="H133" t="str">
            <v>RIO DE JANEIRO</v>
          </cell>
          <cell r="I133" t="str">
            <v>RJ</v>
          </cell>
          <cell r="J133" t="str">
            <v>RJ</v>
          </cell>
          <cell r="K133" t="str">
            <v>08</v>
          </cell>
          <cell r="L133" t="str">
            <v>RIOPARK</v>
          </cell>
          <cell r="M133" t="str">
            <v>RIOPARK</v>
          </cell>
          <cell r="N133">
            <v>1</v>
          </cell>
          <cell r="O133">
            <v>1040</v>
          </cell>
          <cell r="P133" t="str">
            <v>ORGÃO PÚBLICO</v>
          </cell>
          <cell r="Q133" t="str">
            <v>GARAGEM</v>
          </cell>
          <cell r="R133" t="str">
            <v>CONCESSOES PUBLICAS</v>
          </cell>
          <cell r="S133" t="str">
            <v>CONC PUB 2010</v>
          </cell>
          <cell r="T133">
            <v>1</v>
          </cell>
          <cell r="U133" t="str">
            <v>N/A</v>
          </cell>
          <cell r="V133" t="str">
            <v>N/A</v>
          </cell>
          <cell r="W133" t="str">
            <v>ANGELO</v>
          </cell>
          <cell r="X133" t="str">
            <v>N/I</v>
          </cell>
          <cell r="Y133" t="str">
            <v>SCP</v>
          </cell>
          <cell r="Z133" t="str">
            <v>N/I</v>
          </cell>
          <cell r="AA133" t="str">
            <v>N/I</v>
          </cell>
          <cell r="AB133" t="str">
            <v>NAO BLOQUEADO</v>
          </cell>
          <cell r="AC133">
            <v>126801</v>
          </cell>
          <cell r="AD133" t="str">
            <v>ORG PUB CONSORCIO CCN - RIOP</v>
          </cell>
          <cell r="AE133" t="str">
            <v xml:space="preserve">1.TRANSFERÊNCIA </v>
          </cell>
          <cell r="AF133" t="str">
            <v>ORGANICAS</v>
          </cell>
          <cell r="AG133" t="str">
            <v>N/I</v>
          </cell>
          <cell r="AH133" t="str">
            <v>RIO DE JANEIRO</v>
          </cell>
          <cell r="AI133" t="str">
            <v>20211-110</v>
          </cell>
          <cell r="AJ133" t="str">
            <v>CENTRO</v>
          </cell>
          <cell r="AK133" t="str">
            <v>RUA AFONSO CAVALCANTI, S/N°</v>
          </cell>
          <cell r="AL133" t="str">
            <v>N/I</v>
          </cell>
          <cell r="AM133" t="str">
            <v>N/I</v>
          </cell>
          <cell r="AN133" t="str">
            <v>N/I</v>
          </cell>
          <cell r="AO133">
            <v>39120</v>
          </cell>
          <cell r="AP133">
            <v>46424</v>
          </cell>
          <cell r="AQ133" t="str">
            <v>N/I</v>
          </cell>
          <cell r="AR133" t="str">
            <v>N/I</v>
          </cell>
          <cell r="AS133" t="str">
            <v>N/I96</v>
          </cell>
          <cell r="AT133" t="str">
            <v>N/I</v>
          </cell>
          <cell r="AU133">
            <v>96</v>
          </cell>
          <cell r="AV133" t="str">
            <v>N/I</v>
          </cell>
          <cell r="AW133" t="str">
            <v>N/I</v>
          </cell>
          <cell r="AX133" t="str">
            <v>CCN</v>
          </cell>
          <cell r="AY133" t="str">
            <v>N/I</v>
          </cell>
          <cell r="AZ133">
            <v>220896</v>
          </cell>
        </row>
        <row r="134">
          <cell r="D134">
            <v>126801</v>
          </cell>
          <cell r="E134" t="str">
            <v>CONSORCIO CCN</v>
          </cell>
          <cell r="F134" t="str">
            <v>CCN</v>
          </cell>
          <cell r="G134" t="str">
            <v>RJ</v>
          </cell>
          <cell r="H134" t="str">
            <v>RIO DE JANEIRO</v>
          </cell>
          <cell r="I134" t="str">
            <v>RJ</v>
          </cell>
          <cell r="J134" t="str">
            <v>RJ</v>
          </cell>
          <cell r="K134">
            <v>68</v>
          </cell>
          <cell r="L134" t="str">
            <v>CCN</v>
          </cell>
          <cell r="M134" t="str">
            <v>CCN</v>
          </cell>
          <cell r="N134">
            <v>1</v>
          </cell>
          <cell r="O134">
            <v>1040</v>
          </cell>
          <cell r="P134" t="str">
            <v>ORGÃO PÚBLICO</v>
          </cell>
          <cell r="Q134" t="str">
            <v>GARAGEM</v>
          </cell>
          <cell r="R134" t="str">
            <v>CONCESSOES PUBLICAS</v>
          </cell>
          <cell r="S134" t="str">
            <v>CONC PUB 2010</v>
          </cell>
          <cell r="T134">
            <v>1</v>
          </cell>
          <cell r="U134" t="str">
            <v>N/A</v>
          </cell>
          <cell r="V134" t="str">
            <v>N/A</v>
          </cell>
          <cell r="W134" t="str">
            <v>ANGELO</v>
          </cell>
          <cell r="X134" t="str">
            <v>N/I</v>
          </cell>
          <cell r="Y134" t="str">
            <v>MO</v>
          </cell>
          <cell r="Z134" t="str">
            <v>N/A</v>
          </cell>
          <cell r="AA134" t="str">
            <v>N/I</v>
          </cell>
          <cell r="AB134" t="str">
            <v>NAO BLOQUEADO</v>
          </cell>
          <cell r="AC134">
            <v>126801</v>
          </cell>
          <cell r="AD134" t="str">
            <v>ORG PUB CONSORCIO CCN</v>
          </cell>
          <cell r="AE134" t="str">
            <v>9.GARAGEM ABERTA</v>
          </cell>
          <cell r="AF134" t="str">
            <v>N/A</v>
          </cell>
          <cell r="AG134" t="str">
            <v>N/I</v>
          </cell>
          <cell r="AH134" t="str">
            <v>RIO DE JANEIRO</v>
          </cell>
          <cell r="AI134" t="str">
            <v>N/A</v>
          </cell>
          <cell r="AJ134" t="str">
            <v>N/A</v>
          </cell>
          <cell r="AK134" t="str">
            <v>N/A</v>
          </cell>
          <cell r="AL134" t="str">
            <v>N/I</v>
          </cell>
          <cell r="AM134" t="str">
            <v>N/A</v>
          </cell>
          <cell r="AN134" t="str">
            <v>N/A</v>
          </cell>
          <cell r="AO134" t="str">
            <v>N/I</v>
          </cell>
          <cell r="AP134" t="str">
            <v>N/I</v>
          </cell>
          <cell r="AQ134" t="str">
            <v>N/I</v>
          </cell>
          <cell r="AR134" t="str">
            <v>N/I</v>
          </cell>
          <cell r="AS134" t="str">
            <v>N/AN/A</v>
          </cell>
          <cell r="AT134" t="str">
            <v>N/A</v>
          </cell>
          <cell r="AU134" t="str">
            <v>N/A</v>
          </cell>
          <cell r="AV134" t="str">
            <v>N/A</v>
          </cell>
          <cell r="AW134" t="str">
            <v>N/A</v>
          </cell>
          <cell r="AX134" t="str">
            <v>N/I</v>
          </cell>
          <cell r="AY134" t="str">
            <v>N/I</v>
          </cell>
          <cell r="AZ134">
            <v>126801</v>
          </cell>
        </row>
        <row r="135">
          <cell r="D135">
            <v>125197</v>
          </cell>
          <cell r="E135" t="str">
            <v>CONSORCIO ENEAS</v>
          </cell>
          <cell r="F135" t="str">
            <v>N/A</v>
          </cell>
          <cell r="G135" t="str">
            <v>SP</v>
          </cell>
          <cell r="H135" t="str">
            <v>SÃO PAULO</v>
          </cell>
          <cell r="I135" t="str">
            <v>SP</v>
          </cell>
          <cell r="J135" t="str">
            <v>SP</v>
          </cell>
          <cell r="K135" t="str">
            <v>51</v>
          </cell>
          <cell r="L135" t="str">
            <v>PRIMEIRA</v>
          </cell>
          <cell r="M135" t="str">
            <v>PRIMEIRA</v>
          </cell>
          <cell r="N135">
            <v>1</v>
          </cell>
          <cell r="O135">
            <v>765</v>
          </cell>
          <cell r="P135" t="str">
            <v>ORGÃO PÚBLICO</v>
          </cell>
          <cell r="Q135" t="str">
            <v>GARAGEM</v>
          </cell>
          <cell r="R135" t="str">
            <v>CONCESSOES PUBLICAS</v>
          </cell>
          <cell r="S135" t="str">
            <v>CONC PUB 2010</v>
          </cell>
          <cell r="T135">
            <v>1</v>
          </cell>
          <cell r="U135" t="str">
            <v>N/A</v>
          </cell>
          <cell r="V135" t="str">
            <v>N/A</v>
          </cell>
          <cell r="W135" t="str">
            <v>FANTINI</v>
          </cell>
          <cell r="X135" t="str">
            <v>FANTINI</v>
          </cell>
          <cell r="Y135" t="str">
            <v>CONSORCIO</v>
          </cell>
          <cell r="Z135" t="str">
            <v>N/I</v>
          </cell>
          <cell r="AA135" t="str">
            <v>N/I</v>
          </cell>
          <cell r="AB135" t="str">
            <v>NAO BLOQUEADO</v>
          </cell>
          <cell r="AC135">
            <v>125197</v>
          </cell>
          <cell r="AD135" t="str">
            <v>ORG PUB GARAGEM CLINICAS</v>
          </cell>
          <cell r="AE135" t="str">
            <v>9.GARAGEM ABERTA</v>
          </cell>
          <cell r="AF135" t="str">
            <v>ORGANICAS</v>
          </cell>
          <cell r="AG135" t="str">
            <v>N/I</v>
          </cell>
          <cell r="AH135" t="str">
            <v xml:space="preserve">SÃO PAULO </v>
          </cell>
          <cell r="AI135" t="str">
            <v>05403-000</v>
          </cell>
          <cell r="AJ135" t="str">
            <v>JARDIM PAULISTA</v>
          </cell>
          <cell r="AK135" t="str">
            <v>AV. DR. ENEAS CARVALHO DE AGUIAR, 260</v>
          </cell>
          <cell r="AL135" t="str">
            <v>N/I</v>
          </cell>
          <cell r="AM135">
            <v>40210</v>
          </cell>
          <cell r="AN135" t="str">
            <v>FEV/10</v>
          </cell>
          <cell r="AO135" t="str">
            <v>N/I</v>
          </cell>
          <cell r="AP135" t="str">
            <v>N/I</v>
          </cell>
          <cell r="AQ135" t="str">
            <v>N/I</v>
          </cell>
          <cell r="AR135" t="str">
            <v>N/I</v>
          </cell>
          <cell r="AS135" t="str">
            <v>N/I97</v>
          </cell>
          <cell r="AT135" t="str">
            <v>N/I</v>
          </cell>
          <cell r="AU135">
            <v>97</v>
          </cell>
          <cell r="AV135" t="str">
            <v>N/I</v>
          </cell>
          <cell r="AW135" t="str">
            <v>N/I</v>
          </cell>
          <cell r="AX135" t="str">
            <v>N/I</v>
          </cell>
          <cell r="AY135" t="str">
            <v xml:space="preserve">CONSORCIO ENEAS                         </v>
          </cell>
          <cell r="AZ135">
            <v>125197</v>
          </cell>
        </row>
        <row r="136">
          <cell r="D136">
            <v>125196</v>
          </cell>
          <cell r="E136" t="str">
            <v>CONSORCIO TRIANON</v>
          </cell>
          <cell r="F136" t="str">
            <v>N/A</v>
          </cell>
          <cell r="G136" t="str">
            <v>SP</v>
          </cell>
          <cell r="H136" t="str">
            <v>SÃO PAULO</v>
          </cell>
          <cell r="I136" t="str">
            <v>SP</v>
          </cell>
          <cell r="J136" t="str">
            <v>SP</v>
          </cell>
          <cell r="K136" t="str">
            <v>51</v>
          </cell>
          <cell r="L136" t="str">
            <v>PRIMEIRA</v>
          </cell>
          <cell r="M136" t="str">
            <v>PRIMEIRA</v>
          </cell>
          <cell r="N136">
            <v>1</v>
          </cell>
          <cell r="O136">
            <v>510</v>
          </cell>
          <cell r="P136" t="str">
            <v>ORGÃO PÚBLICO</v>
          </cell>
          <cell r="Q136" t="str">
            <v>GARAGEM</v>
          </cell>
          <cell r="R136" t="str">
            <v>CONCESSOES PUBLICAS</v>
          </cell>
          <cell r="S136" t="str">
            <v>CONC PUB 2010</v>
          </cell>
          <cell r="T136">
            <v>1</v>
          </cell>
          <cell r="U136" t="str">
            <v>N/A</v>
          </cell>
          <cell r="V136" t="str">
            <v>N/A</v>
          </cell>
          <cell r="W136" t="str">
            <v>FANTINI</v>
          </cell>
          <cell r="X136" t="str">
            <v>FANTINI</v>
          </cell>
          <cell r="Y136" t="str">
            <v>CONSORCIO</v>
          </cell>
          <cell r="Z136" t="str">
            <v>N/I</v>
          </cell>
          <cell r="AA136" t="str">
            <v>N/I</v>
          </cell>
          <cell r="AB136" t="str">
            <v>NAO BLOQUEADO</v>
          </cell>
          <cell r="AC136">
            <v>125196</v>
          </cell>
          <cell r="AD136" t="str">
            <v>ORG PUB GARAGEM TRIANON</v>
          </cell>
          <cell r="AE136" t="str">
            <v>9.GARAGEM ABERTA</v>
          </cell>
          <cell r="AF136" t="str">
            <v>ORGANICAS</v>
          </cell>
          <cell r="AG136" t="str">
            <v>N/I</v>
          </cell>
          <cell r="AH136" t="str">
            <v xml:space="preserve">SÃO PAULO </v>
          </cell>
          <cell r="AI136" t="str">
            <v>01420-001</v>
          </cell>
          <cell r="AJ136" t="str">
            <v>JARDIM PAULISTA</v>
          </cell>
          <cell r="AK136" t="str">
            <v>AL. JAU, 850</v>
          </cell>
          <cell r="AL136" t="str">
            <v>N/I</v>
          </cell>
          <cell r="AM136">
            <v>40299</v>
          </cell>
          <cell r="AN136" t="str">
            <v>MAI/10</v>
          </cell>
          <cell r="AO136" t="str">
            <v>N/I</v>
          </cell>
          <cell r="AP136" t="str">
            <v>N/I</v>
          </cell>
          <cell r="AQ136" t="str">
            <v>N/I</v>
          </cell>
          <cell r="AR136" t="str">
            <v>N/I</v>
          </cell>
          <cell r="AS136" t="str">
            <v>N/I96</v>
          </cell>
          <cell r="AT136" t="str">
            <v>N/I</v>
          </cell>
          <cell r="AU136">
            <v>96</v>
          </cell>
          <cell r="AV136" t="str">
            <v>N/I</v>
          </cell>
          <cell r="AW136" t="str">
            <v>N/I</v>
          </cell>
          <cell r="AX136" t="str">
            <v>N/I</v>
          </cell>
          <cell r="AY136" t="str">
            <v xml:space="preserve">CONSORCIO TRIANON                       </v>
          </cell>
          <cell r="AZ136">
            <v>125196</v>
          </cell>
        </row>
        <row r="137">
          <cell r="D137" t="str">
            <v xml:space="preserve">01201T7  </v>
          </cell>
          <cell r="E137" t="str">
            <v>CONTINENTAL SQUARE</v>
          </cell>
          <cell r="F137" t="str">
            <v>N/A</v>
          </cell>
          <cell r="G137" t="str">
            <v>SP</v>
          </cell>
          <cell r="H137" t="str">
            <v>SÃO PAULO</v>
          </cell>
          <cell r="I137" t="str">
            <v>SP</v>
          </cell>
          <cell r="J137" t="str">
            <v>SP</v>
          </cell>
          <cell r="K137" t="str">
            <v>01</v>
          </cell>
          <cell r="L137" t="str">
            <v>ALLPARK</v>
          </cell>
          <cell r="M137" t="str">
            <v>PARE CERTO</v>
          </cell>
          <cell r="N137">
            <v>1</v>
          </cell>
          <cell r="O137">
            <v>1400</v>
          </cell>
          <cell r="P137" t="str">
            <v>CENTRO COMERCIAL</v>
          </cell>
          <cell r="Q137" t="str">
            <v>GARAGEM</v>
          </cell>
          <cell r="R137" t="str">
            <v>OFF STREET</v>
          </cell>
          <cell r="S137" t="str">
            <v>M&amp;A 2010</v>
          </cell>
          <cell r="T137">
            <v>1</v>
          </cell>
          <cell r="U137" t="str">
            <v>N/A</v>
          </cell>
          <cell r="V137" t="str">
            <v>N/A</v>
          </cell>
          <cell r="W137" t="str">
            <v>DENISE</v>
          </cell>
          <cell r="X137" t="str">
            <v>LUCIANO</v>
          </cell>
          <cell r="Y137" t="str">
            <v>ADM+MO</v>
          </cell>
          <cell r="Z137" t="str">
            <v>EVENTOS</v>
          </cell>
          <cell r="AA137" t="str">
            <v>FAIXA</v>
          </cell>
          <cell r="AB137" t="str">
            <v>NAO BLOQUEADO</v>
          </cell>
          <cell r="AC137" t="str">
            <v xml:space="preserve">01201T7  </v>
          </cell>
          <cell r="AD137" t="str">
            <v>CE COM CONTINENTAL SQUARE - PC</v>
          </cell>
          <cell r="AE137" t="str">
            <v>9.GARAGEM ABERTA</v>
          </cell>
          <cell r="AF137" t="str">
            <v>M&amp;A</v>
          </cell>
          <cell r="AG137" t="str">
            <v>60.537.263/0314-79</v>
          </cell>
          <cell r="AH137" t="str">
            <v xml:space="preserve">SÃO PAULO </v>
          </cell>
          <cell r="AI137" t="str">
            <v>04551-000</v>
          </cell>
          <cell r="AJ137" t="str">
            <v>VILA OLÍMPIA</v>
          </cell>
          <cell r="AK137" t="str">
            <v xml:space="preserve">RUA DAS OLIMPÍADAS, 205 </v>
          </cell>
          <cell r="AL137" t="str">
            <v>N/I</v>
          </cell>
          <cell r="AM137">
            <v>40210</v>
          </cell>
          <cell r="AN137" t="str">
            <v>FEV/10</v>
          </cell>
          <cell r="AO137">
            <v>40219</v>
          </cell>
          <cell r="AP137">
            <v>41680</v>
          </cell>
          <cell r="AQ137" t="str">
            <v>N/I</v>
          </cell>
          <cell r="AR137" t="str">
            <v>N/I</v>
          </cell>
          <cell r="AS137" t="str">
            <v>ALLPARK - SPS7</v>
          </cell>
          <cell r="AT137" t="str">
            <v>ALLPARK - SP</v>
          </cell>
          <cell r="AU137" t="str">
            <v>S7</v>
          </cell>
          <cell r="AV137" t="str">
            <v>OLIMPIADAS</v>
          </cell>
          <cell r="AW137">
            <v>11385</v>
          </cell>
          <cell r="AX137" t="str">
            <v>Olimpíadas - Continental</v>
          </cell>
          <cell r="AY137" t="str">
            <v>N/I</v>
          </cell>
          <cell r="AZ137" t="str">
            <v xml:space="preserve">01201T7  </v>
          </cell>
        </row>
        <row r="138">
          <cell r="D138">
            <v>125132</v>
          </cell>
          <cell r="E138" t="str">
            <v>CONVENCAO BATISTA</v>
          </cell>
          <cell r="F138" t="str">
            <v>BATISTA</v>
          </cell>
          <cell r="G138" t="str">
            <v>SP</v>
          </cell>
          <cell r="H138" t="str">
            <v>SÃO PAULO</v>
          </cell>
          <cell r="I138" t="str">
            <v>SP</v>
          </cell>
          <cell r="J138" t="str">
            <v>SP</v>
          </cell>
          <cell r="K138" t="str">
            <v>51</v>
          </cell>
          <cell r="L138" t="str">
            <v>PRIMEIRA</v>
          </cell>
          <cell r="M138" t="str">
            <v>PRIMEIRA</v>
          </cell>
          <cell r="N138">
            <v>1</v>
          </cell>
          <cell r="O138">
            <v>44</v>
          </cell>
          <cell r="P138" t="str">
            <v>INSTITUIÇÃO DE ENSINO</v>
          </cell>
          <cell r="Q138" t="str">
            <v>GARAGEM</v>
          </cell>
          <cell r="R138" t="str">
            <v>OFF STREET</v>
          </cell>
          <cell r="S138" t="str">
            <v>BASE OFF</v>
          </cell>
          <cell r="T138">
            <v>1</v>
          </cell>
          <cell r="U138" t="str">
            <v>N/A</v>
          </cell>
          <cell r="V138" t="str">
            <v>N/A</v>
          </cell>
          <cell r="W138" t="str">
            <v>JOSÉ EDENILSON</v>
          </cell>
          <cell r="X138" t="str">
            <v>TONINHO</v>
          </cell>
          <cell r="Y138" t="str">
            <v>LOCAÇÃO</v>
          </cell>
          <cell r="Z138" t="str">
            <v>TKTS</v>
          </cell>
          <cell r="AA138" t="str">
            <v>PERCENTUAL</v>
          </cell>
          <cell r="AB138" t="str">
            <v>NAO BLOQUEADO</v>
          </cell>
          <cell r="AC138">
            <v>125132</v>
          </cell>
          <cell r="AD138" t="str">
            <v>INST EN CONVENCAO BATISTA</v>
          </cell>
          <cell r="AE138" t="str">
            <v>9.GARAGEM ABERTA</v>
          </cell>
          <cell r="AF138" t="str">
            <v>ORGANICAS</v>
          </cell>
          <cell r="AG138" t="str">
            <v>N/I</v>
          </cell>
          <cell r="AH138" t="str">
            <v xml:space="preserve">SÃO PAULO </v>
          </cell>
          <cell r="AI138" t="str">
            <v>05015-000</v>
          </cell>
          <cell r="AJ138" t="str">
            <v>PERDIZES</v>
          </cell>
          <cell r="AK138" t="str">
            <v>RUA MINISTRO DE GODOY, 871 – PORTÃO 03</v>
          </cell>
          <cell r="AL138">
            <v>6</v>
          </cell>
          <cell r="AM138" t="str">
            <v>N/I</v>
          </cell>
          <cell r="AN138" t="str">
            <v>N/I</v>
          </cell>
          <cell r="AO138">
            <v>38018</v>
          </cell>
          <cell r="AP138">
            <v>39844</v>
          </cell>
          <cell r="AQ138" t="str">
            <v>N/I</v>
          </cell>
          <cell r="AR138" t="str">
            <v>N/I</v>
          </cell>
          <cell r="AS138" t="str">
            <v>PRIMEIRA - SP  32</v>
          </cell>
          <cell r="AT138" t="str">
            <v xml:space="preserve">PRIMEIRA - SP  </v>
          </cell>
          <cell r="AU138">
            <v>32</v>
          </cell>
          <cell r="AV138" t="str">
            <v>CONVEN. BATISTA</v>
          </cell>
          <cell r="AW138">
            <v>4126</v>
          </cell>
          <cell r="AX138" t="str">
            <v>Convenção Batista</v>
          </cell>
          <cell r="AY138" t="str">
            <v>N/I</v>
          </cell>
          <cell r="AZ138">
            <v>125132</v>
          </cell>
        </row>
        <row r="139">
          <cell r="D139">
            <v>220119</v>
          </cell>
          <cell r="E139" t="str">
            <v>COPA DOR</v>
          </cell>
          <cell r="F139" t="str">
            <v>N/A</v>
          </cell>
          <cell r="G139" t="str">
            <v>RJ</v>
          </cell>
          <cell r="H139" t="str">
            <v>RIO DE JANEIRO</v>
          </cell>
          <cell r="I139" t="str">
            <v>RJ</v>
          </cell>
          <cell r="J139" t="str">
            <v>RJ</v>
          </cell>
          <cell r="K139" t="str">
            <v>01</v>
          </cell>
          <cell r="L139" t="str">
            <v>ALLPARK</v>
          </cell>
          <cell r="M139" t="str">
            <v>ALLPARK</v>
          </cell>
          <cell r="N139">
            <v>1</v>
          </cell>
          <cell r="O139">
            <v>0</v>
          </cell>
          <cell r="P139" t="str">
            <v>HOSPITAL</v>
          </cell>
          <cell r="Q139" t="str">
            <v>GARAGEM</v>
          </cell>
          <cell r="R139" t="str">
            <v>OFF STREET</v>
          </cell>
          <cell r="S139" t="str">
            <v>BASE OFF</v>
          </cell>
          <cell r="T139">
            <v>1</v>
          </cell>
          <cell r="U139" t="str">
            <v>N/A</v>
          </cell>
          <cell r="V139" t="str">
            <v>N/A</v>
          </cell>
          <cell r="W139" t="str">
            <v>ANGELO</v>
          </cell>
          <cell r="X139" t="str">
            <v>N/I</v>
          </cell>
          <cell r="Y139" t="str">
            <v>ADM+MO</v>
          </cell>
          <cell r="Z139" t="str">
            <v>NF+TKTS</v>
          </cell>
          <cell r="AA139" t="str">
            <v>N/I</v>
          </cell>
          <cell r="AB139" t="str">
            <v>NAO BLOQUEADO</v>
          </cell>
          <cell r="AC139">
            <v>220119</v>
          </cell>
          <cell r="AD139" t="str">
            <v>HOSP COPA DOR</v>
          </cell>
          <cell r="AE139" t="str">
            <v>9.GARAGEM ABERTA</v>
          </cell>
          <cell r="AF139" t="str">
            <v>ORGANICAS</v>
          </cell>
          <cell r="AG139">
            <v>60537263013497</v>
          </cell>
          <cell r="AH139" t="str">
            <v>RIO DE JANEIRO</v>
          </cell>
          <cell r="AI139" t="str">
            <v>22031-010</v>
          </cell>
          <cell r="AJ139" t="str">
            <v>COPACABANA</v>
          </cell>
          <cell r="AK139" t="str">
            <v>RUA FIGUEIREDO MAGALHÃES, 875</v>
          </cell>
          <cell r="AL139">
            <v>7</v>
          </cell>
          <cell r="AM139" t="str">
            <v>N/I</v>
          </cell>
          <cell r="AN139" t="str">
            <v>N/I</v>
          </cell>
          <cell r="AO139">
            <v>36739</v>
          </cell>
          <cell r="AP139">
            <v>41182</v>
          </cell>
          <cell r="AQ139" t="str">
            <v>N/I</v>
          </cell>
          <cell r="AR139" t="str">
            <v>N/I</v>
          </cell>
          <cell r="AS139" t="str">
            <v>ALLPARK - RJB9</v>
          </cell>
          <cell r="AT139" t="str">
            <v>ALLPARK - RJ</v>
          </cell>
          <cell r="AU139" t="str">
            <v>B9</v>
          </cell>
          <cell r="AV139" t="str">
            <v>COPA DOR</v>
          </cell>
          <cell r="AW139">
            <v>574</v>
          </cell>
          <cell r="AX139" t="str">
            <v>Copa D´Or</v>
          </cell>
          <cell r="AY139" t="str">
            <v>N/I</v>
          </cell>
          <cell r="AZ139">
            <v>220119</v>
          </cell>
        </row>
        <row r="140">
          <cell r="D140" t="str">
            <v xml:space="preserve">05201W9  </v>
          </cell>
          <cell r="E140" t="str">
            <v>CRISTOVAO COLOMBO</v>
          </cell>
          <cell r="F140" t="str">
            <v>N/A</v>
          </cell>
          <cell r="G140" t="str">
            <v>RS</v>
          </cell>
          <cell r="H140" t="str">
            <v>RIO GRANDE DO SUL</v>
          </cell>
          <cell r="I140" t="str">
            <v>SUL</v>
          </cell>
          <cell r="J140" t="str">
            <v>SUL</v>
          </cell>
          <cell r="K140" t="str">
            <v>01</v>
          </cell>
          <cell r="L140" t="str">
            <v>ALLPARK</v>
          </cell>
          <cell r="M140" t="str">
            <v>PRATIC</v>
          </cell>
          <cell r="N140">
            <v>1</v>
          </cell>
          <cell r="O140">
            <v>60</v>
          </cell>
          <cell r="P140" t="str">
            <v>TERRENO</v>
          </cell>
          <cell r="Q140" t="str">
            <v>GARAGEM</v>
          </cell>
          <cell r="R140" t="str">
            <v>OFF STREET</v>
          </cell>
          <cell r="S140" t="str">
            <v>M&amp;A 2010</v>
          </cell>
          <cell r="T140">
            <v>1</v>
          </cell>
          <cell r="U140" t="str">
            <v>N/A</v>
          </cell>
          <cell r="V140" t="str">
            <v>N/A</v>
          </cell>
          <cell r="W140" t="str">
            <v>ANDRE SANTOS</v>
          </cell>
          <cell r="X140" t="str">
            <v>N/I</v>
          </cell>
          <cell r="Y140" t="str">
            <v>LOCAÇÃO</v>
          </cell>
          <cell r="Z140" t="str">
            <v>TKTS</v>
          </cell>
          <cell r="AA140" t="str">
            <v>VALOR FIXO</v>
          </cell>
          <cell r="AB140" t="str">
            <v>NAO BLOQUEADO</v>
          </cell>
          <cell r="AC140" t="str">
            <v xml:space="preserve">05201W9  </v>
          </cell>
          <cell r="AD140" t="str">
            <v>TERR CRISTOVAO COLOMBO 1800 - MAIS</v>
          </cell>
          <cell r="AE140" t="str">
            <v>9.GARAGEM ABERTA</v>
          </cell>
          <cell r="AF140" t="str">
            <v>M&amp;A</v>
          </cell>
          <cell r="AG140" t="str">
            <v>60.537.263/0428-37</v>
          </cell>
          <cell r="AH140" t="str">
            <v>PORTO ALEGRE</v>
          </cell>
          <cell r="AI140" t="str">
            <v>90560-001</v>
          </cell>
          <cell r="AJ140" t="str">
            <v>FLORESTA</v>
          </cell>
          <cell r="AK140" t="str">
            <v>AV. CRISTÓVÃO COLOMBO, 1800</v>
          </cell>
          <cell r="AL140">
            <v>6</v>
          </cell>
          <cell r="AM140">
            <v>40330</v>
          </cell>
          <cell r="AN140" t="str">
            <v>JUN/10</v>
          </cell>
          <cell r="AO140">
            <v>38148</v>
          </cell>
          <cell r="AP140">
            <v>39061</v>
          </cell>
          <cell r="AQ140" t="str">
            <v>N/I</v>
          </cell>
          <cell r="AR140" t="str">
            <v>N/I</v>
          </cell>
          <cell r="AS140" t="str">
            <v>ALLPARK - RSW9</v>
          </cell>
          <cell r="AT140" t="str">
            <v>ALLPARK - RS</v>
          </cell>
          <cell r="AU140" t="str">
            <v>W9</v>
          </cell>
          <cell r="AV140" t="str">
            <v>CRISTOV COLOMBO</v>
          </cell>
          <cell r="AW140">
            <v>11702</v>
          </cell>
          <cell r="AX140" t="str">
            <v>Cristovão Colombo</v>
          </cell>
          <cell r="AY140" t="str">
            <v>N/I</v>
          </cell>
          <cell r="AZ140" t="str">
            <v xml:space="preserve">05201W9  </v>
          </cell>
        </row>
        <row r="141">
          <cell r="D141" t="str">
            <v xml:space="preserve">03201EE  </v>
          </cell>
          <cell r="E141" t="str">
            <v>CURITIBA OFFICE PARK</v>
          </cell>
          <cell r="F141" t="str">
            <v>N/A</v>
          </cell>
          <cell r="G141" t="str">
            <v>PR</v>
          </cell>
          <cell r="H141" t="str">
            <v>PARANÁ</v>
          </cell>
          <cell r="I141" t="str">
            <v>SUL</v>
          </cell>
          <cell r="J141" t="str">
            <v>SUL</v>
          </cell>
          <cell r="K141" t="str">
            <v>01</v>
          </cell>
          <cell r="L141" t="str">
            <v>ALLPARK</v>
          </cell>
          <cell r="M141" t="str">
            <v>REUNIDAS</v>
          </cell>
          <cell r="N141">
            <v>1</v>
          </cell>
          <cell r="O141">
            <v>419</v>
          </cell>
          <cell r="P141" t="str">
            <v>EDIFÍCIO COMERCIAL</v>
          </cell>
          <cell r="Q141" t="str">
            <v>GARAGEM</v>
          </cell>
          <cell r="R141" t="str">
            <v>OFF STREET</v>
          </cell>
          <cell r="S141" t="str">
            <v>BASE OFF</v>
          </cell>
          <cell r="T141">
            <v>1</v>
          </cell>
          <cell r="U141" t="str">
            <v>N/A</v>
          </cell>
          <cell r="V141" t="str">
            <v>N/A</v>
          </cell>
          <cell r="W141" t="str">
            <v>MIRO</v>
          </cell>
          <cell r="X141" t="str">
            <v>N/I</v>
          </cell>
          <cell r="Y141" t="str">
            <v>ADM</v>
          </cell>
          <cell r="Z141" t="str">
            <v>NF+TKTS</v>
          </cell>
          <cell r="AA141" t="str">
            <v>PERCENTUAL</v>
          </cell>
          <cell r="AB141" t="str">
            <v>NAO BLOQUEADO</v>
          </cell>
          <cell r="AC141" t="str">
            <v xml:space="preserve">03201EE  </v>
          </cell>
          <cell r="AD141" t="str">
            <v>ED COM CURITIBA OFFICE PARK</v>
          </cell>
          <cell r="AE141" t="str">
            <v>9.GARAGEM ABERTA</v>
          </cell>
          <cell r="AF141" t="str">
            <v>ORGANICAS</v>
          </cell>
          <cell r="AG141" t="str">
            <v>N/I</v>
          </cell>
          <cell r="AH141" t="str">
            <v>CURITIBA</v>
          </cell>
          <cell r="AI141" t="str">
            <v>80425-432</v>
          </cell>
          <cell r="AJ141" t="str">
            <v>JD. BOTÂNICO</v>
          </cell>
          <cell r="AK141" t="str">
            <v xml:space="preserve">RUA JOÃO MARCHESINE, 139  </v>
          </cell>
          <cell r="AL141">
            <v>7</v>
          </cell>
          <cell r="AM141" t="str">
            <v>N/I</v>
          </cell>
          <cell r="AN141" t="str">
            <v>N/I</v>
          </cell>
          <cell r="AO141" t="str">
            <v>N/I</v>
          </cell>
          <cell r="AP141" t="str">
            <v>N/I</v>
          </cell>
          <cell r="AQ141" t="str">
            <v>N/I</v>
          </cell>
          <cell r="AR141" t="str">
            <v>N/I</v>
          </cell>
          <cell r="AS141" t="str">
            <v>ALLPARK - PREE</v>
          </cell>
          <cell r="AT141" t="str">
            <v>ALLPARK - PR</v>
          </cell>
          <cell r="AU141" t="str">
            <v>EE</v>
          </cell>
          <cell r="AV141" t="str">
            <v>C.O.P</v>
          </cell>
          <cell r="AW141">
            <v>12802</v>
          </cell>
          <cell r="AX141" t="str">
            <v>N/I</v>
          </cell>
          <cell r="AY141" t="str">
            <v>N/I</v>
          </cell>
          <cell r="AZ141" t="str">
            <v xml:space="preserve">03201EE  </v>
          </cell>
        </row>
        <row r="142">
          <cell r="D142" t="str">
            <v xml:space="preserve">03201EF  </v>
          </cell>
          <cell r="E142" t="str">
            <v>DESEMBARGADOR</v>
          </cell>
          <cell r="F142" t="str">
            <v>N/A</v>
          </cell>
          <cell r="G142" t="str">
            <v>PR</v>
          </cell>
          <cell r="H142" t="str">
            <v>PARANÁ</v>
          </cell>
          <cell r="I142" t="str">
            <v>SUL</v>
          </cell>
          <cell r="J142" t="str">
            <v>SUL</v>
          </cell>
          <cell r="K142" t="str">
            <v>01</v>
          </cell>
          <cell r="L142" t="str">
            <v>ALLPARK</v>
          </cell>
          <cell r="M142" t="str">
            <v>REUNIDAS</v>
          </cell>
          <cell r="N142">
            <v>1</v>
          </cell>
          <cell r="O142">
            <v>160</v>
          </cell>
          <cell r="P142" t="str">
            <v>EDIFÍCIO COMERCIAL</v>
          </cell>
          <cell r="Q142" t="str">
            <v>GARAGEM</v>
          </cell>
          <cell r="R142" t="str">
            <v>OFF STREET</v>
          </cell>
          <cell r="S142" t="str">
            <v>BASE OFF</v>
          </cell>
          <cell r="T142">
            <v>1</v>
          </cell>
          <cell r="U142" t="str">
            <v>N/A</v>
          </cell>
          <cell r="V142" t="str">
            <v>N/A</v>
          </cell>
          <cell r="W142" t="str">
            <v>MIRO</v>
          </cell>
          <cell r="X142" t="str">
            <v>N/I</v>
          </cell>
          <cell r="Y142" t="str">
            <v>LOCAÇÃO</v>
          </cell>
          <cell r="Z142" t="str">
            <v>TKTS</v>
          </cell>
          <cell r="AA142" t="str">
            <v>PERCENTUAL</v>
          </cell>
          <cell r="AB142" t="str">
            <v>NAO BLOQUEADO</v>
          </cell>
          <cell r="AC142" t="str">
            <v xml:space="preserve">03201EF  </v>
          </cell>
          <cell r="AD142" t="str">
            <v>ED COM DESEMBARGADOR</v>
          </cell>
          <cell r="AE142" t="str">
            <v>9.GARAGEM ABERTA</v>
          </cell>
          <cell r="AF142" t="str">
            <v>ORGANICAS</v>
          </cell>
          <cell r="AG142">
            <v>60537263019690</v>
          </cell>
          <cell r="AH142" t="str">
            <v>CURITIBA</v>
          </cell>
          <cell r="AI142" t="str">
            <v>80420-164</v>
          </cell>
          <cell r="AJ142" t="str">
            <v>BATEL</v>
          </cell>
          <cell r="AK142" t="str">
            <v xml:space="preserve">RUA DESEMBARGADOR MOTTA, 1499  </v>
          </cell>
          <cell r="AL142">
            <v>7</v>
          </cell>
          <cell r="AM142" t="str">
            <v>N/I</v>
          </cell>
          <cell r="AN142" t="str">
            <v>N/I</v>
          </cell>
          <cell r="AO142">
            <v>39417</v>
          </cell>
          <cell r="AP142">
            <v>40512</v>
          </cell>
          <cell r="AQ142" t="str">
            <v>N/I</v>
          </cell>
          <cell r="AR142" t="str">
            <v>N/I</v>
          </cell>
          <cell r="AS142" t="str">
            <v>ALLPARK - PREF</v>
          </cell>
          <cell r="AT142" t="str">
            <v>ALLPARK - PR</v>
          </cell>
          <cell r="AU142" t="str">
            <v>EF</v>
          </cell>
          <cell r="AV142" t="str">
            <v>DESEMBARGADOR</v>
          </cell>
          <cell r="AW142">
            <v>12818</v>
          </cell>
          <cell r="AX142" t="str">
            <v>Desembargador Motta</v>
          </cell>
          <cell r="AY142" t="str">
            <v>N/I</v>
          </cell>
          <cell r="AZ142" t="str">
            <v xml:space="preserve">03201EF  </v>
          </cell>
        </row>
        <row r="143">
          <cell r="D143">
            <v>120186</v>
          </cell>
          <cell r="E143" t="str">
            <v>DETROIT</v>
          </cell>
          <cell r="F143" t="str">
            <v>N/A</v>
          </cell>
          <cell r="G143" t="str">
            <v>SP</v>
          </cell>
          <cell r="H143" t="str">
            <v>SÃO PAULO</v>
          </cell>
          <cell r="I143" t="str">
            <v>SP</v>
          </cell>
          <cell r="J143" t="str">
            <v>SP</v>
          </cell>
          <cell r="K143" t="str">
            <v>01</v>
          </cell>
          <cell r="L143" t="str">
            <v>ALLPARK</v>
          </cell>
          <cell r="M143" t="str">
            <v>ALLPARK</v>
          </cell>
          <cell r="N143">
            <v>1</v>
          </cell>
          <cell r="O143">
            <v>49</v>
          </cell>
          <cell r="P143" t="str">
            <v>EDIFÍCIO COMERCIAL</v>
          </cell>
          <cell r="Q143" t="str">
            <v>GARAGEM</v>
          </cell>
          <cell r="R143" t="str">
            <v>OFF STREET</v>
          </cell>
          <cell r="S143" t="str">
            <v>BASE OFF</v>
          </cell>
          <cell r="T143">
            <v>1</v>
          </cell>
          <cell r="U143" t="str">
            <v>N/A</v>
          </cell>
          <cell r="V143" t="str">
            <v>N/A</v>
          </cell>
          <cell r="W143" t="str">
            <v>IRINEU</v>
          </cell>
          <cell r="X143" t="str">
            <v>KLEBER</v>
          </cell>
          <cell r="Y143" t="str">
            <v>LOCAÇÃO</v>
          </cell>
          <cell r="Z143" t="str">
            <v>TKTS</v>
          </cell>
          <cell r="AA143" t="str">
            <v>PERCENTUAL</v>
          </cell>
          <cell r="AB143" t="str">
            <v>NAO BLOQUEADO</v>
          </cell>
          <cell r="AC143">
            <v>120186</v>
          </cell>
          <cell r="AD143" t="str">
            <v>ED COM DETROIT</v>
          </cell>
          <cell r="AE143" t="str">
            <v>9.GARAGEM ABERTA</v>
          </cell>
          <cell r="AF143" t="str">
            <v>ORGANICAS</v>
          </cell>
          <cell r="AG143" t="str">
            <v>60.537.263/0258-27</v>
          </cell>
          <cell r="AH143" t="str">
            <v xml:space="preserve">SÃO PAULO </v>
          </cell>
          <cell r="AI143" t="str">
            <v>01228-000</v>
          </cell>
          <cell r="AJ143" t="str">
            <v>SANTA CECÍLIA</v>
          </cell>
          <cell r="AK143" t="str">
            <v>AV. ANGÉLICA, 672</v>
          </cell>
          <cell r="AL143">
            <v>6</v>
          </cell>
          <cell r="AM143" t="str">
            <v>N/I</v>
          </cell>
          <cell r="AN143" t="str">
            <v>N/I</v>
          </cell>
          <cell r="AO143">
            <v>34700</v>
          </cell>
          <cell r="AP143" t="str">
            <v>VENCIDO</v>
          </cell>
          <cell r="AQ143" t="str">
            <v>N/I</v>
          </cell>
          <cell r="AR143" t="str">
            <v>N/I</v>
          </cell>
          <cell r="AS143" t="str">
            <v>ALLPARK - SP86</v>
          </cell>
          <cell r="AT143" t="str">
            <v>ALLPARK - SP</v>
          </cell>
          <cell r="AU143">
            <v>86</v>
          </cell>
          <cell r="AV143" t="str">
            <v>DETROIT</v>
          </cell>
          <cell r="AW143">
            <v>8080</v>
          </cell>
          <cell r="AX143" t="str">
            <v>Detroit, Edifício</v>
          </cell>
          <cell r="AY143" t="str">
            <v>N/I</v>
          </cell>
          <cell r="AZ143">
            <v>120186</v>
          </cell>
        </row>
        <row r="144">
          <cell r="D144" t="str">
            <v xml:space="preserve">01201AK  </v>
          </cell>
          <cell r="E144" t="str">
            <v>DIAMOND TOWER</v>
          </cell>
          <cell r="F144" t="str">
            <v>N/A</v>
          </cell>
          <cell r="G144" t="str">
            <v>SP</v>
          </cell>
          <cell r="H144" t="str">
            <v>SÃO PAULO</v>
          </cell>
          <cell r="I144" t="str">
            <v>SP</v>
          </cell>
          <cell r="J144" t="str">
            <v>SP</v>
          </cell>
          <cell r="K144" t="str">
            <v>01</v>
          </cell>
          <cell r="L144" t="str">
            <v>ALLPARK</v>
          </cell>
          <cell r="M144" t="str">
            <v>AMZ</v>
          </cell>
          <cell r="N144">
            <v>1</v>
          </cell>
          <cell r="O144">
            <v>298</v>
          </cell>
          <cell r="P144" t="str">
            <v>EDIFÍCIO COMERCIAL</v>
          </cell>
          <cell r="Q144" t="str">
            <v>GARAGEM</v>
          </cell>
          <cell r="R144" t="str">
            <v>OFF STREET</v>
          </cell>
          <cell r="S144" t="str">
            <v>M&amp;A 2010</v>
          </cell>
          <cell r="T144">
            <v>1</v>
          </cell>
          <cell r="U144" t="str">
            <v>N/A</v>
          </cell>
          <cell r="V144" t="str">
            <v>N/A</v>
          </cell>
          <cell r="W144" t="str">
            <v>ENZO</v>
          </cell>
          <cell r="X144" t="str">
            <v>MARCOS FORTUNATO</v>
          </cell>
          <cell r="Y144" t="str">
            <v>LOCAÇÃO</v>
          </cell>
          <cell r="Z144" t="str">
            <v>TKTS</v>
          </cell>
          <cell r="AA144" t="str">
            <v>FAIXA</v>
          </cell>
          <cell r="AB144" t="str">
            <v>NAO BLOQUEADO</v>
          </cell>
          <cell r="AC144" t="str">
            <v xml:space="preserve">01201AK  </v>
          </cell>
          <cell r="AD144" t="str">
            <v>ED COM DIAMOND TOWER - AMZ</v>
          </cell>
          <cell r="AE144" t="str">
            <v>9.GARAGEM ABERTA</v>
          </cell>
          <cell r="AF144" t="str">
            <v>M&amp;A</v>
          </cell>
          <cell r="AG144">
            <v>60537263033684</v>
          </cell>
          <cell r="AH144" t="str">
            <v xml:space="preserve">SÃO PAULO </v>
          </cell>
          <cell r="AI144" t="str">
            <v>01419-000</v>
          </cell>
          <cell r="AJ144" t="str">
            <v>CERQUEIRA CÉSAR</v>
          </cell>
          <cell r="AK144" t="str">
            <v xml:space="preserve">AL. SANTOS, 771 </v>
          </cell>
          <cell r="AL144">
            <v>6</v>
          </cell>
          <cell r="AM144">
            <v>40299</v>
          </cell>
          <cell r="AN144" t="str">
            <v>MAI/10</v>
          </cell>
          <cell r="AO144">
            <v>40564</v>
          </cell>
          <cell r="AP144">
            <v>41659</v>
          </cell>
          <cell r="AQ144" t="str">
            <v>N/I</v>
          </cell>
          <cell r="AR144" t="str">
            <v>N/I</v>
          </cell>
          <cell r="AS144" t="str">
            <v>ALLPARK - SPAK</v>
          </cell>
          <cell r="AT144" t="str">
            <v>ALLPARK - SP</v>
          </cell>
          <cell r="AU144" t="str">
            <v>AK</v>
          </cell>
          <cell r="AV144" t="str">
            <v>DIAMOND TOWER</v>
          </cell>
          <cell r="AW144">
            <v>11786</v>
          </cell>
          <cell r="AX144" t="str">
            <v>Diamond I</v>
          </cell>
          <cell r="AY144" t="str">
            <v>N/I</v>
          </cell>
          <cell r="AZ144" t="str">
            <v xml:space="preserve">01201AK  </v>
          </cell>
        </row>
        <row r="145">
          <cell r="D145">
            <v>125125</v>
          </cell>
          <cell r="E145" t="str">
            <v>EAST SIDE TOWER CANTAGALO</v>
          </cell>
          <cell r="F145" t="str">
            <v>N/A</v>
          </cell>
          <cell r="G145" t="str">
            <v>SP</v>
          </cell>
          <cell r="H145" t="str">
            <v>SÃO PAULO</v>
          </cell>
          <cell r="I145" t="str">
            <v>SP</v>
          </cell>
          <cell r="J145" t="str">
            <v>SP</v>
          </cell>
          <cell r="K145" t="str">
            <v>51</v>
          </cell>
          <cell r="L145" t="str">
            <v>PRIMEIRA</v>
          </cell>
          <cell r="M145" t="str">
            <v>PRIMEIRA</v>
          </cell>
          <cell r="N145">
            <v>1</v>
          </cell>
          <cell r="O145">
            <v>144</v>
          </cell>
          <cell r="P145" t="str">
            <v>EDIFÍCIO COMERCIAL</v>
          </cell>
          <cell r="Q145" t="str">
            <v>GARAGEM</v>
          </cell>
          <cell r="R145" t="str">
            <v>OFF STREET</v>
          </cell>
          <cell r="S145" t="str">
            <v>BASE OFF</v>
          </cell>
          <cell r="T145">
            <v>1</v>
          </cell>
          <cell r="U145" t="str">
            <v>N/A</v>
          </cell>
          <cell r="V145" t="str">
            <v>N/A</v>
          </cell>
          <cell r="W145" t="str">
            <v>MAURO</v>
          </cell>
          <cell r="X145" t="str">
            <v>IZILDO</v>
          </cell>
          <cell r="Y145" t="str">
            <v>LOCAÇÃO</v>
          </cell>
          <cell r="Z145" t="str">
            <v>TKTS</v>
          </cell>
          <cell r="AA145" t="str">
            <v>VALOR FIXO</v>
          </cell>
          <cell r="AB145" t="str">
            <v>NAO BLOQUEADO</v>
          </cell>
          <cell r="AC145">
            <v>125125</v>
          </cell>
          <cell r="AD145" t="str">
            <v>ED COM EAST SIDE TOWER CANTAGALO</v>
          </cell>
          <cell r="AE145" t="str">
            <v>9.GARAGEM ABERTA</v>
          </cell>
          <cell r="AF145" t="str">
            <v>ORGANICAS</v>
          </cell>
          <cell r="AG145" t="str">
            <v>52.024.452/0110-60</v>
          </cell>
          <cell r="AH145" t="str">
            <v xml:space="preserve">SÃO PAULO </v>
          </cell>
          <cell r="AI145" t="str">
            <v>03319-000</v>
          </cell>
          <cell r="AJ145" t="str">
            <v>TATUAPÉ</v>
          </cell>
          <cell r="AK145" t="str">
            <v>RUA CANTAGALO, 692</v>
          </cell>
          <cell r="AL145">
            <v>6</v>
          </cell>
          <cell r="AM145" t="str">
            <v>N/I</v>
          </cell>
          <cell r="AN145" t="str">
            <v>N/I</v>
          </cell>
          <cell r="AO145">
            <v>38899</v>
          </cell>
          <cell r="AP145">
            <v>41639</v>
          </cell>
          <cell r="AQ145" t="str">
            <v>N/I</v>
          </cell>
          <cell r="AR145" t="str">
            <v>N/I</v>
          </cell>
          <cell r="AS145" t="str">
            <v>PRIMEIRA - SP  25</v>
          </cell>
          <cell r="AT145" t="str">
            <v xml:space="preserve">PRIMEIRA - SP  </v>
          </cell>
          <cell r="AU145">
            <v>25</v>
          </cell>
          <cell r="AV145" t="str">
            <v>EAST S. TOWER</v>
          </cell>
          <cell r="AW145">
            <v>4071</v>
          </cell>
          <cell r="AX145" t="str">
            <v>East Side Tower Cantagalo</v>
          </cell>
          <cell r="AY145" t="str">
            <v>N/I</v>
          </cell>
          <cell r="AZ145">
            <v>125125</v>
          </cell>
        </row>
        <row r="146">
          <cell r="D146">
            <v>220832</v>
          </cell>
          <cell r="E146" t="str">
            <v>EDIFICIO CASTELO</v>
          </cell>
          <cell r="F146" t="str">
            <v>N/A</v>
          </cell>
          <cell r="G146" t="str">
            <v>RJ</v>
          </cell>
          <cell r="H146" t="str">
            <v>RIO DE JANEIRO</v>
          </cell>
          <cell r="I146" t="str">
            <v>RJ</v>
          </cell>
          <cell r="J146" t="str">
            <v>RJ</v>
          </cell>
          <cell r="K146" t="str">
            <v>08</v>
          </cell>
          <cell r="L146" t="str">
            <v>RIOPARK</v>
          </cell>
          <cell r="M146" t="str">
            <v>RIOPARK</v>
          </cell>
          <cell r="N146">
            <v>1</v>
          </cell>
          <cell r="O146">
            <v>180</v>
          </cell>
          <cell r="P146" t="str">
            <v>MONOUSUARIO</v>
          </cell>
          <cell r="Q146" t="str">
            <v>GARAGEM</v>
          </cell>
          <cell r="R146" t="str">
            <v>OFF STREET</v>
          </cell>
          <cell r="S146" t="str">
            <v>BASE OFF</v>
          </cell>
          <cell r="T146">
            <v>1</v>
          </cell>
          <cell r="U146" t="str">
            <v>N/A</v>
          </cell>
          <cell r="V146" t="str">
            <v>N/A</v>
          </cell>
          <cell r="W146" t="str">
            <v>ANGELO</v>
          </cell>
          <cell r="X146" t="str">
            <v>N/I</v>
          </cell>
          <cell r="Y146" t="str">
            <v>ADM+MO</v>
          </cell>
          <cell r="Z146" t="str">
            <v>100%NF</v>
          </cell>
          <cell r="AA146" t="str">
            <v>N/I</v>
          </cell>
          <cell r="AB146" t="str">
            <v>NAO BLOQUEADO</v>
          </cell>
          <cell r="AC146">
            <v>220832</v>
          </cell>
          <cell r="AD146" t="str">
            <v>MONO CASTELO PETROBRAS - RIOP</v>
          </cell>
          <cell r="AE146" t="str">
            <v>9.GARAGEM ABERTA</v>
          </cell>
          <cell r="AF146" t="str">
            <v>ORGANICAS</v>
          </cell>
          <cell r="AG146" t="str">
            <v>60.537.263/0108-03</v>
          </cell>
          <cell r="AH146" t="str">
            <v>RIO DE JANEIRO</v>
          </cell>
          <cell r="AI146" t="str">
            <v>20020-100</v>
          </cell>
          <cell r="AJ146" t="str">
            <v xml:space="preserve">CENTRO </v>
          </cell>
          <cell r="AK146" t="str">
            <v>RUA MÉXICO, S/Nº ESQ. C/ A AV. NILO PEÇANHA,  (ALAGAMENTO 01/04/10)</v>
          </cell>
          <cell r="AL146">
            <v>7</v>
          </cell>
          <cell r="AM146" t="str">
            <v>N/I</v>
          </cell>
          <cell r="AN146" t="str">
            <v>N/I</v>
          </cell>
          <cell r="AO146">
            <v>39783</v>
          </cell>
          <cell r="AP146" t="str">
            <v>INDETERMINADO</v>
          </cell>
          <cell r="AQ146" t="str">
            <v>N/I</v>
          </cell>
          <cell r="AR146" t="str">
            <v>N/I</v>
          </cell>
          <cell r="AS146" t="str">
            <v>RIOPARK32</v>
          </cell>
          <cell r="AT146" t="str">
            <v>RIOPARK</v>
          </cell>
          <cell r="AU146">
            <v>32</v>
          </cell>
          <cell r="AV146" t="str">
            <v>EDIF.CASTELO</v>
          </cell>
          <cell r="AW146">
            <v>885</v>
          </cell>
          <cell r="AX146" t="str">
            <v>Castelo</v>
          </cell>
          <cell r="AY146" t="str">
            <v>N/I</v>
          </cell>
          <cell r="AZ146">
            <v>220832</v>
          </cell>
        </row>
        <row r="147">
          <cell r="D147">
            <v>121622</v>
          </cell>
          <cell r="E147" t="str">
            <v>EDIFICIO JATOBA</v>
          </cell>
          <cell r="F147" t="str">
            <v>N/A</v>
          </cell>
          <cell r="G147" t="str">
            <v>SP</v>
          </cell>
          <cell r="H147" t="str">
            <v>SÃO PAULO</v>
          </cell>
          <cell r="I147" t="str">
            <v>SP</v>
          </cell>
          <cell r="J147" t="str">
            <v>SP</v>
          </cell>
          <cell r="K147" t="str">
            <v>16</v>
          </cell>
          <cell r="L147" t="str">
            <v>HORA PARK</v>
          </cell>
          <cell r="M147" t="str">
            <v>HORA PARK</v>
          </cell>
          <cell r="N147">
            <v>1</v>
          </cell>
          <cell r="O147">
            <v>434</v>
          </cell>
          <cell r="P147" t="str">
            <v>EDIFÍCIO COMERCIAL</v>
          </cell>
          <cell r="Q147" t="str">
            <v>GARAGEM</v>
          </cell>
          <cell r="R147" t="str">
            <v>OFF STREET</v>
          </cell>
          <cell r="S147" t="str">
            <v>NN OFF 2010</v>
          </cell>
          <cell r="T147">
            <v>1</v>
          </cell>
          <cell r="U147" t="str">
            <v>N/A</v>
          </cell>
          <cell r="V147" t="str">
            <v>N/A</v>
          </cell>
          <cell r="W147" t="str">
            <v>DENISE</v>
          </cell>
          <cell r="X147" t="str">
            <v>LUCIANO</v>
          </cell>
          <cell r="Y147" t="str">
            <v>LOCAÇÃO</v>
          </cell>
          <cell r="Z147" t="str">
            <v>EVENTOS</v>
          </cell>
          <cell r="AA147" t="str">
            <v>VALOR FIXO</v>
          </cell>
          <cell r="AB147" t="str">
            <v>NAO BLOQUEADO</v>
          </cell>
          <cell r="AC147">
            <v>121622</v>
          </cell>
          <cell r="AD147" t="str">
            <v>ED COM JATOBA - HP</v>
          </cell>
          <cell r="AE147" t="str">
            <v>9.GARAGEM ABERTA</v>
          </cell>
          <cell r="AF147" t="str">
            <v>ORGANICAS</v>
          </cell>
          <cell r="AG147" t="str">
            <v>01.808.151/0014-58</v>
          </cell>
          <cell r="AH147" t="str">
            <v xml:space="preserve">SÃO PAULO </v>
          </cell>
          <cell r="AI147" t="str">
            <v>04571-050</v>
          </cell>
          <cell r="AJ147" t="str">
            <v>BROOKLIN NOVO</v>
          </cell>
          <cell r="AK147" t="str">
            <v>RUA SURUBIM, 373</v>
          </cell>
          <cell r="AL147">
            <v>5</v>
          </cell>
          <cell r="AM147">
            <v>40405</v>
          </cell>
          <cell r="AN147" t="str">
            <v>AGO/10</v>
          </cell>
          <cell r="AO147">
            <v>40400</v>
          </cell>
          <cell r="AP147">
            <v>41495</v>
          </cell>
          <cell r="AQ147" t="str">
            <v>N/I</v>
          </cell>
          <cell r="AR147" t="str">
            <v>N/I</v>
          </cell>
          <cell r="AS147" t="str">
            <v>HORA PARK22</v>
          </cell>
          <cell r="AT147" t="str">
            <v>HORA PARK</v>
          </cell>
          <cell r="AU147">
            <v>22</v>
          </cell>
          <cell r="AV147" t="str">
            <v>EDIFICIO JATOBA</v>
          </cell>
          <cell r="AW147">
            <v>175</v>
          </cell>
          <cell r="AX147" t="str">
            <v>Jatobá, Edificio</v>
          </cell>
          <cell r="AY147" t="str">
            <v>EDIFÍCIO JATOBÁ</v>
          </cell>
          <cell r="AZ147">
            <v>121622</v>
          </cell>
        </row>
        <row r="148">
          <cell r="D148" t="str">
            <v xml:space="preserve">01201AM  </v>
          </cell>
          <cell r="E148" t="str">
            <v>EDIFICIO LEXINGTON</v>
          </cell>
          <cell r="F148" t="str">
            <v>N/A</v>
          </cell>
          <cell r="G148" t="str">
            <v>SP</v>
          </cell>
          <cell r="H148" t="str">
            <v>SÃO PAULO</v>
          </cell>
          <cell r="I148" t="str">
            <v>SP</v>
          </cell>
          <cell r="J148" t="str">
            <v>SP</v>
          </cell>
          <cell r="K148" t="str">
            <v>01</v>
          </cell>
          <cell r="L148" t="str">
            <v>ALLPARK</v>
          </cell>
          <cell r="M148" t="str">
            <v>AMZ</v>
          </cell>
          <cell r="N148">
            <v>1</v>
          </cell>
          <cell r="O148">
            <v>264</v>
          </cell>
          <cell r="P148" t="str">
            <v>EDIFÍCIO COMERCIAL</v>
          </cell>
          <cell r="Q148" t="str">
            <v>GARAGEM</v>
          </cell>
          <cell r="R148" t="str">
            <v>OFF STREET</v>
          </cell>
          <cell r="S148" t="str">
            <v>M&amp;A 2010</v>
          </cell>
          <cell r="T148">
            <v>1</v>
          </cell>
          <cell r="U148" t="str">
            <v>N/A</v>
          </cell>
          <cell r="V148" t="str">
            <v>N/A</v>
          </cell>
          <cell r="W148" t="str">
            <v>ENZO</v>
          </cell>
          <cell r="X148" t="str">
            <v>RODRIGO</v>
          </cell>
          <cell r="Y148" t="str">
            <v>LOCAÇÃO</v>
          </cell>
          <cell r="Z148" t="str">
            <v>TKTS</v>
          </cell>
          <cell r="AA148" t="str">
            <v>PERCENTUAL</v>
          </cell>
          <cell r="AB148" t="str">
            <v>NAO BLOQUEADO</v>
          </cell>
          <cell r="AC148" t="str">
            <v xml:space="preserve">01201AM  </v>
          </cell>
          <cell r="AD148" t="str">
            <v>ED COM LEXINGTON - AMZ</v>
          </cell>
          <cell r="AE148" t="str">
            <v>9.GARAGEM ABERTA</v>
          </cell>
          <cell r="AF148" t="str">
            <v>M&amp;A</v>
          </cell>
          <cell r="AG148">
            <v>60537263033846</v>
          </cell>
          <cell r="AH148" t="str">
            <v xml:space="preserve">SÃO PAULO </v>
          </cell>
          <cell r="AI148" t="str">
            <v>04530-001</v>
          </cell>
          <cell r="AJ148" t="str">
            <v>CHÁCARA ITAIM</v>
          </cell>
          <cell r="AK148" t="str">
            <v>RUA DR. RENATO PAES DE BARROS, 750</v>
          </cell>
          <cell r="AL148">
            <v>5</v>
          </cell>
          <cell r="AM148">
            <v>40299</v>
          </cell>
          <cell r="AN148" t="str">
            <v>MAI/10</v>
          </cell>
          <cell r="AO148">
            <v>36509</v>
          </cell>
          <cell r="AP148">
            <v>40891</v>
          </cell>
          <cell r="AQ148" t="str">
            <v>N/I</v>
          </cell>
          <cell r="AR148" t="str">
            <v>N/I</v>
          </cell>
          <cell r="AS148" t="str">
            <v>ALLPARK - SPAM</v>
          </cell>
          <cell r="AT148" t="str">
            <v>ALLPARK - SP</v>
          </cell>
          <cell r="AU148" t="str">
            <v>AM</v>
          </cell>
          <cell r="AV148" t="str">
            <v>EDIFI LEXINGTON</v>
          </cell>
          <cell r="AW148">
            <v>11810</v>
          </cell>
          <cell r="AX148" t="str">
            <v>Lexington, Ed.</v>
          </cell>
          <cell r="AY148" t="str">
            <v>N/I</v>
          </cell>
          <cell r="AZ148" t="str">
            <v xml:space="preserve">01201AM  </v>
          </cell>
        </row>
        <row r="149">
          <cell r="D149" t="str">
            <v xml:space="preserve">01201W3  </v>
          </cell>
          <cell r="E149" t="str">
            <v>EDIFICIO MADISON</v>
          </cell>
          <cell r="F149" t="str">
            <v>N/A</v>
          </cell>
          <cell r="G149" t="str">
            <v>SP</v>
          </cell>
          <cell r="H149" t="str">
            <v>SÃO PAULO</v>
          </cell>
          <cell r="I149" t="str">
            <v>SP</v>
          </cell>
          <cell r="J149" t="str">
            <v>SP</v>
          </cell>
          <cell r="K149" t="str">
            <v>01</v>
          </cell>
          <cell r="L149" t="str">
            <v>ALLPARK</v>
          </cell>
          <cell r="M149" t="str">
            <v>ALLPARK</v>
          </cell>
          <cell r="N149">
            <v>1</v>
          </cell>
          <cell r="O149">
            <v>198</v>
          </cell>
          <cell r="P149" t="str">
            <v>EDIFÍCIO COMERCIAL</v>
          </cell>
          <cell r="Q149" t="str">
            <v>GARAGEM</v>
          </cell>
          <cell r="R149" t="str">
            <v>OFF STREET</v>
          </cell>
          <cell r="S149" t="str">
            <v>NN OFF 2010</v>
          </cell>
          <cell r="T149">
            <v>1</v>
          </cell>
          <cell r="U149" t="str">
            <v>N/A</v>
          </cell>
          <cell r="V149" t="str">
            <v>N/A</v>
          </cell>
          <cell r="W149" t="str">
            <v>DENISE</v>
          </cell>
          <cell r="X149" t="str">
            <v>LUCIANO</v>
          </cell>
          <cell r="Y149" t="str">
            <v>LOCAÇÃO</v>
          </cell>
          <cell r="Z149" t="str">
            <v>TKTS</v>
          </cell>
          <cell r="AA149" t="str">
            <v>FAIXA</v>
          </cell>
          <cell r="AB149" t="str">
            <v>NAO BLOQUEADO</v>
          </cell>
          <cell r="AC149" t="str">
            <v xml:space="preserve">01201W3  </v>
          </cell>
          <cell r="AD149" t="str">
            <v>ED COM MADISON</v>
          </cell>
          <cell r="AE149" t="str">
            <v>9.GARAGEM ABERTA</v>
          </cell>
          <cell r="AF149" t="str">
            <v>ORGANICAS</v>
          </cell>
          <cell r="AG149">
            <v>60537263034907</v>
          </cell>
          <cell r="AH149" t="str">
            <v xml:space="preserve">SÃO PAULO </v>
          </cell>
          <cell r="AI149" t="str">
            <v>04547-004</v>
          </cell>
          <cell r="AJ149" t="str">
            <v>VILA OLÍMPIA</v>
          </cell>
          <cell r="AK149" t="str">
            <v>RUA GOMES DE CARVALHO, 1195</v>
          </cell>
          <cell r="AL149">
            <v>5</v>
          </cell>
          <cell r="AM149">
            <v>40391</v>
          </cell>
          <cell r="AN149" t="str">
            <v>AGO/10</v>
          </cell>
          <cell r="AO149">
            <v>40391</v>
          </cell>
          <cell r="AP149">
            <v>41851</v>
          </cell>
          <cell r="AQ149" t="str">
            <v>N/I</v>
          </cell>
          <cell r="AR149" t="str">
            <v>N/I</v>
          </cell>
          <cell r="AS149" t="str">
            <v>ALLPARK - SPW3</v>
          </cell>
          <cell r="AT149" t="str">
            <v>ALLPARK - SP</v>
          </cell>
          <cell r="AU149" t="str">
            <v>W3</v>
          </cell>
          <cell r="AV149" t="str">
            <v>EDIFIC MADISON</v>
          </cell>
          <cell r="AW149">
            <v>11620</v>
          </cell>
          <cell r="AX149" t="str">
            <v>Madison</v>
          </cell>
          <cell r="AY149" t="str">
            <v>ED. MADISON SÃO PAULO</v>
          </cell>
          <cell r="AZ149" t="str">
            <v xml:space="preserve">01201W3  </v>
          </cell>
        </row>
        <row r="150">
          <cell r="D150" t="str">
            <v xml:space="preserve">05201AH  </v>
          </cell>
          <cell r="E150" t="str">
            <v>EDIFICIO PARIGI</v>
          </cell>
          <cell r="F150" t="str">
            <v>N/A</v>
          </cell>
          <cell r="G150" t="str">
            <v>RS</v>
          </cell>
          <cell r="H150" t="str">
            <v>RIO GRANDE DO SUL</v>
          </cell>
          <cell r="I150" t="str">
            <v>SUL</v>
          </cell>
          <cell r="J150" t="str">
            <v>SUL</v>
          </cell>
          <cell r="K150" t="str">
            <v>01</v>
          </cell>
          <cell r="L150" t="str">
            <v>ALLPARK</v>
          </cell>
          <cell r="M150" t="str">
            <v>PRATIC</v>
          </cell>
          <cell r="N150">
            <v>1</v>
          </cell>
          <cell r="O150">
            <v>61</v>
          </cell>
          <cell r="P150" t="str">
            <v>EDIFÍCIO COMERCIAL</v>
          </cell>
          <cell r="Q150" t="str">
            <v>GARAGEM</v>
          </cell>
          <cell r="R150" t="str">
            <v>OFF STREET</v>
          </cell>
          <cell r="S150" t="str">
            <v>M&amp;A 2010</v>
          </cell>
          <cell r="T150">
            <v>1</v>
          </cell>
          <cell r="U150" t="str">
            <v>N/A</v>
          </cell>
          <cell r="V150" t="str">
            <v>N/A</v>
          </cell>
          <cell r="W150" t="str">
            <v>ANDRE SANTOS</v>
          </cell>
          <cell r="X150" t="str">
            <v>N/I</v>
          </cell>
          <cell r="Y150" t="str">
            <v>LOCAÇÃO</v>
          </cell>
          <cell r="Z150" t="str">
            <v>TKTS</v>
          </cell>
          <cell r="AA150" t="str">
            <v>N/I</v>
          </cell>
          <cell r="AB150" t="str">
            <v>NAO BLOQUEADO</v>
          </cell>
          <cell r="AC150" t="str">
            <v xml:space="preserve">05201AH  </v>
          </cell>
          <cell r="AD150" t="str">
            <v>ED COM PARIGI - MAIS</v>
          </cell>
          <cell r="AE150" t="str">
            <v>9.GARAGEM ABERTA</v>
          </cell>
          <cell r="AF150" t="str">
            <v>M&amp;A</v>
          </cell>
          <cell r="AG150" t="str">
            <v>N/I</v>
          </cell>
          <cell r="AH150" t="str">
            <v>PORTO ALEGRE</v>
          </cell>
          <cell r="AI150" t="str">
            <v>90470-001</v>
          </cell>
          <cell r="AJ150" t="str">
            <v>TRÊS FIGUEIRAS</v>
          </cell>
          <cell r="AK150" t="str">
            <v>AV. DR. NILO PEÇANHA, 1851</v>
          </cell>
          <cell r="AL150">
            <v>7</v>
          </cell>
          <cell r="AM150">
            <v>40330</v>
          </cell>
          <cell r="AN150" t="str">
            <v>JUN/10</v>
          </cell>
          <cell r="AO150">
            <v>40422</v>
          </cell>
          <cell r="AP150">
            <v>41698</v>
          </cell>
          <cell r="AQ150" t="str">
            <v>N/I</v>
          </cell>
          <cell r="AR150" t="str">
            <v>N/I</v>
          </cell>
          <cell r="AS150" t="str">
            <v>ALLPARK - RSAH</v>
          </cell>
          <cell r="AT150" t="str">
            <v>ALLPARK - RS</v>
          </cell>
          <cell r="AU150" t="str">
            <v>AH</v>
          </cell>
          <cell r="AV150" t="str">
            <v>EDIFICIO PARIGI</v>
          </cell>
          <cell r="AW150">
            <v>11636</v>
          </cell>
          <cell r="AX150" t="str">
            <v>Parigi</v>
          </cell>
          <cell r="AY150" t="str">
            <v>N/I</v>
          </cell>
          <cell r="AZ150" t="str">
            <v xml:space="preserve">05201AH  </v>
          </cell>
        </row>
        <row r="151">
          <cell r="D151" t="str">
            <v xml:space="preserve">01201P7  </v>
          </cell>
          <cell r="E151" t="str">
            <v>EDIFICIO PAULISTA</v>
          </cell>
          <cell r="F151" t="str">
            <v>N/A</v>
          </cell>
          <cell r="G151" t="str">
            <v>SP</v>
          </cell>
          <cell r="H151" t="str">
            <v>SÃO PAULO</v>
          </cell>
          <cell r="I151" t="str">
            <v>SP</v>
          </cell>
          <cell r="J151" t="str">
            <v>SP</v>
          </cell>
          <cell r="K151" t="str">
            <v>01</v>
          </cell>
          <cell r="L151" t="str">
            <v>ALLPARK</v>
          </cell>
          <cell r="M151" t="str">
            <v>ALLPARK</v>
          </cell>
          <cell r="N151">
            <v>1</v>
          </cell>
          <cell r="O151">
            <v>200</v>
          </cell>
          <cell r="P151" t="str">
            <v>EDIFÍCIO COMERCIAL</v>
          </cell>
          <cell r="Q151" t="str">
            <v>GARAGEM</v>
          </cell>
          <cell r="R151" t="str">
            <v>OFF STREET</v>
          </cell>
          <cell r="S151" t="str">
            <v>BASE OFF</v>
          </cell>
          <cell r="T151">
            <v>1</v>
          </cell>
          <cell r="U151" t="str">
            <v>N/A</v>
          </cell>
          <cell r="V151" t="str">
            <v>N/A</v>
          </cell>
          <cell r="W151" t="str">
            <v>ENZO</v>
          </cell>
          <cell r="X151" t="str">
            <v>MARCOS FORTUNATO</v>
          </cell>
          <cell r="Y151" t="str">
            <v>LOCAÇÃO</v>
          </cell>
          <cell r="Z151" t="str">
            <v>EVENTOS</v>
          </cell>
          <cell r="AA151" t="str">
            <v>VALOR FIXO</v>
          </cell>
          <cell r="AB151" t="str">
            <v>NAO BLOQUEADO</v>
          </cell>
          <cell r="AC151" t="str">
            <v xml:space="preserve">01201P7  </v>
          </cell>
          <cell r="AD151" t="str">
            <v>ED COM PAULISTA 2202</v>
          </cell>
          <cell r="AE151" t="str">
            <v>9.GARAGEM ABERTA</v>
          </cell>
          <cell r="AF151" t="str">
            <v>ORGANICAS</v>
          </cell>
          <cell r="AG151">
            <v>60537263027528</v>
          </cell>
          <cell r="AH151" t="str">
            <v xml:space="preserve">SÃO PAULO </v>
          </cell>
          <cell r="AI151" t="str">
            <v>01310-300</v>
          </cell>
          <cell r="AJ151" t="str">
            <v>BELA VISTA</v>
          </cell>
          <cell r="AK151" t="str">
            <v xml:space="preserve">AV. PAULISTA, 2202 </v>
          </cell>
          <cell r="AL151">
            <v>6</v>
          </cell>
          <cell r="AM151" t="str">
            <v>N/I</v>
          </cell>
          <cell r="AN151" t="str">
            <v>N/I</v>
          </cell>
          <cell r="AO151">
            <v>40120</v>
          </cell>
          <cell r="AP151">
            <v>41945</v>
          </cell>
          <cell r="AQ151" t="str">
            <v>N/I</v>
          </cell>
          <cell r="AR151" t="str">
            <v>N/I</v>
          </cell>
          <cell r="AS151" t="str">
            <v>ALLPARK - SPP7</v>
          </cell>
          <cell r="AT151" t="str">
            <v>ALLPARK - SP</v>
          </cell>
          <cell r="AU151" t="str">
            <v>P7</v>
          </cell>
          <cell r="AV151" t="str">
            <v>EDIF.PAULISTA</v>
          </cell>
          <cell r="AW151">
            <v>10495</v>
          </cell>
          <cell r="AX151" t="str">
            <v>Avenida Paulista, Edificio</v>
          </cell>
          <cell r="AY151" t="str">
            <v>N/I</v>
          </cell>
          <cell r="AZ151" t="str">
            <v xml:space="preserve">01201P7  </v>
          </cell>
        </row>
        <row r="152">
          <cell r="D152" t="str">
            <v xml:space="preserve">01201AL  </v>
          </cell>
          <cell r="E152" t="str">
            <v>EDIFICIO YARA</v>
          </cell>
          <cell r="F152" t="str">
            <v>N/A</v>
          </cell>
          <cell r="G152" t="str">
            <v>SP</v>
          </cell>
          <cell r="H152" t="str">
            <v>SÃO PAULO</v>
          </cell>
          <cell r="I152" t="str">
            <v>SP</v>
          </cell>
          <cell r="J152" t="str">
            <v>SP</v>
          </cell>
          <cell r="K152" t="str">
            <v>01</v>
          </cell>
          <cell r="L152" t="str">
            <v>ALLPARK</v>
          </cell>
          <cell r="M152" t="str">
            <v>AMZ</v>
          </cell>
          <cell r="N152">
            <v>1</v>
          </cell>
          <cell r="O152">
            <v>129</v>
          </cell>
          <cell r="P152" t="str">
            <v>EDIFÍCIO COMERCIAL</v>
          </cell>
          <cell r="Q152" t="str">
            <v>GARAGEM</v>
          </cell>
          <cell r="R152" t="str">
            <v>OFF STREET</v>
          </cell>
          <cell r="S152" t="str">
            <v>M&amp;A 2010</v>
          </cell>
          <cell r="T152">
            <v>1</v>
          </cell>
          <cell r="U152" t="str">
            <v>N/A</v>
          </cell>
          <cell r="V152" t="str">
            <v>N/A</v>
          </cell>
          <cell r="W152" t="str">
            <v>ENZO</v>
          </cell>
          <cell r="X152" t="str">
            <v>RODRIGO</v>
          </cell>
          <cell r="Y152" t="str">
            <v>LOCAÇÃO</v>
          </cell>
          <cell r="Z152" t="str">
            <v>TKTS</v>
          </cell>
          <cell r="AA152" t="str">
            <v>PERCENTUAL</v>
          </cell>
          <cell r="AB152" t="str">
            <v>NAO BLOQUEADO</v>
          </cell>
          <cell r="AC152" t="str">
            <v xml:space="preserve">01201AL  </v>
          </cell>
          <cell r="AD152" t="str">
            <v>ED COM YARA - AMZ</v>
          </cell>
          <cell r="AE152" t="str">
            <v>9.GARAGEM ABERTA</v>
          </cell>
          <cell r="AF152" t="str">
            <v>M&amp;A</v>
          </cell>
          <cell r="AG152">
            <v>60537263033765</v>
          </cell>
          <cell r="AH152" t="str">
            <v xml:space="preserve">SÃO PAULO </v>
          </cell>
          <cell r="AI152" t="str">
            <v>045030-001</v>
          </cell>
          <cell r="AJ152" t="str">
            <v>ITAIM BIBI</v>
          </cell>
          <cell r="AK152" t="str">
            <v>RUA DR. RENATO PAES DE BARROS, 714</v>
          </cell>
          <cell r="AL152">
            <v>7</v>
          </cell>
          <cell r="AM152">
            <v>40299</v>
          </cell>
          <cell r="AN152" t="str">
            <v>MAI/10</v>
          </cell>
          <cell r="AO152">
            <v>39934</v>
          </cell>
          <cell r="AP152">
            <v>41029</v>
          </cell>
          <cell r="AQ152" t="str">
            <v>N/I</v>
          </cell>
          <cell r="AR152" t="str">
            <v>N/I</v>
          </cell>
          <cell r="AS152" t="str">
            <v>ALLPARK - SPAL</v>
          </cell>
          <cell r="AT152" t="str">
            <v>ALLPARK - SP</v>
          </cell>
          <cell r="AU152" t="str">
            <v>AL</v>
          </cell>
          <cell r="AV152" t="str">
            <v>EDIFICIO YARA</v>
          </cell>
          <cell r="AW152">
            <v>11791</v>
          </cell>
          <cell r="AX152" t="str">
            <v xml:space="preserve">Yara, Condominio Ed. </v>
          </cell>
          <cell r="AY152" t="str">
            <v>N/I</v>
          </cell>
          <cell r="AZ152" t="str">
            <v xml:space="preserve">01201AL  </v>
          </cell>
        </row>
        <row r="153">
          <cell r="D153">
            <v>120143</v>
          </cell>
          <cell r="E153" t="str">
            <v>EDS SITE IMIGRANTES</v>
          </cell>
          <cell r="F153" t="str">
            <v>N/A</v>
          </cell>
          <cell r="G153" t="str">
            <v>SP</v>
          </cell>
          <cell r="H153" t="str">
            <v>SÃO PAULO</v>
          </cell>
          <cell r="I153" t="str">
            <v>SP</v>
          </cell>
          <cell r="J153" t="str">
            <v>SP</v>
          </cell>
          <cell r="K153" t="str">
            <v>01</v>
          </cell>
          <cell r="L153" t="str">
            <v>ALLPARK</v>
          </cell>
          <cell r="M153" t="str">
            <v>ALLPARK</v>
          </cell>
          <cell r="N153">
            <v>1</v>
          </cell>
          <cell r="O153">
            <v>1128</v>
          </cell>
          <cell r="P153" t="str">
            <v>MONOUSUARIO</v>
          </cell>
          <cell r="Q153" t="str">
            <v>GARAGEM</v>
          </cell>
          <cell r="R153" t="str">
            <v>OFF STREET</v>
          </cell>
          <cell r="S153" t="str">
            <v>BASE OFF</v>
          </cell>
          <cell r="T153">
            <v>1</v>
          </cell>
          <cell r="U153" t="str">
            <v>N/A</v>
          </cell>
          <cell r="V153" t="str">
            <v>N/A</v>
          </cell>
          <cell r="W153" t="str">
            <v>MAURO</v>
          </cell>
          <cell r="X153" t="str">
            <v>OSMAR</v>
          </cell>
          <cell r="Y153" t="str">
            <v>ADM</v>
          </cell>
          <cell r="Z153" t="str">
            <v>NF+TKTS</v>
          </cell>
          <cell r="AA153" t="str">
            <v>N/I</v>
          </cell>
          <cell r="AB153" t="str">
            <v>NAO BLOQUEADO</v>
          </cell>
          <cell r="AC153">
            <v>120143</v>
          </cell>
          <cell r="AD153" t="str">
            <v>MONO EDS HP</v>
          </cell>
          <cell r="AE153" t="str">
            <v>9.GARAGEM ABERTA</v>
          </cell>
          <cell r="AF153" t="str">
            <v>ORGANICAS</v>
          </cell>
          <cell r="AG153">
            <v>60537263020353</v>
          </cell>
          <cell r="AH153" t="str">
            <v>SÃO BERNARDO</v>
          </cell>
          <cell r="AI153" t="str">
            <v>09851-550</v>
          </cell>
          <cell r="AJ153" t="str">
            <v>ALVES DIAS</v>
          </cell>
          <cell r="AK153" t="str">
            <v xml:space="preserve">EST. SAMUEL ALZEMBERG, 1707 </v>
          </cell>
          <cell r="AL153">
            <v>7</v>
          </cell>
          <cell r="AM153" t="str">
            <v>N/I</v>
          </cell>
          <cell r="AN153" t="str">
            <v>N/I</v>
          </cell>
          <cell r="AO153">
            <v>39510</v>
          </cell>
          <cell r="AP153">
            <v>41215</v>
          </cell>
          <cell r="AQ153" t="str">
            <v>N/I</v>
          </cell>
          <cell r="AR153" t="str">
            <v>N/I</v>
          </cell>
          <cell r="AS153" t="str">
            <v>ALLPARK - SP43</v>
          </cell>
          <cell r="AT153" t="str">
            <v>ALLPARK - SP</v>
          </cell>
          <cell r="AU153">
            <v>43</v>
          </cell>
          <cell r="AV153" t="str">
            <v>EDS S. IMIGRANT</v>
          </cell>
          <cell r="AW153">
            <v>9734</v>
          </cell>
          <cell r="AX153" t="str">
            <v>EDS Eletronic Data Systems Brasil</v>
          </cell>
          <cell r="AY153" t="str">
            <v>N/I</v>
          </cell>
          <cell r="AZ153">
            <v>120143</v>
          </cell>
        </row>
        <row r="154">
          <cell r="D154">
            <v>220162</v>
          </cell>
          <cell r="E154" t="str">
            <v>ELDORADO</v>
          </cell>
          <cell r="F154" t="str">
            <v>N/A</v>
          </cell>
          <cell r="G154" t="str">
            <v>RJ</v>
          </cell>
          <cell r="H154" t="str">
            <v>RIO DE JANEIRO</v>
          </cell>
          <cell r="I154" t="str">
            <v>RJ</v>
          </cell>
          <cell r="J154" t="str">
            <v>RJ</v>
          </cell>
          <cell r="K154" t="str">
            <v>01</v>
          </cell>
          <cell r="L154" t="str">
            <v>ALLPARK</v>
          </cell>
          <cell r="M154" t="str">
            <v>ALLPARK</v>
          </cell>
          <cell r="N154">
            <v>1</v>
          </cell>
          <cell r="O154">
            <v>55</v>
          </cell>
          <cell r="P154" t="str">
            <v>HOTEL</v>
          </cell>
          <cell r="Q154" t="str">
            <v>GARAGEM</v>
          </cell>
          <cell r="R154" t="str">
            <v>OFF STREET</v>
          </cell>
          <cell r="S154" t="str">
            <v>BASE OFF</v>
          </cell>
          <cell r="T154">
            <v>1</v>
          </cell>
          <cell r="U154" t="str">
            <v>N/A</v>
          </cell>
          <cell r="V154" t="str">
            <v>N/A</v>
          </cell>
          <cell r="W154" t="str">
            <v>ANGELO</v>
          </cell>
          <cell r="X154" t="str">
            <v>N/I</v>
          </cell>
          <cell r="Y154" t="str">
            <v>LOCAÇÃO</v>
          </cell>
          <cell r="Z154" t="str">
            <v>TKTS</v>
          </cell>
          <cell r="AA154" t="str">
            <v>VALOR FIXO</v>
          </cell>
          <cell r="AB154" t="str">
            <v>NAO BLOQUEADO</v>
          </cell>
          <cell r="AC154">
            <v>220162</v>
          </cell>
          <cell r="AD154" t="str">
            <v>HOTEL ELDORADO COPACABANA</v>
          </cell>
          <cell r="AE154" t="str">
            <v>9.GARAGEM ABERTA</v>
          </cell>
          <cell r="AF154" t="str">
            <v>ORGANICAS</v>
          </cell>
          <cell r="AG154">
            <v>60537263024693</v>
          </cell>
          <cell r="AH154" t="str">
            <v>RIO DE JANEIRO</v>
          </cell>
          <cell r="AI154" t="str">
            <v>22011-010</v>
          </cell>
          <cell r="AJ154" t="str">
            <v>COPACABANA</v>
          </cell>
          <cell r="AK154" t="str">
            <v xml:space="preserve">AV. PRINCESA ISABEL, 500 </v>
          </cell>
          <cell r="AL154">
            <v>7</v>
          </cell>
          <cell r="AM154">
            <v>40026</v>
          </cell>
          <cell r="AN154" t="str">
            <v>N/I</v>
          </cell>
          <cell r="AO154">
            <v>36069</v>
          </cell>
          <cell r="AP154">
            <v>41547</v>
          </cell>
          <cell r="AQ154" t="str">
            <v>N/I</v>
          </cell>
          <cell r="AR154" t="str">
            <v>N/I</v>
          </cell>
          <cell r="AS154" t="str">
            <v>ALLPARK - RJG2</v>
          </cell>
          <cell r="AT154" t="str">
            <v>ALLPARK - RJ</v>
          </cell>
          <cell r="AU154" t="str">
            <v>G2</v>
          </cell>
          <cell r="AV154" t="str">
            <v>ELDORADO</v>
          </cell>
          <cell r="AW154">
            <v>1026</v>
          </cell>
          <cell r="AX154" t="str">
            <v>Eldorado</v>
          </cell>
          <cell r="AY154" t="str">
            <v>N/I</v>
          </cell>
          <cell r="AZ154">
            <v>220162</v>
          </cell>
        </row>
        <row r="155">
          <cell r="D155">
            <v>120167</v>
          </cell>
          <cell r="E155" t="str">
            <v>EMPORIO AFONSO BRAZ</v>
          </cell>
          <cell r="F155" t="str">
            <v>AFONSO BRAZ</v>
          </cell>
          <cell r="G155" t="str">
            <v>SP</v>
          </cell>
          <cell r="H155" t="str">
            <v>SÃO PAULO</v>
          </cell>
          <cell r="I155" t="str">
            <v>SP</v>
          </cell>
          <cell r="J155" t="str">
            <v>SP</v>
          </cell>
          <cell r="K155" t="str">
            <v>01</v>
          </cell>
          <cell r="L155" t="str">
            <v>ALLPARK</v>
          </cell>
          <cell r="M155" t="str">
            <v>ALLPARK</v>
          </cell>
          <cell r="N155">
            <v>1</v>
          </cell>
          <cell r="O155">
            <v>110</v>
          </cell>
          <cell r="P155" t="str">
            <v>SUPERMERCADO</v>
          </cell>
          <cell r="Q155" t="str">
            <v>GARAGEM</v>
          </cell>
          <cell r="R155" t="str">
            <v>OFF STREET</v>
          </cell>
          <cell r="S155" t="str">
            <v>BASE OFF</v>
          </cell>
          <cell r="T155">
            <v>1</v>
          </cell>
          <cell r="U155" t="str">
            <v>N/A</v>
          </cell>
          <cell r="V155" t="str">
            <v>N/A</v>
          </cell>
          <cell r="W155" t="str">
            <v>JOSÉ EDENILSON</v>
          </cell>
          <cell r="X155" t="str">
            <v>ALDAIR</v>
          </cell>
          <cell r="Y155" t="str">
            <v>ADM+MO</v>
          </cell>
          <cell r="Z155" t="str">
            <v>NF+TKTS</v>
          </cell>
          <cell r="AA155" t="str">
            <v>N/I</v>
          </cell>
          <cell r="AB155" t="str">
            <v>NAO BLOQUEADO</v>
          </cell>
          <cell r="AC155">
            <v>120167</v>
          </cell>
          <cell r="AD155" t="str">
            <v>SUPERM EMPORIO AFONSO BRAZ</v>
          </cell>
          <cell r="AE155" t="str">
            <v>9.GARAGEM ABERTA</v>
          </cell>
          <cell r="AF155" t="str">
            <v>ORGANICAS</v>
          </cell>
          <cell r="AG155" t="str">
            <v>60.537.263/0218-30</v>
          </cell>
          <cell r="AH155" t="str">
            <v xml:space="preserve">SÃO PAULO </v>
          </cell>
          <cell r="AI155" t="str">
            <v>04511-011</v>
          </cell>
          <cell r="AJ155" t="str">
            <v>V. N. CONCEIÇÃO</v>
          </cell>
          <cell r="AK155" t="str">
            <v>RUA AFONSO BRÁZ , 431</v>
          </cell>
          <cell r="AL155">
            <v>7</v>
          </cell>
          <cell r="AM155" t="str">
            <v>N/I</v>
          </cell>
          <cell r="AN155" t="str">
            <v>N/I</v>
          </cell>
          <cell r="AO155">
            <v>39622</v>
          </cell>
          <cell r="AP155" t="str">
            <v>INDETERMINADO</v>
          </cell>
          <cell r="AQ155" t="str">
            <v>N/I</v>
          </cell>
          <cell r="AR155" t="str">
            <v>N/I</v>
          </cell>
          <cell r="AS155" t="str">
            <v>ALLPARK - SP67</v>
          </cell>
          <cell r="AT155" t="str">
            <v>ALLPARK - SP</v>
          </cell>
          <cell r="AU155">
            <v>67</v>
          </cell>
          <cell r="AV155" t="str">
            <v>EMP. AFON. BRAZ</v>
          </cell>
          <cell r="AW155">
            <v>10103</v>
          </cell>
          <cell r="AX155" t="str">
            <v>Emporium São Paulo</v>
          </cell>
          <cell r="AY155" t="str">
            <v>N/I</v>
          </cell>
          <cell r="AZ155">
            <v>120167</v>
          </cell>
        </row>
        <row r="156">
          <cell r="D156">
            <v>128017</v>
          </cell>
          <cell r="E156" t="str">
            <v>ENSEADA TRADE</v>
          </cell>
          <cell r="F156" t="str">
            <v>N/A</v>
          </cell>
          <cell r="G156" t="str">
            <v>ES</v>
          </cell>
          <cell r="H156" t="str">
            <v>ESPÍRITO SANTO</v>
          </cell>
          <cell r="I156" t="str">
            <v>NE</v>
          </cell>
          <cell r="J156" t="str">
            <v>NE</v>
          </cell>
          <cell r="K156" t="str">
            <v>80</v>
          </cell>
          <cell r="L156" t="str">
            <v>ERES</v>
          </cell>
          <cell r="M156" t="str">
            <v>ERES</v>
          </cell>
          <cell r="N156">
            <v>1</v>
          </cell>
          <cell r="O156">
            <v>450</v>
          </cell>
          <cell r="P156" t="str">
            <v>EDIFÍCIO COMERCIAL</v>
          </cell>
          <cell r="Q156" t="str">
            <v>GARAGEM</v>
          </cell>
          <cell r="R156" t="str">
            <v>OFF STREET</v>
          </cell>
          <cell r="S156" t="str">
            <v>M&amp;A 2010</v>
          </cell>
          <cell r="T156">
            <v>1</v>
          </cell>
          <cell r="U156" t="str">
            <v>N/A</v>
          </cell>
          <cell r="V156" t="str">
            <v>N/A</v>
          </cell>
          <cell r="W156" t="str">
            <v>VALDERI</v>
          </cell>
          <cell r="X156" t="str">
            <v>N/I</v>
          </cell>
          <cell r="Y156" t="str">
            <v>LOCAÇÃO</v>
          </cell>
          <cell r="Z156" t="str">
            <v>TKTS</v>
          </cell>
          <cell r="AA156" t="str">
            <v>FAIXA</v>
          </cell>
          <cell r="AB156" t="str">
            <v>NAO BLOQUEADO</v>
          </cell>
          <cell r="AC156">
            <v>128017</v>
          </cell>
          <cell r="AD156" t="str">
            <v>ED COM ENSEADA TRADE</v>
          </cell>
          <cell r="AE156" t="str">
            <v>9.GARAGEM ABERTA</v>
          </cell>
          <cell r="AF156" t="str">
            <v>M&amp;A</v>
          </cell>
          <cell r="AG156" t="str">
            <v>09.097.751/0014-67</v>
          </cell>
          <cell r="AH156" t="str">
            <v>VITÓRIA</v>
          </cell>
          <cell r="AI156" t="str">
            <v>29050-565</v>
          </cell>
          <cell r="AJ156" t="str">
            <v>ENSEADA DO SUÃ</v>
          </cell>
          <cell r="AK156" t="str">
            <v>RUA PROF. ALMEIDA COUSIN, 125</v>
          </cell>
          <cell r="AL156">
            <v>7</v>
          </cell>
          <cell r="AM156">
            <v>40299</v>
          </cell>
          <cell r="AN156" t="str">
            <v>MAI/10</v>
          </cell>
          <cell r="AO156">
            <v>39454</v>
          </cell>
          <cell r="AP156">
            <v>40915</v>
          </cell>
          <cell r="AQ156" t="str">
            <v>N/I</v>
          </cell>
          <cell r="AR156" t="str">
            <v>N/I</v>
          </cell>
          <cell r="AS156" t="str">
            <v>E.R.E.S. - ES17</v>
          </cell>
          <cell r="AT156" t="str">
            <v>E.R.E.S. - ES</v>
          </cell>
          <cell r="AU156">
            <v>17</v>
          </cell>
          <cell r="AV156" t="str">
            <v>ENSEADA TRADE</v>
          </cell>
          <cell r="AW156">
            <v>63</v>
          </cell>
          <cell r="AX156" t="str">
            <v>Enseada Trade Center</v>
          </cell>
          <cell r="AY156" t="str">
            <v>N/I</v>
          </cell>
          <cell r="AZ156">
            <v>128017</v>
          </cell>
        </row>
        <row r="157">
          <cell r="D157">
            <v>128012</v>
          </cell>
          <cell r="E157" t="str">
            <v>ESTACIO DE SA</v>
          </cell>
          <cell r="F157" t="str">
            <v>N/A</v>
          </cell>
          <cell r="G157" t="str">
            <v>ES</v>
          </cell>
          <cell r="H157" t="str">
            <v>ESPÍRITO SANTO</v>
          </cell>
          <cell r="I157" t="str">
            <v>NE</v>
          </cell>
          <cell r="J157" t="str">
            <v>NE</v>
          </cell>
          <cell r="K157" t="str">
            <v>80</v>
          </cell>
          <cell r="L157" t="str">
            <v>ERES</v>
          </cell>
          <cell r="M157" t="str">
            <v>ERES</v>
          </cell>
          <cell r="N157">
            <v>1</v>
          </cell>
          <cell r="O157">
            <v>442</v>
          </cell>
          <cell r="P157" t="str">
            <v>INSTITUIÇÃO DE ENSINO</v>
          </cell>
          <cell r="Q157" t="str">
            <v>GARAGEM</v>
          </cell>
          <cell r="R157" t="str">
            <v>OFF STREET</v>
          </cell>
          <cell r="S157" t="str">
            <v>M&amp;A 2010</v>
          </cell>
          <cell r="T157">
            <v>1</v>
          </cell>
          <cell r="U157" t="str">
            <v>N/A</v>
          </cell>
          <cell r="V157" t="str">
            <v>N/A</v>
          </cell>
          <cell r="W157" t="str">
            <v>VALDERI</v>
          </cell>
          <cell r="X157" t="str">
            <v>N/I</v>
          </cell>
          <cell r="Y157" t="str">
            <v>LOCAÇÃO</v>
          </cell>
          <cell r="Z157" t="str">
            <v>TKTS</v>
          </cell>
          <cell r="AA157" t="str">
            <v>N/I</v>
          </cell>
          <cell r="AB157" t="str">
            <v>NAO BLOQUEADO</v>
          </cell>
          <cell r="AC157">
            <v>128012</v>
          </cell>
          <cell r="AD157" t="str">
            <v>INST EN ESTACIO DE SA</v>
          </cell>
          <cell r="AE157" t="str">
            <v>9.GARAGEM ABERTA</v>
          </cell>
          <cell r="AF157" t="str">
            <v>M&amp;A</v>
          </cell>
          <cell r="AG157" t="str">
            <v>N/I</v>
          </cell>
          <cell r="AH157" t="str">
            <v>VITÓRIA</v>
          </cell>
          <cell r="AI157" t="str">
            <v>29090-920</v>
          </cell>
          <cell r="AJ157" t="str">
            <v>JD.CAMBURÍ</v>
          </cell>
          <cell r="AK157" t="str">
            <v>RUA HERWAN MODENESI WANDERLEI, 1001</v>
          </cell>
          <cell r="AL157">
            <v>6</v>
          </cell>
          <cell r="AM157">
            <v>40299</v>
          </cell>
          <cell r="AN157" t="str">
            <v>MAI/10</v>
          </cell>
          <cell r="AO157">
            <v>39600</v>
          </cell>
          <cell r="AP157">
            <v>41424</v>
          </cell>
          <cell r="AQ157" t="str">
            <v>N/I</v>
          </cell>
          <cell r="AR157" t="str">
            <v>N/I</v>
          </cell>
          <cell r="AS157" t="str">
            <v>E.R.E.S. - ES12</v>
          </cell>
          <cell r="AT157" t="str">
            <v>E.R.E.S. - ES</v>
          </cell>
          <cell r="AU157">
            <v>12</v>
          </cell>
          <cell r="AV157" t="str">
            <v>ESTACIO DE SA</v>
          </cell>
          <cell r="AW157">
            <v>119</v>
          </cell>
          <cell r="AX157" t="str">
            <v>Faculdade Estácio de Sá</v>
          </cell>
          <cell r="AY157" t="str">
            <v>N/I</v>
          </cell>
          <cell r="AZ157">
            <v>128012</v>
          </cell>
        </row>
        <row r="158">
          <cell r="D158" t="str">
            <v xml:space="preserve">01201DA  </v>
          </cell>
          <cell r="E158" t="str">
            <v>ESTACIONAMENTO SAO CAETANO</v>
          </cell>
          <cell r="F158" t="str">
            <v>N/A</v>
          </cell>
          <cell r="G158" t="str">
            <v>SP</v>
          </cell>
          <cell r="H158" t="str">
            <v>SÃO PAULO</v>
          </cell>
          <cell r="I158" t="str">
            <v>SP</v>
          </cell>
          <cell r="J158" t="str">
            <v>SP</v>
          </cell>
          <cell r="K158" t="str">
            <v>01</v>
          </cell>
          <cell r="L158" t="str">
            <v>ALLPARK</v>
          </cell>
          <cell r="M158" t="str">
            <v>AREA</v>
          </cell>
          <cell r="N158">
            <v>1</v>
          </cell>
          <cell r="O158">
            <v>30</v>
          </cell>
          <cell r="P158" t="str">
            <v>TERRENO</v>
          </cell>
          <cell r="Q158" t="str">
            <v>GARAGEM</v>
          </cell>
          <cell r="R158" t="str">
            <v>OFF STREET</v>
          </cell>
          <cell r="S158" t="str">
            <v>M&amp;A 2010</v>
          </cell>
          <cell r="T158">
            <v>1</v>
          </cell>
          <cell r="U158" t="str">
            <v>N/A</v>
          </cell>
          <cell r="V158" t="str">
            <v>N/A</v>
          </cell>
          <cell r="W158" t="str">
            <v>IRINEU</v>
          </cell>
          <cell r="X158" t="str">
            <v>AKIRA</v>
          </cell>
          <cell r="Y158" t="str">
            <v>LOCAÇÃO</v>
          </cell>
          <cell r="Z158" t="str">
            <v>TKTS</v>
          </cell>
          <cell r="AA158" t="str">
            <v>PERCENTUAL</v>
          </cell>
          <cell r="AB158" t="str">
            <v>NAO BLOQUEADO</v>
          </cell>
          <cell r="AC158" t="str">
            <v xml:space="preserve">01201DA  </v>
          </cell>
          <cell r="AD158" t="str">
            <v>TERR SÃO CAETANO 817 - AP</v>
          </cell>
          <cell r="AE158" t="str">
            <v>9.GARAGEM ABERTA</v>
          </cell>
          <cell r="AF158" t="str">
            <v>M&amp;A</v>
          </cell>
          <cell r="AG158" t="str">
            <v>60.537.263/0393-72</v>
          </cell>
          <cell r="AH158" t="str">
            <v xml:space="preserve">SÃO PAULO </v>
          </cell>
          <cell r="AI158" t="str">
            <v>01104-001</v>
          </cell>
          <cell r="AJ158" t="str">
            <v>LUZ</v>
          </cell>
          <cell r="AK158" t="str">
            <v>RUA SAO CAETANO, 817</v>
          </cell>
          <cell r="AL158" t="str">
            <v>N/I</v>
          </cell>
          <cell r="AM158">
            <v>40452</v>
          </cell>
          <cell r="AN158" t="str">
            <v>OUT/10</v>
          </cell>
          <cell r="AO158">
            <v>39783</v>
          </cell>
          <cell r="AP158">
            <v>40877</v>
          </cell>
          <cell r="AQ158" t="str">
            <v>N/I</v>
          </cell>
          <cell r="AR158" t="str">
            <v>N/I</v>
          </cell>
          <cell r="AS158" t="str">
            <v>ALLPARK - SPDA</v>
          </cell>
          <cell r="AT158" t="str">
            <v>ALLPARK - SP</v>
          </cell>
          <cell r="AU158" t="str">
            <v>DA</v>
          </cell>
          <cell r="AV158" t="str">
            <v>ESTAC S CAETANO</v>
          </cell>
          <cell r="AW158" t="str">
            <v>N/I</v>
          </cell>
          <cell r="AX158" t="str">
            <v xml:space="preserve">São Caetano </v>
          </cell>
          <cell r="AY158" t="str">
            <v>N/I</v>
          </cell>
          <cell r="AZ158" t="str">
            <v xml:space="preserve">01201DA  </v>
          </cell>
        </row>
        <row r="159">
          <cell r="D159" t="str">
            <v xml:space="preserve">08201AG  </v>
          </cell>
          <cell r="E159" t="str">
            <v>EVIDENCE</v>
          </cell>
          <cell r="F159" t="str">
            <v>N/A</v>
          </cell>
          <cell r="G159" t="str">
            <v>GO</v>
          </cell>
          <cell r="H159" t="str">
            <v>GOIÁS</v>
          </cell>
          <cell r="I159" t="str">
            <v>CO</v>
          </cell>
          <cell r="J159" t="str">
            <v>CO</v>
          </cell>
          <cell r="K159" t="str">
            <v>01</v>
          </cell>
          <cell r="L159" t="str">
            <v>ALLPARK</v>
          </cell>
          <cell r="M159" t="str">
            <v>ALLPARK</v>
          </cell>
          <cell r="N159">
            <v>1</v>
          </cell>
          <cell r="O159">
            <v>183</v>
          </cell>
          <cell r="P159" t="str">
            <v>EDIFÍCIO COMERCIAL</v>
          </cell>
          <cell r="Q159" t="str">
            <v>GARAGEM</v>
          </cell>
          <cell r="R159" t="str">
            <v>OFF STREET</v>
          </cell>
          <cell r="S159" t="str">
            <v>NN OFF 2010</v>
          </cell>
          <cell r="T159">
            <v>1</v>
          </cell>
          <cell r="U159" t="str">
            <v>N/A</v>
          </cell>
          <cell r="V159" t="str">
            <v>N/A</v>
          </cell>
          <cell r="W159" t="str">
            <v>ADRIANO BULHÕES</v>
          </cell>
          <cell r="X159" t="str">
            <v>N/I</v>
          </cell>
          <cell r="Y159" t="str">
            <v>ADM</v>
          </cell>
          <cell r="Z159" t="str">
            <v>NF+TKTS</v>
          </cell>
          <cell r="AA159" t="str">
            <v>N/I</v>
          </cell>
          <cell r="AB159" t="str">
            <v>NAO BLOQUEADO</v>
          </cell>
          <cell r="AC159" t="str">
            <v xml:space="preserve">08201AG  </v>
          </cell>
          <cell r="AD159" t="str">
            <v>ED COM EVIDENCE</v>
          </cell>
          <cell r="AE159" t="str">
            <v>9.GARAGEM ABERTA</v>
          </cell>
          <cell r="AF159" t="str">
            <v>ORGANICAS</v>
          </cell>
          <cell r="AG159" t="str">
            <v>60.537.263/0413-50</v>
          </cell>
          <cell r="AH159" t="str">
            <v>GOIÂNIA</v>
          </cell>
          <cell r="AI159" t="str">
            <v>74815-710</v>
          </cell>
          <cell r="AJ159" t="str">
            <v>ALTO DA GLORIA</v>
          </cell>
          <cell r="AK159" t="str">
            <v xml:space="preserve">RUA FORTALEZA, QD. 06, LT. 12E, COMPL. LT. 12E E 19 </v>
          </cell>
          <cell r="AL159">
            <v>5</v>
          </cell>
          <cell r="AM159">
            <v>40422</v>
          </cell>
          <cell r="AN159" t="str">
            <v>SET/10</v>
          </cell>
          <cell r="AO159" t="str">
            <v>N/I</v>
          </cell>
          <cell r="AP159" t="str">
            <v>N/I</v>
          </cell>
          <cell r="AQ159" t="str">
            <v>N/I</v>
          </cell>
          <cell r="AR159" t="str">
            <v>N/I</v>
          </cell>
          <cell r="AS159" t="str">
            <v>ALLPARK - GOAG</v>
          </cell>
          <cell r="AT159" t="str">
            <v>ALLPARK - GO</v>
          </cell>
          <cell r="AU159" t="str">
            <v>AG</v>
          </cell>
          <cell r="AV159" t="str">
            <v>EVIDENCE</v>
          </cell>
          <cell r="AW159">
            <v>11683</v>
          </cell>
          <cell r="AX159" t="str">
            <v>N/I</v>
          </cell>
          <cell r="AY159" t="str">
            <v>EVIDENCE</v>
          </cell>
          <cell r="AZ159" t="str">
            <v xml:space="preserve">08201AG  </v>
          </cell>
        </row>
        <row r="160">
          <cell r="D160" t="str">
            <v xml:space="preserve">03201EG  </v>
          </cell>
          <cell r="E160" t="str">
            <v>EVOLUTION</v>
          </cell>
          <cell r="F160" t="str">
            <v>N/A</v>
          </cell>
          <cell r="G160" t="str">
            <v>PR</v>
          </cell>
          <cell r="H160" t="str">
            <v>PARANÁ</v>
          </cell>
          <cell r="I160" t="str">
            <v>SUL</v>
          </cell>
          <cell r="J160" t="str">
            <v>SUL</v>
          </cell>
          <cell r="K160" t="str">
            <v>01</v>
          </cell>
          <cell r="L160" t="str">
            <v>ALLPARK</v>
          </cell>
          <cell r="M160" t="str">
            <v>REUNIDAS</v>
          </cell>
          <cell r="N160">
            <v>1</v>
          </cell>
          <cell r="O160">
            <v>275</v>
          </cell>
          <cell r="P160" t="str">
            <v>EDIFÍCIO COMERCIAL</v>
          </cell>
          <cell r="Q160" t="str">
            <v>GARAGEM</v>
          </cell>
          <cell r="R160" t="str">
            <v>OFF STREET</v>
          </cell>
          <cell r="S160" t="str">
            <v>BASE OFF</v>
          </cell>
          <cell r="T160">
            <v>1</v>
          </cell>
          <cell r="U160" t="str">
            <v>N/A</v>
          </cell>
          <cell r="V160" t="str">
            <v>N/A</v>
          </cell>
          <cell r="W160" t="str">
            <v>MIRO</v>
          </cell>
          <cell r="X160" t="str">
            <v>N/I</v>
          </cell>
          <cell r="Y160" t="str">
            <v>LOCAÇÃO</v>
          </cell>
          <cell r="Z160" t="str">
            <v>TKTS</v>
          </cell>
          <cell r="AA160" t="str">
            <v>FAIXA</v>
          </cell>
          <cell r="AB160" t="str">
            <v>NAO BLOQUEADO</v>
          </cell>
          <cell r="AC160" t="str">
            <v xml:space="preserve">03201EG  </v>
          </cell>
          <cell r="AD160" t="str">
            <v>ED COM EVOLUTION</v>
          </cell>
          <cell r="AE160" t="str">
            <v>9.GARAGEM ABERTA</v>
          </cell>
          <cell r="AF160" t="str">
            <v>ORGANICAS</v>
          </cell>
          <cell r="AG160" t="str">
            <v>N/I</v>
          </cell>
          <cell r="AH160" t="str">
            <v>CURITIBA</v>
          </cell>
          <cell r="AI160" t="str">
            <v>80420-903</v>
          </cell>
          <cell r="AJ160" t="str">
            <v>CENTRO</v>
          </cell>
          <cell r="AK160" t="str">
            <v>RUA COMENDADOR ARAUJO, 499</v>
          </cell>
          <cell r="AL160">
            <v>7</v>
          </cell>
          <cell r="AM160" t="str">
            <v>N/I</v>
          </cell>
          <cell r="AN160" t="str">
            <v>N/I</v>
          </cell>
          <cell r="AO160">
            <v>38322</v>
          </cell>
          <cell r="AP160">
            <v>40816</v>
          </cell>
          <cell r="AQ160" t="str">
            <v>N/I</v>
          </cell>
          <cell r="AR160" t="str">
            <v>N/I</v>
          </cell>
          <cell r="AS160" t="str">
            <v>ALLPARK - PREG</v>
          </cell>
          <cell r="AT160" t="str">
            <v>ALLPARK - PR</v>
          </cell>
          <cell r="AU160" t="str">
            <v>EG</v>
          </cell>
          <cell r="AV160" t="str">
            <v>EVOLUTION</v>
          </cell>
          <cell r="AW160">
            <v>12822</v>
          </cell>
          <cell r="AX160" t="str">
            <v>Evolution Towers</v>
          </cell>
          <cell r="AY160" t="str">
            <v>N/I</v>
          </cell>
          <cell r="AZ160" t="str">
            <v xml:space="preserve">03201EG  </v>
          </cell>
        </row>
        <row r="161">
          <cell r="D161" t="str">
            <v xml:space="preserve">08201GT  </v>
          </cell>
          <cell r="E161" t="str">
            <v>EXECUTIVE TOWER</v>
          </cell>
          <cell r="F161" t="str">
            <v>N/A</v>
          </cell>
          <cell r="G161" t="str">
            <v>GO</v>
          </cell>
          <cell r="H161" t="str">
            <v>GOIÁS</v>
          </cell>
          <cell r="I161" t="str">
            <v>CO</v>
          </cell>
          <cell r="J161" t="str">
            <v>CO</v>
          </cell>
          <cell r="K161" t="str">
            <v>01</v>
          </cell>
          <cell r="L161" t="str">
            <v>ALLPARK</v>
          </cell>
          <cell r="M161" t="str">
            <v>TPFI</v>
          </cell>
          <cell r="N161">
            <v>1</v>
          </cell>
          <cell r="O161">
            <v>163</v>
          </cell>
          <cell r="P161" t="str">
            <v>EDIFÍCIO COMERCIAL</v>
          </cell>
          <cell r="Q161" t="str">
            <v>GARAGEM</v>
          </cell>
          <cell r="R161" t="str">
            <v>OFF STREET</v>
          </cell>
          <cell r="S161" t="str">
            <v>M&amp;A 2010</v>
          </cell>
          <cell r="T161">
            <v>1</v>
          </cell>
          <cell r="U161" t="str">
            <v>N/A</v>
          </cell>
          <cell r="V161" t="str">
            <v>N/A</v>
          </cell>
          <cell r="W161" t="str">
            <v>ADRIANO BULHÕES</v>
          </cell>
          <cell r="X161" t="str">
            <v>N/I</v>
          </cell>
          <cell r="Y161" t="str">
            <v>ADM</v>
          </cell>
          <cell r="Z161" t="str">
            <v>NF+TKTS</v>
          </cell>
          <cell r="AA161" t="str">
            <v>N/I</v>
          </cell>
          <cell r="AB161" t="str">
            <v>NAO BLOQUEADO</v>
          </cell>
          <cell r="AC161" t="str">
            <v xml:space="preserve">08201GT  </v>
          </cell>
          <cell r="AD161" t="str">
            <v>ED COM EXECUTIVE TOWER - TPFI</v>
          </cell>
          <cell r="AE161" t="str">
            <v>9.GARAGEM ABERTA</v>
          </cell>
          <cell r="AF161" t="str">
            <v>M&amp;A</v>
          </cell>
          <cell r="AG161" t="str">
            <v>11.272.631/0002-67</v>
          </cell>
          <cell r="AH161" t="str">
            <v>GOIÂNIA</v>
          </cell>
          <cell r="AI161" t="str">
            <v>74180-040</v>
          </cell>
          <cell r="AJ161" t="str">
            <v>SETOR MARISTA</v>
          </cell>
          <cell r="AK161" t="str">
            <v>RUA 136, QUADRA F47, LOTES 19/21/23</v>
          </cell>
          <cell r="AL161">
            <v>7</v>
          </cell>
          <cell r="AM161">
            <v>40210</v>
          </cell>
          <cell r="AN161" t="str">
            <v>FEV/10</v>
          </cell>
          <cell r="AO161">
            <v>40179</v>
          </cell>
          <cell r="AP161">
            <v>40554</v>
          </cell>
          <cell r="AQ161" t="str">
            <v>N/I</v>
          </cell>
          <cell r="AR161" t="str">
            <v>N/I</v>
          </cell>
          <cell r="AS161" t="str">
            <v>ALLPARK - GOGT</v>
          </cell>
          <cell r="AT161" t="str">
            <v>ALLPARK - GO</v>
          </cell>
          <cell r="AU161" t="str">
            <v>GT</v>
          </cell>
          <cell r="AV161" t="str">
            <v>EXECUTIVE TOWER</v>
          </cell>
          <cell r="AW161">
            <v>13225</v>
          </cell>
          <cell r="AX161" t="str">
            <v>Executive Tower</v>
          </cell>
          <cell r="AY161" t="str">
            <v>N/I</v>
          </cell>
          <cell r="AZ161" t="str">
            <v xml:space="preserve">08201GT  </v>
          </cell>
        </row>
        <row r="162">
          <cell r="D162" t="str">
            <v xml:space="preserve">03201EH  </v>
          </cell>
          <cell r="E162" t="str">
            <v>EXPO TRADE</v>
          </cell>
          <cell r="F162" t="str">
            <v>N/A</v>
          </cell>
          <cell r="G162" t="str">
            <v>PR</v>
          </cell>
          <cell r="H162" t="str">
            <v>PARANÁ</v>
          </cell>
          <cell r="I162" t="str">
            <v>SUL</v>
          </cell>
          <cell r="J162" t="str">
            <v>SUL</v>
          </cell>
          <cell r="K162" t="str">
            <v>01</v>
          </cell>
          <cell r="L162" t="str">
            <v>ALLPARK</v>
          </cell>
          <cell r="M162" t="str">
            <v>REUNIDAS</v>
          </cell>
          <cell r="N162">
            <v>1</v>
          </cell>
          <cell r="O162">
            <v>2800</v>
          </cell>
          <cell r="P162" t="str">
            <v>CENTRO DE CONVENÇÕES</v>
          </cell>
          <cell r="Q162" t="str">
            <v>GARAGEM</v>
          </cell>
          <cell r="R162" t="str">
            <v>OFF STREET</v>
          </cell>
          <cell r="S162" t="str">
            <v>BASE OFF</v>
          </cell>
          <cell r="T162">
            <v>1</v>
          </cell>
          <cell r="U162" t="str">
            <v>N/A</v>
          </cell>
          <cell r="V162" t="str">
            <v>N/A</v>
          </cell>
          <cell r="W162" t="str">
            <v>MIRO</v>
          </cell>
          <cell r="X162" t="str">
            <v>N/I</v>
          </cell>
          <cell r="Y162" t="str">
            <v>LOCAÇÃO</v>
          </cell>
          <cell r="Z162" t="str">
            <v>EVENTOS</v>
          </cell>
          <cell r="AA162" t="str">
            <v>N/I</v>
          </cell>
          <cell r="AB162" t="str">
            <v>NAO BLOQUEADO</v>
          </cell>
          <cell r="AC162" t="str">
            <v xml:space="preserve">03201EH  </v>
          </cell>
          <cell r="AD162" t="str">
            <v>C CONV EXPO TRADE</v>
          </cell>
          <cell r="AE162" t="str">
            <v>9.GARAGEM ABERTA</v>
          </cell>
          <cell r="AF162" t="str">
            <v>ORGANICAS</v>
          </cell>
          <cell r="AG162">
            <v>60537263023611</v>
          </cell>
          <cell r="AH162" t="str">
            <v>PINHAIS</v>
          </cell>
          <cell r="AI162" t="str">
            <v>83330-167</v>
          </cell>
          <cell r="AJ162" t="str">
            <v>JD. AMÉLIA</v>
          </cell>
          <cell r="AK162" t="str">
            <v>ROD. DEP. JOÃO LEOPOLDO JACOMEL, 10.454</v>
          </cell>
          <cell r="AL162" t="str">
            <v>N/I</v>
          </cell>
          <cell r="AM162">
            <v>39873</v>
          </cell>
          <cell r="AN162" t="str">
            <v>N/I</v>
          </cell>
          <cell r="AO162" t="str">
            <v>N/I</v>
          </cell>
          <cell r="AP162" t="str">
            <v>N/I</v>
          </cell>
          <cell r="AQ162" t="str">
            <v>N/I</v>
          </cell>
          <cell r="AR162" t="str">
            <v>N/I</v>
          </cell>
          <cell r="AS162" t="str">
            <v>ALLPARK - PREH</v>
          </cell>
          <cell r="AT162" t="str">
            <v>ALLPARK - PR</v>
          </cell>
          <cell r="AU162" t="str">
            <v>EH</v>
          </cell>
          <cell r="AV162" t="str">
            <v>EXPO TRADE</v>
          </cell>
          <cell r="AW162">
            <v>12839</v>
          </cell>
          <cell r="AX162" t="str">
            <v>N/I</v>
          </cell>
          <cell r="AY162" t="str">
            <v>N/I</v>
          </cell>
          <cell r="AZ162" t="str">
            <v xml:space="preserve">03201EH  </v>
          </cell>
        </row>
        <row r="163">
          <cell r="D163">
            <v>128014</v>
          </cell>
          <cell r="E163" t="str">
            <v>EXTRA BOM GLORIA</v>
          </cell>
          <cell r="F163" t="str">
            <v>N/A</v>
          </cell>
          <cell r="G163" t="str">
            <v>ES</v>
          </cell>
          <cell r="H163" t="str">
            <v>ESPÍRITO SANTO</v>
          </cell>
          <cell r="I163" t="str">
            <v>NE</v>
          </cell>
          <cell r="J163" t="str">
            <v>NE</v>
          </cell>
          <cell r="K163" t="str">
            <v>80</v>
          </cell>
          <cell r="L163" t="str">
            <v>ERES</v>
          </cell>
          <cell r="M163" t="str">
            <v>ERES</v>
          </cell>
          <cell r="N163">
            <v>1</v>
          </cell>
          <cell r="O163">
            <v>60</v>
          </cell>
          <cell r="P163" t="str">
            <v>SUPERMERCADO</v>
          </cell>
          <cell r="Q163" t="str">
            <v>GARAGEM</v>
          </cell>
          <cell r="R163" t="str">
            <v>OFF STREET</v>
          </cell>
          <cell r="S163" t="str">
            <v>M&amp;A 2010</v>
          </cell>
          <cell r="T163">
            <v>1</v>
          </cell>
          <cell r="U163" t="str">
            <v>N/A</v>
          </cell>
          <cell r="V163" t="str">
            <v>N/A</v>
          </cell>
          <cell r="W163" t="str">
            <v>VALDERI</v>
          </cell>
          <cell r="X163" t="str">
            <v>N/I</v>
          </cell>
          <cell r="Y163" t="str">
            <v>MO</v>
          </cell>
          <cell r="Z163" t="str">
            <v>NF+TKTS</v>
          </cell>
          <cell r="AA163" t="str">
            <v>N/I</v>
          </cell>
          <cell r="AB163" t="str">
            <v>NAO BLOQUEADO</v>
          </cell>
          <cell r="AC163">
            <v>128014</v>
          </cell>
          <cell r="AD163" t="str">
            <v>SUPERM EXTRABOM GLORIA</v>
          </cell>
          <cell r="AE163" t="str">
            <v>9.GARAGEM ABERTA</v>
          </cell>
          <cell r="AF163" t="str">
            <v>M&amp;A</v>
          </cell>
          <cell r="AG163" t="str">
            <v>09.097.751/0011-14</v>
          </cell>
          <cell r="AH163" t="str">
            <v>VILA VELHA</v>
          </cell>
          <cell r="AI163" t="str">
            <v>29122-355</v>
          </cell>
          <cell r="AJ163" t="str">
            <v>BAIRRO DA GLÓRIA</v>
          </cell>
          <cell r="AK163" t="str">
            <v>AV. CARLOS LINDEMBERG, 1955</v>
          </cell>
          <cell r="AL163">
            <v>6</v>
          </cell>
          <cell r="AM163">
            <v>40299</v>
          </cell>
          <cell r="AN163" t="str">
            <v>MAI/10</v>
          </cell>
          <cell r="AO163">
            <v>40455</v>
          </cell>
          <cell r="AP163">
            <v>41550</v>
          </cell>
          <cell r="AQ163" t="str">
            <v>N/I</v>
          </cell>
          <cell r="AR163" t="str">
            <v>N/I</v>
          </cell>
          <cell r="AS163" t="str">
            <v>E.R.E.S. - ES14</v>
          </cell>
          <cell r="AT163" t="str">
            <v>E.R.E.S. - ES</v>
          </cell>
          <cell r="AU163">
            <v>14</v>
          </cell>
          <cell r="AV163" t="str">
            <v>EXTR BOM GLORIA</v>
          </cell>
          <cell r="AW163">
            <v>171</v>
          </cell>
          <cell r="AX163" t="str">
            <v xml:space="preserve">EXTRA BOM                               </v>
          </cell>
          <cell r="AY163" t="str">
            <v>N/I</v>
          </cell>
          <cell r="AZ163">
            <v>128014</v>
          </cell>
        </row>
        <row r="164">
          <cell r="D164">
            <v>128038</v>
          </cell>
          <cell r="E164" t="str">
            <v>EXTRA BOM ITACIBA</v>
          </cell>
          <cell r="F164" t="str">
            <v>N/A</v>
          </cell>
          <cell r="G164" t="str">
            <v>ES</v>
          </cell>
          <cell r="H164" t="str">
            <v>ESPÍRITO SANTO</v>
          </cell>
          <cell r="I164" t="str">
            <v>NE</v>
          </cell>
          <cell r="J164" t="str">
            <v>NE</v>
          </cell>
          <cell r="K164" t="str">
            <v>80</v>
          </cell>
          <cell r="L164" t="str">
            <v>ERES</v>
          </cell>
          <cell r="M164" t="str">
            <v>ERES</v>
          </cell>
          <cell r="N164">
            <v>1</v>
          </cell>
          <cell r="O164">
            <v>50</v>
          </cell>
          <cell r="P164" t="str">
            <v>SUPERMERCADO</v>
          </cell>
          <cell r="Q164" t="str">
            <v>GARAGEM</v>
          </cell>
          <cell r="R164" t="str">
            <v>OFF STREET</v>
          </cell>
          <cell r="S164" t="str">
            <v>NN OFF 2010</v>
          </cell>
          <cell r="T164">
            <v>0.5</v>
          </cell>
          <cell r="U164" t="str">
            <v>M&amp;A 2011</v>
          </cell>
          <cell r="V164">
            <v>0.5</v>
          </cell>
          <cell r="W164" t="str">
            <v>VALDERI</v>
          </cell>
          <cell r="X164" t="str">
            <v>N/I</v>
          </cell>
          <cell r="Y164" t="str">
            <v>MO</v>
          </cell>
          <cell r="Z164" t="str">
            <v>NF+TKTS</v>
          </cell>
          <cell r="AA164" t="str">
            <v>N/I</v>
          </cell>
          <cell r="AB164" t="str">
            <v>NAO BLOQUEADO</v>
          </cell>
          <cell r="AC164">
            <v>128038</v>
          </cell>
          <cell r="AD164" t="str">
            <v>SUPERM EXTRABOM ITACIBA</v>
          </cell>
          <cell r="AE164" t="str">
            <v>9.GARAGEM ABERTA</v>
          </cell>
          <cell r="AF164" t="str">
            <v>ORGANICAS</v>
          </cell>
          <cell r="AG164" t="str">
            <v>N/I</v>
          </cell>
          <cell r="AH164" t="str">
            <v>CARIACICA</v>
          </cell>
          <cell r="AI164" t="str">
            <v>29150-270</v>
          </cell>
          <cell r="AJ164" t="str">
            <v>ITACIBÁ</v>
          </cell>
          <cell r="AK164" t="str">
            <v>RUA MANOEL JOAQUIM DOS SANTOS, 2</v>
          </cell>
          <cell r="AL164">
            <v>6</v>
          </cell>
          <cell r="AM164">
            <v>40462</v>
          </cell>
          <cell r="AN164" t="str">
            <v>OUT/10</v>
          </cell>
          <cell r="AO164">
            <v>40455</v>
          </cell>
          <cell r="AP164">
            <v>41550</v>
          </cell>
          <cell r="AQ164" t="str">
            <v>N/I</v>
          </cell>
          <cell r="AR164" t="str">
            <v>N/I</v>
          </cell>
          <cell r="AS164" t="str">
            <v>E.R.E.S. - ES38</v>
          </cell>
          <cell r="AT164" t="str">
            <v>E.R.E.S. - ES</v>
          </cell>
          <cell r="AU164">
            <v>38</v>
          </cell>
          <cell r="AV164" t="str">
            <v>EXTRA B ITACIBA</v>
          </cell>
          <cell r="AW164">
            <v>495</v>
          </cell>
          <cell r="AX164" t="str">
            <v xml:space="preserve">EXTRA BOM ITACIBA                       </v>
          </cell>
          <cell r="AY164" t="str">
            <v>SUPERMERCADO EXTRABOM N/I ITACIBÁ</v>
          </cell>
          <cell r="AZ164">
            <v>128038</v>
          </cell>
        </row>
        <row r="165">
          <cell r="D165">
            <v>128058</v>
          </cell>
          <cell r="E165" t="str">
            <v>EXTRA BOM JARDIM AMERICA</v>
          </cell>
          <cell r="F165" t="str">
            <v>N/A</v>
          </cell>
          <cell r="G165" t="str">
            <v>ES</v>
          </cell>
          <cell r="H165" t="str">
            <v>ESPÍRITO SANTO</v>
          </cell>
          <cell r="I165" t="str">
            <v>NE</v>
          </cell>
          <cell r="J165" t="str">
            <v>NE</v>
          </cell>
          <cell r="K165" t="str">
            <v>80</v>
          </cell>
          <cell r="L165" t="str">
            <v>ERES</v>
          </cell>
          <cell r="M165" t="str">
            <v>ERES</v>
          </cell>
          <cell r="N165">
            <v>1</v>
          </cell>
          <cell r="O165">
            <v>50</v>
          </cell>
          <cell r="P165" t="str">
            <v>SUPERMERCADO</v>
          </cell>
          <cell r="Q165" t="str">
            <v>GARAGEM</v>
          </cell>
          <cell r="R165" t="str">
            <v>OFF STREET</v>
          </cell>
          <cell r="S165" t="str">
            <v>NN OFF 2010</v>
          </cell>
          <cell r="T165">
            <v>0.5</v>
          </cell>
          <cell r="U165" t="str">
            <v>M&amp;A 2011</v>
          </cell>
          <cell r="V165">
            <v>0.5</v>
          </cell>
          <cell r="W165" t="str">
            <v>VALDERI</v>
          </cell>
          <cell r="X165" t="str">
            <v>N/I</v>
          </cell>
          <cell r="Y165" t="str">
            <v>MO</v>
          </cell>
          <cell r="Z165" t="str">
            <v>100%NF</v>
          </cell>
          <cell r="AA165" t="str">
            <v>N/I</v>
          </cell>
          <cell r="AB165" t="str">
            <v>NAO BLOQUEADO</v>
          </cell>
          <cell r="AC165">
            <v>128058</v>
          </cell>
          <cell r="AD165" t="str">
            <v>SUPERM EXTRABOM JD AMERICA</v>
          </cell>
          <cell r="AE165" t="str">
            <v>9.GARAGEM ABERTA</v>
          </cell>
          <cell r="AF165" t="str">
            <v>ORGANICAS</v>
          </cell>
          <cell r="AG165" t="str">
            <v>N/I</v>
          </cell>
          <cell r="AH165" t="str">
            <v>CARIACICA</v>
          </cell>
          <cell r="AI165" t="str">
            <v>29140-080</v>
          </cell>
          <cell r="AJ165" t="str">
            <v>JD. AMÉRICA</v>
          </cell>
          <cell r="AK165" t="str">
            <v>AV. ESPÍRITO SANTO, 21</v>
          </cell>
          <cell r="AL165">
            <v>6</v>
          </cell>
          <cell r="AM165">
            <v>40527</v>
          </cell>
          <cell r="AN165" t="str">
            <v>DEZ/10</v>
          </cell>
          <cell r="AO165">
            <v>40455</v>
          </cell>
          <cell r="AP165">
            <v>41550</v>
          </cell>
          <cell r="AQ165" t="str">
            <v>N/I</v>
          </cell>
          <cell r="AR165" t="str">
            <v>N/I</v>
          </cell>
          <cell r="AS165" t="str">
            <v>E.R.E.S. - ES58</v>
          </cell>
          <cell r="AT165" t="str">
            <v>E.R.E.S. - ES</v>
          </cell>
          <cell r="AU165">
            <v>58</v>
          </cell>
          <cell r="AV165" t="str">
            <v>EX BOM JD AMERI</v>
          </cell>
          <cell r="AW165">
            <v>685</v>
          </cell>
          <cell r="AX165" t="str">
            <v xml:space="preserve">EXTRA BOM JARDIM AMERICA                </v>
          </cell>
          <cell r="AY165" t="str">
            <v>N/I</v>
          </cell>
          <cell r="AZ165">
            <v>128058</v>
          </cell>
        </row>
        <row r="166">
          <cell r="D166">
            <v>128039</v>
          </cell>
          <cell r="E166" t="str">
            <v>EXTRA BOM LARANJEIRA</v>
          </cell>
          <cell r="F166" t="str">
            <v>N/A</v>
          </cell>
          <cell r="G166" t="str">
            <v>ES</v>
          </cell>
          <cell r="H166" t="str">
            <v>ESPÍRITO SANTO</v>
          </cell>
          <cell r="I166" t="str">
            <v>NE</v>
          </cell>
          <cell r="J166" t="str">
            <v>NE</v>
          </cell>
          <cell r="K166" t="str">
            <v>80</v>
          </cell>
          <cell r="L166" t="str">
            <v>ERES</v>
          </cell>
          <cell r="M166" t="str">
            <v>ERES</v>
          </cell>
          <cell r="N166">
            <v>1</v>
          </cell>
          <cell r="O166">
            <v>15</v>
          </cell>
          <cell r="P166" t="str">
            <v>SUPERMERCADO</v>
          </cell>
          <cell r="Q166" t="str">
            <v>GARAGEM</v>
          </cell>
          <cell r="R166" t="str">
            <v>OFF STREET</v>
          </cell>
          <cell r="S166" t="str">
            <v>NN OFF 2010</v>
          </cell>
          <cell r="T166">
            <v>0.5</v>
          </cell>
          <cell r="U166" t="str">
            <v>M&amp;A 2011</v>
          </cell>
          <cell r="V166">
            <v>0.5</v>
          </cell>
          <cell r="W166" t="str">
            <v>VALDERI</v>
          </cell>
          <cell r="X166" t="str">
            <v>N/I</v>
          </cell>
          <cell r="Y166" t="str">
            <v>MO</v>
          </cell>
          <cell r="Z166" t="str">
            <v>NF+TKTS</v>
          </cell>
          <cell r="AA166" t="str">
            <v>N/I</v>
          </cell>
          <cell r="AB166" t="str">
            <v>NAO BLOQUEADO</v>
          </cell>
          <cell r="AC166">
            <v>128039</v>
          </cell>
          <cell r="AD166" t="str">
            <v>SUPERM EXTRABOM LARANJEIRAS</v>
          </cell>
          <cell r="AE166" t="str">
            <v>9.GARAGEM ABERTA</v>
          </cell>
          <cell r="AF166" t="str">
            <v>ORGANICAS</v>
          </cell>
          <cell r="AG166" t="str">
            <v>N/I</v>
          </cell>
          <cell r="AH166" t="str">
            <v>SERRA</v>
          </cell>
          <cell r="AI166" t="str">
            <v>29165-210</v>
          </cell>
          <cell r="AJ166" t="str">
            <v>LARANJEIRAS</v>
          </cell>
          <cell r="AK166" t="str">
            <v>RUA THOMAS EDSON, 37</v>
          </cell>
          <cell r="AL166">
            <v>6</v>
          </cell>
          <cell r="AM166">
            <v>40497</v>
          </cell>
          <cell r="AN166" t="str">
            <v>NOV/10</v>
          </cell>
          <cell r="AO166">
            <v>40455</v>
          </cell>
          <cell r="AP166">
            <v>41550</v>
          </cell>
          <cell r="AQ166" t="str">
            <v>N/I</v>
          </cell>
          <cell r="AR166" t="str">
            <v>N/I</v>
          </cell>
          <cell r="AS166" t="str">
            <v>E.R.E.S. - ES39</v>
          </cell>
          <cell r="AT166" t="str">
            <v>E.R.E.S. - ES</v>
          </cell>
          <cell r="AU166">
            <v>39</v>
          </cell>
          <cell r="AV166" t="str">
            <v>EXTR B LARANJEI</v>
          </cell>
          <cell r="AW166">
            <v>509</v>
          </cell>
          <cell r="AX166" t="str">
            <v xml:space="preserve">EXTRA BOM LARANJEIRA                    </v>
          </cell>
          <cell r="AY166" t="str">
            <v>SUPERMERCADO EXTRABOM N/I LARANJEIRAS</v>
          </cell>
          <cell r="AZ166">
            <v>128039</v>
          </cell>
        </row>
        <row r="167">
          <cell r="D167">
            <v>128036</v>
          </cell>
          <cell r="E167" t="str">
            <v>EXTRA BOM PRAIA DO SUA</v>
          </cell>
          <cell r="F167" t="str">
            <v>N/A</v>
          </cell>
          <cell r="G167" t="str">
            <v>ES</v>
          </cell>
          <cell r="H167" t="str">
            <v>ESPÍRITO SANTO</v>
          </cell>
          <cell r="I167" t="str">
            <v>NE</v>
          </cell>
          <cell r="J167" t="str">
            <v>NE</v>
          </cell>
          <cell r="K167" t="str">
            <v>80</v>
          </cell>
          <cell r="L167" t="str">
            <v>ERES</v>
          </cell>
          <cell r="M167" t="str">
            <v>ERES</v>
          </cell>
          <cell r="N167">
            <v>1</v>
          </cell>
          <cell r="O167">
            <v>45</v>
          </cell>
          <cell r="P167" t="str">
            <v>SUPERMERCADO</v>
          </cell>
          <cell r="Q167" t="str">
            <v>GARAGEM</v>
          </cell>
          <cell r="R167" t="str">
            <v>OFF STREET</v>
          </cell>
          <cell r="S167" t="str">
            <v>NN OFF 2010</v>
          </cell>
          <cell r="T167">
            <v>0.5</v>
          </cell>
          <cell r="U167" t="str">
            <v>M&amp;A 2011</v>
          </cell>
          <cell r="V167">
            <v>0.5</v>
          </cell>
          <cell r="W167" t="str">
            <v>VALDERI</v>
          </cell>
          <cell r="X167" t="str">
            <v>N/I</v>
          </cell>
          <cell r="Y167" t="str">
            <v>MO</v>
          </cell>
          <cell r="Z167" t="str">
            <v>NF+TKTS</v>
          </cell>
          <cell r="AA167" t="str">
            <v>N/I</v>
          </cell>
          <cell r="AB167" t="str">
            <v>NAO BLOQUEADO</v>
          </cell>
          <cell r="AC167">
            <v>128036</v>
          </cell>
          <cell r="AD167" t="str">
            <v>SUPERM EXTRABOM PRAIA DO SUA</v>
          </cell>
          <cell r="AE167" t="str">
            <v>9.GARAGEM ABERTA</v>
          </cell>
          <cell r="AF167" t="str">
            <v>ORGANICAS</v>
          </cell>
          <cell r="AG167" t="str">
            <v>N/I</v>
          </cell>
          <cell r="AH167" t="str">
            <v>VITÓRIA</v>
          </cell>
          <cell r="AI167" t="str">
            <v>29052-290</v>
          </cell>
          <cell r="AJ167" t="str">
            <v>PRAIA DO SUÁ</v>
          </cell>
          <cell r="AK167" t="str">
            <v>RUA PE. ANTONIO RIBEIRO PINTO, 156</v>
          </cell>
          <cell r="AL167">
            <v>6</v>
          </cell>
          <cell r="AM167">
            <v>40455</v>
          </cell>
          <cell r="AN167" t="str">
            <v>OUT/10</v>
          </cell>
          <cell r="AO167">
            <v>40455</v>
          </cell>
          <cell r="AP167">
            <v>41550</v>
          </cell>
          <cell r="AQ167" t="str">
            <v>N/I</v>
          </cell>
          <cell r="AR167" t="str">
            <v>N/I</v>
          </cell>
          <cell r="AS167" t="str">
            <v>E.R.E.S. - ES36</v>
          </cell>
          <cell r="AT167" t="str">
            <v>E.R.E.S. - ES</v>
          </cell>
          <cell r="AU167">
            <v>36</v>
          </cell>
          <cell r="AV167" t="str">
            <v>EXTRA PRAIA SUA</v>
          </cell>
          <cell r="AW167">
            <v>474</v>
          </cell>
          <cell r="AX167" t="str">
            <v xml:space="preserve">EXTRA BOM PRAIA DO SUA                  </v>
          </cell>
          <cell r="AY167" t="str">
            <v>SUPERMERCADO EXTRABOM N/I PRAIA DO SUÁ</v>
          </cell>
          <cell r="AZ167">
            <v>128036</v>
          </cell>
        </row>
        <row r="168">
          <cell r="D168">
            <v>128037</v>
          </cell>
          <cell r="E168" t="str">
            <v>EXTRA BOM VILA RUBIM</v>
          </cell>
          <cell r="F168" t="str">
            <v>N/A</v>
          </cell>
          <cell r="G168" t="str">
            <v>ES</v>
          </cell>
          <cell r="H168" t="str">
            <v>ESPÍRITO SANTO</v>
          </cell>
          <cell r="I168" t="str">
            <v>NE</v>
          </cell>
          <cell r="J168" t="str">
            <v>NE</v>
          </cell>
          <cell r="K168" t="str">
            <v>80</v>
          </cell>
          <cell r="L168" t="str">
            <v>ERES</v>
          </cell>
          <cell r="M168" t="str">
            <v>ERES</v>
          </cell>
          <cell r="N168">
            <v>1</v>
          </cell>
          <cell r="O168">
            <v>40</v>
          </cell>
          <cell r="P168" t="str">
            <v>SUPERMERCADO</v>
          </cell>
          <cell r="Q168" t="str">
            <v>GARAGEM</v>
          </cell>
          <cell r="R168" t="str">
            <v>OFF STREET</v>
          </cell>
          <cell r="S168" t="str">
            <v>NN OFF 2010</v>
          </cell>
          <cell r="T168">
            <v>0.5</v>
          </cell>
          <cell r="U168" t="str">
            <v>M&amp;A 2011</v>
          </cell>
          <cell r="V168">
            <v>0.5</v>
          </cell>
          <cell r="W168" t="str">
            <v>VALDERI</v>
          </cell>
          <cell r="X168" t="str">
            <v>N/I</v>
          </cell>
          <cell r="Y168" t="str">
            <v>MO</v>
          </cell>
          <cell r="Z168" t="str">
            <v>NF+TKTS</v>
          </cell>
          <cell r="AA168" t="str">
            <v>N/I</v>
          </cell>
          <cell r="AB168" t="str">
            <v>NAO BLOQUEADO</v>
          </cell>
          <cell r="AC168">
            <v>128037</v>
          </cell>
          <cell r="AD168" t="str">
            <v>SUPERM EXTRABOM VL RUBIM</v>
          </cell>
          <cell r="AE168" t="str">
            <v>9.GARAGEM ABERTA</v>
          </cell>
          <cell r="AF168" t="str">
            <v>ORGANICAS</v>
          </cell>
          <cell r="AG168" t="str">
            <v>N/I</v>
          </cell>
          <cell r="AH168" t="str">
            <v>VITÓRIA</v>
          </cell>
          <cell r="AI168" t="str">
            <v>29025-065</v>
          </cell>
          <cell r="AJ168" t="str">
            <v>VILA RUBIM</v>
          </cell>
          <cell r="AK168" t="str">
            <v>RUA PEDRO NOLASCO, 140</v>
          </cell>
          <cell r="AL168">
            <v>6</v>
          </cell>
          <cell r="AM168">
            <v>40455</v>
          </cell>
          <cell r="AN168" t="str">
            <v>OUT/10</v>
          </cell>
          <cell r="AO168">
            <v>40455</v>
          </cell>
          <cell r="AP168">
            <v>41550</v>
          </cell>
          <cell r="AQ168" t="str">
            <v>N/I</v>
          </cell>
          <cell r="AR168" t="str">
            <v>N/I</v>
          </cell>
          <cell r="AS168" t="str">
            <v>E.R.E.S. - ES37</v>
          </cell>
          <cell r="AT168" t="str">
            <v>E.R.E.S. - ES</v>
          </cell>
          <cell r="AU168">
            <v>37</v>
          </cell>
          <cell r="AV168" t="str">
            <v>EXTRA VLA RUBIM</v>
          </cell>
          <cell r="AW168">
            <v>480</v>
          </cell>
          <cell r="AX168" t="str">
            <v xml:space="preserve">EXTRA BOM VILA RUBIM                    </v>
          </cell>
          <cell r="AY168" t="str">
            <v>SUPERMERCADO EXTRABOM N/I VILA RUBIM</v>
          </cell>
          <cell r="AZ168">
            <v>128037</v>
          </cell>
        </row>
        <row r="169">
          <cell r="D169" t="str">
            <v xml:space="preserve">01201CC  </v>
          </cell>
          <cell r="E169" t="str">
            <v>FAAP</v>
          </cell>
          <cell r="F169" t="str">
            <v>N/A</v>
          </cell>
          <cell r="G169" t="str">
            <v>SP</v>
          </cell>
          <cell r="H169" t="str">
            <v>SÃO PAULO</v>
          </cell>
          <cell r="I169" t="str">
            <v>SP</v>
          </cell>
          <cell r="J169" t="str">
            <v>SP</v>
          </cell>
          <cell r="K169" t="str">
            <v>01</v>
          </cell>
          <cell r="L169" t="str">
            <v>ALLPARK</v>
          </cell>
          <cell r="M169" t="str">
            <v>AREA</v>
          </cell>
          <cell r="N169">
            <v>1</v>
          </cell>
          <cell r="O169">
            <v>200</v>
          </cell>
          <cell r="P169" t="str">
            <v>INSTITUIÇÃO DE ENSINO</v>
          </cell>
          <cell r="Q169" t="str">
            <v>GARAGEM</v>
          </cell>
          <cell r="R169" t="str">
            <v>OFF STREET</v>
          </cell>
          <cell r="S169" t="str">
            <v>M&amp;A 2010</v>
          </cell>
          <cell r="T169">
            <v>1</v>
          </cell>
          <cell r="U169" t="str">
            <v>N/A</v>
          </cell>
          <cell r="V169" t="str">
            <v>N/A</v>
          </cell>
          <cell r="W169" t="str">
            <v>IRINEU</v>
          </cell>
          <cell r="X169" t="str">
            <v xml:space="preserve">ANTÔNIO INÁCIO </v>
          </cell>
          <cell r="Y169" t="str">
            <v>LOCAÇÃO</v>
          </cell>
          <cell r="Z169" t="str">
            <v>TKTS</v>
          </cell>
          <cell r="AA169" t="str">
            <v>PERCENTUAL</v>
          </cell>
          <cell r="AB169" t="str">
            <v>NAO BLOQUEADO</v>
          </cell>
          <cell r="AC169" t="str">
            <v xml:space="preserve">01201CC  </v>
          </cell>
          <cell r="AD169" t="str">
            <v>INST EN FAAP - AP</v>
          </cell>
          <cell r="AE169" t="str">
            <v>9.GARAGEM ABERTA</v>
          </cell>
          <cell r="AF169" t="str">
            <v>M&amp;A</v>
          </cell>
          <cell r="AG169" t="str">
            <v>60.537.263/0370-86</v>
          </cell>
          <cell r="AH169" t="str">
            <v xml:space="preserve">SÃO PAULO </v>
          </cell>
          <cell r="AI169" t="str">
            <v>01242-001</v>
          </cell>
          <cell r="AJ169" t="str">
            <v>HIGIENÓPOLIS</v>
          </cell>
          <cell r="AK169" t="str">
            <v>RUA ALAGOAS, 903</v>
          </cell>
          <cell r="AL169">
            <v>7</v>
          </cell>
          <cell r="AM169">
            <v>40452</v>
          </cell>
          <cell r="AN169" t="str">
            <v>OUT/10</v>
          </cell>
          <cell r="AO169">
            <v>34881</v>
          </cell>
          <cell r="AP169" t="str">
            <v>INDETERMINADO</v>
          </cell>
          <cell r="AQ169" t="str">
            <v>N/I</v>
          </cell>
          <cell r="AR169" t="str">
            <v>N/I</v>
          </cell>
          <cell r="AS169" t="str">
            <v>ALLPARK - SPCC</v>
          </cell>
          <cell r="AT169" t="str">
            <v>ALLPARK - SP</v>
          </cell>
          <cell r="AU169" t="str">
            <v>CC</v>
          </cell>
          <cell r="AV169" t="str">
            <v>FAAP</v>
          </cell>
          <cell r="AW169">
            <v>12182</v>
          </cell>
          <cell r="AX169" t="str">
            <v>FAAP</v>
          </cell>
          <cell r="AY169" t="str">
            <v>N/I</v>
          </cell>
          <cell r="AZ169" t="str">
            <v xml:space="preserve">01201CC  </v>
          </cell>
        </row>
        <row r="170">
          <cell r="D170">
            <v>125131</v>
          </cell>
          <cell r="E170" t="str">
            <v>FACULDADE BATISTA</v>
          </cell>
          <cell r="F170" t="str">
            <v>BATISTA</v>
          </cell>
          <cell r="G170" t="str">
            <v>SP</v>
          </cell>
          <cell r="H170" t="str">
            <v>SÃO PAULO</v>
          </cell>
          <cell r="I170" t="str">
            <v>SP</v>
          </cell>
          <cell r="J170" t="str">
            <v>SP</v>
          </cell>
          <cell r="K170" t="str">
            <v>51</v>
          </cell>
          <cell r="L170" t="str">
            <v>PRIMEIRA</v>
          </cell>
          <cell r="M170" t="str">
            <v>PRIMEIRA</v>
          </cell>
          <cell r="N170">
            <v>1</v>
          </cell>
          <cell r="O170">
            <v>50</v>
          </cell>
          <cell r="P170" t="str">
            <v>INSTITUIÇÃO DE ENSINO</v>
          </cell>
          <cell r="Q170" t="str">
            <v>GARAGEM</v>
          </cell>
          <cell r="R170" t="str">
            <v>OFF STREET</v>
          </cell>
          <cell r="S170" t="str">
            <v>BASE OFF</v>
          </cell>
          <cell r="T170">
            <v>1</v>
          </cell>
          <cell r="U170" t="str">
            <v>N/A</v>
          </cell>
          <cell r="V170" t="str">
            <v>N/A</v>
          </cell>
          <cell r="W170" t="str">
            <v>JOSÉ EDENILSON</v>
          </cell>
          <cell r="X170" t="str">
            <v>TONINHO</v>
          </cell>
          <cell r="Y170" t="str">
            <v>LOCAÇÃO</v>
          </cell>
          <cell r="Z170" t="str">
            <v>TKTS</v>
          </cell>
          <cell r="AA170" t="str">
            <v>PERCENTUAL</v>
          </cell>
          <cell r="AB170" t="str">
            <v>NAO BLOQUEADO</v>
          </cell>
          <cell r="AC170">
            <v>125131</v>
          </cell>
          <cell r="AD170" t="str">
            <v>INST EN FACULDADE BATISTA</v>
          </cell>
          <cell r="AE170" t="str">
            <v>9.GARAGEM ABERTA</v>
          </cell>
          <cell r="AF170" t="str">
            <v>ORGANICAS</v>
          </cell>
          <cell r="AG170" t="str">
            <v>52.024.452/0120-32</v>
          </cell>
          <cell r="AH170" t="str">
            <v xml:space="preserve">SÃO PAULO </v>
          </cell>
          <cell r="AI170" t="str">
            <v>05015-000</v>
          </cell>
          <cell r="AJ170" t="str">
            <v>PERDIZES</v>
          </cell>
          <cell r="AK170" t="str">
            <v>RUA MINISTRO DE GODOY, 871 – PORTÃO 04</v>
          </cell>
          <cell r="AL170">
            <v>6</v>
          </cell>
          <cell r="AM170" t="str">
            <v>N/I</v>
          </cell>
          <cell r="AN170" t="str">
            <v>N/I</v>
          </cell>
          <cell r="AO170">
            <v>38018</v>
          </cell>
          <cell r="AP170">
            <v>39478</v>
          </cell>
          <cell r="AQ170" t="str">
            <v>N/I</v>
          </cell>
          <cell r="AR170" t="str">
            <v>N/I</v>
          </cell>
          <cell r="AS170" t="str">
            <v>PRIMEIRA - SP  31</v>
          </cell>
          <cell r="AT170" t="str">
            <v xml:space="preserve">PRIMEIRA - SP  </v>
          </cell>
          <cell r="AU170">
            <v>31</v>
          </cell>
          <cell r="AV170" t="str">
            <v>FACUL. BATISTA</v>
          </cell>
          <cell r="AW170">
            <v>4111</v>
          </cell>
          <cell r="AX170" t="str">
            <v>Faculdade Batista</v>
          </cell>
          <cell r="AY170" t="str">
            <v>N/I</v>
          </cell>
          <cell r="AZ170">
            <v>125131</v>
          </cell>
        </row>
        <row r="171">
          <cell r="D171">
            <v>125148</v>
          </cell>
          <cell r="E171" t="str">
            <v>FACULDADE SUMARE</v>
          </cell>
          <cell r="F171" t="str">
            <v>N/A</v>
          </cell>
          <cell r="G171" t="str">
            <v>SP</v>
          </cell>
          <cell r="H171" t="str">
            <v>SÃO PAULO</v>
          </cell>
          <cell r="I171" t="str">
            <v>SP</v>
          </cell>
          <cell r="J171" t="str">
            <v>SP</v>
          </cell>
          <cell r="K171" t="str">
            <v>51</v>
          </cell>
          <cell r="L171" t="str">
            <v>PRIMEIRA</v>
          </cell>
          <cell r="M171" t="str">
            <v>PRIMEIRA</v>
          </cell>
          <cell r="N171">
            <v>1</v>
          </cell>
          <cell r="O171">
            <v>150</v>
          </cell>
          <cell r="P171" t="str">
            <v>INSTITUIÇÃO DE ENSINO</v>
          </cell>
          <cell r="Q171" t="str">
            <v>GARAGEM</v>
          </cell>
          <cell r="R171" t="str">
            <v>OFF STREET</v>
          </cell>
          <cell r="S171" t="str">
            <v>BASE OFF</v>
          </cell>
          <cell r="T171">
            <v>1</v>
          </cell>
          <cell r="U171" t="str">
            <v>N/A</v>
          </cell>
          <cell r="V171" t="str">
            <v>N/A</v>
          </cell>
          <cell r="W171" t="str">
            <v>JOSÉ EDENILSON</v>
          </cell>
          <cell r="X171" t="str">
            <v>TONINHO</v>
          </cell>
          <cell r="Y171" t="str">
            <v>LOCAÇÃO</v>
          </cell>
          <cell r="Z171" t="str">
            <v>TKTS</v>
          </cell>
          <cell r="AA171" t="str">
            <v>VALOR FIXO</v>
          </cell>
          <cell r="AB171" t="str">
            <v>NAO BLOQUEADO</v>
          </cell>
          <cell r="AC171">
            <v>125148</v>
          </cell>
          <cell r="AD171" t="str">
            <v>INST EN FACULDADE SUMARE</v>
          </cell>
          <cell r="AE171" t="str">
            <v>9.GARAGEM ABERTA</v>
          </cell>
          <cell r="AF171" t="str">
            <v>ORGANICAS</v>
          </cell>
          <cell r="AG171" t="str">
            <v>52.024.452/0114-94</v>
          </cell>
          <cell r="AH171" t="str">
            <v xml:space="preserve">SÃO PAULO </v>
          </cell>
          <cell r="AI171" t="str">
            <v>05418-010</v>
          </cell>
          <cell r="AJ171" t="str">
            <v>SUMARÉ</v>
          </cell>
          <cell r="AK171" t="str">
            <v>RUA CAPOTE VALENTE, 1165</v>
          </cell>
          <cell r="AL171">
            <v>6</v>
          </cell>
          <cell r="AM171" t="str">
            <v>N/I</v>
          </cell>
          <cell r="AN171" t="str">
            <v>N/I</v>
          </cell>
          <cell r="AO171">
            <v>38701</v>
          </cell>
          <cell r="AP171" t="str">
            <v>INDETERMINADO</v>
          </cell>
          <cell r="AQ171" t="str">
            <v>N/I</v>
          </cell>
          <cell r="AR171" t="str">
            <v>N/I</v>
          </cell>
          <cell r="AS171" t="str">
            <v>PRIMEIRA - SP  48</v>
          </cell>
          <cell r="AT171" t="str">
            <v xml:space="preserve">PRIMEIRA - SP  </v>
          </cell>
          <cell r="AU171">
            <v>48</v>
          </cell>
          <cell r="AV171" t="str">
            <v>FACUL. SUMARE</v>
          </cell>
          <cell r="AW171">
            <v>4281</v>
          </cell>
          <cell r="AX171" t="str">
            <v xml:space="preserve">Faculdade Sumaré </v>
          </cell>
          <cell r="AY171" t="str">
            <v>N/I</v>
          </cell>
          <cell r="AZ171">
            <v>125148</v>
          </cell>
        </row>
        <row r="172">
          <cell r="D172" t="str">
            <v xml:space="preserve">01201I9  </v>
          </cell>
          <cell r="E172" t="str">
            <v>FARIA LIMA 1, RITI</v>
          </cell>
          <cell r="F172" t="str">
            <v>N/A</v>
          </cell>
          <cell r="G172" t="str">
            <v>SP</v>
          </cell>
          <cell r="H172" t="str">
            <v>SÃO PAULO</v>
          </cell>
          <cell r="I172" t="str">
            <v>SP</v>
          </cell>
          <cell r="J172" t="str">
            <v>SP</v>
          </cell>
          <cell r="K172" t="str">
            <v>01</v>
          </cell>
          <cell r="L172" t="str">
            <v>ALLPARK</v>
          </cell>
          <cell r="M172" t="str">
            <v>RITI</v>
          </cell>
          <cell r="N172">
            <v>1</v>
          </cell>
          <cell r="O172">
            <v>350</v>
          </cell>
          <cell r="P172" t="str">
            <v>TERRENO</v>
          </cell>
          <cell r="Q172" t="str">
            <v>GARAGEM</v>
          </cell>
          <cell r="R172" t="str">
            <v>OFF STREET</v>
          </cell>
          <cell r="S172" t="str">
            <v>M&amp;A 2011</v>
          </cell>
          <cell r="T172">
            <v>1</v>
          </cell>
          <cell r="U172" t="str">
            <v>N/A</v>
          </cell>
          <cell r="V172" t="str">
            <v>N/A</v>
          </cell>
          <cell r="W172" t="str">
            <v>JOSÉ EDENILSON</v>
          </cell>
          <cell r="X172" t="str">
            <v>ALDAIR</v>
          </cell>
          <cell r="Y172" t="str">
            <v>LOCAÇÃO</v>
          </cell>
          <cell r="Z172" t="str">
            <v>EVENTOS</v>
          </cell>
          <cell r="AA172" t="str">
            <v>VALOR FIXO</v>
          </cell>
          <cell r="AB172" t="str">
            <v>NAO BLOQUEADO</v>
          </cell>
          <cell r="AC172" t="str">
            <v xml:space="preserve">01201I9  </v>
          </cell>
          <cell r="AD172" t="str">
            <v>TERR FARIA LIMA - RT</v>
          </cell>
          <cell r="AE172" t="str">
            <v>9.GARAGEM ABERTA</v>
          </cell>
          <cell r="AF172" t="str">
            <v>M&amp;A</v>
          </cell>
          <cell r="AG172" t="str">
            <v>60.537.263/0520-42</v>
          </cell>
          <cell r="AH172" t="str">
            <v xml:space="preserve">SÃO PAULO </v>
          </cell>
          <cell r="AI172" t="str">
            <v>N/I</v>
          </cell>
          <cell r="AJ172" t="str">
            <v>ITAIM BIBI</v>
          </cell>
          <cell r="AK172" t="str">
            <v>RUA LEOPOLDO COUTO MAGALHÃES</v>
          </cell>
          <cell r="AL172">
            <v>5</v>
          </cell>
          <cell r="AM172">
            <v>40603</v>
          </cell>
          <cell r="AN172" t="str">
            <v>MAR/11</v>
          </cell>
          <cell r="AO172">
            <v>40546</v>
          </cell>
          <cell r="AP172" t="str">
            <v>INDETERMINADO</v>
          </cell>
          <cell r="AQ172" t="str">
            <v>N/I</v>
          </cell>
          <cell r="AR172" t="str">
            <v>N/I</v>
          </cell>
          <cell r="AS172" t="str">
            <v>ALLPARK - SPI9</v>
          </cell>
          <cell r="AT172" t="str">
            <v>ALLPARK - SP</v>
          </cell>
          <cell r="AU172" t="str">
            <v>I9</v>
          </cell>
          <cell r="AV172" t="str">
            <v>FARIA LIMA 1</v>
          </cell>
          <cell r="AW172">
            <v>13664</v>
          </cell>
          <cell r="AX172" t="str">
            <v>N/I</v>
          </cell>
          <cell r="AY172" t="str">
            <v>N/I</v>
          </cell>
          <cell r="AZ172" t="str">
            <v xml:space="preserve">01201I9  </v>
          </cell>
        </row>
        <row r="173">
          <cell r="D173">
            <v>120130</v>
          </cell>
          <cell r="E173" t="str">
            <v>FARIA LIMA, ITAU</v>
          </cell>
          <cell r="F173" t="str">
            <v>N/A</v>
          </cell>
          <cell r="G173" t="str">
            <v>SP</v>
          </cell>
          <cell r="H173" t="str">
            <v>SÃO PAULO</v>
          </cell>
          <cell r="I173" t="str">
            <v>SP</v>
          </cell>
          <cell r="J173" t="str">
            <v>SP</v>
          </cell>
          <cell r="K173" t="str">
            <v>01</v>
          </cell>
          <cell r="L173" t="str">
            <v>ALLPARK</v>
          </cell>
          <cell r="M173" t="str">
            <v>ALLPARK</v>
          </cell>
          <cell r="N173">
            <v>1</v>
          </cell>
          <cell r="O173">
            <v>50</v>
          </cell>
          <cell r="P173" t="str">
            <v>BANCO</v>
          </cell>
          <cell r="Q173" t="str">
            <v>GARAGEM</v>
          </cell>
          <cell r="R173" t="str">
            <v>OFF STREET</v>
          </cell>
          <cell r="S173" t="str">
            <v>BASE OFF</v>
          </cell>
          <cell r="T173">
            <v>1</v>
          </cell>
          <cell r="U173" t="str">
            <v>N/A</v>
          </cell>
          <cell r="V173" t="str">
            <v>N/A</v>
          </cell>
          <cell r="W173" t="str">
            <v>JOSÉ EDENILSON</v>
          </cell>
          <cell r="X173" t="str">
            <v>MARTINS</v>
          </cell>
          <cell r="Y173" t="str">
            <v>LOCAÇÃO</v>
          </cell>
          <cell r="Z173" t="str">
            <v>TKTS</v>
          </cell>
          <cell r="AA173" t="str">
            <v>VALOR FIXO</v>
          </cell>
          <cell r="AB173" t="str">
            <v>NAO BLOQUEADO</v>
          </cell>
          <cell r="AC173">
            <v>120130</v>
          </cell>
          <cell r="AD173" t="str">
            <v>BANCO ITAU FARIA LIMA 2255</v>
          </cell>
          <cell r="AE173" t="str">
            <v>9.GARAGEM ABERTA</v>
          </cell>
          <cell r="AF173" t="str">
            <v>ORGANICAS</v>
          </cell>
          <cell r="AG173">
            <v>60537263019002</v>
          </cell>
          <cell r="AH173" t="str">
            <v xml:space="preserve">SÃO PAULO </v>
          </cell>
          <cell r="AI173" t="str">
            <v>01452-000</v>
          </cell>
          <cell r="AJ173" t="str">
            <v>PINHEIROS</v>
          </cell>
          <cell r="AK173" t="str">
            <v>AV. BRIGADEIRO FARIA LIMA, 2255</v>
          </cell>
          <cell r="AL173">
            <v>5</v>
          </cell>
          <cell r="AM173" t="str">
            <v>N/I</v>
          </cell>
          <cell r="AN173" t="str">
            <v>N/I</v>
          </cell>
          <cell r="AO173">
            <v>35492</v>
          </cell>
          <cell r="AP173" t="str">
            <v>INDETERMINADO</v>
          </cell>
          <cell r="AQ173" t="str">
            <v>N/I</v>
          </cell>
          <cell r="AR173" t="str">
            <v>N/I</v>
          </cell>
          <cell r="AS173" t="str">
            <v>ALLPARK - SP30</v>
          </cell>
          <cell r="AT173" t="str">
            <v>ALLPARK - SP</v>
          </cell>
          <cell r="AU173">
            <v>30</v>
          </cell>
          <cell r="AV173" t="str">
            <v>ITAU-FARIA LIMA</v>
          </cell>
          <cell r="AW173">
            <v>8177</v>
          </cell>
          <cell r="AX173" t="str">
            <v>Faria Lima, Itaú</v>
          </cell>
          <cell r="AY173" t="str">
            <v>N/I</v>
          </cell>
          <cell r="AZ173">
            <v>120130</v>
          </cell>
        </row>
        <row r="174">
          <cell r="D174">
            <v>220154</v>
          </cell>
          <cell r="E174" t="str">
            <v>FASHION MALL</v>
          </cell>
          <cell r="F174" t="str">
            <v>N/A</v>
          </cell>
          <cell r="G174" t="str">
            <v>RJ</v>
          </cell>
          <cell r="H174" t="str">
            <v>RIO DE JANEIRO</v>
          </cell>
          <cell r="I174" t="str">
            <v>RJ</v>
          </cell>
          <cell r="J174" t="str">
            <v>RJ</v>
          </cell>
          <cell r="K174" t="str">
            <v>01</v>
          </cell>
          <cell r="L174" t="str">
            <v>ALLPARK</v>
          </cell>
          <cell r="M174" t="str">
            <v>ALLPARK</v>
          </cell>
          <cell r="N174">
            <v>1</v>
          </cell>
          <cell r="O174">
            <v>626</v>
          </cell>
          <cell r="P174" t="str">
            <v>SHOPPING</v>
          </cell>
          <cell r="Q174" t="str">
            <v>GARAGEM</v>
          </cell>
          <cell r="R174" t="str">
            <v>OFF STREET</v>
          </cell>
          <cell r="S174" t="str">
            <v>BASE OFF</v>
          </cell>
          <cell r="T174">
            <v>1</v>
          </cell>
          <cell r="U174" t="str">
            <v>N/A</v>
          </cell>
          <cell r="V174" t="str">
            <v>N/A</v>
          </cell>
          <cell r="W174" t="str">
            <v>ANGELO</v>
          </cell>
          <cell r="X174" t="str">
            <v>N/I</v>
          </cell>
          <cell r="Y174" t="str">
            <v>SCP</v>
          </cell>
          <cell r="Z174" t="str">
            <v>N/I</v>
          </cell>
          <cell r="AA174" t="str">
            <v>N/I</v>
          </cell>
          <cell r="AB174" t="str">
            <v>NAO BLOQUEADO</v>
          </cell>
          <cell r="AC174">
            <v>220154</v>
          </cell>
          <cell r="AD174" t="str">
            <v>SHOP FASHION MALL</v>
          </cell>
          <cell r="AE174" t="str">
            <v>9.GARAGEM ABERTA</v>
          </cell>
          <cell r="AF174" t="str">
            <v>ORGANICAS</v>
          </cell>
          <cell r="AG174">
            <v>60537263026637</v>
          </cell>
          <cell r="AH174" t="str">
            <v>RIO DE JANEIRO</v>
          </cell>
          <cell r="AI174" t="str">
            <v>22610-001</v>
          </cell>
          <cell r="AJ174" t="str">
            <v>SÃO CONRADO</v>
          </cell>
          <cell r="AK174" t="str">
            <v>EST. DA GÁVEA, 899</v>
          </cell>
          <cell r="AL174">
            <v>7</v>
          </cell>
          <cell r="AM174">
            <v>39995</v>
          </cell>
          <cell r="AN174" t="str">
            <v>N/I</v>
          </cell>
          <cell r="AO174">
            <v>40266</v>
          </cell>
          <cell r="AP174">
            <v>40996</v>
          </cell>
          <cell r="AQ174" t="str">
            <v>N/I</v>
          </cell>
          <cell r="AR174" t="str">
            <v>N/I</v>
          </cell>
          <cell r="AS174" t="str">
            <v>ALLPARK - RJF4</v>
          </cell>
          <cell r="AT174" t="str">
            <v>ALLPARK - RJ</v>
          </cell>
          <cell r="AU174" t="str">
            <v>F4</v>
          </cell>
          <cell r="AV174" t="str">
            <v>FASHION MALL</v>
          </cell>
          <cell r="AW174">
            <v>980</v>
          </cell>
          <cell r="AX174" t="str">
            <v>Fashion Mall</v>
          </cell>
          <cell r="AY174" t="str">
            <v>N/I</v>
          </cell>
          <cell r="AZ174">
            <v>220154</v>
          </cell>
        </row>
        <row r="175">
          <cell r="D175" t="str">
            <v xml:space="preserve">01201DH  </v>
          </cell>
          <cell r="E175" t="str">
            <v>FERNANDES MOREIRA</v>
          </cell>
          <cell r="F175" t="str">
            <v>N/A</v>
          </cell>
          <cell r="G175" t="str">
            <v>SP</v>
          </cell>
          <cell r="H175" t="str">
            <v>SÃO PAULO</v>
          </cell>
          <cell r="I175" t="str">
            <v>SP</v>
          </cell>
          <cell r="J175" t="str">
            <v>SP</v>
          </cell>
          <cell r="K175" t="str">
            <v>01</v>
          </cell>
          <cell r="L175" t="str">
            <v>ALLPARK</v>
          </cell>
          <cell r="M175" t="str">
            <v>AREA</v>
          </cell>
          <cell r="N175">
            <v>1</v>
          </cell>
          <cell r="O175">
            <v>60</v>
          </cell>
          <cell r="P175" t="str">
            <v>TERRENO</v>
          </cell>
          <cell r="Q175" t="str">
            <v>GARAGEM</v>
          </cell>
          <cell r="R175" t="str">
            <v>OFF STREET</v>
          </cell>
          <cell r="S175" t="str">
            <v>M&amp;A 2010</v>
          </cell>
          <cell r="T175">
            <v>1</v>
          </cell>
          <cell r="U175" t="str">
            <v>N/A</v>
          </cell>
          <cell r="V175" t="str">
            <v>N/A</v>
          </cell>
          <cell r="W175" t="str">
            <v>JOSÉ EDENILSON</v>
          </cell>
          <cell r="X175" t="str">
            <v>LUIS</v>
          </cell>
          <cell r="Y175" t="str">
            <v>LOCAÇÃO</v>
          </cell>
          <cell r="Z175" t="str">
            <v>TKTS</v>
          </cell>
          <cell r="AA175" t="str">
            <v>VALOR FIXO</v>
          </cell>
          <cell r="AB175" t="str">
            <v>NAO BLOQUEADO</v>
          </cell>
          <cell r="AC175" t="str">
            <v xml:space="preserve">01201DH  </v>
          </cell>
          <cell r="AD175" t="str">
            <v>TERR FERNANDES MOREIRA 1440 - AP</v>
          </cell>
          <cell r="AE175" t="str">
            <v>9.GARAGEM ABERTA</v>
          </cell>
          <cell r="AF175" t="str">
            <v>M&amp;A</v>
          </cell>
          <cell r="AG175" t="str">
            <v>60.537.263/0398-87</v>
          </cell>
          <cell r="AH175" t="str">
            <v xml:space="preserve">SÃO PAULO </v>
          </cell>
          <cell r="AI175" t="str">
            <v>04719-010</v>
          </cell>
          <cell r="AJ175" t="str">
            <v>CHÁCARA SANTO ANTÔNIO</v>
          </cell>
          <cell r="AK175" t="str">
            <v>RUA FERNANDES MOREIRA, 1.440 (ESQ.C/ R. JOSÉ V. CAVALHEIRO)</v>
          </cell>
          <cell r="AL175" t="str">
            <v>N/I</v>
          </cell>
          <cell r="AM175">
            <v>40452</v>
          </cell>
          <cell r="AN175" t="str">
            <v>OUT/10</v>
          </cell>
          <cell r="AO175">
            <v>35173</v>
          </cell>
          <cell r="AP175" t="str">
            <v>INDETERMINADO</v>
          </cell>
          <cell r="AQ175" t="str">
            <v>N/I</v>
          </cell>
          <cell r="AR175" t="str">
            <v>N/I</v>
          </cell>
          <cell r="AS175" t="str">
            <v>ALLPARK - SPDH</v>
          </cell>
          <cell r="AT175" t="str">
            <v>ALLPARK - SP</v>
          </cell>
          <cell r="AU175" t="str">
            <v>DH</v>
          </cell>
          <cell r="AV175" t="str">
            <v>FERNAND MOREIRA</v>
          </cell>
          <cell r="AW175">
            <v>12485</v>
          </cell>
          <cell r="AX175" t="str">
            <v>Vicente Cavalheiro</v>
          </cell>
          <cell r="AY175" t="str">
            <v>N/I</v>
          </cell>
          <cell r="AZ175" t="str">
            <v xml:space="preserve">01201DH  </v>
          </cell>
        </row>
        <row r="176">
          <cell r="D176" t="str">
            <v xml:space="preserve">01201CG  </v>
          </cell>
          <cell r="E176" t="str">
            <v>FIESP</v>
          </cell>
          <cell r="F176" t="str">
            <v>N/A</v>
          </cell>
          <cell r="G176" t="str">
            <v>SP</v>
          </cell>
          <cell r="H176" t="str">
            <v>SÃO PAULO</v>
          </cell>
          <cell r="I176" t="str">
            <v>SP</v>
          </cell>
          <cell r="J176" t="str">
            <v>SP</v>
          </cell>
          <cell r="K176" t="str">
            <v>01</v>
          </cell>
          <cell r="L176" t="str">
            <v>ALLPARK</v>
          </cell>
          <cell r="M176" t="str">
            <v>AREA</v>
          </cell>
          <cell r="N176">
            <v>1</v>
          </cell>
          <cell r="O176">
            <v>250</v>
          </cell>
          <cell r="P176" t="str">
            <v>MONOUSUARIO</v>
          </cell>
          <cell r="Q176" t="str">
            <v>GARAGEM</v>
          </cell>
          <cell r="R176" t="str">
            <v>OFF STREET</v>
          </cell>
          <cell r="S176" t="str">
            <v>M&amp;A 2010</v>
          </cell>
          <cell r="T176">
            <v>1</v>
          </cell>
          <cell r="U176" t="str">
            <v>N/A</v>
          </cell>
          <cell r="V176" t="str">
            <v>N/A</v>
          </cell>
          <cell r="W176" t="str">
            <v>MARCOS SILVA</v>
          </cell>
          <cell r="X176" t="str">
            <v>SALAS</v>
          </cell>
          <cell r="Y176" t="str">
            <v>MO</v>
          </cell>
          <cell r="Z176" t="str">
            <v>100%NF</v>
          </cell>
          <cell r="AA176" t="str">
            <v>N/I</v>
          </cell>
          <cell r="AB176" t="str">
            <v>NAO BLOQUEADO</v>
          </cell>
          <cell r="AC176" t="str">
            <v xml:space="preserve">01201CG  </v>
          </cell>
          <cell r="AD176" t="str">
            <v>MONO FIESP - AP</v>
          </cell>
          <cell r="AE176" t="str">
            <v>9.GARAGEM ABERTA</v>
          </cell>
          <cell r="AF176" t="str">
            <v>M&amp;A</v>
          </cell>
          <cell r="AG176" t="str">
            <v>60.537.263/0366-08</v>
          </cell>
          <cell r="AH176" t="str">
            <v xml:space="preserve">SÃO PAULO </v>
          </cell>
          <cell r="AI176" t="str">
            <v>01311-923</v>
          </cell>
          <cell r="AJ176" t="str">
            <v>BELA VISTA</v>
          </cell>
          <cell r="AK176" t="str">
            <v>AV. PAULISTA, 1.313</v>
          </cell>
          <cell r="AL176" t="str">
            <v>N/I</v>
          </cell>
          <cell r="AM176">
            <v>40452</v>
          </cell>
          <cell r="AN176" t="str">
            <v>OUT/10</v>
          </cell>
          <cell r="AO176">
            <v>36619</v>
          </cell>
          <cell r="AP176">
            <v>40816</v>
          </cell>
          <cell r="AQ176" t="str">
            <v>N/I</v>
          </cell>
          <cell r="AR176" t="str">
            <v>N/I</v>
          </cell>
          <cell r="AS176" t="str">
            <v>ALLPARK - SPCG</v>
          </cell>
          <cell r="AT176" t="str">
            <v>ALLPARK - SP</v>
          </cell>
          <cell r="AU176" t="str">
            <v>CG</v>
          </cell>
          <cell r="AV176" t="str">
            <v>FIESP</v>
          </cell>
          <cell r="AW176">
            <v>12216</v>
          </cell>
          <cell r="AX176" t="str">
            <v>FIESP</v>
          </cell>
          <cell r="AY176" t="str">
            <v>N/I</v>
          </cell>
          <cell r="AZ176" t="str">
            <v xml:space="preserve">01201CG  </v>
          </cell>
        </row>
        <row r="177">
          <cell r="D177">
            <v>120111</v>
          </cell>
          <cell r="E177" t="str">
            <v>FLORENCIO DE ABREU</v>
          </cell>
          <cell r="F177" t="str">
            <v>N/A</v>
          </cell>
          <cell r="G177" t="str">
            <v>SP</v>
          </cell>
          <cell r="H177" t="str">
            <v>SÃO PAULO</v>
          </cell>
          <cell r="I177" t="str">
            <v>SP</v>
          </cell>
          <cell r="J177" t="str">
            <v>SP</v>
          </cell>
          <cell r="K177" t="str">
            <v>01</v>
          </cell>
          <cell r="L177" t="str">
            <v>ALLPARK</v>
          </cell>
          <cell r="M177" t="str">
            <v>ALLPARK</v>
          </cell>
          <cell r="N177">
            <v>1</v>
          </cell>
          <cell r="O177">
            <v>80</v>
          </cell>
          <cell r="P177" t="str">
            <v>TERRENO</v>
          </cell>
          <cell r="Q177" t="str">
            <v>GARAGEM</v>
          </cell>
          <cell r="R177" t="str">
            <v>OFF STREET</v>
          </cell>
          <cell r="S177" t="str">
            <v>BASE OFF</v>
          </cell>
          <cell r="T177">
            <v>1</v>
          </cell>
          <cell r="U177" t="str">
            <v>N/A</v>
          </cell>
          <cell r="V177" t="str">
            <v>N/A</v>
          </cell>
          <cell r="W177" t="str">
            <v>IRINEU</v>
          </cell>
          <cell r="X177" t="str">
            <v>AKIRA</v>
          </cell>
          <cell r="Y177" t="str">
            <v>LOCAÇÃO</v>
          </cell>
          <cell r="Z177" t="str">
            <v>TKTS</v>
          </cell>
          <cell r="AA177" t="str">
            <v>N/I</v>
          </cell>
          <cell r="AB177" t="str">
            <v>NAO BLOQUEADO</v>
          </cell>
          <cell r="AC177">
            <v>120111</v>
          </cell>
          <cell r="AD177" t="str">
            <v>TERR FLORENCIO DE ABREU 131</v>
          </cell>
          <cell r="AE177" t="str">
            <v>9.GARAGEM ABERTA</v>
          </cell>
          <cell r="AF177" t="str">
            <v>ORGANICAS</v>
          </cell>
          <cell r="AG177">
            <v>60537263006792</v>
          </cell>
          <cell r="AH177" t="str">
            <v xml:space="preserve">SÃO PAULO </v>
          </cell>
          <cell r="AI177" t="str">
            <v>01029-000</v>
          </cell>
          <cell r="AJ177" t="str">
            <v>SÉ</v>
          </cell>
          <cell r="AK177" t="str">
            <v>RUA FLORÊNCIO DE ABREU, 131</v>
          </cell>
          <cell r="AL177">
            <v>6</v>
          </cell>
          <cell r="AM177" t="str">
            <v>N/I</v>
          </cell>
          <cell r="AN177" t="str">
            <v>N/I</v>
          </cell>
          <cell r="AO177">
            <v>35337</v>
          </cell>
          <cell r="AP177" t="str">
            <v>INDETERMINADO</v>
          </cell>
          <cell r="AQ177" t="str">
            <v>N/I</v>
          </cell>
          <cell r="AR177" t="str">
            <v>N/I</v>
          </cell>
          <cell r="AS177" t="str">
            <v>ALLPARK - SP11</v>
          </cell>
          <cell r="AT177" t="str">
            <v>ALLPARK - SP</v>
          </cell>
          <cell r="AU177">
            <v>11</v>
          </cell>
          <cell r="AV177" t="str">
            <v>F. DE ABREU</v>
          </cell>
          <cell r="AW177">
            <v>5691</v>
          </cell>
          <cell r="AX177" t="str">
            <v>Florêncio de Abreu</v>
          </cell>
          <cell r="AY177" t="str">
            <v>N/I</v>
          </cell>
          <cell r="AZ177">
            <v>120111</v>
          </cell>
        </row>
        <row r="178">
          <cell r="D178" t="str">
            <v xml:space="preserve">03201EI  </v>
          </cell>
          <cell r="E178" t="str">
            <v>FLORES, GARAGEM DAS</v>
          </cell>
          <cell r="F178" t="str">
            <v>N/A</v>
          </cell>
          <cell r="G178" t="str">
            <v>PR</v>
          </cell>
          <cell r="H178" t="str">
            <v>PARANÁ</v>
          </cell>
          <cell r="I178" t="str">
            <v>SUL</v>
          </cell>
          <cell r="J178" t="str">
            <v>SUL</v>
          </cell>
          <cell r="K178" t="str">
            <v>01</v>
          </cell>
          <cell r="L178" t="str">
            <v>ALLPARK</v>
          </cell>
          <cell r="M178" t="str">
            <v>REUNIDAS</v>
          </cell>
          <cell r="N178">
            <v>1</v>
          </cell>
          <cell r="O178">
            <v>200</v>
          </cell>
          <cell r="P178" t="str">
            <v>EDIFÍCIO GARAGEM</v>
          </cell>
          <cell r="Q178" t="str">
            <v>GARAGEM</v>
          </cell>
          <cell r="R178" t="str">
            <v>OFF STREET</v>
          </cell>
          <cell r="S178" t="str">
            <v>BASE OFF</v>
          </cell>
          <cell r="T178">
            <v>1</v>
          </cell>
          <cell r="U178" t="str">
            <v>N/A</v>
          </cell>
          <cell r="V178" t="str">
            <v>N/A</v>
          </cell>
          <cell r="W178" t="str">
            <v>MIRO</v>
          </cell>
          <cell r="X178" t="str">
            <v>N/I</v>
          </cell>
          <cell r="Y178" t="str">
            <v>LOCAÇÃO</v>
          </cell>
          <cell r="Z178" t="str">
            <v>EVENTOS</v>
          </cell>
          <cell r="AA178" t="str">
            <v>PERCENTUAL</v>
          </cell>
          <cell r="AB178" t="str">
            <v>NAO BLOQUEADO</v>
          </cell>
          <cell r="AC178" t="str">
            <v xml:space="preserve">03201EI  </v>
          </cell>
          <cell r="AD178" t="str">
            <v>ED GAR FLORES</v>
          </cell>
          <cell r="AE178" t="str">
            <v>9.GARAGEM ABERTA</v>
          </cell>
          <cell r="AF178" t="str">
            <v>ORGANICAS</v>
          </cell>
          <cell r="AG178">
            <v>60537263023530</v>
          </cell>
          <cell r="AH178" t="str">
            <v>CURITIBA</v>
          </cell>
          <cell r="AI178" t="str">
            <v>80410-240</v>
          </cell>
          <cell r="AJ178" t="str">
            <v>CENTRO</v>
          </cell>
          <cell r="AK178" t="str">
            <v>RUA EBANO PEREIRA, 60</v>
          </cell>
          <cell r="AL178">
            <v>6</v>
          </cell>
          <cell r="AM178" t="str">
            <v>N/I</v>
          </cell>
          <cell r="AN178" t="str">
            <v>N/I</v>
          </cell>
          <cell r="AO178">
            <v>39722</v>
          </cell>
          <cell r="AP178">
            <v>40816</v>
          </cell>
          <cell r="AQ178" t="str">
            <v>N/I</v>
          </cell>
          <cell r="AR178" t="str">
            <v>N/I</v>
          </cell>
          <cell r="AS178" t="str">
            <v>ALLPARK - PREI</v>
          </cell>
          <cell r="AT178" t="str">
            <v>ALLPARK - PR</v>
          </cell>
          <cell r="AU178" t="str">
            <v>EI</v>
          </cell>
          <cell r="AV178" t="str">
            <v>FLORES</v>
          </cell>
          <cell r="AW178">
            <v>12844</v>
          </cell>
          <cell r="AX178" t="str">
            <v>Nova Esperança</v>
          </cell>
          <cell r="AY178" t="str">
            <v>N/I</v>
          </cell>
          <cell r="AZ178" t="str">
            <v xml:space="preserve">03201EI  </v>
          </cell>
        </row>
        <row r="179">
          <cell r="D179" t="str">
            <v xml:space="preserve">07201FH  </v>
          </cell>
          <cell r="E179" t="str">
            <v>FLORIPA SHOPPING</v>
          </cell>
          <cell r="F179" t="str">
            <v>N/A</v>
          </cell>
          <cell r="G179" t="str">
            <v>SC</v>
          </cell>
          <cell r="H179" t="str">
            <v>SANTA CATARINA</v>
          </cell>
          <cell r="I179" t="str">
            <v>SUL</v>
          </cell>
          <cell r="J179" t="str">
            <v>SUL</v>
          </cell>
          <cell r="K179" t="str">
            <v>01</v>
          </cell>
          <cell r="L179" t="str">
            <v>ALLPARK</v>
          </cell>
          <cell r="M179" t="str">
            <v>PARQUEAMENTOS</v>
          </cell>
          <cell r="N179">
            <v>1</v>
          </cell>
          <cell r="O179">
            <v>1100</v>
          </cell>
          <cell r="P179" t="str">
            <v>SHOPPING</v>
          </cell>
          <cell r="Q179" t="str">
            <v>GARAGEM</v>
          </cell>
          <cell r="R179" t="str">
            <v>OFF STREET</v>
          </cell>
          <cell r="S179" t="str">
            <v>M&amp;A 2010</v>
          </cell>
          <cell r="T179">
            <v>1</v>
          </cell>
          <cell r="U179" t="str">
            <v>N/A</v>
          </cell>
          <cell r="V179" t="str">
            <v>N/A</v>
          </cell>
          <cell r="W179" t="str">
            <v>MILTON</v>
          </cell>
          <cell r="X179" t="str">
            <v>N/I</v>
          </cell>
          <cell r="Y179" t="str">
            <v>LOCAÇÃO</v>
          </cell>
          <cell r="Z179" t="str">
            <v>TKTS</v>
          </cell>
          <cell r="AA179" t="str">
            <v>FAIXA</v>
          </cell>
          <cell r="AB179" t="str">
            <v>NAO BLOQUEADO</v>
          </cell>
          <cell r="AC179" t="str">
            <v xml:space="preserve">07201FH  </v>
          </cell>
          <cell r="AD179" t="str">
            <v>SHOP FLORIPA</v>
          </cell>
          <cell r="AE179" t="str">
            <v>9.GARAGEM ABERTA</v>
          </cell>
          <cell r="AF179" t="str">
            <v>M&amp;A</v>
          </cell>
          <cell r="AG179">
            <v>60537263056030</v>
          </cell>
          <cell r="AH179" t="str">
            <v>FLORIANÓPOLIS</v>
          </cell>
          <cell r="AI179" t="str">
            <v>88632-005</v>
          </cell>
          <cell r="AJ179" t="str">
            <v>SACO GRANDE</v>
          </cell>
          <cell r="AK179" t="str">
            <v>ROD. SC 401 – N° 3116</v>
          </cell>
          <cell r="AL179">
            <v>7</v>
          </cell>
          <cell r="AM179">
            <v>40210</v>
          </cell>
          <cell r="AN179" t="str">
            <v>FEV/10</v>
          </cell>
          <cell r="AO179">
            <v>40179</v>
          </cell>
          <cell r="AP179">
            <v>42004</v>
          </cell>
          <cell r="AQ179" t="str">
            <v>N/I</v>
          </cell>
          <cell r="AR179" t="str">
            <v>N/I</v>
          </cell>
          <cell r="AS179" t="str">
            <v>ALLPARK - SCFH</v>
          </cell>
          <cell r="AT179" t="str">
            <v>ALLPARK - SC</v>
          </cell>
          <cell r="AU179" t="str">
            <v>FH</v>
          </cell>
          <cell r="AV179" t="str">
            <v>FLORIPA SHOP.</v>
          </cell>
          <cell r="AW179">
            <v>12612</v>
          </cell>
          <cell r="AX179" t="str">
            <v>Floripa Shopping</v>
          </cell>
          <cell r="AY179" t="str">
            <v>N/I</v>
          </cell>
          <cell r="AZ179" t="str">
            <v xml:space="preserve">07201FH  </v>
          </cell>
        </row>
        <row r="180">
          <cell r="D180" t="str">
            <v xml:space="preserve">03201EJ  </v>
          </cell>
          <cell r="E180" t="str">
            <v>FORMULE 1 HOTEL CURITIBA</v>
          </cell>
          <cell r="F180" t="str">
            <v>N/A</v>
          </cell>
          <cell r="G180" t="str">
            <v>PR</v>
          </cell>
          <cell r="H180" t="str">
            <v>PARANÁ</v>
          </cell>
          <cell r="I180" t="str">
            <v>SUL</v>
          </cell>
          <cell r="J180" t="str">
            <v>SUL</v>
          </cell>
          <cell r="K180" t="str">
            <v>01</v>
          </cell>
          <cell r="L180" t="str">
            <v>ALLPARK</v>
          </cell>
          <cell r="M180" t="str">
            <v>REUNIDAS</v>
          </cell>
          <cell r="N180">
            <v>1</v>
          </cell>
          <cell r="O180">
            <v>100</v>
          </cell>
          <cell r="P180" t="str">
            <v>HOTEL</v>
          </cell>
          <cell r="Q180" t="str">
            <v>GARAGEM</v>
          </cell>
          <cell r="R180" t="str">
            <v>OFF STREET</v>
          </cell>
          <cell r="S180" t="str">
            <v>BASE OFF</v>
          </cell>
          <cell r="T180">
            <v>1</v>
          </cell>
          <cell r="U180" t="str">
            <v>N/A</v>
          </cell>
          <cell r="V180" t="str">
            <v>N/A</v>
          </cell>
          <cell r="W180" t="str">
            <v>MIRO</v>
          </cell>
          <cell r="X180" t="str">
            <v>N/I</v>
          </cell>
          <cell r="Y180" t="str">
            <v>LOCAÇÃO</v>
          </cell>
          <cell r="Z180" t="str">
            <v>TKTS</v>
          </cell>
          <cell r="AA180" t="str">
            <v>VALOR FIXO</v>
          </cell>
          <cell r="AB180" t="str">
            <v>NAO BLOQUEADO</v>
          </cell>
          <cell r="AC180" t="str">
            <v xml:space="preserve">03201EJ  </v>
          </cell>
          <cell r="AD180" t="str">
            <v>HOTEL FORMULE 1 CURITIBA</v>
          </cell>
          <cell r="AE180" t="str">
            <v>9.GARAGEM ABERTA</v>
          </cell>
          <cell r="AF180" t="str">
            <v>ORGANICAS</v>
          </cell>
          <cell r="AG180" t="str">
            <v>60.537.263/0438-09</v>
          </cell>
          <cell r="AH180" t="str">
            <v>CURITIBA</v>
          </cell>
          <cell r="AI180" t="str">
            <v>80060-120</v>
          </cell>
          <cell r="AJ180" t="str">
            <v>CENTRO</v>
          </cell>
          <cell r="AK180" t="str">
            <v xml:space="preserve">RUA MARIANO TORRES, 927 </v>
          </cell>
          <cell r="AL180">
            <v>7</v>
          </cell>
          <cell r="AM180" t="str">
            <v>N/I</v>
          </cell>
          <cell r="AN180" t="str">
            <v>N/I</v>
          </cell>
          <cell r="AO180" t="str">
            <v>N/I</v>
          </cell>
          <cell r="AP180" t="str">
            <v>N/I</v>
          </cell>
          <cell r="AQ180" t="str">
            <v>N/I</v>
          </cell>
          <cell r="AR180" t="str">
            <v>N/I</v>
          </cell>
          <cell r="AS180" t="str">
            <v>ALLPARK - PREJ</v>
          </cell>
          <cell r="AT180" t="str">
            <v>ALLPARK - PR</v>
          </cell>
          <cell r="AU180" t="str">
            <v>EJ</v>
          </cell>
          <cell r="AV180" t="str">
            <v>HOTEL FORMULE 1</v>
          </cell>
          <cell r="AW180">
            <v>12850</v>
          </cell>
          <cell r="AX180" t="str">
            <v>N/I</v>
          </cell>
          <cell r="AY180" t="str">
            <v>N/I</v>
          </cell>
          <cell r="AZ180" t="str">
            <v xml:space="preserve">03201EJ  </v>
          </cell>
        </row>
        <row r="181">
          <cell r="D181">
            <v>125163</v>
          </cell>
          <cell r="E181" t="str">
            <v>FORTUNE OFFICE CENTER</v>
          </cell>
          <cell r="F181" t="str">
            <v>N/A</v>
          </cell>
          <cell r="G181" t="str">
            <v>SP</v>
          </cell>
          <cell r="H181" t="str">
            <v>SÃO PAULO</v>
          </cell>
          <cell r="I181" t="str">
            <v>SP</v>
          </cell>
          <cell r="J181" t="str">
            <v>SP</v>
          </cell>
          <cell r="K181" t="str">
            <v>51</v>
          </cell>
          <cell r="L181" t="str">
            <v>PRIMEIRA</v>
          </cell>
          <cell r="M181" t="str">
            <v>PRIMEIRA</v>
          </cell>
          <cell r="N181">
            <v>1</v>
          </cell>
          <cell r="O181">
            <v>157</v>
          </cell>
          <cell r="P181" t="str">
            <v>EDIFÍCIO COMERCIAL</v>
          </cell>
          <cell r="Q181" t="str">
            <v>GARAGEM</v>
          </cell>
          <cell r="R181" t="str">
            <v>OFF STREET</v>
          </cell>
          <cell r="S181" t="str">
            <v>BASE OFF</v>
          </cell>
          <cell r="T181">
            <v>1</v>
          </cell>
          <cell r="U181" t="str">
            <v>N/A</v>
          </cell>
          <cell r="V181" t="str">
            <v>N/A</v>
          </cell>
          <cell r="W181" t="str">
            <v>ENZO</v>
          </cell>
          <cell r="X181" t="str">
            <v>IZILDO</v>
          </cell>
          <cell r="Y181" t="str">
            <v>LOCAÇÃO</v>
          </cell>
          <cell r="Z181" t="str">
            <v>TKTS</v>
          </cell>
          <cell r="AA181" t="str">
            <v>FAIXA</v>
          </cell>
          <cell r="AB181" t="str">
            <v>NAO BLOQUEADO</v>
          </cell>
          <cell r="AC181">
            <v>125163</v>
          </cell>
          <cell r="AD181" t="str">
            <v>ED COM FORTUNE OFFICE CENTER</v>
          </cell>
          <cell r="AE181" t="str">
            <v>9.GARAGEM ABERTA</v>
          </cell>
          <cell r="AF181" t="str">
            <v>ORGANICAS</v>
          </cell>
          <cell r="AG181" t="str">
            <v>52.024.452/0122-02</v>
          </cell>
          <cell r="AH181" t="str">
            <v xml:space="preserve">SÃO PAULO </v>
          </cell>
          <cell r="AI181" t="str">
            <v>02116-002</v>
          </cell>
          <cell r="AJ181" t="str">
            <v>V. MARIANA</v>
          </cell>
          <cell r="AK181" t="str">
            <v>RUA VERGUEIRO, 2087</v>
          </cell>
          <cell r="AL181">
            <v>6</v>
          </cell>
          <cell r="AM181" t="str">
            <v>N/I</v>
          </cell>
          <cell r="AN181" t="str">
            <v>N/I</v>
          </cell>
          <cell r="AO181">
            <v>36647</v>
          </cell>
          <cell r="AP181">
            <v>40298</v>
          </cell>
          <cell r="AQ181" t="str">
            <v>N/I</v>
          </cell>
          <cell r="AR181" t="str">
            <v>N/I</v>
          </cell>
          <cell r="AS181" t="str">
            <v>PRIMEIRA - SP  63</v>
          </cell>
          <cell r="AT181" t="str">
            <v xml:space="preserve">PRIMEIRA - SP  </v>
          </cell>
          <cell r="AU181">
            <v>63</v>
          </cell>
          <cell r="AV181" t="str">
            <v>FORTUNE OFFICE</v>
          </cell>
          <cell r="AW181">
            <v>4260</v>
          </cell>
          <cell r="AX181" t="str">
            <v>Fortune</v>
          </cell>
          <cell r="AY181" t="str">
            <v>N/I</v>
          </cell>
          <cell r="AZ181">
            <v>125163</v>
          </cell>
        </row>
        <row r="182">
          <cell r="D182">
            <v>220139</v>
          </cell>
          <cell r="E182" t="str">
            <v>FORUM IPANEMA</v>
          </cell>
          <cell r="F182" t="str">
            <v>N/A</v>
          </cell>
          <cell r="G182" t="str">
            <v>RJ</v>
          </cell>
          <cell r="H182" t="str">
            <v>RIO DE JANEIRO</v>
          </cell>
          <cell r="I182" t="str">
            <v>RJ</v>
          </cell>
          <cell r="J182" t="str">
            <v>RJ</v>
          </cell>
          <cell r="K182" t="str">
            <v>01</v>
          </cell>
          <cell r="L182" t="str">
            <v>ALLPARK</v>
          </cell>
          <cell r="M182" t="str">
            <v>ALLPARK</v>
          </cell>
          <cell r="N182">
            <v>1</v>
          </cell>
          <cell r="O182">
            <v>120</v>
          </cell>
          <cell r="P182" t="str">
            <v>CENTRO COMERCIAL</v>
          </cell>
          <cell r="Q182" t="str">
            <v>GARAGEM</v>
          </cell>
          <cell r="R182" t="str">
            <v>OFF STREET</v>
          </cell>
          <cell r="S182" t="str">
            <v>BASE OFF</v>
          </cell>
          <cell r="T182">
            <v>1</v>
          </cell>
          <cell r="U182" t="str">
            <v>N/A</v>
          </cell>
          <cell r="V182" t="str">
            <v>N/A</v>
          </cell>
          <cell r="W182" t="str">
            <v>ANGELO</v>
          </cell>
          <cell r="X182" t="str">
            <v>N/I</v>
          </cell>
          <cell r="Y182" t="str">
            <v>LOCAÇÃO</v>
          </cell>
          <cell r="Z182" t="str">
            <v>TKTS</v>
          </cell>
          <cell r="AA182" t="str">
            <v>N/I</v>
          </cell>
          <cell r="AB182" t="str">
            <v>NAO BLOQUEADO</v>
          </cell>
          <cell r="AC182">
            <v>220139</v>
          </cell>
          <cell r="AD182" t="str">
            <v>CE COM FORUM IPANEMA</v>
          </cell>
          <cell r="AE182" t="str">
            <v>9.GARAGEM ABERTA</v>
          </cell>
          <cell r="AF182" t="str">
            <v>ORGANICAS</v>
          </cell>
          <cell r="AG182" t="str">
            <v>60.537.263/0226-40</v>
          </cell>
          <cell r="AH182" t="str">
            <v>RIO DE JANEIRO</v>
          </cell>
          <cell r="AI182" t="str">
            <v>22410-003</v>
          </cell>
          <cell r="AJ182" t="str">
            <v>IPANEMA</v>
          </cell>
          <cell r="AK182" t="str">
            <v>RUA VISCONDE DE PIRAJÁ, 351 - SUBSOLO</v>
          </cell>
          <cell r="AL182">
            <v>6</v>
          </cell>
          <cell r="AM182" t="str">
            <v>N/I</v>
          </cell>
          <cell r="AN182" t="str">
            <v>N/I</v>
          </cell>
          <cell r="AO182">
            <v>37803</v>
          </cell>
          <cell r="AP182">
            <v>41455</v>
          </cell>
          <cell r="AQ182" t="str">
            <v>N/I</v>
          </cell>
          <cell r="AR182" t="str">
            <v>N/I</v>
          </cell>
          <cell r="AS182" t="str">
            <v>ALLPARK - RJD9</v>
          </cell>
          <cell r="AT182" t="str">
            <v>ALLPARK - RJ</v>
          </cell>
          <cell r="AU182" t="str">
            <v>D9</v>
          </cell>
          <cell r="AV182" t="str">
            <v>FORUM IPANEMA</v>
          </cell>
          <cell r="AW182">
            <v>851</v>
          </cell>
          <cell r="AX182" t="str">
            <v>Fórum Ipanema</v>
          </cell>
          <cell r="AY182" t="str">
            <v>N/I</v>
          </cell>
          <cell r="AZ182">
            <v>220139</v>
          </cell>
        </row>
        <row r="183">
          <cell r="D183" t="str">
            <v xml:space="preserve">01201Q6  </v>
          </cell>
          <cell r="E183" t="str">
            <v>FRADIQUE</v>
          </cell>
          <cell r="F183" t="str">
            <v>N/A</v>
          </cell>
          <cell r="G183" t="str">
            <v>SP</v>
          </cell>
          <cell r="H183" t="str">
            <v>SÃO PAULO</v>
          </cell>
          <cell r="I183" t="str">
            <v>SP</v>
          </cell>
          <cell r="J183" t="str">
            <v>SP</v>
          </cell>
          <cell r="K183" t="str">
            <v>01</v>
          </cell>
          <cell r="L183" t="str">
            <v>ALLPARK</v>
          </cell>
          <cell r="M183" t="str">
            <v>ALLPARK</v>
          </cell>
          <cell r="N183">
            <v>1</v>
          </cell>
          <cell r="O183">
            <v>120</v>
          </cell>
          <cell r="P183" t="str">
            <v>EDIFÍCIO GARAGEM</v>
          </cell>
          <cell r="Q183" t="str">
            <v>GARAGEM</v>
          </cell>
          <cell r="R183" t="str">
            <v>REAL ESTATE</v>
          </cell>
          <cell r="S183" t="str">
            <v>REAL ESTATE 2010</v>
          </cell>
          <cell r="T183">
            <v>1</v>
          </cell>
          <cell r="U183" t="str">
            <v>N/A</v>
          </cell>
          <cell r="V183" t="str">
            <v>N/A</v>
          </cell>
          <cell r="W183" t="str">
            <v>IRINEU</v>
          </cell>
          <cell r="X183" t="str">
            <v xml:space="preserve">WAGNER </v>
          </cell>
          <cell r="Y183" t="str">
            <v>LOCAÇÃO</v>
          </cell>
          <cell r="Z183" t="str">
            <v>TKTS</v>
          </cell>
          <cell r="AA183" t="str">
            <v>N/I</v>
          </cell>
          <cell r="AB183" t="str">
            <v>NAO BLOQUEADO</v>
          </cell>
          <cell r="AC183" t="str">
            <v xml:space="preserve">01201Q6  </v>
          </cell>
          <cell r="AD183" t="str">
            <v>ED GAR FRADIQUE COUTINHO 477</v>
          </cell>
          <cell r="AE183" t="str">
            <v>9.GARAGEM ABERTA</v>
          </cell>
          <cell r="AF183" t="str">
            <v>ORGANICAS</v>
          </cell>
          <cell r="AG183">
            <v>60537263028842</v>
          </cell>
          <cell r="AH183" t="str">
            <v xml:space="preserve">SÃO PAULO </v>
          </cell>
          <cell r="AI183" t="str">
            <v>05416-010</v>
          </cell>
          <cell r="AJ183" t="str">
            <v>PINHEIROS</v>
          </cell>
          <cell r="AK183" t="str">
            <v>RUA FRADIQUE COUTINHO, 477</v>
          </cell>
          <cell r="AL183">
            <v>7</v>
          </cell>
          <cell r="AM183" t="str">
            <v>N/I</v>
          </cell>
          <cell r="AN183" t="str">
            <v>N/I</v>
          </cell>
          <cell r="AO183" t="str">
            <v>N/I</v>
          </cell>
          <cell r="AP183" t="str">
            <v>N/I</v>
          </cell>
          <cell r="AQ183" t="str">
            <v>N/I</v>
          </cell>
          <cell r="AR183" t="str">
            <v>N/I</v>
          </cell>
          <cell r="AS183" t="str">
            <v>ALLPARK - SPQ6</v>
          </cell>
          <cell r="AT183" t="str">
            <v>ALLPARK - SP</v>
          </cell>
          <cell r="AU183" t="str">
            <v>Q6</v>
          </cell>
          <cell r="AV183" t="str">
            <v>FRADIQUE</v>
          </cell>
          <cell r="AW183">
            <v>10582</v>
          </cell>
          <cell r="AX183" t="str">
            <v>N/I</v>
          </cell>
          <cell r="AY183" t="str">
            <v>FRADIQUE</v>
          </cell>
          <cell r="AZ183" t="str">
            <v xml:space="preserve">01201Q6  </v>
          </cell>
        </row>
        <row r="184">
          <cell r="D184" t="str">
            <v xml:space="preserve">01201R9  </v>
          </cell>
          <cell r="E184" t="str">
            <v>FUNDACAO</v>
          </cell>
          <cell r="F184" t="str">
            <v>N/A</v>
          </cell>
          <cell r="G184" t="str">
            <v>SP</v>
          </cell>
          <cell r="H184" t="str">
            <v>SÃO PAULO</v>
          </cell>
          <cell r="I184" t="str">
            <v>SP</v>
          </cell>
          <cell r="J184" t="str">
            <v>SP</v>
          </cell>
          <cell r="K184" t="str">
            <v>01</v>
          </cell>
          <cell r="L184" t="str">
            <v>ALLPARK</v>
          </cell>
          <cell r="M184" t="str">
            <v>ROOPARK</v>
          </cell>
          <cell r="N184">
            <v>1</v>
          </cell>
          <cell r="O184">
            <v>180</v>
          </cell>
          <cell r="P184" t="str">
            <v>TERRENO</v>
          </cell>
          <cell r="Q184" t="str">
            <v>GARAGEM</v>
          </cell>
          <cell r="R184" t="str">
            <v>OFF STREET</v>
          </cell>
          <cell r="S184" t="str">
            <v>M&amp;A 2010</v>
          </cell>
          <cell r="T184">
            <v>1</v>
          </cell>
          <cell r="U184" t="str">
            <v>N/A</v>
          </cell>
          <cell r="V184" t="str">
            <v>N/A</v>
          </cell>
          <cell r="W184" t="str">
            <v>IRINEU</v>
          </cell>
          <cell r="X184" t="str">
            <v>IRINEU</v>
          </cell>
          <cell r="Y184" t="str">
            <v>LOCAÇÃO</v>
          </cell>
          <cell r="Z184" t="str">
            <v>TKTS</v>
          </cell>
          <cell r="AA184" t="str">
            <v>VALOR FIXO</v>
          </cell>
          <cell r="AB184" t="str">
            <v>NAO BLOQUEADO</v>
          </cell>
          <cell r="AC184" t="str">
            <v xml:space="preserve">01201R9  </v>
          </cell>
          <cell r="AD184" t="str">
            <v>TERR FUNDACAO CONSOLACAO 268 - ROO</v>
          </cell>
          <cell r="AE184" t="str">
            <v>9.GARAGEM ABERTA</v>
          </cell>
          <cell r="AF184" t="str">
            <v>M&amp;A</v>
          </cell>
          <cell r="AG184">
            <v>60537263033331</v>
          </cell>
          <cell r="AH184" t="str">
            <v xml:space="preserve">SÃO PAULO </v>
          </cell>
          <cell r="AI184" t="str">
            <v>01302-000</v>
          </cell>
          <cell r="AJ184" t="str">
            <v>CONSOLAÇÃO</v>
          </cell>
          <cell r="AK184" t="str">
            <v>RUA DA CONSOLAÇÃO, 268</v>
          </cell>
          <cell r="AL184">
            <v>7</v>
          </cell>
          <cell r="AM184">
            <v>40210</v>
          </cell>
          <cell r="AN184" t="str">
            <v>FEV/10</v>
          </cell>
          <cell r="AO184">
            <v>39264</v>
          </cell>
          <cell r="AP184">
            <v>41090</v>
          </cell>
          <cell r="AQ184" t="str">
            <v>N/I</v>
          </cell>
          <cell r="AR184" t="str">
            <v>N/I</v>
          </cell>
          <cell r="AS184" t="str">
            <v>ALLPARK - SPU9</v>
          </cell>
          <cell r="AT184" t="str">
            <v>ALLPARK - SP</v>
          </cell>
          <cell r="AU184" t="str">
            <v>U9</v>
          </cell>
          <cell r="AV184" t="str">
            <v>FUNDACAO</v>
          </cell>
          <cell r="AW184">
            <v>11338</v>
          </cell>
          <cell r="AX184" t="str">
            <v>Fundação</v>
          </cell>
          <cell r="AY184" t="str">
            <v>N/I</v>
          </cell>
          <cell r="AZ184" t="str">
            <v xml:space="preserve">01201R9  </v>
          </cell>
        </row>
        <row r="185">
          <cell r="D185" t="str">
            <v xml:space="preserve">01201DQ  </v>
          </cell>
          <cell r="E185" t="str">
            <v>GALPAO TURIASSU</v>
          </cell>
          <cell r="F185" t="str">
            <v>N/A</v>
          </cell>
          <cell r="G185" t="str">
            <v>SP</v>
          </cell>
          <cell r="H185" t="str">
            <v>SÃO PAULO</v>
          </cell>
          <cell r="I185" t="str">
            <v>SP</v>
          </cell>
          <cell r="J185" t="str">
            <v>SP</v>
          </cell>
          <cell r="K185" t="str">
            <v>01</v>
          </cell>
          <cell r="L185" t="str">
            <v>ALLPARK</v>
          </cell>
          <cell r="M185" t="str">
            <v>ALLPARK</v>
          </cell>
          <cell r="N185">
            <v>1</v>
          </cell>
          <cell r="O185">
            <v>113</v>
          </cell>
          <cell r="P185" t="str">
            <v>TERRENO</v>
          </cell>
          <cell r="Q185" t="str">
            <v>GARAGEM</v>
          </cell>
          <cell r="R185" t="str">
            <v>OFF STREET</v>
          </cell>
          <cell r="S185" t="str">
            <v>NN OFF 2010</v>
          </cell>
          <cell r="T185">
            <v>1</v>
          </cell>
          <cell r="U185" t="str">
            <v>N/A</v>
          </cell>
          <cell r="V185" t="str">
            <v>N/A</v>
          </cell>
          <cell r="W185" t="str">
            <v>ENZO</v>
          </cell>
          <cell r="X185" t="str">
            <v>JORGE</v>
          </cell>
          <cell r="Y185" t="str">
            <v>LOCAÇÃO</v>
          </cell>
          <cell r="Z185" t="str">
            <v>TKTS</v>
          </cell>
          <cell r="AA185" t="str">
            <v>PERCENTUAL</v>
          </cell>
          <cell r="AB185" t="str">
            <v>NAO BLOQUEADO</v>
          </cell>
          <cell r="AC185" t="str">
            <v xml:space="preserve">01201DQ  </v>
          </cell>
          <cell r="AD185" t="str">
            <v>TERR TURIASSU 2077</v>
          </cell>
          <cell r="AE185" t="str">
            <v>9.GARAGEM ABERTA</v>
          </cell>
          <cell r="AF185" t="str">
            <v>ORGANICAS</v>
          </cell>
          <cell r="AG185" t="str">
            <v>60.537.263/0423-22</v>
          </cell>
          <cell r="AH185" t="str">
            <v xml:space="preserve">SÃO PAULO </v>
          </cell>
          <cell r="AI185" t="str">
            <v>05005-000</v>
          </cell>
          <cell r="AJ185" t="str">
            <v>PERDIZES</v>
          </cell>
          <cell r="AK185" t="str">
            <v>RUA TURIASSÚ, 2077</v>
          </cell>
          <cell r="AL185">
            <v>5</v>
          </cell>
          <cell r="AM185">
            <v>40483</v>
          </cell>
          <cell r="AN185" t="str">
            <v>NOV/10</v>
          </cell>
          <cell r="AO185">
            <v>40482</v>
          </cell>
          <cell r="AP185">
            <v>40846</v>
          </cell>
          <cell r="AQ185" t="str">
            <v>N/I</v>
          </cell>
          <cell r="AR185" t="str">
            <v>N/I</v>
          </cell>
          <cell r="AS185" t="str">
            <v>ALLPARK - SPDQ</v>
          </cell>
          <cell r="AT185" t="str">
            <v>ALLPARK - SP</v>
          </cell>
          <cell r="AU185" t="str">
            <v>DQ</v>
          </cell>
          <cell r="AV185" t="str">
            <v>GALPAO TURIASSU</v>
          </cell>
          <cell r="AW185">
            <v>12551</v>
          </cell>
          <cell r="AX185" t="str">
            <v>Galpão Turiassu</v>
          </cell>
          <cell r="AY185" t="str">
            <v>GALPÃO BOURBOM POMPÉIA</v>
          </cell>
          <cell r="AZ185" t="str">
            <v xml:space="preserve">01201DQ  </v>
          </cell>
        </row>
        <row r="186">
          <cell r="D186" t="str">
            <v xml:space="preserve">01201H0  </v>
          </cell>
          <cell r="E186" t="str">
            <v>GARAGEM MAMBO ALPHAVILLE</v>
          </cell>
          <cell r="F186" t="str">
            <v>MAMBO</v>
          </cell>
          <cell r="G186" t="str">
            <v>SP</v>
          </cell>
          <cell r="H186" t="str">
            <v>SÃO PAULO</v>
          </cell>
          <cell r="I186" t="str">
            <v>SP</v>
          </cell>
          <cell r="J186" t="str">
            <v>SP</v>
          </cell>
          <cell r="K186" t="str">
            <v>01</v>
          </cell>
          <cell r="L186" t="str">
            <v>ALLPARK</v>
          </cell>
          <cell r="M186" t="str">
            <v>ALLPARK</v>
          </cell>
          <cell r="N186">
            <v>1</v>
          </cell>
          <cell r="O186">
            <v>75</v>
          </cell>
          <cell r="P186" t="str">
            <v>SUPERMERCADO</v>
          </cell>
          <cell r="Q186" t="str">
            <v>GARAGEM</v>
          </cell>
          <cell r="R186" t="str">
            <v>OFF STREET</v>
          </cell>
          <cell r="S186" t="str">
            <v>NN OFF 2011</v>
          </cell>
          <cell r="T186">
            <v>1</v>
          </cell>
          <cell r="U186" t="str">
            <v>N/A</v>
          </cell>
          <cell r="V186" t="str">
            <v>N/A</v>
          </cell>
          <cell r="W186" t="str">
            <v>JOSÉ EDENILSON</v>
          </cell>
          <cell r="X186" t="str">
            <v>ALDAIR</v>
          </cell>
          <cell r="Y186" t="str">
            <v>ADM</v>
          </cell>
          <cell r="Z186" t="str">
            <v>NF+TKTS</v>
          </cell>
          <cell r="AA186" t="str">
            <v>N/I</v>
          </cell>
          <cell r="AB186" t="str">
            <v>NAO BLOQUEADO</v>
          </cell>
          <cell r="AC186" t="str">
            <v xml:space="preserve">01201H0  </v>
          </cell>
          <cell r="AD186" t="str">
            <v>SUPERM MAMBO ALPHAVILLE</v>
          </cell>
          <cell r="AE186" t="str">
            <v>9.GARAGEM ABERTA</v>
          </cell>
          <cell r="AF186" t="str">
            <v>ORGANICAS</v>
          </cell>
          <cell r="AG186" t="str">
            <v>N/I</v>
          </cell>
          <cell r="AH186" t="str">
            <v>BARUERI</v>
          </cell>
          <cell r="AI186" t="str">
            <v>06454-000</v>
          </cell>
          <cell r="AJ186" t="str">
            <v>ALPHAVILLE</v>
          </cell>
          <cell r="AK186" t="str">
            <v xml:space="preserve">AL. RIO NEGRO </v>
          </cell>
          <cell r="AL186">
            <v>7</v>
          </cell>
          <cell r="AM186">
            <v>40567</v>
          </cell>
          <cell r="AN186" t="str">
            <v>JAN/11</v>
          </cell>
          <cell r="AO186">
            <v>40567</v>
          </cell>
          <cell r="AP186">
            <v>40931</v>
          </cell>
          <cell r="AQ186" t="str">
            <v>N/I</v>
          </cell>
          <cell r="AR186" t="str">
            <v>N/I</v>
          </cell>
          <cell r="AS186" t="str">
            <v>ALLPARK - SPH0</v>
          </cell>
          <cell r="AT186" t="str">
            <v>ALLPARK - SP</v>
          </cell>
          <cell r="AU186" t="str">
            <v>H0</v>
          </cell>
          <cell r="AV186" t="str">
            <v>MAMBO ALPHAVILL</v>
          </cell>
          <cell r="AW186">
            <v>13273</v>
          </cell>
          <cell r="AX186" t="str">
            <v>Mambo Alphaville</v>
          </cell>
          <cell r="AY186" t="str">
            <v>N/I</v>
          </cell>
          <cell r="AZ186" t="str">
            <v xml:space="preserve">01201H0  </v>
          </cell>
        </row>
        <row r="187">
          <cell r="D187" t="str">
            <v xml:space="preserve">01201H1  </v>
          </cell>
          <cell r="E187" t="str">
            <v>GARAGEM MAMBO LEOPOLDINA</v>
          </cell>
          <cell r="F187" t="str">
            <v>MAMBO</v>
          </cell>
          <cell r="G187" t="str">
            <v>SP</v>
          </cell>
          <cell r="H187" t="str">
            <v>SÃO PAULO</v>
          </cell>
          <cell r="I187" t="str">
            <v>SP</v>
          </cell>
          <cell r="J187" t="str">
            <v>SP</v>
          </cell>
          <cell r="K187" t="str">
            <v>01</v>
          </cell>
          <cell r="L187" t="str">
            <v>ALLPARK</v>
          </cell>
          <cell r="M187" t="str">
            <v>ALLPARK</v>
          </cell>
          <cell r="N187">
            <v>1</v>
          </cell>
          <cell r="O187">
            <v>40</v>
          </cell>
          <cell r="P187" t="str">
            <v>SUPERMERCADO</v>
          </cell>
          <cell r="Q187" t="str">
            <v>GARAGEM</v>
          </cell>
          <cell r="R187" t="str">
            <v>OFF STREET</v>
          </cell>
          <cell r="S187" t="str">
            <v>NN OFF 2011</v>
          </cell>
          <cell r="T187">
            <v>1</v>
          </cell>
          <cell r="U187" t="str">
            <v>N/A</v>
          </cell>
          <cell r="V187" t="str">
            <v>N/A</v>
          </cell>
          <cell r="W187" t="str">
            <v>JOSÉ EDENILSON</v>
          </cell>
          <cell r="X187" t="str">
            <v>ALDAIR</v>
          </cell>
          <cell r="Y187" t="str">
            <v>ADM</v>
          </cell>
          <cell r="Z187" t="str">
            <v>100%NF</v>
          </cell>
          <cell r="AA187" t="str">
            <v>N/I</v>
          </cell>
          <cell r="AB187" t="str">
            <v>NAO BLOQUEADO</v>
          </cell>
          <cell r="AC187" t="str">
            <v xml:space="preserve">01201H1  </v>
          </cell>
          <cell r="AD187" t="str">
            <v>SUPERM MAMBO LEOPOLDINA</v>
          </cell>
          <cell r="AE187" t="str">
            <v>9.GARAGEM ABERTA</v>
          </cell>
          <cell r="AF187" t="str">
            <v>ORGANICAS</v>
          </cell>
          <cell r="AG187" t="str">
            <v>60.537.263/0528-08</v>
          </cell>
          <cell r="AH187" t="str">
            <v xml:space="preserve">SÃO PAULO </v>
          </cell>
          <cell r="AI187" t="str">
            <v>05088-000</v>
          </cell>
          <cell r="AJ187" t="str">
            <v>LAPA</v>
          </cell>
          <cell r="AK187" t="str">
            <v>RUA ALIANCA LIBERAL, 322</v>
          </cell>
          <cell r="AL187">
            <v>7</v>
          </cell>
          <cell r="AM187">
            <v>40567</v>
          </cell>
          <cell r="AN187" t="str">
            <v>JAN/11</v>
          </cell>
          <cell r="AO187">
            <v>40567</v>
          </cell>
          <cell r="AP187">
            <v>40931</v>
          </cell>
          <cell r="AQ187" t="str">
            <v>N/I</v>
          </cell>
          <cell r="AR187" t="str">
            <v>N/I</v>
          </cell>
          <cell r="AS187" t="str">
            <v>ALLPARK - SPH1</v>
          </cell>
          <cell r="AT187" t="str">
            <v>ALLPARK - SP</v>
          </cell>
          <cell r="AU187" t="str">
            <v>H1</v>
          </cell>
          <cell r="AV187" t="str">
            <v>MAMBO LEOPOLDIN</v>
          </cell>
          <cell r="AW187">
            <v>13294</v>
          </cell>
          <cell r="AX187" t="str">
            <v>Mambo Vila Leopoldina</v>
          </cell>
          <cell r="AY187" t="str">
            <v>N/I</v>
          </cell>
          <cell r="AZ187" t="str">
            <v xml:space="preserve">01201H1  </v>
          </cell>
        </row>
        <row r="188">
          <cell r="D188" t="str">
            <v xml:space="preserve">01201H2  </v>
          </cell>
          <cell r="E188" t="str">
            <v>GARAGEM MAMBO PINHEIROS</v>
          </cell>
          <cell r="F188" t="str">
            <v>MAMBO</v>
          </cell>
          <cell r="G188" t="str">
            <v>SP</v>
          </cell>
          <cell r="H188" t="str">
            <v>SÃO PAULO</v>
          </cell>
          <cell r="I188" t="str">
            <v>SP</v>
          </cell>
          <cell r="J188" t="str">
            <v>SP</v>
          </cell>
          <cell r="K188" t="str">
            <v>01</v>
          </cell>
          <cell r="L188" t="str">
            <v>ALLPARK</v>
          </cell>
          <cell r="M188" t="str">
            <v>ALLPARK</v>
          </cell>
          <cell r="N188">
            <v>1</v>
          </cell>
          <cell r="O188">
            <v>100</v>
          </cell>
          <cell r="P188" t="str">
            <v>SUPERMERCADO</v>
          </cell>
          <cell r="Q188" t="str">
            <v>GARAGEM</v>
          </cell>
          <cell r="R188" t="str">
            <v>OFF STREET</v>
          </cell>
          <cell r="S188" t="str">
            <v>NN OFF 2011</v>
          </cell>
          <cell r="T188">
            <v>1</v>
          </cell>
          <cell r="U188" t="str">
            <v>N/A</v>
          </cell>
          <cell r="V188" t="str">
            <v>N/A</v>
          </cell>
          <cell r="W188" t="str">
            <v>JOSÉ EDENILSON</v>
          </cell>
          <cell r="X188" t="str">
            <v>MARTINS</v>
          </cell>
          <cell r="Y188" t="str">
            <v>LOCAÇÃO</v>
          </cell>
          <cell r="Z188" t="str">
            <v>TKTS</v>
          </cell>
          <cell r="AA188" t="str">
            <v>N/I</v>
          </cell>
          <cell r="AB188" t="str">
            <v>NAO BLOQUEADO</v>
          </cell>
          <cell r="AC188" t="str">
            <v xml:space="preserve">01201H2  </v>
          </cell>
          <cell r="AD188" t="str">
            <v>SUPERM MAMBO PINHEIROS</v>
          </cell>
          <cell r="AE188" t="str">
            <v>9.GARAGEM ABERTA</v>
          </cell>
          <cell r="AF188" t="str">
            <v>ORGANICAS</v>
          </cell>
          <cell r="AG188" t="str">
            <v>60.537.263/0525-57</v>
          </cell>
          <cell r="AH188" t="str">
            <v xml:space="preserve">SÃO PAULO </v>
          </cell>
          <cell r="AI188" t="str">
            <v>05418-001</v>
          </cell>
          <cell r="AJ188" t="str">
            <v>PINHEIROS</v>
          </cell>
          <cell r="AK188" t="str">
            <v>RUA DEP. LACERDA FRANCO, 553</v>
          </cell>
          <cell r="AL188">
            <v>7</v>
          </cell>
          <cell r="AM188">
            <v>40567</v>
          </cell>
          <cell r="AN188" t="str">
            <v>JAN/11</v>
          </cell>
          <cell r="AO188">
            <v>40567</v>
          </cell>
          <cell r="AP188">
            <v>40931</v>
          </cell>
          <cell r="AQ188" t="str">
            <v>N/I</v>
          </cell>
          <cell r="AR188" t="str">
            <v>N/I</v>
          </cell>
          <cell r="AS188" t="str">
            <v>ALLPARK - SPH2</v>
          </cell>
          <cell r="AT188" t="str">
            <v>ALLPARK - SP</v>
          </cell>
          <cell r="AU188" t="str">
            <v>H2</v>
          </cell>
          <cell r="AV188" t="str">
            <v>MAMBO PINHEIROS</v>
          </cell>
          <cell r="AW188">
            <v>13289</v>
          </cell>
          <cell r="AX188" t="str">
            <v>Mambo Lacerda Franco</v>
          </cell>
          <cell r="AY188" t="str">
            <v>N/I</v>
          </cell>
          <cell r="AZ188" t="str">
            <v xml:space="preserve">01201H2  </v>
          </cell>
        </row>
        <row r="189">
          <cell r="D189" t="str">
            <v xml:space="preserve">01201GO  </v>
          </cell>
          <cell r="E189" t="str">
            <v>GARAGEM SAO LUIZ</v>
          </cell>
          <cell r="F189" t="str">
            <v>COND EDI. SAO LUIZ</v>
          </cell>
          <cell r="G189" t="str">
            <v>SP</v>
          </cell>
          <cell r="H189" t="str">
            <v>SÃO PAULO</v>
          </cell>
          <cell r="I189" t="str">
            <v>SP</v>
          </cell>
          <cell r="J189" t="str">
            <v>SP</v>
          </cell>
          <cell r="K189" t="str">
            <v>01</v>
          </cell>
          <cell r="L189" t="str">
            <v>ALLPARK</v>
          </cell>
          <cell r="M189" t="str">
            <v>AREA</v>
          </cell>
          <cell r="N189">
            <v>1</v>
          </cell>
          <cell r="O189">
            <v>0</v>
          </cell>
          <cell r="P189" t="str">
            <v>EDIFÍCIO COMERCIAL</v>
          </cell>
          <cell r="Q189" t="str">
            <v>GARAGEM</v>
          </cell>
          <cell r="R189" t="str">
            <v>OFF STREET</v>
          </cell>
          <cell r="S189" t="str">
            <v>M&amp;A 2010</v>
          </cell>
          <cell r="T189">
            <v>1</v>
          </cell>
          <cell r="U189" t="str">
            <v>N/A</v>
          </cell>
          <cell r="V189" t="str">
            <v>N/A</v>
          </cell>
          <cell r="W189" t="str">
            <v>DENISE</v>
          </cell>
          <cell r="X189" t="str">
            <v>LUCIANO</v>
          </cell>
          <cell r="Y189" t="str">
            <v>LOCAÇÃO</v>
          </cell>
          <cell r="Z189" t="str">
            <v>EVENTOS</v>
          </cell>
          <cell r="AA189" t="str">
            <v>PERCENTUAL</v>
          </cell>
          <cell r="AB189" t="str">
            <v>NAO BLOQUEADO</v>
          </cell>
          <cell r="AC189" t="str">
            <v xml:space="preserve">01201GO  </v>
          </cell>
          <cell r="AD189" t="str">
            <v>ED COM S LUIZ - CULTURA ARTISTICA - AP</v>
          </cell>
          <cell r="AE189" t="str">
            <v>9.GARAGEM ABERTA</v>
          </cell>
          <cell r="AF189" t="str">
            <v>M&amp;A</v>
          </cell>
          <cell r="AG189" t="str">
            <v>N/I</v>
          </cell>
          <cell r="AH189" t="str">
            <v xml:space="preserve">SÃO PAULO </v>
          </cell>
          <cell r="AI189" t="str">
            <v>4543-010</v>
          </cell>
          <cell r="AJ189" t="str">
            <v>VILA NOVA CONCEIÇÃO</v>
          </cell>
          <cell r="AK189" t="str">
            <v>AV. PRES. JUSCELINO  KUBITSCHEK, 1830</v>
          </cell>
          <cell r="AL189" t="str">
            <v>EVENTOS</v>
          </cell>
          <cell r="AM189">
            <v>40452</v>
          </cell>
          <cell r="AN189" t="str">
            <v>OUT/10</v>
          </cell>
          <cell r="AO189">
            <v>33582</v>
          </cell>
          <cell r="AP189">
            <v>41105</v>
          </cell>
          <cell r="AQ189" t="str">
            <v>N/I</v>
          </cell>
          <cell r="AR189" t="str">
            <v>N/I</v>
          </cell>
          <cell r="AS189" t="str">
            <v>ALLPARK - SPGO</v>
          </cell>
          <cell r="AT189" t="str">
            <v>ALLPARK - SP</v>
          </cell>
          <cell r="AU189" t="str">
            <v>GO</v>
          </cell>
          <cell r="AV189" t="str">
            <v>GARAGE SAO LUIZ</v>
          </cell>
          <cell r="AW189" t="str">
            <v>N/I</v>
          </cell>
          <cell r="AX189" t="str">
            <v xml:space="preserve">São Luiz, Garagem </v>
          </cell>
          <cell r="AY189" t="str">
            <v>N/I</v>
          </cell>
          <cell r="AZ189" t="str">
            <v xml:space="preserve">01201GO  </v>
          </cell>
        </row>
        <row r="190">
          <cell r="D190" t="str">
            <v xml:space="preserve">01201R3  </v>
          </cell>
          <cell r="E190" t="str">
            <v>GARAGEM ZARVOS</v>
          </cell>
          <cell r="F190" t="str">
            <v>N/A</v>
          </cell>
          <cell r="G190" t="str">
            <v>SP</v>
          </cell>
          <cell r="H190" t="str">
            <v>SÃO PAULO</v>
          </cell>
          <cell r="I190" t="str">
            <v>SP</v>
          </cell>
          <cell r="J190" t="str">
            <v>SP</v>
          </cell>
          <cell r="K190" t="str">
            <v>01</v>
          </cell>
          <cell r="L190" t="str">
            <v>ALLPARK</v>
          </cell>
          <cell r="M190" t="str">
            <v>ESTACENTRO</v>
          </cell>
          <cell r="N190">
            <v>1</v>
          </cell>
          <cell r="O190">
            <v>398</v>
          </cell>
          <cell r="P190" t="str">
            <v>EDIFÍCIO COMERCIAL</v>
          </cell>
          <cell r="Q190" t="str">
            <v>GARAGEM</v>
          </cell>
          <cell r="R190" t="str">
            <v>OFF STREET</v>
          </cell>
          <cell r="S190" t="str">
            <v>M&amp;A 2010</v>
          </cell>
          <cell r="T190">
            <v>1</v>
          </cell>
          <cell r="U190" t="str">
            <v>N/A</v>
          </cell>
          <cell r="V190" t="str">
            <v>N/A</v>
          </cell>
          <cell r="W190" t="str">
            <v>IRINEU</v>
          </cell>
          <cell r="X190" t="str">
            <v>IRINEU</v>
          </cell>
          <cell r="Y190" t="str">
            <v>LOCAÇÃO</v>
          </cell>
          <cell r="Z190" t="str">
            <v>TKTS</v>
          </cell>
          <cell r="AA190" t="str">
            <v>VALOR FIXO</v>
          </cell>
          <cell r="AB190" t="str">
            <v>NAO BLOQUEADO</v>
          </cell>
          <cell r="AC190" t="str">
            <v xml:space="preserve">01201R3  </v>
          </cell>
          <cell r="AD190" t="str">
            <v>ED COM ZARVOS - ETC</v>
          </cell>
          <cell r="AE190" t="str">
            <v>9.GARAGEM ABERTA</v>
          </cell>
          <cell r="AF190" t="str">
            <v>M&amp;A</v>
          </cell>
          <cell r="AG190" t="str">
            <v>60.537.263/0322-89</v>
          </cell>
          <cell r="AH190" t="str">
            <v xml:space="preserve">SÃO PAULO </v>
          </cell>
          <cell r="AI190" t="str">
            <v>01302-050</v>
          </cell>
          <cell r="AJ190" t="str">
            <v>CONSOLAÇÃO</v>
          </cell>
          <cell r="AK190" t="str">
            <v xml:space="preserve">RUA DA CONSOLAÇÃO, 228  </v>
          </cell>
          <cell r="AL190">
            <v>7</v>
          </cell>
          <cell r="AM190">
            <v>40238</v>
          </cell>
          <cell r="AN190" t="str">
            <v>MAR/10</v>
          </cell>
          <cell r="AO190">
            <v>40545</v>
          </cell>
          <cell r="AP190">
            <v>41275</v>
          </cell>
          <cell r="AQ190" t="str">
            <v>N/I</v>
          </cell>
          <cell r="AR190" t="str">
            <v>N/I</v>
          </cell>
          <cell r="AS190" t="str">
            <v>ALLPARK - SPT8</v>
          </cell>
          <cell r="AT190" t="str">
            <v>ALLPARK - SP</v>
          </cell>
          <cell r="AU190" t="str">
            <v>T8</v>
          </cell>
          <cell r="AV190" t="str">
            <v>GAR. ZARVOS</v>
          </cell>
          <cell r="AW190">
            <v>11170</v>
          </cell>
          <cell r="AX190" t="str">
            <v>Zarvos - Box</v>
          </cell>
          <cell r="AY190" t="str">
            <v>N/I</v>
          </cell>
          <cell r="AZ190" t="str">
            <v xml:space="preserve">01201R3  </v>
          </cell>
        </row>
        <row r="191">
          <cell r="D191" t="str">
            <v xml:space="preserve">05201AE  </v>
          </cell>
          <cell r="E191" t="str">
            <v>GERALDO SANTANA</v>
          </cell>
          <cell r="F191" t="str">
            <v>N/A</v>
          </cell>
          <cell r="G191" t="str">
            <v>RS</v>
          </cell>
          <cell r="H191" t="str">
            <v>RIO GRANDE DO SUL</v>
          </cell>
          <cell r="I191" t="str">
            <v>SUL</v>
          </cell>
          <cell r="J191" t="str">
            <v>SUL</v>
          </cell>
          <cell r="K191" t="str">
            <v>01</v>
          </cell>
          <cell r="L191" t="str">
            <v>ALLPARK</v>
          </cell>
          <cell r="M191" t="str">
            <v>PRATIC</v>
          </cell>
          <cell r="N191">
            <v>1</v>
          </cell>
          <cell r="O191">
            <v>120</v>
          </cell>
          <cell r="P191" t="str">
            <v>TERRENO</v>
          </cell>
          <cell r="Q191" t="str">
            <v>GARAGEM</v>
          </cell>
          <cell r="R191" t="str">
            <v>OFF STREET</v>
          </cell>
          <cell r="S191" t="str">
            <v>M&amp;A 2010</v>
          </cell>
          <cell r="T191">
            <v>1</v>
          </cell>
          <cell r="U191" t="str">
            <v>N/A</v>
          </cell>
          <cell r="V191" t="str">
            <v>N/A</v>
          </cell>
          <cell r="W191" t="str">
            <v>ANDRE SANTOS</v>
          </cell>
          <cell r="X191" t="str">
            <v>N/I</v>
          </cell>
          <cell r="Y191" t="str">
            <v>LOCAÇÃO</v>
          </cell>
          <cell r="Z191" t="str">
            <v>TKTS</v>
          </cell>
          <cell r="AA191" t="str">
            <v>FAIXA</v>
          </cell>
          <cell r="AB191" t="str">
            <v>NAO BLOQUEADO</v>
          </cell>
          <cell r="AC191" t="str">
            <v xml:space="preserve">05201AE  </v>
          </cell>
          <cell r="AD191" t="str">
            <v>TERR GERALDO SANTANA - MAIS</v>
          </cell>
          <cell r="AE191" t="str">
            <v>9.GARAGEM ABERTA</v>
          </cell>
          <cell r="AF191" t="str">
            <v>M&amp;A</v>
          </cell>
          <cell r="AG191" t="str">
            <v>60.537.263/0430-51</v>
          </cell>
          <cell r="AH191" t="str">
            <v>PORTO ALEGRE</v>
          </cell>
          <cell r="AI191" t="str">
            <v>90650-002</v>
          </cell>
          <cell r="AJ191" t="str">
            <v>PARTENON</v>
          </cell>
          <cell r="AK191" t="str">
            <v>AV. BENTO GONÇALVES, 1313</v>
          </cell>
          <cell r="AL191">
            <v>7</v>
          </cell>
          <cell r="AM191">
            <v>40330</v>
          </cell>
          <cell r="AN191" t="str">
            <v>JUN/10</v>
          </cell>
          <cell r="AO191" t="str">
            <v>N/I</v>
          </cell>
          <cell r="AP191" t="str">
            <v>N/I</v>
          </cell>
          <cell r="AQ191" t="str">
            <v>N/I</v>
          </cell>
          <cell r="AR191" t="str">
            <v>N/I</v>
          </cell>
          <cell r="AS191" t="str">
            <v>ALLPARK - RSAE</v>
          </cell>
          <cell r="AT191" t="str">
            <v>ALLPARK - RS</v>
          </cell>
          <cell r="AU191" t="str">
            <v>AE</v>
          </cell>
          <cell r="AV191" t="str">
            <v>GERALDO SANTANA</v>
          </cell>
          <cell r="AW191">
            <v>11750</v>
          </cell>
          <cell r="AX191" t="str">
            <v>N/I</v>
          </cell>
          <cell r="AY191" t="str">
            <v>N/I</v>
          </cell>
          <cell r="AZ191" t="str">
            <v xml:space="preserve">05201AE  </v>
          </cell>
        </row>
        <row r="192">
          <cell r="D192" t="str">
            <v xml:space="preserve">03201ED  </v>
          </cell>
          <cell r="E192" t="str">
            <v>GLASER, COND CENTRO EMPRESARIAL</v>
          </cell>
          <cell r="F192" t="str">
            <v>N/A</v>
          </cell>
          <cell r="G192" t="str">
            <v>PR</v>
          </cell>
          <cell r="H192" t="str">
            <v>PARANÁ</v>
          </cell>
          <cell r="I192" t="str">
            <v>SUL</v>
          </cell>
          <cell r="J192" t="str">
            <v>SUL</v>
          </cell>
          <cell r="K192" t="str">
            <v>01</v>
          </cell>
          <cell r="L192" t="str">
            <v>ALLPARK</v>
          </cell>
          <cell r="M192" t="str">
            <v>REUNIDAS</v>
          </cell>
          <cell r="N192">
            <v>1</v>
          </cell>
          <cell r="O192">
            <v>110</v>
          </cell>
          <cell r="P192" t="str">
            <v>EDIFÍCIO COMERCIAL</v>
          </cell>
          <cell r="Q192" t="str">
            <v>GARAGEM</v>
          </cell>
          <cell r="R192" t="str">
            <v>OFF STREET</v>
          </cell>
          <cell r="S192" t="str">
            <v>BASE OFF</v>
          </cell>
          <cell r="T192">
            <v>1</v>
          </cell>
          <cell r="U192" t="str">
            <v>N/A</v>
          </cell>
          <cell r="V192" t="str">
            <v>N/A</v>
          </cell>
          <cell r="W192" t="str">
            <v>MIRO</v>
          </cell>
          <cell r="X192" t="str">
            <v>N/I</v>
          </cell>
          <cell r="Y192" t="str">
            <v>LOCAÇÃO</v>
          </cell>
          <cell r="Z192" t="str">
            <v>TKTS</v>
          </cell>
          <cell r="AA192" t="str">
            <v>VALOR FIXO</v>
          </cell>
          <cell r="AB192" t="str">
            <v>NAO BLOQUEADO</v>
          </cell>
          <cell r="AC192" t="str">
            <v xml:space="preserve">03201ED  </v>
          </cell>
          <cell r="AD192" t="str">
            <v>ED COM GLASER</v>
          </cell>
          <cell r="AE192" t="str">
            <v>9.GARAGEM ABERTA</v>
          </cell>
          <cell r="AF192" t="str">
            <v>ORGANICAS</v>
          </cell>
          <cell r="AG192" t="str">
            <v>N/I</v>
          </cell>
          <cell r="AH192" t="str">
            <v>CURITIBA</v>
          </cell>
          <cell r="AI192" t="str">
            <v>80420-210</v>
          </cell>
          <cell r="AJ192" t="str">
            <v>CENTRO</v>
          </cell>
          <cell r="AK192" t="str">
            <v xml:space="preserve">RUA VISCONDE DE RIO BRANCO, 1630 </v>
          </cell>
          <cell r="AL192">
            <v>7</v>
          </cell>
          <cell r="AM192" t="str">
            <v>N/I</v>
          </cell>
          <cell r="AN192" t="str">
            <v>N/I</v>
          </cell>
          <cell r="AO192" t="str">
            <v>N/I</v>
          </cell>
          <cell r="AP192" t="str">
            <v>N/I</v>
          </cell>
          <cell r="AQ192" t="str">
            <v>N/I</v>
          </cell>
          <cell r="AR192" t="str">
            <v>N/I</v>
          </cell>
          <cell r="AS192" t="str">
            <v>ALLPARK - PRED</v>
          </cell>
          <cell r="AT192" t="str">
            <v>ALLPARK - PR</v>
          </cell>
          <cell r="AU192" t="str">
            <v>ED</v>
          </cell>
          <cell r="AV192" t="str">
            <v>GLASER</v>
          </cell>
          <cell r="AW192">
            <v>12799</v>
          </cell>
          <cell r="AX192" t="str">
            <v>N/I</v>
          </cell>
          <cell r="AY192" t="str">
            <v>N/I</v>
          </cell>
          <cell r="AZ192" t="str">
            <v xml:space="preserve">03201ED  </v>
          </cell>
        </row>
        <row r="193">
          <cell r="D193" t="str">
            <v xml:space="preserve">05201IJ  </v>
          </cell>
          <cell r="E193" t="str">
            <v>GOLDEN</v>
          </cell>
          <cell r="F193" t="str">
            <v>N/A</v>
          </cell>
          <cell r="G193" t="str">
            <v>RS</v>
          </cell>
          <cell r="H193" t="str">
            <v>RIO GRANDE DO SUL</v>
          </cell>
          <cell r="I193" t="str">
            <v>SUL</v>
          </cell>
          <cell r="J193" t="str">
            <v>SUL</v>
          </cell>
          <cell r="K193" t="str">
            <v>01</v>
          </cell>
          <cell r="L193" t="str">
            <v>ALLPARK</v>
          </cell>
          <cell r="M193" t="str">
            <v>EASY PARK</v>
          </cell>
          <cell r="N193">
            <v>1</v>
          </cell>
          <cell r="O193">
            <v>36</v>
          </cell>
          <cell r="P193" t="str">
            <v>EDIFÍCIO COMERCIAL</v>
          </cell>
          <cell r="Q193" t="str">
            <v>GARAGEM</v>
          </cell>
          <cell r="R193" t="str">
            <v>OFF STREET</v>
          </cell>
          <cell r="S193" t="str">
            <v>M&amp;A 2011</v>
          </cell>
          <cell r="T193">
            <v>1</v>
          </cell>
          <cell r="U193" t="str">
            <v>N/A</v>
          </cell>
          <cell r="V193" t="str">
            <v>N/A</v>
          </cell>
          <cell r="W193" t="str">
            <v>ANDRE SANTOS</v>
          </cell>
          <cell r="X193" t="str">
            <v>N/I</v>
          </cell>
          <cell r="Y193" t="str">
            <v>LOCAÇÃO</v>
          </cell>
          <cell r="Z193" t="str">
            <v>TKTS</v>
          </cell>
          <cell r="AA193" t="str">
            <v>VALOR FIXO</v>
          </cell>
          <cell r="AB193" t="str">
            <v>NAO BLOQUEADO</v>
          </cell>
          <cell r="AC193" t="str">
            <v xml:space="preserve">05201IJ  </v>
          </cell>
          <cell r="AD193" t="str">
            <v>ED COM GOLDEN - EASY</v>
          </cell>
          <cell r="AE193" t="str">
            <v>9.GARAGEM ABERTA</v>
          </cell>
          <cell r="AF193" t="str">
            <v>M&amp;A</v>
          </cell>
          <cell r="AG193" t="str">
            <v>60.537.263/0506-84</v>
          </cell>
          <cell r="AH193" t="str">
            <v>PORTO ALEGRE</v>
          </cell>
          <cell r="AI193" t="str">
            <v>90550-140</v>
          </cell>
          <cell r="AJ193" t="str">
            <v>AUXILIADORA</v>
          </cell>
          <cell r="AK193" t="str">
            <v>RUA DIOM PEDRO II, 367</v>
          </cell>
          <cell r="AL193">
            <v>5</v>
          </cell>
          <cell r="AM193">
            <v>40603</v>
          </cell>
          <cell r="AN193" t="str">
            <v>MAR/11</v>
          </cell>
          <cell r="AO193">
            <v>38869</v>
          </cell>
          <cell r="AP193" t="str">
            <v>INDETERMINADO</v>
          </cell>
          <cell r="AQ193" t="str">
            <v>N/I</v>
          </cell>
          <cell r="AR193" t="str">
            <v>N/I</v>
          </cell>
          <cell r="AS193" t="str">
            <v>ALLPARK - RSIJ</v>
          </cell>
          <cell r="AT193" t="str">
            <v>ALLPARK - RS</v>
          </cell>
          <cell r="AU193" t="str">
            <v>IJ</v>
          </cell>
          <cell r="AV193" t="str">
            <v>GOLDEN</v>
          </cell>
          <cell r="AW193" t="str">
            <v>N/I</v>
          </cell>
          <cell r="AX193" t="str">
            <v>N/I</v>
          </cell>
          <cell r="AY193" t="str">
            <v>N/I</v>
          </cell>
          <cell r="AZ193" t="str">
            <v xml:space="preserve">05201IJ  </v>
          </cell>
        </row>
        <row r="194">
          <cell r="D194" t="str">
            <v xml:space="preserve">03201EK  </v>
          </cell>
          <cell r="E194" t="str">
            <v>GOLDEN INGA HOTEL</v>
          </cell>
          <cell r="F194" t="str">
            <v>N/A</v>
          </cell>
          <cell r="G194" t="str">
            <v>PR</v>
          </cell>
          <cell r="H194" t="str">
            <v>PARANÁ</v>
          </cell>
          <cell r="I194" t="str">
            <v>SUL</v>
          </cell>
          <cell r="J194" t="str">
            <v>SUL</v>
          </cell>
          <cell r="K194" t="str">
            <v>01</v>
          </cell>
          <cell r="L194" t="str">
            <v>ALLPARK</v>
          </cell>
          <cell r="M194" t="str">
            <v>REUNIDAS</v>
          </cell>
          <cell r="N194">
            <v>1</v>
          </cell>
          <cell r="O194">
            <v>150</v>
          </cell>
          <cell r="P194" t="str">
            <v>HOTEL</v>
          </cell>
          <cell r="Q194" t="str">
            <v>GARAGEM</v>
          </cell>
          <cell r="R194" t="str">
            <v>OFF STREET</v>
          </cell>
          <cell r="S194" t="str">
            <v>BASE OFF</v>
          </cell>
          <cell r="T194">
            <v>1</v>
          </cell>
          <cell r="U194" t="str">
            <v>N/A</v>
          </cell>
          <cell r="V194" t="str">
            <v>N/A</v>
          </cell>
          <cell r="W194" t="str">
            <v>MIRO</v>
          </cell>
          <cell r="X194" t="str">
            <v>N/I</v>
          </cell>
          <cell r="Y194" t="str">
            <v>LOCAÇÃO</v>
          </cell>
          <cell r="Z194" t="str">
            <v>TKTS</v>
          </cell>
          <cell r="AA194" t="str">
            <v>N/I</v>
          </cell>
          <cell r="AB194" t="str">
            <v>NAO BLOQUEADO</v>
          </cell>
          <cell r="AC194" t="str">
            <v xml:space="preserve">03201EK  </v>
          </cell>
          <cell r="AD194" t="str">
            <v>HOTEL GOLDEN INGA</v>
          </cell>
          <cell r="AE194" t="str">
            <v>9.GARAGEM ABERTA</v>
          </cell>
          <cell r="AF194" t="str">
            <v>ORGANICAS</v>
          </cell>
          <cell r="AG194" t="str">
            <v>N/I</v>
          </cell>
          <cell r="AH194" t="str">
            <v>MARINGÁ</v>
          </cell>
          <cell r="AI194" t="str">
            <v>87013-060</v>
          </cell>
          <cell r="AJ194" t="str">
            <v>CENTRO</v>
          </cell>
          <cell r="AK194" t="str">
            <v xml:space="preserve">RUA NEO ALVES MARTINS, 2398 </v>
          </cell>
          <cell r="AL194">
            <v>7</v>
          </cell>
          <cell r="AM194">
            <v>39965</v>
          </cell>
          <cell r="AN194" t="str">
            <v>N/I</v>
          </cell>
          <cell r="AO194" t="str">
            <v>N/I</v>
          </cell>
          <cell r="AP194" t="str">
            <v>N/I</v>
          </cell>
          <cell r="AQ194" t="str">
            <v>N/I</v>
          </cell>
          <cell r="AR194" t="str">
            <v>N/I</v>
          </cell>
          <cell r="AS194" t="str">
            <v>ALLPARK - PREK</v>
          </cell>
          <cell r="AT194" t="str">
            <v>ALLPARK - PR</v>
          </cell>
          <cell r="AU194" t="str">
            <v>EK</v>
          </cell>
          <cell r="AV194" t="str">
            <v>GOL. INGA HOTEL</v>
          </cell>
          <cell r="AW194">
            <v>12865</v>
          </cell>
          <cell r="AX194" t="str">
            <v>N/I</v>
          </cell>
          <cell r="AY194" t="str">
            <v>N/I</v>
          </cell>
          <cell r="AZ194" t="str">
            <v xml:space="preserve">03201EK  </v>
          </cell>
        </row>
        <row r="195">
          <cell r="D195" t="str">
            <v xml:space="preserve">01201AS  </v>
          </cell>
          <cell r="E195" t="str">
            <v>GONCALO MADEIRA</v>
          </cell>
          <cell r="F195" t="str">
            <v>N/A</v>
          </cell>
          <cell r="G195" t="str">
            <v>SP</v>
          </cell>
          <cell r="H195" t="str">
            <v>SÃO PAULO</v>
          </cell>
          <cell r="I195" t="str">
            <v>SP</v>
          </cell>
          <cell r="J195" t="str">
            <v>SP</v>
          </cell>
          <cell r="K195" t="str">
            <v>01</v>
          </cell>
          <cell r="L195" t="str">
            <v>ALLPARK</v>
          </cell>
          <cell r="M195" t="str">
            <v>ALLPARK</v>
          </cell>
          <cell r="N195">
            <v>1</v>
          </cell>
          <cell r="O195">
            <v>200</v>
          </cell>
          <cell r="P195" t="str">
            <v>CENTRO DE CONVENÇÕES</v>
          </cell>
          <cell r="Q195" t="str">
            <v>GARAGEM</v>
          </cell>
          <cell r="R195" t="str">
            <v>OFF STREET</v>
          </cell>
          <cell r="S195" t="str">
            <v>NN OFF 2010</v>
          </cell>
          <cell r="T195">
            <v>1</v>
          </cell>
          <cell r="U195" t="str">
            <v>N/A</v>
          </cell>
          <cell r="V195" t="str">
            <v>N/A</v>
          </cell>
          <cell r="W195" t="str">
            <v>IRINEU</v>
          </cell>
          <cell r="X195" t="str">
            <v>AKIRA</v>
          </cell>
          <cell r="Y195" t="str">
            <v>LOCAÇÃO</v>
          </cell>
          <cell r="Z195" t="str">
            <v>EVENTOS</v>
          </cell>
          <cell r="AA195" t="str">
            <v>PERCENTUAL</v>
          </cell>
          <cell r="AB195" t="str">
            <v>NAO BLOQUEADO</v>
          </cell>
          <cell r="AC195" t="str">
            <v xml:space="preserve">01201AS  </v>
          </cell>
          <cell r="AD195" t="str">
            <v>C CONV GONÇALO MADEIRA</v>
          </cell>
          <cell r="AE195" t="str">
            <v>9.GARAGEM ABERTA</v>
          </cell>
          <cell r="AF195" t="str">
            <v>ORGANICAS</v>
          </cell>
          <cell r="AG195">
            <v>60537263034818</v>
          </cell>
          <cell r="AH195" t="str">
            <v xml:space="preserve">SÃO PAULO </v>
          </cell>
          <cell r="AI195" t="str">
            <v>05348-000</v>
          </cell>
          <cell r="AJ195" t="str">
            <v>JAGUARÉ</v>
          </cell>
          <cell r="AK195" t="str">
            <v>AV. GONÇALO MADEIRA, 126</v>
          </cell>
          <cell r="AL195" t="str">
            <v>EVENTOS</v>
          </cell>
          <cell r="AM195">
            <v>40436</v>
          </cell>
          <cell r="AN195" t="str">
            <v>SET/10</v>
          </cell>
          <cell r="AO195">
            <v>40373</v>
          </cell>
          <cell r="AP195">
            <v>41468</v>
          </cell>
          <cell r="AQ195" t="str">
            <v>N/I</v>
          </cell>
          <cell r="AR195" t="str">
            <v>N/I</v>
          </cell>
          <cell r="AS195" t="str">
            <v>ALLPARK - SPAS</v>
          </cell>
          <cell r="AT195" t="str">
            <v>ALLPARK - SP</v>
          </cell>
          <cell r="AU195" t="str">
            <v>AS</v>
          </cell>
          <cell r="AV195" t="str">
            <v>GONCALO MADEIRA</v>
          </cell>
          <cell r="AW195">
            <v>11868</v>
          </cell>
          <cell r="AX195" t="str">
            <v>Espaço Vila Lobos</v>
          </cell>
          <cell r="AY195" t="str">
            <v>TERRENO AV. GONÇALO MADEIRA, 126 (ESPAÇO VILA LOBOS)</v>
          </cell>
          <cell r="AZ195" t="str">
            <v xml:space="preserve">01201AS  </v>
          </cell>
        </row>
        <row r="196">
          <cell r="D196" t="str">
            <v xml:space="preserve">02201X0  </v>
          </cell>
          <cell r="E196" t="str">
            <v>GUANA ITAGUAI</v>
          </cell>
          <cell r="F196" t="str">
            <v>GUANABARA</v>
          </cell>
          <cell r="G196" t="str">
            <v>RJ</v>
          </cell>
          <cell r="H196" t="str">
            <v>RIO DE JANEIRO</v>
          </cell>
          <cell r="I196" t="str">
            <v>RJ</v>
          </cell>
          <cell r="J196" t="str">
            <v>RJ</v>
          </cell>
          <cell r="K196" t="str">
            <v>01</v>
          </cell>
          <cell r="L196" t="str">
            <v>ALLPARK</v>
          </cell>
          <cell r="M196" t="str">
            <v>ALLPARK</v>
          </cell>
          <cell r="N196">
            <v>1</v>
          </cell>
          <cell r="O196">
            <v>136</v>
          </cell>
          <cell r="P196" t="str">
            <v>SUPERMERCADO</v>
          </cell>
          <cell r="Q196" t="str">
            <v>GARAGEM</v>
          </cell>
          <cell r="R196" t="str">
            <v>OFF STREET</v>
          </cell>
          <cell r="S196" t="str">
            <v>NN OFF 2011</v>
          </cell>
          <cell r="T196">
            <v>1</v>
          </cell>
          <cell r="U196" t="str">
            <v>N/A</v>
          </cell>
          <cell r="V196" t="str">
            <v>N/A</v>
          </cell>
          <cell r="W196" t="str">
            <v>ANGELO</v>
          </cell>
          <cell r="X196" t="str">
            <v>N/I</v>
          </cell>
          <cell r="Y196" t="str">
            <v>ADM+MO</v>
          </cell>
          <cell r="Z196" t="str">
            <v>N/I</v>
          </cell>
          <cell r="AA196" t="str">
            <v>N/I</v>
          </cell>
          <cell r="AB196" t="str">
            <v>NAO BLOQUEADO</v>
          </cell>
          <cell r="AC196" t="str">
            <v xml:space="preserve">02201X0  </v>
          </cell>
          <cell r="AD196" t="str">
            <v>SUPERM GUANABARA ITAGUAI</v>
          </cell>
          <cell r="AE196" t="str">
            <v>9.GARAGEM ABERTA</v>
          </cell>
          <cell r="AF196" t="str">
            <v>N/I</v>
          </cell>
          <cell r="AG196" t="str">
            <v>N/I</v>
          </cell>
          <cell r="AH196" t="str">
            <v>RIO DE JANEIRO</v>
          </cell>
          <cell r="AI196">
            <v>23815292</v>
          </cell>
          <cell r="AJ196" t="str">
            <v>ENGENHO</v>
          </cell>
          <cell r="AK196" t="str">
            <v>RUA DOUTOR CURVELO CAVALCANTI, 758</v>
          </cell>
          <cell r="AL196" t="str">
            <v>N/I</v>
          </cell>
          <cell r="AM196">
            <v>40767</v>
          </cell>
          <cell r="AN196" t="str">
            <v>AGO/11</v>
          </cell>
          <cell r="AO196" t="str">
            <v>N/I</v>
          </cell>
          <cell r="AP196" t="str">
            <v>N/I</v>
          </cell>
          <cell r="AQ196" t="str">
            <v>N/I</v>
          </cell>
          <cell r="AR196" t="str">
            <v>N/I</v>
          </cell>
          <cell r="AS196" t="str">
            <v>N/IN/I</v>
          </cell>
          <cell r="AT196" t="str">
            <v>N/I</v>
          </cell>
          <cell r="AU196" t="str">
            <v>N/I</v>
          </cell>
          <cell r="AV196" t="str">
            <v>N/I</v>
          </cell>
          <cell r="AW196" t="str">
            <v>N/I</v>
          </cell>
          <cell r="AX196" t="str">
            <v>N/I</v>
          </cell>
          <cell r="AY196" t="str">
            <v>Guanabara Itaguaí</v>
          </cell>
          <cell r="AZ196" t="str">
            <v xml:space="preserve">02201X0  </v>
          </cell>
        </row>
        <row r="197">
          <cell r="D197" t="str">
            <v xml:space="preserve">02201IQ  </v>
          </cell>
          <cell r="E197" t="str">
            <v>GUANABARA BANGU</v>
          </cell>
          <cell r="F197" t="str">
            <v>GUANABARA</v>
          </cell>
          <cell r="G197" t="str">
            <v>RJ</v>
          </cell>
          <cell r="H197" t="str">
            <v>RIO DE JANEIRO</v>
          </cell>
          <cell r="I197" t="str">
            <v>RJ</v>
          </cell>
          <cell r="J197" t="str">
            <v>RJ</v>
          </cell>
          <cell r="K197" t="str">
            <v>01</v>
          </cell>
          <cell r="L197" t="str">
            <v>ALLPARK</v>
          </cell>
          <cell r="M197" t="str">
            <v>ALLPARK</v>
          </cell>
          <cell r="N197">
            <v>1</v>
          </cell>
          <cell r="O197">
            <v>187</v>
          </cell>
          <cell r="P197" t="str">
            <v>SUPERMERCADO</v>
          </cell>
          <cell r="Q197" t="str">
            <v>GARAGEM</v>
          </cell>
          <cell r="R197" t="str">
            <v>OFF STREET</v>
          </cell>
          <cell r="S197" t="str">
            <v>NN OFF 2011</v>
          </cell>
          <cell r="T197">
            <v>1</v>
          </cell>
          <cell r="U197" t="str">
            <v>N/A</v>
          </cell>
          <cell r="V197" t="str">
            <v>N/A</v>
          </cell>
          <cell r="W197" t="str">
            <v>ANGELO</v>
          </cell>
          <cell r="X197" t="str">
            <v>N/I</v>
          </cell>
          <cell r="Y197" t="str">
            <v>ADM+MO</v>
          </cell>
          <cell r="Z197" t="str">
            <v>100%NF</v>
          </cell>
          <cell r="AA197" t="str">
            <v>N/I</v>
          </cell>
          <cell r="AB197" t="str">
            <v>NAO BLOQUEADO</v>
          </cell>
          <cell r="AC197" t="str">
            <v xml:space="preserve">02201IQ  </v>
          </cell>
          <cell r="AD197" t="str">
            <v>SUPERM GUANABARA BANGU</v>
          </cell>
          <cell r="AE197" t="str">
            <v>9.GARAGEM ABERTA</v>
          </cell>
          <cell r="AF197" t="str">
            <v>ORGANICAS</v>
          </cell>
          <cell r="AG197" t="str">
            <v>N/I</v>
          </cell>
          <cell r="AH197" t="str">
            <v>RIO DE JANEIRO</v>
          </cell>
          <cell r="AI197" t="str">
            <v>21862-170</v>
          </cell>
          <cell r="AJ197" t="str">
            <v>CENTRO</v>
          </cell>
          <cell r="AK197" t="str">
            <v>AV. MINISTRO ARI FRANCO, 80</v>
          </cell>
          <cell r="AL197">
            <v>7</v>
          </cell>
          <cell r="AM197">
            <v>40602</v>
          </cell>
          <cell r="AN197" t="str">
            <v>FEV/11</v>
          </cell>
          <cell r="AO197">
            <v>40602</v>
          </cell>
          <cell r="AP197">
            <v>40966</v>
          </cell>
          <cell r="AQ197" t="str">
            <v>N/I</v>
          </cell>
          <cell r="AR197" t="str">
            <v>N/I</v>
          </cell>
          <cell r="AS197" t="str">
            <v>ALLPARK - RJIQ</v>
          </cell>
          <cell r="AT197" t="str">
            <v>ALLPARK - RJ</v>
          </cell>
          <cell r="AU197" t="str">
            <v>IQ</v>
          </cell>
          <cell r="AV197" t="str">
            <v>GUANABARA BANGU</v>
          </cell>
          <cell r="AW197">
            <v>1417</v>
          </cell>
          <cell r="AX197" t="str">
            <v>Guanabara Bangu</v>
          </cell>
          <cell r="AY197" t="str">
            <v>N/I</v>
          </cell>
          <cell r="AZ197" t="str">
            <v xml:space="preserve">02201IQ  </v>
          </cell>
        </row>
        <row r="198">
          <cell r="D198" t="str">
            <v xml:space="preserve">02201DM  </v>
          </cell>
          <cell r="E198" t="str">
            <v>GUANABARA BARRA</v>
          </cell>
          <cell r="F198" t="str">
            <v>GUANABARA</v>
          </cell>
          <cell r="G198" t="str">
            <v>RJ</v>
          </cell>
          <cell r="H198" t="str">
            <v>RIO DE JANEIRO</v>
          </cell>
          <cell r="I198" t="str">
            <v>RJ</v>
          </cell>
          <cell r="J198" t="str">
            <v>RJ</v>
          </cell>
          <cell r="K198" t="str">
            <v>01</v>
          </cell>
          <cell r="L198" t="str">
            <v>ALLPARK</v>
          </cell>
          <cell r="M198" t="str">
            <v>ALLPARK</v>
          </cell>
          <cell r="N198">
            <v>1</v>
          </cell>
          <cell r="O198">
            <v>808</v>
          </cell>
          <cell r="P198" t="str">
            <v>SUPERMERCADO</v>
          </cell>
          <cell r="Q198" t="str">
            <v>GARAGEM</v>
          </cell>
          <cell r="R198" t="str">
            <v>OFF STREET</v>
          </cell>
          <cell r="S198" t="str">
            <v>NN OFF 2010</v>
          </cell>
          <cell r="T198">
            <v>1</v>
          </cell>
          <cell r="U198" t="str">
            <v>N/A</v>
          </cell>
          <cell r="V198" t="str">
            <v>N/A</v>
          </cell>
          <cell r="W198" t="str">
            <v>ANGELO</v>
          </cell>
          <cell r="X198" t="str">
            <v>N/I</v>
          </cell>
          <cell r="Y198" t="str">
            <v>ADM+MO</v>
          </cell>
          <cell r="Z198" t="str">
            <v>NF+TKTS</v>
          </cell>
          <cell r="AA198" t="str">
            <v>N/I</v>
          </cell>
          <cell r="AB198" t="str">
            <v>NAO BLOQUEADO</v>
          </cell>
          <cell r="AC198" t="str">
            <v xml:space="preserve">02201DM  </v>
          </cell>
          <cell r="AD198" t="str">
            <v>SUPERM GUANABARA BARRA</v>
          </cell>
          <cell r="AE198" t="str">
            <v>9.GARAGEM ABERTA</v>
          </cell>
          <cell r="AF198" t="str">
            <v>ORGANICAS</v>
          </cell>
          <cell r="AG198" t="str">
            <v>60.537.263/0418-65</v>
          </cell>
          <cell r="AH198" t="str">
            <v>RIO DE JANEIRO</v>
          </cell>
          <cell r="AI198" t="str">
            <v>22631-003</v>
          </cell>
          <cell r="AJ198" t="str">
            <v>BARRA DA TIJUCA</v>
          </cell>
          <cell r="AK198" t="str">
            <v>AV. DAS AMÉRICAS, 3501</v>
          </cell>
          <cell r="AL198">
            <v>7</v>
          </cell>
          <cell r="AM198">
            <v>40477</v>
          </cell>
          <cell r="AN198" t="str">
            <v>OUT/10</v>
          </cell>
          <cell r="AO198">
            <v>40473</v>
          </cell>
          <cell r="AP198">
            <v>40837</v>
          </cell>
          <cell r="AQ198" t="str">
            <v>N/I</v>
          </cell>
          <cell r="AR198" t="str">
            <v>N/I</v>
          </cell>
          <cell r="AS198" t="str">
            <v>ALLPARK - RJDM</v>
          </cell>
          <cell r="AT198" t="str">
            <v>ALLPARK - RJ</v>
          </cell>
          <cell r="AU198" t="str">
            <v>DM</v>
          </cell>
          <cell r="AV198" t="str">
            <v>GUANABARA BARRA</v>
          </cell>
          <cell r="AW198">
            <v>1279</v>
          </cell>
          <cell r="AX198" t="str">
            <v>Guanabara Barra da Tijuca</v>
          </cell>
          <cell r="AY198" t="str">
            <v>SUPERMERCADO GUANABARA</v>
          </cell>
          <cell r="AZ198" t="str">
            <v xml:space="preserve">02201DM  </v>
          </cell>
        </row>
        <row r="199">
          <cell r="D199" t="str">
            <v xml:space="preserve">02201WC  </v>
          </cell>
          <cell r="E199" t="str">
            <v>GUANABARA BONSUCESSO</v>
          </cell>
          <cell r="F199" t="str">
            <v>GUANABARA</v>
          </cell>
          <cell r="G199" t="str">
            <v>RJ</v>
          </cell>
          <cell r="H199" t="str">
            <v>RIO DE JANEIRO</v>
          </cell>
          <cell r="I199" t="str">
            <v>RJ</v>
          </cell>
          <cell r="J199" t="str">
            <v>RJ</v>
          </cell>
          <cell r="K199" t="str">
            <v>01</v>
          </cell>
          <cell r="L199" t="str">
            <v>ALLPARK</v>
          </cell>
          <cell r="M199" t="str">
            <v>ALLPARK</v>
          </cell>
          <cell r="N199">
            <v>1</v>
          </cell>
          <cell r="O199">
            <v>136</v>
          </cell>
          <cell r="P199" t="str">
            <v>SUPERMERCADO</v>
          </cell>
          <cell r="Q199" t="str">
            <v>GARAGEM</v>
          </cell>
          <cell r="R199" t="str">
            <v>OFF STREET</v>
          </cell>
          <cell r="S199" t="str">
            <v>NN OFF 2011</v>
          </cell>
          <cell r="T199">
            <v>1</v>
          </cell>
          <cell r="U199" t="str">
            <v>N/A</v>
          </cell>
          <cell r="V199" t="str">
            <v>N/A</v>
          </cell>
          <cell r="W199" t="str">
            <v>ANGELO</v>
          </cell>
          <cell r="X199" t="str">
            <v>N/I</v>
          </cell>
          <cell r="Y199" t="str">
            <v>ADM+MO</v>
          </cell>
          <cell r="Z199" t="str">
            <v>100%NF</v>
          </cell>
          <cell r="AA199" t="str">
            <v>N/I</v>
          </cell>
          <cell r="AB199" t="str">
            <v>NAO BLOQUEADO</v>
          </cell>
          <cell r="AC199" t="str">
            <v xml:space="preserve">02201WC  </v>
          </cell>
          <cell r="AD199" t="str">
            <v>SUPERM GUANABARA BONSUCESSO</v>
          </cell>
          <cell r="AE199" t="str">
            <v>9.GARAGEM ABERTA</v>
          </cell>
          <cell r="AF199" t="str">
            <v>ORGANICAS</v>
          </cell>
          <cell r="AG199" t="str">
            <v>N/I</v>
          </cell>
          <cell r="AH199" t="str">
            <v>RIO DE JANEIRO</v>
          </cell>
          <cell r="AI199" t="str">
            <v>21040-112</v>
          </cell>
          <cell r="AJ199" t="str">
            <v>BONSUCESSO</v>
          </cell>
          <cell r="AK199" t="str">
            <v>AV. TEIXEIRA DE CASTRO, 78/90</v>
          </cell>
          <cell r="AL199">
            <v>7</v>
          </cell>
          <cell r="AM199">
            <v>40625</v>
          </cell>
          <cell r="AN199" t="str">
            <v>MAR/11</v>
          </cell>
          <cell r="AO199">
            <v>40625</v>
          </cell>
          <cell r="AP199">
            <v>40990</v>
          </cell>
          <cell r="AQ199" t="str">
            <v>N/I</v>
          </cell>
          <cell r="AR199" t="str">
            <v>N/I</v>
          </cell>
          <cell r="AS199" t="str">
            <v>ALLPARK - RJWC</v>
          </cell>
          <cell r="AT199" t="str">
            <v>ALLPARK - RJ</v>
          </cell>
          <cell r="AU199" t="str">
            <v>WC</v>
          </cell>
          <cell r="AV199" t="str">
            <v>GUANAB BONSUCES</v>
          </cell>
          <cell r="AW199">
            <v>1443</v>
          </cell>
          <cell r="AX199" t="str">
            <v>Guanabara Bonsucesso</v>
          </cell>
          <cell r="AY199" t="str">
            <v>Guanabara Bonsucesso</v>
          </cell>
          <cell r="AZ199" t="str">
            <v xml:space="preserve">02201WC  </v>
          </cell>
        </row>
        <row r="200">
          <cell r="D200" t="str">
            <v xml:space="preserve">02201IP  </v>
          </cell>
          <cell r="E200" t="str">
            <v>GUANABARA CAMPO GRANDE</v>
          </cell>
          <cell r="F200" t="str">
            <v>GUANABARA</v>
          </cell>
          <cell r="G200" t="str">
            <v>RJ</v>
          </cell>
          <cell r="H200" t="str">
            <v>RIO DE JANEIRO</v>
          </cell>
          <cell r="I200" t="str">
            <v>RJ</v>
          </cell>
          <cell r="J200" t="str">
            <v>RJ</v>
          </cell>
          <cell r="K200" t="str">
            <v>01</v>
          </cell>
          <cell r="L200" t="str">
            <v>ALLPARK</v>
          </cell>
          <cell r="M200" t="str">
            <v>ALLPARK</v>
          </cell>
          <cell r="N200">
            <v>1</v>
          </cell>
          <cell r="O200">
            <v>113</v>
          </cell>
          <cell r="P200" t="str">
            <v>SUPERMERCADO</v>
          </cell>
          <cell r="Q200" t="str">
            <v>GARAGEM</v>
          </cell>
          <cell r="R200" t="str">
            <v>OFF STREET</v>
          </cell>
          <cell r="S200" t="str">
            <v>NN OFF 2011</v>
          </cell>
          <cell r="T200">
            <v>1</v>
          </cell>
          <cell r="U200" t="str">
            <v>N/A</v>
          </cell>
          <cell r="V200" t="str">
            <v>N/A</v>
          </cell>
          <cell r="W200" t="str">
            <v>ANGELO</v>
          </cell>
          <cell r="X200" t="str">
            <v>N/I</v>
          </cell>
          <cell r="Y200" t="str">
            <v>ADM+MO</v>
          </cell>
          <cell r="Z200" t="str">
            <v>NF+TKTS</v>
          </cell>
          <cell r="AA200" t="str">
            <v>N/I</v>
          </cell>
          <cell r="AB200" t="str">
            <v>NAO BLOQUEADO</v>
          </cell>
          <cell r="AC200" t="str">
            <v xml:space="preserve">02201IP  </v>
          </cell>
          <cell r="AD200" t="str">
            <v>SUPERM GUANABARA CAMPO GRANDE</v>
          </cell>
          <cell r="AE200" t="str">
            <v>9.GARAGEM ABERTA</v>
          </cell>
          <cell r="AF200" t="str">
            <v>ORGANICAS</v>
          </cell>
          <cell r="AG200" t="str">
            <v>N/I</v>
          </cell>
          <cell r="AH200" t="str">
            <v>RIO DE JANEIRO</v>
          </cell>
          <cell r="AI200" t="str">
            <v>23052-060</v>
          </cell>
          <cell r="AJ200" t="str">
            <v>CENTRO</v>
          </cell>
          <cell r="AK200" t="str">
            <v>RUA AURELIO FIGUEIREDO, 205</v>
          </cell>
          <cell r="AL200">
            <v>7</v>
          </cell>
          <cell r="AM200">
            <v>40595</v>
          </cell>
          <cell r="AN200" t="str">
            <v>MAR/11</v>
          </cell>
          <cell r="AO200">
            <v>40595</v>
          </cell>
          <cell r="AP200" t="str">
            <v>Indeterminado</v>
          </cell>
          <cell r="AQ200" t="str">
            <v>N/I</v>
          </cell>
          <cell r="AR200" t="str">
            <v>N/I</v>
          </cell>
          <cell r="AS200" t="str">
            <v>ALLPARK - RJIP</v>
          </cell>
          <cell r="AT200" t="str">
            <v>ALLPARK - RJ</v>
          </cell>
          <cell r="AU200" t="str">
            <v>IP</v>
          </cell>
          <cell r="AV200" t="str">
            <v>GUANAB C GRANDE</v>
          </cell>
          <cell r="AW200">
            <v>1401</v>
          </cell>
          <cell r="AX200" t="str">
            <v>Guanabara Campo Grande</v>
          </cell>
          <cell r="AY200" t="str">
            <v>Guanabara Campo Grande</v>
          </cell>
          <cell r="AZ200" t="str">
            <v xml:space="preserve">02201IP  </v>
          </cell>
        </row>
        <row r="201">
          <cell r="D201" t="str">
            <v xml:space="preserve">02201WN  </v>
          </cell>
          <cell r="E201" t="str">
            <v>GUANABARA IRAJA</v>
          </cell>
          <cell r="F201" t="str">
            <v>GUANABARA</v>
          </cell>
          <cell r="G201" t="str">
            <v>RJ</v>
          </cell>
          <cell r="H201" t="str">
            <v>RIO DE JANEIRO</v>
          </cell>
          <cell r="I201" t="str">
            <v>RJ</v>
          </cell>
          <cell r="J201" t="str">
            <v>RJ</v>
          </cell>
          <cell r="K201" t="str">
            <v>01</v>
          </cell>
          <cell r="L201" t="str">
            <v>ALLPARK</v>
          </cell>
          <cell r="M201" t="str">
            <v>ALLPARK</v>
          </cell>
          <cell r="N201">
            <v>1</v>
          </cell>
          <cell r="O201">
            <v>306</v>
          </cell>
          <cell r="P201" t="str">
            <v>SUPERMERCADO</v>
          </cell>
          <cell r="Q201" t="str">
            <v>GARAGEM</v>
          </cell>
          <cell r="R201" t="str">
            <v>OFF STREET</v>
          </cell>
          <cell r="S201" t="str">
            <v>NN OFF 2011</v>
          </cell>
          <cell r="T201">
            <v>1</v>
          </cell>
          <cell r="U201" t="str">
            <v>N/A</v>
          </cell>
          <cell r="V201" t="str">
            <v>N/A</v>
          </cell>
          <cell r="W201" t="str">
            <v>ANGELO</v>
          </cell>
          <cell r="X201" t="str">
            <v>N/I</v>
          </cell>
          <cell r="Y201" t="str">
            <v>ADM+MO</v>
          </cell>
          <cell r="Z201" t="str">
            <v>N/I</v>
          </cell>
          <cell r="AA201" t="str">
            <v>N/I</v>
          </cell>
          <cell r="AB201" t="str">
            <v>NAO BLOQUEADO</v>
          </cell>
          <cell r="AC201" t="str">
            <v xml:space="preserve">02201WN  </v>
          </cell>
          <cell r="AD201" t="str">
            <v>SUPERM GUANABARA IRAJA</v>
          </cell>
          <cell r="AE201" t="str">
            <v>9.GARAGEM ABERTA</v>
          </cell>
          <cell r="AF201" t="str">
            <v>ORGANICAS</v>
          </cell>
          <cell r="AG201" t="str">
            <v>N/I</v>
          </cell>
          <cell r="AH201" t="str">
            <v>RIO DE JANEIRO</v>
          </cell>
          <cell r="AI201">
            <v>20071004</v>
          </cell>
          <cell r="AJ201" t="str">
            <v>IRAJA</v>
          </cell>
          <cell r="AK201" t="str">
            <v>AV. MONSENHOR FELIX, 1213</v>
          </cell>
          <cell r="AL201" t="str">
            <v>N/I</v>
          </cell>
          <cell r="AM201">
            <v>40735</v>
          </cell>
          <cell r="AN201" t="str">
            <v>JUL/11</v>
          </cell>
          <cell r="AO201">
            <v>40734</v>
          </cell>
          <cell r="AP201">
            <v>41099</v>
          </cell>
          <cell r="AQ201" t="str">
            <v>N/I</v>
          </cell>
          <cell r="AR201" t="str">
            <v>N/I</v>
          </cell>
          <cell r="AS201" t="str">
            <v>ALLPARK - RJWN</v>
          </cell>
          <cell r="AT201" t="str">
            <v>ALLPARK - RJ</v>
          </cell>
          <cell r="AU201" t="str">
            <v>WN</v>
          </cell>
          <cell r="AV201" t="str">
            <v>N/I</v>
          </cell>
          <cell r="AW201" t="str">
            <v>N/I</v>
          </cell>
          <cell r="AX201" t="str">
            <v>Guanabara Irajá</v>
          </cell>
          <cell r="AY201" t="str">
            <v>GUANABARA IRAJÁ</v>
          </cell>
          <cell r="AZ201" t="str">
            <v xml:space="preserve">02201WN  </v>
          </cell>
        </row>
        <row r="202">
          <cell r="D202" t="str">
            <v xml:space="preserve">02201WF  </v>
          </cell>
          <cell r="E202" t="str">
            <v>GUANABARA NITEROI</v>
          </cell>
          <cell r="F202" t="str">
            <v>GUANABARA</v>
          </cell>
          <cell r="G202" t="str">
            <v>RJ</v>
          </cell>
          <cell r="H202" t="str">
            <v>RIO DE JANEIRO</v>
          </cell>
          <cell r="I202" t="str">
            <v>RJ</v>
          </cell>
          <cell r="J202" t="str">
            <v>RJ</v>
          </cell>
          <cell r="K202" t="str">
            <v>01</v>
          </cell>
          <cell r="L202" t="str">
            <v>ALLPARK</v>
          </cell>
          <cell r="M202" t="str">
            <v>ALLPARK</v>
          </cell>
          <cell r="N202">
            <v>1</v>
          </cell>
          <cell r="O202">
            <v>592</v>
          </cell>
          <cell r="P202" t="str">
            <v>SUPERMERCADO</v>
          </cell>
          <cell r="Q202" t="str">
            <v>GARAGEM</v>
          </cell>
          <cell r="R202" t="str">
            <v>OFF STREET</v>
          </cell>
          <cell r="S202" t="str">
            <v>NN OFF 2011</v>
          </cell>
          <cell r="T202">
            <v>1</v>
          </cell>
          <cell r="U202" t="str">
            <v>N/A</v>
          </cell>
          <cell r="V202" t="str">
            <v>N/A</v>
          </cell>
          <cell r="W202" t="str">
            <v>ANGELO</v>
          </cell>
          <cell r="X202" t="str">
            <v>N/I</v>
          </cell>
          <cell r="Y202" t="str">
            <v>ADM+MO</v>
          </cell>
          <cell r="Z202" t="str">
            <v>NF+TKTS</v>
          </cell>
          <cell r="AA202" t="str">
            <v>N/I</v>
          </cell>
          <cell r="AB202" t="str">
            <v>NAO BLOQUEADO</v>
          </cell>
          <cell r="AC202" t="str">
            <v xml:space="preserve">02201WF  </v>
          </cell>
          <cell r="AD202" t="str">
            <v>SUPERM GUANABARA NITEROI</v>
          </cell>
          <cell r="AE202" t="str">
            <v>9.GARAGEM ABERTA</v>
          </cell>
          <cell r="AF202" t="str">
            <v>ORGANICAS</v>
          </cell>
          <cell r="AG202" t="str">
            <v>N/I</v>
          </cell>
          <cell r="AH202" t="str">
            <v>NITERÓI</v>
          </cell>
          <cell r="AI202" t="str">
            <v xml:space="preserve">04738-000 </v>
          </cell>
          <cell r="AJ202" t="str">
            <v>SANTO AMARO</v>
          </cell>
          <cell r="AK202" t="str">
            <v>AV. MARECHAL DEODORO, 360</v>
          </cell>
          <cell r="AL202" t="str">
            <v>N/I</v>
          </cell>
          <cell r="AM202">
            <v>40618</v>
          </cell>
          <cell r="AN202" t="str">
            <v>MAR/11</v>
          </cell>
          <cell r="AO202">
            <v>40618</v>
          </cell>
          <cell r="AP202">
            <v>40983</v>
          </cell>
          <cell r="AQ202" t="str">
            <v>N/I</v>
          </cell>
          <cell r="AR202" t="str">
            <v>N/I</v>
          </cell>
          <cell r="AS202" t="str">
            <v>ALLPARK - RJWF</v>
          </cell>
          <cell r="AT202" t="str">
            <v>ALLPARK - RJ</v>
          </cell>
          <cell r="AU202" t="str">
            <v>WF</v>
          </cell>
          <cell r="AV202" t="str">
            <v>GUANABA NITEROI</v>
          </cell>
          <cell r="AW202" t="str">
            <v>N/I</v>
          </cell>
          <cell r="AX202" t="str">
            <v>Guanabara Niterói</v>
          </cell>
          <cell r="AY202" t="str">
            <v>Guanabara Niterói</v>
          </cell>
          <cell r="AZ202" t="str">
            <v xml:space="preserve">02201WF  </v>
          </cell>
        </row>
        <row r="203">
          <cell r="D203" t="str">
            <v xml:space="preserve">02201HA  </v>
          </cell>
          <cell r="E203" t="str">
            <v>GUANABARA NOVA IGUACU</v>
          </cell>
          <cell r="F203" t="str">
            <v>GUANABARA</v>
          </cell>
          <cell r="G203" t="str">
            <v>RJ</v>
          </cell>
          <cell r="H203" t="str">
            <v>RIO DE JANEIRO</v>
          </cell>
          <cell r="I203" t="str">
            <v>RJ</v>
          </cell>
          <cell r="J203" t="str">
            <v>RJ</v>
          </cell>
          <cell r="K203" t="str">
            <v>01</v>
          </cell>
          <cell r="L203" t="str">
            <v>ALLPARK</v>
          </cell>
          <cell r="M203" t="str">
            <v>ALLPARK</v>
          </cell>
          <cell r="N203">
            <v>1</v>
          </cell>
          <cell r="O203">
            <v>177</v>
          </cell>
          <cell r="P203" t="str">
            <v>SUPERMERCADO</v>
          </cell>
          <cell r="Q203" t="str">
            <v>GARAGEM</v>
          </cell>
          <cell r="R203" t="str">
            <v>OFF STREET</v>
          </cell>
          <cell r="S203" t="str">
            <v>NN OFF 2011</v>
          </cell>
          <cell r="T203">
            <v>1</v>
          </cell>
          <cell r="U203" t="str">
            <v>N/A</v>
          </cell>
          <cell r="V203" t="str">
            <v>N/A</v>
          </cell>
          <cell r="W203" t="str">
            <v>ANGELO</v>
          </cell>
          <cell r="X203" t="str">
            <v>N/I</v>
          </cell>
          <cell r="Y203" t="str">
            <v>ADM+MO</v>
          </cell>
          <cell r="Z203" t="str">
            <v>NF+TKTS</v>
          </cell>
          <cell r="AA203" t="str">
            <v>N/I</v>
          </cell>
          <cell r="AB203" t="str">
            <v>NAO BLOQUEADO</v>
          </cell>
          <cell r="AC203" t="str">
            <v xml:space="preserve">02201HA  </v>
          </cell>
          <cell r="AD203" t="str">
            <v>SUPERM GUANABARA NOVA IGUACU</v>
          </cell>
          <cell r="AE203" t="str">
            <v>9.GARAGEM ABERTA</v>
          </cell>
          <cell r="AF203" t="str">
            <v>ORGANICAS</v>
          </cell>
          <cell r="AG203" t="str">
            <v>N/I</v>
          </cell>
          <cell r="AH203" t="str">
            <v>RIO DE JANEIRO</v>
          </cell>
          <cell r="AI203" t="str">
            <v>26220-060</v>
          </cell>
          <cell r="AJ203" t="str">
            <v>CENTRO</v>
          </cell>
          <cell r="AK203" t="str">
            <v>AV. MARECHAL FLORIANO PEIXOTO, 1552</v>
          </cell>
          <cell r="AL203">
            <v>7</v>
          </cell>
          <cell r="AM203">
            <v>40562</v>
          </cell>
          <cell r="AN203" t="str">
            <v>JAN/11</v>
          </cell>
          <cell r="AO203">
            <v>40562</v>
          </cell>
          <cell r="AP203">
            <v>40926</v>
          </cell>
          <cell r="AQ203" t="str">
            <v>N/I</v>
          </cell>
          <cell r="AR203" t="str">
            <v>N/I</v>
          </cell>
          <cell r="AS203" t="str">
            <v>ALLPARK - RJHA</v>
          </cell>
          <cell r="AT203" t="str">
            <v>ALLPARK - RJ</v>
          </cell>
          <cell r="AU203" t="str">
            <v>HA</v>
          </cell>
          <cell r="AV203" t="str">
            <v>GUANAB N IGUACU</v>
          </cell>
          <cell r="AW203">
            <v>1398</v>
          </cell>
          <cell r="AX203" t="str">
            <v>Guanabara Nova Iguaçu</v>
          </cell>
          <cell r="AY203" t="str">
            <v>N/I</v>
          </cell>
          <cell r="AZ203" t="str">
            <v xml:space="preserve">02201HA  </v>
          </cell>
        </row>
        <row r="204">
          <cell r="D204" t="str">
            <v xml:space="preserve">02201WE  </v>
          </cell>
          <cell r="E204" t="str">
            <v>GUANABARA SANTA CRUZ</v>
          </cell>
          <cell r="F204" t="str">
            <v>GUANABARA</v>
          </cell>
          <cell r="G204" t="str">
            <v>RJ</v>
          </cell>
          <cell r="H204" t="str">
            <v>RIO DE JANEIRO</v>
          </cell>
          <cell r="I204" t="str">
            <v>RJ</v>
          </cell>
          <cell r="J204" t="str">
            <v>RJ</v>
          </cell>
          <cell r="K204" t="str">
            <v>01</v>
          </cell>
          <cell r="L204" t="str">
            <v>ALLPARK</v>
          </cell>
          <cell r="M204" t="str">
            <v>ALLPARK</v>
          </cell>
          <cell r="N204">
            <v>1</v>
          </cell>
          <cell r="O204">
            <v>220</v>
          </cell>
          <cell r="P204" t="str">
            <v>SUPERMERCADO</v>
          </cell>
          <cell r="Q204" t="str">
            <v>GARAGEM</v>
          </cell>
          <cell r="R204" t="str">
            <v>OFF STREET</v>
          </cell>
          <cell r="S204" t="str">
            <v>NN OFF 2011</v>
          </cell>
          <cell r="T204">
            <v>1</v>
          </cell>
          <cell r="U204" t="str">
            <v>N/A</v>
          </cell>
          <cell r="V204" t="str">
            <v>N/A</v>
          </cell>
          <cell r="W204" t="str">
            <v>ANGELO</v>
          </cell>
          <cell r="X204" t="str">
            <v>N/I</v>
          </cell>
          <cell r="Y204" t="str">
            <v>ADM+MO</v>
          </cell>
          <cell r="Z204" t="str">
            <v>NF+TKTS</v>
          </cell>
          <cell r="AA204" t="str">
            <v>N/I</v>
          </cell>
          <cell r="AB204" t="str">
            <v>NAO BLOQUEADO</v>
          </cell>
          <cell r="AC204" t="str">
            <v xml:space="preserve">02201WE  </v>
          </cell>
          <cell r="AD204" t="str">
            <v>SUPERM GUANABARA STA CRUZ</v>
          </cell>
          <cell r="AE204" t="str">
            <v>9.GARAGEM ABERTA</v>
          </cell>
          <cell r="AF204" t="str">
            <v>ORGANICAS</v>
          </cell>
          <cell r="AG204" t="str">
            <v>N/I</v>
          </cell>
          <cell r="AH204" t="str">
            <v>RIO DE JANEIRO</v>
          </cell>
          <cell r="AI204" t="str">
            <v>N/I</v>
          </cell>
          <cell r="AJ204" t="str">
            <v>N/I</v>
          </cell>
          <cell r="AK204" t="str">
            <v>RUA FELIPE CARDOSO, 1470</v>
          </cell>
          <cell r="AL204">
            <v>7</v>
          </cell>
          <cell r="AM204">
            <v>40639</v>
          </cell>
          <cell r="AN204" t="str">
            <v>ABR/11</v>
          </cell>
          <cell r="AO204">
            <v>40639</v>
          </cell>
          <cell r="AP204">
            <v>41004</v>
          </cell>
          <cell r="AQ204" t="str">
            <v>N/I</v>
          </cell>
          <cell r="AR204" t="str">
            <v>N/I</v>
          </cell>
          <cell r="AS204" t="str">
            <v>ALLPARK - RJWE</v>
          </cell>
          <cell r="AT204" t="str">
            <v>ALLPARK - RJ</v>
          </cell>
          <cell r="AU204" t="str">
            <v>WE</v>
          </cell>
          <cell r="AV204" t="str">
            <v>GUANAB STA CRUZ</v>
          </cell>
          <cell r="AW204">
            <v>1464</v>
          </cell>
          <cell r="AX204" t="str">
            <v>Guanabara Santa Cruz</v>
          </cell>
          <cell r="AY204" t="str">
            <v>N/I</v>
          </cell>
          <cell r="AZ204" t="str">
            <v xml:space="preserve">02201WE  </v>
          </cell>
        </row>
        <row r="205">
          <cell r="D205" t="str">
            <v xml:space="preserve">02201WD  </v>
          </cell>
          <cell r="E205" t="str">
            <v>GUANABARA SAO JOAO DE MERITI</v>
          </cell>
          <cell r="F205" t="str">
            <v>GUANABARA</v>
          </cell>
          <cell r="G205" t="str">
            <v>RJ</v>
          </cell>
          <cell r="H205" t="str">
            <v>RIO DE JANEIRO</v>
          </cell>
          <cell r="I205" t="str">
            <v>RJ</v>
          </cell>
          <cell r="J205" t="str">
            <v>RJ</v>
          </cell>
          <cell r="K205" t="str">
            <v>01</v>
          </cell>
          <cell r="L205" t="str">
            <v>ALLPARK</v>
          </cell>
          <cell r="M205" t="str">
            <v>ALLPARK</v>
          </cell>
          <cell r="N205">
            <v>1</v>
          </cell>
          <cell r="O205">
            <v>120</v>
          </cell>
          <cell r="P205" t="str">
            <v>SUPERMERCADO</v>
          </cell>
          <cell r="Q205" t="str">
            <v>GARAGEM</v>
          </cell>
          <cell r="R205" t="str">
            <v>OFF STREET</v>
          </cell>
          <cell r="S205" t="str">
            <v>NN OFF 2011</v>
          </cell>
          <cell r="T205">
            <v>1</v>
          </cell>
          <cell r="U205" t="str">
            <v>N/A</v>
          </cell>
          <cell r="V205" t="str">
            <v>N/A</v>
          </cell>
          <cell r="W205" t="str">
            <v>ANGELO</v>
          </cell>
          <cell r="X205" t="str">
            <v>N/I</v>
          </cell>
          <cell r="Y205" t="str">
            <v>ADM+MO</v>
          </cell>
          <cell r="Z205" t="str">
            <v>100%NF</v>
          </cell>
          <cell r="AA205" t="str">
            <v>N/I</v>
          </cell>
          <cell r="AB205" t="str">
            <v>NAO BLOQUEADO</v>
          </cell>
          <cell r="AC205" t="str">
            <v xml:space="preserve">02201WD  </v>
          </cell>
          <cell r="AD205" t="str">
            <v>SUPERM GUANABARA S JOAO DE MERITI</v>
          </cell>
          <cell r="AE205" t="str">
            <v>9.GARAGEM ABERTA</v>
          </cell>
          <cell r="AF205" t="str">
            <v>ORGANICAS</v>
          </cell>
          <cell r="AG205" t="str">
            <v>N/I</v>
          </cell>
          <cell r="AH205" t="str">
            <v>SÃO JOÃO DE MERITI</v>
          </cell>
          <cell r="AI205" t="str">
            <v>25515-973</v>
          </cell>
          <cell r="AJ205" t="str">
            <v>CENTRO</v>
          </cell>
          <cell r="AK205" t="str">
            <v>AV. NOSSA SENHORA DAS GRAÇAS, 222</v>
          </cell>
          <cell r="AL205">
            <v>7</v>
          </cell>
          <cell r="AM205">
            <v>40632</v>
          </cell>
          <cell r="AN205" t="str">
            <v>MAR/11</v>
          </cell>
          <cell r="AO205">
            <v>40632</v>
          </cell>
          <cell r="AP205">
            <v>40967</v>
          </cell>
          <cell r="AQ205" t="str">
            <v>N/I</v>
          </cell>
          <cell r="AR205" t="str">
            <v>N/I</v>
          </cell>
          <cell r="AS205" t="str">
            <v>ALLPARK - RJWD</v>
          </cell>
          <cell r="AT205" t="str">
            <v>ALLPARK - RJ</v>
          </cell>
          <cell r="AU205" t="str">
            <v>WD</v>
          </cell>
          <cell r="AV205" t="str">
            <v>GUANABAR MERITI</v>
          </cell>
          <cell r="AW205">
            <v>1459</v>
          </cell>
          <cell r="AX205" t="str">
            <v>Guanabara São João Meriti</v>
          </cell>
          <cell r="AY205" t="str">
            <v>Guanabara São João de Meriti</v>
          </cell>
          <cell r="AZ205" t="str">
            <v xml:space="preserve">02201WD  </v>
          </cell>
        </row>
        <row r="206">
          <cell r="D206">
            <v>128009</v>
          </cell>
          <cell r="E206" t="str">
            <v>H.MERIDIONAL</v>
          </cell>
          <cell r="F206" t="str">
            <v>N/A</v>
          </cell>
          <cell r="G206" t="str">
            <v>ES</v>
          </cell>
          <cell r="H206" t="str">
            <v>ESPÍRITO SANTO</v>
          </cell>
          <cell r="I206" t="str">
            <v>NE</v>
          </cell>
          <cell r="J206" t="str">
            <v>NE</v>
          </cell>
          <cell r="K206" t="str">
            <v>80</v>
          </cell>
          <cell r="L206" t="str">
            <v>ERES</v>
          </cell>
          <cell r="M206" t="str">
            <v>ERES</v>
          </cell>
          <cell r="N206">
            <v>1</v>
          </cell>
          <cell r="O206">
            <v>278</v>
          </cell>
          <cell r="P206" t="str">
            <v>HOSPITAL</v>
          </cell>
          <cell r="Q206" t="str">
            <v>GARAGEM</v>
          </cell>
          <cell r="R206" t="str">
            <v>OFF STREET</v>
          </cell>
          <cell r="S206" t="str">
            <v>M&amp;A 2010</v>
          </cell>
          <cell r="T206">
            <v>1</v>
          </cell>
          <cell r="U206" t="str">
            <v>N/A</v>
          </cell>
          <cell r="V206" t="str">
            <v>N/A</v>
          </cell>
          <cell r="W206" t="str">
            <v>VALDERI</v>
          </cell>
          <cell r="X206" t="str">
            <v>N/I</v>
          </cell>
          <cell r="Y206" t="str">
            <v>LOCAÇÃO</v>
          </cell>
          <cell r="Z206" t="str">
            <v>TKTS</v>
          </cell>
          <cell r="AA206" t="str">
            <v>FAIXA</v>
          </cell>
          <cell r="AB206" t="str">
            <v>NAO BLOQUEADO</v>
          </cell>
          <cell r="AC206">
            <v>128009</v>
          </cell>
          <cell r="AD206" t="str">
            <v>HOSP MERIDIONAL</v>
          </cell>
          <cell r="AE206" t="str">
            <v>9.GARAGEM ABERTA</v>
          </cell>
          <cell r="AF206" t="str">
            <v>M&amp;A</v>
          </cell>
          <cell r="AG206" t="str">
            <v>09.097.751/0006-57</v>
          </cell>
          <cell r="AH206" t="str">
            <v>CARIACICA</v>
          </cell>
          <cell r="AI206" t="str">
            <v>29151-920</v>
          </cell>
          <cell r="AJ206" t="str">
            <v>TREVO DE ALTO LAGE</v>
          </cell>
          <cell r="AK206" t="str">
            <v>RUA SÃO JOÃO BATISTA, 200</v>
          </cell>
          <cell r="AL206">
            <v>7</v>
          </cell>
          <cell r="AM206">
            <v>40299</v>
          </cell>
          <cell r="AN206" t="str">
            <v>MAI/10</v>
          </cell>
          <cell r="AO206">
            <v>39661</v>
          </cell>
          <cell r="AP206">
            <v>41852</v>
          </cell>
          <cell r="AQ206" t="str">
            <v>N/I</v>
          </cell>
          <cell r="AR206" t="str">
            <v>N/I</v>
          </cell>
          <cell r="AS206" t="str">
            <v>E.R.E.S. - ES9</v>
          </cell>
          <cell r="AT206" t="str">
            <v>E.R.E.S. - ES</v>
          </cell>
          <cell r="AU206">
            <v>9</v>
          </cell>
          <cell r="AV206" t="str">
            <v>H.MERIDIONAL</v>
          </cell>
          <cell r="AW206">
            <v>123</v>
          </cell>
          <cell r="AX206" t="str">
            <v>Hospital Meridional</v>
          </cell>
          <cell r="AY206" t="str">
            <v>N/I</v>
          </cell>
          <cell r="AZ206">
            <v>128009</v>
          </cell>
        </row>
        <row r="207">
          <cell r="D207">
            <v>128008</v>
          </cell>
          <cell r="E207" t="str">
            <v>H.METROPOLITANO</v>
          </cell>
          <cell r="F207" t="str">
            <v>N/A</v>
          </cell>
          <cell r="G207" t="str">
            <v>ES</v>
          </cell>
          <cell r="H207" t="str">
            <v>ESPÍRITO SANTO</v>
          </cell>
          <cell r="I207" t="str">
            <v>NE</v>
          </cell>
          <cell r="J207" t="str">
            <v>NE</v>
          </cell>
          <cell r="K207" t="str">
            <v>80</v>
          </cell>
          <cell r="L207" t="str">
            <v>ERES</v>
          </cell>
          <cell r="M207" t="str">
            <v>ERES</v>
          </cell>
          <cell r="N207">
            <v>1</v>
          </cell>
          <cell r="O207">
            <v>240</v>
          </cell>
          <cell r="P207" t="str">
            <v>HOSPITAL</v>
          </cell>
          <cell r="Q207" t="str">
            <v>GARAGEM</v>
          </cell>
          <cell r="R207" t="str">
            <v>OFF STREET</v>
          </cell>
          <cell r="S207" t="str">
            <v>M&amp;A 2010</v>
          </cell>
          <cell r="T207">
            <v>1</v>
          </cell>
          <cell r="U207" t="str">
            <v>N/A</v>
          </cell>
          <cell r="V207" t="str">
            <v>N/A</v>
          </cell>
          <cell r="W207" t="str">
            <v>VALDERI</v>
          </cell>
          <cell r="X207" t="str">
            <v>N/I</v>
          </cell>
          <cell r="Y207" t="str">
            <v>LOCAÇÃO</v>
          </cell>
          <cell r="Z207" t="str">
            <v>TKTS</v>
          </cell>
          <cell r="AA207" t="str">
            <v>PERCENTUAL</v>
          </cell>
          <cell r="AB207" t="str">
            <v>NAO BLOQUEADO</v>
          </cell>
          <cell r="AC207">
            <v>128008</v>
          </cell>
          <cell r="AD207" t="str">
            <v>HOSP METROPOLITANO</v>
          </cell>
          <cell r="AE207" t="str">
            <v>9.GARAGEM ABERTA</v>
          </cell>
          <cell r="AF207" t="str">
            <v>M&amp;A</v>
          </cell>
          <cell r="AG207" t="str">
            <v>09.097.751/0004-95</v>
          </cell>
          <cell r="AH207" t="str">
            <v>SERRA</v>
          </cell>
          <cell r="AI207" t="str">
            <v>29165-080</v>
          </cell>
          <cell r="AJ207" t="str">
            <v>LARANJEIRAS</v>
          </cell>
          <cell r="AK207" t="str">
            <v>RUA EUDES SHERRER DE SOUZA, S/N - CIVITT II S/N</v>
          </cell>
          <cell r="AL207">
            <v>6</v>
          </cell>
          <cell r="AM207">
            <v>40299</v>
          </cell>
          <cell r="AN207" t="str">
            <v>MAI/10</v>
          </cell>
          <cell r="AO207">
            <v>40817</v>
          </cell>
          <cell r="AP207">
            <v>41547</v>
          </cell>
          <cell r="AQ207" t="str">
            <v>N/I</v>
          </cell>
          <cell r="AR207" t="str">
            <v>N/I</v>
          </cell>
          <cell r="AS207" t="str">
            <v>E.R.E.S. - ES8</v>
          </cell>
          <cell r="AT207" t="str">
            <v>E.R.E.S. - ES</v>
          </cell>
          <cell r="AU207">
            <v>8</v>
          </cell>
          <cell r="AV207" t="str">
            <v>H.METROPOLITANO</v>
          </cell>
          <cell r="AW207">
            <v>20</v>
          </cell>
          <cell r="AX207" t="str">
            <v>Hospital Metropolitano</v>
          </cell>
          <cell r="AY207" t="str">
            <v>N/I</v>
          </cell>
          <cell r="AZ207">
            <v>128008</v>
          </cell>
        </row>
        <row r="208">
          <cell r="D208">
            <v>128007</v>
          </cell>
          <cell r="E208" t="str">
            <v>H.SANTA MONICA</v>
          </cell>
          <cell r="F208" t="str">
            <v>N/A</v>
          </cell>
          <cell r="G208" t="str">
            <v>ES</v>
          </cell>
          <cell r="H208" t="str">
            <v>ESPÍRITO SANTO</v>
          </cell>
          <cell r="I208" t="str">
            <v>NE</v>
          </cell>
          <cell r="J208" t="str">
            <v>NE</v>
          </cell>
          <cell r="K208" t="str">
            <v>80</v>
          </cell>
          <cell r="L208" t="str">
            <v>ERES</v>
          </cell>
          <cell r="M208" t="str">
            <v>ERES</v>
          </cell>
          <cell r="N208">
            <v>0</v>
          </cell>
          <cell r="O208">
            <v>50</v>
          </cell>
          <cell r="P208" t="str">
            <v>HOSPITAL</v>
          </cell>
          <cell r="Q208" t="str">
            <v>GARAGEM</v>
          </cell>
          <cell r="R208" t="str">
            <v>OFF STREET</v>
          </cell>
          <cell r="S208" t="str">
            <v>M&amp;A 2010</v>
          </cell>
          <cell r="T208">
            <v>1</v>
          </cell>
          <cell r="U208" t="str">
            <v>N/A</v>
          </cell>
          <cell r="V208" t="str">
            <v>N/A</v>
          </cell>
          <cell r="W208" t="str">
            <v>VALDERI</v>
          </cell>
          <cell r="X208" t="str">
            <v>N/I</v>
          </cell>
          <cell r="Y208" t="str">
            <v>LOCAÇÃO</v>
          </cell>
          <cell r="Z208" t="str">
            <v>TKTS</v>
          </cell>
          <cell r="AA208" t="str">
            <v>N/I</v>
          </cell>
          <cell r="AB208" t="str">
            <v>NAO BLOQUEADO</v>
          </cell>
          <cell r="AC208">
            <v>128007</v>
          </cell>
          <cell r="AD208" t="str">
            <v>HOSP STA MONICA</v>
          </cell>
          <cell r="AE208" t="str">
            <v>7.GARAGEM ENCERRADA</v>
          </cell>
          <cell r="AF208" t="str">
            <v>M&amp;A</v>
          </cell>
          <cell r="AG208" t="str">
            <v>N/I</v>
          </cell>
          <cell r="AH208" t="str">
            <v>VILA VELHA</v>
          </cell>
          <cell r="AI208" t="str">
            <v>29102-020</v>
          </cell>
          <cell r="AJ208" t="str">
            <v>PRAIA DE ITAPARICA</v>
          </cell>
          <cell r="AK208" t="str">
            <v xml:space="preserve">ROD. DO SOL, LOTE 13, 14 E 15 S/N </v>
          </cell>
          <cell r="AL208">
            <v>6</v>
          </cell>
          <cell r="AM208">
            <v>40299</v>
          </cell>
          <cell r="AN208" t="str">
            <v>MAI/10</v>
          </cell>
          <cell r="AO208">
            <v>39630</v>
          </cell>
          <cell r="AP208">
            <v>40724</v>
          </cell>
          <cell r="AQ208">
            <v>40831</v>
          </cell>
          <cell r="AR208" t="str">
            <v>OUT/11</v>
          </cell>
          <cell r="AS208" t="str">
            <v>E.R.E.S. - ES7</v>
          </cell>
          <cell r="AT208" t="str">
            <v>E.R.E.S. - ES</v>
          </cell>
          <cell r="AU208">
            <v>7</v>
          </cell>
          <cell r="AV208" t="str">
            <v>H.SANTA MONICA</v>
          </cell>
          <cell r="AW208">
            <v>90</v>
          </cell>
          <cell r="AX208" t="str">
            <v>Hospital Santa Monica</v>
          </cell>
          <cell r="AY208" t="str">
            <v>N/I</v>
          </cell>
          <cell r="AZ208">
            <v>128007</v>
          </cell>
        </row>
        <row r="209">
          <cell r="D209">
            <v>128011</v>
          </cell>
          <cell r="E209" t="str">
            <v>H.UNIMED CIAS</v>
          </cell>
          <cell r="F209" t="str">
            <v>N/A</v>
          </cell>
          <cell r="G209" t="str">
            <v>ES</v>
          </cell>
          <cell r="H209" t="str">
            <v>ESPÍRITO SANTO</v>
          </cell>
          <cell r="I209" t="str">
            <v>NE</v>
          </cell>
          <cell r="J209" t="str">
            <v>NE</v>
          </cell>
          <cell r="K209" t="str">
            <v>80</v>
          </cell>
          <cell r="L209" t="str">
            <v>ERES</v>
          </cell>
          <cell r="M209" t="str">
            <v>ERES</v>
          </cell>
          <cell r="N209">
            <v>1</v>
          </cell>
          <cell r="O209">
            <v>200</v>
          </cell>
          <cell r="P209" t="str">
            <v>HOSPITAL</v>
          </cell>
          <cell r="Q209" t="str">
            <v>GARAGEM</v>
          </cell>
          <cell r="R209" t="str">
            <v>OFF STREET</v>
          </cell>
          <cell r="S209" t="str">
            <v>M&amp;A 2010</v>
          </cell>
          <cell r="T209">
            <v>1</v>
          </cell>
          <cell r="U209" t="str">
            <v>N/A</v>
          </cell>
          <cell r="V209" t="str">
            <v>N/A</v>
          </cell>
          <cell r="W209" t="str">
            <v>VALDERI</v>
          </cell>
          <cell r="X209" t="str">
            <v>N/I</v>
          </cell>
          <cell r="Y209" t="str">
            <v>LOCAÇÃO</v>
          </cell>
          <cell r="Z209" t="str">
            <v>TKTS</v>
          </cell>
          <cell r="AA209" t="str">
            <v>N/I</v>
          </cell>
          <cell r="AB209" t="str">
            <v>NAO BLOQUEADO</v>
          </cell>
          <cell r="AC209">
            <v>128011</v>
          </cell>
          <cell r="AD209" t="str">
            <v>HOSP UNIMED CIAS</v>
          </cell>
          <cell r="AE209" t="str">
            <v>9.GARAGEM ABERTA</v>
          </cell>
          <cell r="AF209" t="str">
            <v>M&amp;A</v>
          </cell>
          <cell r="AG209" t="str">
            <v>09.097.751/0008-19</v>
          </cell>
          <cell r="AH209" t="str">
            <v>VITÓRIA</v>
          </cell>
          <cell r="AI209" t="str">
            <v>29047-575</v>
          </cell>
          <cell r="AJ209" t="str">
            <v>ITARARÉ</v>
          </cell>
          <cell r="AK209" t="str">
            <v>AV. LEITÃO DA SILVA, 2311</v>
          </cell>
          <cell r="AL209">
            <v>7</v>
          </cell>
          <cell r="AM209">
            <v>40299</v>
          </cell>
          <cell r="AN209" t="str">
            <v>MAI/10</v>
          </cell>
          <cell r="AO209">
            <v>39706</v>
          </cell>
          <cell r="AP209">
            <v>41167</v>
          </cell>
          <cell r="AQ209" t="str">
            <v>N/I</v>
          </cell>
          <cell r="AR209" t="str">
            <v>N/I</v>
          </cell>
          <cell r="AS209" t="str">
            <v>E.R.E.S. - ES11</v>
          </cell>
          <cell r="AT209" t="str">
            <v>E.R.E.S. - ES</v>
          </cell>
          <cell r="AU209">
            <v>11</v>
          </cell>
          <cell r="AV209" t="str">
            <v>H.UNIMED CIAS</v>
          </cell>
          <cell r="AW209">
            <v>130</v>
          </cell>
          <cell r="AX209" t="str">
            <v>Unimed Vitória</v>
          </cell>
          <cell r="AY209" t="str">
            <v>N/I</v>
          </cell>
          <cell r="AZ209">
            <v>128011</v>
          </cell>
        </row>
        <row r="210">
          <cell r="D210">
            <v>128010</v>
          </cell>
          <cell r="E210" t="str">
            <v>H.VITORIA APART</v>
          </cell>
          <cell r="F210" t="str">
            <v>N/A</v>
          </cell>
          <cell r="G210" t="str">
            <v>ES</v>
          </cell>
          <cell r="H210" t="str">
            <v>ESPÍRITO SANTO</v>
          </cell>
          <cell r="I210" t="str">
            <v>NE</v>
          </cell>
          <cell r="J210" t="str">
            <v>NE</v>
          </cell>
          <cell r="K210" t="str">
            <v>80</v>
          </cell>
          <cell r="L210" t="str">
            <v>ERES</v>
          </cell>
          <cell r="M210" t="str">
            <v>ERES</v>
          </cell>
          <cell r="N210">
            <v>1</v>
          </cell>
          <cell r="O210">
            <v>480</v>
          </cell>
          <cell r="P210" t="str">
            <v>HOSPITAL</v>
          </cell>
          <cell r="Q210" t="str">
            <v>GARAGEM</v>
          </cell>
          <cell r="R210" t="str">
            <v>OFF STREET</v>
          </cell>
          <cell r="S210" t="str">
            <v>M&amp;A 2010</v>
          </cell>
          <cell r="T210">
            <v>1</v>
          </cell>
          <cell r="U210" t="str">
            <v>N/A</v>
          </cell>
          <cell r="V210" t="str">
            <v>N/A</v>
          </cell>
          <cell r="W210" t="str">
            <v>VALDERI</v>
          </cell>
          <cell r="X210" t="str">
            <v>N/I</v>
          </cell>
          <cell r="Y210" t="str">
            <v>LOCAÇÃO</v>
          </cell>
          <cell r="Z210" t="str">
            <v>TKTS</v>
          </cell>
          <cell r="AA210" t="str">
            <v>PERCENTUAL</v>
          </cell>
          <cell r="AB210" t="str">
            <v>NAO BLOQUEADO</v>
          </cell>
          <cell r="AC210">
            <v>128010</v>
          </cell>
          <cell r="AD210" t="str">
            <v>HOSP VITORIA APART</v>
          </cell>
          <cell r="AE210" t="str">
            <v>9.GARAGEM ABERTA</v>
          </cell>
          <cell r="AF210" t="str">
            <v>M&amp;A</v>
          </cell>
          <cell r="AG210" t="str">
            <v>09.097.751/0002-23</v>
          </cell>
          <cell r="AH210" t="str">
            <v>SERRA</v>
          </cell>
          <cell r="AI210" t="str">
            <v>29176-798</v>
          </cell>
          <cell r="AJ210" t="str">
            <v>CARAPINA</v>
          </cell>
          <cell r="AK210" t="str">
            <v>ROD. BR 101, NORTE, KM. 2</v>
          </cell>
          <cell r="AL210">
            <v>7</v>
          </cell>
          <cell r="AM210">
            <v>40299</v>
          </cell>
          <cell r="AN210" t="str">
            <v>MAI/10</v>
          </cell>
          <cell r="AO210">
            <v>39517</v>
          </cell>
          <cell r="AP210">
            <v>41342</v>
          </cell>
          <cell r="AQ210" t="str">
            <v>N/I</v>
          </cell>
          <cell r="AR210" t="str">
            <v>N/I</v>
          </cell>
          <cell r="AS210" t="str">
            <v>E.R.E.S. - ES10</v>
          </cell>
          <cell r="AT210" t="str">
            <v>E.R.E.S. - ES</v>
          </cell>
          <cell r="AU210">
            <v>10</v>
          </cell>
          <cell r="AV210" t="str">
            <v>H.VITORIA APART</v>
          </cell>
          <cell r="AW210">
            <v>84</v>
          </cell>
          <cell r="AX210" t="str">
            <v>Vitória Apart Hospital</v>
          </cell>
          <cell r="AY210" t="str">
            <v>N/I</v>
          </cell>
          <cell r="AZ210">
            <v>128010</v>
          </cell>
        </row>
        <row r="211">
          <cell r="D211">
            <v>120182</v>
          </cell>
          <cell r="E211" t="str">
            <v>HADDOCK LOBO</v>
          </cell>
          <cell r="F211" t="str">
            <v>N/A</v>
          </cell>
          <cell r="G211" t="str">
            <v>SP</v>
          </cell>
          <cell r="H211" t="str">
            <v>SÃO PAULO</v>
          </cell>
          <cell r="I211" t="str">
            <v>SP</v>
          </cell>
          <cell r="J211" t="str">
            <v>SP</v>
          </cell>
          <cell r="K211" t="str">
            <v>01</v>
          </cell>
          <cell r="L211" t="str">
            <v>ALLPARK</v>
          </cell>
          <cell r="M211" t="str">
            <v>ALLPARK</v>
          </cell>
          <cell r="N211">
            <v>1</v>
          </cell>
          <cell r="O211">
            <v>40</v>
          </cell>
          <cell r="P211" t="str">
            <v>TERRENO</v>
          </cell>
          <cell r="Q211" t="str">
            <v>GARAGEM</v>
          </cell>
          <cell r="R211" t="str">
            <v>OFF STREET</v>
          </cell>
          <cell r="S211" t="str">
            <v>BASE OFF</v>
          </cell>
          <cell r="T211">
            <v>1</v>
          </cell>
          <cell r="U211" t="str">
            <v>N/A</v>
          </cell>
          <cell r="V211" t="str">
            <v>N/A</v>
          </cell>
          <cell r="W211" t="str">
            <v>MARCOS SILVA</v>
          </cell>
          <cell r="X211" t="str">
            <v>ALDENE</v>
          </cell>
          <cell r="Y211" t="str">
            <v>ADM+MO</v>
          </cell>
          <cell r="Z211" t="str">
            <v>NF+TKTS</v>
          </cell>
          <cell r="AA211" t="str">
            <v>N/I</v>
          </cell>
          <cell r="AB211" t="str">
            <v>NAO BLOQUEADO</v>
          </cell>
          <cell r="AC211">
            <v>120182</v>
          </cell>
          <cell r="AD211" t="str">
            <v>TERR HADDOCK LOBO 720</v>
          </cell>
          <cell r="AE211" t="str">
            <v>9.GARAGEM ABERTA</v>
          </cell>
          <cell r="AF211" t="str">
            <v>ORGANICAS</v>
          </cell>
          <cell r="AG211" t="str">
            <v>06.168.625/0001-43</v>
          </cell>
          <cell r="AH211" t="str">
            <v xml:space="preserve">SÃO PAULO </v>
          </cell>
          <cell r="AI211" t="str">
            <v>01414-000</v>
          </cell>
          <cell r="AJ211" t="str">
            <v>CERQUEIRA CÉSAR</v>
          </cell>
          <cell r="AK211" t="str">
            <v>RUA HADDOCK LOBO, 720</v>
          </cell>
          <cell r="AL211">
            <v>5</v>
          </cell>
          <cell r="AM211" t="str">
            <v>N/I</v>
          </cell>
          <cell r="AN211" t="str">
            <v>N/I</v>
          </cell>
          <cell r="AO211">
            <v>37834</v>
          </cell>
          <cell r="AP211">
            <v>41121</v>
          </cell>
          <cell r="AQ211" t="str">
            <v>N/I</v>
          </cell>
          <cell r="AR211" t="str">
            <v>N/I</v>
          </cell>
          <cell r="AS211" t="str">
            <v>ALLPARK - SP82</v>
          </cell>
          <cell r="AT211" t="str">
            <v>ALLPARK - SP</v>
          </cell>
          <cell r="AU211">
            <v>82</v>
          </cell>
          <cell r="AV211" t="str">
            <v>HADDOCK LOBO</v>
          </cell>
          <cell r="AW211">
            <v>10303</v>
          </cell>
          <cell r="AX211" t="str">
            <v>Haddock Lobo</v>
          </cell>
          <cell r="AY211" t="str">
            <v>N/I</v>
          </cell>
          <cell r="AZ211">
            <v>120182</v>
          </cell>
        </row>
        <row r="212">
          <cell r="D212" t="str">
            <v xml:space="preserve">02201IT  </v>
          </cell>
          <cell r="E212" t="str">
            <v>HCTCO</v>
          </cell>
          <cell r="F212" t="str">
            <v>N/A</v>
          </cell>
          <cell r="G212" t="str">
            <v>RJ</v>
          </cell>
          <cell r="H212" t="str">
            <v>RIO DE JANEIRO</v>
          </cell>
          <cell r="I212" t="str">
            <v>RJ</v>
          </cell>
          <cell r="J212" t="str">
            <v>RJ</v>
          </cell>
          <cell r="K212" t="str">
            <v>01</v>
          </cell>
          <cell r="L212" t="str">
            <v>ALLPARK</v>
          </cell>
          <cell r="M212" t="str">
            <v>ALLPARK</v>
          </cell>
          <cell r="N212">
            <v>0</v>
          </cell>
          <cell r="O212">
            <v>50</v>
          </cell>
          <cell r="P212" t="str">
            <v>HOSPITAL</v>
          </cell>
          <cell r="Q212" t="str">
            <v>GARAGEM</v>
          </cell>
          <cell r="R212" t="str">
            <v>OFF STREET</v>
          </cell>
          <cell r="S212" t="str">
            <v>NN OFF 2011</v>
          </cell>
          <cell r="T212">
            <v>1</v>
          </cell>
          <cell r="U212" t="str">
            <v>N/A</v>
          </cell>
          <cell r="V212" t="str">
            <v>N/A</v>
          </cell>
          <cell r="W212" t="str">
            <v>ANGELO</v>
          </cell>
          <cell r="X212" t="str">
            <v>N/I</v>
          </cell>
          <cell r="Y212" t="str">
            <v>ADM+MO</v>
          </cell>
          <cell r="Z212" t="str">
            <v>NF+TKTS</v>
          </cell>
          <cell r="AA212" t="str">
            <v>N/I</v>
          </cell>
          <cell r="AB212" t="str">
            <v>NAO BLOQUEADO</v>
          </cell>
          <cell r="AC212" t="str">
            <v xml:space="preserve">02201IT  </v>
          </cell>
          <cell r="AD212" t="str">
            <v>HOSP HCTCO</v>
          </cell>
          <cell r="AE212" t="str">
            <v>7.GARAGEM ENCERRADA</v>
          </cell>
          <cell r="AF212" t="str">
            <v>ORGANICAS</v>
          </cell>
          <cell r="AG212" t="str">
            <v>N/I</v>
          </cell>
          <cell r="AH212" t="str">
            <v>TERESÓPOLIS</v>
          </cell>
          <cell r="AI212" t="str">
            <v>25955-001</v>
          </cell>
          <cell r="AJ212" t="str">
            <v>SÃO PEDRO</v>
          </cell>
          <cell r="AK212" t="str">
            <v>RUA TENENTE LUIS MEIRELES, 789</v>
          </cell>
          <cell r="AL212">
            <v>6</v>
          </cell>
          <cell r="AM212">
            <v>40619</v>
          </cell>
          <cell r="AN212" t="str">
            <v>MAR/11</v>
          </cell>
          <cell r="AO212">
            <v>40619</v>
          </cell>
          <cell r="AP212">
            <v>41687</v>
          </cell>
          <cell r="AQ212">
            <v>40781</v>
          </cell>
          <cell r="AR212" t="str">
            <v>OUT/11</v>
          </cell>
          <cell r="AS212" t="str">
            <v>ALLPARK - RJIT</v>
          </cell>
          <cell r="AT212" t="str">
            <v>ALLPARK - RJ</v>
          </cell>
          <cell r="AU212" t="str">
            <v>IT</v>
          </cell>
          <cell r="AV212" t="str">
            <v>HOSP UNIFESO</v>
          </cell>
          <cell r="AW212">
            <v>13936</v>
          </cell>
          <cell r="AX212" t="str">
            <v>Feso  (HCTCO)</v>
          </cell>
          <cell r="AY212" t="str">
            <v>Hospital Unifeso TERESOPOLIS</v>
          </cell>
          <cell r="AZ212" t="str">
            <v xml:space="preserve">02201IT  </v>
          </cell>
        </row>
        <row r="213">
          <cell r="D213" t="str">
            <v xml:space="preserve">01201Q0  </v>
          </cell>
          <cell r="E213" t="str">
            <v>HEALTH CENTER</v>
          </cell>
          <cell r="F213" t="str">
            <v>N/A</v>
          </cell>
          <cell r="G213" t="str">
            <v>SP</v>
          </cell>
          <cell r="H213" t="str">
            <v>SÃO PAULO</v>
          </cell>
          <cell r="I213" t="str">
            <v>SP</v>
          </cell>
          <cell r="J213" t="str">
            <v>SP</v>
          </cell>
          <cell r="K213" t="str">
            <v>01</v>
          </cell>
          <cell r="L213" t="str">
            <v>ALLPARK</v>
          </cell>
          <cell r="M213" t="str">
            <v>ALLPARK</v>
          </cell>
          <cell r="N213">
            <v>1</v>
          </cell>
          <cell r="O213">
            <v>150</v>
          </cell>
          <cell r="P213" t="str">
            <v>CENTRO MEDICO</v>
          </cell>
          <cell r="Q213" t="str">
            <v>GARAGEM</v>
          </cell>
          <cell r="R213" t="str">
            <v>OFF STREET</v>
          </cell>
          <cell r="S213" t="str">
            <v>BASE OFF</v>
          </cell>
          <cell r="T213">
            <v>1</v>
          </cell>
          <cell r="U213" t="str">
            <v>N/A</v>
          </cell>
          <cell r="V213" t="str">
            <v>N/A</v>
          </cell>
          <cell r="W213" t="str">
            <v>MAURO</v>
          </cell>
          <cell r="X213" t="str">
            <v>ANTÔNIO SOLITO</v>
          </cell>
          <cell r="Y213" t="str">
            <v>LOCAÇÃO</v>
          </cell>
          <cell r="Z213" t="str">
            <v>TKTS</v>
          </cell>
          <cell r="AA213" t="str">
            <v>VALOR FIXO</v>
          </cell>
          <cell r="AB213" t="str">
            <v>NAO BLOQUEADO</v>
          </cell>
          <cell r="AC213" t="str">
            <v xml:space="preserve">01201Q0  </v>
          </cell>
          <cell r="AD213" t="str">
            <v>CE MED HEALTH CENTER</v>
          </cell>
          <cell r="AE213" t="str">
            <v>9.GARAGEM ABERTA</v>
          </cell>
          <cell r="AF213" t="str">
            <v>ORGANICAS</v>
          </cell>
          <cell r="AG213">
            <v>60537263027951</v>
          </cell>
          <cell r="AH213" t="str">
            <v xml:space="preserve">SÃO PAULO </v>
          </cell>
          <cell r="AI213" t="str">
            <v>01308-000</v>
          </cell>
          <cell r="AJ213" t="str">
            <v>BELA VISTA</v>
          </cell>
          <cell r="AK213" t="str">
            <v>RUA BARATA RIBEIRO, 490</v>
          </cell>
          <cell r="AL213">
            <v>7</v>
          </cell>
          <cell r="AM213" t="str">
            <v>N/I</v>
          </cell>
          <cell r="AN213" t="str">
            <v>N/I</v>
          </cell>
          <cell r="AO213">
            <v>38443</v>
          </cell>
          <cell r="AP213">
            <v>40999</v>
          </cell>
          <cell r="AQ213" t="str">
            <v>N/I</v>
          </cell>
          <cell r="AR213" t="str">
            <v>N/I</v>
          </cell>
          <cell r="AS213" t="str">
            <v>ALLPARK - SPQ0</v>
          </cell>
          <cell r="AT213" t="str">
            <v>ALLPARK - SP</v>
          </cell>
          <cell r="AU213" t="str">
            <v>Q0</v>
          </cell>
          <cell r="AV213" t="str">
            <v>HEALTH CENTER</v>
          </cell>
          <cell r="AW213">
            <v>10514</v>
          </cell>
          <cell r="AX213" t="str">
            <v>Health Center, Cond. Edifício</v>
          </cell>
          <cell r="AY213" t="str">
            <v>N/I</v>
          </cell>
          <cell r="AZ213" t="str">
            <v xml:space="preserve">01201Q0  </v>
          </cell>
        </row>
        <row r="214">
          <cell r="D214">
            <v>125115</v>
          </cell>
          <cell r="E214" t="str">
            <v>HEBRAICA</v>
          </cell>
          <cell r="F214" t="str">
            <v>N/A</v>
          </cell>
          <cell r="G214" t="str">
            <v>SP</v>
          </cell>
          <cell r="H214" t="str">
            <v>SÃO PAULO</v>
          </cell>
          <cell r="I214" t="str">
            <v>SP</v>
          </cell>
          <cell r="J214" t="str">
            <v>SP</v>
          </cell>
          <cell r="K214" t="str">
            <v>51</v>
          </cell>
          <cell r="L214" t="str">
            <v>PRIMEIRA</v>
          </cell>
          <cell r="M214" t="str">
            <v>PRIMEIRA</v>
          </cell>
          <cell r="N214">
            <v>1</v>
          </cell>
          <cell r="O214">
            <v>700</v>
          </cell>
          <cell r="P214" t="str">
            <v>CLUBE</v>
          </cell>
          <cell r="Q214" t="str">
            <v>GARAGEM</v>
          </cell>
          <cell r="R214" t="str">
            <v>OFF STREET</v>
          </cell>
          <cell r="S214" t="str">
            <v>BASE OFF</v>
          </cell>
          <cell r="T214">
            <v>1</v>
          </cell>
          <cell r="U214" t="str">
            <v>N/A</v>
          </cell>
          <cell r="V214" t="str">
            <v>N/A</v>
          </cell>
          <cell r="W214" t="str">
            <v>JOSÉ EDENILSON</v>
          </cell>
          <cell r="X214" t="str">
            <v>MARTINS</v>
          </cell>
          <cell r="Y214" t="str">
            <v>ADM</v>
          </cell>
          <cell r="Z214" t="str">
            <v>NF+TKTS</v>
          </cell>
          <cell r="AA214" t="str">
            <v>N/I</v>
          </cell>
          <cell r="AB214" t="str">
            <v>NAO BLOQUEADO</v>
          </cell>
          <cell r="AC214">
            <v>125115</v>
          </cell>
          <cell r="AD214" t="str">
            <v>CLUBE HEBRAICA</v>
          </cell>
          <cell r="AE214" t="str">
            <v>9.GARAGEM ABERTA</v>
          </cell>
          <cell r="AF214" t="str">
            <v>ORGANICAS</v>
          </cell>
          <cell r="AG214" t="str">
            <v>60.537.263/0504-22</v>
          </cell>
          <cell r="AH214" t="str">
            <v xml:space="preserve">SÃO PAULO </v>
          </cell>
          <cell r="AI214" t="str">
            <v>01455-070</v>
          </cell>
          <cell r="AJ214" t="str">
            <v>PINHEIROS</v>
          </cell>
          <cell r="AK214" t="str">
            <v>RUA ANGELINA MAFFEI VITA, N° 450 /  RUA HUNGRIA, 1000</v>
          </cell>
          <cell r="AL214">
            <v>7</v>
          </cell>
          <cell r="AM214" t="str">
            <v>N/I</v>
          </cell>
          <cell r="AN214" t="str">
            <v>N/I</v>
          </cell>
          <cell r="AO214">
            <v>38596</v>
          </cell>
          <cell r="AP214">
            <v>40786</v>
          </cell>
          <cell r="AQ214" t="str">
            <v>N/I</v>
          </cell>
          <cell r="AR214" t="str">
            <v>N/I</v>
          </cell>
          <cell r="AS214" t="str">
            <v>PRIMEIRA - SP  16</v>
          </cell>
          <cell r="AT214" t="str">
            <v xml:space="preserve">PRIMEIRA - SP  </v>
          </cell>
          <cell r="AU214">
            <v>16</v>
          </cell>
          <cell r="AV214" t="str">
            <v>HEBRAICA</v>
          </cell>
          <cell r="AW214">
            <v>2725</v>
          </cell>
          <cell r="AX214" t="str">
            <v>Hebraica</v>
          </cell>
          <cell r="AY214" t="str">
            <v>N/I</v>
          </cell>
          <cell r="AZ214">
            <v>125115</v>
          </cell>
        </row>
        <row r="215">
          <cell r="D215" t="str">
            <v xml:space="preserve">05201IH  </v>
          </cell>
          <cell r="E215" t="str">
            <v>HEBRAICA - POA</v>
          </cell>
          <cell r="F215" t="str">
            <v>N/A</v>
          </cell>
          <cell r="G215" t="str">
            <v>RS</v>
          </cell>
          <cell r="H215" t="str">
            <v>RIO GRANDE DO SUL</v>
          </cell>
          <cell r="I215" t="str">
            <v>SUL</v>
          </cell>
          <cell r="J215" t="str">
            <v>SUL</v>
          </cell>
          <cell r="K215" t="str">
            <v>01</v>
          </cell>
          <cell r="L215" t="str">
            <v>ALLPARK</v>
          </cell>
          <cell r="M215" t="str">
            <v>EASY PARK</v>
          </cell>
          <cell r="N215">
            <v>1</v>
          </cell>
          <cell r="O215">
            <v>33</v>
          </cell>
          <cell r="P215" t="str">
            <v>CLUBE</v>
          </cell>
          <cell r="Q215" t="str">
            <v>GARAGEM</v>
          </cell>
          <cell r="R215" t="str">
            <v>OFF STREET</v>
          </cell>
          <cell r="S215" t="str">
            <v>M&amp;A 2011</v>
          </cell>
          <cell r="T215">
            <v>1</v>
          </cell>
          <cell r="U215" t="str">
            <v>N/A</v>
          </cell>
          <cell r="V215" t="str">
            <v>N/A</v>
          </cell>
          <cell r="W215" t="str">
            <v>ANDRE SANTOS</v>
          </cell>
          <cell r="X215" t="str">
            <v>N/I</v>
          </cell>
          <cell r="Y215" t="str">
            <v>LOCAÇÃO</v>
          </cell>
          <cell r="Z215" t="str">
            <v>TKTS</v>
          </cell>
          <cell r="AA215" t="str">
            <v>N/I</v>
          </cell>
          <cell r="AB215" t="str">
            <v>NAO BLOQUEADO</v>
          </cell>
          <cell r="AC215" t="str">
            <v xml:space="preserve">05201IH  </v>
          </cell>
          <cell r="AD215" t="str">
            <v>CLUBE HEBRAICA POA - EASY</v>
          </cell>
          <cell r="AE215" t="str">
            <v>9.GARAGEM ABERTA</v>
          </cell>
          <cell r="AF215" t="str">
            <v>M&amp;A</v>
          </cell>
          <cell r="AG215">
            <v>60537263050422</v>
          </cell>
          <cell r="AH215" t="str">
            <v>PORTO ALEGRE</v>
          </cell>
          <cell r="AI215" t="str">
            <v>90035-120</v>
          </cell>
          <cell r="AJ215" t="str">
            <v>BOM FIM</v>
          </cell>
          <cell r="AK215" t="str">
            <v>RUA GENERAL JOÃO TELES, 506</v>
          </cell>
          <cell r="AL215">
            <v>7</v>
          </cell>
          <cell r="AM215">
            <v>40603</v>
          </cell>
          <cell r="AN215" t="str">
            <v>MAR/11</v>
          </cell>
          <cell r="AO215">
            <v>38838</v>
          </cell>
          <cell r="AP215" t="str">
            <v>INDETERMINADO</v>
          </cell>
          <cell r="AQ215" t="str">
            <v>N/I</v>
          </cell>
          <cell r="AR215" t="str">
            <v>N/I</v>
          </cell>
          <cell r="AS215" t="str">
            <v>ALLPARK - RSIH</v>
          </cell>
          <cell r="AT215" t="str">
            <v>ALLPARK - RS</v>
          </cell>
          <cell r="AU215" t="str">
            <v>IH</v>
          </cell>
          <cell r="AV215" t="str">
            <v>HEBRAICA</v>
          </cell>
          <cell r="AW215" t="str">
            <v>N/I</v>
          </cell>
          <cell r="AX215" t="str">
            <v>N/I</v>
          </cell>
          <cell r="AY215" t="str">
            <v>N/I</v>
          </cell>
          <cell r="AZ215" t="str">
            <v xml:space="preserve">05201IH  </v>
          </cell>
        </row>
        <row r="216">
          <cell r="D216" t="str">
            <v xml:space="preserve">01201GL  </v>
          </cell>
          <cell r="E216" t="str">
            <v>HEDGING GRIFFO</v>
          </cell>
          <cell r="F216" t="str">
            <v>COND EDI. SAO LUIZ</v>
          </cell>
          <cell r="G216" t="str">
            <v>SP</v>
          </cell>
          <cell r="H216" t="str">
            <v>SÃO PAULO</v>
          </cell>
          <cell r="I216" t="str">
            <v>SP</v>
          </cell>
          <cell r="J216" t="str">
            <v>SP</v>
          </cell>
          <cell r="K216" t="str">
            <v>01</v>
          </cell>
          <cell r="L216" t="str">
            <v>ALLPARK</v>
          </cell>
          <cell r="M216" t="str">
            <v>AREA</v>
          </cell>
          <cell r="N216">
            <v>1</v>
          </cell>
          <cell r="O216">
            <v>5</v>
          </cell>
          <cell r="P216" t="str">
            <v>EDIFÍCIO COMERCIAL</v>
          </cell>
          <cell r="Q216" t="str">
            <v>GARAGEM</v>
          </cell>
          <cell r="R216" t="str">
            <v>OFF STREET</v>
          </cell>
          <cell r="S216" t="str">
            <v>M&amp;A 2010</v>
          </cell>
          <cell r="T216">
            <v>1</v>
          </cell>
          <cell r="U216" t="str">
            <v>N/A</v>
          </cell>
          <cell r="V216" t="str">
            <v>N/A</v>
          </cell>
          <cell r="W216" t="str">
            <v>DENISE</v>
          </cell>
          <cell r="X216" t="str">
            <v>LUCIANO</v>
          </cell>
          <cell r="Y216" t="str">
            <v>MO</v>
          </cell>
          <cell r="Z216" t="str">
            <v>100%NF</v>
          </cell>
          <cell r="AA216" t="str">
            <v>N/I</v>
          </cell>
          <cell r="AB216" t="str">
            <v>NAO BLOQUEADO</v>
          </cell>
          <cell r="AC216" t="str">
            <v xml:space="preserve">01201GL  </v>
          </cell>
          <cell r="AD216" t="str">
            <v>ED COM S LUIZ - HEDGING GRIFFO - AP</v>
          </cell>
          <cell r="AE216" t="str">
            <v>9.GARAGEM ABERTA</v>
          </cell>
          <cell r="AF216" t="str">
            <v>M&amp;A</v>
          </cell>
          <cell r="AG216" t="str">
            <v>N/I</v>
          </cell>
          <cell r="AH216" t="str">
            <v xml:space="preserve">SÃO PAULO </v>
          </cell>
          <cell r="AI216" t="str">
            <v>04543-010</v>
          </cell>
          <cell r="AJ216" t="str">
            <v>VILA NOVA CONCEIÇÃO</v>
          </cell>
          <cell r="AK216" t="str">
            <v>AV. PRES. JUSCELINO  KUBITSCHEK, 1830 -</v>
          </cell>
          <cell r="AL216" t="str">
            <v>N/I</v>
          </cell>
          <cell r="AM216">
            <v>40452</v>
          </cell>
          <cell r="AN216" t="str">
            <v>OUT/10</v>
          </cell>
          <cell r="AO216">
            <v>40064</v>
          </cell>
          <cell r="AP216">
            <v>40794</v>
          </cell>
          <cell r="AQ216" t="str">
            <v>N/I</v>
          </cell>
          <cell r="AR216" t="str">
            <v>N/I</v>
          </cell>
          <cell r="AS216" t="str">
            <v>ALLPARK - SPGL</v>
          </cell>
          <cell r="AT216" t="str">
            <v>ALLPARK - SP</v>
          </cell>
          <cell r="AU216" t="str">
            <v>GL</v>
          </cell>
          <cell r="AV216" t="str">
            <v>HEDGING GRIFFO</v>
          </cell>
          <cell r="AW216">
            <v>13150</v>
          </cell>
          <cell r="AX216" t="str">
            <v>Hedging Griffo</v>
          </cell>
          <cell r="AY216" t="str">
            <v>N/I</v>
          </cell>
          <cell r="AZ216" t="str">
            <v xml:space="preserve">01201GL  </v>
          </cell>
        </row>
        <row r="217">
          <cell r="D217" t="str">
            <v xml:space="preserve">01201HN  </v>
          </cell>
          <cell r="E217" t="str">
            <v>HIGIENOPOLIS</v>
          </cell>
          <cell r="F217" t="str">
            <v>N/A</v>
          </cell>
          <cell r="G217" t="str">
            <v>SP</v>
          </cell>
          <cell r="H217" t="str">
            <v>SÃO PAULO</v>
          </cell>
          <cell r="I217" t="str">
            <v>SP</v>
          </cell>
          <cell r="J217" t="str">
            <v>SP</v>
          </cell>
          <cell r="K217" t="str">
            <v>01</v>
          </cell>
          <cell r="L217" t="str">
            <v>ALLPARK</v>
          </cell>
          <cell r="M217" t="str">
            <v>RITI</v>
          </cell>
          <cell r="N217">
            <v>1</v>
          </cell>
          <cell r="O217">
            <v>198</v>
          </cell>
          <cell r="P217" t="str">
            <v>HOTEL</v>
          </cell>
          <cell r="Q217" t="str">
            <v>GARAGEM</v>
          </cell>
          <cell r="R217" t="str">
            <v>OFF STREET</v>
          </cell>
          <cell r="S217" t="str">
            <v>M&amp;A 2011</v>
          </cell>
          <cell r="T217">
            <v>1</v>
          </cell>
          <cell r="U217" t="str">
            <v>N/A</v>
          </cell>
          <cell r="V217" t="str">
            <v>N/A</v>
          </cell>
          <cell r="W217" t="str">
            <v>IRINEU</v>
          </cell>
          <cell r="X217" t="str">
            <v>KLEBER</v>
          </cell>
          <cell r="Y217" t="str">
            <v>LOCAÇÃO</v>
          </cell>
          <cell r="Z217" t="str">
            <v>EVENTOS</v>
          </cell>
          <cell r="AA217" t="str">
            <v>VALOR FIXO</v>
          </cell>
          <cell r="AB217" t="str">
            <v>NAO BLOQUEADO</v>
          </cell>
          <cell r="AC217" t="str">
            <v xml:space="preserve">01201HN  </v>
          </cell>
          <cell r="AD217" t="str">
            <v>HOTEL TRYP HIGIENOPOLIS - RT</v>
          </cell>
          <cell r="AE217" t="str">
            <v>9.GARAGEM ABERTA</v>
          </cell>
          <cell r="AF217" t="str">
            <v>M&amp;A</v>
          </cell>
          <cell r="AG217" t="str">
            <v>60.537.263/0458-52</v>
          </cell>
          <cell r="AH217" t="str">
            <v xml:space="preserve">SÃO PAULO </v>
          </cell>
          <cell r="AI217" t="str">
            <v>1240-001</v>
          </cell>
          <cell r="AJ217" t="str">
            <v>HIGIENÓPOLIS</v>
          </cell>
          <cell r="AK217" t="str">
            <v>RUA MARANHÃO,371</v>
          </cell>
          <cell r="AL217">
            <v>7</v>
          </cell>
          <cell r="AM217">
            <v>40603</v>
          </cell>
          <cell r="AN217" t="str">
            <v>MAR/11</v>
          </cell>
          <cell r="AO217">
            <v>37073</v>
          </cell>
          <cell r="AP217" t="str">
            <v>INDETERMINADO</v>
          </cell>
          <cell r="AQ217" t="str">
            <v>N/I</v>
          </cell>
          <cell r="AR217" t="str">
            <v>N/I</v>
          </cell>
          <cell r="AS217" t="str">
            <v>ALLPARK - SPHN</v>
          </cell>
          <cell r="AT217" t="str">
            <v>ALLPARK - SP</v>
          </cell>
          <cell r="AU217" t="str">
            <v>HN</v>
          </cell>
          <cell r="AV217" t="str">
            <v>HIGIENOPOLIS</v>
          </cell>
          <cell r="AW217">
            <v>13432</v>
          </cell>
          <cell r="AX217" t="str">
            <v>N/I</v>
          </cell>
          <cell r="AY217" t="str">
            <v>N/I</v>
          </cell>
          <cell r="AZ217" t="str">
            <v xml:space="preserve">01201HN  </v>
          </cell>
        </row>
        <row r="218">
          <cell r="D218" t="str">
            <v xml:space="preserve">01201H4  </v>
          </cell>
          <cell r="E218" t="str">
            <v>HILTON</v>
          </cell>
          <cell r="F218" t="str">
            <v>N/A</v>
          </cell>
          <cell r="G218" t="str">
            <v>SP</v>
          </cell>
          <cell r="H218" t="str">
            <v>SÃO PAULO</v>
          </cell>
          <cell r="I218" t="str">
            <v>SP</v>
          </cell>
          <cell r="J218" t="str">
            <v>SP</v>
          </cell>
          <cell r="K218" t="str">
            <v>01</v>
          </cell>
          <cell r="L218" t="str">
            <v>ALLPARK</v>
          </cell>
          <cell r="M218" t="str">
            <v>AREA</v>
          </cell>
          <cell r="N218">
            <v>1</v>
          </cell>
          <cell r="O218">
            <v>90</v>
          </cell>
          <cell r="P218" t="str">
            <v>HOTEL</v>
          </cell>
          <cell r="Q218" t="str">
            <v>GARAGEM</v>
          </cell>
          <cell r="R218" t="str">
            <v>OFF STREET</v>
          </cell>
          <cell r="S218" t="str">
            <v>M&amp;A 2010</v>
          </cell>
          <cell r="T218">
            <v>1</v>
          </cell>
          <cell r="U218" t="str">
            <v>N/A</v>
          </cell>
          <cell r="V218" t="str">
            <v>N/A</v>
          </cell>
          <cell r="W218" t="str">
            <v>DENISE</v>
          </cell>
          <cell r="X218" t="str">
            <v>RODNEY</v>
          </cell>
          <cell r="Y218" t="str">
            <v>MO</v>
          </cell>
          <cell r="Z218" t="str">
            <v>NF+TKTS</v>
          </cell>
          <cell r="AA218" t="str">
            <v>N/I</v>
          </cell>
          <cell r="AB218" t="str">
            <v>NAO BLOQUEADO</v>
          </cell>
          <cell r="AC218" t="str">
            <v xml:space="preserve">01201H4  </v>
          </cell>
          <cell r="AD218" t="str">
            <v>HOTEL HILTON NACOES UNIDAS - AP</v>
          </cell>
          <cell r="AE218" t="str">
            <v>9.GARAGEM ABERTA</v>
          </cell>
          <cell r="AF218" t="str">
            <v>M&amp;A</v>
          </cell>
          <cell r="AG218" t="str">
            <v>60.537.263/0481-00</v>
          </cell>
          <cell r="AH218" t="str">
            <v xml:space="preserve">SÃO PAULO </v>
          </cell>
          <cell r="AI218" t="str">
            <v>04578-000</v>
          </cell>
          <cell r="AJ218" t="str">
            <v>BROOKLIN NOVO</v>
          </cell>
          <cell r="AK218" t="str">
            <v>AV. NACOES UNIDAS, 12901</v>
          </cell>
          <cell r="AL218">
            <v>7</v>
          </cell>
          <cell r="AM218">
            <v>40452</v>
          </cell>
          <cell r="AN218" t="str">
            <v>OUT/10</v>
          </cell>
          <cell r="AO218">
            <v>37531</v>
          </cell>
          <cell r="AP218" t="str">
            <v>INDETERMINADO</v>
          </cell>
          <cell r="AQ218" t="str">
            <v>N/I</v>
          </cell>
          <cell r="AR218" t="str">
            <v>N/I</v>
          </cell>
          <cell r="AS218" t="str">
            <v>ALLPARK - SPH4</v>
          </cell>
          <cell r="AT218" t="str">
            <v>ALLPARK - SP</v>
          </cell>
          <cell r="AU218" t="str">
            <v>H4</v>
          </cell>
          <cell r="AV218" t="str">
            <v>HILTON</v>
          </cell>
          <cell r="AW218">
            <v>13303</v>
          </cell>
          <cell r="AX218" t="str">
            <v>Hilton</v>
          </cell>
          <cell r="AY218" t="str">
            <v>N/I</v>
          </cell>
          <cell r="AZ218" t="str">
            <v xml:space="preserve">01201H4  </v>
          </cell>
        </row>
        <row r="219">
          <cell r="D219">
            <v>128056</v>
          </cell>
          <cell r="E219" t="str">
            <v>HIPER BOMPRECO BOA VIAGEM</v>
          </cell>
          <cell r="F219" t="str">
            <v>N/A</v>
          </cell>
          <cell r="G219" t="str">
            <v>PE</v>
          </cell>
          <cell r="H219" t="str">
            <v>PERNAMBUCO</v>
          </cell>
          <cell r="I219" t="str">
            <v>NE</v>
          </cell>
          <cell r="J219" t="str">
            <v>NE</v>
          </cell>
          <cell r="K219" t="str">
            <v>80</v>
          </cell>
          <cell r="L219" t="str">
            <v>ERES</v>
          </cell>
          <cell r="M219" t="str">
            <v>PERPARK</v>
          </cell>
          <cell r="N219">
            <v>1</v>
          </cell>
          <cell r="O219">
            <v>1050</v>
          </cell>
          <cell r="P219" t="str">
            <v>SUPERMERCADO</v>
          </cell>
          <cell r="Q219" t="str">
            <v>GARAGEM</v>
          </cell>
          <cell r="R219" t="str">
            <v>OFF STREET</v>
          </cell>
          <cell r="S219" t="str">
            <v>NN OFF 2010</v>
          </cell>
          <cell r="T219">
            <v>0.5</v>
          </cell>
          <cell r="U219" t="str">
            <v>M&amp;A 2011</v>
          </cell>
          <cell r="V219">
            <v>0.5</v>
          </cell>
          <cell r="W219" t="str">
            <v>CORDEIRO</v>
          </cell>
          <cell r="X219" t="str">
            <v>N/I</v>
          </cell>
          <cell r="Y219" t="str">
            <v>ADM</v>
          </cell>
          <cell r="Z219" t="str">
            <v>NF+TKTS</v>
          </cell>
          <cell r="AA219" t="str">
            <v>N/I</v>
          </cell>
          <cell r="AB219" t="str">
            <v>NAO BLOQUEADO</v>
          </cell>
          <cell r="AC219">
            <v>128056</v>
          </cell>
          <cell r="AD219" t="str">
            <v>SUPERM HIPER BOMPRECO BOA VIAGEM - PERP</v>
          </cell>
          <cell r="AE219" t="str">
            <v>9.GARAGEM ABERTA</v>
          </cell>
          <cell r="AF219" t="str">
            <v>ORGANICAS</v>
          </cell>
          <cell r="AG219" t="str">
            <v>N/I</v>
          </cell>
          <cell r="AH219" t="str">
            <v>RECIFE</v>
          </cell>
          <cell r="AI219" t="str">
            <v>51020-280</v>
          </cell>
          <cell r="AJ219" t="str">
            <v>BOA VIAGEM</v>
          </cell>
          <cell r="AK219" t="str">
            <v>RUA PADRE CARAPUCEIRO, 880</v>
          </cell>
          <cell r="AL219">
            <v>7</v>
          </cell>
          <cell r="AM219">
            <v>40490</v>
          </cell>
          <cell r="AN219" t="str">
            <v>NOV/10</v>
          </cell>
          <cell r="AO219" t="str">
            <v>N/I</v>
          </cell>
          <cell r="AP219" t="str">
            <v>N/I</v>
          </cell>
          <cell r="AQ219" t="str">
            <v>N/I</v>
          </cell>
          <cell r="AR219" t="str">
            <v>N/I</v>
          </cell>
          <cell r="AS219" t="str">
            <v>E.R.E.S. - PE56</v>
          </cell>
          <cell r="AT219" t="str">
            <v>E.R.E.S. - PE</v>
          </cell>
          <cell r="AU219">
            <v>56</v>
          </cell>
          <cell r="AV219" t="str">
            <v>HI B BOA VIAGEM</v>
          </cell>
          <cell r="AW219">
            <v>670</v>
          </cell>
          <cell r="AX219" t="str">
            <v>N/I</v>
          </cell>
          <cell r="AY219" t="str">
            <v xml:space="preserve">HIPER BOMPREÇO (WALL MART) N/I RECIFE </v>
          </cell>
          <cell r="AZ219">
            <v>128056</v>
          </cell>
        </row>
        <row r="220">
          <cell r="D220">
            <v>128060</v>
          </cell>
          <cell r="E220" t="str">
            <v>HIPER BOMPRECO CASAFORTE</v>
          </cell>
          <cell r="F220" t="str">
            <v>N/A</v>
          </cell>
          <cell r="G220" t="str">
            <v>PE</v>
          </cell>
          <cell r="H220" t="str">
            <v>PERNAMBUCO</v>
          </cell>
          <cell r="I220" t="str">
            <v>NE</v>
          </cell>
          <cell r="J220" t="str">
            <v>NE</v>
          </cell>
          <cell r="K220" t="str">
            <v>80</v>
          </cell>
          <cell r="L220" t="str">
            <v>ERES</v>
          </cell>
          <cell r="M220" t="str">
            <v>ERES</v>
          </cell>
          <cell r="N220">
            <v>1</v>
          </cell>
          <cell r="O220">
            <v>750</v>
          </cell>
          <cell r="P220" t="str">
            <v>SUPERMERCADO</v>
          </cell>
          <cell r="Q220" t="str">
            <v>GARAGEM</v>
          </cell>
          <cell r="R220" t="str">
            <v>OFF STREET</v>
          </cell>
          <cell r="S220" t="str">
            <v>NN OFF 2011</v>
          </cell>
          <cell r="T220">
            <v>0.5</v>
          </cell>
          <cell r="U220" t="str">
            <v>M&amp;A 2011</v>
          </cell>
          <cell r="V220">
            <v>0.5</v>
          </cell>
          <cell r="W220" t="str">
            <v>CORDEIRO</v>
          </cell>
          <cell r="X220" t="str">
            <v>N/I</v>
          </cell>
          <cell r="Y220" t="str">
            <v>ADM</v>
          </cell>
          <cell r="Z220" t="str">
            <v>NF+TKTS</v>
          </cell>
          <cell r="AA220" t="str">
            <v>N/I</v>
          </cell>
          <cell r="AB220" t="str">
            <v>NAO BLOQUEADO</v>
          </cell>
          <cell r="AC220">
            <v>128060</v>
          </cell>
          <cell r="AD220" t="str">
            <v>SUPERM HIPER BOMPRECO CASA FORTE</v>
          </cell>
          <cell r="AE220" t="str">
            <v>9.GARAGEM ABERTA</v>
          </cell>
          <cell r="AF220" t="str">
            <v>ORGANICAS</v>
          </cell>
          <cell r="AG220" t="str">
            <v>N/I</v>
          </cell>
          <cell r="AH220" t="str">
            <v>RECIFE</v>
          </cell>
          <cell r="AI220" t="str">
            <v>52060-412</v>
          </cell>
          <cell r="AJ220" t="str">
            <v>CASA FORTE</v>
          </cell>
          <cell r="AK220" t="str">
            <v>PÇA. JORNALISTA FRANCISCO DE QUIEROZ, 2</v>
          </cell>
          <cell r="AL220">
            <v>7</v>
          </cell>
          <cell r="AM220">
            <v>40545</v>
          </cell>
          <cell r="AN220" t="str">
            <v>JAN/11</v>
          </cell>
          <cell r="AO220" t="str">
            <v>N/I</v>
          </cell>
          <cell r="AP220" t="str">
            <v>N/I</v>
          </cell>
          <cell r="AQ220" t="str">
            <v>N/I</v>
          </cell>
          <cell r="AR220" t="str">
            <v>N/I</v>
          </cell>
          <cell r="AS220" t="str">
            <v>E.R.E.S. - PE60</v>
          </cell>
          <cell r="AT220" t="str">
            <v>E.R.E.S. - PE</v>
          </cell>
          <cell r="AU220">
            <v>60</v>
          </cell>
          <cell r="AV220" t="str">
            <v>HI BO CASAFORTE</v>
          </cell>
          <cell r="AW220">
            <v>704</v>
          </cell>
          <cell r="AX220" t="str">
            <v>N/I</v>
          </cell>
          <cell r="AY220" t="str">
            <v>N/I</v>
          </cell>
          <cell r="AZ220">
            <v>128060</v>
          </cell>
        </row>
        <row r="221">
          <cell r="D221">
            <v>128065</v>
          </cell>
          <cell r="E221" t="str">
            <v>HIPER BOMPRECO DO CAXANGA</v>
          </cell>
          <cell r="F221" t="str">
            <v>N/A</v>
          </cell>
          <cell r="G221" t="str">
            <v>PE</v>
          </cell>
          <cell r="H221" t="str">
            <v>PERNAMBUCO</v>
          </cell>
          <cell r="I221" t="str">
            <v>NE</v>
          </cell>
          <cell r="J221" t="str">
            <v>NE</v>
          </cell>
          <cell r="K221" t="str">
            <v>80</v>
          </cell>
          <cell r="L221" t="str">
            <v>ERES</v>
          </cell>
          <cell r="M221" t="str">
            <v>ERES</v>
          </cell>
          <cell r="N221">
            <v>1</v>
          </cell>
          <cell r="O221">
            <v>250</v>
          </cell>
          <cell r="P221" t="str">
            <v>SUPERMERCADO</v>
          </cell>
          <cell r="Q221" t="str">
            <v>GARAGEM</v>
          </cell>
          <cell r="R221" t="str">
            <v>OFF STREET</v>
          </cell>
          <cell r="S221" t="str">
            <v>NN OFF 2011</v>
          </cell>
          <cell r="T221">
            <v>0.5</v>
          </cell>
          <cell r="U221" t="str">
            <v>M&amp;A 2011</v>
          </cell>
          <cell r="V221">
            <v>0.5</v>
          </cell>
          <cell r="W221" t="str">
            <v>CORDEIRO</v>
          </cell>
          <cell r="X221" t="str">
            <v>N/I</v>
          </cell>
          <cell r="Y221" t="str">
            <v>ADM</v>
          </cell>
          <cell r="Z221" t="str">
            <v>NF+TKTS</v>
          </cell>
          <cell r="AA221" t="str">
            <v>N/I</v>
          </cell>
          <cell r="AB221" t="str">
            <v>NAO BLOQUEADO</v>
          </cell>
          <cell r="AC221">
            <v>128065</v>
          </cell>
          <cell r="AD221" t="str">
            <v>SUPERM HIPER BOMPRECO CAXANGA</v>
          </cell>
          <cell r="AE221" t="str">
            <v>9.GARAGEM ABERTA</v>
          </cell>
          <cell r="AF221" t="str">
            <v>ORGANICAS</v>
          </cell>
          <cell r="AG221" t="str">
            <v>N/I</v>
          </cell>
          <cell r="AH221" t="str">
            <v>RECIFE</v>
          </cell>
          <cell r="AI221" t="str">
            <v xml:space="preserve">50731-000 </v>
          </cell>
          <cell r="AJ221" t="str">
            <v>IPUTINGA</v>
          </cell>
          <cell r="AK221" t="str">
            <v xml:space="preserve">AV. CAXANGA, 3942 </v>
          </cell>
          <cell r="AL221">
            <v>7</v>
          </cell>
          <cell r="AM221">
            <v>40616</v>
          </cell>
          <cell r="AN221" t="str">
            <v>MAR/11</v>
          </cell>
          <cell r="AO221" t="str">
            <v>N/I</v>
          </cell>
          <cell r="AP221" t="str">
            <v>N/I</v>
          </cell>
          <cell r="AQ221" t="str">
            <v>N/I</v>
          </cell>
          <cell r="AR221" t="str">
            <v>N/I</v>
          </cell>
          <cell r="AS221" t="str">
            <v>E.R.E.S. - PE65</v>
          </cell>
          <cell r="AT221" t="str">
            <v>E.R.E.S. - PE</v>
          </cell>
          <cell r="AU221">
            <v>65</v>
          </cell>
          <cell r="AV221" t="str">
            <v>HIPER BOM CAXAN</v>
          </cell>
          <cell r="AW221">
            <v>94</v>
          </cell>
          <cell r="AX221" t="str">
            <v>N/I</v>
          </cell>
          <cell r="AY221" t="str">
            <v>Hiper Bom Preço N/I Caxangá</v>
          </cell>
          <cell r="AZ221">
            <v>128065</v>
          </cell>
        </row>
        <row r="222">
          <cell r="D222" t="str">
            <v xml:space="preserve">01201GK  </v>
          </cell>
          <cell r="E222" t="str">
            <v>HONDA</v>
          </cell>
          <cell r="F222" t="str">
            <v>N/A</v>
          </cell>
          <cell r="G222" t="str">
            <v>SP</v>
          </cell>
          <cell r="H222" t="str">
            <v>SÃO PAULO</v>
          </cell>
          <cell r="I222" t="str">
            <v>SP</v>
          </cell>
          <cell r="J222" t="str">
            <v>SP</v>
          </cell>
          <cell r="K222" t="str">
            <v>01</v>
          </cell>
          <cell r="L222" t="str">
            <v>ALLPARK</v>
          </cell>
          <cell r="M222" t="str">
            <v>AREA</v>
          </cell>
          <cell r="N222">
            <v>1</v>
          </cell>
          <cell r="O222">
            <v>350</v>
          </cell>
          <cell r="P222" t="str">
            <v>MONOUSUARIO</v>
          </cell>
          <cell r="Q222" t="str">
            <v>GARAGEM</v>
          </cell>
          <cell r="R222" t="str">
            <v>OFF STREET</v>
          </cell>
          <cell r="S222" t="str">
            <v>M&amp;A 2010</v>
          </cell>
          <cell r="T222">
            <v>1</v>
          </cell>
          <cell r="U222" t="str">
            <v>N/A</v>
          </cell>
          <cell r="V222" t="str">
            <v>N/A</v>
          </cell>
          <cell r="W222" t="str">
            <v>DENISE</v>
          </cell>
          <cell r="X222" t="str">
            <v>RODNEY</v>
          </cell>
          <cell r="Y222" t="str">
            <v>MO</v>
          </cell>
          <cell r="Z222" t="str">
            <v>100%NF</v>
          </cell>
          <cell r="AA222" t="str">
            <v>N/I</v>
          </cell>
          <cell r="AB222" t="str">
            <v>NAO BLOQUEADO</v>
          </cell>
          <cell r="AC222" t="str">
            <v xml:space="preserve">01201GK  </v>
          </cell>
          <cell r="AD222" t="str">
            <v>MONO HONDA - AP</v>
          </cell>
          <cell r="AE222" t="str">
            <v>9.GARAGEM ABERTA</v>
          </cell>
          <cell r="AF222" t="str">
            <v>M&amp;A</v>
          </cell>
          <cell r="AG222" t="str">
            <v>N/I</v>
          </cell>
          <cell r="AH222" t="str">
            <v xml:space="preserve">SÃO PAULO </v>
          </cell>
          <cell r="AI222" t="str">
            <v>04710-090</v>
          </cell>
          <cell r="AJ222" t="str">
            <v>ALTO DA BOA VISTA</v>
          </cell>
          <cell r="AK222" t="str">
            <v>RUA JOSE AUREO BUSTAMANTE, 377</v>
          </cell>
          <cell r="AL222" t="str">
            <v>N/I</v>
          </cell>
          <cell r="AM222">
            <v>40452</v>
          </cell>
          <cell r="AN222" t="str">
            <v>OUT/10</v>
          </cell>
          <cell r="AO222">
            <v>39217</v>
          </cell>
          <cell r="AP222" t="str">
            <v>INDETERMINADO</v>
          </cell>
          <cell r="AQ222" t="str">
            <v>N/I</v>
          </cell>
          <cell r="AR222" t="str">
            <v>N/I</v>
          </cell>
          <cell r="AS222" t="str">
            <v>ALLPARK - SPGK</v>
          </cell>
          <cell r="AT222" t="str">
            <v>ALLPARK - SP</v>
          </cell>
          <cell r="AU222" t="str">
            <v>GK</v>
          </cell>
          <cell r="AV222" t="str">
            <v>HONDA</v>
          </cell>
          <cell r="AW222">
            <v>13145</v>
          </cell>
          <cell r="AX222" t="str">
            <v>Honda</v>
          </cell>
          <cell r="AY222" t="str">
            <v>N/I</v>
          </cell>
          <cell r="AZ222" t="str">
            <v xml:space="preserve">01201GK  </v>
          </cell>
        </row>
        <row r="223">
          <cell r="D223">
            <v>120104</v>
          </cell>
          <cell r="E223" t="str">
            <v>HOSP 9 DE JULHO</v>
          </cell>
          <cell r="F223" t="str">
            <v>09 DE JULHO</v>
          </cell>
          <cell r="G223" t="str">
            <v>SP</v>
          </cell>
          <cell r="H223" t="str">
            <v>SÃO PAULO</v>
          </cell>
          <cell r="I223" t="str">
            <v>SP</v>
          </cell>
          <cell r="J223" t="str">
            <v>SP</v>
          </cell>
          <cell r="K223" t="str">
            <v>01</v>
          </cell>
          <cell r="L223" t="str">
            <v>ALLPARK</v>
          </cell>
          <cell r="M223" t="str">
            <v>ALLPARK</v>
          </cell>
          <cell r="N223">
            <v>1</v>
          </cell>
          <cell r="O223">
            <v>70</v>
          </cell>
          <cell r="P223" t="str">
            <v>HOSPITAL</v>
          </cell>
          <cell r="Q223" t="str">
            <v>GARAGEM</v>
          </cell>
          <cell r="R223" t="str">
            <v>OFF STREET</v>
          </cell>
          <cell r="S223" t="str">
            <v>BASE OFF</v>
          </cell>
          <cell r="T223">
            <v>1</v>
          </cell>
          <cell r="U223" t="str">
            <v>N/A</v>
          </cell>
          <cell r="V223" t="str">
            <v>N/A</v>
          </cell>
          <cell r="W223" t="str">
            <v>MAURO</v>
          </cell>
          <cell r="X223" t="str">
            <v>WILLIAN</v>
          </cell>
          <cell r="Y223" t="str">
            <v>LOCAÇÃO</v>
          </cell>
          <cell r="Z223" t="str">
            <v>TKTS</v>
          </cell>
          <cell r="AA223" t="str">
            <v>N/I</v>
          </cell>
          <cell r="AB223" t="str">
            <v>NAO BLOQUEADO</v>
          </cell>
          <cell r="AC223">
            <v>120104</v>
          </cell>
          <cell r="AD223" t="str">
            <v>HOSP 9 DE JULHO</v>
          </cell>
          <cell r="AE223" t="str">
            <v>9.GARAGEM ABERTA</v>
          </cell>
          <cell r="AF223" t="str">
            <v>ORGANICAS</v>
          </cell>
          <cell r="AG223">
            <v>60537263002100</v>
          </cell>
          <cell r="AH223" t="str">
            <v xml:space="preserve">SÃO PAULO </v>
          </cell>
          <cell r="AI223" t="str">
            <v>01409-001</v>
          </cell>
          <cell r="AJ223" t="str">
            <v>BELA VISTA</v>
          </cell>
          <cell r="AK223" t="str">
            <v>RUA ENGENHEIRO MONLEVADE, 118</v>
          </cell>
          <cell r="AL223">
            <v>7</v>
          </cell>
          <cell r="AM223" t="str">
            <v>N/I</v>
          </cell>
          <cell r="AN223" t="str">
            <v>N/I</v>
          </cell>
          <cell r="AO223">
            <v>35172</v>
          </cell>
          <cell r="AP223" t="str">
            <v>VENCIDO</v>
          </cell>
          <cell r="AQ223" t="str">
            <v>N/I</v>
          </cell>
          <cell r="AR223" t="str">
            <v>N/I</v>
          </cell>
          <cell r="AS223" t="str">
            <v>ALLPARK - SP4</v>
          </cell>
          <cell r="AT223" t="str">
            <v>ALLPARK - SP</v>
          </cell>
          <cell r="AU223">
            <v>4</v>
          </cell>
          <cell r="AV223" t="str">
            <v>H. 09 DE JULHO</v>
          </cell>
          <cell r="AW223">
            <v>6504</v>
          </cell>
          <cell r="AX223" t="str">
            <v xml:space="preserve">Nove de Julho, Hospital </v>
          </cell>
          <cell r="AY223" t="str">
            <v>N/I</v>
          </cell>
          <cell r="AZ223">
            <v>120104</v>
          </cell>
        </row>
        <row r="224">
          <cell r="D224">
            <v>120172</v>
          </cell>
          <cell r="E224" t="str">
            <v>HOSP BRASIL</v>
          </cell>
          <cell r="F224" t="str">
            <v>HOSP BRASIL</v>
          </cell>
          <cell r="G224" t="str">
            <v>SP</v>
          </cell>
          <cell r="H224" t="str">
            <v>SÃO PAULO</v>
          </cell>
          <cell r="I224" t="str">
            <v>SP</v>
          </cell>
          <cell r="J224" t="str">
            <v>SP</v>
          </cell>
          <cell r="K224" t="str">
            <v>01</v>
          </cell>
          <cell r="L224" t="str">
            <v>ALLPARK</v>
          </cell>
          <cell r="M224" t="str">
            <v>ALLPARK</v>
          </cell>
          <cell r="N224">
            <v>1</v>
          </cell>
          <cell r="O224">
            <v>350</v>
          </cell>
          <cell r="P224" t="str">
            <v>HOSPITAL</v>
          </cell>
          <cell r="Q224" t="str">
            <v>GARAGEM</v>
          </cell>
          <cell r="R224" t="str">
            <v>OFF STREET</v>
          </cell>
          <cell r="S224" t="str">
            <v>BASE OFF</v>
          </cell>
          <cell r="T224">
            <v>1</v>
          </cell>
          <cell r="U224" t="str">
            <v>N/A</v>
          </cell>
          <cell r="V224" t="str">
            <v>N/A</v>
          </cell>
          <cell r="W224" t="str">
            <v>MAURO</v>
          </cell>
          <cell r="X224" t="str">
            <v>OSMAR</v>
          </cell>
          <cell r="Y224" t="str">
            <v>ADM+MO</v>
          </cell>
          <cell r="Z224" t="str">
            <v>NF+TKTS</v>
          </cell>
          <cell r="AA224" t="str">
            <v>FAIXA</v>
          </cell>
          <cell r="AB224" t="str">
            <v>NAO BLOQUEADO</v>
          </cell>
          <cell r="AC224">
            <v>120172</v>
          </cell>
          <cell r="AD224" t="str">
            <v>HOSP BRASIL</v>
          </cell>
          <cell r="AE224" t="str">
            <v>9.GARAGEM ABERTA</v>
          </cell>
          <cell r="AF224" t="str">
            <v>ORGANICAS</v>
          </cell>
          <cell r="AG224">
            <v>60537263020434</v>
          </cell>
          <cell r="AH224" t="str">
            <v>SANTO ANDRÉ</v>
          </cell>
          <cell r="AI224" t="str">
            <v>09030-590</v>
          </cell>
          <cell r="AJ224" t="str">
            <v>V. DORA</v>
          </cell>
          <cell r="AK224" t="str">
            <v>RUA VOTUPORANGA, 111</v>
          </cell>
          <cell r="AL224">
            <v>7</v>
          </cell>
          <cell r="AM224" t="str">
            <v>N/I</v>
          </cell>
          <cell r="AN224" t="str">
            <v>N/I</v>
          </cell>
          <cell r="AO224">
            <v>38777</v>
          </cell>
          <cell r="AP224">
            <v>40602</v>
          </cell>
          <cell r="AQ224" t="str">
            <v>N/I</v>
          </cell>
          <cell r="AR224" t="str">
            <v>N/I</v>
          </cell>
          <cell r="AS224" t="str">
            <v>ALLPARK - SP72</v>
          </cell>
          <cell r="AT224" t="str">
            <v>ALLPARK - SP</v>
          </cell>
          <cell r="AU224">
            <v>72</v>
          </cell>
          <cell r="AV224" t="str">
            <v>HOSPITAL BRASIL</v>
          </cell>
          <cell r="AW224">
            <v>10247</v>
          </cell>
          <cell r="AX224" t="str">
            <v>Brasil, Hospital</v>
          </cell>
          <cell r="AY224" t="str">
            <v>N/I</v>
          </cell>
          <cell r="AZ224">
            <v>120172</v>
          </cell>
        </row>
        <row r="225">
          <cell r="D225">
            <v>120114</v>
          </cell>
          <cell r="E225" t="str">
            <v>HOSP CRUZ AZUL</v>
          </cell>
          <cell r="F225" t="str">
            <v>N/A</v>
          </cell>
          <cell r="G225" t="str">
            <v>SP</v>
          </cell>
          <cell r="H225" t="str">
            <v>SÃO PAULO</v>
          </cell>
          <cell r="I225" t="str">
            <v>SP</v>
          </cell>
          <cell r="J225" t="str">
            <v>SP</v>
          </cell>
          <cell r="K225" t="str">
            <v>01</v>
          </cell>
          <cell r="L225" t="str">
            <v>ALLPARK</v>
          </cell>
          <cell r="M225" t="str">
            <v>ALLPARK</v>
          </cell>
          <cell r="N225">
            <v>1</v>
          </cell>
          <cell r="O225">
            <v>269</v>
          </cell>
          <cell r="P225" t="str">
            <v>HOSPITAL</v>
          </cell>
          <cell r="Q225" t="str">
            <v>GARAGEM</v>
          </cell>
          <cell r="R225" t="str">
            <v>OFF STREET</v>
          </cell>
          <cell r="S225" t="str">
            <v>BASE OFF</v>
          </cell>
          <cell r="T225">
            <v>1</v>
          </cell>
          <cell r="U225" t="str">
            <v>N/A</v>
          </cell>
          <cell r="V225" t="str">
            <v>N/A</v>
          </cell>
          <cell r="W225" t="str">
            <v>MAURO</v>
          </cell>
          <cell r="X225" t="str">
            <v>CAMILO</v>
          </cell>
          <cell r="Y225" t="str">
            <v>LOCAÇÃO</v>
          </cell>
          <cell r="Z225" t="str">
            <v>EVENTOS</v>
          </cell>
          <cell r="AA225" t="str">
            <v>PERCENTUAL</v>
          </cell>
          <cell r="AB225" t="str">
            <v>NAO BLOQUEADO</v>
          </cell>
          <cell r="AC225">
            <v>120114</v>
          </cell>
          <cell r="AD225" t="str">
            <v>HOSP CRUZ AZUL</v>
          </cell>
          <cell r="AE225" t="str">
            <v>9.GARAGEM ABERTA</v>
          </cell>
          <cell r="AF225" t="str">
            <v>ORGANICAS</v>
          </cell>
          <cell r="AG225">
            <v>60537263007926</v>
          </cell>
          <cell r="AH225" t="str">
            <v xml:space="preserve">SÃO PAULO </v>
          </cell>
          <cell r="AI225" t="str">
            <v>01538-000</v>
          </cell>
          <cell r="AJ225" t="str">
            <v>CAMBUCI</v>
          </cell>
          <cell r="AK225" t="str">
            <v>AV. LINS DE VASCONCELOS, 356</v>
          </cell>
          <cell r="AL225">
            <v>6</v>
          </cell>
          <cell r="AM225" t="str">
            <v>N/I</v>
          </cell>
          <cell r="AN225" t="str">
            <v>N/I</v>
          </cell>
          <cell r="AO225">
            <v>36647</v>
          </cell>
          <cell r="AP225">
            <v>41029</v>
          </cell>
          <cell r="AQ225" t="str">
            <v>N/I</v>
          </cell>
          <cell r="AR225" t="str">
            <v>N/I</v>
          </cell>
          <cell r="AS225" t="str">
            <v>ALLPARK - SP14</v>
          </cell>
          <cell r="AT225" t="str">
            <v>ALLPARK - SP</v>
          </cell>
          <cell r="AU225">
            <v>14</v>
          </cell>
          <cell r="AV225" t="str">
            <v>HOSP.CRUZ AZUL</v>
          </cell>
          <cell r="AW225">
            <v>5583</v>
          </cell>
          <cell r="AX225" t="str">
            <v>Cruz Azul, Hospital</v>
          </cell>
          <cell r="AY225" t="str">
            <v>N/I</v>
          </cell>
          <cell r="AZ225">
            <v>120114</v>
          </cell>
        </row>
        <row r="226">
          <cell r="D226" t="str">
            <v xml:space="preserve">01201HO  </v>
          </cell>
          <cell r="E226" t="str">
            <v>HOSP DA MULHER - RT</v>
          </cell>
          <cell r="F226" t="str">
            <v>N/A</v>
          </cell>
          <cell r="G226" t="str">
            <v>SP</v>
          </cell>
          <cell r="H226" t="str">
            <v>SÃO PAULO</v>
          </cell>
          <cell r="I226" t="str">
            <v>SP</v>
          </cell>
          <cell r="J226" t="str">
            <v>SP</v>
          </cell>
          <cell r="K226" t="str">
            <v>01</v>
          </cell>
          <cell r="L226" t="str">
            <v>ALLPARK</v>
          </cell>
          <cell r="M226" t="str">
            <v>RITI</v>
          </cell>
          <cell r="N226">
            <v>1</v>
          </cell>
          <cell r="O226">
            <v>100</v>
          </cell>
          <cell r="P226" t="str">
            <v>HOSPITAL</v>
          </cell>
          <cell r="Q226" t="str">
            <v>GARAGEM</v>
          </cell>
          <cell r="R226" t="str">
            <v>OFF STREET</v>
          </cell>
          <cell r="S226" t="str">
            <v>M&amp;A 2011</v>
          </cell>
          <cell r="T226">
            <v>1</v>
          </cell>
          <cell r="U226" t="str">
            <v>N/A</v>
          </cell>
          <cell r="V226" t="str">
            <v>N/A</v>
          </cell>
          <cell r="W226" t="str">
            <v>MAURO</v>
          </cell>
          <cell r="X226" t="str">
            <v>OSMAR</v>
          </cell>
          <cell r="Y226" t="str">
            <v>LOCAÇÃO</v>
          </cell>
          <cell r="Z226" t="str">
            <v>TKTS</v>
          </cell>
          <cell r="AA226" t="str">
            <v>FAIXA</v>
          </cell>
          <cell r="AB226" t="str">
            <v>NAO BLOQUEADO</v>
          </cell>
          <cell r="AC226" t="str">
            <v xml:space="preserve">01201HO  </v>
          </cell>
          <cell r="AD226" t="str">
            <v>HOSP DA MULHER - RT</v>
          </cell>
          <cell r="AE226" t="str">
            <v>9.GARAGEM ABERTA</v>
          </cell>
          <cell r="AF226" t="str">
            <v>M&amp;A</v>
          </cell>
          <cell r="AG226" t="str">
            <v>60.537.263/0488-78</v>
          </cell>
          <cell r="AH226" t="str">
            <v>SANTO ANDRÉ</v>
          </cell>
          <cell r="AI226" t="str">
            <v>9270-410</v>
          </cell>
          <cell r="AJ226" t="str">
            <v>PQ NOVO HORATORIO</v>
          </cell>
          <cell r="AK226" t="str">
            <v>RUA AMERICA DO SUL, 285</v>
          </cell>
          <cell r="AL226">
            <v>7</v>
          </cell>
          <cell r="AM226">
            <v>40603</v>
          </cell>
          <cell r="AN226" t="str">
            <v>MAR/11</v>
          </cell>
          <cell r="AO226">
            <v>40148</v>
          </cell>
          <cell r="AP226" t="str">
            <v>INDETERMINADO</v>
          </cell>
          <cell r="AQ226" t="str">
            <v>N/I</v>
          </cell>
          <cell r="AR226" t="str">
            <v>N/I</v>
          </cell>
          <cell r="AS226" t="str">
            <v>ALLPARK - SPHO</v>
          </cell>
          <cell r="AT226" t="str">
            <v>ALLPARK - SP</v>
          </cell>
          <cell r="AU226" t="str">
            <v>HO</v>
          </cell>
          <cell r="AV226" t="str">
            <v>HOSP. DA MULHER</v>
          </cell>
          <cell r="AW226">
            <v>13448</v>
          </cell>
          <cell r="AX226" t="str">
            <v>N/I</v>
          </cell>
          <cell r="AY226" t="str">
            <v>N/I</v>
          </cell>
          <cell r="AZ226" t="str">
            <v xml:space="preserve">01201HO  </v>
          </cell>
        </row>
        <row r="227">
          <cell r="D227">
            <v>120112</v>
          </cell>
          <cell r="E227" t="str">
            <v>HOSP DO CANCER</v>
          </cell>
          <cell r="F227" t="str">
            <v>N/A</v>
          </cell>
          <cell r="G227" t="str">
            <v>SP</v>
          </cell>
          <cell r="H227" t="str">
            <v>SÃO PAULO</v>
          </cell>
          <cell r="I227" t="str">
            <v>SP</v>
          </cell>
          <cell r="J227" t="str">
            <v>SP</v>
          </cell>
          <cell r="K227" t="str">
            <v>01</v>
          </cell>
          <cell r="L227" t="str">
            <v>ALLPARK</v>
          </cell>
          <cell r="M227" t="str">
            <v>ALLPARK</v>
          </cell>
          <cell r="N227">
            <v>1</v>
          </cell>
          <cell r="O227">
            <v>350</v>
          </cell>
          <cell r="P227" t="str">
            <v>HOSPITAL</v>
          </cell>
          <cell r="Q227" t="str">
            <v>GARAGEM</v>
          </cell>
          <cell r="R227" t="str">
            <v>OFF STREET</v>
          </cell>
          <cell r="S227" t="str">
            <v>BASE OFF</v>
          </cell>
          <cell r="T227">
            <v>1</v>
          </cell>
          <cell r="U227" t="str">
            <v>N/A</v>
          </cell>
          <cell r="V227" t="str">
            <v>N/A</v>
          </cell>
          <cell r="W227" t="str">
            <v>MAURO</v>
          </cell>
          <cell r="X227" t="str">
            <v>WILLIAN</v>
          </cell>
          <cell r="Y227" t="str">
            <v>LOCAÇÃO</v>
          </cell>
          <cell r="Z227" t="str">
            <v>EVENTOS</v>
          </cell>
          <cell r="AA227" t="str">
            <v>PERCENTUAL</v>
          </cell>
          <cell r="AB227" t="str">
            <v>NAO BLOQUEADO</v>
          </cell>
          <cell r="AC227">
            <v>120112</v>
          </cell>
          <cell r="AD227" t="str">
            <v>HOSP DO CANCER</v>
          </cell>
          <cell r="AE227" t="str">
            <v>9.GARAGEM ABERTA</v>
          </cell>
          <cell r="AF227" t="str">
            <v>ORGANICAS</v>
          </cell>
          <cell r="AG227">
            <v>60537263006954</v>
          </cell>
          <cell r="AH227" t="str">
            <v xml:space="preserve">SÃO PAULO </v>
          </cell>
          <cell r="AI227" t="str">
            <v>01309-900</v>
          </cell>
          <cell r="AJ227" t="str">
            <v>LIBERDADE</v>
          </cell>
          <cell r="AK227" t="str">
            <v>RUA PROF. ANTONIO PRUDENTE, 211</v>
          </cell>
          <cell r="AL227">
            <v>7</v>
          </cell>
          <cell r="AM227" t="str">
            <v>N/I</v>
          </cell>
          <cell r="AN227" t="str">
            <v>N/I</v>
          </cell>
          <cell r="AO227">
            <v>35765</v>
          </cell>
          <cell r="AP227" t="str">
            <v>VENCIDO</v>
          </cell>
          <cell r="AQ227" t="str">
            <v>N/I</v>
          </cell>
          <cell r="AR227" t="str">
            <v>N/I</v>
          </cell>
          <cell r="AS227" t="str">
            <v>ALLPARK - SP12</v>
          </cell>
          <cell r="AT227" t="str">
            <v>ALLPARK - SP</v>
          </cell>
          <cell r="AU227">
            <v>12</v>
          </cell>
          <cell r="AV227" t="str">
            <v>HOSP. CANCER</v>
          </cell>
          <cell r="AW227">
            <v>5752</v>
          </cell>
          <cell r="AX227" t="str">
            <v>Cancer, Hospital do</v>
          </cell>
          <cell r="AY227" t="str">
            <v>N/I</v>
          </cell>
          <cell r="AZ227">
            <v>120112</v>
          </cell>
        </row>
        <row r="228">
          <cell r="D228" t="str">
            <v xml:space="preserve">01201P5  </v>
          </cell>
          <cell r="E228" t="str">
            <v>HOSP GERAL DE CARAPICUIBA</v>
          </cell>
          <cell r="F228" t="str">
            <v>N/A</v>
          </cell>
          <cell r="G228" t="str">
            <v>SP</v>
          </cell>
          <cell r="H228" t="str">
            <v>SÃO PAULO</v>
          </cell>
          <cell r="I228" t="str">
            <v>SP</v>
          </cell>
          <cell r="J228" t="str">
            <v>SP</v>
          </cell>
          <cell r="K228" t="str">
            <v>01</v>
          </cell>
          <cell r="L228" t="str">
            <v>ALLPARK</v>
          </cell>
          <cell r="M228" t="str">
            <v>ALLPARK</v>
          </cell>
          <cell r="N228">
            <v>1</v>
          </cell>
          <cell r="O228">
            <v>211</v>
          </cell>
          <cell r="P228" t="str">
            <v>HOSPITAL</v>
          </cell>
          <cell r="Q228" t="str">
            <v>GARAGEM</v>
          </cell>
          <cell r="R228" t="str">
            <v>OFF STREET</v>
          </cell>
          <cell r="S228" t="str">
            <v>BASE OFF</v>
          </cell>
          <cell r="T228">
            <v>1</v>
          </cell>
          <cell r="U228" t="str">
            <v>N/A</v>
          </cell>
          <cell r="V228" t="str">
            <v>N/A</v>
          </cell>
          <cell r="W228" t="str">
            <v>MAURO</v>
          </cell>
          <cell r="X228" t="str">
            <v>ANTÔNIO SOLITO</v>
          </cell>
          <cell r="Y228" t="str">
            <v>LOCAÇÃO</v>
          </cell>
          <cell r="Z228" t="str">
            <v>TKTS</v>
          </cell>
          <cell r="AA228" t="str">
            <v>N/I</v>
          </cell>
          <cell r="AB228" t="str">
            <v>NAO BLOQUEADO</v>
          </cell>
          <cell r="AC228" t="str">
            <v xml:space="preserve">01201P5  </v>
          </cell>
          <cell r="AD228" t="str">
            <v>HOSP GERAL DE CARAPICUIBA</v>
          </cell>
          <cell r="AE228" t="str">
            <v>9.GARAGEM ABERTA</v>
          </cell>
          <cell r="AF228" t="str">
            <v>ORGANICAS</v>
          </cell>
          <cell r="AG228" t="str">
            <v>60.537.263/0277-90</v>
          </cell>
          <cell r="AH228" t="str">
            <v>CARAPICUÍBA</v>
          </cell>
          <cell r="AI228" t="str">
            <v>06321-665</v>
          </cell>
          <cell r="AJ228" t="str">
            <v>PQ. JOSE ALEX ANDRE</v>
          </cell>
          <cell r="AK228" t="str">
            <v xml:space="preserve">RUA DA PEDREIRA, 95 </v>
          </cell>
          <cell r="AL228">
            <v>7</v>
          </cell>
          <cell r="AM228">
            <v>40118</v>
          </cell>
          <cell r="AN228" t="str">
            <v>N/I</v>
          </cell>
          <cell r="AO228">
            <v>40120</v>
          </cell>
          <cell r="AP228">
            <v>41580</v>
          </cell>
          <cell r="AQ228" t="str">
            <v>N/I</v>
          </cell>
          <cell r="AR228" t="str">
            <v>N/I</v>
          </cell>
          <cell r="AS228" t="str">
            <v>ALLPARK - SPP5</v>
          </cell>
          <cell r="AT228" t="str">
            <v>ALLPARK - SP</v>
          </cell>
          <cell r="AU228" t="str">
            <v>P5</v>
          </cell>
          <cell r="AV228" t="str">
            <v>HOS.CARAPICUIBA</v>
          </cell>
          <cell r="AW228">
            <v>10469</v>
          </cell>
          <cell r="AX228" t="str">
            <v>Hospital Geral de Carapicuiba</v>
          </cell>
          <cell r="AY228" t="str">
            <v>N/I</v>
          </cell>
          <cell r="AZ228" t="str">
            <v xml:space="preserve">01201P5  </v>
          </cell>
        </row>
        <row r="229">
          <cell r="D229">
            <v>120141</v>
          </cell>
          <cell r="E229" t="str">
            <v>HOSP GERAL DE GUARULHOS</v>
          </cell>
          <cell r="F229" t="str">
            <v>N/A</v>
          </cell>
          <cell r="G229" t="str">
            <v>SP</v>
          </cell>
          <cell r="H229" t="str">
            <v>SÃO PAULO</v>
          </cell>
          <cell r="I229" t="str">
            <v>SP</v>
          </cell>
          <cell r="J229" t="str">
            <v>SP</v>
          </cell>
          <cell r="K229" t="str">
            <v>01</v>
          </cell>
          <cell r="L229" t="str">
            <v>ALLPARK</v>
          </cell>
          <cell r="M229" t="str">
            <v>ALLPARK</v>
          </cell>
          <cell r="N229">
            <v>1</v>
          </cell>
          <cell r="O229">
            <v>140</v>
          </cell>
          <cell r="P229" t="str">
            <v>HOSPITAL</v>
          </cell>
          <cell r="Q229" t="str">
            <v>GARAGEM</v>
          </cell>
          <cell r="R229" t="str">
            <v>OFF STREET</v>
          </cell>
          <cell r="S229" t="str">
            <v>BASE OFF</v>
          </cell>
          <cell r="T229">
            <v>1</v>
          </cell>
          <cell r="U229" t="str">
            <v>N/A</v>
          </cell>
          <cell r="V229" t="str">
            <v>N/A</v>
          </cell>
          <cell r="W229" t="str">
            <v>MAURO</v>
          </cell>
          <cell r="X229" t="str">
            <v>OSWALDO JÚNIOR</v>
          </cell>
          <cell r="Y229" t="str">
            <v>LOCAÇÃO</v>
          </cell>
          <cell r="Z229" t="str">
            <v>TKTS</v>
          </cell>
          <cell r="AA229" t="str">
            <v>PERCENTUAL</v>
          </cell>
          <cell r="AB229" t="str">
            <v>NAO BLOQUEADO</v>
          </cell>
          <cell r="AC229">
            <v>120141</v>
          </cell>
          <cell r="AD229" t="str">
            <v>HOSP GERAL DE GUARULHOS</v>
          </cell>
          <cell r="AE229" t="str">
            <v>9.GARAGEM ABERTA</v>
          </cell>
          <cell r="AF229" t="str">
            <v>ORGANICAS</v>
          </cell>
          <cell r="AG229">
            <v>60537263006288</v>
          </cell>
          <cell r="AH229" t="str">
            <v>GUARULHOS</v>
          </cell>
          <cell r="AI229" t="str">
            <v>07190-012</v>
          </cell>
          <cell r="AJ229" t="str">
            <v>PARQUE CECAP</v>
          </cell>
          <cell r="AK229" t="str">
            <v>AL. DOS LÍRIOS, 200</v>
          </cell>
          <cell r="AL229">
            <v>7</v>
          </cell>
          <cell r="AM229" t="str">
            <v>N/I</v>
          </cell>
          <cell r="AN229" t="str">
            <v>N/I</v>
          </cell>
          <cell r="AO229">
            <v>39173</v>
          </cell>
          <cell r="AP229">
            <v>40999</v>
          </cell>
          <cell r="AQ229" t="str">
            <v>N/I</v>
          </cell>
          <cell r="AR229" t="str">
            <v>N/I</v>
          </cell>
          <cell r="AS229" t="str">
            <v>ALLPARK - SP41</v>
          </cell>
          <cell r="AT229" t="str">
            <v>ALLPARK - SP</v>
          </cell>
          <cell r="AU229">
            <v>41</v>
          </cell>
          <cell r="AV229" t="str">
            <v>H. G. GUARULHOS</v>
          </cell>
          <cell r="AW229">
            <v>9728</v>
          </cell>
          <cell r="AX229" t="str">
            <v xml:space="preserve">Geral Guarulhos, Hospital </v>
          </cell>
          <cell r="AY229" t="str">
            <v>N/I</v>
          </cell>
          <cell r="AZ229">
            <v>120141</v>
          </cell>
        </row>
        <row r="230">
          <cell r="D230" t="str">
            <v xml:space="preserve">01201AR  </v>
          </cell>
          <cell r="E230" t="str">
            <v>HOSP GERAL DE PEDREIRA</v>
          </cell>
          <cell r="F230" t="str">
            <v>N/A</v>
          </cell>
          <cell r="G230" t="str">
            <v>SP</v>
          </cell>
          <cell r="H230" t="str">
            <v>SÃO PAULO</v>
          </cell>
          <cell r="I230" t="str">
            <v>SP</v>
          </cell>
          <cell r="J230" t="str">
            <v>SP</v>
          </cell>
          <cell r="K230" t="str">
            <v>01</v>
          </cell>
          <cell r="L230" t="str">
            <v>ALLPARK</v>
          </cell>
          <cell r="M230" t="str">
            <v>ALLPARK</v>
          </cell>
          <cell r="N230">
            <v>1</v>
          </cell>
          <cell r="O230">
            <v>262</v>
          </cell>
          <cell r="P230" t="str">
            <v>HOSPITAL</v>
          </cell>
          <cell r="Q230" t="str">
            <v>GARAGEM</v>
          </cell>
          <cell r="R230" t="str">
            <v>OFF STREET</v>
          </cell>
          <cell r="S230" t="str">
            <v>NN OFF 2010</v>
          </cell>
          <cell r="T230">
            <v>1</v>
          </cell>
          <cell r="U230" t="str">
            <v>N/A</v>
          </cell>
          <cell r="V230" t="str">
            <v>N/A</v>
          </cell>
          <cell r="W230" t="str">
            <v>DENISE</v>
          </cell>
          <cell r="X230" t="str">
            <v>GRACILIANO</v>
          </cell>
          <cell r="Y230" t="str">
            <v>LOCAÇÃO</v>
          </cell>
          <cell r="Z230" t="str">
            <v>TKTS</v>
          </cell>
          <cell r="AA230" t="str">
            <v>PERCENTUAL</v>
          </cell>
          <cell r="AB230" t="str">
            <v>NAO BLOQUEADO</v>
          </cell>
          <cell r="AC230" t="str">
            <v xml:space="preserve">01201AR  </v>
          </cell>
          <cell r="AD230" t="str">
            <v>HOSP GERAL DE PEDREIRA</v>
          </cell>
          <cell r="AE230" t="str">
            <v>9.GARAGEM ABERTA</v>
          </cell>
          <cell r="AF230" t="str">
            <v>ORGANICAS</v>
          </cell>
          <cell r="AG230" t="str">
            <v>60.537.263/0350-32</v>
          </cell>
          <cell r="AH230" t="str">
            <v xml:space="preserve">SÃO PAULO </v>
          </cell>
          <cell r="AI230" t="str">
            <v>04455-170</v>
          </cell>
          <cell r="AJ230" t="str">
            <v>V.CAMPO GRANDE</v>
          </cell>
          <cell r="AK230" t="str">
            <v>RUA JOÃO FRANCISCO DE MOURA, 251</v>
          </cell>
          <cell r="AL230">
            <v>7</v>
          </cell>
          <cell r="AM230">
            <v>40452</v>
          </cell>
          <cell r="AN230" t="str">
            <v>OUT/10</v>
          </cell>
          <cell r="AO230">
            <v>40452</v>
          </cell>
          <cell r="AP230">
            <v>40816</v>
          </cell>
          <cell r="AQ230" t="str">
            <v>N/I</v>
          </cell>
          <cell r="AR230" t="str">
            <v>N/I</v>
          </cell>
          <cell r="AS230" t="str">
            <v>ALLPARK - SPAR</v>
          </cell>
          <cell r="AT230" t="str">
            <v>ALLPARK - SP</v>
          </cell>
          <cell r="AU230" t="str">
            <v>AR</v>
          </cell>
          <cell r="AV230" t="str">
            <v>HOSP G PEDREIRA</v>
          </cell>
          <cell r="AW230">
            <v>11852</v>
          </cell>
          <cell r="AX230" t="str">
            <v>Hospital Geral de Pedreira</v>
          </cell>
          <cell r="AY230" t="str">
            <v>HOSPITAL GERAL DA PEDREIRA</v>
          </cell>
          <cell r="AZ230" t="str">
            <v xml:space="preserve">01201AR  </v>
          </cell>
        </row>
        <row r="231">
          <cell r="D231">
            <v>120144</v>
          </cell>
          <cell r="E231" t="str">
            <v>HOSP IBCC</v>
          </cell>
          <cell r="F231" t="str">
            <v>N/A</v>
          </cell>
          <cell r="G231" t="str">
            <v>SP</v>
          </cell>
          <cell r="H231" t="str">
            <v>SÃO PAULO</v>
          </cell>
          <cell r="I231" t="str">
            <v>SP</v>
          </cell>
          <cell r="J231" t="str">
            <v>SP</v>
          </cell>
          <cell r="K231" t="str">
            <v>01</v>
          </cell>
          <cell r="L231" t="str">
            <v>ALLPARK</v>
          </cell>
          <cell r="M231" t="str">
            <v>ALLPARK</v>
          </cell>
          <cell r="N231">
            <v>1</v>
          </cell>
          <cell r="O231">
            <v>250</v>
          </cell>
          <cell r="P231" t="str">
            <v>HOSPITAL</v>
          </cell>
          <cell r="Q231" t="str">
            <v>GARAGEM</v>
          </cell>
          <cell r="R231" t="str">
            <v>OFF STREET</v>
          </cell>
          <cell r="S231" t="str">
            <v>BASE OFF</v>
          </cell>
          <cell r="T231">
            <v>1</v>
          </cell>
          <cell r="U231" t="str">
            <v>N/A</v>
          </cell>
          <cell r="V231" t="str">
            <v>N/A</v>
          </cell>
          <cell r="W231" t="str">
            <v>MAURO</v>
          </cell>
          <cell r="X231" t="str">
            <v>IZILDO</v>
          </cell>
          <cell r="Y231" t="str">
            <v>ADM+MO</v>
          </cell>
          <cell r="Z231" t="str">
            <v>NF+TKTS</v>
          </cell>
          <cell r="AA231" t="str">
            <v>N/I</v>
          </cell>
          <cell r="AB231" t="str">
            <v>NAO BLOQUEADO</v>
          </cell>
          <cell r="AC231">
            <v>120144</v>
          </cell>
          <cell r="AD231" t="str">
            <v>HOSP IBCC</v>
          </cell>
          <cell r="AE231" t="str">
            <v>9.GARAGEM ABERTA</v>
          </cell>
          <cell r="AF231" t="str">
            <v>ORGANICAS</v>
          </cell>
          <cell r="AG231" t="str">
            <v>N/I</v>
          </cell>
          <cell r="AH231" t="str">
            <v xml:space="preserve">SÃO PAULO </v>
          </cell>
          <cell r="AI231" t="str">
            <v>03102-002</v>
          </cell>
          <cell r="AJ231" t="str">
            <v>MÓOCA</v>
          </cell>
          <cell r="AK231" t="str">
            <v>AV. ALCÂNTARA MACHADO, 2576</v>
          </cell>
          <cell r="AL231">
            <v>7</v>
          </cell>
          <cell r="AM231" t="str">
            <v>N/I</v>
          </cell>
          <cell r="AN231" t="str">
            <v>N/I</v>
          </cell>
          <cell r="AO231">
            <v>39355</v>
          </cell>
          <cell r="AP231">
            <v>40450</v>
          </cell>
          <cell r="AQ231" t="str">
            <v>N/I</v>
          </cell>
          <cell r="AR231" t="str">
            <v>N/I</v>
          </cell>
          <cell r="AS231" t="str">
            <v>ALLPARK - SP44</v>
          </cell>
          <cell r="AT231" t="str">
            <v>ALLPARK - SP</v>
          </cell>
          <cell r="AU231">
            <v>44</v>
          </cell>
          <cell r="AV231" t="str">
            <v>IBCC</v>
          </cell>
          <cell r="AW231">
            <v>9740</v>
          </cell>
          <cell r="AX231" t="str">
            <v>Instituto Brasileiro Controle Cancer - IBCC</v>
          </cell>
          <cell r="AY231" t="str">
            <v>N/I</v>
          </cell>
          <cell r="AZ231">
            <v>120144</v>
          </cell>
        </row>
        <row r="232">
          <cell r="D232" t="str">
            <v xml:space="preserve">03201EN  </v>
          </cell>
          <cell r="E232" t="str">
            <v>HOSP INFANTIL SAGRADA FAMILIA</v>
          </cell>
          <cell r="F232" t="str">
            <v>ISCAL LONDRINA</v>
          </cell>
          <cell r="G232" t="str">
            <v>PR</v>
          </cell>
          <cell r="H232" t="str">
            <v>PARANÁ</v>
          </cell>
          <cell r="I232" t="str">
            <v>SUL</v>
          </cell>
          <cell r="J232" t="str">
            <v>SUL</v>
          </cell>
          <cell r="K232" t="str">
            <v>01</v>
          </cell>
          <cell r="L232" t="str">
            <v>ALLPARK</v>
          </cell>
          <cell r="M232" t="str">
            <v>REUNIDAS</v>
          </cell>
          <cell r="N232">
            <v>1</v>
          </cell>
          <cell r="O232">
            <v>65</v>
          </cell>
          <cell r="P232" t="str">
            <v>HOSPITAL</v>
          </cell>
          <cell r="Q232" t="str">
            <v>GARAGEM</v>
          </cell>
          <cell r="R232" t="str">
            <v>OFF STREET</v>
          </cell>
          <cell r="S232" t="str">
            <v>BASE OFF</v>
          </cell>
          <cell r="T232">
            <v>1</v>
          </cell>
          <cell r="U232" t="str">
            <v>N/A</v>
          </cell>
          <cell r="V232" t="str">
            <v>N/A</v>
          </cell>
          <cell r="W232" t="str">
            <v>MIRO</v>
          </cell>
          <cell r="X232" t="str">
            <v>N/I</v>
          </cell>
          <cell r="Y232" t="str">
            <v>LOCAÇÃO</v>
          </cell>
          <cell r="Z232" t="str">
            <v>TKTS</v>
          </cell>
          <cell r="AA232" t="str">
            <v>PERCENTUAL</v>
          </cell>
          <cell r="AB232" t="str">
            <v>NAO BLOQUEADO</v>
          </cell>
          <cell r="AC232" t="str">
            <v xml:space="preserve">03201EN  </v>
          </cell>
          <cell r="AD232" t="str">
            <v>HOSP INFANTIL SAGRADA FAMILIA</v>
          </cell>
          <cell r="AE232" t="str">
            <v>9.GARAGEM ABERTA</v>
          </cell>
          <cell r="AF232" t="str">
            <v>ORGANICAS</v>
          </cell>
          <cell r="AG232" t="str">
            <v>60.537.263/0427-56</v>
          </cell>
          <cell r="AH232" t="str">
            <v>LONDRINA</v>
          </cell>
          <cell r="AI232" t="str">
            <v>87010-540</v>
          </cell>
          <cell r="AJ232" t="str">
            <v>V. IPIRANGA</v>
          </cell>
          <cell r="AK232" t="str">
            <v>AV. JUSCELINO KUBITSCHEK, 2615</v>
          </cell>
          <cell r="AL232">
            <v>7</v>
          </cell>
          <cell r="AM232" t="str">
            <v>N/I</v>
          </cell>
          <cell r="AN232" t="str">
            <v>N/I</v>
          </cell>
          <cell r="AO232" t="str">
            <v>N/I</v>
          </cell>
          <cell r="AP232" t="str">
            <v>N/I</v>
          </cell>
          <cell r="AQ232" t="str">
            <v>N/I</v>
          </cell>
          <cell r="AR232" t="str">
            <v>N/I</v>
          </cell>
          <cell r="AS232" t="str">
            <v>ALLPARK - PREN</v>
          </cell>
          <cell r="AT232" t="str">
            <v>ALLPARK - PR</v>
          </cell>
          <cell r="AU232" t="str">
            <v>EN</v>
          </cell>
          <cell r="AV232" t="str">
            <v>H I SAGRAD FAMI</v>
          </cell>
          <cell r="AW232">
            <v>12891</v>
          </cell>
          <cell r="AX232" t="str">
            <v>N/I</v>
          </cell>
          <cell r="AY232" t="str">
            <v>N/I</v>
          </cell>
          <cell r="AZ232" t="str">
            <v xml:space="preserve">03201EN  </v>
          </cell>
        </row>
        <row r="233">
          <cell r="D233">
            <v>120151</v>
          </cell>
          <cell r="E233" t="str">
            <v>HOSP INTERMEDICA JOAO DIAS 76/96</v>
          </cell>
          <cell r="F233" t="str">
            <v>N/A</v>
          </cell>
          <cell r="G233" t="str">
            <v>SP</v>
          </cell>
          <cell r="H233" t="str">
            <v>SÃO PAULO</v>
          </cell>
          <cell r="I233" t="str">
            <v>SP</v>
          </cell>
          <cell r="J233" t="str">
            <v>SP</v>
          </cell>
          <cell r="K233" t="str">
            <v>01</v>
          </cell>
          <cell r="L233" t="str">
            <v>ALLPARK</v>
          </cell>
          <cell r="M233" t="str">
            <v>ALLPARK</v>
          </cell>
          <cell r="N233">
            <v>1</v>
          </cell>
          <cell r="O233">
            <v>70</v>
          </cell>
          <cell r="P233" t="str">
            <v>HOSPITAL</v>
          </cell>
          <cell r="Q233" t="str">
            <v>GARAGEM</v>
          </cell>
          <cell r="R233" t="str">
            <v>OFF STREET</v>
          </cell>
          <cell r="S233" t="str">
            <v>BASE OFF</v>
          </cell>
          <cell r="T233">
            <v>1</v>
          </cell>
          <cell r="U233" t="str">
            <v>N/A</v>
          </cell>
          <cell r="V233" t="str">
            <v>N/A</v>
          </cell>
          <cell r="W233" t="str">
            <v>JOSÉ EDENILSON</v>
          </cell>
          <cell r="X233" t="str">
            <v>LUIS</v>
          </cell>
          <cell r="Y233" t="str">
            <v>LOCAÇÃO</v>
          </cell>
          <cell r="Z233" t="str">
            <v>TKTS</v>
          </cell>
          <cell r="AA233" t="str">
            <v>VALOR FIXO</v>
          </cell>
          <cell r="AB233" t="str">
            <v>NAO BLOQUEADO</v>
          </cell>
          <cell r="AC233">
            <v>120151</v>
          </cell>
          <cell r="AD233" t="str">
            <v>HOSP INTERMEDICA JOAO DIAS 76/96</v>
          </cell>
          <cell r="AE233" t="str">
            <v>9.GARAGEM ABERTA</v>
          </cell>
          <cell r="AF233" t="str">
            <v>ORGANICAS</v>
          </cell>
          <cell r="AG233">
            <v>60537263020787</v>
          </cell>
          <cell r="AH233" t="str">
            <v xml:space="preserve">SÃO PAULO </v>
          </cell>
          <cell r="AI233" t="str">
            <v>04724-000</v>
          </cell>
          <cell r="AJ233" t="str">
            <v>SANTO AMARO</v>
          </cell>
          <cell r="AK233" t="str">
            <v xml:space="preserve">AV. JOÃO DIAS, 76 / 96 </v>
          </cell>
          <cell r="AL233">
            <v>6</v>
          </cell>
          <cell r="AM233" t="str">
            <v>N/I</v>
          </cell>
          <cell r="AN233" t="str">
            <v>N/I</v>
          </cell>
          <cell r="AO233">
            <v>40330</v>
          </cell>
          <cell r="AP233" t="str">
            <v>INDETERMINADO</v>
          </cell>
          <cell r="AQ233" t="str">
            <v>N/I</v>
          </cell>
          <cell r="AR233" t="str">
            <v>N/I</v>
          </cell>
          <cell r="AS233" t="str">
            <v>ALLPARK - SP51</v>
          </cell>
          <cell r="AT233" t="str">
            <v>ALLPARK - SP</v>
          </cell>
          <cell r="AU233">
            <v>51</v>
          </cell>
          <cell r="AV233" t="str">
            <v>INTERMEDICA J.D</v>
          </cell>
          <cell r="AW233">
            <v>10037</v>
          </cell>
          <cell r="AX233" t="str">
            <v>Intermédica João Dias</v>
          </cell>
          <cell r="AY233" t="str">
            <v>N/I</v>
          </cell>
          <cell r="AZ233">
            <v>120151</v>
          </cell>
        </row>
        <row r="234">
          <cell r="D234" t="str">
            <v xml:space="preserve">03201GY  </v>
          </cell>
          <cell r="E234" t="str">
            <v>HOSP MARCELINO CHAMPAGNAT</v>
          </cell>
          <cell r="F234" t="str">
            <v>N/A</v>
          </cell>
          <cell r="G234" t="str">
            <v>PR</v>
          </cell>
          <cell r="H234" t="str">
            <v>PARANÁ</v>
          </cell>
          <cell r="I234" t="str">
            <v>SUL</v>
          </cell>
          <cell r="J234" t="str">
            <v>SUL</v>
          </cell>
          <cell r="K234" t="str">
            <v>01</v>
          </cell>
          <cell r="L234" t="str">
            <v>ALLPARK</v>
          </cell>
          <cell r="M234" t="str">
            <v>ALLPARK</v>
          </cell>
          <cell r="N234">
            <v>1</v>
          </cell>
          <cell r="O234">
            <v>342</v>
          </cell>
          <cell r="P234" t="str">
            <v>HOSPITAL</v>
          </cell>
          <cell r="Q234" t="str">
            <v>GARAGEM</v>
          </cell>
          <cell r="R234" t="str">
            <v>CONCESSOES PRIVADAS</v>
          </cell>
          <cell r="S234" t="str">
            <v>CONC PRIV 2011</v>
          </cell>
          <cell r="T234">
            <v>1</v>
          </cell>
          <cell r="U234" t="str">
            <v>N/A</v>
          </cell>
          <cell r="V234" t="str">
            <v>N/A</v>
          </cell>
          <cell r="W234" t="str">
            <v>MIRO</v>
          </cell>
          <cell r="X234" t="str">
            <v>N/I</v>
          </cell>
          <cell r="Y234" t="str">
            <v>ADM</v>
          </cell>
          <cell r="Z234" t="str">
            <v>NF+TKTS</v>
          </cell>
          <cell r="AA234" t="str">
            <v>FAIXA</v>
          </cell>
          <cell r="AB234" t="str">
            <v>NAO BLOQUEADO</v>
          </cell>
          <cell r="AC234" t="str">
            <v xml:space="preserve">03201GY  </v>
          </cell>
          <cell r="AD234" t="str">
            <v>HOSP MARCELINO CHAMPAGNAT</v>
          </cell>
          <cell r="AE234" t="str">
            <v>9.GARAGEM ABERTA</v>
          </cell>
          <cell r="AF234" t="str">
            <v>ORGANICAS</v>
          </cell>
          <cell r="AG234" t="str">
            <v>N/I</v>
          </cell>
          <cell r="AH234" t="str">
            <v>CURITIBA</v>
          </cell>
          <cell r="AI234" t="str">
            <v>80050-350</v>
          </cell>
          <cell r="AJ234" t="str">
            <v>CRISTO REI</v>
          </cell>
          <cell r="AK234" t="str">
            <v xml:space="preserve">AV. SAO JOSE, 300 </v>
          </cell>
          <cell r="AL234">
            <v>7</v>
          </cell>
          <cell r="AM234">
            <v>40544</v>
          </cell>
          <cell r="AN234" t="str">
            <v>JAN/11</v>
          </cell>
          <cell r="AO234">
            <v>40490</v>
          </cell>
          <cell r="AP234">
            <v>45968</v>
          </cell>
          <cell r="AQ234" t="str">
            <v>N/I</v>
          </cell>
          <cell r="AR234" t="str">
            <v>N/I</v>
          </cell>
          <cell r="AS234" t="str">
            <v>ALLPARK - PRGY</v>
          </cell>
          <cell r="AT234" t="str">
            <v>ALLPARK - PR</v>
          </cell>
          <cell r="AU234" t="str">
            <v>GY</v>
          </cell>
          <cell r="AV234" t="str">
            <v>H MARC. CHAMPAG</v>
          </cell>
          <cell r="AW234">
            <v>13268</v>
          </cell>
          <cell r="AX234" t="str">
            <v>Hospital Marcelino Champagnat</v>
          </cell>
          <cell r="AY234" t="str">
            <v>HOSPITAL MARCELINO CHAMPAGNAT</v>
          </cell>
          <cell r="AZ234" t="str">
            <v xml:space="preserve">03201GY  </v>
          </cell>
        </row>
        <row r="235">
          <cell r="D235">
            <v>120145</v>
          </cell>
          <cell r="E235" t="str">
            <v>HOSP REDE FOCCUS VL MARIANA</v>
          </cell>
          <cell r="F235" t="str">
            <v>N/A</v>
          </cell>
          <cell r="G235" t="str">
            <v>SP</v>
          </cell>
          <cell r="H235" t="str">
            <v>SÃO PAULO</v>
          </cell>
          <cell r="I235" t="str">
            <v>SP</v>
          </cell>
          <cell r="J235" t="str">
            <v>SP</v>
          </cell>
          <cell r="K235" t="str">
            <v>01</v>
          </cell>
          <cell r="L235" t="str">
            <v>ALLPARK</v>
          </cell>
          <cell r="M235" t="str">
            <v>ALLPARK</v>
          </cell>
          <cell r="N235">
            <v>1</v>
          </cell>
          <cell r="O235">
            <v>50</v>
          </cell>
          <cell r="P235" t="str">
            <v>HOSPITAL</v>
          </cell>
          <cell r="Q235" t="str">
            <v>GARAGEM</v>
          </cell>
          <cell r="R235" t="str">
            <v>OFF STREET</v>
          </cell>
          <cell r="S235" t="str">
            <v>BASE OFF</v>
          </cell>
          <cell r="T235">
            <v>1</v>
          </cell>
          <cell r="U235" t="str">
            <v>N/A</v>
          </cell>
          <cell r="V235" t="str">
            <v>N/A</v>
          </cell>
          <cell r="W235" t="str">
            <v>ENZO</v>
          </cell>
          <cell r="X235" t="str">
            <v>IZILDO</v>
          </cell>
          <cell r="Y235" t="str">
            <v>LOCAÇÃO</v>
          </cell>
          <cell r="Z235" t="str">
            <v>TKTS</v>
          </cell>
          <cell r="AA235" t="str">
            <v>FAIXA</v>
          </cell>
          <cell r="AB235" t="str">
            <v>NAO BLOQUEADO</v>
          </cell>
          <cell r="AC235">
            <v>120145</v>
          </cell>
          <cell r="AD235" t="str">
            <v>HOSP REDE FOCCUS VL MARIANA</v>
          </cell>
          <cell r="AE235" t="str">
            <v>9.GARAGEM ABERTA</v>
          </cell>
          <cell r="AF235" t="str">
            <v>ORGANICAS</v>
          </cell>
          <cell r="AG235">
            <v>60537263019932</v>
          </cell>
          <cell r="AH235" t="str">
            <v xml:space="preserve">SÃO PAULO </v>
          </cell>
          <cell r="AI235" t="str">
            <v>04013-901</v>
          </cell>
          <cell r="AJ235" t="str">
            <v>V. MARIANA</v>
          </cell>
          <cell r="AK235" t="str">
            <v>RUA AZEVEDO MACEDO, 92</v>
          </cell>
          <cell r="AL235">
            <v>7</v>
          </cell>
          <cell r="AM235" t="str">
            <v>N/I</v>
          </cell>
          <cell r="AN235" t="str">
            <v>N/I</v>
          </cell>
          <cell r="AO235">
            <v>39431</v>
          </cell>
          <cell r="AP235" t="str">
            <v>INDETERMINADO</v>
          </cell>
          <cell r="AQ235" t="str">
            <v>N/I</v>
          </cell>
          <cell r="AR235" t="str">
            <v>N/I</v>
          </cell>
          <cell r="AS235" t="str">
            <v>ALLPARK - SP45</v>
          </cell>
          <cell r="AT235" t="str">
            <v>ALLPARK - SP</v>
          </cell>
          <cell r="AU235">
            <v>45</v>
          </cell>
          <cell r="AV235" t="str">
            <v>REDE FOCCUS</v>
          </cell>
          <cell r="AW235">
            <v>9971</v>
          </cell>
          <cell r="AX235" t="str">
            <v>Rede Focus</v>
          </cell>
          <cell r="AY235" t="str">
            <v>N/I</v>
          </cell>
          <cell r="AZ235">
            <v>120145</v>
          </cell>
        </row>
        <row r="236">
          <cell r="D236">
            <v>120124</v>
          </cell>
          <cell r="E236" t="str">
            <v>HOSP S CAMILO</v>
          </cell>
          <cell r="F236" t="str">
            <v>HOSP SÃO CAMILO</v>
          </cell>
          <cell r="G236" t="str">
            <v>SP</v>
          </cell>
          <cell r="H236" t="str">
            <v>SÃO PAULO</v>
          </cell>
          <cell r="I236" t="str">
            <v>SP</v>
          </cell>
          <cell r="J236" t="str">
            <v>SP</v>
          </cell>
          <cell r="K236" t="str">
            <v>01</v>
          </cell>
          <cell r="L236" t="str">
            <v>ALLPARK</v>
          </cell>
          <cell r="M236" t="str">
            <v>ALLPARK</v>
          </cell>
          <cell r="N236">
            <v>1</v>
          </cell>
          <cell r="O236">
            <v>280</v>
          </cell>
          <cell r="P236" t="str">
            <v>HOSPITAL</v>
          </cell>
          <cell r="Q236" t="str">
            <v>GARAGEM</v>
          </cell>
          <cell r="R236" t="str">
            <v>OFF STREET</v>
          </cell>
          <cell r="S236" t="str">
            <v>BASE OFF</v>
          </cell>
          <cell r="T236">
            <v>1</v>
          </cell>
          <cell r="U236" t="str">
            <v>N/A</v>
          </cell>
          <cell r="V236" t="str">
            <v>N/A</v>
          </cell>
          <cell r="W236" t="str">
            <v>MAURO</v>
          </cell>
          <cell r="X236" t="str">
            <v>WILLIAN</v>
          </cell>
          <cell r="Y236" t="str">
            <v>LOCAÇÃO</v>
          </cell>
          <cell r="Z236" t="str">
            <v>TKTS</v>
          </cell>
          <cell r="AA236" t="str">
            <v>FAIXA</v>
          </cell>
          <cell r="AB236" t="str">
            <v>NAO BLOQUEADO</v>
          </cell>
          <cell r="AC236">
            <v>120124</v>
          </cell>
          <cell r="AD236" t="str">
            <v>HOSP S CAMILO</v>
          </cell>
          <cell r="AE236" t="str">
            <v>9.GARAGEM ABERTA</v>
          </cell>
          <cell r="AF236" t="str">
            <v>ORGANICAS</v>
          </cell>
          <cell r="AG236">
            <v>60537263018294</v>
          </cell>
          <cell r="AH236" t="str">
            <v xml:space="preserve">SÃO PAULO </v>
          </cell>
          <cell r="AI236" t="str">
            <v>05023-000</v>
          </cell>
          <cell r="AJ236" t="str">
            <v>POMPÉIA</v>
          </cell>
          <cell r="AK236" t="str">
            <v>RUA BARÃO DO BANANAL,  1106</v>
          </cell>
          <cell r="AL236">
            <v>7</v>
          </cell>
          <cell r="AM236" t="str">
            <v>N/I</v>
          </cell>
          <cell r="AN236" t="str">
            <v>N/I</v>
          </cell>
          <cell r="AO236">
            <v>37036</v>
          </cell>
          <cell r="AP236" t="str">
            <v>INDETERMINADO</v>
          </cell>
          <cell r="AQ236" t="str">
            <v>N/I</v>
          </cell>
          <cell r="AR236" t="str">
            <v>N/I</v>
          </cell>
          <cell r="AS236" t="str">
            <v>ALLPARK - SP24</v>
          </cell>
          <cell r="AT236" t="str">
            <v>ALLPARK - SP</v>
          </cell>
          <cell r="AU236">
            <v>24</v>
          </cell>
          <cell r="AV236" t="str">
            <v>HOSP S CAMILO</v>
          </cell>
          <cell r="AW236">
            <v>6159</v>
          </cell>
          <cell r="AX236" t="str">
            <v>São Camilo, Hospital</v>
          </cell>
          <cell r="AY236" t="str">
            <v>N/I</v>
          </cell>
          <cell r="AZ236">
            <v>120124</v>
          </cell>
        </row>
        <row r="237">
          <cell r="D237">
            <v>120148</v>
          </cell>
          <cell r="E237" t="str">
            <v>HOSP S LUIZ TATUAPE</v>
          </cell>
          <cell r="F237" t="str">
            <v>SÃO LUIS TATUAPÉ</v>
          </cell>
          <cell r="G237" t="str">
            <v>SP</v>
          </cell>
          <cell r="H237" t="str">
            <v>SÃO PAULO</v>
          </cell>
          <cell r="I237" t="str">
            <v>SP</v>
          </cell>
          <cell r="J237" t="str">
            <v>SP</v>
          </cell>
          <cell r="K237" t="str">
            <v>01</v>
          </cell>
          <cell r="L237" t="str">
            <v>ALLPARK</v>
          </cell>
          <cell r="M237" t="str">
            <v>ALLPARK</v>
          </cell>
          <cell r="N237">
            <v>1</v>
          </cell>
          <cell r="O237">
            <v>335</v>
          </cell>
          <cell r="P237" t="str">
            <v>HOSPITAL</v>
          </cell>
          <cell r="Q237" t="str">
            <v>GARAGEM</v>
          </cell>
          <cell r="R237" t="str">
            <v>OFF STREET</v>
          </cell>
          <cell r="S237" t="str">
            <v>BASE OFF</v>
          </cell>
          <cell r="T237">
            <v>1</v>
          </cell>
          <cell r="U237" t="str">
            <v>N/A</v>
          </cell>
          <cell r="V237" t="str">
            <v>N/A</v>
          </cell>
          <cell r="W237" t="str">
            <v>MAURO</v>
          </cell>
          <cell r="X237" t="str">
            <v>WILLIAN</v>
          </cell>
          <cell r="Y237" t="str">
            <v>LOCAÇÃO</v>
          </cell>
          <cell r="Z237" t="str">
            <v>TKTS</v>
          </cell>
          <cell r="AA237" t="str">
            <v>PERCENTUAL</v>
          </cell>
          <cell r="AB237" t="str">
            <v>NAO BLOQUEADO</v>
          </cell>
          <cell r="AC237">
            <v>120148</v>
          </cell>
          <cell r="AD237" t="str">
            <v>HOSP S LUIZ TATUAPE</v>
          </cell>
          <cell r="AE237" t="str">
            <v>9.GARAGEM ABERTA</v>
          </cell>
          <cell r="AF237" t="str">
            <v>ORGANICAS</v>
          </cell>
          <cell r="AG237">
            <v>60537263007250</v>
          </cell>
          <cell r="AH237" t="str">
            <v xml:space="preserve">SÃO PAULO </v>
          </cell>
          <cell r="AI237" t="str">
            <v>03313-001</v>
          </cell>
          <cell r="AJ237" t="str">
            <v>TATUAPÉ</v>
          </cell>
          <cell r="AK237" t="str">
            <v xml:space="preserve">RUA FRANCISCO MARENGO, 1312 </v>
          </cell>
          <cell r="AL237">
            <v>7</v>
          </cell>
          <cell r="AM237" t="str">
            <v>N/I</v>
          </cell>
          <cell r="AN237" t="str">
            <v>N/I</v>
          </cell>
          <cell r="AO237">
            <v>39753</v>
          </cell>
          <cell r="AP237">
            <v>40846</v>
          </cell>
          <cell r="AQ237" t="str">
            <v>N/I</v>
          </cell>
          <cell r="AR237" t="str">
            <v>N/I</v>
          </cell>
          <cell r="AS237" t="str">
            <v>ALLPARK - SP48</v>
          </cell>
          <cell r="AT237" t="str">
            <v>ALLPARK - SP</v>
          </cell>
          <cell r="AU237">
            <v>48</v>
          </cell>
          <cell r="AV237" t="str">
            <v>H. S. L.TATUAPE</v>
          </cell>
          <cell r="AW237">
            <v>9992</v>
          </cell>
          <cell r="AX237" t="str">
            <v>Anália Franco,  Hospital</v>
          </cell>
          <cell r="AY237" t="str">
            <v>N/I</v>
          </cell>
          <cell r="AZ237">
            <v>120148</v>
          </cell>
        </row>
        <row r="238">
          <cell r="D238">
            <v>120125</v>
          </cell>
          <cell r="E238" t="str">
            <v>HOSP S PAULO</v>
          </cell>
          <cell r="F238" t="str">
            <v>N/A</v>
          </cell>
          <cell r="G238" t="str">
            <v>SP</v>
          </cell>
          <cell r="H238" t="str">
            <v>SÃO PAULO</v>
          </cell>
          <cell r="I238" t="str">
            <v>SP</v>
          </cell>
          <cell r="J238" t="str">
            <v>SP</v>
          </cell>
          <cell r="K238" t="str">
            <v>01</v>
          </cell>
          <cell r="L238" t="str">
            <v>ALLPARK</v>
          </cell>
          <cell r="M238" t="str">
            <v>ALLPARK</v>
          </cell>
          <cell r="N238">
            <v>1</v>
          </cell>
          <cell r="O238">
            <v>150</v>
          </cell>
          <cell r="P238" t="str">
            <v>HOSPITAL</v>
          </cell>
          <cell r="Q238" t="str">
            <v>GARAGEM</v>
          </cell>
          <cell r="R238" t="str">
            <v>OFF STREET</v>
          </cell>
          <cell r="S238" t="str">
            <v>BASE OFF</v>
          </cell>
          <cell r="T238">
            <v>1</v>
          </cell>
          <cell r="U238" t="str">
            <v>N/A</v>
          </cell>
          <cell r="V238" t="str">
            <v>N/A</v>
          </cell>
          <cell r="W238" t="str">
            <v>MAURO</v>
          </cell>
          <cell r="X238" t="str">
            <v>WILLIAN</v>
          </cell>
          <cell r="Y238" t="str">
            <v>LOCAÇÃO</v>
          </cell>
          <cell r="Z238" t="str">
            <v>TKTS</v>
          </cell>
          <cell r="AA238" t="str">
            <v>N/I</v>
          </cell>
          <cell r="AB238" t="str">
            <v>NAO BLOQUEADO</v>
          </cell>
          <cell r="AC238">
            <v>120125</v>
          </cell>
          <cell r="AD238" t="str">
            <v>HOSP S PAULO</v>
          </cell>
          <cell r="AE238" t="str">
            <v>9.GARAGEM ABERTA</v>
          </cell>
          <cell r="AF238" t="str">
            <v>ORGANICAS</v>
          </cell>
          <cell r="AG238">
            <v>60537263018618</v>
          </cell>
          <cell r="AH238" t="str">
            <v xml:space="preserve">SÃO PAULO </v>
          </cell>
          <cell r="AI238" t="str">
            <v>04024-002</v>
          </cell>
          <cell r="AJ238" t="str">
            <v>V. MARIANA</v>
          </cell>
          <cell r="AK238" t="str">
            <v xml:space="preserve">RUA NAPOLEÃO DE BARROS, 715 </v>
          </cell>
          <cell r="AL238">
            <v>7</v>
          </cell>
          <cell r="AM238" t="str">
            <v>N/I</v>
          </cell>
          <cell r="AN238" t="str">
            <v>N/I</v>
          </cell>
          <cell r="AO238">
            <v>37926</v>
          </cell>
          <cell r="AP238">
            <v>40846</v>
          </cell>
          <cell r="AQ238" t="str">
            <v>N/I</v>
          </cell>
          <cell r="AR238" t="str">
            <v>N/I</v>
          </cell>
          <cell r="AS238" t="str">
            <v>ALLPARK - SP25</v>
          </cell>
          <cell r="AT238" t="str">
            <v>ALLPARK - SP</v>
          </cell>
          <cell r="AU238">
            <v>25</v>
          </cell>
          <cell r="AV238" t="str">
            <v>HOSP.SAO PAULO</v>
          </cell>
          <cell r="AW238">
            <v>9647</v>
          </cell>
          <cell r="AX238" t="str">
            <v>São Paulo, Hospital</v>
          </cell>
          <cell r="AY238" t="str">
            <v>N/I</v>
          </cell>
          <cell r="AZ238">
            <v>120125</v>
          </cell>
        </row>
        <row r="239">
          <cell r="D239" t="str">
            <v xml:space="preserve">01201IA  </v>
          </cell>
          <cell r="E239" t="str">
            <v>HOSP SABARA - RT</v>
          </cell>
          <cell r="F239" t="str">
            <v>N/A</v>
          </cell>
          <cell r="G239" t="str">
            <v>SP</v>
          </cell>
          <cell r="H239" t="str">
            <v>SÃO PAULO</v>
          </cell>
          <cell r="I239" t="str">
            <v>SP</v>
          </cell>
          <cell r="J239" t="str">
            <v>SP</v>
          </cell>
          <cell r="K239" t="str">
            <v>01</v>
          </cell>
          <cell r="L239" t="str">
            <v>ALLPARK</v>
          </cell>
          <cell r="M239" t="str">
            <v>RITI</v>
          </cell>
          <cell r="N239">
            <v>1</v>
          </cell>
          <cell r="O239">
            <v>50</v>
          </cell>
          <cell r="P239" t="str">
            <v>HOSPITAL</v>
          </cell>
          <cell r="Q239" t="str">
            <v>GARAGEM</v>
          </cell>
          <cell r="R239" t="str">
            <v>OFF STREET</v>
          </cell>
          <cell r="S239" t="str">
            <v>M&amp;A 2011</v>
          </cell>
          <cell r="T239">
            <v>1</v>
          </cell>
          <cell r="U239" t="str">
            <v>N/A</v>
          </cell>
          <cell r="V239" t="str">
            <v>N/A</v>
          </cell>
          <cell r="W239" t="str">
            <v>MAURO</v>
          </cell>
          <cell r="X239" t="str">
            <v>KLEBER</v>
          </cell>
          <cell r="Y239" t="str">
            <v>LOCAÇÃO</v>
          </cell>
          <cell r="Z239" t="str">
            <v>TKTS</v>
          </cell>
          <cell r="AA239" t="str">
            <v>N/I</v>
          </cell>
          <cell r="AB239" t="str">
            <v>NAO BLOQUEADO</v>
          </cell>
          <cell r="AC239" t="str">
            <v xml:space="preserve">01201IA  </v>
          </cell>
          <cell r="AD239" t="str">
            <v>HOSP SABARA - RT</v>
          </cell>
          <cell r="AE239" t="str">
            <v>9.GARAGEM ABERTA</v>
          </cell>
          <cell r="AF239" t="str">
            <v>M&amp;A</v>
          </cell>
          <cell r="AG239" t="str">
            <v>60.537.263/0472-00</v>
          </cell>
          <cell r="AH239" t="str">
            <v xml:space="preserve">SÃO PAULO </v>
          </cell>
          <cell r="AI239" t="str">
            <v>1227-200</v>
          </cell>
          <cell r="AJ239" t="str">
            <v>CONSOLAÇÃO</v>
          </cell>
          <cell r="AK239" t="str">
            <v>AV. ANGELICA,1987</v>
          </cell>
          <cell r="AL239">
            <v>7</v>
          </cell>
          <cell r="AM239">
            <v>40603</v>
          </cell>
          <cell r="AN239" t="str">
            <v>MAR/11</v>
          </cell>
          <cell r="AO239">
            <v>40343</v>
          </cell>
          <cell r="AP239" t="str">
            <v>INDETERMINADO</v>
          </cell>
          <cell r="AQ239" t="str">
            <v>N/I</v>
          </cell>
          <cell r="AR239" t="str">
            <v>N/I</v>
          </cell>
          <cell r="AS239" t="str">
            <v>ALLPARK - SPIA</v>
          </cell>
          <cell r="AT239" t="str">
            <v>ALLPARK - SP</v>
          </cell>
          <cell r="AU239" t="str">
            <v>IA</v>
          </cell>
          <cell r="AV239" t="str">
            <v>SABARA</v>
          </cell>
          <cell r="AW239">
            <v>13670</v>
          </cell>
          <cell r="AX239" t="str">
            <v>N/I</v>
          </cell>
          <cell r="AY239" t="str">
            <v>N/I</v>
          </cell>
          <cell r="AZ239" t="str">
            <v xml:space="preserve">01201IA  </v>
          </cell>
        </row>
        <row r="240">
          <cell r="D240" t="str">
            <v xml:space="preserve">03201FA  </v>
          </cell>
          <cell r="E240" t="str">
            <v>HOSP SANTA CASA DE LONDRINA</v>
          </cell>
          <cell r="F240" t="str">
            <v>N/A</v>
          </cell>
          <cell r="G240" t="str">
            <v>PR</v>
          </cell>
          <cell r="H240" t="str">
            <v>PARANÁ</v>
          </cell>
          <cell r="I240" t="str">
            <v>SUL</v>
          </cell>
          <cell r="J240" t="str">
            <v>SUL</v>
          </cell>
          <cell r="K240" t="str">
            <v>01</v>
          </cell>
          <cell r="L240" t="str">
            <v>ALLPARK</v>
          </cell>
          <cell r="M240" t="str">
            <v>REUNIDAS</v>
          </cell>
          <cell r="N240">
            <v>1</v>
          </cell>
          <cell r="O240">
            <v>55</v>
          </cell>
          <cell r="P240" t="str">
            <v>HOSPITAL</v>
          </cell>
          <cell r="Q240" t="str">
            <v>GARAGEM</v>
          </cell>
          <cell r="R240" t="str">
            <v>OFF STREET</v>
          </cell>
          <cell r="S240" t="str">
            <v>BASE OFF</v>
          </cell>
          <cell r="T240">
            <v>1</v>
          </cell>
          <cell r="U240" t="str">
            <v>N/A</v>
          </cell>
          <cell r="V240" t="str">
            <v>N/A</v>
          </cell>
          <cell r="W240" t="str">
            <v>MIRO</v>
          </cell>
          <cell r="X240" t="str">
            <v>N/I</v>
          </cell>
          <cell r="Y240" t="str">
            <v>LOCAÇÃO</v>
          </cell>
          <cell r="Z240" t="str">
            <v>TKTS</v>
          </cell>
          <cell r="AA240" t="str">
            <v>PERCENTUAL</v>
          </cell>
          <cell r="AB240" t="str">
            <v>NAO BLOQUEADO</v>
          </cell>
          <cell r="AC240" t="str">
            <v xml:space="preserve">03201FA  </v>
          </cell>
          <cell r="AD240" t="str">
            <v>HOSP STA CASA DE LONDRINA</v>
          </cell>
          <cell r="AE240" t="str">
            <v>9.GARAGEM ABERTA</v>
          </cell>
          <cell r="AF240" t="str">
            <v>ORGANICAS</v>
          </cell>
          <cell r="AG240" t="str">
            <v>60.537.263/0426-75</v>
          </cell>
          <cell r="AH240" t="str">
            <v>LONDRINA</v>
          </cell>
          <cell r="AI240" t="str">
            <v>87015-510</v>
          </cell>
          <cell r="AJ240" t="str">
            <v>CENTRO</v>
          </cell>
          <cell r="AK240" t="str">
            <v xml:space="preserve">RUA ESPÍRITO SANTO, 523 E R.MATO GROSSO, S/Nº  </v>
          </cell>
          <cell r="AL240">
            <v>7</v>
          </cell>
          <cell r="AM240" t="str">
            <v>N/I</v>
          </cell>
          <cell r="AN240" t="str">
            <v>N/I</v>
          </cell>
          <cell r="AO240" t="str">
            <v>N/I</v>
          </cell>
          <cell r="AP240" t="str">
            <v>N/I</v>
          </cell>
          <cell r="AQ240" t="str">
            <v>N/I</v>
          </cell>
          <cell r="AR240" t="str">
            <v>N/I</v>
          </cell>
          <cell r="AS240" t="str">
            <v>ALLPARK - PRFA</v>
          </cell>
          <cell r="AT240" t="str">
            <v>ALLPARK - PR</v>
          </cell>
          <cell r="AU240" t="str">
            <v>FA</v>
          </cell>
          <cell r="AV240" t="str">
            <v>H. SANTA CASA</v>
          </cell>
          <cell r="AW240">
            <v>13020</v>
          </cell>
          <cell r="AX240" t="str">
            <v>N/I</v>
          </cell>
          <cell r="AY240" t="str">
            <v>N/I</v>
          </cell>
          <cell r="AZ240" t="str">
            <v xml:space="preserve">03201FA  </v>
          </cell>
        </row>
        <row r="241">
          <cell r="D241">
            <v>120128</v>
          </cell>
          <cell r="E241" t="str">
            <v>HOSP STA CASA</v>
          </cell>
          <cell r="F241" t="str">
            <v>N/A</v>
          </cell>
          <cell r="G241" t="str">
            <v>SP</v>
          </cell>
          <cell r="H241" t="str">
            <v>SÃO PAULO</v>
          </cell>
          <cell r="I241" t="str">
            <v>SP</v>
          </cell>
          <cell r="J241" t="str">
            <v>SP</v>
          </cell>
          <cell r="K241" t="str">
            <v>01</v>
          </cell>
          <cell r="L241" t="str">
            <v>ALLPARK</v>
          </cell>
          <cell r="M241" t="str">
            <v>ALLPARK</v>
          </cell>
          <cell r="N241">
            <v>1</v>
          </cell>
          <cell r="O241">
            <v>505</v>
          </cell>
          <cell r="P241" t="str">
            <v>HOSPITAL</v>
          </cell>
          <cell r="Q241" t="str">
            <v>GARAGEM</v>
          </cell>
          <cell r="R241" t="str">
            <v>OFF STREET</v>
          </cell>
          <cell r="S241" t="str">
            <v>BASE OFF</v>
          </cell>
          <cell r="T241">
            <v>1</v>
          </cell>
          <cell r="U241" t="str">
            <v>N/A</v>
          </cell>
          <cell r="V241" t="str">
            <v>N/A</v>
          </cell>
          <cell r="W241" t="str">
            <v>MAURO</v>
          </cell>
          <cell r="X241" t="str">
            <v>ANTÔNIO SOLITO</v>
          </cell>
          <cell r="Y241" t="str">
            <v>LOCAÇÃO</v>
          </cell>
          <cell r="Z241" t="str">
            <v>TKTS</v>
          </cell>
          <cell r="AA241" t="str">
            <v>PERCENTUAL</v>
          </cell>
          <cell r="AB241" t="str">
            <v>NAO BLOQUEADO</v>
          </cell>
          <cell r="AC241">
            <v>120128</v>
          </cell>
          <cell r="AD241" t="str">
            <v>HOSP STA CASA</v>
          </cell>
          <cell r="AE241" t="str">
            <v>9.GARAGEM ABERTA</v>
          </cell>
          <cell r="AF241" t="str">
            <v>ORGANICAS</v>
          </cell>
          <cell r="AG241">
            <v>60537263019185</v>
          </cell>
          <cell r="AH241" t="str">
            <v xml:space="preserve">SÃO PAULO </v>
          </cell>
          <cell r="AI241" t="str">
            <v>01221-020</v>
          </cell>
          <cell r="AJ241" t="str">
            <v>CONSOLAÇÃO</v>
          </cell>
          <cell r="AK241" t="str">
            <v xml:space="preserve">RUA DR. CESÁRIO MOTA JÚNIOR, 112 - COM ENTRADA PELA RUA DONA VERIDIANA, N°  311   - ENTRADA HOSP. SANTA ISABEL </v>
          </cell>
          <cell r="AL241">
            <v>7</v>
          </cell>
          <cell r="AM241" t="str">
            <v>N/I</v>
          </cell>
          <cell r="AN241" t="str">
            <v>N/I</v>
          </cell>
          <cell r="AO241">
            <v>35096</v>
          </cell>
          <cell r="AP241" t="str">
            <v>INDETERMINADO</v>
          </cell>
          <cell r="AQ241" t="str">
            <v>N/I</v>
          </cell>
          <cell r="AR241" t="str">
            <v>N/I</v>
          </cell>
          <cell r="AS241" t="str">
            <v>ALLPARK - SP28</v>
          </cell>
          <cell r="AT241" t="str">
            <v>ALLPARK - SP</v>
          </cell>
          <cell r="AU241">
            <v>28</v>
          </cell>
          <cell r="AV241" t="str">
            <v>SANTA CASA</v>
          </cell>
          <cell r="AW241">
            <v>6463</v>
          </cell>
          <cell r="AX241" t="str">
            <v>Santa Casa</v>
          </cell>
          <cell r="AY241" t="str">
            <v>N/I</v>
          </cell>
          <cell r="AZ241">
            <v>120128</v>
          </cell>
        </row>
        <row r="242">
          <cell r="D242">
            <v>120105</v>
          </cell>
          <cell r="E242" t="str">
            <v>HOSP STA CATARINA</v>
          </cell>
          <cell r="F242" t="str">
            <v>N/A</v>
          </cell>
          <cell r="G242" t="str">
            <v>SP</v>
          </cell>
          <cell r="H242" t="str">
            <v>SÃO PAULO</v>
          </cell>
          <cell r="I242" t="str">
            <v>SP</v>
          </cell>
          <cell r="J242" t="str">
            <v>SP</v>
          </cell>
          <cell r="K242" t="str">
            <v>01</v>
          </cell>
          <cell r="L242" t="str">
            <v>ALLPARK</v>
          </cell>
          <cell r="M242" t="str">
            <v>ALLPARK</v>
          </cell>
          <cell r="N242">
            <v>1</v>
          </cell>
          <cell r="O242">
            <v>190</v>
          </cell>
          <cell r="P242" t="str">
            <v>HOSPITAL</v>
          </cell>
          <cell r="Q242" t="str">
            <v>GARAGEM</v>
          </cell>
          <cell r="R242" t="str">
            <v>OFF STREET</v>
          </cell>
          <cell r="S242" t="str">
            <v>BASE OFF</v>
          </cell>
          <cell r="T242">
            <v>1</v>
          </cell>
          <cell r="U242" t="str">
            <v>N/A</v>
          </cell>
          <cell r="V242" t="str">
            <v>N/A</v>
          </cell>
          <cell r="W242" t="str">
            <v>MAURO</v>
          </cell>
          <cell r="X242" t="str">
            <v>MARCOS FORTUNATO</v>
          </cell>
          <cell r="Y242" t="str">
            <v>LOCAÇÃO</v>
          </cell>
          <cell r="Z242" t="str">
            <v>TKTS</v>
          </cell>
          <cell r="AA242" t="str">
            <v>N/I</v>
          </cell>
          <cell r="AB242" t="str">
            <v>NAO BLOQUEADO</v>
          </cell>
          <cell r="AC242">
            <v>120105</v>
          </cell>
          <cell r="AD242" t="str">
            <v>HOSP STA CATARINA</v>
          </cell>
          <cell r="AE242" t="str">
            <v>9.GARAGEM ABERTA</v>
          </cell>
          <cell r="AF242" t="str">
            <v>ORGANICAS</v>
          </cell>
          <cell r="AG242">
            <v>60537263004072</v>
          </cell>
          <cell r="AH242" t="str">
            <v xml:space="preserve">SÃO PAULO </v>
          </cell>
          <cell r="AI242" t="str">
            <v>01310-000</v>
          </cell>
          <cell r="AJ242" t="str">
            <v>BELA VISTA</v>
          </cell>
          <cell r="AK242" t="str">
            <v>AV. PAULISTA, 200</v>
          </cell>
          <cell r="AL242">
            <v>7</v>
          </cell>
          <cell r="AM242" t="str">
            <v>N/I</v>
          </cell>
          <cell r="AN242" t="str">
            <v>N/I</v>
          </cell>
          <cell r="AO242">
            <v>35096</v>
          </cell>
          <cell r="AP242" t="str">
            <v>INDETERMINADO</v>
          </cell>
          <cell r="AQ242" t="str">
            <v>N/I</v>
          </cell>
          <cell r="AR242" t="str">
            <v>N/I</v>
          </cell>
          <cell r="AS242" t="str">
            <v>ALLPARK - SP5</v>
          </cell>
          <cell r="AT242" t="str">
            <v>ALLPARK - SP</v>
          </cell>
          <cell r="AU242">
            <v>5</v>
          </cell>
          <cell r="AV242" t="str">
            <v>H.STA CATARINA</v>
          </cell>
          <cell r="AW242">
            <v>6191</v>
          </cell>
          <cell r="AX242" t="str">
            <v>Santa Catarina, Hospital</v>
          </cell>
          <cell r="AY242" t="str">
            <v>N/I</v>
          </cell>
          <cell r="AZ242">
            <v>120105</v>
          </cell>
        </row>
        <row r="243">
          <cell r="D243" t="str">
            <v xml:space="preserve">01201W7  </v>
          </cell>
          <cell r="E243" t="str">
            <v>HOSP STA ISABEL</v>
          </cell>
          <cell r="F243" t="str">
            <v>N/A</v>
          </cell>
          <cell r="G243" t="str">
            <v>SP</v>
          </cell>
          <cell r="H243" t="str">
            <v>SÃO PAULO</v>
          </cell>
          <cell r="I243" t="str">
            <v>SP</v>
          </cell>
          <cell r="J243" t="str">
            <v>SP</v>
          </cell>
          <cell r="K243" t="str">
            <v>01</v>
          </cell>
          <cell r="L243" t="str">
            <v>ALLPARK</v>
          </cell>
          <cell r="M243" t="str">
            <v>ALLPARK</v>
          </cell>
          <cell r="N243">
            <v>1</v>
          </cell>
          <cell r="O243">
            <v>112</v>
          </cell>
          <cell r="P243" t="str">
            <v>HOSPITAL</v>
          </cell>
          <cell r="Q243" t="str">
            <v>GARAGEM</v>
          </cell>
          <cell r="R243" t="str">
            <v>OFF STREET</v>
          </cell>
          <cell r="S243" t="str">
            <v>NN OFF 2010</v>
          </cell>
          <cell r="T243">
            <v>1</v>
          </cell>
          <cell r="U243" t="str">
            <v>N/A</v>
          </cell>
          <cell r="V243" t="str">
            <v>N/A</v>
          </cell>
          <cell r="W243" t="str">
            <v>MAURO</v>
          </cell>
          <cell r="X243" t="str">
            <v>ANTÔNIO SOLITO</v>
          </cell>
          <cell r="Y243" t="str">
            <v>LOCAÇÃO</v>
          </cell>
          <cell r="Z243" t="str">
            <v>TKTS</v>
          </cell>
          <cell r="AA243" t="str">
            <v>N/I</v>
          </cell>
          <cell r="AB243" t="str">
            <v>NAO BLOQUEADO</v>
          </cell>
          <cell r="AC243" t="str">
            <v xml:space="preserve">01201W7  </v>
          </cell>
          <cell r="AD243" t="str">
            <v>HOSP STA ISABEL</v>
          </cell>
          <cell r="AE243" t="str">
            <v>9.GARAGEM ABERTA</v>
          </cell>
          <cell r="AF243" t="str">
            <v>ORGANICAS</v>
          </cell>
          <cell r="AG243" t="str">
            <v>60.537.263/0353-85</v>
          </cell>
          <cell r="AH243" t="str">
            <v xml:space="preserve">SÃO PAULO </v>
          </cell>
          <cell r="AI243" t="str">
            <v>01224-000</v>
          </cell>
          <cell r="AJ243" t="str">
            <v>SANTA CECÍLIA</v>
          </cell>
          <cell r="AK243" t="str">
            <v>RUA JAGUARIBE, 144</v>
          </cell>
          <cell r="AL243">
            <v>7</v>
          </cell>
          <cell r="AM243">
            <v>40400</v>
          </cell>
          <cell r="AN243" t="str">
            <v>AGO/10</v>
          </cell>
          <cell r="AO243" t="str">
            <v>N/I</v>
          </cell>
          <cell r="AP243" t="str">
            <v>N/I</v>
          </cell>
          <cell r="AQ243" t="str">
            <v>N/I</v>
          </cell>
          <cell r="AR243" t="str">
            <v>N/I</v>
          </cell>
          <cell r="AS243" t="str">
            <v>ALLPARK - SPW7</v>
          </cell>
          <cell r="AT243" t="str">
            <v>ALLPARK - SP</v>
          </cell>
          <cell r="AU243" t="str">
            <v>W7</v>
          </cell>
          <cell r="AV243" t="str">
            <v>HOSP STA ISABEL</v>
          </cell>
          <cell r="AW243">
            <v>11077</v>
          </cell>
          <cell r="AX243" t="str">
            <v>N/I</v>
          </cell>
          <cell r="AY243" t="str">
            <v>N/I</v>
          </cell>
          <cell r="AZ243" t="str">
            <v xml:space="preserve">01201W7  </v>
          </cell>
        </row>
        <row r="244">
          <cell r="D244" t="str">
            <v xml:space="preserve">03201ES  </v>
          </cell>
          <cell r="E244" t="str">
            <v>HOSPITAL MATER DEI</v>
          </cell>
          <cell r="F244" t="str">
            <v>ISCAL LONDRINA</v>
          </cell>
          <cell r="G244" t="str">
            <v>PR</v>
          </cell>
          <cell r="H244" t="str">
            <v>PARANÁ</v>
          </cell>
          <cell r="I244" t="str">
            <v>SUL</v>
          </cell>
          <cell r="J244" t="str">
            <v>SUL</v>
          </cell>
          <cell r="K244" t="str">
            <v>01</v>
          </cell>
          <cell r="L244" t="str">
            <v>ALLPARK</v>
          </cell>
          <cell r="M244" t="str">
            <v>REUNIDAS</v>
          </cell>
          <cell r="N244">
            <v>1</v>
          </cell>
          <cell r="O244">
            <v>40</v>
          </cell>
          <cell r="P244" t="str">
            <v>HOSPITAL</v>
          </cell>
          <cell r="Q244" t="str">
            <v>GARAGEM</v>
          </cell>
          <cell r="R244" t="str">
            <v>OFF STREET</v>
          </cell>
          <cell r="S244" t="str">
            <v>BASE OFF</v>
          </cell>
          <cell r="T244">
            <v>1</v>
          </cell>
          <cell r="U244" t="str">
            <v>N/A</v>
          </cell>
          <cell r="V244" t="str">
            <v>N/A</v>
          </cell>
          <cell r="W244" t="str">
            <v>MIRO</v>
          </cell>
          <cell r="X244" t="str">
            <v>N/I</v>
          </cell>
          <cell r="Y244" t="str">
            <v>LOCAÇÃO</v>
          </cell>
          <cell r="Z244" t="str">
            <v>TKTS</v>
          </cell>
          <cell r="AA244" t="str">
            <v>PERCENTUAL</v>
          </cell>
          <cell r="AB244" t="str">
            <v>NAO BLOQUEADO</v>
          </cell>
          <cell r="AC244" t="str">
            <v xml:space="preserve">03201ES  </v>
          </cell>
          <cell r="AD244" t="str">
            <v>HOSP MATER DEI</v>
          </cell>
          <cell r="AE244" t="str">
            <v>9.GARAGEM ABERTA</v>
          </cell>
          <cell r="AF244" t="str">
            <v>ORGANICAS</v>
          </cell>
          <cell r="AG244" t="str">
            <v>60.537.263/0425-94</v>
          </cell>
          <cell r="AH244" t="str">
            <v>LONDRINA</v>
          </cell>
          <cell r="AI244" t="str">
            <v>86015-430</v>
          </cell>
          <cell r="AJ244" t="str">
            <v>CENTRO</v>
          </cell>
          <cell r="AK244" t="str">
            <v xml:space="preserve">RUA SENADOR SOUZA NAVES, 1681 </v>
          </cell>
          <cell r="AL244">
            <v>7</v>
          </cell>
          <cell r="AM244">
            <v>39995</v>
          </cell>
          <cell r="AN244" t="str">
            <v>N/I</v>
          </cell>
          <cell r="AO244" t="str">
            <v>N/I</v>
          </cell>
          <cell r="AP244" t="str">
            <v>N/I</v>
          </cell>
          <cell r="AQ244" t="str">
            <v>N/I</v>
          </cell>
          <cell r="AR244" t="str">
            <v>N/I</v>
          </cell>
          <cell r="AS244" t="str">
            <v>ALLPARK - PRES</v>
          </cell>
          <cell r="AT244" t="str">
            <v>ALLPARK - PR</v>
          </cell>
          <cell r="AU244" t="str">
            <v>ES</v>
          </cell>
          <cell r="AV244" t="str">
            <v>HOSP. MATER DEI</v>
          </cell>
          <cell r="AW244">
            <v>12947</v>
          </cell>
          <cell r="AX244" t="str">
            <v>N/I</v>
          </cell>
          <cell r="AY244" t="str">
            <v>N/I</v>
          </cell>
          <cell r="AZ244" t="str">
            <v xml:space="preserve">03201ES  </v>
          </cell>
        </row>
        <row r="245">
          <cell r="D245">
            <v>128047</v>
          </cell>
          <cell r="E245" t="str">
            <v>HOSPITAL MEMORIAL S JOSE</v>
          </cell>
          <cell r="F245" t="str">
            <v>SANTA JOANA</v>
          </cell>
          <cell r="G245" t="str">
            <v>PE</v>
          </cell>
          <cell r="H245" t="str">
            <v>PERNAMBUCO</v>
          </cell>
          <cell r="I245" t="str">
            <v>NE</v>
          </cell>
          <cell r="J245" t="str">
            <v>NE</v>
          </cell>
          <cell r="K245" t="str">
            <v>80</v>
          </cell>
          <cell r="L245" t="str">
            <v>ERES</v>
          </cell>
          <cell r="M245" t="str">
            <v>PERPARK</v>
          </cell>
          <cell r="N245">
            <v>1</v>
          </cell>
          <cell r="O245">
            <v>170</v>
          </cell>
          <cell r="P245" t="str">
            <v>HOSPITAL</v>
          </cell>
          <cell r="Q245" t="str">
            <v>GARAGEM</v>
          </cell>
          <cell r="R245" t="str">
            <v>OFF STREET</v>
          </cell>
          <cell r="S245" t="str">
            <v>NN OFF 2010</v>
          </cell>
          <cell r="T245">
            <v>0.5</v>
          </cell>
          <cell r="U245" t="str">
            <v>M&amp;A 2011</v>
          </cell>
          <cell r="V245">
            <v>0.5</v>
          </cell>
          <cell r="W245" t="str">
            <v>CORDEIRO</v>
          </cell>
          <cell r="X245" t="str">
            <v>N/I</v>
          </cell>
          <cell r="Y245" t="str">
            <v>LOCAÇÃO</v>
          </cell>
          <cell r="Z245" t="str">
            <v>TKTS</v>
          </cell>
          <cell r="AA245" t="str">
            <v>VALOR FIXO</v>
          </cell>
          <cell r="AB245" t="str">
            <v>NAO BLOQUEADO</v>
          </cell>
          <cell r="AC245">
            <v>128047</v>
          </cell>
          <cell r="AD245" t="str">
            <v>HOSP MEMORIAL S JOSE - PERP</v>
          </cell>
          <cell r="AE245" t="str">
            <v>9.GARAGEM ABERTA</v>
          </cell>
          <cell r="AF245" t="str">
            <v>ORGANICAS</v>
          </cell>
          <cell r="AG245" t="str">
            <v>N/I</v>
          </cell>
          <cell r="AH245" t="str">
            <v>RECIFE</v>
          </cell>
          <cell r="AI245" t="str">
            <v>52020-000</v>
          </cell>
          <cell r="AJ245" t="str">
            <v>BOA VISTA</v>
          </cell>
          <cell r="AK245" t="str">
            <v>RUA DAS FRONTEIRAS, 142</v>
          </cell>
          <cell r="AL245">
            <v>7</v>
          </cell>
          <cell r="AM245">
            <v>40391</v>
          </cell>
          <cell r="AN245" t="str">
            <v>AGO/10</v>
          </cell>
          <cell r="AO245" t="str">
            <v>N/I</v>
          </cell>
          <cell r="AP245" t="str">
            <v>N/I</v>
          </cell>
          <cell r="AQ245" t="str">
            <v>N/I</v>
          </cell>
          <cell r="AR245" t="str">
            <v>N/I</v>
          </cell>
          <cell r="AS245" t="str">
            <v>E.R.E.S. - PE47</v>
          </cell>
          <cell r="AT245" t="str">
            <v>E.R.E.S. - PE</v>
          </cell>
          <cell r="AU245">
            <v>47</v>
          </cell>
          <cell r="AV245" t="str">
            <v>HOSP MEM SAO JO</v>
          </cell>
          <cell r="AW245">
            <v>582</v>
          </cell>
          <cell r="AX245" t="str">
            <v>N/I</v>
          </cell>
          <cell r="AY245" t="str">
            <v>HOSPITAL MEMORIAL SÃO JOSÉ</v>
          </cell>
          <cell r="AZ245">
            <v>128047</v>
          </cell>
        </row>
        <row r="246">
          <cell r="D246" t="str">
            <v xml:space="preserve">03201EV  </v>
          </cell>
          <cell r="E246" t="str">
            <v>HOSPITAL PARANA</v>
          </cell>
          <cell r="F246" t="str">
            <v>N/A</v>
          </cell>
          <cell r="G246" t="str">
            <v>PR</v>
          </cell>
          <cell r="H246" t="str">
            <v>PARANÁ</v>
          </cell>
          <cell r="I246" t="str">
            <v>SUL</v>
          </cell>
          <cell r="J246" t="str">
            <v>SUL</v>
          </cell>
          <cell r="K246" t="str">
            <v>01</v>
          </cell>
          <cell r="L246" t="str">
            <v>ALLPARK</v>
          </cell>
          <cell r="M246" t="str">
            <v>REUNIDAS</v>
          </cell>
          <cell r="N246">
            <v>1</v>
          </cell>
          <cell r="O246">
            <v>65</v>
          </cell>
          <cell r="P246" t="str">
            <v>HOSPITAL</v>
          </cell>
          <cell r="Q246" t="str">
            <v>GARAGEM</v>
          </cell>
          <cell r="R246" t="str">
            <v>OFF STREET</v>
          </cell>
          <cell r="S246" t="str">
            <v>BASE OFF</v>
          </cell>
          <cell r="T246">
            <v>1</v>
          </cell>
          <cell r="U246" t="str">
            <v>N/A</v>
          </cell>
          <cell r="V246" t="str">
            <v>N/A</v>
          </cell>
          <cell r="W246" t="str">
            <v>MIRO</v>
          </cell>
          <cell r="X246" t="str">
            <v>N/I</v>
          </cell>
          <cell r="Y246" t="str">
            <v>LOCAÇÃO</v>
          </cell>
          <cell r="Z246" t="str">
            <v>TKTS</v>
          </cell>
          <cell r="AA246" t="str">
            <v>FAIXA</v>
          </cell>
          <cell r="AB246" t="str">
            <v>NAO BLOQUEADO</v>
          </cell>
          <cell r="AC246" t="str">
            <v xml:space="preserve">03201EV  </v>
          </cell>
          <cell r="AD246" t="str">
            <v>HOSP PARANA</v>
          </cell>
          <cell r="AE246" t="str">
            <v>9.GARAGEM ABERTA</v>
          </cell>
          <cell r="AF246" t="str">
            <v>ORGANICAS</v>
          </cell>
          <cell r="AG246" t="str">
            <v>N/I</v>
          </cell>
          <cell r="AH246" t="str">
            <v xml:space="preserve">MARINGÁ </v>
          </cell>
          <cell r="AI246" t="str">
            <v>87015-000</v>
          </cell>
          <cell r="AJ246" t="str">
            <v>ZONA 5</v>
          </cell>
          <cell r="AK246" t="str">
            <v>RUA DAS CAMÉLIAS, 73</v>
          </cell>
          <cell r="AL246">
            <v>7</v>
          </cell>
          <cell r="AM246" t="str">
            <v>N/I</v>
          </cell>
          <cell r="AN246" t="str">
            <v>N/I</v>
          </cell>
          <cell r="AO246" t="str">
            <v>N/I</v>
          </cell>
          <cell r="AP246" t="str">
            <v>N/I</v>
          </cell>
          <cell r="AQ246" t="str">
            <v>N/I</v>
          </cell>
          <cell r="AR246" t="str">
            <v>N/I</v>
          </cell>
          <cell r="AS246" t="str">
            <v>ALLPARK - PREV</v>
          </cell>
          <cell r="AT246" t="str">
            <v>ALLPARK - PR</v>
          </cell>
          <cell r="AU246" t="str">
            <v>EV</v>
          </cell>
          <cell r="AV246" t="str">
            <v>HOSPITAL PARANA</v>
          </cell>
          <cell r="AW246">
            <v>12973</v>
          </cell>
          <cell r="AX246" t="str">
            <v>N/I</v>
          </cell>
          <cell r="AY246" t="str">
            <v>N/I</v>
          </cell>
          <cell r="AZ246" t="str">
            <v xml:space="preserve">03201EV  </v>
          </cell>
        </row>
        <row r="247">
          <cell r="D247" t="str">
            <v xml:space="preserve">07201FN  </v>
          </cell>
          <cell r="E247" t="str">
            <v>HOSPITAL SANTA ISABEL-SC</v>
          </cell>
          <cell r="F247" t="str">
            <v>N/A</v>
          </cell>
          <cell r="G247" t="str">
            <v>SC</v>
          </cell>
          <cell r="H247" t="str">
            <v>SANTA CATARINA</v>
          </cell>
          <cell r="I247" t="str">
            <v>SUL</v>
          </cell>
          <cell r="J247" t="str">
            <v>SUL</v>
          </cell>
          <cell r="K247" t="str">
            <v>01</v>
          </cell>
          <cell r="L247" t="str">
            <v>ALLPARK</v>
          </cell>
          <cell r="M247" t="str">
            <v>PARQUEAMENTOS</v>
          </cell>
          <cell r="N247">
            <v>1</v>
          </cell>
          <cell r="O247">
            <v>317</v>
          </cell>
          <cell r="P247" t="str">
            <v>HOSPITAL</v>
          </cell>
          <cell r="Q247" t="str">
            <v>GARAGEM</v>
          </cell>
          <cell r="R247" t="str">
            <v>OFF STREET</v>
          </cell>
          <cell r="S247" t="str">
            <v>M&amp;A 2010</v>
          </cell>
          <cell r="T247">
            <v>1</v>
          </cell>
          <cell r="U247" t="str">
            <v>N/A</v>
          </cell>
          <cell r="V247" t="str">
            <v>N/A</v>
          </cell>
          <cell r="W247" t="str">
            <v>MILTON</v>
          </cell>
          <cell r="X247" t="str">
            <v>N/I</v>
          </cell>
          <cell r="Y247" t="str">
            <v>LOCAÇÃO</v>
          </cell>
          <cell r="Z247" t="str">
            <v>TKTS</v>
          </cell>
          <cell r="AA247" t="str">
            <v>PERCENTUAL</v>
          </cell>
          <cell r="AB247" t="str">
            <v>NAO BLOQUEADO</v>
          </cell>
          <cell r="AC247" t="str">
            <v xml:space="preserve">07201FN  </v>
          </cell>
          <cell r="AD247" t="str">
            <v>HOSP STA ISABEL BLUMENAU</v>
          </cell>
          <cell r="AE247" t="str">
            <v>9.GARAGEM ABERTA</v>
          </cell>
          <cell r="AF247" t="str">
            <v>M&amp;A</v>
          </cell>
          <cell r="AG247">
            <v>60537263055904</v>
          </cell>
          <cell r="AH247" t="str">
            <v>BLUMENAU</v>
          </cell>
          <cell r="AI247" t="str">
            <v>89010-906</v>
          </cell>
          <cell r="AJ247" t="str">
            <v>CENTRO</v>
          </cell>
          <cell r="AK247" t="str">
            <v>RUA MARECHAL FLORIANO PEIXOTO, 300</v>
          </cell>
          <cell r="AL247">
            <v>7</v>
          </cell>
          <cell r="AM247">
            <v>40210</v>
          </cell>
          <cell r="AN247" t="str">
            <v>FEV/10</v>
          </cell>
          <cell r="AO247">
            <v>38353</v>
          </cell>
          <cell r="AP247">
            <v>39903</v>
          </cell>
          <cell r="AQ247" t="str">
            <v>N/I</v>
          </cell>
          <cell r="AR247" t="str">
            <v>N/I</v>
          </cell>
          <cell r="AS247" t="str">
            <v>ALLPARK - SCFN</v>
          </cell>
          <cell r="AT247" t="str">
            <v>ALLPARK - SC</v>
          </cell>
          <cell r="AU247" t="str">
            <v>FN</v>
          </cell>
          <cell r="AV247" t="str">
            <v>HOSP.STA ISABEL</v>
          </cell>
          <cell r="AW247">
            <v>12675</v>
          </cell>
          <cell r="AX247" t="str">
            <v>Hospital Santa Isabel</v>
          </cell>
          <cell r="AY247" t="str">
            <v>HOSPITAL SANTA ISABEL II N/I HSI N/I SP</v>
          </cell>
          <cell r="AZ247" t="str">
            <v xml:space="preserve">07201FN  </v>
          </cell>
        </row>
        <row r="248">
          <cell r="D248">
            <v>128055</v>
          </cell>
          <cell r="E248" t="str">
            <v>HOSPITAL SANTA JOANA</v>
          </cell>
          <cell r="F248" t="str">
            <v>SANTA JOANA</v>
          </cell>
          <cell r="G248" t="str">
            <v>PE</v>
          </cell>
          <cell r="H248" t="str">
            <v>PERNAMBUCO</v>
          </cell>
          <cell r="I248" t="str">
            <v>NE</v>
          </cell>
          <cell r="J248" t="str">
            <v>NE</v>
          </cell>
          <cell r="K248" t="str">
            <v>80</v>
          </cell>
          <cell r="L248" t="str">
            <v>ERES</v>
          </cell>
          <cell r="M248" t="str">
            <v>PERPARK</v>
          </cell>
          <cell r="N248">
            <v>1</v>
          </cell>
          <cell r="O248">
            <v>255</v>
          </cell>
          <cell r="P248" t="str">
            <v>HOSPITAL</v>
          </cell>
          <cell r="Q248" t="str">
            <v>GARAGEM</v>
          </cell>
          <cell r="R248" t="str">
            <v>OFF STREET</v>
          </cell>
          <cell r="S248" t="str">
            <v>NN OFF 2010</v>
          </cell>
          <cell r="T248">
            <v>0.5</v>
          </cell>
          <cell r="U248" t="str">
            <v>M&amp;A 2011</v>
          </cell>
          <cell r="V248">
            <v>0.5</v>
          </cell>
          <cell r="W248" t="str">
            <v>CORDEIRO</v>
          </cell>
          <cell r="X248" t="str">
            <v>N/I</v>
          </cell>
          <cell r="Y248" t="str">
            <v>LOCAÇÃO</v>
          </cell>
          <cell r="Z248" t="str">
            <v>TKTS</v>
          </cell>
          <cell r="AA248" t="str">
            <v>VALOR FIXO</v>
          </cell>
          <cell r="AB248" t="str">
            <v>NAO BLOQUEADO</v>
          </cell>
          <cell r="AC248">
            <v>128055</v>
          </cell>
          <cell r="AD248" t="str">
            <v>HOSP STA JOANA - PERP</v>
          </cell>
          <cell r="AE248" t="str">
            <v>9.GARAGEM ABERTA</v>
          </cell>
          <cell r="AF248" t="str">
            <v>ORGANICAS</v>
          </cell>
          <cell r="AG248" t="str">
            <v>N/I</v>
          </cell>
          <cell r="AH248" t="str">
            <v>RECIFE</v>
          </cell>
          <cell r="AI248" t="str">
            <v>52011-000</v>
          </cell>
          <cell r="AJ248" t="str">
            <v>GRAÇAS</v>
          </cell>
          <cell r="AK248" t="str">
            <v>RUA JOAQUIM NABUCO, 200</v>
          </cell>
          <cell r="AL248">
            <v>7</v>
          </cell>
          <cell r="AM248">
            <v>40391</v>
          </cell>
          <cell r="AN248" t="str">
            <v>AGO/10</v>
          </cell>
          <cell r="AO248" t="str">
            <v>N/I</v>
          </cell>
          <cell r="AP248" t="str">
            <v>N/I</v>
          </cell>
          <cell r="AQ248" t="str">
            <v>N/I</v>
          </cell>
          <cell r="AR248" t="str">
            <v>N/I</v>
          </cell>
          <cell r="AS248" t="str">
            <v>E.R.E.S. - PE55</v>
          </cell>
          <cell r="AT248" t="str">
            <v>E.R.E.S. - PE</v>
          </cell>
          <cell r="AU248">
            <v>55</v>
          </cell>
          <cell r="AV248" t="str">
            <v>HOSP SANT JOANA</v>
          </cell>
          <cell r="AW248">
            <v>664</v>
          </cell>
          <cell r="AX248" t="str">
            <v>N/I</v>
          </cell>
          <cell r="AY248" t="str">
            <v>HOSPITAL SANTA JOANA</v>
          </cell>
          <cell r="AZ248">
            <v>128055</v>
          </cell>
        </row>
        <row r="249">
          <cell r="D249" t="str">
            <v xml:space="preserve">03201FC  </v>
          </cell>
          <cell r="E249" t="str">
            <v>HOSPITAL VITA BATEL I</v>
          </cell>
          <cell r="F249" t="str">
            <v>VITA BATEL</v>
          </cell>
          <cell r="G249" t="str">
            <v>PR</v>
          </cell>
          <cell r="H249" t="str">
            <v>PARANÁ</v>
          </cell>
          <cell r="I249" t="str">
            <v>SUL</v>
          </cell>
          <cell r="J249" t="str">
            <v>SUL</v>
          </cell>
          <cell r="K249" t="str">
            <v>01</v>
          </cell>
          <cell r="L249" t="str">
            <v>ALLPARK</v>
          </cell>
          <cell r="M249" t="str">
            <v>REUNIDAS</v>
          </cell>
          <cell r="N249">
            <v>1</v>
          </cell>
          <cell r="O249">
            <v>40</v>
          </cell>
          <cell r="P249" t="str">
            <v>HOSPITAL</v>
          </cell>
          <cell r="Q249" t="str">
            <v>GARAGEM</v>
          </cell>
          <cell r="R249" t="str">
            <v>OFF STREET</v>
          </cell>
          <cell r="S249" t="str">
            <v>NN OFF 2010</v>
          </cell>
          <cell r="T249">
            <v>1</v>
          </cell>
          <cell r="U249" t="str">
            <v>N/A</v>
          </cell>
          <cell r="V249" t="str">
            <v>N/A</v>
          </cell>
          <cell r="W249" t="str">
            <v>MIRO</v>
          </cell>
          <cell r="X249" t="str">
            <v>N/I</v>
          </cell>
          <cell r="Y249" t="str">
            <v>LOCAÇÃO</v>
          </cell>
          <cell r="Z249" t="str">
            <v>TKTS</v>
          </cell>
          <cell r="AA249" t="str">
            <v>N/I</v>
          </cell>
          <cell r="AB249" t="str">
            <v>NAO BLOQUEADO</v>
          </cell>
          <cell r="AC249" t="str">
            <v xml:space="preserve">03201FC  </v>
          </cell>
          <cell r="AD249" t="str">
            <v>HOSP VITA BATEL I</v>
          </cell>
          <cell r="AE249" t="str">
            <v>9.GARAGEM ABERTA</v>
          </cell>
          <cell r="AF249" t="str">
            <v>ORGANICAS</v>
          </cell>
          <cell r="AG249" t="str">
            <v>60.537.263/0434-85</v>
          </cell>
          <cell r="AH249" t="str">
            <v>CURITIBA</v>
          </cell>
          <cell r="AI249" t="str">
            <v>80420-160</v>
          </cell>
          <cell r="AJ249" t="str">
            <v>BATEL</v>
          </cell>
          <cell r="AK249" t="str">
            <v xml:space="preserve">RUA ALFERES ANGELO SAMPAIO, 1887 </v>
          </cell>
          <cell r="AL249">
            <v>7</v>
          </cell>
          <cell r="AM249">
            <v>40210</v>
          </cell>
          <cell r="AN249" t="str">
            <v>FEV/10</v>
          </cell>
          <cell r="AO249">
            <v>40197</v>
          </cell>
          <cell r="AP249">
            <v>40561</v>
          </cell>
          <cell r="AQ249" t="str">
            <v>N/I</v>
          </cell>
          <cell r="AR249" t="str">
            <v>N/I</v>
          </cell>
          <cell r="AS249" t="str">
            <v>ALLPARK - PRFC</v>
          </cell>
          <cell r="AT249" t="str">
            <v>ALLPARK - PR</v>
          </cell>
          <cell r="AU249" t="str">
            <v>FC</v>
          </cell>
          <cell r="AV249" t="str">
            <v>H. VITA BATEL 1</v>
          </cell>
          <cell r="AW249">
            <v>13042</v>
          </cell>
          <cell r="AX249" t="str">
            <v>Hospital Vita Batel</v>
          </cell>
          <cell r="AY249" t="str">
            <v>HOSPITAL VITA BATEL*</v>
          </cell>
          <cell r="AZ249" t="str">
            <v xml:space="preserve">03201FC  </v>
          </cell>
        </row>
        <row r="250">
          <cell r="D250">
            <v>128019</v>
          </cell>
          <cell r="E250" t="str">
            <v>HOTEL RADISSON</v>
          </cell>
          <cell r="F250" t="str">
            <v>N/A</v>
          </cell>
          <cell r="G250" t="str">
            <v>ES</v>
          </cell>
          <cell r="H250" t="str">
            <v>ESPÍRITO SANTO</v>
          </cell>
          <cell r="I250" t="str">
            <v>NE</v>
          </cell>
          <cell r="J250" t="str">
            <v>NE</v>
          </cell>
          <cell r="K250" t="str">
            <v>80</v>
          </cell>
          <cell r="L250" t="str">
            <v>ERES</v>
          </cell>
          <cell r="M250" t="str">
            <v>ERES</v>
          </cell>
          <cell r="N250">
            <v>1</v>
          </cell>
          <cell r="O250">
            <v>300</v>
          </cell>
          <cell r="P250" t="str">
            <v>HOTEL</v>
          </cell>
          <cell r="Q250" t="str">
            <v>GARAGEM</v>
          </cell>
          <cell r="R250" t="str">
            <v>OFF STREET</v>
          </cell>
          <cell r="S250" t="str">
            <v>NN OFF 2010</v>
          </cell>
          <cell r="T250">
            <v>0.5</v>
          </cell>
          <cell r="U250" t="str">
            <v>M&amp;A 2011</v>
          </cell>
          <cell r="V250">
            <v>0.5</v>
          </cell>
          <cell r="W250" t="str">
            <v>VALDERI</v>
          </cell>
          <cell r="X250" t="str">
            <v>N/I</v>
          </cell>
          <cell r="Y250" t="str">
            <v>LOCAÇÃO</v>
          </cell>
          <cell r="Z250" t="str">
            <v>EVENTOS</v>
          </cell>
          <cell r="AA250" t="str">
            <v>N/I</v>
          </cell>
          <cell r="AB250" t="str">
            <v>NAO BLOQUEADO</v>
          </cell>
          <cell r="AC250">
            <v>128019</v>
          </cell>
          <cell r="AD250" t="str">
            <v>HOTEL RADISSON</v>
          </cell>
          <cell r="AE250" t="str">
            <v>9.GARAGEM ABERTA</v>
          </cell>
          <cell r="AF250" t="str">
            <v>ORGANICAS</v>
          </cell>
          <cell r="AG250" t="str">
            <v>N/I</v>
          </cell>
          <cell r="AH250" t="str">
            <v>VITÓRIA</v>
          </cell>
          <cell r="AI250" t="str">
            <v>29055-095</v>
          </cell>
          <cell r="AJ250" t="str">
            <v>PRAIA DO CANTO</v>
          </cell>
          <cell r="AK250" t="str">
            <v xml:space="preserve">AV. SATURNINO DE BRITO, 217 </v>
          </cell>
          <cell r="AL250">
            <v>7</v>
          </cell>
          <cell r="AM250">
            <v>40239</v>
          </cell>
          <cell r="AN250" t="str">
            <v>MAR/10</v>
          </cell>
          <cell r="AO250">
            <v>40239</v>
          </cell>
          <cell r="AP250">
            <v>40602</v>
          </cell>
          <cell r="AQ250" t="str">
            <v>N/I</v>
          </cell>
          <cell r="AR250" t="str">
            <v>N/I</v>
          </cell>
          <cell r="AS250" t="str">
            <v>E.R.E.S. - ES19</v>
          </cell>
          <cell r="AT250" t="str">
            <v>E.R.E.S. - ES</v>
          </cell>
          <cell r="AU250">
            <v>19</v>
          </cell>
          <cell r="AV250" t="str">
            <v>HOTEL RADISSON</v>
          </cell>
          <cell r="AW250">
            <v>371</v>
          </cell>
          <cell r="AX250" t="str">
            <v xml:space="preserve">HOTEL RADISSON                          </v>
          </cell>
          <cell r="AY250" t="str">
            <v>RADISON*</v>
          </cell>
          <cell r="AZ250">
            <v>128019</v>
          </cell>
        </row>
        <row r="251">
          <cell r="D251" t="str">
            <v xml:space="preserve">01201HX  </v>
          </cell>
          <cell r="E251" t="str">
            <v>HOTEL TRANSAMERICA FLAT</v>
          </cell>
          <cell r="F251" t="str">
            <v>N/A</v>
          </cell>
          <cell r="G251" t="str">
            <v>SP</v>
          </cell>
          <cell r="H251" t="str">
            <v>SÃO PAULO</v>
          </cell>
          <cell r="I251" t="str">
            <v>SP</v>
          </cell>
          <cell r="J251" t="str">
            <v>SP</v>
          </cell>
          <cell r="K251" t="str">
            <v>01</v>
          </cell>
          <cell r="L251" t="str">
            <v>ALLPARK</v>
          </cell>
          <cell r="M251" t="str">
            <v>RITI</v>
          </cell>
          <cell r="N251">
            <v>1</v>
          </cell>
          <cell r="O251">
            <v>90</v>
          </cell>
          <cell r="P251" t="str">
            <v>HOTEL</v>
          </cell>
          <cell r="Q251" t="str">
            <v>GARAGEM</v>
          </cell>
          <cell r="R251" t="str">
            <v>OFF STREET</v>
          </cell>
          <cell r="S251" t="str">
            <v>M&amp;A 2011</v>
          </cell>
          <cell r="T251">
            <v>1</v>
          </cell>
          <cell r="U251" t="str">
            <v>N/A</v>
          </cell>
          <cell r="V251" t="str">
            <v>N/A</v>
          </cell>
          <cell r="W251" t="str">
            <v>JOSÉ EDENILSON</v>
          </cell>
          <cell r="X251" t="str">
            <v>TONINHO</v>
          </cell>
          <cell r="Y251" t="str">
            <v>LOCAÇÃO</v>
          </cell>
          <cell r="Z251" t="str">
            <v>EVENTOS</v>
          </cell>
          <cell r="AA251" t="str">
            <v>VALOR FIXO</v>
          </cell>
          <cell r="AB251" t="str">
            <v>NAO BLOQUEADO</v>
          </cell>
          <cell r="AC251" t="str">
            <v xml:space="preserve">01201HX  </v>
          </cell>
          <cell r="AD251" t="str">
            <v>HOTEL TRANSAMERICA PERDIZES - RT</v>
          </cell>
          <cell r="AE251" t="str">
            <v>9.GARAGEM ABERTA</v>
          </cell>
          <cell r="AF251" t="str">
            <v>M&amp;A</v>
          </cell>
          <cell r="AG251" t="str">
            <v>60.537.263/0456-90</v>
          </cell>
          <cell r="AH251" t="str">
            <v xml:space="preserve">SÃO PAULO </v>
          </cell>
          <cell r="AI251" t="str">
            <v>5014-000</v>
          </cell>
          <cell r="AJ251" t="str">
            <v>PERDIZES</v>
          </cell>
          <cell r="AK251" t="str">
            <v>RUA MONTE ALEGRE,835</v>
          </cell>
          <cell r="AL251">
            <v>7</v>
          </cell>
          <cell r="AM251">
            <v>40603</v>
          </cell>
          <cell r="AN251" t="str">
            <v>MAR/11</v>
          </cell>
          <cell r="AO251">
            <v>37226</v>
          </cell>
          <cell r="AP251">
            <v>40178</v>
          </cell>
          <cell r="AQ251" t="str">
            <v>N/I</v>
          </cell>
          <cell r="AR251" t="str">
            <v>N/I</v>
          </cell>
          <cell r="AS251" t="str">
            <v>ALLPARK - SPHX</v>
          </cell>
          <cell r="AT251" t="str">
            <v>ALLPARK - SP</v>
          </cell>
          <cell r="AU251" t="str">
            <v>HX</v>
          </cell>
          <cell r="AV251" t="str">
            <v>HOTEL T. A FLAT</v>
          </cell>
          <cell r="AW251">
            <v>13529</v>
          </cell>
          <cell r="AX251" t="str">
            <v>N/I</v>
          </cell>
          <cell r="AY251" t="str">
            <v>N/I</v>
          </cell>
          <cell r="AZ251" t="str">
            <v xml:space="preserve">01201HX  </v>
          </cell>
        </row>
        <row r="252">
          <cell r="D252" t="str">
            <v xml:space="preserve">01201S3  </v>
          </cell>
          <cell r="E252" t="str">
            <v>HSBC BERRINI</v>
          </cell>
          <cell r="F252" t="str">
            <v>N/A</v>
          </cell>
          <cell r="G252" t="str">
            <v>SP</v>
          </cell>
          <cell r="H252" t="str">
            <v>SÃO PAULO</v>
          </cell>
          <cell r="I252" t="str">
            <v>SP</v>
          </cell>
          <cell r="J252" t="str">
            <v>SP</v>
          </cell>
          <cell r="K252" t="str">
            <v>01</v>
          </cell>
          <cell r="L252" t="str">
            <v>ALLPARK</v>
          </cell>
          <cell r="M252" t="str">
            <v>PARE CERTO</v>
          </cell>
          <cell r="N252">
            <v>1</v>
          </cell>
          <cell r="O252">
            <v>15</v>
          </cell>
          <cell r="P252" t="str">
            <v>BANCO</v>
          </cell>
          <cell r="Q252" t="str">
            <v>GARAGEM</v>
          </cell>
          <cell r="R252" t="str">
            <v>OFF STREET</v>
          </cell>
          <cell r="S252" t="str">
            <v>M&amp;A 2010</v>
          </cell>
          <cell r="T252">
            <v>1</v>
          </cell>
          <cell r="U252" t="str">
            <v>N/A</v>
          </cell>
          <cell r="V252" t="str">
            <v>N/A</v>
          </cell>
          <cell r="W252" t="str">
            <v>JOSÉ EDENILSON</v>
          </cell>
          <cell r="X252" t="str">
            <v>LUIS</v>
          </cell>
          <cell r="Y252" t="str">
            <v>LOCAÇÃO</v>
          </cell>
          <cell r="Z252" t="str">
            <v>TKTS</v>
          </cell>
          <cell r="AA252" t="str">
            <v>VALOR FIXO</v>
          </cell>
          <cell r="AB252" t="str">
            <v>NAO BLOQUEADO</v>
          </cell>
          <cell r="AC252" t="str">
            <v xml:space="preserve">01201S3  </v>
          </cell>
          <cell r="AD252" t="str">
            <v>BANCO HSBC BERRINI 933 - PC</v>
          </cell>
          <cell r="AE252" t="str">
            <v>9.GARAGEM ABERTA</v>
          </cell>
          <cell r="AF252" t="str">
            <v>M&amp;A</v>
          </cell>
          <cell r="AG252" t="str">
            <v>60.537.263/0306-69</v>
          </cell>
          <cell r="AH252" t="str">
            <v xml:space="preserve">SÃO PAULO </v>
          </cell>
          <cell r="AI252" t="str">
            <v>04571-010</v>
          </cell>
          <cell r="AJ252" t="str">
            <v>CIDADE MONÇÕES</v>
          </cell>
          <cell r="AK252" t="str">
            <v>AV. ENG. LUIZ CARLOS BERRINI, 933</v>
          </cell>
          <cell r="AL252">
            <v>5</v>
          </cell>
          <cell r="AM252">
            <v>40210</v>
          </cell>
          <cell r="AN252" t="str">
            <v>FEV/10</v>
          </cell>
          <cell r="AO252">
            <v>39918</v>
          </cell>
          <cell r="AP252">
            <v>40648</v>
          </cell>
          <cell r="AQ252" t="str">
            <v>N/I</v>
          </cell>
          <cell r="AR252" t="str">
            <v>N/I</v>
          </cell>
          <cell r="AS252" t="str">
            <v>ALLPARK - SPR3</v>
          </cell>
          <cell r="AT252" t="str">
            <v>ALLPARK - SP</v>
          </cell>
          <cell r="AU252" t="str">
            <v>R3</v>
          </cell>
          <cell r="AV252" t="str">
            <v>HSBC BERRINI</v>
          </cell>
          <cell r="AW252">
            <v>11359</v>
          </cell>
          <cell r="AX252" t="str">
            <v>Berrini, HSBC</v>
          </cell>
          <cell r="AY252" t="str">
            <v>N/I</v>
          </cell>
          <cell r="AZ252" t="str">
            <v xml:space="preserve">01201S3  </v>
          </cell>
        </row>
        <row r="253">
          <cell r="D253" t="str">
            <v xml:space="preserve">01201S4  </v>
          </cell>
          <cell r="E253" t="str">
            <v>HSBC IMIRIM</v>
          </cell>
          <cell r="F253" t="str">
            <v>N/A</v>
          </cell>
          <cell r="G253" t="str">
            <v>SP</v>
          </cell>
          <cell r="H253" t="str">
            <v>SÃO PAULO</v>
          </cell>
          <cell r="I253" t="str">
            <v>SP</v>
          </cell>
          <cell r="J253" t="str">
            <v>SP</v>
          </cell>
          <cell r="K253" t="str">
            <v>01</v>
          </cell>
          <cell r="L253" t="str">
            <v>ALLPARK</v>
          </cell>
          <cell r="M253" t="str">
            <v>PARE CERTO</v>
          </cell>
          <cell r="N253">
            <v>1</v>
          </cell>
          <cell r="O253">
            <v>23</v>
          </cell>
          <cell r="P253" t="str">
            <v>BANCO</v>
          </cell>
          <cell r="Q253" t="str">
            <v>GARAGEM</v>
          </cell>
          <cell r="R253" t="str">
            <v>OFF STREET</v>
          </cell>
          <cell r="S253" t="str">
            <v>M&amp;A 2010</v>
          </cell>
          <cell r="T253">
            <v>1</v>
          </cell>
          <cell r="U253" t="str">
            <v>N/A</v>
          </cell>
          <cell r="V253" t="str">
            <v>N/A</v>
          </cell>
          <cell r="W253" t="str">
            <v>JOSÉ EDENILSON</v>
          </cell>
          <cell r="X253" t="str">
            <v>MATOS</v>
          </cell>
          <cell r="Y253" t="str">
            <v>LOCAÇÃO</v>
          </cell>
          <cell r="Z253" t="str">
            <v>TKTS</v>
          </cell>
          <cell r="AA253" t="str">
            <v>VALOR FIXO</v>
          </cell>
          <cell r="AB253" t="str">
            <v>NAO BLOQUEADO</v>
          </cell>
          <cell r="AC253" t="str">
            <v xml:space="preserve">01201S4  </v>
          </cell>
          <cell r="AD253" t="str">
            <v>BANCO HSBC IMIRIM 1421 - PC</v>
          </cell>
          <cell r="AE253" t="str">
            <v>9.GARAGEM ABERTA</v>
          </cell>
          <cell r="AF253" t="str">
            <v>M&amp;A</v>
          </cell>
          <cell r="AG253" t="str">
            <v>60.537.263/0305-88</v>
          </cell>
          <cell r="AH253" t="str">
            <v xml:space="preserve">SÃO PAULO </v>
          </cell>
          <cell r="AI253" t="str">
            <v>02465-100</v>
          </cell>
          <cell r="AJ253" t="str">
            <v>IMIRIM</v>
          </cell>
          <cell r="AK253" t="str">
            <v>AV. IMIRIM, 1421</v>
          </cell>
          <cell r="AL253" t="str">
            <v>N/I</v>
          </cell>
          <cell r="AM253">
            <v>40210</v>
          </cell>
          <cell r="AN253" t="str">
            <v>FEV/10</v>
          </cell>
          <cell r="AO253">
            <v>39580</v>
          </cell>
          <cell r="AP253">
            <v>40310</v>
          </cell>
          <cell r="AQ253" t="str">
            <v>N/I</v>
          </cell>
          <cell r="AR253" t="str">
            <v>N/I</v>
          </cell>
          <cell r="AS253" t="str">
            <v>ALLPARK - SPR4</v>
          </cell>
          <cell r="AT253" t="str">
            <v>ALLPARK - SP</v>
          </cell>
          <cell r="AU253" t="str">
            <v>R4</v>
          </cell>
          <cell r="AV253" t="str">
            <v>HSBC IMIRIM</v>
          </cell>
          <cell r="AW253">
            <v>11430</v>
          </cell>
          <cell r="AX253" t="str">
            <v>Imirim, HSBC</v>
          </cell>
          <cell r="AY253" t="str">
            <v>N/I</v>
          </cell>
          <cell r="AZ253" t="str">
            <v xml:space="preserve">01201S4  </v>
          </cell>
        </row>
        <row r="254">
          <cell r="D254" t="str">
            <v xml:space="preserve">01201S5  </v>
          </cell>
          <cell r="E254" t="str">
            <v>HSBC ITAIM BIBI</v>
          </cell>
          <cell r="F254" t="str">
            <v>N/A</v>
          </cell>
          <cell r="G254" t="str">
            <v>SP</v>
          </cell>
          <cell r="H254" t="str">
            <v>SÃO PAULO</v>
          </cell>
          <cell r="I254" t="str">
            <v>SP</v>
          </cell>
          <cell r="J254" t="str">
            <v>SP</v>
          </cell>
          <cell r="K254" t="str">
            <v>01</v>
          </cell>
          <cell r="L254" t="str">
            <v>ALLPARK</v>
          </cell>
          <cell r="M254" t="str">
            <v>PARE CERTO</v>
          </cell>
          <cell r="N254">
            <v>1</v>
          </cell>
          <cell r="O254">
            <v>18</v>
          </cell>
          <cell r="P254" t="str">
            <v>BANCO</v>
          </cell>
          <cell r="Q254" t="str">
            <v>GARAGEM</v>
          </cell>
          <cell r="R254" t="str">
            <v>OFF STREET</v>
          </cell>
          <cell r="S254" t="str">
            <v>M&amp;A 2010</v>
          </cell>
          <cell r="T254">
            <v>1</v>
          </cell>
          <cell r="U254" t="str">
            <v>N/A</v>
          </cell>
          <cell r="V254" t="str">
            <v>N/A</v>
          </cell>
          <cell r="W254" t="str">
            <v>ENZO</v>
          </cell>
          <cell r="X254" t="str">
            <v>RODRIGO</v>
          </cell>
          <cell r="Y254" t="str">
            <v>LOCAÇÃO</v>
          </cell>
          <cell r="Z254" t="str">
            <v>TKTS</v>
          </cell>
          <cell r="AA254" t="str">
            <v>VALOR FIXO</v>
          </cell>
          <cell r="AB254" t="str">
            <v>NAO BLOQUEADO</v>
          </cell>
          <cell r="AC254" t="str">
            <v xml:space="preserve">01201S5  </v>
          </cell>
          <cell r="AD254" t="str">
            <v>BANCO HSBC JOAQUIM FLORIANO 430 - PC</v>
          </cell>
          <cell r="AE254" t="str">
            <v>9.GARAGEM ABERTA</v>
          </cell>
          <cell r="AF254" t="str">
            <v>M&amp;A</v>
          </cell>
          <cell r="AG254" t="str">
            <v>60.537.263/0304-05</v>
          </cell>
          <cell r="AH254" t="str">
            <v xml:space="preserve">SÃO PAULO </v>
          </cell>
          <cell r="AI254" t="str">
            <v>04534-002</v>
          </cell>
          <cell r="AJ254" t="str">
            <v>ITAIM BIBI</v>
          </cell>
          <cell r="AK254" t="str">
            <v xml:space="preserve">RUA JOAQUIM FLORIANO, 430 </v>
          </cell>
          <cell r="AL254" t="str">
            <v>N/I</v>
          </cell>
          <cell r="AM254">
            <v>40210</v>
          </cell>
          <cell r="AN254" t="str">
            <v>FEV/10</v>
          </cell>
          <cell r="AO254">
            <v>39673</v>
          </cell>
          <cell r="AP254">
            <v>40403</v>
          </cell>
          <cell r="AQ254" t="str">
            <v>N/I</v>
          </cell>
          <cell r="AR254" t="str">
            <v>N/I</v>
          </cell>
          <cell r="AS254" t="str">
            <v>ALLPARK - SPR5</v>
          </cell>
          <cell r="AT254" t="str">
            <v>ALLPARK - SP</v>
          </cell>
          <cell r="AU254" t="str">
            <v>R5</v>
          </cell>
          <cell r="AV254" t="str">
            <v>HSBC ITAIM BIBI</v>
          </cell>
          <cell r="AW254">
            <v>11472</v>
          </cell>
          <cell r="AX254" t="str">
            <v>Itaim, HSBC</v>
          </cell>
          <cell r="AY254" t="str">
            <v>N/I</v>
          </cell>
          <cell r="AZ254" t="str">
            <v xml:space="preserve">01201S5  </v>
          </cell>
        </row>
        <row r="255">
          <cell r="D255" t="str">
            <v xml:space="preserve">01201S6  </v>
          </cell>
          <cell r="E255" t="str">
            <v>HSBC JANDIRA</v>
          </cell>
          <cell r="F255" t="str">
            <v>N/A</v>
          </cell>
          <cell r="G255" t="str">
            <v>SP</v>
          </cell>
          <cell r="H255" t="str">
            <v>SÃO PAULO</v>
          </cell>
          <cell r="I255" t="str">
            <v>SP</v>
          </cell>
          <cell r="J255" t="str">
            <v>SP</v>
          </cell>
          <cell r="K255" t="str">
            <v>01</v>
          </cell>
          <cell r="L255" t="str">
            <v>ALLPARK</v>
          </cell>
          <cell r="M255" t="str">
            <v>PARE CERTO</v>
          </cell>
          <cell r="N255">
            <v>1</v>
          </cell>
          <cell r="O255">
            <v>10</v>
          </cell>
          <cell r="P255" t="str">
            <v>BANCO</v>
          </cell>
          <cell r="Q255" t="str">
            <v>GARAGEM</v>
          </cell>
          <cell r="R255" t="str">
            <v>OFF STREET</v>
          </cell>
          <cell r="S255" t="str">
            <v>M&amp;A 2010</v>
          </cell>
          <cell r="T255">
            <v>1</v>
          </cell>
          <cell r="U255" t="str">
            <v>N/A</v>
          </cell>
          <cell r="V255" t="str">
            <v>N/A</v>
          </cell>
          <cell r="W255" t="str">
            <v>JOSÉ EDENILSON</v>
          </cell>
          <cell r="X255" t="str">
            <v>MATOS</v>
          </cell>
          <cell r="Y255" t="str">
            <v>LOCAÇÃO</v>
          </cell>
          <cell r="Z255" t="str">
            <v>TKTS</v>
          </cell>
          <cell r="AA255" t="str">
            <v>VALOR FIXO</v>
          </cell>
          <cell r="AB255" t="str">
            <v>NAO BLOQUEADO</v>
          </cell>
          <cell r="AC255" t="str">
            <v xml:space="preserve">01201S6  </v>
          </cell>
          <cell r="AD255" t="str">
            <v>BANCO HSBC JANDIRA - PC</v>
          </cell>
          <cell r="AE255" t="str">
            <v>9.GARAGEM ABERTA</v>
          </cell>
          <cell r="AF255" t="str">
            <v>M&amp;A</v>
          </cell>
          <cell r="AG255" t="str">
            <v>60.537.263/0354-66</v>
          </cell>
          <cell r="AH255" t="str">
            <v>JANDIRA</v>
          </cell>
          <cell r="AI255" t="str">
            <v>06600-055</v>
          </cell>
          <cell r="AJ255" t="str">
            <v xml:space="preserve">CENTRO </v>
          </cell>
          <cell r="AK255" t="str">
            <v xml:space="preserve">RUA BENEDITO PEREIRA LEITE, 25 </v>
          </cell>
          <cell r="AL255" t="str">
            <v>N/I</v>
          </cell>
          <cell r="AM255">
            <v>40210</v>
          </cell>
          <cell r="AN255" t="str">
            <v>FEV/10</v>
          </cell>
          <cell r="AO255">
            <v>39581</v>
          </cell>
          <cell r="AP255">
            <v>40311</v>
          </cell>
          <cell r="AQ255" t="str">
            <v>N/I</v>
          </cell>
          <cell r="AR255" t="str">
            <v>N/I</v>
          </cell>
          <cell r="AS255" t="str">
            <v>ALLPARK - SPR6</v>
          </cell>
          <cell r="AT255" t="str">
            <v>ALLPARK - SP</v>
          </cell>
          <cell r="AU255" t="str">
            <v>R6</v>
          </cell>
          <cell r="AV255" t="str">
            <v>HSBC JANDIRA</v>
          </cell>
          <cell r="AW255">
            <v>11467</v>
          </cell>
          <cell r="AX255" t="str">
            <v>Jandira, HSBC</v>
          </cell>
          <cell r="AY255" t="str">
            <v>N/I</v>
          </cell>
          <cell r="AZ255" t="str">
            <v xml:space="preserve">01201S6  </v>
          </cell>
        </row>
        <row r="256">
          <cell r="D256" t="str">
            <v xml:space="preserve">01201J3  </v>
          </cell>
          <cell r="E256" t="str">
            <v>HSBC JARAGUA</v>
          </cell>
          <cell r="F256" t="str">
            <v>N/A</v>
          </cell>
          <cell r="G256" t="str">
            <v>SP</v>
          </cell>
          <cell r="H256" t="str">
            <v>SÃO PAULO</v>
          </cell>
          <cell r="I256" t="str">
            <v>SP</v>
          </cell>
          <cell r="J256" t="str">
            <v>SP</v>
          </cell>
          <cell r="K256" t="str">
            <v>01</v>
          </cell>
          <cell r="L256" t="str">
            <v>ALLPARK</v>
          </cell>
          <cell r="M256" t="str">
            <v>PARE CERTO</v>
          </cell>
          <cell r="N256">
            <v>1</v>
          </cell>
          <cell r="O256">
            <v>35</v>
          </cell>
          <cell r="P256" t="str">
            <v>BANCO</v>
          </cell>
          <cell r="Q256" t="str">
            <v>GARAGEM</v>
          </cell>
          <cell r="R256" t="str">
            <v>OFF STREET</v>
          </cell>
          <cell r="S256" t="str">
            <v>M&amp;A 2010</v>
          </cell>
          <cell r="T256">
            <v>1</v>
          </cell>
          <cell r="U256" t="str">
            <v>N/A</v>
          </cell>
          <cell r="V256" t="str">
            <v>N/A</v>
          </cell>
          <cell r="W256" t="str">
            <v>JOSÉ EDENILSON</v>
          </cell>
          <cell r="X256" t="str">
            <v>MATOS</v>
          </cell>
          <cell r="Y256" t="str">
            <v>LOCAÇÃO</v>
          </cell>
          <cell r="Z256" t="str">
            <v>TKTS</v>
          </cell>
          <cell r="AA256" t="str">
            <v>N/I</v>
          </cell>
          <cell r="AB256" t="str">
            <v>NAO BLOQUEADO</v>
          </cell>
          <cell r="AC256" t="str">
            <v xml:space="preserve">01201J3  </v>
          </cell>
          <cell r="AD256" t="str">
            <v>BANCO HSBC JARAGUA - PC</v>
          </cell>
          <cell r="AE256" t="str">
            <v>9.GARAGEM ABERTA</v>
          </cell>
          <cell r="AF256" t="str">
            <v>M&amp;A</v>
          </cell>
          <cell r="AG256" t="str">
            <v>60.537.263/0524-76</v>
          </cell>
          <cell r="AH256" t="str">
            <v xml:space="preserve">SÃO PAULO </v>
          </cell>
          <cell r="AI256" t="str">
            <v>05181-200</v>
          </cell>
          <cell r="AJ256" t="str">
            <v>JARAGUA</v>
          </cell>
          <cell r="AK256" t="str">
            <v>RUA TURVANIA, 252</v>
          </cell>
          <cell r="AL256">
            <v>5</v>
          </cell>
          <cell r="AM256">
            <v>40634</v>
          </cell>
          <cell r="AN256" t="str">
            <v>ABR/11</v>
          </cell>
          <cell r="AO256" t="str">
            <v>N/I</v>
          </cell>
          <cell r="AP256" t="str">
            <v>N/I</v>
          </cell>
          <cell r="AQ256" t="str">
            <v>N/I</v>
          </cell>
          <cell r="AR256" t="str">
            <v>N/I</v>
          </cell>
          <cell r="AS256" t="str">
            <v>ALLPARK - SPJ3</v>
          </cell>
          <cell r="AT256" t="str">
            <v>ALLPARK - SP</v>
          </cell>
          <cell r="AU256" t="str">
            <v>J3</v>
          </cell>
          <cell r="AV256" t="str">
            <v>HSBC JARAGUA</v>
          </cell>
          <cell r="AW256">
            <v>13957</v>
          </cell>
          <cell r="AX256" t="str">
            <v>N/I</v>
          </cell>
          <cell r="AY256" t="str">
            <v>N/I</v>
          </cell>
          <cell r="AZ256" t="str">
            <v xml:space="preserve">01201J3  </v>
          </cell>
        </row>
        <row r="257">
          <cell r="D257" t="str">
            <v xml:space="preserve">01201S7  </v>
          </cell>
          <cell r="E257" t="str">
            <v>HSBC PIRITUBA</v>
          </cell>
          <cell r="F257" t="str">
            <v>N/A</v>
          </cell>
          <cell r="G257" t="str">
            <v>SP</v>
          </cell>
          <cell r="H257" t="str">
            <v>SÃO PAULO</v>
          </cell>
          <cell r="I257" t="str">
            <v>SP</v>
          </cell>
          <cell r="J257" t="str">
            <v>SP</v>
          </cell>
          <cell r="K257" t="str">
            <v>01</v>
          </cell>
          <cell r="L257" t="str">
            <v>ALLPARK</v>
          </cell>
          <cell r="M257" t="str">
            <v>PARE CERTO</v>
          </cell>
          <cell r="N257">
            <v>1</v>
          </cell>
          <cell r="O257">
            <v>30</v>
          </cell>
          <cell r="P257" t="str">
            <v>BANCO</v>
          </cell>
          <cell r="Q257" t="str">
            <v>GARAGEM</v>
          </cell>
          <cell r="R257" t="str">
            <v>OFF STREET</v>
          </cell>
          <cell r="S257" t="str">
            <v>M&amp;A 2010</v>
          </cell>
          <cell r="T257">
            <v>1</v>
          </cell>
          <cell r="U257" t="str">
            <v>N/A</v>
          </cell>
          <cell r="V257" t="str">
            <v>N/A</v>
          </cell>
          <cell r="W257" t="str">
            <v>JOSÉ EDENILSON</v>
          </cell>
          <cell r="X257" t="str">
            <v>MATOS</v>
          </cell>
          <cell r="Y257" t="str">
            <v>LOCAÇÃO</v>
          </cell>
          <cell r="Z257" t="str">
            <v>TKTS</v>
          </cell>
          <cell r="AA257" t="str">
            <v>PERCENTUAL</v>
          </cell>
          <cell r="AB257" t="str">
            <v>NAO BLOQUEADO</v>
          </cell>
          <cell r="AC257" t="str">
            <v xml:space="preserve">01201S7  </v>
          </cell>
          <cell r="AD257" t="str">
            <v>BANCO HSBC PIRITUBA - PC</v>
          </cell>
          <cell r="AE257" t="str">
            <v>9.GARAGEM ABERTA</v>
          </cell>
          <cell r="AF257" t="str">
            <v>M&amp;A</v>
          </cell>
          <cell r="AG257" t="str">
            <v>60.537.263/0344-94</v>
          </cell>
          <cell r="AH257" t="str">
            <v xml:space="preserve">SÃO PAULO </v>
          </cell>
          <cell r="AI257" t="str">
            <v>02936-000</v>
          </cell>
          <cell r="AJ257" t="str">
            <v>PIRITUBA</v>
          </cell>
          <cell r="AK257" t="str">
            <v>AV. BENEDITO DE ANDRADE, 135</v>
          </cell>
          <cell r="AL257" t="str">
            <v>N/I</v>
          </cell>
          <cell r="AM257">
            <v>40210</v>
          </cell>
          <cell r="AN257" t="str">
            <v>FEV/10</v>
          </cell>
          <cell r="AO257">
            <v>39582</v>
          </cell>
          <cell r="AP257">
            <v>40312</v>
          </cell>
          <cell r="AQ257" t="str">
            <v>N/I</v>
          </cell>
          <cell r="AR257" t="str">
            <v>N/I</v>
          </cell>
          <cell r="AS257" t="str">
            <v>ALLPARK - SPR7</v>
          </cell>
          <cell r="AT257" t="str">
            <v>ALLPARK - SP</v>
          </cell>
          <cell r="AU257" t="str">
            <v>R7</v>
          </cell>
          <cell r="AV257" t="str">
            <v>HSBC PIRITUBA</v>
          </cell>
          <cell r="AW257">
            <v>11410</v>
          </cell>
          <cell r="AX257" t="str">
            <v>Pirituba, HSBC</v>
          </cell>
          <cell r="AY257" t="str">
            <v>N/I</v>
          </cell>
          <cell r="AZ257" t="str">
            <v xml:space="preserve">01201S7  </v>
          </cell>
        </row>
        <row r="258">
          <cell r="D258" t="str">
            <v xml:space="preserve">01201R2  </v>
          </cell>
          <cell r="E258" t="str">
            <v>HSBC SAO BERNARDO</v>
          </cell>
          <cell r="F258" t="str">
            <v>N/A</v>
          </cell>
          <cell r="G258" t="str">
            <v>SP</v>
          </cell>
          <cell r="H258" t="str">
            <v>SÃO PAULO</v>
          </cell>
          <cell r="I258" t="str">
            <v>SP</v>
          </cell>
          <cell r="J258" t="str">
            <v>SP</v>
          </cell>
          <cell r="K258" t="str">
            <v>01</v>
          </cell>
          <cell r="L258" t="str">
            <v>ALLPARK</v>
          </cell>
          <cell r="M258" t="str">
            <v>PARE CERTO</v>
          </cell>
          <cell r="N258">
            <v>1</v>
          </cell>
          <cell r="O258">
            <v>42</v>
          </cell>
          <cell r="P258" t="str">
            <v>BANCO</v>
          </cell>
          <cell r="Q258" t="str">
            <v>GARAGEM</v>
          </cell>
          <cell r="R258" t="str">
            <v>OFF STREET</v>
          </cell>
          <cell r="S258" t="str">
            <v>M&amp;A 2010</v>
          </cell>
          <cell r="T258">
            <v>1</v>
          </cell>
          <cell r="U258" t="str">
            <v>N/A</v>
          </cell>
          <cell r="V258" t="str">
            <v>N/A</v>
          </cell>
          <cell r="W258" t="str">
            <v>MAURO</v>
          </cell>
          <cell r="X258" t="str">
            <v>OSMAR</v>
          </cell>
          <cell r="Y258" t="str">
            <v>LOCAÇÃO</v>
          </cell>
          <cell r="Z258" t="str">
            <v>TKTS</v>
          </cell>
          <cell r="AA258" t="str">
            <v>VALOR FIXO</v>
          </cell>
          <cell r="AB258" t="str">
            <v>NAO BLOQUEADO</v>
          </cell>
          <cell r="AC258" t="str">
            <v xml:space="preserve">01201R2  </v>
          </cell>
          <cell r="AD258" t="str">
            <v>BANCO HSBC S BERNARDO - PC</v>
          </cell>
          <cell r="AE258" t="str">
            <v>9.GARAGEM ABERTA</v>
          </cell>
          <cell r="AF258" t="str">
            <v>M&amp;A</v>
          </cell>
          <cell r="AG258" t="str">
            <v>60.537.263/0321-06</v>
          </cell>
          <cell r="AH258" t="str">
            <v>SBC</v>
          </cell>
          <cell r="AI258" t="str">
            <v>09710-000</v>
          </cell>
          <cell r="AJ258" t="str">
            <v>CENTRO</v>
          </cell>
          <cell r="AK258" t="str">
            <v xml:space="preserve">RUA MARECHAL DEODORO, 436 </v>
          </cell>
          <cell r="AL258">
            <v>5</v>
          </cell>
          <cell r="AM258">
            <v>40210</v>
          </cell>
          <cell r="AN258" t="str">
            <v>FEV/10</v>
          </cell>
          <cell r="AO258">
            <v>40301</v>
          </cell>
          <cell r="AP258">
            <v>41031</v>
          </cell>
          <cell r="AQ258" t="str">
            <v>N/I</v>
          </cell>
          <cell r="AR258" t="str">
            <v>N/I</v>
          </cell>
          <cell r="AS258" t="str">
            <v>ALLPARK - SPR2</v>
          </cell>
          <cell r="AT258" t="str">
            <v>ALLPARK - SP</v>
          </cell>
          <cell r="AU258" t="str">
            <v>R2</v>
          </cell>
          <cell r="AV258" t="str">
            <v>HSBC S.BERNADO</v>
          </cell>
          <cell r="AW258">
            <v>11143</v>
          </cell>
          <cell r="AX258" t="str">
            <v>São Bernardo, HSBC</v>
          </cell>
          <cell r="AY258" t="str">
            <v>N/I</v>
          </cell>
          <cell r="AZ258" t="str">
            <v xml:space="preserve">01201R2  </v>
          </cell>
        </row>
        <row r="259">
          <cell r="D259" t="str">
            <v xml:space="preserve">01201S8  </v>
          </cell>
          <cell r="E259" t="str">
            <v>HSBC STO. ANDRE - PC</v>
          </cell>
          <cell r="F259" t="str">
            <v>N/A</v>
          </cell>
          <cell r="G259" t="str">
            <v>SP</v>
          </cell>
          <cell r="H259" t="str">
            <v>SÃO PAULO</v>
          </cell>
          <cell r="I259" t="str">
            <v>SP</v>
          </cell>
          <cell r="J259" t="str">
            <v>SP</v>
          </cell>
          <cell r="K259" t="str">
            <v>01</v>
          </cell>
          <cell r="L259" t="str">
            <v>ALLPARK</v>
          </cell>
          <cell r="M259" t="str">
            <v>PARE CERTO</v>
          </cell>
          <cell r="N259">
            <v>1</v>
          </cell>
          <cell r="O259">
            <v>40</v>
          </cell>
          <cell r="P259" t="str">
            <v>BANCO</v>
          </cell>
          <cell r="Q259" t="str">
            <v>GARAGEM</v>
          </cell>
          <cell r="R259" t="str">
            <v>OFF STREET</v>
          </cell>
          <cell r="S259" t="str">
            <v>M&amp;A 2010</v>
          </cell>
          <cell r="T259">
            <v>1</v>
          </cell>
          <cell r="U259" t="str">
            <v>N/A</v>
          </cell>
          <cell r="V259" t="str">
            <v>N/A</v>
          </cell>
          <cell r="W259" t="str">
            <v>MAURO</v>
          </cell>
          <cell r="X259" t="str">
            <v>OSMAR</v>
          </cell>
          <cell r="Y259" t="str">
            <v>LOCAÇÃO</v>
          </cell>
          <cell r="Z259" t="str">
            <v>TKTS</v>
          </cell>
          <cell r="AA259" t="str">
            <v>VALOR FIXO</v>
          </cell>
          <cell r="AB259" t="str">
            <v>NAO BLOQUEADO</v>
          </cell>
          <cell r="AC259" t="str">
            <v xml:space="preserve">01201S8  </v>
          </cell>
          <cell r="AD259" t="str">
            <v>BANCO HSBC STO ANDRE CESARIO MOTA  - PC</v>
          </cell>
          <cell r="AE259" t="str">
            <v>9.GARAGEM ABERTA</v>
          </cell>
          <cell r="AF259" t="str">
            <v>M&amp;A</v>
          </cell>
          <cell r="AG259" t="str">
            <v>60.537.263/0317-11</v>
          </cell>
          <cell r="AH259" t="str">
            <v>SANTO ANDRÉ</v>
          </cell>
          <cell r="AI259" t="str">
            <v>09010-100</v>
          </cell>
          <cell r="AJ259" t="str">
            <v>CENTRO</v>
          </cell>
          <cell r="AK259" t="str">
            <v xml:space="preserve">RUA DR. CESÁRIO MOTA, 373 </v>
          </cell>
          <cell r="AL259" t="str">
            <v>N/I</v>
          </cell>
          <cell r="AM259">
            <v>40210</v>
          </cell>
          <cell r="AN259" t="str">
            <v>FEV/10</v>
          </cell>
          <cell r="AO259">
            <v>39583</v>
          </cell>
          <cell r="AP259">
            <v>40313</v>
          </cell>
          <cell r="AQ259" t="str">
            <v>N/I</v>
          </cell>
          <cell r="AR259" t="str">
            <v>N/I</v>
          </cell>
          <cell r="AS259" t="str">
            <v>ALLPARK - SPR8</v>
          </cell>
          <cell r="AT259" t="str">
            <v>ALLPARK - SP</v>
          </cell>
          <cell r="AU259" t="str">
            <v>R8</v>
          </cell>
          <cell r="AV259" t="str">
            <v>HSBC STO ANDRE</v>
          </cell>
          <cell r="AW259">
            <v>11451</v>
          </cell>
          <cell r="AX259" t="str">
            <v>Santo André, HSBC</v>
          </cell>
          <cell r="AY259" t="str">
            <v>N/I</v>
          </cell>
          <cell r="AZ259" t="str">
            <v xml:space="preserve">01201S8  </v>
          </cell>
        </row>
        <row r="260">
          <cell r="D260" t="str">
            <v xml:space="preserve">01201T2  </v>
          </cell>
          <cell r="E260" t="str">
            <v>HSBC VILA OLIMPIA</v>
          </cell>
          <cell r="F260" t="str">
            <v>N/A</v>
          </cell>
          <cell r="G260" t="str">
            <v>SP</v>
          </cell>
          <cell r="H260" t="str">
            <v>SÃO PAULO</v>
          </cell>
          <cell r="I260" t="str">
            <v>SP</v>
          </cell>
          <cell r="J260" t="str">
            <v>SP</v>
          </cell>
          <cell r="K260" t="str">
            <v>01</v>
          </cell>
          <cell r="L260" t="str">
            <v>ALLPARK</v>
          </cell>
          <cell r="M260" t="str">
            <v>PARE CERTO</v>
          </cell>
          <cell r="N260">
            <v>1</v>
          </cell>
          <cell r="O260">
            <v>23</v>
          </cell>
          <cell r="P260" t="str">
            <v>BANCO</v>
          </cell>
          <cell r="Q260" t="str">
            <v>GARAGEM</v>
          </cell>
          <cell r="R260" t="str">
            <v>OFF STREET</v>
          </cell>
          <cell r="S260" t="str">
            <v>M&amp;A 2010</v>
          </cell>
          <cell r="T260">
            <v>1</v>
          </cell>
          <cell r="U260" t="str">
            <v>N/A</v>
          </cell>
          <cell r="V260" t="str">
            <v>N/A</v>
          </cell>
          <cell r="W260" t="str">
            <v>DENISE</v>
          </cell>
          <cell r="X260" t="str">
            <v>LUCIANO</v>
          </cell>
          <cell r="Y260" t="str">
            <v>LOCAÇÃO</v>
          </cell>
          <cell r="Z260" t="str">
            <v>TKTS</v>
          </cell>
          <cell r="AA260" t="str">
            <v>VALOR FIXO</v>
          </cell>
          <cell r="AB260" t="str">
            <v>NAO BLOQUEADO</v>
          </cell>
          <cell r="AC260" t="str">
            <v xml:space="preserve">01201T2  </v>
          </cell>
          <cell r="AD260" t="str">
            <v>BANCO HSBC VL OLIMPIA - PC</v>
          </cell>
          <cell r="AE260" t="str">
            <v>9.GARAGEM ABERTA</v>
          </cell>
          <cell r="AF260" t="str">
            <v>M&amp;A</v>
          </cell>
          <cell r="AG260" t="str">
            <v>60.537.263/0309-01</v>
          </cell>
          <cell r="AH260" t="str">
            <v xml:space="preserve">SÃO PAULO </v>
          </cell>
          <cell r="AI260" t="str">
            <v>04547-130</v>
          </cell>
          <cell r="AJ260" t="str">
            <v>VILA OLÍMPIA</v>
          </cell>
          <cell r="AK260" t="str">
            <v>AV. VICENTE PINZON, 262</v>
          </cell>
          <cell r="AL260" t="str">
            <v>N/I</v>
          </cell>
          <cell r="AM260">
            <v>40210</v>
          </cell>
          <cell r="AN260" t="str">
            <v>FEV/10</v>
          </cell>
          <cell r="AO260">
            <v>39583</v>
          </cell>
          <cell r="AP260">
            <v>40309</v>
          </cell>
          <cell r="AQ260" t="str">
            <v>N/I</v>
          </cell>
          <cell r="AR260" t="str">
            <v>N/I</v>
          </cell>
          <cell r="AS260" t="str">
            <v>ALLPARK - SPS2</v>
          </cell>
          <cell r="AT260" t="str">
            <v>ALLPARK - SP</v>
          </cell>
          <cell r="AU260" t="str">
            <v>S2</v>
          </cell>
          <cell r="AV260" t="str">
            <v>HSBC VL.OLIMPIA</v>
          </cell>
          <cell r="AW260">
            <v>11364</v>
          </cell>
          <cell r="AX260" t="str">
            <v>Vicente Pizon, HSBC</v>
          </cell>
          <cell r="AY260" t="str">
            <v>N/I</v>
          </cell>
          <cell r="AZ260" t="str">
            <v xml:space="preserve">01201T2  </v>
          </cell>
        </row>
        <row r="261">
          <cell r="D261">
            <v>220130</v>
          </cell>
          <cell r="E261" t="str">
            <v>HUMAITA</v>
          </cell>
          <cell r="F261" t="str">
            <v>N/A</v>
          </cell>
          <cell r="G261" t="str">
            <v>RJ</v>
          </cell>
          <cell r="H261" t="str">
            <v>RIO DE JANEIRO</v>
          </cell>
          <cell r="I261" t="str">
            <v>RJ</v>
          </cell>
          <cell r="J261" t="str">
            <v>RJ</v>
          </cell>
          <cell r="K261" t="str">
            <v>01</v>
          </cell>
          <cell r="L261" t="str">
            <v>ALLPARK</v>
          </cell>
          <cell r="M261" t="str">
            <v>ALLPARK</v>
          </cell>
          <cell r="N261">
            <v>1</v>
          </cell>
          <cell r="O261">
            <v>81</v>
          </cell>
          <cell r="P261" t="str">
            <v>TERRENO</v>
          </cell>
          <cell r="Q261" t="str">
            <v>GARAGEM</v>
          </cell>
          <cell r="R261" t="str">
            <v>OFF STREET</v>
          </cell>
          <cell r="S261" t="str">
            <v>BASE OFF</v>
          </cell>
          <cell r="T261">
            <v>1</v>
          </cell>
          <cell r="U261" t="str">
            <v>N/A</v>
          </cell>
          <cell r="V261" t="str">
            <v>N/A</v>
          </cell>
          <cell r="W261" t="str">
            <v>ANGELO</v>
          </cell>
          <cell r="X261" t="str">
            <v>N/I</v>
          </cell>
          <cell r="Y261" t="str">
            <v>LOCAÇÃO</v>
          </cell>
          <cell r="Z261" t="str">
            <v>TKTS</v>
          </cell>
          <cell r="AA261" t="str">
            <v>PERCENTUAL</v>
          </cell>
          <cell r="AB261" t="str">
            <v>NAO BLOQUEADO</v>
          </cell>
          <cell r="AC261">
            <v>220130</v>
          </cell>
          <cell r="AD261" t="str">
            <v>TERR HUMAITA 72</v>
          </cell>
          <cell r="AE261" t="str">
            <v>9.GARAGEM ABERTA</v>
          </cell>
          <cell r="AF261" t="str">
            <v>ORGANICAS</v>
          </cell>
          <cell r="AG261">
            <v>60537263011443</v>
          </cell>
          <cell r="AH261" t="str">
            <v>RIO DE JANEIRO</v>
          </cell>
          <cell r="AI261" t="str">
            <v>22261-001</v>
          </cell>
          <cell r="AJ261" t="str">
            <v>HUMAITÁ</v>
          </cell>
          <cell r="AK261" t="str">
            <v>RUA HUMAITÁ, 72</v>
          </cell>
          <cell r="AL261">
            <v>7</v>
          </cell>
          <cell r="AM261" t="str">
            <v>N/I</v>
          </cell>
          <cell r="AN261" t="str">
            <v>N/I</v>
          </cell>
          <cell r="AO261">
            <v>33611</v>
          </cell>
          <cell r="AP261" t="str">
            <v>VENCIDO</v>
          </cell>
          <cell r="AQ261" t="str">
            <v>N/I</v>
          </cell>
          <cell r="AR261" t="str">
            <v>N/I</v>
          </cell>
          <cell r="AS261" t="str">
            <v>ALLPARK - RJD5</v>
          </cell>
          <cell r="AT261" t="str">
            <v>ALLPARK - RJ</v>
          </cell>
          <cell r="AU261" t="str">
            <v>D5</v>
          </cell>
          <cell r="AV261" t="str">
            <v>HUMAITA</v>
          </cell>
          <cell r="AW261">
            <v>28</v>
          </cell>
          <cell r="AX261" t="str">
            <v>Humaitá</v>
          </cell>
          <cell r="AY261" t="str">
            <v>N/I</v>
          </cell>
          <cell r="AZ261">
            <v>220130</v>
          </cell>
        </row>
        <row r="262">
          <cell r="D262">
            <v>125119</v>
          </cell>
          <cell r="E262" t="str">
            <v>IBIAPINOPOLIS</v>
          </cell>
          <cell r="F262" t="str">
            <v>N/A</v>
          </cell>
          <cell r="G262" t="str">
            <v>SP</v>
          </cell>
          <cell r="H262" t="str">
            <v>SÃO PAULO</v>
          </cell>
          <cell r="I262" t="str">
            <v>SP</v>
          </cell>
          <cell r="J262" t="str">
            <v>SP</v>
          </cell>
          <cell r="K262" t="str">
            <v>51</v>
          </cell>
          <cell r="L262" t="str">
            <v>PRIMEIRA</v>
          </cell>
          <cell r="M262" t="str">
            <v>PRIMEIRA</v>
          </cell>
          <cell r="N262">
            <v>1</v>
          </cell>
          <cell r="O262">
            <v>490</v>
          </cell>
          <cell r="P262" t="str">
            <v>TERRENO</v>
          </cell>
          <cell r="Q262" t="str">
            <v>GARAGEM</v>
          </cell>
          <cell r="R262" t="str">
            <v>OFF STREET</v>
          </cell>
          <cell r="S262" t="str">
            <v>BASE OFF</v>
          </cell>
          <cell r="T262">
            <v>1</v>
          </cell>
          <cell r="U262" t="str">
            <v>N/A</v>
          </cell>
          <cell r="V262" t="str">
            <v>N/A</v>
          </cell>
          <cell r="W262" t="str">
            <v>JOSÉ EDENILSON</v>
          </cell>
          <cell r="X262" t="str">
            <v>MARTINS</v>
          </cell>
          <cell r="Y262" t="str">
            <v>LOCAÇÃO</v>
          </cell>
          <cell r="Z262" t="str">
            <v>TKTS</v>
          </cell>
          <cell r="AA262" t="str">
            <v>PERCENTUAL</v>
          </cell>
          <cell r="AB262" t="str">
            <v>NAO BLOQUEADO</v>
          </cell>
          <cell r="AC262">
            <v>125119</v>
          </cell>
          <cell r="AD262" t="str">
            <v>TERR IBIAPINOPOLIS</v>
          </cell>
          <cell r="AE262" t="str">
            <v>9.GARAGEM ABERTA</v>
          </cell>
          <cell r="AF262" t="str">
            <v>ORGANICAS</v>
          </cell>
          <cell r="AG262" t="str">
            <v>N/I</v>
          </cell>
          <cell r="AH262" t="str">
            <v xml:space="preserve">SÃO PAULO </v>
          </cell>
          <cell r="AI262" t="str">
            <v>01457-030</v>
          </cell>
          <cell r="AJ262" t="str">
            <v>PINHEIROS</v>
          </cell>
          <cell r="AK262" t="str">
            <v>RUA IBIAPINÓPOLIS, 781</v>
          </cell>
          <cell r="AL262">
            <v>7</v>
          </cell>
          <cell r="AM262" t="str">
            <v>N/I</v>
          </cell>
          <cell r="AN262" t="str">
            <v>N/I</v>
          </cell>
          <cell r="AO262">
            <v>40026</v>
          </cell>
          <cell r="AP262" t="str">
            <v>INDETERMINADO</v>
          </cell>
          <cell r="AQ262" t="str">
            <v>N/I</v>
          </cell>
          <cell r="AR262" t="str">
            <v>N/I</v>
          </cell>
          <cell r="AS262" t="str">
            <v>PRIMEIRA - SP  19</v>
          </cell>
          <cell r="AT262" t="str">
            <v xml:space="preserve">PRIMEIRA - SP  </v>
          </cell>
          <cell r="AU262">
            <v>19</v>
          </cell>
          <cell r="AV262" t="str">
            <v>IBIAPINOPOLIS</v>
          </cell>
          <cell r="AW262">
            <v>4023</v>
          </cell>
          <cell r="AX262" t="str">
            <v>Ibiapinópolis</v>
          </cell>
          <cell r="AY262" t="str">
            <v>N/I</v>
          </cell>
          <cell r="AZ262">
            <v>125119</v>
          </cell>
        </row>
        <row r="263">
          <cell r="D263">
            <v>220133</v>
          </cell>
          <cell r="E263" t="str">
            <v>IBIS</v>
          </cell>
          <cell r="F263" t="str">
            <v>N/A</v>
          </cell>
          <cell r="G263" t="str">
            <v>RJ</v>
          </cell>
          <cell r="H263" t="str">
            <v>RIO DE JANEIRO</v>
          </cell>
          <cell r="I263" t="str">
            <v>RJ</v>
          </cell>
          <cell r="J263" t="str">
            <v>RJ</v>
          </cell>
          <cell r="K263" t="str">
            <v>01</v>
          </cell>
          <cell r="L263" t="str">
            <v>ALLPARK</v>
          </cell>
          <cell r="M263" t="str">
            <v>ALLPARK</v>
          </cell>
          <cell r="N263">
            <v>1</v>
          </cell>
          <cell r="O263">
            <v>180</v>
          </cell>
          <cell r="P263" t="str">
            <v>HOTEL</v>
          </cell>
          <cell r="Q263" t="str">
            <v>GARAGEM</v>
          </cell>
          <cell r="R263" t="str">
            <v>OFF STREET</v>
          </cell>
          <cell r="S263" t="str">
            <v>NN OFF 2010</v>
          </cell>
          <cell r="T263">
            <v>1</v>
          </cell>
          <cell r="U263" t="str">
            <v>N/A</v>
          </cell>
          <cell r="V263" t="str">
            <v>N/A</v>
          </cell>
          <cell r="W263" t="str">
            <v>ANGELO</v>
          </cell>
          <cell r="X263" t="str">
            <v>N/I</v>
          </cell>
          <cell r="Y263" t="str">
            <v>LOCAÇÃO</v>
          </cell>
          <cell r="Z263" t="str">
            <v>EVENTOS</v>
          </cell>
          <cell r="AA263" t="str">
            <v>FAIXA</v>
          </cell>
          <cell r="AB263" t="str">
            <v>NAO BLOQUEADO</v>
          </cell>
          <cell r="AC263">
            <v>220133</v>
          </cell>
          <cell r="AD263" t="str">
            <v>HOTEL IBIS CENTRO</v>
          </cell>
          <cell r="AE263" t="str">
            <v>9.GARAGEM ABERTA</v>
          </cell>
          <cell r="AF263" t="str">
            <v>ORGANICAS</v>
          </cell>
          <cell r="AG263">
            <v>60537263019428</v>
          </cell>
          <cell r="AH263" t="str">
            <v>RIO DE JANEIRO</v>
          </cell>
          <cell r="AI263" t="str">
            <v>20020-080</v>
          </cell>
          <cell r="AJ263" t="str">
            <v xml:space="preserve">CENTRO </v>
          </cell>
          <cell r="AK263" t="str">
            <v>RUA MARECHAL CÂMARA, 290/300</v>
          </cell>
          <cell r="AL263">
            <v>7</v>
          </cell>
          <cell r="AM263">
            <v>40330</v>
          </cell>
          <cell r="AN263" t="str">
            <v>JUN/10</v>
          </cell>
          <cell r="AO263">
            <v>39477</v>
          </cell>
          <cell r="AP263" t="str">
            <v>VENCIDO</v>
          </cell>
          <cell r="AQ263" t="str">
            <v>N/I</v>
          </cell>
          <cell r="AR263" t="str">
            <v>N/I</v>
          </cell>
          <cell r="AS263" t="str">
            <v>ALLPARK - RJD3</v>
          </cell>
          <cell r="AT263" t="str">
            <v>ALLPARK - RJ</v>
          </cell>
          <cell r="AU263" t="str">
            <v>D3</v>
          </cell>
          <cell r="AV263" t="str">
            <v>IBIS/NOVOTEL</v>
          </cell>
          <cell r="AW263">
            <v>790</v>
          </cell>
          <cell r="AX263" t="str">
            <v>Hotel Ibis</v>
          </cell>
          <cell r="AY263" t="str">
            <v>NOVOTEL SANTOS DUMONT (ORGÂNICO)</v>
          </cell>
          <cell r="AZ263">
            <v>220133</v>
          </cell>
        </row>
        <row r="264">
          <cell r="D264" t="str">
            <v xml:space="preserve">07201FJ  </v>
          </cell>
          <cell r="E264" t="str">
            <v>IBIS HOTEL ITAJAI</v>
          </cell>
          <cell r="F264" t="str">
            <v>N/A</v>
          </cell>
          <cell r="G264" t="str">
            <v>SC</v>
          </cell>
          <cell r="H264" t="str">
            <v>SANTA CATARINA</v>
          </cell>
          <cell r="I264" t="str">
            <v>SUL</v>
          </cell>
          <cell r="J264" t="str">
            <v>SUL</v>
          </cell>
          <cell r="K264" t="str">
            <v>01</v>
          </cell>
          <cell r="L264" t="str">
            <v>ALLPARK</v>
          </cell>
          <cell r="M264" t="str">
            <v>PARQUEAMENTOS</v>
          </cell>
          <cell r="N264">
            <v>1</v>
          </cell>
          <cell r="O264">
            <v>80</v>
          </cell>
          <cell r="P264" t="str">
            <v>HOTEL</v>
          </cell>
          <cell r="Q264" t="str">
            <v>GARAGEM</v>
          </cell>
          <cell r="R264" t="str">
            <v>OFF STREET</v>
          </cell>
          <cell r="S264" t="str">
            <v>M&amp;A 2010</v>
          </cell>
          <cell r="T264">
            <v>1</v>
          </cell>
          <cell r="U264" t="str">
            <v>N/A</v>
          </cell>
          <cell r="V264" t="str">
            <v>N/A</v>
          </cell>
          <cell r="W264" t="str">
            <v>MILTON</v>
          </cell>
          <cell r="X264" t="str">
            <v>N/I</v>
          </cell>
          <cell r="Y264" t="str">
            <v>ADM</v>
          </cell>
          <cell r="Z264" t="str">
            <v>NF+TKTS</v>
          </cell>
          <cell r="AA264" t="str">
            <v>N/I</v>
          </cell>
          <cell r="AB264" t="str">
            <v>NAO BLOQUEADO</v>
          </cell>
          <cell r="AC264" t="str">
            <v xml:space="preserve">07201FJ  </v>
          </cell>
          <cell r="AD264" t="str">
            <v>HOTEL IBIS ITAJAI</v>
          </cell>
          <cell r="AE264" t="str">
            <v>9.GARAGEM ABERTA</v>
          </cell>
          <cell r="AF264" t="str">
            <v>M&amp;A</v>
          </cell>
          <cell r="AG264">
            <v>60537263056463</v>
          </cell>
          <cell r="AH264" t="str">
            <v>ITAJAÍ</v>
          </cell>
          <cell r="AI264" t="str">
            <v>88302-101</v>
          </cell>
          <cell r="AJ264" t="str">
            <v>FAZENDA</v>
          </cell>
          <cell r="AK264" t="str">
            <v>AV. VEREADOR ABRAHÃO JOÃO FRANCISCO, 567 A 587</v>
          </cell>
          <cell r="AL264">
            <v>7</v>
          </cell>
          <cell r="AM264">
            <v>40210</v>
          </cell>
          <cell r="AN264" t="str">
            <v>FEV/10</v>
          </cell>
          <cell r="AO264">
            <v>39783</v>
          </cell>
          <cell r="AP264">
            <v>40513</v>
          </cell>
          <cell r="AQ264" t="str">
            <v>N/I</v>
          </cell>
          <cell r="AR264" t="str">
            <v>N/I</v>
          </cell>
          <cell r="AS264" t="str">
            <v>ALLPARK - SCFJ</v>
          </cell>
          <cell r="AT264" t="str">
            <v>ALLPARK - SC</v>
          </cell>
          <cell r="AU264" t="str">
            <v>FJ</v>
          </cell>
          <cell r="AV264" t="str">
            <v>IBIS ITAJAI</v>
          </cell>
          <cell r="AW264">
            <v>12633</v>
          </cell>
          <cell r="AX264" t="str">
            <v>Ibis Navegantes-Itajaí</v>
          </cell>
          <cell r="AY264" t="str">
            <v>N/I</v>
          </cell>
          <cell r="AZ264" t="str">
            <v xml:space="preserve">07201FJ  </v>
          </cell>
        </row>
        <row r="265">
          <cell r="D265" t="str">
            <v xml:space="preserve">03201EM  </v>
          </cell>
          <cell r="E265" t="str">
            <v>IBIS HOTEL PARANA</v>
          </cell>
          <cell r="F265" t="str">
            <v>N/A</v>
          </cell>
          <cell r="G265" t="str">
            <v>PR</v>
          </cell>
          <cell r="H265" t="str">
            <v>PARANÁ</v>
          </cell>
          <cell r="I265" t="str">
            <v>SUL</v>
          </cell>
          <cell r="J265" t="str">
            <v>SUL</v>
          </cell>
          <cell r="K265" t="str">
            <v>01</v>
          </cell>
          <cell r="L265" t="str">
            <v>ALLPARK</v>
          </cell>
          <cell r="M265" t="str">
            <v>REUNIDAS</v>
          </cell>
          <cell r="N265">
            <v>1</v>
          </cell>
          <cell r="O265">
            <v>82</v>
          </cell>
          <cell r="P265" t="str">
            <v>HOTEL</v>
          </cell>
          <cell r="Q265" t="str">
            <v>GARAGEM</v>
          </cell>
          <cell r="R265" t="str">
            <v>OFF STREET</v>
          </cell>
          <cell r="S265" t="str">
            <v>BASE OFF</v>
          </cell>
          <cell r="T265">
            <v>1</v>
          </cell>
          <cell r="U265" t="str">
            <v>N/A</v>
          </cell>
          <cell r="V265" t="str">
            <v>N/A</v>
          </cell>
          <cell r="W265" t="str">
            <v>MIRO</v>
          </cell>
          <cell r="X265" t="str">
            <v>N/I</v>
          </cell>
          <cell r="Y265" t="str">
            <v>LOCAÇÃO</v>
          </cell>
          <cell r="Z265" t="str">
            <v>TKTS</v>
          </cell>
          <cell r="AA265" t="str">
            <v>PERCENTUAL</v>
          </cell>
          <cell r="AB265" t="str">
            <v>NAO BLOQUEADO</v>
          </cell>
          <cell r="AC265" t="str">
            <v xml:space="preserve">03201EM  </v>
          </cell>
          <cell r="AD265" t="str">
            <v>HOTEL IBIS BATEL</v>
          </cell>
          <cell r="AE265" t="str">
            <v>9.GARAGEM ABERTA</v>
          </cell>
          <cell r="AF265" t="str">
            <v>ORGANICAS</v>
          </cell>
          <cell r="AG265" t="str">
            <v>60.537.263/0439-90</v>
          </cell>
          <cell r="AH265" t="str">
            <v>CURITIBA</v>
          </cell>
          <cell r="AI265" t="str">
            <v>80420-000</v>
          </cell>
          <cell r="AJ265" t="str">
            <v>BATEL</v>
          </cell>
          <cell r="AK265" t="str">
            <v xml:space="preserve">RUA COMENDADOR ARAÚJO, 730  </v>
          </cell>
          <cell r="AL265">
            <v>7</v>
          </cell>
          <cell r="AM265" t="str">
            <v>N/I</v>
          </cell>
          <cell r="AN265" t="str">
            <v>N/I</v>
          </cell>
          <cell r="AO265">
            <v>40087</v>
          </cell>
          <cell r="AP265">
            <v>40422</v>
          </cell>
          <cell r="AQ265" t="str">
            <v>N/I</v>
          </cell>
          <cell r="AR265" t="str">
            <v>N/I</v>
          </cell>
          <cell r="AS265" t="str">
            <v>ALLPARK - PREM</v>
          </cell>
          <cell r="AT265" t="str">
            <v>ALLPARK - PR</v>
          </cell>
          <cell r="AU265" t="str">
            <v>EM</v>
          </cell>
          <cell r="AV265" t="str">
            <v>IBIS HOTEL PR</v>
          </cell>
          <cell r="AW265">
            <v>12866</v>
          </cell>
          <cell r="AX265" t="str">
            <v>Ibis Hotel</v>
          </cell>
          <cell r="AY265" t="str">
            <v>N/I</v>
          </cell>
          <cell r="AZ265" t="str">
            <v xml:space="preserve">03201EM  </v>
          </cell>
        </row>
        <row r="266">
          <cell r="D266">
            <v>120171</v>
          </cell>
          <cell r="E266" t="str">
            <v>IBM</v>
          </cell>
          <cell r="F266" t="str">
            <v>N/A</v>
          </cell>
          <cell r="G266" t="str">
            <v>SP</v>
          </cell>
          <cell r="H266" t="str">
            <v>SÃO PAULO</v>
          </cell>
          <cell r="I266" t="str">
            <v>SP</v>
          </cell>
          <cell r="J266" t="str">
            <v>SP</v>
          </cell>
          <cell r="K266" t="str">
            <v>01</v>
          </cell>
          <cell r="L266" t="str">
            <v>ALLPARK</v>
          </cell>
          <cell r="M266" t="str">
            <v>ALLPARK</v>
          </cell>
          <cell r="N266">
            <v>1</v>
          </cell>
          <cell r="O266">
            <v>400</v>
          </cell>
          <cell r="P266" t="str">
            <v>MONOUSUARIO</v>
          </cell>
          <cell r="Q266" t="str">
            <v>GARAGEM</v>
          </cell>
          <cell r="R266" t="str">
            <v>OFF STREET</v>
          </cell>
          <cell r="S266" t="str">
            <v>BASE OFF</v>
          </cell>
          <cell r="T266">
            <v>1</v>
          </cell>
          <cell r="U266" t="str">
            <v>N/A</v>
          </cell>
          <cell r="V266" t="str">
            <v>N/A</v>
          </cell>
          <cell r="W266" t="str">
            <v>MARCOS SILVA</v>
          </cell>
          <cell r="X266" t="str">
            <v>SALAS</v>
          </cell>
          <cell r="Y266" t="str">
            <v>ADM</v>
          </cell>
          <cell r="Z266" t="str">
            <v>NF+TKTS</v>
          </cell>
          <cell r="AA266" t="str">
            <v>N/I</v>
          </cell>
          <cell r="AB266" t="str">
            <v>NAO BLOQUEADO</v>
          </cell>
          <cell r="AC266">
            <v>120171</v>
          </cell>
          <cell r="AD266" t="str">
            <v>MONO IBM</v>
          </cell>
          <cell r="AE266" t="str">
            <v>9.GARAGEM ABERTA</v>
          </cell>
          <cell r="AF266" t="str">
            <v>ORGANICAS</v>
          </cell>
          <cell r="AG266">
            <v>60537263021082</v>
          </cell>
          <cell r="AH266" t="str">
            <v xml:space="preserve">SÃO PAULO </v>
          </cell>
          <cell r="AI266" t="str">
            <v>04007-005</v>
          </cell>
          <cell r="AJ266" t="str">
            <v>PARAÍSO</v>
          </cell>
          <cell r="AK266" t="str">
            <v>RUA TUTÓIA,  1157 - ENTRADAS RUA 23 DE MAIO E RUA TOMAS CARVALHAL</v>
          </cell>
          <cell r="AL266">
            <v>5</v>
          </cell>
          <cell r="AM266" t="str">
            <v>N/I</v>
          </cell>
          <cell r="AN266" t="str">
            <v>N/I</v>
          </cell>
          <cell r="AO266">
            <v>38548</v>
          </cell>
          <cell r="AP266">
            <v>40722</v>
          </cell>
          <cell r="AQ266" t="str">
            <v>N/I</v>
          </cell>
          <cell r="AR266" t="str">
            <v>N/I</v>
          </cell>
          <cell r="AS266" t="str">
            <v>ALLPARK - SP71</v>
          </cell>
          <cell r="AT266" t="str">
            <v>ALLPARK - SP</v>
          </cell>
          <cell r="AU266">
            <v>71</v>
          </cell>
          <cell r="AV266" t="str">
            <v>IBM</v>
          </cell>
          <cell r="AW266">
            <v>10289</v>
          </cell>
          <cell r="AX266" t="str">
            <v>IBM, Garagem</v>
          </cell>
          <cell r="AY266" t="str">
            <v>N/I</v>
          </cell>
          <cell r="AZ266">
            <v>120171</v>
          </cell>
        </row>
        <row r="267">
          <cell r="D267" t="str">
            <v xml:space="preserve">06201W5  </v>
          </cell>
          <cell r="E267" t="str">
            <v>IBMEC - BH</v>
          </cell>
          <cell r="F267" t="str">
            <v>N/A</v>
          </cell>
          <cell r="G267" t="str">
            <v>MG</v>
          </cell>
          <cell r="H267" t="str">
            <v>MINAS GERAIS</v>
          </cell>
          <cell r="I267" t="str">
            <v>CO</v>
          </cell>
          <cell r="J267" t="str">
            <v>CO</v>
          </cell>
          <cell r="K267" t="str">
            <v>01</v>
          </cell>
          <cell r="L267" t="str">
            <v>ALLPARK</v>
          </cell>
          <cell r="M267" t="str">
            <v>ALLPARK</v>
          </cell>
          <cell r="N267">
            <v>1</v>
          </cell>
          <cell r="O267">
            <v>190</v>
          </cell>
          <cell r="P267" t="str">
            <v>INSTITUIÇÃO DE ENSINO</v>
          </cell>
          <cell r="Q267" t="str">
            <v>GARAGEM</v>
          </cell>
          <cell r="R267" t="str">
            <v>CONCESSOES PRIVADAS</v>
          </cell>
          <cell r="S267" t="str">
            <v>CONC PRIV 2010</v>
          </cell>
          <cell r="T267">
            <v>1</v>
          </cell>
          <cell r="U267" t="str">
            <v>N/A</v>
          </cell>
          <cell r="V267" t="str">
            <v>N/A</v>
          </cell>
          <cell r="W267" t="str">
            <v>AMAURI</v>
          </cell>
          <cell r="X267" t="str">
            <v>N/I</v>
          </cell>
          <cell r="Y267" t="str">
            <v>LOCAÇÃO</v>
          </cell>
          <cell r="Z267" t="str">
            <v>TKTS</v>
          </cell>
          <cell r="AA267" t="str">
            <v>N/I</v>
          </cell>
          <cell r="AB267" t="str">
            <v>NAO BLOQUEADO</v>
          </cell>
          <cell r="AC267" t="str">
            <v xml:space="preserve">06201W5  </v>
          </cell>
          <cell r="AD267" t="str">
            <v>INST EN IBMEC BH</v>
          </cell>
          <cell r="AE267" t="str">
            <v>9.GARAGEM ABERTA</v>
          </cell>
          <cell r="AF267" t="str">
            <v>ORGANICAS</v>
          </cell>
          <cell r="AG267">
            <v>60537263035202</v>
          </cell>
          <cell r="AH267" t="str">
            <v>B.HORIZONTE</v>
          </cell>
          <cell r="AI267" t="str">
            <v>30140-060</v>
          </cell>
          <cell r="AJ267" t="str">
            <v>FUNCIONARIOS</v>
          </cell>
          <cell r="AK267" t="str">
            <v>RUA TIMBIRAS, 796</v>
          </cell>
          <cell r="AL267">
            <v>5</v>
          </cell>
          <cell r="AM267">
            <v>40422</v>
          </cell>
          <cell r="AN267" t="str">
            <v>SET/10</v>
          </cell>
          <cell r="AO267">
            <v>40189</v>
          </cell>
          <cell r="AP267">
            <v>45667</v>
          </cell>
          <cell r="AQ267" t="str">
            <v>N/I</v>
          </cell>
          <cell r="AR267" t="str">
            <v>N/I</v>
          </cell>
          <cell r="AS267" t="str">
            <v>ALLPARK - MGW5</v>
          </cell>
          <cell r="AT267" t="str">
            <v>ALLPARK - MG</v>
          </cell>
          <cell r="AU267" t="str">
            <v>W5</v>
          </cell>
          <cell r="AV267" t="str">
            <v>IBMEC BH</v>
          </cell>
          <cell r="AW267">
            <v>11662</v>
          </cell>
          <cell r="AX267" t="str">
            <v>Ibmec</v>
          </cell>
          <cell r="AY267" t="str">
            <v>IBMEC N/I BH</v>
          </cell>
          <cell r="AZ267" t="str">
            <v xml:space="preserve">06201W5  </v>
          </cell>
        </row>
        <row r="268">
          <cell r="D268" t="str">
            <v xml:space="preserve">01201HQ  </v>
          </cell>
          <cell r="E268" t="str">
            <v>IBMEC - INSPER</v>
          </cell>
          <cell r="F268" t="str">
            <v>N/A</v>
          </cell>
          <cell r="G268" t="str">
            <v>SP</v>
          </cell>
          <cell r="H268" t="str">
            <v>SÃO PAULO</v>
          </cell>
          <cell r="I268" t="str">
            <v>SP</v>
          </cell>
          <cell r="J268" t="str">
            <v>SP</v>
          </cell>
          <cell r="K268" t="str">
            <v>01</v>
          </cell>
          <cell r="L268" t="str">
            <v>ALLPARK</v>
          </cell>
          <cell r="M268" t="str">
            <v>RITI</v>
          </cell>
          <cell r="N268">
            <v>1</v>
          </cell>
          <cell r="O268">
            <v>470</v>
          </cell>
          <cell r="P268" t="str">
            <v>INSTITUIÇÃO DE ENSINO</v>
          </cell>
          <cell r="Q268" t="str">
            <v>GARAGEM</v>
          </cell>
          <cell r="R268" t="str">
            <v>OFF STREET</v>
          </cell>
          <cell r="S268" t="str">
            <v>M&amp;A 2011</v>
          </cell>
          <cell r="T268">
            <v>1</v>
          </cell>
          <cell r="U268" t="str">
            <v>N/A</v>
          </cell>
          <cell r="V268" t="str">
            <v>N/A</v>
          </cell>
          <cell r="W268" t="str">
            <v>DENISE</v>
          </cell>
          <cell r="X268" t="str">
            <v>LUCIANO</v>
          </cell>
          <cell r="Y268" t="str">
            <v>LOCAÇÃO</v>
          </cell>
          <cell r="Z268" t="str">
            <v>TKTS</v>
          </cell>
          <cell r="AA268" t="str">
            <v>VALOR FIXO</v>
          </cell>
          <cell r="AB268" t="str">
            <v>NAO BLOQUEADO</v>
          </cell>
          <cell r="AC268" t="str">
            <v xml:space="preserve">01201HQ  </v>
          </cell>
          <cell r="AD268" t="str">
            <v>INST EN INSPER - RT</v>
          </cell>
          <cell r="AE268" t="str">
            <v>9.GARAGEM ABERTA</v>
          </cell>
          <cell r="AF268" t="str">
            <v>M&amp;A</v>
          </cell>
          <cell r="AG268" t="str">
            <v>60.537.263/0467-43</v>
          </cell>
          <cell r="AH268" t="str">
            <v xml:space="preserve">SÃO PAULO </v>
          </cell>
          <cell r="AI268" t="str">
            <v>4546-042</v>
          </cell>
          <cell r="AJ268" t="str">
            <v>VILA OLÍMPIA</v>
          </cell>
          <cell r="AK268" t="str">
            <v>RUA QUATÁ,300</v>
          </cell>
          <cell r="AL268">
            <v>6</v>
          </cell>
          <cell r="AM268">
            <v>40603</v>
          </cell>
          <cell r="AN268" t="str">
            <v>MAR/11</v>
          </cell>
          <cell r="AO268">
            <v>39207</v>
          </cell>
          <cell r="AP268">
            <v>41034</v>
          </cell>
          <cell r="AQ268" t="str">
            <v>N/I</v>
          </cell>
          <cell r="AR268" t="str">
            <v>N/I</v>
          </cell>
          <cell r="AS268" t="str">
            <v>ALLPARK - SPHQ</v>
          </cell>
          <cell r="AT268" t="str">
            <v>ALLPARK - SP</v>
          </cell>
          <cell r="AU268" t="str">
            <v>HQ</v>
          </cell>
          <cell r="AV268" t="str">
            <v>INSPER</v>
          </cell>
          <cell r="AW268">
            <v>13469</v>
          </cell>
          <cell r="AX268" t="str">
            <v>N/I</v>
          </cell>
          <cell r="AY268" t="str">
            <v>N/I</v>
          </cell>
          <cell r="AZ268" t="str">
            <v xml:space="preserve">01201HQ  </v>
          </cell>
        </row>
        <row r="269">
          <cell r="D269" t="str">
            <v xml:space="preserve">02201IS  </v>
          </cell>
          <cell r="E269" t="str">
            <v>ICARAI CORPORATE</v>
          </cell>
          <cell r="F269" t="str">
            <v>N/A</v>
          </cell>
          <cell r="G269" t="str">
            <v>RJ</v>
          </cell>
          <cell r="H269" t="str">
            <v>RIO DE JANEIRO</v>
          </cell>
          <cell r="I269" t="str">
            <v>RJ</v>
          </cell>
          <cell r="J269" t="str">
            <v>RJ</v>
          </cell>
          <cell r="K269" t="str">
            <v>01</v>
          </cell>
          <cell r="L269" t="str">
            <v>ALLPARK</v>
          </cell>
          <cell r="M269" t="str">
            <v>ALLPARK</v>
          </cell>
          <cell r="N269">
            <v>1</v>
          </cell>
          <cell r="O269">
            <v>138</v>
          </cell>
          <cell r="P269" t="str">
            <v>EDIFÍCIO COMERCIAL</v>
          </cell>
          <cell r="Q269" t="str">
            <v>GARAGEM</v>
          </cell>
          <cell r="R269" t="str">
            <v>OFF STREET</v>
          </cell>
          <cell r="S269" t="str">
            <v>NN OFF 2011</v>
          </cell>
          <cell r="T269">
            <v>1</v>
          </cell>
          <cell r="U269" t="str">
            <v>N/A</v>
          </cell>
          <cell r="V269" t="str">
            <v>N/A</v>
          </cell>
          <cell r="W269" t="str">
            <v>ANGELO</v>
          </cell>
          <cell r="X269" t="str">
            <v>N/I</v>
          </cell>
          <cell r="Y269" t="str">
            <v>ADM</v>
          </cell>
          <cell r="Z269" t="str">
            <v>100%NF</v>
          </cell>
          <cell r="AA269" t="str">
            <v>N/I</v>
          </cell>
          <cell r="AB269" t="str">
            <v>NAO BLOQUEADO</v>
          </cell>
          <cell r="AC269" t="str">
            <v xml:space="preserve">02201IS  </v>
          </cell>
          <cell r="AD269" t="str">
            <v>ED COM ICARAI CORPORATE</v>
          </cell>
          <cell r="AE269" t="str">
            <v>9.GARAGEM ABERTA</v>
          </cell>
          <cell r="AF269" t="str">
            <v>ORGANICAS</v>
          </cell>
          <cell r="AG269" t="str">
            <v>N/I</v>
          </cell>
          <cell r="AH269" t="str">
            <v>NITERÓI</v>
          </cell>
          <cell r="AI269" t="str">
            <v>24230-100</v>
          </cell>
          <cell r="AJ269" t="str">
            <v>ICARAI</v>
          </cell>
          <cell r="AK269" t="str">
            <v>RUA GAVIAO PEIXOTO, 78</v>
          </cell>
          <cell r="AL269">
            <v>7</v>
          </cell>
          <cell r="AM269">
            <v>40599</v>
          </cell>
          <cell r="AN269" t="str">
            <v>FEV/11</v>
          </cell>
          <cell r="AO269" t="str">
            <v>N/I</v>
          </cell>
          <cell r="AP269" t="str">
            <v>N/I</v>
          </cell>
          <cell r="AQ269" t="str">
            <v>N/I</v>
          </cell>
          <cell r="AR269" t="str">
            <v>N/I</v>
          </cell>
          <cell r="AS269" t="str">
            <v>ALLPARK - RJIS</v>
          </cell>
          <cell r="AT269" t="str">
            <v>ALLPARK - RJ</v>
          </cell>
          <cell r="AU269" t="str">
            <v>IS</v>
          </cell>
          <cell r="AV269" t="str">
            <v>ICARAI CORPORAT</v>
          </cell>
          <cell r="AW269">
            <v>1420</v>
          </cell>
          <cell r="AX269" t="str">
            <v>N/I</v>
          </cell>
          <cell r="AY269" t="str">
            <v>N/I</v>
          </cell>
          <cell r="AZ269" t="str">
            <v xml:space="preserve">02201IS  </v>
          </cell>
        </row>
        <row r="270">
          <cell r="D270" t="str">
            <v xml:space="preserve">01201N9  </v>
          </cell>
          <cell r="E270" t="str">
            <v>IGREJA OHTAKE</v>
          </cell>
          <cell r="F270" t="str">
            <v>OHTAKE</v>
          </cell>
          <cell r="G270" t="str">
            <v>SP</v>
          </cell>
          <cell r="H270" t="str">
            <v>SÃO PAULO</v>
          </cell>
          <cell r="I270" t="str">
            <v>SP</v>
          </cell>
          <cell r="J270" t="str">
            <v>SP</v>
          </cell>
          <cell r="K270" t="str">
            <v>01</v>
          </cell>
          <cell r="L270" t="str">
            <v>ALLPARK</v>
          </cell>
          <cell r="M270" t="str">
            <v>ALLPARK</v>
          </cell>
          <cell r="N270">
            <v>1</v>
          </cell>
          <cell r="O270">
            <v>50</v>
          </cell>
          <cell r="P270" t="str">
            <v>EDIFÍCIO COMERCIAL</v>
          </cell>
          <cell r="Q270" t="str">
            <v>GARAGEM</v>
          </cell>
          <cell r="R270" t="str">
            <v>OFF STREET</v>
          </cell>
          <cell r="S270" t="str">
            <v>BASE OFF</v>
          </cell>
          <cell r="T270">
            <v>1</v>
          </cell>
          <cell r="U270" t="str">
            <v>N/A</v>
          </cell>
          <cell r="V270" t="str">
            <v>N/A</v>
          </cell>
          <cell r="W270" t="str">
            <v>DENISE</v>
          </cell>
          <cell r="X270" t="str">
            <v>GRACILIANO</v>
          </cell>
          <cell r="Y270" t="str">
            <v>LOCAÇÃO</v>
          </cell>
          <cell r="Z270" t="str">
            <v>TKTS</v>
          </cell>
          <cell r="AA270" t="str">
            <v>FAIXA</v>
          </cell>
          <cell r="AB270" t="str">
            <v>NAO BLOQUEADO</v>
          </cell>
          <cell r="AC270" t="str">
            <v xml:space="preserve">01201N9  </v>
          </cell>
          <cell r="AD270" t="str">
            <v>ED COM IGREJA OHTAKE</v>
          </cell>
          <cell r="AE270" t="str">
            <v>9.GARAGEM ABERTA</v>
          </cell>
          <cell r="AF270" t="str">
            <v>ORGANICAS</v>
          </cell>
          <cell r="AG270">
            <v>60537263024936</v>
          </cell>
          <cell r="AH270" t="str">
            <v xml:space="preserve">SÃO PAULO </v>
          </cell>
          <cell r="AI270" t="str">
            <v>05426-010</v>
          </cell>
          <cell r="AJ270" t="str">
            <v xml:space="preserve">PINHEIROS </v>
          </cell>
          <cell r="AK270" t="str">
            <v>RUA COROPÉS, 88</v>
          </cell>
          <cell r="AL270">
            <v>5</v>
          </cell>
          <cell r="AM270">
            <v>39965</v>
          </cell>
          <cell r="AN270" t="str">
            <v>N/I</v>
          </cell>
          <cell r="AO270" t="str">
            <v>N/I</v>
          </cell>
          <cell r="AP270" t="str">
            <v>N/I</v>
          </cell>
          <cell r="AQ270" t="str">
            <v>N/I</v>
          </cell>
          <cell r="AR270" t="str">
            <v>N/I</v>
          </cell>
          <cell r="AS270" t="str">
            <v>ALLPARK - SPN9</v>
          </cell>
          <cell r="AT270" t="str">
            <v>ALLPARK - SP</v>
          </cell>
          <cell r="AU270" t="str">
            <v>N9</v>
          </cell>
          <cell r="AV270" t="str">
            <v>IGREJA OHTAKE</v>
          </cell>
          <cell r="AW270">
            <v>10406</v>
          </cell>
          <cell r="AX270" t="str">
            <v>N/I</v>
          </cell>
          <cell r="AY270" t="str">
            <v>N/I</v>
          </cell>
          <cell r="AZ270" t="str">
            <v xml:space="preserve">01201N9  </v>
          </cell>
        </row>
        <row r="271">
          <cell r="D271" t="str">
            <v xml:space="preserve">05201X3  </v>
          </cell>
          <cell r="E271" t="str">
            <v>IGUAT. CORPORATE</v>
          </cell>
          <cell r="F271" t="str">
            <v>N/A</v>
          </cell>
          <cell r="G271" t="str">
            <v>RS</v>
          </cell>
          <cell r="H271" t="str">
            <v>RIO GRANDE DO SUL</v>
          </cell>
          <cell r="I271" t="str">
            <v>SUL</v>
          </cell>
          <cell r="J271" t="str">
            <v>SUL</v>
          </cell>
          <cell r="K271" t="str">
            <v>01</v>
          </cell>
          <cell r="L271" t="str">
            <v>ALLPARK</v>
          </cell>
          <cell r="M271" t="str">
            <v>ALLPARK</v>
          </cell>
          <cell r="N271">
            <v>1</v>
          </cell>
          <cell r="O271">
            <v>378</v>
          </cell>
          <cell r="P271" t="str">
            <v>EDIFÍCIO COMERCIAL</v>
          </cell>
          <cell r="Q271" t="str">
            <v>GARAGEM</v>
          </cell>
          <cell r="R271" t="str">
            <v>OFF STREET</v>
          </cell>
          <cell r="S271" t="str">
            <v>NN OFF 2011</v>
          </cell>
          <cell r="T271">
            <v>1</v>
          </cell>
          <cell r="U271" t="str">
            <v>N/A</v>
          </cell>
          <cell r="V271" t="str">
            <v>N/A</v>
          </cell>
          <cell r="W271" t="str">
            <v>GARAGEM NÃO INAUGURADA</v>
          </cell>
          <cell r="X271" t="str">
            <v>GARAGEM NÃO INAUGURADA</v>
          </cell>
          <cell r="Y271" t="str">
            <v>N/I</v>
          </cell>
          <cell r="Z271" t="str">
            <v>N/I</v>
          </cell>
          <cell r="AA271" t="str">
            <v>N/I</v>
          </cell>
          <cell r="AB271" t="str">
            <v>NAO BLOQUEADO</v>
          </cell>
          <cell r="AC271" t="str">
            <v xml:space="preserve">05201X3  </v>
          </cell>
          <cell r="AD271" t="str">
            <v>ED COM IGUATEMI CORPORATE</v>
          </cell>
          <cell r="AE271" t="str">
            <v>9.GARAGEM ABERTA</v>
          </cell>
          <cell r="AF271" t="str">
            <v>N/I</v>
          </cell>
          <cell r="AG271" t="str">
            <v>N/I</v>
          </cell>
          <cell r="AH271" t="str">
            <v>PORTO ALEGRE</v>
          </cell>
          <cell r="AI271">
            <v>91330001</v>
          </cell>
          <cell r="AJ271" t="str">
            <v>BOA VISTA</v>
          </cell>
          <cell r="AK271" t="str">
            <v>AV. DOUTOR NILO PECANHA, 2825</v>
          </cell>
          <cell r="AL271" t="str">
            <v>N/I</v>
          </cell>
          <cell r="AM271">
            <v>40787</v>
          </cell>
          <cell r="AN271">
            <v>40787</v>
          </cell>
          <cell r="AO271" t="str">
            <v>N/I</v>
          </cell>
          <cell r="AP271" t="str">
            <v>N/I</v>
          </cell>
          <cell r="AQ271" t="str">
            <v>N/I</v>
          </cell>
          <cell r="AR271" t="str">
            <v>N/I</v>
          </cell>
          <cell r="AS271" t="str">
            <v>N/IX3</v>
          </cell>
          <cell r="AT271" t="str">
            <v>N/I</v>
          </cell>
          <cell r="AU271" t="str">
            <v>X3</v>
          </cell>
          <cell r="AV271" t="str">
            <v>IGUAT CORPORATE</v>
          </cell>
          <cell r="AW271" t="str">
            <v>N/I</v>
          </cell>
          <cell r="AX271" t="str">
            <v>N/I</v>
          </cell>
          <cell r="AY271" t="str">
            <v>Iguatemi Corporate</v>
          </cell>
          <cell r="AZ271" t="str">
            <v xml:space="preserve">05201X3  </v>
          </cell>
        </row>
        <row r="272">
          <cell r="D272">
            <v>128064</v>
          </cell>
          <cell r="E272" t="str">
            <v>IMIP</v>
          </cell>
          <cell r="F272" t="str">
            <v>N/A</v>
          </cell>
          <cell r="G272" t="str">
            <v>PE</v>
          </cell>
          <cell r="H272" t="str">
            <v>PERNAMBUCO</v>
          </cell>
          <cell r="I272" t="str">
            <v>NE</v>
          </cell>
          <cell r="J272" t="str">
            <v>NE</v>
          </cell>
          <cell r="K272" t="str">
            <v>80</v>
          </cell>
          <cell r="L272" t="str">
            <v>ERES</v>
          </cell>
          <cell r="M272" t="str">
            <v>IMIP</v>
          </cell>
          <cell r="N272">
            <v>1</v>
          </cell>
          <cell r="O272">
            <v>160</v>
          </cell>
          <cell r="P272" t="str">
            <v>HOSPITAL</v>
          </cell>
          <cell r="Q272" t="str">
            <v>GARAGEM</v>
          </cell>
          <cell r="R272" t="str">
            <v>OFF STREET</v>
          </cell>
          <cell r="S272" t="str">
            <v>M&amp;A 2011</v>
          </cell>
          <cell r="T272">
            <v>1</v>
          </cell>
          <cell r="U272" t="str">
            <v>N/A</v>
          </cell>
          <cell r="V272" t="str">
            <v>N/A</v>
          </cell>
          <cell r="W272" t="str">
            <v>CORDEIRO</v>
          </cell>
          <cell r="X272" t="str">
            <v>N/I</v>
          </cell>
          <cell r="Y272" t="str">
            <v>LOCAÇÃO</v>
          </cell>
          <cell r="Z272" t="str">
            <v>TKTS</v>
          </cell>
          <cell r="AA272" t="str">
            <v>PERCENTUAL</v>
          </cell>
          <cell r="AB272" t="str">
            <v>NAO BLOQUEADO</v>
          </cell>
          <cell r="AC272">
            <v>128064</v>
          </cell>
          <cell r="AD272" t="str">
            <v>HOSP IMIP</v>
          </cell>
          <cell r="AE272" t="str">
            <v>9.GARAGEM ABERTA</v>
          </cell>
          <cell r="AF272" t="str">
            <v>ORGANICAS</v>
          </cell>
          <cell r="AG272" t="str">
            <v>N/I</v>
          </cell>
          <cell r="AH272" t="str">
            <v>RECIFE</v>
          </cell>
          <cell r="AI272" t="str">
            <v>50070-550</v>
          </cell>
          <cell r="AJ272" t="str">
            <v>BOA VISTA</v>
          </cell>
          <cell r="AK272" t="str">
            <v>RUA DOS COELHOS, 300</v>
          </cell>
          <cell r="AL272">
            <v>7</v>
          </cell>
          <cell r="AM272">
            <v>40660</v>
          </cell>
          <cell r="AN272" t="str">
            <v>ABR/11</v>
          </cell>
          <cell r="AO272">
            <v>40648</v>
          </cell>
          <cell r="AP272">
            <v>42474</v>
          </cell>
          <cell r="AQ272" t="str">
            <v>N/I</v>
          </cell>
          <cell r="AR272" t="str">
            <v>N/I</v>
          </cell>
          <cell r="AS272" t="str">
            <v>E.R.E.S. - PE64</v>
          </cell>
          <cell r="AT272" t="str">
            <v>E.R.E.S. - PE</v>
          </cell>
          <cell r="AU272">
            <v>64</v>
          </cell>
          <cell r="AV272" t="str">
            <v>IMIP</v>
          </cell>
          <cell r="AW272">
            <v>730</v>
          </cell>
          <cell r="AX272" t="str">
            <v>IMIP - Inst. Medicina Integral</v>
          </cell>
          <cell r="AY272" t="str">
            <v>N/I</v>
          </cell>
          <cell r="AZ272">
            <v>128064</v>
          </cell>
        </row>
        <row r="273">
          <cell r="D273">
            <v>131610</v>
          </cell>
          <cell r="E273" t="str">
            <v>INCOR</v>
          </cell>
          <cell r="F273" t="str">
            <v>N/A</v>
          </cell>
          <cell r="G273" t="str">
            <v>SP</v>
          </cell>
          <cell r="H273" t="str">
            <v>SÃO PAULO</v>
          </cell>
          <cell r="I273" t="str">
            <v>SP</v>
          </cell>
          <cell r="J273" t="str">
            <v>SP</v>
          </cell>
          <cell r="K273" t="str">
            <v>16</v>
          </cell>
          <cell r="L273" t="str">
            <v>HORA PARK</v>
          </cell>
          <cell r="M273" t="str">
            <v>ALLPARK</v>
          </cell>
          <cell r="N273">
            <v>1</v>
          </cell>
          <cell r="O273">
            <v>286</v>
          </cell>
          <cell r="P273" t="str">
            <v>HOSPITAL</v>
          </cell>
          <cell r="Q273" t="str">
            <v>GARAGEM</v>
          </cell>
          <cell r="R273" t="str">
            <v>OFF STREET</v>
          </cell>
          <cell r="S273" t="str">
            <v>BASE OFF</v>
          </cell>
          <cell r="T273">
            <v>1</v>
          </cell>
          <cell r="U273" t="str">
            <v>N/A</v>
          </cell>
          <cell r="V273" t="str">
            <v>N/A</v>
          </cell>
          <cell r="W273" t="str">
            <v>MAURO</v>
          </cell>
          <cell r="X273" t="str">
            <v>ANTÔNIO SOLITO</v>
          </cell>
          <cell r="Y273" t="str">
            <v>ADM+MO</v>
          </cell>
          <cell r="Z273" t="str">
            <v>100%NF</v>
          </cell>
          <cell r="AA273" t="str">
            <v>N/I</v>
          </cell>
          <cell r="AB273" t="str">
            <v>NAO BLOQUEADO</v>
          </cell>
          <cell r="AC273">
            <v>131610</v>
          </cell>
          <cell r="AD273" t="str">
            <v>HOSP INCOR - HP</v>
          </cell>
          <cell r="AE273" t="str">
            <v>9.GARAGEM ABERTA</v>
          </cell>
          <cell r="AF273" t="str">
            <v>ORGANICAS</v>
          </cell>
          <cell r="AG273" t="str">
            <v>N/I</v>
          </cell>
          <cell r="AH273" t="str">
            <v xml:space="preserve">SÃO PAULO </v>
          </cell>
          <cell r="AI273" t="str">
            <v>05403-000</v>
          </cell>
          <cell r="AJ273" t="str">
            <v>JARDIM AMÉRICA</v>
          </cell>
          <cell r="AK273" t="str">
            <v>AV. REBOUÇAS, ESQ. COM RUA DR. ENEAS DE CARVALHO AGUIAR,S/N°</v>
          </cell>
          <cell r="AL273">
            <v>7</v>
          </cell>
          <cell r="AM273" t="str">
            <v>N/I</v>
          </cell>
          <cell r="AN273" t="str">
            <v>N/I</v>
          </cell>
          <cell r="AO273">
            <v>40575</v>
          </cell>
          <cell r="AP273">
            <v>40939</v>
          </cell>
          <cell r="AQ273" t="str">
            <v>N/I</v>
          </cell>
          <cell r="AR273" t="str">
            <v>N/I</v>
          </cell>
          <cell r="AS273" t="str">
            <v>ALLPARK - SP36</v>
          </cell>
          <cell r="AT273" t="str">
            <v>ALLPARK - SP</v>
          </cell>
          <cell r="AU273">
            <v>36</v>
          </cell>
          <cell r="AV273" t="str">
            <v>INCOR</v>
          </cell>
          <cell r="AW273">
            <v>214</v>
          </cell>
          <cell r="AX273" t="str">
            <v>Incor</v>
          </cell>
          <cell r="AY273" t="str">
            <v>N/I</v>
          </cell>
          <cell r="AZ273">
            <v>131610</v>
          </cell>
        </row>
        <row r="274">
          <cell r="D274" t="str">
            <v xml:space="preserve">03201IO  </v>
          </cell>
          <cell r="E274" t="str">
            <v>INSTITUTO DE MEDICINA</v>
          </cell>
          <cell r="F274" t="str">
            <v>N/A</v>
          </cell>
          <cell r="G274" t="str">
            <v>PR</v>
          </cell>
          <cell r="H274" t="str">
            <v>PARANÁ</v>
          </cell>
          <cell r="I274" t="str">
            <v>SUL</v>
          </cell>
          <cell r="J274" t="str">
            <v>SUL</v>
          </cell>
          <cell r="K274" t="str">
            <v>01</v>
          </cell>
          <cell r="L274" t="str">
            <v>ALLPARK</v>
          </cell>
          <cell r="M274" t="str">
            <v>ALLPARK</v>
          </cell>
          <cell r="N274">
            <v>1</v>
          </cell>
          <cell r="O274">
            <v>50</v>
          </cell>
          <cell r="P274" t="str">
            <v>HOSPITAL</v>
          </cell>
          <cell r="Q274" t="str">
            <v>GARAGEM</v>
          </cell>
          <cell r="R274" t="str">
            <v>OFF STREET</v>
          </cell>
          <cell r="S274" t="str">
            <v>NN OFF 2011</v>
          </cell>
          <cell r="T274">
            <v>1</v>
          </cell>
          <cell r="U274" t="str">
            <v>N/A</v>
          </cell>
          <cell r="V274" t="str">
            <v>N/A</v>
          </cell>
          <cell r="W274" t="str">
            <v>MIRO</v>
          </cell>
          <cell r="X274" t="str">
            <v>N/I</v>
          </cell>
          <cell r="Y274" t="str">
            <v>LOCAÇÃO</v>
          </cell>
          <cell r="Z274" t="str">
            <v>TKTS</v>
          </cell>
          <cell r="AA274" t="str">
            <v>FAIXA</v>
          </cell>
          <cell r="AB274" t="str">
            <v>NAO BLOQUEADO</v>
          </cell>
          <cell r="AC274" t="str">
            <v xml:space="preserve">03201IO  </v>
          </cell>
          <cell r="AD274" t="str">
            <v>HOSP INSTITUTO DE MEDICINA</v>
          </cell>
          <cell r="AE274" t="str">
            <v>9.GARAGEM ABERTA</v>
          </cell>
          <cell r="AF274" t="str">
            <v>ORGANICAS</v>
          </cell>
          <cell r="AG274" t="str">
            <v>N/I</v>
          </cell>
          <cell r="AH274" t="str">
            <v>CURITIBA</v>
          </cell>
          <cell r="AI274" t="str">
            <v>80060-200</v>
          </cell>
          <cell r="AJ274" t="str">
            <v>CENTRO</v>
          </cell>
          <cell r="AK274" t="str">
            <v>RUA AMINTAS DE BARROS, 574</v>
          </cell>
          <cell r="AL274">
            <v>7</v>
          </cell>
          <cell r="AM274">
            <v>40598</v>
          </cell>
          <cell r="AN274" t="str">
            <v>FEV/11</v>
          </cell>
          <cell r="AO274">
            <v>40603</v>
          </cell>
          <cell r="AP274">
            <v>41699</v>
          </cell>
          <cell r="AQ274" t="str">
            <v>N/I</v>
          </cell>
          <cell r="AR274" t="str">
            <v>N/I</v>
          </cell>
          <cell r="AS274" t="str">
            <v>ALLPARK - PRIO</v>
          </cell>
          <cell r="AT274" t="str">
            <v>ALLPARK - PR</v>
          </cell>
          <cell r="AU274" t="str">
            <v>IO</v>
          </cell>
          <cell r="AV274" t="str">
            <v>INST D MEDICINA</v>
          </cell>
          <cell r="AW274">
            <v>13849</v>
          </cell>
          <cell r="AX274" t="str">
            <v xml:space="preserve">INSTITUTO DE MEDICINA                   </v>
          </cell>
          <cell r="AY274" t="str">
            <v>N/I</v>
          </cell>
          <cell r="AZ274" t="str">
            <v xml:space="preserve">03201IO  </v>
          </cell>
        </row>
        <row r="275">
          <cell r="D275" t="str">
            <v xml:space="preserve">05201IL  </v>
          </cell>
          <cell r="E275" t="str">
            <v>INTERCITY EXPRESS</v>
          </cell>
          <cell r="F275" t="str">
            <v>N/A</v>
          </cell>
          <cell r="G275" t="str">
            <v>RS</v>
          </cell>
          <cell r="H275" t="str">
            <v>RIO GRANDE DO SUL</v>
          </cell>
          <cell r="I275" t="str">
            <v>SUL</v>
          </cell>
          <cell r="J275" t="str">
            <v>SUL</v>
          </cell>
          <cell r="K275" t="str">
            <v>01</v>
          </cell>
          <cell r="L275" t="str">
            <v>ALLPARK</v>
          </cell>
          <cell r="M275" t="str">
            <v>EASY PARK</v>
          </cell>
          <cell r="N275">
            <v>1</v>
          </cell>
          <cell r="O275">
            <v>55</v>
          </cell>
          <cell r="P275" t="str">
            <v>HOTEL</v>
          </cell>
          <cell r="Q275" t="str">
            <v>GARAGEM</v>
          </cell>
          <cell r="R275" t="str">
            <v>OFF STREET</v>
          </cell>
          <cell r="S275" t="str">
            <v>M&amp;A 2011</v>
          </cell>
          <cell r="T275">
            <v>1</v>
          </cell>
          <cell r="U275" t="str">
            <v>N/A</v>
          </cell>
          <cell r="V275" t="str">
            <v>N/A</v>
          </cell>
          <cell r="W275" t="str">
            <v>ANDRE SANTOS</v>
          </cell>
          <cell r="X275" t="str">
            <v>N/I</v>
          </cell>
          <cell r="Y275" t="str">
            <v>LOCAÇÃO</v>
          </cell>
          <cell r="Z275" t="str">
            <v>TKTS</v>
          </cell>
          <cell r="AA275" t="str">
            <v>FAIXA</v>
          </cell>
          <cell r="AB275" t="str">
            <v>NAO BLOQUEADO</v>
          </cell>
          <cell r="AC275" t="str">
            <v xml:space="preserve">05201IL  </v>
          </cell>
          <cell r="AD275" t="str">
            <v>HOTEL INTERCITY EXPRESS - EASY</v>
          </cell>
          <cell r="AE275" t="str">
            <v>9.GARAGEM ABERTA</v>
          </cell>
          <cell r="AF275" t="str">
            <v>M&amp;A</v>
          </cell>
          <cell r="AG275" t="str">
            <v>60.537.263/0501-80</v>
          </cell>
          <cell r="AH275" t="str">
            <v>PORTO ALEGRE</v>
          </cell>
          <cell r="AI275" t="str">
            <v>90240-640</v>
          </cell>
          <cell r="AJ275" t="str">
            <v>NAVEGANTES</v>
          </cell>
          <cell r="AK275" t="str">
            <v>RUA SARMENTO BARATA, 360</v>
          </cell>
          <cell r="AL275">
            <v>7</v>
          </cell>
          <cell r="AM275">
            <v>40603</v>
          </cell>
          <cell r="AN275" t="str">
            <v>MAR/11</v>
          </cell>
          <cell r="AO275">
            <v>39142</v>
          </cell>
          <cell r="AP275" t="str">
            <v>INDETERMINADO</v>
          </cell>
          <cell r="AQ275" t="str">
            <v>N/I</v>
          </cell>
          <cell r="AR275" t="str">
            <v>N/I</v>
          </cell>
          <cell r="AS275" t="str">
            <v>ALLPARK - RSIL</v>
          </cell>
          <cell r="AT275" t="str">
            <v>ALLPARK - RS</v>
          </cell>
          <cell r="AU275" t="str">
            <v>IL</v>
          </cell>
          <cell r="AV275" t="str">
            <v>INTERCITY EXPRE</v>
          </cell>
          <cell r="AW275">
            <v>13812</v>
          </cell>
          <cell r="AX275" t="str">
            <v>N/I</v>
          </cell>
          <cell r="AY275" t="str">
            <v>N/I</v>
          </cell>
          <cell r="AZ275" t="str">
            <v xml:space="preserve">05201IL  </v>
          </cell>
        </row>
        <row r="276">
          <cell r="D276" t="str">
            <v xml:space="preserve">05201IK  </v>
          </cell>
          <cell r="E276" t="str">
            <v>INTERCITY PREMIUM</v>
          </cell>
          <cell r="F276" t="str">
            <v>N/A</v>
          </cell>
          <cell r="G276" t="str">
            <v>RS</v>
          </cell>
          <cell r="H276" t="str">
            <v>RIO GRANDE DO SUL</v>
          </cell>
          <cell r="I276" t="str">
            <v>SUL</v>
          </cell>
          <cell r="J276" t="str">
            <v>SUL</v>
          </cell>
          <cell r="K276" t="str">
            <v>01</v>
          </cell>
          <cell r="L276" t="str">
            <v>ALLPARK</v>
          </cell>
          <cell r="M276" t="str">
            <v>EASY PARK</v>
          </cell>
          <cell r="N276">
            <v>1</v>
          </cell>
          <cell r="O276">
            <v>180</v>
          </cell>
          <cell r="P276" t="str">
            <v>HOTEL</v>
          </cell>
          <cell r="Q276" t="str">
            <v>GARAGEM</v>
          </cell>
          <cell r="R276" t="str">
            <v>OFF STREET</v>
          </cell>
          <cell r="S276" t="str">
            <v>M&amp;A 2011</v>
          </cell>
          <cell r="T276">
            <v>1</v>
          </cell>
          <cell r="U276" t="str">
            <v>N/A</v>
          </cell>
          <cell r="V276" t="str">
            <v>N/A</v>
          </cell>
          <cell r="W276" t="str">
            <v>ANDRE SANTOS</v>
          </cell>
          <cell r="X276" t="str">
            <v>N/I</v>
          </cell>
          <cell r="Y276" t="str">
            <v>LOCAÇÃO</v>
          </cell>
          <cell r="Z276" t="str">
            <v>TKTS</v>
          </cell>
          <cell r="AA276" t="str">
            <v>FAIXA</v>
          </cell>
          <cell r="AB276" t="str">
            <v>NAO BLOQUEADO</v>
          </cell>
          <cell r="AC276" t="str">
            <v xml:space="preserve">05201IK  </v>
          </cell>
          <cell r="AD276" t="str">
            <v>HOTEL INTERCITY PREMIUM - EASY</v>
          </cell>
          <cell r="AE276" t="str">
            <v>9.GARAGEM ABERTA</v>
          </cell>
          <cell r="AF276" t="str">
            <v>M&amp;A</v>
          </cell>
          <cell r="AG276" t="str">
            <v>60.537.263/0509-37</v>
          </cell>
          <cell r="AH276" t="str">
            <v>PORTO ALEGRE</v>
          </cell>
          <cell r="AI276" t="str">
            <v>90110-150</v>
          </cell>
          <cell r="AJ276" t="str">
            <v>PRAIA DE BELAS</v>
          </cell>
          <cell r="AK276" t="str">
            <v>RUA BORGES MEDEIROS, 2105</v>
          </cell>
          <cell r="AL276">
            <v>7</v>
          </cell>
          <cell r="AM276">
            <v>40603</v>
          </cell>
          <cell r="AN276" t="str">
            <v>MAR/11</v>
          </cell>
          <cell r="AO276">
            <v>38869</v>
          </cell>
          <cell r="AP276">
            <v>41425</v>
          </cell>
          <cell r="AQ276" t="str">
            <v>N/I</v>
          </cell>
          <cell r="AR276" t="str">
            <v>N/I</v>
          </cell>
          <cell r="AS276" t="str">
            <v>ALLPARK - RSIK</v>
          </cell>
          <cell r="AT276" t="str">
            <v>ALLPARK - RS</v>
          </cell>
          <cell r="AU276" t="str">
            <v>IK</v>
          </cell>
          <cell r="AV276" t="str">
            <v>INTERCITY PREMI</v>
          </cell>
          <cell r="AW276" t="str">
            <v>N/I</v>
          </cell>
          <cell r="AX276" t="str">
            <v>N/I</v>
          </cell>
          <cell r="AY276" t="str">
            <v>N/I</v>
          </cell>
          <cell r="AZ276" t="str">
            <v xml:space="preserve">05201IK  </v>
          </cell>
        </row>
        <row r="277">
          <cell r="D277">
            <v>220163</v>
          </cell>
          <cell r="E277" t="str">
            <v>INTERCONTINENTAL</v>
          </cell>
          <cell r="F277" t="str">
            <v>N/A</v>
          </cell>
          <cell r="G277" t="str">
            <v>RJ</v>
          </cell>
          <cell r="H277" t="str">
            <v>RIO DE JANEIRO</v>
          </cell>
          <cell r="I277" t="str">
            <v>RJ</v>
          </cell>
          <cell r="J277" t="str">
            <v>RJ</v>
          </cell>
          <cell r="K277" t="str">
            <v>01</v>
          </cell>
          <cell r="L277" t="str">
            <v>ALLPARK</v>
          </cell>
          <cell r="M277" t="str">
            <v>ALLPARK</v>
          </cell>
          <cell r="N277">
            <v>1</v>
          </cell>
          <cell r="O277">
            <v>150</v>
          </cell>
          <cell r="P277" t="str">
            <v>HOTEL</v>
          </cell>
          <cell r="Q277" t="str">
            <v>GARAGEM</v>
          </cell>
          <cell r="R277" t="str">
            <v>OFF STREET</v>
          </cell>
          <cell r="S277" t="str">
            <v>BASE OFF</v>
          </cell>
          <cell r="T277">
            <v>1</v>
          </cell>
          <cell r="U277" t="str">
            <v>N/A</v>
          </cell>
          <cell r="V277" t="str">
            <v>N/A</v>
          </cell>
          <cell r="W277" t="str">
            <v>ANGELO</v>
          </cell>
          <cell r="X277" t="str">
            <v>N/I</v>
          </cell>
          <cell r="Y277" t="str">
            <v>LOCAÇÃO</v>
          </cell>
          <cell r="Z277" t="str">
            <v>EVENTOS</v>
          </cell>
          <cell r="AA277" t="str">
            <v>FAIXA</v>
          </cell>
          <cell r="AB277" t="str">
            <v>NAO BLOQUEADO</v>
          </cell>
          <cell r="AC277">
            <v>220163</v>
          </cell>
          <cell r="AD277" t="str">
            <v>HOTEL INTERCONTINENTAL S CONRADO</v>
          </cell>
          <cell r="AE277" t="str">
            <v>9.GARAGEM ABERTA</v>
          </cell>
          <cell r="AF277" t="str">
            <v>ORGANICAS</v>
          </cell>
          <cell r="AG277">
            <v>60537263026475</v>
          </cell>
          <cell r="AH277" t="str">
            <v>RIO DE JANEIRO</v>
          </cell>
          <cell r="AI277" t="str">
            <v>22610-095</v>
          </cell>
          <cell r="AJ277" t="str">
            <v>SÃO CONRADO</v>
          </cell>
          <cell r="AK277" t="str">
            <v xml:space="preserve">AV. PREFEITO MENDES DE MORAIS, 222 </v>
          </cell>
          <cell r="AL277">
            <v>7</v>
          </cell>
          <cell r="AM277">
            <v>40026</v>
          </cell>
          <cell r="AN277" t="str">
            <v>N/I</v>
          </cell>
          <cell r="AO277">
            <v>40026</v>
          </cell>
          <cell r="AP277">
            <v>40209</v>
          </cell>
          <cell r="AQ277" t="str">
            <v>N/I</v>
          </cell>
          <cell r="AR277" t="str">
            <v>N/I</v>
          </cell>
          <cell r="AS277" t="str">
            <v>ALLPARK - RJG3</v>
          </cell>
          <cell r="AT277" t="str">
            <v>ALLPARK - RJ</v>
          </cell>
          <cell r="AU277" t="str">
            <v>G3</v>
          </cell>
          <cell r="AV277" t="str">
            <v>INTERC HOTEL RJ</v>
          </cell>
          <cell r="AW277">
            <v>1032</v>
          </cell>
          <cell r="AX277" t="str">
            <v xml:space="preserve">Intercontinental </v>
          </cell>
          <cell r="AY277" t="str">
            <v>N/I</v>
          </cell>
          <cell r="AZ277">
            <v>220163</v>
          </cell>
        </row>
        <row r="278">
          <cell r="D278">
            <v>220138</v>
          </cell>
          <cell r="E278" t="str">
            <v>IPANEMA PARK</v>
          </cell>
          <cell r="F278" t="str">
            <v>N/A</v>
          </cell>
          <cell r="G278" t="str">
            <v>RJ</v>
          </cell>
          <cell r="H278" t="str">
            <v>RIO DE JANEIRO</v>
          </cell>
          <cell r="I278" t="str">
            <v>RJ</v>
          </cell>
          <cell r="J278" t="str">
            <v>RJ</v>
          </cell>
          <cell r="K278" t="str">
            <v>01</v>
          </cell>
          <cell r="L278" t="str">
            <v>ALLPARK</v>
          </cell>
          <cell r="M278" t="str">
            <v>RIOPARK</v>
          </cell>
          <cell r="N278">
            <v>1</v>
          </cell>
          <cell r="O278">
            <v>62</v>
          </cell>
          <cell r="P278" t="str">
            <v>HOTEL</v>
          </cell>
          <cell r="Q278" t="str">
            <v>GARAGEM</v>
          </cell>
          <cell r="R278" t="str">
            <v>OFF STREET</v>
          </cell>
          <cell r="S278" t="str">
            <v>BASE OFF</v>
          </cell>
          <cell r="T278">
            <v>1</v>
          </cell>
          <cell r="U278" t="str">
            <v>N/A</v>
          </cell>
          <cell r="V278" t="str">
            <v>N/A</v>
          </cell>
          <cell r="W278" t="str">
            <v>ANGELO</v>
          </cell>
          <cell r="X278" t="str">
            <v>N/I</v>
          </cell>
          <cell r="Y278" t="str">
            <v>ADM+MO</v>
          </cell>
          <cell r="Z278" t="str">
            <v>NF+TKTS</v>
          </cell>
          <cell r="AA278" t="str">
            <v>FAIXA</v>
          </cell>
          <cell r="AB278" t="str">
            <v>NAO BLOQUEADO</v>
          </cell>
          <cell r="AC278">
            <v>220138</v>
          </cell>
          <cell r="AD278" t="str">
            <v>HOTEL IPANEMA PARK - RIOP</v>
          </cell>
          <cell r="AE278" t="str">
            <v>9.GARAGEM ABERTA</v>
          </cell>
          <cell r="AF278" t="str">
            <v>ORGANICAS</v>
          </cell>
          <cell r="AG278" t="str">
            <v>60.537.263/0108-03</v>
          </cell>
          <cell r="AH278" t="str">
            <v>RIO DE JANEIRO</v>
          </cell>
          <cell r="AI278" t="str">
            <v>22410-010</v>
          </cell>
          <cell r="AJ278" t="str">
            <v>IPANEMA</v>
          </cell>
          <cell r="AK278" t="str">
            <v>RUA TEIXEIRA DE MELO, 95</v>
          </cell>
          <cell r="AL278">
            <v>7</v>
          </cell>
          <cell r="AM278" t="str">
            <v>N/I</v>
          </cell>
          <cell r="AN278" t="str">
            <v>N/I</v>
          </cell>
          <cell r="AO278">
            <v>38169</v>
          </cell>
          <cell r="AP278" t="str">
            <v>VENCIDO</v>
          </cell>
          <cell r="AQ278" t="str">
            <v>N/I</v>
          </cell>
          <cell r="AR278" t="str">
            <v>N/I</v>
          </cell>
          <cell r="AS278" t="str">
            <v>ALLPARK - RJD8</v>
          </cell>
          <cell r="AT278" t="str">
            <v>ALLPARK - RJ</v>
          </cell>
          <cell r="AU278" t="str">
            <v>D8</v>
          </cell>
          <cell r="AV278" t="str">
            <v>IPANEMA PARK</v>
          </cell>
          <cell r="AW278">
            <v>846</v>
          </cell>
          <cell r="AX278" t="str">
            <v>Ipanema Park</v>
          </cell>
          <cell r="AY278" t="str">
            <v>N/I</v>
          </cell>
          <cell r="AZ278">
            <v>220138</v>
          </cell>
        </row>
        <row r="279">
          <cell r="D279" t="str">
            <v xml:space="preserve">01201HP  </v>
          </cell>
          <cell r="E279" t="str">
            <v>IPE</v>
          </cell>
          <cell r="F279" t="str">
            <v>N/A</v>
          </cell>
          <cell r="G279" t="str">
            <v>SP</v>
          </cell>
          <cell r="H279" t="str">
            <v>SÃO PAULO</v>
          </cell>
          <cell r="I279" t="str">
            <v>SP</v>
          </cell>
          <cell r="J279" t="str">
            <v>SP</v>
          </cell>
          <cell r="K279" t="str">
            <v>01</v>
          </cell>
          <cell r="L279" t="str">
            <v>ALLPARK</v>
          </cell>
          <cell r="M279" t="str">
            <v>RITI</v>
          </cell>
          <cell r="N279">
            <v>1</v>
          </cell>
          <cell r="O279">
            <v>100</v>
          </cell>
          <cell r="P279" t="str">
            <v>CLUBE</v>
          </cell>
          <cell r="Q279" t="str">
            <v>GARAGEM</v>
          </cell>
          <cell r="R279" t="str">
            <v>OFF STREET</v>
          </cell>
          <cell r="S279" t="str">
            <v>M&amp;A 2011</v>
          </cell>
          <cell r="T279">
            <v>1</v>
          </cell>
          <cell r="U279" t="str">
            <v>N/A</v>
          </cell>
          <cell r="V279" t="str">
            <v>N/A</v>
          </cell>
          <cell r="W279" t="str">
            <v>ENZO</v>
          </cell>
          <cell r="X279" t="str">
            <v>IRINEU CAMPOS</v>
          </cell>
          <cell r="Y279" t="str">
            <v>LOCAÇÃO</v>
          </cell>
          <cell r="Z279" t="str">
            <v>TKTS</v>
          </cell>
          <cell r="AA279" t="str">
            <v>PERCENTUAL</v>
          </cell>
          <cell r="AB279" t="str">
            <v>NAO BLOQUEADO</v>
          </cell>
          <cell r="AC279" t="str">
            <v xml:space="preserve">01201HP  </v>
          </cell>
          <cell r="AD279" t="str">
            <v>CLUBE IPE - RT</v>
          </cell>
          <cell r="AE279" t="str">
            <v>9.GARAGEM ABERTA</v>
          </cell>
          <cell r="AF279" t="str">
            <v>M&amp;A</v>
          </cell>
          <cell r="AG279" t="str">
            <v>60.537.263/0468-24</v>
          </cell>
          <cell r="AH279" t="str">
            <v xml:space="preserve">SÃO PAULO </v>
          </cell>
          <cell r="AI279" t="str">
            <v>4022-005</v>
          </cell>
          <cell r="AJ279" t="str">
            <v>VILA CLEMENTINO</v>
          </cell>
          <cell r="AK279" t="str">
            <v>RUA IPÊ, 106</v>
          </cell>
          <cell r="AL279">
            <v>7</v>
          </cell>
          <cell r="AM279">
            <v>40603</v>
          </cell>
          <cell r="AN279" t="str">
            <v>MAR/11</v>
          </cell>
          <cell r="AO279">
            <v>39223</v>
          </cell>
          <cell r="AP279">
            <v>41415</v>
          </cell>
          <cell r="AQ279" t="str">
            <v>N/I</v>
          </cell>
          <cell r="AR279" t="str">
            <v>N/I</v>
          </cell>
          <cell r="AS279" t="str">
            <v>ALLPARK - SPHP</v>
          </cell>
          <cell r="AT279" t="str">
            <v>ALLPARK - SP</v>
          </cell>
          <cell r="AU279" t="str">
            <v>HP</v>
          </cell>
          <cell r="AV279" t="str">
            <v>IPE</v>
          </cell>
          <cell r="AW279">
            <v>13453</v>
          </cell>
          <cell r="AX279" t="str">
            <v>N/I</v>
          </cell>
          <cell r="AY279" t="str">
            <v>N/I</v>
          </cell>
          <cell r="AZ279" t="str">
            <v xml:space="preserve">01201HP  </v>
          </cell>
        </row>
        <row r="280">
          <cell r="D280">
            <v>121621</v>
          </cell>
          <cell r="E280" t="str">
            <v>ITAJAI</v>
          </cell>
          <cell r="F280" t="str">
            <v>N/A</v>
          </cell>
          <cell r="G280" t="str">
            <v>ON</v>
          </cell>
          <cell r="H280" t="str">
            <v>SANTA CATARINA</v>
          </cell>
          <cell r="I280" t="str">
            <v>ON</v>
          </cell>
          <cell r="J280" t="str">
            <v>On Street</v>
          </cell>
          <cell r="K280" t="str">
            <v>16</v>
          </cell>
          <cell r="L280" t="str">
            <v>HORA PARK</v>
          </cell>
          <cell r="M280" t="str">
            <v>HORA PARK</v>
          </cell>
          <cell r="N280">
            <v>1</v>
          </cell>
          <cell r="O280">
            <v>1164</v>
          </cell>
          <cell r="P280" t="str">
            <v>ZONA AZUL</v>
          </cell>
          <cell r="Q280" t="str">
            <v>GARAGEM</v>
          </cell>
          <cell r="R280" t="str">
            <v>ON STREET</v>
          </cell>
          <cell r="S280" t="str">
            <v>NN ON 2010</v>
          </cell>
          <cell r="T280">
            <v>1</v>
          </cell>
          <cell r="U280" t="str">
            <v>N/A</v>
          </cell>
          <cell r="V280" t="str">
            <v>N/A</v>
          </cell>
          <cell r="W280" t="str">
            <v>ELCIDI GUEDES</v>
          </cell>
          <cell r="X280" t="str">
            <v>N/I</v>
          </cell>
          <cell r="Y280" t="str">
            <v>N/I</v>
          </cell>
          <cell r="Z280" t="str">
            <v>N/I</v>
          </cell>
          <cell r="AA280" t="str">
            <v>VALOR FIXO</v>
          </cell>
          <cell r="AB280" t="str">
            <v>NAO BLOQUEADO</v>
          </cell>
          <cell r="AC280">
            <v>121621</v>
          </cell>
          <cell r="AD280" t="str">
            <v>ITAJAI</v>
          </cell>
          <cell r="AE280" t="str">
            <v>9.GARAGEM ABERTA</v>
          </cell>
          <cell r="AF280" t="str">
            <v>ORGANICAS</v>
          </cell>
          <cell r="AG280" t="str">
            <v>N/I</v>
          </cell>
          <cell r="AH280" t="str">
            <v>ITAJAÍ</v>
          </cell>
          <cell r="AI280" t="str">
            <v>88301-500</v>
          </cell>
          <cell r="AJ280" t="str">
            <v>CENTRO</v>
          </cell>
          <cell r="AK280" t="str">
            <v>ITAJAI</v>
          </cell>
          <cell r="AL280" t="str">
            <v>N/I</v>
          </cell>
          <cell r="AM280" t="str">
            <v>N/I</v>
          </cell>
          <cell r="AN280" t="str">
            <v>N/I</v>
          </cell>
          <cell r="AO280">
            <v>40311</v>
          </cell>
          <cell r="AP280">
            <v>43964</v>
          </cell>
          <cell r="AQ280" t="str">
            <v>N/I</v>
          </cell>
          <cell r="AR280" t="str">
            <v>N/I</v>
          </cell>
          <cell r="AS280" t="str">
            <v>N/I21</v>
          </cell>
          <cell r="AT280" t="str">
            <v>N/I</v>
          </cell>
          <cell r="AU280">
            <v>21</v>
          </cell>
          <cell r="AV280" t="str">
            <v>N/I</v>
          </cell>
          <cell r="AW280" t="str">
            <v>N/I</v>
          </cell>
          <cell r="AX280" t="str">
            <v>Itajaí - SC</v>
          </cell>
          <cell r="AY280" t="str">
            <v>N/I</v>
          </cell>
          <cell r="AZ280">
            <v>121621</v>
          </cell>
        </row>
        <row r="281">
          <cell r="D281" t="str">
            <v xml:space="preserve">01201T6  </v>
          </cell>
          <cell r="E281" t="str">
            <v>ITAPEVA</v>
          </cell>
          <cell r="F281" t="str">
            <v>N/A</v>
          </cell>
          <cell r="G281" t="str">
            <v>SP</v>
          </cell>
          <cell r="H281" t="str">
            <v>SÃO PAULO</v>
          </cell>
          <cell r="I281" t="str">
            <v>SP</v>
          </cell>
          <cell r="J281" t="str">
            <v>SP</v>
          </cell>
          <cell r="K281" t="str">
            <v>01</v>
          </cell>
          <cell r="L281" t="str">
            <v>ALLPARK</v>
          </cell>
          <cell r="M281" t="str">
            <v>PARE CERTO</v>
          </cell>
          <cell r="N281">
            <v>1</v>
          </cell>
          <cell r="O281">
            <v>229</v>
          </cell>
          <cell r="P281" t="str">
            <v>EDIFÍCIO COMERCIAL</v>
          </cell>
          <cell r="Q281" t="str">
            <v>GARAGEM</v>
          </cell>
          <cell r="R281" t="str">
            <v>OFF STREET</v>
          </cell>
          <cell r="S281" t="str">
            <v>M&amp;A 2010</v>
          </cell>
          <cell r="T281">
            <v>1</v>
          </cell>
          <cell r="U281" t="str">
            <v>N/A</v>
          </cell>
          <cell r="V281" t="str">
            <v>N/A</v>
          </cell>
          <cell r="W281" t="str">
            <v>MARCOS SILVA</v>
          </cell>
          <cell r="X281" t="str">
            <v>SALAS</v>
          </cell>
          <cell r="Y281" t="str">
            <v>LOCAÇÃO</v>
          </cell>
          <cell r="Z281" t="str">
            <v>TKTS</v>
          </cell>
          <cell r="AA281" t="str">
            <v>FAIXA</v>
          </cell>
          <cell r="AB281" t="str">
            <v>NAO BLOQUEADO</v>
          </cell>
          <cell r="AC281" t="str">
            <v xml:space="preserve">01201T6  </v>
          </cell>
          <cell r="AD281" t="str">
            <v>ED COM ITAPEVA 26 - PC</v>
          </cell>
          <cell r="AE281" t="str">
            <v>9.GARAGEM ABERTA</v>
          </cell>
          <cell r="AF281" t="str">
            <v>M&amp;A</v>
          </cell>
          <cell r="AG281" t="str">
            <v>60.537.263/0315-50</v>
          </cell>
          <cell r="AH281" t="str">
            <v xml:space="preserve">SÃO PAULO </v>
          </cell>
          <cell r="AI281" t="str">
            <v>01332-000</v>
          </cell>
          <cell r="AJ281" t="str">
            <v>BELA VISTA</v>
          </cell>
          <cell r="AK281" t="str">
            <v xml:space="preserve">RUA ITAPEVA, 26 </v>
          </cell>
          <cell r="AL281" t="str">
            <v>N/I</v>
          </cell>
          <cell r="AM281">
            <v>40210</v>
          </cell>
          <cell r="AN281" t="str">
            <v>FEV/10</v>
          </cell>
          <cell r="AO281">
            <v>39783</v>
          </cell>
          <cell r="AP281">
            <v>41608</v>
          </cell>
          <cell r="AQ281" t="str">
            <v>N/I</v>
          </cell>
          <cell r="AR281" t="str">
            <v>N/I</v>
          </cell>
          <cell r="AS281" t="str">
            <v>ALLPARK - SPS6</v>
          </cell>
          <cell r="AT281" t="str">
            <v>ALLPARK - SP</v>
          </cell>
          <cell r="AU281" t="str">
            <v>S6</v>
          </cell>
          <cell r="AV281" t="str">
            <v>ITAPEVA</v>
          </cell>
          <cell r="AW281">
            <v>11370</v>
          </cell>
          <cell r="AX281" t="str">
            <v>Itapeva One</v>
          </cell>
          <cell r="AY281" t="str">
            <v>N/I</v>
          </cell>
          <cell r="AZ281" t="str">
            <v xml:space="preserve">01201T6  </v>
          </cell>
        </row>
        <row r="282">
          <cell r="D282" t="str">
            <v xml:space="preserve">01201CL  </v>
          </cell>
          <cell r="E282" t="str">
            <v>ITAU AUGUSTA</v>
          </cell>
          <cell r="F282" t="str">
            <v>ITAU1</v>
          </cell>
          <cell r="G282" t="str">
            <v>SP</v>
          </cell>
          <cell r="H282" t="str">
            <v>SÃO PAULO</v>
          </cell>
          <cell r="I282" t="str">
            <v>SP</v>
          </cell>
          <cell r="J282" t="str">
            <v>SP</v>
          </cell>
          <cell r="K282" t="str">
            <v>01</v>
          </cell>
          <cell r="L282" t="str">
            <v>ALLPARK</v>
          </cell>
          <cell r="M282" t="str">
            <v>AREA</v>
          </cell>
          <cell r="N282">
            <v>1</v>
          </cell>
          <cell r="O282">
            <v>27</v>
          </cell>
          <cell r="P282" t="str">
            <v>BANCO</v>
          </cell>
          <cell r="Q282" t="str">
            <v>GARAGEM</v>
          </cell>
          <cell r="R282" t="str">
            <v>OFF STREET</v>
          </cell>
          <cell r="S282" t="str">
            <v>M&amp;A 2010</v>
          </cell>
          <cell r="T282">
            <v>1</v>
          </cell>
          <cell r="U282" t="str">
            <v>N/A</v>
          </cell>
          <cell r="V282" t="str">
            <v>N/A</v>
          </cell>
          <cell r="W282" t="str">
            <v>MARCOS SILVA</v>
          </cell>
          <cell r="X282" t="str">
            <v>ALDENE</v>
          </cell>
          <cell r="Y282" t="str">
            <v>LOCAÇÃO</v>
          </cell>
          <cell r="Z282" t="str">
            <v>TKTS</v>
          </cell>
          <cell r="AA282" t="str">
            <v>VALOR FIXO</v>
          </cell>
          <cell r="AB282" t="str">
            <v>NAO BLOQUEADO</v>
          </cell>
          <cell r="AC282" t="str">
            <v xml:space="preserve">01201CL  </v>
          </cell>
          <cell r="AD282" t="str">
            <v>BANCO ITAU AUGUSTA 2857 - AP</v>
          </cell>
          <cell r="AE282" t="str">
            <v>9.GARAGEM ABERTA</v>
          </cell>
          <cell r="AF282" t="str">
            <v>M&amp;A</v>
          </cell>
          <cell r="AG282" t="str">
            <v>60.537.263/0375-90</v>
          </cell>
          <cell r="AH282" t="str">
            <v xml:space="preserve">SÃO PAULO </v>
          </cell>
          <cell r="AI282" t="str">
            <v>01413-000</v>
          </cell>
          <cell r="AJ282" t="str">
            <v>CERQUEIRA CÉSAR</v>
          </cell>
          <cell r="AK282" t="str">
            <v>RUA AUGUSTA, 2857</v>
          </cell>
          <cell r="AL282">
            <v>7</v>
          </cell>
          <cell r="AM282">
            <v>40452</v>
          </cell>
          <cell r="AN282" t="str">
            <v>OUT/10</v>
          </cell>
          <cell r="AO282">
            <v>33497</v>
          </cell>
          <cell r="AP282" t="str">
            <v>INDETERMINADO</v>
          </cell>
          <cell r="AQ282" t="str">
            <v>N/I</v>
          </cell>
          <cell r="AR282" t="str">
            <v>N/I</v>
          </cell>
          <cell r="AS282" t="str">
            <v>ALLPARK - SPCL</v>
          </cell>
          <cell r="AT282" t="str">
            <v>ALLPARK - SP</v>
          </cell>
          <cell r="AU282" t="str">
            <v>CL</v>
          </cell>
          <cell r="AV282" t="str">
            <v>ITAU AUGUSTA</v>
          </cell>
          <cell r="AW282">
            <v>12263</v>
          </cell>
          <cell r="AX282" t="str">
            <v>Itau Augusta; Casper Líbero; Capitão Gabriel</v>
          </cell>
          <cell r="AY282" t="str">
            <v>N/I</v>
          </cell>
          <cell r="AZ282" t="str">
            <v xml:space="preserve">01201CL  </v>
          </cell>
        </row>
        <row r="283">
          <cell r="D283" t="str">
            <v xml:space="preserve">01201BO  </v>
          </cell>
          <cell r="E283" t="str">
            <v>ITAU CASPER LIBERO</v>
          </cell>
          <cell r="F283" t="str">
            <v>ITAU1</v>
          </cell>
          <cell r="G283" t="str">
            <v>SP</v>
          </cell>
          <cell r="H283" t="str">
            <v>SÃO PAULO</v>
          </cell>
          <cell r="I283" t="str">
            <v>SP</v>
          </cell>
          <cell r="J283" t="str">
            <v>SP</v>
          </cell>
          <cell r="K283" t="str">
            <v>01</v>
          </cell>
          <cell r="L283" t="str">
            <v>ALLPARK</v>
          </cell>
          <cell r="M283" t="str">
            <v>AREA</v>
          </cell>
          <cell r="N283">
            <v>1</v>
          </cell>
          <cell r="O283">
            <v>42</v>
          </cell>
          <cell r="P283" t="str">
            <v>BANCO</v>
          </cell>
          <cell r="Q283" t="str">
            <v>GARAGEM</v>
          </cell>
          <cell r="R283" t="str">
            <v>OFF STREET</v>
          </cell>
          <cell r="S283" t="str">
            <v>M&amp;A 2010</v>
          </cell>
          <cell r="T283">
            <v>1</v>
          </cell>
          <cell r="U283" t="str">
            <v>N/A</v>
          </cell>
          <cell r="V283" t="str">
            <v>N/A</v>
          </cell>
          <cell r="W283" t="str">
            <v>IRINEU</v>
          </cell>
          <cell r="X283" t="str">
            <v>AKIRA</v>
          </cell>
          <cell r="Y283" t="str">
            <v>LOCAÇÃO</v>
          </cell>
          <cell r="Z283" t="str">
            <v>TKTS</v>
          </cell>
          <cell r="AA283" t="str">
            <v>VALOR FIXO</v>
          </cell>
          <cell r="AB283" t="str">
            <v>NAO BLOQUEADO</v>
          </cell>
          <cell r="AC283" t="str">
            <v xml:space="preserve">01201BO  </v>
          </cell>
          <cell r="AD283" t="str">
            <v>BANCO ITAU CASPER LIBERO 356 - AP</v>
          </cell>
          <cell r="AE283" t="str">
            <v>9.GARAGEM ABERTA</v>
          </cell>
          <cell r="AF283" t="str">
            <v>M&amp;A</v>
          </cell>
          <cell r="AG283" t="str">
            <v>60.537.263/0372-48</v>
          </cell>
          <cell r="AH283" t="str">
            <v xml:space="preserve">SÃO PAULO </v>
          </cell>
          <cell r="AI283" t="str">
            <v>01033-001</v>
          </cell>
          <cell r="AJ283" t="str">
            <v>CENTRO</v>
          </cell>
          <cell r="AK283" t="str">
            <v>RUA CASPER LIBERO, 356</v>
          </cell>
          <cell r="AL283" t="str">
            <v>N/I</v>
          </cell>
          <cell r="AM283">
            <v>40452</v>
          </cell>
          <cell r="AN283" t="str">
            <v>OUT/10</v>
          </cell>
          <cell r="AO283">
            <v>33497</v>
          </cell>
          <cell r="AP283" t="str">
            <v>INDETERMINADO</v>
          </cell>
          <cell r="AQ283" t="str">
            <v>N/I</v>
          </cell>
          <cell r="AR283" t="str">
            <v>N/I</v>
          </cell>
          <cell r="AS283" t="str">
            <v>ALLPARK - SPBO</v>
          </cell>
          <cell r="AT283" t="str">
            <v>ALLPARK - SP</v>
          </cell>
          <cell r="AU283" t="str">
            <v>BO</v>
          </cell>
          <cell r="AV283" t="str">
            <v>ITAU C. LIBERO</v>
          </cell>
          <cell r="AW283">
            <v>12048</v>
          </cell>
          <cell r="AX283" t="str">
            <v>Itau Augusta; Casper Líbero; Capitão Gabriel</v>
          </cell>
          <cell r="AY283" t="str">
            <v>N/I</v>
          </cell>
          <cell r="AZ283" t="str">
            <v xml:space="preserve">01201BO  </v>
          </cell>
        </row>
        <row r="284">
          <cell r="D284" t="str">
            <v xml:space="preserve">01201BK  </v>
          </cell>
          <cell r="E284" t="str">
            <v>ITAU GUARULHOS</v>
          </cell>
          <cell r="F284" t="str">
            <v>ITAU1</v>
          </cell>
          <cell r="G284" t="str">
            <v>SP</v>
          </cell>
          <cell r="H284" t="str">
            <v>SÃO PAULO</v>
          </cell>
          <cell r="I284" t="str">
            <v>SP</v>
          </cell>
          <cell r="J284" t="str">
            <v>SP</v>
          </cell>
          <cell r="K284" t="str">
            <v>01</v>
          </cell>
          <cell r="L284" t="str">
            <v>ALLPARK</v>
          </cell>
          <cell r="M284" t="str">
            <v>AREA</v>
          </cell>
          <cell r="N284">
            <v>1</v>
          </cell>
          <cell r="O284">
            <v>48</v>
          </cell>
          <cell r="P284" t="str">
            <v>BANCO</v>
          </cell>
          <cell r="Q284" t="str">
            <v>GARAGEM</v>
          </cell>
          <cell r="R284" t="str">
            <v>OFF STREET</v>
          </cell>
          <cell r="S284" t="str">
            <v>M&amp;A 2010</v>
          </cell>
          <cell r="T284">
            <v>1</v>
          </cell>
          <cell r="U284" t="str">
            <v>N/A</v>
          </cell>
          <cell r="V284" t="str">
            <v>N/A</v>
          </cell>
          <cell r="W284" t="str">
            <v>JOSÉ EDENILSON</v>
          </cell>
          <cell r="X284" t="str">
            <v>MATOS</v>
          </cell>
          <cell r="Y284" t="str">
            <v>LOCAÇÃO</v>
          </cell>
          <cell r="Z284" t="str">
            <v>TKTS</v>
          </cell>
          <cell r="AA284" t="str">
            <v>VALOR FIXO</v>
          </cell>
          <cell r="AB284" t="str">
            <v>NAO BLOQUEADO</v>
          </cell>
          <cell r="AC284" t="str">
            <v xml:space="preserve">01201BK  </v>
          </cell>
          <cell r="AD284" t="str">
            <v>BANCO ITAU GUARULHOS - AP</v>
          </cell>
          <cell r="AE284" t="str">
            <v>9.GARAGEM ABERTA</v>
          </cell>
          <cell r="AF284" t="str">
            <v>M&amp;A</v>
          </cell>
          <cell r="AG284" t="str">
            <v>60.537.263/0402-06</v>
          </cell>
          <cell r="AH284" t="str">
            <v>GUARULHOS</v>
          </cell>
          <cell r="AI284" t="str">
            <v>07011-010</v>
          </cell>
          <cell r="AJ284" t="str">
            <v>CENTRO</v>
          </cell>
          <cell r="AK284" t="str">
            <v>RUA CAPITAO GABRIEL, 232</v>
          </cell>
          <cell r="AL284">
            <v>6</v>
          </cell>
          <cell r="AM284">
            <v>40452</v>
          </cell>
          <cell r="AN284" t="str">
            <v>OUT/10</v>
          </cell>
          <cell r="AO284">
            <v>33497</v>
          </cell>
          <cell r="AP284" t="str">
            <v>INDETERMINADO</v>
          </cell>
          <cell r="AQ284" t="str">
            <v>N/I</v>
          </cell>
          <cell r="AR284" t="str">
            <v>N/I</v>
          </cell>
          <cell r="AS284" t="str">
            <v>ALLPARK - SPBK</v>
          </cell>
          <cell r="AT284" t="str">
            <v>ALLPARK - SP</v>
          </cell>
          <cell r="AU284" t="str">
            <v>BK</v>
          </cell>
          <cell r="AV284" t="str">
            <v>ITAU GUARULHOS</v>
          </cell>
          <cell r="AW284">
            <v>12006</v>
          </cell>
          <cell r="AX284" t="str">
            <v>Itau Augusta; Casper Líbero; Capitão Gabriel</v>
          </cell>
          <cell r="AY284" t="str">
            <v>N/I</v>
          </cell>
          <cell r="AZ284" t="str">
            <v xml:space="preserve">01201BK  </v>
          </cell>
        </row>
        <row r="285">
          <cell r="D285" t="str">
            <v xml:space="preserve">01201CM  </v>
          </cell>
          <cell r="E285" t="str">
            <v>ITAU JOAQUIM FLORIANO</v>
          </cell>
          <cell r="F285" t="str">
            <v>N/A</v>
          </cell>
          <cell r="G285" t="str">
            <v>SP</v>
          </cell>
          <cell r="H285" t="str">
            <v>SÃO PAULO</v>
          </cell>
          <cell r="I285" t="str">
            <v>SP</v>
          </cell>
          <cell r="J285" t="str">
            <v>SP</v>
          </cell>
          <cell r="K285" t="str">
            <v>01</v>
          </cell>
          <cell r="L285" t="str">
            <v>ALLPARK</v>
          </cell>
          <cell r="M285" t="str">
            <v>AREA</v>
          </cell>
          <cell r="N285">
            <v>1</v>
          </cell>
          <cell r="O285">
            <v>25</v>
          </cell>
          <cell r="P285" t="str">
            <v>BANCO</v>
          </cell>
          <cell r="Q285" t="str">
            <v>GARAGEM</v>
          </cell>
          <cell r="R285" t="str">
            <v>OFF STREET</v>
          </cell>
          <cell r="S285" t="str">
            <v>M&amp;A 2010</v>
          </cell>
          <cell r="T285">
            <v>1</v>
          </cell>
          <cell r="U285" t="str">
            <v>N/A</v>
          </cell>
          <cell r="V285" t="str">
            <v>N/A</v>
          </cell>
          <cell r="W285" t="str">
            <v>ENZO</v>
          </cell>
          <cell r="X285" t="str">
            <v>RODRIGO</v>
          </cell>
          <cell r="Y285" t="str">
            <v>LOCAÇÃO</v>
          </cell>
          <cell r="Z285" t="str">
            <v>TKTS</v>
          </cell>
          <cell r="AA285" t="str">
            <v>VALOR FIXO</v>
          </cell>
          <cell r="AB285" t="str">
            <v>NAO BLOQUEADO</v>
          </cell>
          <cell r="AC285" t="str">
            <v xml:space="preserve">01201CM  </v>
          </cell>
          <cell r="AD285" t="str">
            <v>BANCO ITAU JOAQUIM FLORIANO 736 - AP</v>
          </cell>
          <cell r="AE285" t="str">
            <v>9.GARAGEM ABERTA</v>
          </cell>
          <cell r="AF285" t="str">
            <v>M&amp;A</v>
          </cell>
          <cell r="AG285" t="str">
            <v>60.537.263/0381-39</v>
          </cell>
          <cell r="AH285" t="str">
            <v xml:space="preserve">SÃO PAULO </v>
          </cell>
          <cell r="AI285" t="str">
            <v>04534-003</v>
          </cell>
          <cell r="AJ285" t="str">
            <v>ITAIM BIBI</v>
          </cell>
          <cell r="AK285" t="str">
            <v>RUA JOAQUIM FLORIANO, 736</v>
          </cell>
          <cell r="AL285" t="str">
            <v>N/I</v>
          </cell>
          <cell r="AM285">
            <v>40452</v>
          </cell>
          <cell r="AN285" t="str">
            <v>OUT/10</v>
          </cell>
          <cell r="AO285">
            <v>34153</v>
          </cell>
          <cell r="AP285" t="str">
            <v>INDETERMINADO</v>
          </cell>
          <cell r="AQ285" t="str">
            <v>N/I</v>
          </cell>
          <cell r="AR285" t="str">
            <v>N/I</v>
          </cell>
          <cell r="AS285" t="str">
            <v>ALLPARK - SPCM</v>
          </cell>
          <cell r="AT285" t="str">
            <v>ALLPARK - SP</v>
          </cell>
          <cell r="AU285" t="str">
            <v>CM</v>
          </cell>
          <cell r="AV285" t="str">
            <v>ITAU J FLORIANO</v>
          </cell>
          <cell r="AW285">
            <v>12279</v>
          </cell>
          <cell r="AX285" t="str">
            <v>Itau Joaquim Floriano</v>
          </cell>
          <cell r="AY285" t="str">
            <v>N/I</v>
          </cell>
          <cell r="AZ285" t="str">
            <v xml:space="preserve">01201CM  </v>
          </cell>
        </row>
        <row r="286">
          <cell r="D286" t="str">
            <v xml:space="preserve">02201DK  </v>
          </cell>
          <cell r="E286" t="str">
            <v>ITAU TERESOPOLIS</v>
          </cell>
          <cell r="F286" t="str">
            <v>N/A</v>
          </cell>
          <cell r="G286" t="str">
            <v>RJ</v>
          </cell>
          <cell r="H286" t="str">
            <v>RIO DE JANEIRO</v>
          </cell>
          <cell r="I286" t="str">
            <v>RJ</v>
          </cell>
          <cell r="J286" t="str">
            <v>RJ</v>
          </cell>
          <cell r="K286" t="str">
            <v>01</v>
          </cell>
          <cell r="L286" t="str">
            <v>ALLPARK</v>
          </cell>
          <cell r="M286" t="str">
            <v>ALLPARK</v>
          </cell>
          <cell r="N286">
            <v>1</v>
          </cell>
          <cell r="O286">
            <v>20</v>
          </cell>
          <cell r="P286" t="str">
            <v>BANCO</v>
          </cell>
          <cell r="Q286" t="str">
            <v>GARAGEM</v>
          </cell>
          <cell r="R286" t="str">
            <v>OFF STREET</v>
          </cell>
          <cell r="S286" t="str">
            <v>NN OFF 2010</v>
          </cell>
          <cell r="T286">
            <v>1</v>
          </cell>
          <cell r="U286" t="str">
            <v>N/A</v>
          </cell>
          <cell r="V286" t="str">
            <v>N/A</v>
          </cell>
          <cell r="W286" t="str">
            <v>ANGELO</v>
          </cell>
          <cell r="X286" t="str">
            <v>N/I</v>
          </cell>
          <cell r="Y286" t="str">
            <v>LOCAÇÃO</v>
          </cell>
          <cell r="Z286" t="str">
            <v>TKTS</v>
          </cell>
          <cell r="AA286" t="str">
            <v>N/I</v>
          </cell>
          <cell r="AB286" t="str">
            <v>NAO BLOQUEADO</v>
          </cell>
          <cell r="AC286" t="str">
            <v xml:space="preserve">02201DK  </v>
          </cell>
          <cell r="AD286" t="str">
            <v>BANCO ITAU TERESOPOLIS</v>
          </cell>
          <cell r="AE286" t="str">
            <v>9.GARAGEM ABERTA</v>
          </cell>
          <cell r="AF286" t="str">
            <v>ORGANICAS</v>
          </cell>
          <cell r="AG286" t="str">
            <v>60.537.263/0410-08</v>
          </cell>
          <cell r="AH286" t="str">
            <v>TERESÓPOLIS</v>
          </cell>
          <cell r="AI286" t="str">
            <v>25963-080</v>
          </cell>
          <cell r="AJ286" t="str">
            <v>VÁRZEA</v>
          </cell>
          <cell r="AK286" t="str">
            <v>AV. FELICIANO SODRÉ, 71</v>
          </cell>
          <cell r="AL286">
            <v>6</v>
          </cell>
          <cell r="AM286">
            <v>40478</v>
          </cell>
          <cell r="AN286" t="str">
            <v>OUT/10</v>
          </cell>
          <cell r="AO286">
            <v>40787</v>
          </cell>
          <cell r="AP286" t="str">
            <v>INDETERMINADO</v>
          </cell>
          <cell r="AQ286" t="str">
            <v>N/I</v>
          </cell>
          <cell r="AR286" t="str">
            <v>N/I</v>
          </cell>
          <cell r="AS286" t="str">
            <v>ALLPARK - RJDK</v>
          </cell>
          <cell r="AT286" t="str">
            <v>ALLPARK - RJ</v>
          </cell>
          <cell r="AU286" t="str">
            <v>DK</v>
          </cell>
          <cell r="AV286" t="str">
            <v>ITAU TERESOPOLI</v>
          </cell>
          <cell r="AW286">
            <v>1242</v>
          </cell>
          <cell r="AX286" t="str">
            <v>Itaú Teresópolis</v>
          </cell>
          <cell r="AY286" t="str">
            <v>BANCO ITAU TERESÓPOLIS</v>
          </cell>
          <cell r="AZ286" t="str">
            <v xml:space="preserve">02201DK  </v>
          </cell>
        </row>
        <row r="287">
          <cell r="D287">
            <v>121608</v>
          </cell>
          <cell r="E287" t="str">
            <v>JACAREI</v>
          </cell>
          <cell r="F287" t="str">
            <v>N/A</v>
          </cell>
          <cell r="G287" t="str">
            <v>ON</v>
          </cell>
          <cell r="H287" t="str">
            <v>SÃO PAULO</v>
          </cell>
          <cell r="I287" t="str">
            <v>ON</v>
          </cell>
          <cell r="J287" t="str">
            <v>On Street</v>
          </cell>
          <cell r="K287" t="str">
            <v>16</v>
          </cell>
          <cell r="L287" t="str">
            <v>HORA PARK</v>
          </cell>
          <cell r="M287" t="str">
            <v>HORA PARK</v>
          </cell>
          <cell r="N287">
            <v>1</v>
          </cell>
          <cell r="O287">
            <v>1089</v>
          </cell>
          <cell r="P287" t="str">
            <v>ZONA AZUL</v>
          </cell>
          <cell r="Q287" t="str">
            <v>GARAGEM</v>
          </cell>
          <cell r="R287" t="str">
            <v>ON STREET</v>
          </cell>
          <cell r="S287" t="str">
            <v>BASE ON</v>
          </cell>
          <cell r="T287">
            <v>1</v>
          </cell>
          <cell r="U287" t="str">
            <v>N/A</v>
          </cell>
          <cell r="V287" t="str">
            <v>N/A</v>
          </cell>
          <cell r="W287" t="str">
            <v>SERGIO SILVEIRA</v>
          </cell>
          <cell r="X287" t="str">
            <v>N/I</v>
          </cell>
          <cell r="Y287" t="str">
            <v>N/I</v>
          </cell>
          <cell r="Z287" t="str">
            <v>N/I</v>
          </cell>
          <cell r="AA287" t="str">
            <v>VALOR FIXO</v>
          </cell>
          <cell r="AB287" t="str">
            <v>NAO BLOQUEADO</v>
          </cell>
          <cell r="AC287">
            <v>121608</v>
          </cell>
          <cell r="AD287" t="str">
            <v>JACAREI</v>
          </cell>
          <cell r="AE287" t="str">
            <v>9.GARAGEM ABERTA</v>
          </cell>
          <cell r="AF287" t="str">
            <v>ORGANICAS</v>
          </cell>
          <cell r="AG287" t="str">
            <v>N/I</v>
          </cell>
          <cell r="AH287" t="str">
            <v>JACAREI</v>
          </cell>
          <cell r="AI287" t="str">
            <v>12327-390</v>
          </cell>
          <cell r="AJ287" t="str">
            <v>CENTRO</v>
          </cell>
          <cell r="AK287" t="str">
            <v>JACAREI</v>
          </cell>
          <cell r="AL287" t="str">
            <v>N/I</v>
          </cell>
          <cell r="AM287" t="str">
            <v>N/I</v>
          </cell>
          <cell r="AN287" t="str">
            <v>N/I</v>
          </cell>
          <cell r="AO287">
            <v>38061</v>
          </cell>
          <cell r="AP287">
            <v>41713</v>
          </cell>
          <cell r="AQ287" t="str">
            <v>N/I</v>
          </cell>
          <cell r="AR287" t="str">
            <v>N/I</v>
          </cell>
          <cell r="AS287" t="str">
            <v>N/I8</v>
          </cell>
          <cell r="AT287" t="str">
            <v>N/I</v>
          </cell>
          <cell r="AU287">
            <v>8</v>
          </cell>
          <cell r="AV287" t="str">
            <v>N/I</v>
          </cell>
          <cell r="AW287" t="str">
            <v>N/I</v>
          </cell>
          <cell r="AX287" t="str">
            <v>Jacareí - SP</v>
          </cell>
          <cell r="AY287" t="str">
            <v>N/I</v>
          </cell>
          <cell r="AZ287">
            <v>121608</v>
          </cell>
        </row>
        <row r="288">
          <cell r="D288">
            <v>220106</v>
          </cell>
          <cell r="E288" t="str">
            <v>JACAREPAGUA, BBD</v>
          </cell>
          <cell r="F288" t="str">
            <v>N/A</v>
          </cell>
          <cell r="G288" t="str">
            <v>RJ</v>
          </cell>
          <cell r="H288" t="str">
            <v>RIO DE JANEIRO</v>
          </cell>
          <cell r="I288" t="str">
            <v>RJ</v>
          </cell>
          <cell r="J288" t="str">
            <v>RJ</v>
          </cell>
          <cell r="K288" t="str">
            <v>01</v>
          </cell>
          <cell r="L288" t="str">
            <v>ALLPARK</v>
          </cell>
          <cell r="M288" t="str">
            <v>ALLPARK</v>
          </cell>
          <cell r="N288">
            <v>1</v>
          </cell>
          <cell r="O288">
            <v>142</v>
          </cell>
          <cell r="P288" t="str">
            <v>BANCO</v>
          </cell>
          <cell r="Q288" t="str">
            <v>GARAGEM</v>
          </cell>
          <cell r="R288" t="str">
            <v>OFF STREET</v>
          </cell>
          <cell r="S288" t="str">
            <v>BASE OFF</v>
          </cell>
          <cell r="T288">
            <v>1</v>
          </cell>
          <cell r="U288" t="str">
            <v>N/A</v>
          </cell>
          <cell r="V288" t="str">
            <v>N/A</v>
          </cell>
          <cell r="W288" t="str">
            <v>ANGELO</v>
          </cell>
          <cell r="X288" t="str">
            <v>N/I</v>
          </cell>
          <cell r="Y288" t="str">
            <v>LOCAÇÃO</v>
          </cell>
          <cell r="Z288" t="str">
            <v>TKTS</v>
          </cell>
          <cell r="AA288" t="str">
            <v>N/I</v>
          </cell>
          <cell r="AB288" t="str">
            <v>NAO BLOQUEADO</v>
          </cell>
          <cell r="AC288">
            <v>220106</v>
          </cell>
          <cell r="AD288" t="str">
            <v>BANCO BBD JACAREPAGUA</v>
          </cell>
          <cell r="AE288" t="str">
            <v>9.GARAGEM ABERTA</v>
          </cell>
          <cell r="AF288" t="str">
            <v>ORGANICAS</v>
          </cell>
          <cell r="AG288">
            <v>60537263012415</v>
          </cell>
          <cell r="AH288" t="str">
            <v>RIO DE JANEIRO</v>
          </cell>
          <cell r="AI288" t="str">
            <v>22730-001</v>
          </cell>
          <cell r="AJ288" t="str">
            <v>TAQUARA</v>
          </cell>
          <cell r="AK288" t="str">
            <v xml:space="preserve">AV. NELSON CARDOSO, 1114  </v>
          </cell>
          <cell r="AL288">
            <v>5</v>
          </cell>
          <cell r="AM288" t="str">
            <v>N/I</v>
          </cell>
          <cell r="AN288" t="str">
            <v>N/I</v>
          </cell>
          <cell r="AO288">
            <v>37438</v>
          </cell>
          <cell r="AP288" t="str">
            <v>VENCIDO</v>
          </cell>
          <cell r="AQ288" t="str">
            <v>N/I</v>
          </cell>
          <cell r="AR288" t="str">
            <v>N/I</v>
          </cell>
          <cell r="AS288" t="str">
            <v>ALLPARK - RJA6</v>
          </cell>
          <cell r="AT288" t="str">
            <v>ALLPARK - RJ</v>
          </cell>
          <cell r="AU288" t="str">
            <v>A6</v>
          </cell>
          <cell r="AV288" t="str">
            <v>JACAREPAGUA,BBD</v>
          </cell>
          <cell r="AW288" t="str">
            <v>0501M-0</v>
          </cell>
          <cell r="AX288" t="str">
            <v>Bradesco Jacarépagua</v>
          </cell>
          <cell r="AY288" t="str">
            <v>N/I</v>
          </cell>
          <cell r="AZ288">
            <v>220106</v>
          </cell>
        </row>
        <row r="289">
          <cell r="D289">
            <v>121625</v>
          </cell>
          <cell r="E289" t="str">
            <v>JARAGUA DO SUL</v>
          </cell>
          <cell r="F289" t="str">
            <v>N/A</v>
          </cell>
          <cell r="G289" t="str">
            <v>ON</v>
          </cell>
          <cell r="H289" t="str">
            <v>SANTA CATARINA</v>
          </cell>
          <cell r="I289" t="str">
            <v>ON</v>
          </cell>
          <cell r="J289" t="str">
            <v>On Street</v>
          </cell>
          <cell r="K289" t="str">
            <v>16</v>
          </cell>
          <cell r="L289" t="str">
            <v>HORA PARK</v>
          </cell>
          <cell r="M289" t="str">
            <v>HORA PARK</v>
          </cell>
          <cell r="N289">
            <v>1</v>
          </cell>
          <cell r="O289">
            <v>905</v>
          </cell>
          <cell r="P289" t="str">
            <v>ZONA AZUL</v>
          </cell>
          <cell r="Q289" t="str">
            <v>GARAGEM</v>
          </cell>
          <cell r="R289" t="str">
            <v>ON STREET</v>
          </cell>
          <cell r="S289" t="str">
            <v>NN ON 2011</v>
          </cell>
          <cell r="T289">
            <v>1</v>
          </cell>
          <cell r="U289" t="str">
            <v>N/A</v>
          </cell>
          <cell r="V289" t="str">
            <v>N/A</v>
          </cell>
          <cell r="W289" t="str">
            <v>VICTOR RANKEL</v>
          </cell>
          <cell r="X289" t="str">
            <v>N/I</v>
          </cell>
          <cell r="Y289" t="str">
            <v>N/I</v>
          </cell>
          <cell r="Z289" t="str">
            <v>N/I</v>
          </cell>
          <cell r="AA289" t="str">
            <v>VALOR FIXO</v>
          </cell>
          <cell r="AB289" t="str">
            <v>NAO BLOQUEADO</v>
          </cell>
          <cell r="AC289">
            <v>121625</v>
          </cell>
          <cell r="AD289" t="str">
            <v>JARAGUA DO SUL</v>
          </cell>
          <cell r="AE289" t="str">
            <v>9.GARAGEM ABERTA</v>
          </cell>
          <cell r="AF289" t="str">
            <v>ORGANICAS</v>
          </cell>
          <cell r="AG289" t="str">
            <v>N/I</v>
          </cell>
          <cell r="AH289" t="str">
            <v>JARAGUA DO SUL</v>
          </cell>
          <cell r="AI289" t="str">
            <v>N/I</v>
          </cell>
          <cell r="AJ289" t="str">
            <v>N/I</v>
          </cell>
          <cell r="AK289" t="str">
            <v>JARAGUA DO SUL</v>
          </cell>
          <cell r="AL289" t="str">
            <v>N/I</v>
          </cell>
          <cell r="AM289">
            <v>40728</v>
          </cell>
          <cell r="AN289" t="str">
            <v>JUL/11</v>
          </cell>
          <cell r="AO289" t="str">
            <v>N/I</v>
          </cell>
          <cell r="AP289" t="str">
            <v>N/I</v>
          </cell>
          <cell r="AQ289" t="str">
            <v>N/I</v>
          </cell>
          <cell r="AR289" t="str">
            <v>N/I</v>
          </cell>
          <cell r="AS289" t="str">
            <v>N/I25</v>
          </cell>
          <cell r="AT289" t="str">
            <v>N/I</v>
          </cell>
          <cell r="AU289">
            <v>25</v>
          </cell>
          <cell r="AV289" t="str">
            <v>N/I</v>
          </cell>
          <cell r="AW289" t="str">
            <v>N/I</v>
          </cell>
          <cell r="AX289" t="str">
            <v>N/I</v>
          </cell>
          <cell r="AY289" t="str">
            <v>N/I</v>
          </cell>
          <cell r="AZ289">
            <v>121625</v>
          </cell>
        </row>
        <row r="290">
          <cell r="D290">
            <v>125136</v>
          </cell>
          <cell r="E290" t="str">
            <v>JK TOWER</v>
          </cell>
          <cell r="F290" t="str">
            <v>N/A</v>
          </cell>
          <cell r="G290" t="str">
            <v>SP</v>
          </cell>
          <cell r="H290" t="str">
            <v>SÃO PAULO</v>
          </cell>
          <cell r="I290" t="str">
            <v>SP</v>
          </cell>
          <cell r="J290" t="str">
            <v>SP</v>
          </cell>
          <cell r="K290" t="str">
            <v>51</v>
          </cell>
          <cell r="L290" t="str">
            <v>PRIMEIRA</v>
          </cell>
          <cell r="M290" t="str">
            <v>PRIMEIRA</v>
          </cell>
          <cell r="N290">
            <v>1</v>
          </cell>
          <cell r="O290">
            <v>120</v>
          </cell>
          <cell r="P290" t="str">
            <v>EDIFÍCIO COMERCIAL</v>
          </cell>
          <cell r="Q290" t="str">
            <v>GARAGEM</v>
          </cell>
          <cell r="R290" t="str">
            <v>OFF STREET</v>
          </cell>
          <cell r="S290" t="str">
            <v>BASE OFF</v>
          </cell>
          <cell r="T290">
            <v>1</v>
          </cell>
          <cell r="U290" t="str">
            <v>N/A</v>
          </cell>
          <cell r="V290" t="str">
            <v>N/A</v>
          </cell>
          <cell r="W290" t="str">
            <v>JOSÉ EDENILSON</v>
          </cell>
          <cell r="X290" t="str">
            <v>ALDAIR</v>
          </cell>
          <cell r="Y290" t="str">
            <v>LOCAÇÃO</v>
          </cell>
          <cell r="Z290" t="str">
            <v>TKTS</v>
          </cell>
          <cell r="AA290" t="str">
            <v>PERCENTUAL</v>
          </cell>
          <cell r="AB290" t="str">
            <v>NAO BLOQUEADO</v>
          </cell>
          <cell r="AC290">
            <v>125136</v>
          </cell>
          <cell r="AD290" t="str">
            <v>ED COM JK TOWER</v>
          </cell>
          <cell r="AE290" t="str">
            <v>9.GARAGEM ABERTA</v>
          </cell>
          <cell r="AF290" t="str">
            <v>ORGANICAS</v>
          </cell>
          <cell r="AG290" t="str">
            <v>52.024.452/0127-09</v>
          </cell>
          <cell r="AH290" t="str">
            <v xml:space="preserve">SÃO PAULO </v>
          </cell>
          <cell r="AI290" t="str">
            <v>04542-000</v>
          </cell>
          <cell r="AJ290" t="str">
            <v>CHÁCARA ITAIM</v>
          </cell>
          <cell r="AK290" t="str">
            <v>RUA LEOPOLDO COUTO MAGALHÃES JR.,110</v>
          </cell>
          <cell r="AL290">
            <v>5</v>
          </cell>
          <cell r="AM290" t="str">
            <v>N/I</v>
          </cell>
          <cell r="AN290" t="str">
            <v>N/I</v>
          </cell>
          <cell r="AO290">
            <v>36557</v>
          </cell>
          <cell r="AP290">
            <v>39233</v>
          </cell>
          <cell r="AQ290" t="str">
            <v>N/I</v>
          </cell>
          <cell r="AR290" t="str">
            <v>N/I</v>
          </cell>
          <cell r="AS290" t="str">
            <v>PRIMEIRA - SP  36</v>
          </cell>
          <cell r="AT290" t="str">
            <v xml:space="preserve">PRIMEIRA - SP  </v>
          </cell>
          <cell r="AU290">
            <v>36</v>
          </cell>
          <cell r="AV290" t="str">
            <v>JK TOWER</v>
          </cell>
          <cell r="AW290">
            <v>4180</v>
          </cell>
          <cell r="AX290" t="str">
            <v>JK Tower</v>
          </cell>
          <cell r="AY290" t="str">
            <v>N/I</v>
          </cell>
          <cell r="AZ290">
            <v>125136</v>
          </cell>
        </row>
        <row r="291">
          <cell r="D291" t="str">
            <v xml:space="preserve">01201S1  </v>
          </cell>
          <cell r="E291" t="str">
            <v>JOAO MENDES</v>
          </cell>
          <cell r="F291" t="str">
            <v>N/A</v>
          </cell>
          <cell r="G291" t="str">
            <v>SP</v>
          </cell>
          <cell r="H291" t="str">
            <v>SÃO PAULO</v>
          </cell>
          <cell r="I291" t="str">
            <v>SP</v>
          </cell>
          <cell r="J291" t="str">
            <v>SP</v>
          </cell>
          <cell r="K291" t="str">
            <v>01</v>
          </cell>
          <cell r="L291" t="str">
            <v>ALLPARK</v>
          </cell>
          <cell r="M291" t="str">
            <v>ROOPARK</v>
          </cell>
          <cell r="N291">
            <v>1</v>
          </cell>
          <cell r="O291">
            <v>50</v>
          </cell>
          <cell r="P291" t="str">
            <v>EDIFÍCIO COMERCIAL</v>
          </cell>
          <cell r="Q291" t="str">
            <v>GARAGEM</v>
          </cell>
          <cell r="R291" t="str">
            <v>OFF STREET</v>
          </cell>
          <cell r="S291" t="str">
            <v>M&amp;A 2010</v>
          </cell>
          <cell r="T291">
            <v>1</v>
          </cell>
          <cell r="U291" t="str">
            <v>N/A</v>
          </cell>
          <cell r="V291" t="str">
            <v>N/A</v>
          </cell>
          <cell r="W291" t="str">
            <v>IRINEU</v>
          </cell>
          <cell r="X291" t="str">
            <v xml:space="preserve">ANTÔNIO INÁCIO </v>
          </cell>
          <cell r="Y291" t="str">
            <v>LOCAÇÃO</v>
          </cell>
          <cell r="Z291" t="str">
            <v>TKTS</v>
          </cell>
          <cell r="AA291" t="str">
            <v>VALOR FIXO</v>
          </cell>
          <cell r="AB291" t="str">
            <v>NAO BLOQUEADO</v>
          </cell>
          <cell r="AC291" t="str">
            <v xml:space="preserve">01201S1  </v>
          </cell>
          <cell r="AD291" t="str">
            <v>ED COM JOAO MENDES 24 - ROO</v>
          </cell>
          <cell r="AE291" t="str">
            <v>9.GARAGEM ABERTA</v>
          </cell>
          <cell r="AF291" t="str">
            <v>M&amp;A</v>
          </cell>
          <cell r="AG291">
            <v>60537263033250</v>
          </cell>
          <cell r="AH291" t="str">
            <v xml:space="preserve">SÃO PAULO </v>
          </cell>
          <cell r="AI291" t="str">
            <v>01501-000</v>
          </cell>
          <cell r="AJ291" t="str">
            <v>CENTRO</v>
          </cell>
          <cell r="AK291" t="str">
            <v>PÇA. JOÃO MENDES, 24</v>
          </cell>
          <cell r="AL291">
            <v>6</v>
          </cell>
          <cell r="AM291">
            <v>40210</v>
          </cell>
          <cell r="AN291" t="str">
            <v>FEV/10</v>
          </cell>
          <cell r="AO291">
            <v>34411</v>
          </cell>
          <cell r="AP291" t="str">
            <v>VENCIDO</v>
          </cell>
          <cell r="AQ291" t="str">
            <v>N/I</v>
          </cell>
          <cell r="AR291" t="str">
            <v>N/I</v>
          </cell>
          <cell r="AS291" t="str">
            <v>ALLPARK - SPU7</v>
          </cell>
          <cell r="AT291" t="str">
            <v>ALLPARK - SP</v>
          </cell>
          <cell r="AU291" t="str">
            <v>U7</v>
          </cell>
          <cell r="AV291" t="str">
            <v>JOAO MENDES</v>
          </cell>
          <cell r="AW291">
            <v>11321</v>
          </cell>
          <cell r="AX291" t="str">
            <v>João Mendes (Sul Brasileiro)</v>
          </cell>
          <cell r="AY291" t="str">
            <v>N/I</v>
          </cell>
          <cell r="AZ291" t="str">
            <v xml:space="preserve">01201S1  </v>
          </cell>
        </row>
        <row r="292">
          <cell r="D292" t="str">
            <v xml:space="preserve">01201DF  </v>
          </cell>
          <cell r="E292" t="str">
            <v>JOSE DINIZ</v>
          </cell>
          <cell r="F292" t="str">
            <v>N/A</v>
          </cell>
          <cell r="G292" t="str">
            <v>SP</v>
          </cell>
          <cell r="H292" t="str">
            <v>SÃO PAULO</v>
          </cell>
          <cell r="I292" t="str">
            <v>SP</v>
          </cell>
          <cell r="J292" t="str">
            <v>SP</v>
          </cell>
          <cell r="K292" t="str">
            <v>01</v>
          </cell>
          <cell r="L292" t="str">
            <v>ALLPARK</v>
          </cell>
          <cell r="M292" t="str">
            <v>AREA</v>
          </cell>
          <cell r="N292">
            <v>1</v>
          </cell>
          <cell r="O292">
            <v>60</v>
          </cell>
          <cell r="P292" t="str">
            <v>TERRENO</v>
          </cell>
          <cell r="Q292" t="str">
            <v>GARAGEM</v>
          </cell>
          <cell r="R292" t="str">
            <v>OFF STREET</v>
          </cell>
          <cell r="S292" t="str">
            <v>M&amp;A 2010</v>
          </cell>
          <cell r="T292">
            <v>1</v>
          </cell>
          <cell r="U292" t="str">
            <v>N/A</v>
          </cell>
          <cell r="V292" t="str">
            <v>N/A</v>
          </cell>
          <cell r="W292" t="str">
            <v>ENZO</v>
          </cell>
          <cell r="X292" t="str">
            <v>IRINEU CAMPOS</v>
          </cell>
          <cell r="Y292" t="str">
            <v>LOCAÇÃO</v>
          </cell>
          <cell r="Z292" t="str">
            <v>EVENTOS</v>
          </cell>
          <cell r="AA292" t="str">
            <v>PERCENTUAL</v>
          </cell>
          <cell r="AB292" t="str">
            <v>NAO BLOQUEADO</v>
          </cell>
          <cell r="AC292" t="str">
            <v xml:space="preserve">01201DF  </v>
          </cell>
          <cell r="AD292" t="str">
            <v>TERR JOSE DINIZ 2275 - AP</v>
          </cell>
          <cell r="AE292" t="str">
            <v>9.GARAGEM ABERTA</v>
          </cell>
          <cell r="AF292" t="str">
            <v>M&amp;A</v>
          </cell>
          <cell r="AG292" t="str">
            <v>60.537.263/0363-57</v>
          </cell>
          <cell r="AH292" t="str">
            <v xml:space="preserve">SÃO PAULO </v>
          </cell>
          <cell r="AI292" t="str">
            <v>04604-004</v>
          </cell>
          <cell r="AJ292" t="str">
            <v>SANTO AMARO</v>
          </cell>
          <cell r="AK292" t="str">
            <v>AV. VEREADOR JOSE DINIZ, 2.275</v>
          </cell>
          <cell r="AL292" t="str">
            <v>N/I</v>
          </cell>
          <cell r="AM292">
            <v>40452</v>
          </cell>
          <cell r="AN292" t="str">
            <v>OUT/10</v>
          </cell>
          <cell r="AO292">
            <v>38763</v>
          </cell>
          <cell r="AP292" t="str">
            <v>INDETERMINADO</v>
          </cell>
          <cell r="AQ292" t="str">
            <v>N/I</v>
          </cell>
          <cell r="AR292" t="str">
            <v>N/I</v>
          </cell>
          <cell r="AS292" t="str">
            <v>ALLPARK - SPDF</v>
          </cell>
          <cell r="AT292" t="str">
            <v>ALLPARK - SP</v>
          </cell>
          <cell r="AU292" t="str">
            <v>DF</v>
          </cell>
          <cell r="AV292" t="str">
            <v>JOSE DINIZ</v>
          </cell>
          <cell r="AW292">
            <v>12470</v>
          </cell>
          <cell r="AX292" t="str">
            <v>Vereador José Diniz 2275</v>
          </cell>
          <cell r="AY292" t="str">
            <v>N/I</v>
          </cell>
          <cell r="AZ292" t="str">
            <v xml:space="preserve">01201DF  </v>
          </cell>
        </row>
        <row r="293">
          <cell r="D293" t="str">
            <v xml:space="preserve">05201IG  </v>
          </cell>
          <cell r="E293" t="str">
            <v>LA DEFENSE</v>
          </cell>
          <cell r="F293" t="str">
            <v>N/A</v>
          </cell>
          <cell r="G293" t="str">
            <v>RS</v>
          </cell>
          <cell r="H293" t="str">
            <v>RIO GRANDE DO SUL</v>
          </cell>
          <cell r="I293" t="str">
            <v>SUL</v>
          </cell>
          <cell r="J293" t="str">
            <v>SUL</v>
          </cell>
          <cell r="K293" t="str">
            <v>01</v>
          </cell>
          <cell r="L293" t="str">
            <v>ALLPARK</v>
          </cell>
          <cell r="M293" t="str">
            <v>EASY PARK</v>
          </cell>
          <cell r="N293">
            <v>1</v>
          </cell>
          <cell r="O293">
            <v>24</v>
          </cell>
          <cell r="P293" t="str">
            <v>EDIFÍCIO COMERCIAL</v>
          </cell>
          <cell r="Q293" t="str">
            <v>GARAGEM</v>
          </cell>
          <cell r="R293" t="str">
            <v>OFF STREET</v>
          </cell>
          <cell r="S293" t="str">
            <v>M&amp;A 2011</v>
          </cell>
          <cell r="T293">
            <v>1</v>
          </cell>
          <cell r="U293" t="str">
            <v>N/A</v>
          </cell>
          <cell r="V293" t="str">
            <v>N/A</v>
          </cell>
          <cell r="W293" t="str">
            <v>ANDRE SANTOS</v>
          </cell>
          <cell r="X293" t="str">
            <v>N/I</v>
          </cell>
          <cell r="Y293" t="str">
            <v>LOCAÇÃO</v>
          </cell>
          <cell r="Z293" t="str">
            <v>EVENTOS</v>
          </cell>
          <cell r="AA293" t="str">
            <v>PERCENTUAL</v>
          </cell>
          <cell r="AB293" t="str">
            <v>NAO BLOQUEADO</v>
          </cell>
          <cell r="AC293" t="str">
            <v xml:space="preserve">05201IG  </v>
          </cell>
          <cell r="AD293" t="str">
            <v>ED COM LA DEFENSE - EASY</v>
          </cell>
          <cell r="AE293" t="str">
            <v>9.GARAGEM ABERTA</v>
          </cell>
          <cell r="AF293" t="str">
            <v>M&amp;A</v>
          </cell>
          <cell r="AG293" t="str">
            <v>60.537.263/0505-03</v>
          </cell>
          <cell r="AH293" t="str">
            <v>PORTO ALEGRE</v>
          </cell>
          <cell r="AI293" t="str">
            <v>90407-090</v>
          </cell>
          <cell r="AJ293" t="str">
            <v>RIO BRANCO</v>
          </cell>
          <cell r="AK293" t="str">
            <v>RUA DONA LAURA, 320</v>
          </cell>
          <cell r="AL293">
            <v>6</v>
          </cell>
          <cell r="AM293">
            <v>40603</v>
          </cell>
          <cell r="AN293" t="str">
            <v>MAR/11</v>
          </cell>
          <cell r="AO293">
            <v>36732</v>
          </cell>
          <cell r="AP293" t="str">
            <v>INDETERMINADO</v>
          </cell>
          <cell r="AQ293" t="str">
            <v>N/I</v>
          </cell>
          <cell r="AR293" t="str">
            <v>N/I</v>
          </cell>
          <cell r="AS293" t="str">
            <v>ALLPARK - RSIG</v>
          </cell>
          <cell r="AT293" t="str">
            <v>ALLPARK - RS</v>
          </cell>
          <cell r="AU293" t="str">
            <v>IG</v>
          </cell>
          <cell r="AV293" t="str">
            <v>LA DEFENSE</v>
          </cell>
          <cell r="AW293">
            <v>13767</v>
          </cell>
          <cell r="AX293" t="str">
            <v>N/I</v>
          </cell>
          <cell r="AY293" t="str">
            <v>N/I</v>
          </cell>
          <cell r="AZ293" t="str">
            <v xml:space="preserve">05201IG  </v>
          </cell>
        </row>
        <row r="294">
          <cell r="D294" t="str">
            <v xml:space="preserve">05201AB  </v>
          </cell>
          <cell r="E294" t="str">
            <v>LA SALLE 1</v>
          </cell>
          <cell r="F294" t="str">
            <v>LA SALLE</v>
          </cell>
          <cell r="G294" t="str">
            <v>RS</v>
          </cell>
          <cell r="H294" t="str">
            <v>RIO GRANDE DO SUL</v>
          </cell>
          <cell r="I294" t="str">
            <v>SUL</v>
          </cell>
          <cell r="J294" t="str">
            <v>SUL</v>
          </cell>
          <cell r="K294" t="str">
            <v>01</v>
          </cell>
          <cell r="L294" t="str">
            <v>ALLPARK</v>
          </cell>
          <cell r="M294" t="str">
            <v>PRATIC</v>
          </cell>
          <cell r="N294">
            <v>1</v>
          </cell>
          <cell r="O294">
            <v>600</v>
          </cell>
          <cell r="P294" t="str">
            <v>INSTITUIÇÃO DE ENSINO</v>
          </cell>
          <cell r="Q294" t="str">
            <v>GARAGEM</v>
          </cell>
          <cell r="R294" t="str">
            <v>OFF STREET</v>
          </cell>
          <cell r="S294" t="str">
            <v>M&amp;A 2010</v>
          </cell>
          <cell r="T294">
            <v>1</v>
          </cell>
          <cell r="U294" t="str">
            <v>N/A</v>
          </cell>
          <cell r="V294" t="str">
            <v>N/A</v>
          </cell>
          <cell r="W294" t="str">
            <v>ANDRE SANTOS</v>
          </cell>
          <cell r="X294" t="str">
            <v>N/I</v>
          </cell>
          <cell r="Y294" t="str">
            <v>LOCAÇÃO</v>
          </cell>
          <cell r="Z294" t="str">
            <v>TKTS</v>
          </cell>
          <cell r="AA294" t="str">
            <v>PERCENTUAL</v>
          </cell>
          <cell r="AB294" t="str">
            <v>NAO BLOQUEADO</v>
          </cell>
          <cell r="AC294" t="str">
            <v xml:space="preserve">05201AB  </v>
          </cell>
          <cell r="AD294" t="str">
            <v>INST EN LA SALLE 1 - MAIS</v>
          </cell>
          <cell r="AE294" t="str">
            <v>9.GARAGEM ABERTA</v>
          </cell>
          <cell r="AF294" t="str">
            <v>M&amp;A</v>
          </cell>
          <cell r="AG294" t="str">
            <v>60.537.263/0441-04</v>
          </cell>
          <cell r="AH294" t="str">
            <v>CANOAS</v>
          </cell>
          <cell r="AI294" t="str">
            <v>92010-250</v>
          </cell>
          <cell r="AJ294" t="str">
            <v>CENTRO</v>
          </cell>
          <cell r="AK294" t="str">
            <v>RUA MUCK, 239</v>
          </cell>
          <cell r="AL294">
            <v>7</v>
          </cell>
          <cell r="AM294">
            <v>40330</v>
          </cell>
          <cell r="AN294" t="str">
            <v>JUN/10</v>
          </cell>
          <cell r="AO294" t="str">
            <v>N/I</v>
          </cell>
          <cell r="AP294" t="str">
            <v>N/I</v>
          </cell>
          <cell r="AQ294" t="str">
            <v>N/I</v>
          </cell>
          <cell r="AR294" t="str">
            <v>N/I</v>
          </cell>
          <cell r="AS294" t="str">
            <v>ALLPARK - RSAB</v>
          </cell>
          <cell r="AT294" t="str">
            <v>ALLPARK - RS</v>
          </cell>
          <cell r="AU294" t="str">
            <v>AB</v>
          </cell>
          <cell r="AV294" t="str">
            <v>LA SALLE 1</v>
          </cell>
          <cell r="AW294">
            <v>11722</v>
          </cell>
          <cell r="AX294" t="str">
            <v>N/I</v>
          </cell>
          <cell r="AY294" t="str">
            <v>N/I</v>
          </cell>
          <cell r="AZ294" t="str">
            <v xml:space="preserve">05201AB  </v>
          </cell>
        </row>
        <row r="295">
          <cell r="D295" t="str">
            <v xml:space="preserve">01201WO  </v>
          </cell>
          <cell r="E295" t="str">
            <v>LABORATORIO DASA</v>
          </cell>
          <cell r="F295" t="str">
            <v>N/A</v>
          </cell>
          <cell r="G295" t="str">
            <v>SP</v>
          </cell>
          <cell r="H295" t="str">
            <v>SÃO PAULO</v>
          </cell>
          <cell r="I295" t="str">
            <v>SP</v>
          </cell>
          <cell r="J295" t="str">
            <v>SP</v>
          </cell>
          <cell r="K295" t="str">
            <v>01</v>
          </cell>
          <cell r="L295" t="str">
            <v>ALLPARK</v>
          </cell>
          <cell r="M295" t="str">
            <v>ALLPARK</v>
          </cell>
          <cell r="N295">
            <v>1</v>
          </cell>
          <cell r="O295">
            <v>10</v>
          </cell>
          <cell r="P295" t="str">
            <v>LABORATORIO</v>
          </cell>
          <cell r="Q295" t="str">
            <v>GARAGEM</v>
          </cell>
          <cell r="R295" t="str">
            <v>OFF STREET</v>
          </cell>
          <cell r="S295" t="str">
            <v>NN OFF 2011</v>
          </cell>
          <cell r="T295">
            <v>1</v>
          </cell>
          <cell r="U295" t="str">
            <v>N/A</v>
          </cell>
          <cell r="V295" t="str">
            <v>N/A</v>
          </cell>
          <cell r="W295" t="str">
            <v>MAURO</v>
          </cell>
          <cell r="X295" t="str">
            <v>ANTÔNIO SOLITO</v>
          </cell>
          <cell r="Y295" t="str">
            <v>ADM+MO</v>
          </cell>
          <cell r="Z295" t="str">
            <v>100%NF</v>
          </cell>
          <cell r="AA295" t="str">
            <v>N/I</v>
          </cell>
          <cell r="AB295" t="str">
            <v>NAO BLOQUEADO</v>
          </cell>
          <cell r="AC295" t="str">
            <v xml:space="preserve">01201WO  </v>
          </cell>
          <cell r="AD295" t="str">
            <v>LAB DELBONI AV BRASIL 2187</v>
          </cell>
          <cell r="AE295" t="str">
            <v>9.GARAGEM ABERTA</v>
          </cell>
          <cell r="AF295" t="str">
            <v>ORGANICAS</v>
          </cell>
          <cell r="AG295" t="str">
            <v>N/I</v>
          </cell>
          <cell r="AH295" t="str">
            <v xml:space="preserve">SÃO PAULO </v>
          </cell>
          <cell r="AI295" t="str">
            <v>N/I</v>
          </cell>
          <cell r="AJ295" t="str">
            <v>N/I</v>
          </cell>
          <cell r="AK295" t="str">
            <v xml:space="preserve">AV. BRASIL, 2187 </v>
          </cell>
          <cell r="AL295">
            <v>6</v>
          </cell>
          <cell r="AM295">
            <v>40665</v>
          </cell>
          <cell r="AN295" t="str">
            <v>MAI/11</v>
          </cell>
          <cell r="AO295" t="str">
            <v>N/I</v>
          </cell>
          <cell r="AP295" t="str">
            <v>N/I</v>
          </cell>
          <cell r="AQ295" t="str">
            <v>N/I</v>
          </cell>
          <cell r="AR295" t="str">
            <v>N/I</v>
          </cell>
          <cell r="AS295" t="str">
            <v>ALLPARK - SPWO</v>
          </cell>
          <cell r="AT295" t="str">
            <v>ALLPARK - SP</v>
          </cell>
          <cell r="AU295" t="str">
            <v>WO</v>
          </cell>
          <cell r="AV295" t="str">
            <v>LAB. DASA</v>
          </cell>
          <cell r="AW295">
            <v>14009</v>
          </cell>
          <cell r="AX295" t="str">
            <v>N/I</v>
          </cell>
          <cell r="AY295" t="str">
            <v>Laboratório Delboni N/I Av Brasil</v>
          </cell>
          <cell r="AZ295" t="str">
            <v xml:space="preserve">01201WO  </v>
          </cell>
        </row>
        <row r="296">
          <cell r="D296" t="str">
            <v xml:space="preserve">02201DJ  </v>
          </cell>
          <cell r="E296" t="str">
            <v>LAGOA CORPORATE</v>
          </cell>
          <cell r="F296" t="str">
            <v>N/A</v>
          </cell>
          <cell r="G296" t="str">
            <v>RJ</v>
          </cell>
          <cell r="H296" t="str">
            <v>RIO DE JANEIRO</v>
          </cell>
          <cell r="I296" t="str">
            <v>RJ</v>
          </cell>
          <cell r="J296" t="str">
            <v>RJ</v>
          </cell>
          <cell r="K296" t="str">
            <v>01</v>
          </cell>
          <cell r="L296" t="str">
            <v>ALLPARK</v>
          </cell>
          <cell r="M296" t="str">
            <v>ALLPARK</v>
          </cell>
          <cell r="N296">
            <v>1</v>
          </cell>
          <cell r="O296">
            <v>121</v>
          </cell>
          <cell r="P296" t="str">
            <v>EDIFÍCIO COMERCIAL</v>
          </cell>
          <cell r="Q296" t="str">
            <v>GARAGEM</v>
          </cell>
          <cell r="R296" t="str">
            <v>OFF STREET</v>
          </cell>
          <cell r="S296" t="str">
            <v>NN OFF 2010</v>
          </cell>
          <cell r="T296">
            <v>1</v>
          </cell>
          <cell r="U296" t="str">
            <v>N/A</v>
          </cell>
          <cell r="V296" t="str">
            <v>N/A</v>
          </cell>
          <cell r="W296" t="str">
            <v>ANGELO</v>
          </cell>
          <cell r="X296" t="str">
            <v>N/I</v>
          </cell>
          <cell r="Y296" t="str">
            <v>MO</v>
          </cell>
          <cell r="Z296" t="str">
            <v>NF+TKTS</v>
          </cell>
          <cell r="AA296" t="str">
            <v>N/I</v>
          </cell>
          <cell r="AB296" t="str">
            <v>NAO BLOQUEADO</v>
          </cell>
          <cell r="AC296" t="str">
            <v xml:space="preserve">02201DJ  </v>
          </cell>
          <cell r="AD296" t="str">
            <v>ED COM LAGOA CORPORATE</v>
          </cell>
          <cell r="AE296" t="str">
            <v>9.GARAGEM ABERTA</v>
          </cell>
          <cell r="AF296" t="str">
            <v>ORGANICAS</v>
          </cell>
          <cell r="AG296" t="str">
            <v>60.537.263/0355-47</v>
          </cell>
          <cell r="AH296" t="str">
            <v>RIO DE JANEIRO</v>
          </cell>
          <cell r="AI296" t="str">
            <v>22268-005</v>
          </cell>
          <cell r="AJ296" t="str">
            <v>HUMAITÁ</v>
          </cell>
          <cell r="AK296" t="str">
            <v>RUA HUMAITÁ, 275</v>
          </cell>
          <cell r="AL296">
            <v>6</v>
          </cell>
          <cell r="AM296">
            <v>40539</v>
          </cell>
          <cell r="AN296" t="str">
            <v>DEZ/10</v>
          </cell>
          <cell r="AO296">
            <v>40539</v>
          </cell>
          <cell r="AP296">
            <v>41269</v>
          </cell>
          <cell r="AQ296" t="str">
            <v>N/I</v>
          </cell>
          <cell r="AR296" t="str">
            <v>N/I</v>
          </cell>
          <cell r="AS296" t="str">
            <v>ALLPARK - RJDJ</v>
          </cell>
          <cell r="AT296" t="str">
            <v>ALLPARK - RJ</v>
          </cell>
          <cell r="AU296" t="str">
            <v>DJ</v>
          </cell>
          <cell r="AV296" t="str">
            <v>LAGOA CORPORATE</v>
          </cell>
          <cell r="AW296">
            <v>1284</v>
          </cell>
          <cell r="AX296" t="str">
            <v>Lagoa Corporate</v>
          </cell>
          <cell r="AY296" t="str">
            <v>N/I</v>
          </cell>
          <cell r="AZ296" t="str">
            <v xml:space="preserve">02201DJ  </v>
          </cell>
        </row>
        <row r="297">
          <cell r="D297" t="str">
            <v xml:space="preserve">A000006  </v>
          </cell>
          <cell r="E297" t="str">
            <v>CCN</v>
          </cell>
          <cell r="F297" t="str">
            <v>CCN</v>
          </cell>
          <cell r="G297" t="str">
            <v>RJ</v>
          </cell>
          <cell r="H297" t="str">
            <v>RIO DE JANEIRO</v>
          </cell>
          <cell r="I297" t="str">
            <v>RJ</v>
          </cell>
          <cell r="J297" t="str">
            <v>RJ</v>
          </cell>
          <cell r="K297" t="str">
            <v>00</v>
          </cell>
          <cell r="L297" t="str">
            <v>CCN</v>
          </cell>
          <cell r="M297" t="str">
            <v>CCN</v>
          </cell>
          <cell r="N297">
            <v>0</v>
          </cell>
          <cell r="O297">
            <v>1040</v>
          </cell>
          <cell r="P297" t="str">
            <v>CENTRO DE CONVENÇÕES</v>
          </cell>
          <cell r="Q297" t="str">
            <v>GARAGEM</v>
          </cell>
          <cell r="R297" t="str">
            <v>OFF STREET</v>
          </cell>
          <cell r="S297" t="str">
            <v>BASE OFF</v>
          </cell>
          <cell r="T297">
            <v>1</v>
          </cell>
          <cell r="U297" t="str">
            <v>N/A</v>
          </cell>
          <cell r="V297" t="str">
            <v>N/A</v>
          </cell>
          <cell r="W297" t="str">
            <v>N/I</v>
          </cell>
          <cell r="X297" t="str">
            <v>N/I</v>
          </cell>
          <cell r="Y297" t="str">
            <v>SCP</v>
          </cell>
          <cell r="Z297" t="str">
            <v>N/I</v>
          </cell>
          <cell r="AA297" t="str">
            <v>N/I</v>
          </cell>
          <cell r="AB297" t="str">
            <v>NAO BLOQUEADO</v>
          </cell>
          <cell r="AC297">
            <v>126801</v>
          </cell>
          <cell r="AD297" t="str">
            <v>ORG PUB CONSORCIO CCN - RIOP</v>
          </cell>
          <cell r="AE297" t="str">
            <v xml:space="preserve">1.TRANSFERÊNCIA </v>
          </cell>
          <cell r="AF297" t="str">
            <v>ORGANICAS</v>
          </cell>
          <cell r="AG297" t="str">
            <v>N/I</v>
          </cell>
          <cell r="AH297" t="str">
            <v>N/I</v>
          </cell>
          <cell r="AI297" t="str">
            <v>N/I</v>
          </cell>
          <cell r="AJ297" t="str">
            <v>N/I</v>
          </cell>
          <cell r="AK297" t="str">
            <v>N/I</v>
          </cell>
          <cell r="AL297" t="str">
            <v>N/I</v>
          </cell>
          <cell r="AM297" t="str">
            <v>N/I</v>
          </cell>
          <cell r="AN297" t="str">
            <v>N/I</v>
          </cell>
          <cell r="AO297" t="str">
            <v>N/A</v>
          </cell>
          <cell r="AP297" t="str">
            <v>N/A</v>
          </cell>
          <cell r="AQ297" t="str">
            <v>N/I</v>
          </cell>
          <cell r="AR297" t="str">
            <v>N/I</v>
          </cell>
          <cell r="AS297" t="str">
            <v>N/IN/I</v>
          </cell>
          <cell r="AT297" t="str">
            <v>N/I</v>
          </cell>
          <cell r="AU297" t="str">
            <v>N/I</v>
          </cell>
          <cell r="AV297" t="str">
            <v>N/A</v>
          </cell>
          <cell r="AW297" t="str">
            <v>N/I</v>
          </cell>
          <cell r="AX297" t="str">
            <v>N/I</v>
          </cell>
          <cell r="AY297" t="str">
            <v>N/I</v>
          </cell>
          <cell r="AZ297" t="str">
            <v xml:space="preserve">A000006  </v>
          </cell>
        </row>
        <row r="298">
          <cell r="D298">
            <v>220152</v>
          </cell>
          <cell r="E298" t="str">
            <v>LEBLON MEDICAL CENTER</v>
          </cell>
          <cell r="F298" t="str">
            <v>N/A</v>
          </cell>
          <cell r="G298" t="str">
            <v>RJ</v>
          </cell>
          <cell r="H298" t="str">
            <v>RIO DE JANEIRO</v>
          </cell>
          <cell r="I298" t="str">
            <v>RJ</v>
          </cell>
          <cell r="J298" t="str">
            <v>RJ</v>
          </cell>
          <cell r="K298" t="str">
            <v>01</v>
          </cell>
          <cell r="L298" t="str">
            <v>ALLPARK</v>
          </cell>
          <cell r="M298" t="str">
            <v>RIOPARK</v>
          </cell>
          <cell r="N298">
            <v>1</v>
          </cell>
          <cell r="O298">
            <v>140</v>
          </cell>
          <cell r="P298" t="str">
            <v>CENTRO MEDICO</v>
          </cell>
          <cell r="Q298" t="str">
            <v>GARAGEM</v>
          </cell>
          <cell r="R298" t="str">
            <v>OFF STREET</v>
          </cell>
          <cell r="S298" t="str">
            <v>BASE OFF</v>
          </cell>
          <cell r="T298">
            <v>1</v>
          </cell>
          <cell r="U298" t="str">
            <v>N/A</v>
          </cell>
          <cell r="V298" t="str">
            <v>N/A</v>
          </cell>
          <cell r="W298" t="str">
            <v>ANGELO</v>
          </cell>
          <cell r="X298" t="str">
            <v>N/I</v>
          </cell>
          <cell r="Y298" t="str">
            <v>LOCAÇÃO</v>
          </cell>
          <cell r="Z298" t="str">
            <v>TKTS</v>
          </cell>
          <cell r="AA298" t="str">
            <v>PERCENTUAL</v>
          </cell>
          <cell r="AB298" t="str">
            <v>NAO BLOQUEADO</v>
          </cell>
          <cell r="AC298">
            <v>220152</v>
          </cell>
          <cell r="AD298" t="str">
            <v>CE MED LEBLON MEDICAL CENTER - RIOP</v>
          </cell>
          <cell r="AE298" t="str">
            <v>9.GARAGEM ABERTA</v>
          </cell>
          <cell r="AF298" t="str">
            <v>ORGANICAS</v>
          </cell>
          <cell r="AG298">
            <v>60537263023379</v>
          </cell>
          <cell r="AH298" t="str">
            <v>RIO DE JANEIRO</v>
          </cell>
          <cell r="AI298" t="str">
            <v>22440-040</v>
          </cell>
          <cell r="AJ298" t="str">
            <v xml:space="preserve">LEBLON </v>
          </cell>
          <cell r="AK298" t="str">
            <v xml:space="preserve">RUA CARLOS GOES, 375  </v>
          </cell>
          <cell r="AL298">
            <v>7</v>
          </cell>
          <cell r="AM298" t="str">
            <v>N/I</v>
          </cell>
          <cell r="AN298" t="str">
            <v>N/I</v>
          </cell>
          <cell r="AO298">
            <v>36838</v>
          </cell>
          <cell r="AP298">
            <v>40813</v>
          </cell>
          <cell r="AQ298" t="str">
            <v>N/I</v>
          </cell>
          <cell r="AR298" t="str">
            <v>N/I</v>
          </cell>
          <cell r="AS298" t="str">
            <v>ALLPARK - RJF2</v>
          </cell>
          <cell r="AT298" t="str">
            <v>ALLPARK - RJ</v>
          </cell>
          <cell r="AU298" t="str">
            <v>F2</v>
          </cell>
          <cell r="AV298" t="str">
            <v>LEB. ME. CENTER</v>
          </cell>
          <cell r="AW298">
            <v>960</v>
          </cell>
          <cell r="AX298" t="str">
            <v>Leblon Medical Center</v>
          </cell>
          <cell r="AY298" t="str">
            <v>N/I</v>
          </cell>
          <cell r="AZ298">
            <v>220152</v>
          </cell>
        </row>
        <row r="299">
          <cell r="D299" t="str">
            <v xml:space="preserve">01201I8  </v>
          </cell>
          <cell r="E299" t="str">
            <v>LEOPOLDO</v>
          </cell>
          <cell r="F299" t="str">
            <v>N/A</v>
          </cell>
          <cell r="G299" t="str">
            <v>SP</v>
          </cell>
          <cell r="H299" t="str">
            <v>SÃO PAULO</v>
          </cell>
          <cell r="I299" t="str">
            <v>SP</v>
          </cell>
          <cell r="J299" t="str">
            <v>SP</v>
          </cell>
          <cell r="K299" t="str">
            <v>01</v>
          </cell>
          <cell r="L299" t="str">
            <v>ALLPARK</v>
          </cell>
          <cell r="M299" t="str">
            <v>RITI</v>
          </cell>
          <cell r="N299">
            <v>1</v>
          </cell>
          <cell r="O299">
            <v>100</v>
          </cell>
          <cell r="P299" t="str">
            <v>TERRENO</v>
          </cell>
          <cell r="Q299" t="str">
            <v>GARAGEM</v>
          </cell>
          <cell r="R299" t="str">
            <v>OFF STREET</v>
          </cell>
          <cell r="S299" t="str">
            <v>M&amp;A 2011</v>
          </cell>
          <cell r="T299">
            <v>1</v>
          </cell>
          <cell r="U299" t="str">
            <v>N/A</v>
          </cell>
          <cell r="V299" t="str">
            <v>N/A</v>
          </cell>
          <cell r="W299" t="str">
            <v>JOSÉ EDENILSON</v>
          </cell>
          <cell r="X299" t="str">
            <v>ALDAIR</v>
          </cell>
          <cell r="Y299" t="str">
            <v>LOCAÇÃO</v>
          </cell>
          <cell r="Z299" t="str">
            <v>EVENTOS</v>
          </cell>
          <cell r="AA299" t="str">
            <v>VALOR FIXO</v>
          </cell>
          <cell r="AB299" t="str">
            <v>NAO BLOQUEADO</v>
          </cell>
          <cell r="AC299" t="str">
            <v xml:space="preserve">01201I8  </v>
          </cell>
          <cell r="AD299" t="str">
            <v>TERR LEOPOLDO - RT</v>
          </cell>
          <cell r="AE299" t="str">
            <v>9.GARAGEM ABERTA</v>
          </cell>
          <cell r="AF299" t="str">
            <v>M&amp;A</v>
          </cell>
          <cell r="AG299" t="str">
            <v>60.537.263/0474-72</v>
          </cell>
          <cell r="AH299" t="str">
            <v xml:space="preserve">SÃO PAULO </v>
          </cell>
          <cell r="AI299" t="str">
            <v>4543-070</v>
          </cell>
          <cell r="AJ299" t="str">
            <v>JARDIM PAULISTA</v>
          </cell>
          <cell r="AK299" t="str">
            <v>RUA FERNANDES DE ABREU,34</v>
          </cell>
          <cell r="AL299">
            <v>5</v>
          </cell>
          <cell r="AM299">
            <v>40603</v>
          </cell>
          <cell r="AN299" t="str">
            <v>MAR/11</v>
          </cell>
          <cell r="AO299">
            <v>40329</v>
          </cell>
          <cell r="AP299" t="str">
            <v>INDETERMINADO</v>
          </cell>
          <cell r="AQ299" t="str">
            <v>N/I</v>
          </cell>
          <cell r="AR299" t="str">
            <v>N/I</v>
          </cell>
          <cell r="AS299" t="str">
            <v>ALLPARK - SPI8</v>
          </cell>
          <cell r="AT299" t="str">
            <v>ALLPARK - SP</v>
          </cell>
          <cell r="AU299" t="str">
            <v>I8</v>
          </cell>
          <cell r="AV299" t="str">
            <v>LEOPOLDO</v>
          </cell>
          <cell r="AW299">
            <v>13659</v>
          </cell>
          <cell r="AX299" t="str">
            <v>N/I</v>
          </cell>
          <cell r="AY299" t="str">
            <v>N/I</v>
          </cell>
          <cell r="AZ299" t="str">
            <v xml:space="preserve">01201I8  </v>
          </cell>
        </row>
        <row r="300">
          <cell r="D300" t="str">
            <v xml:space="preserve">01201CQ  </v>
          </cell>
          <cell r="E300" t="str">
            <v>LIBERDADE</v>
          </cell>
          <cell r="F300" t="str">
            <v>N/A</v>
          </cell>
          <cell r="G300" t="str">
            <v>SP</v>
          </cell>
          <cell r="H300" t="str">
            <v>SÃO PAULO</v>
          </cell>
          <cell r="I300" t="str">
            <v>SP</v>
          </cell>
          <cell r="J300" t="str">
            <v>SP</v>
          </cell>
          <cell r="K300" t="str">
            <v>01</v>
          </cell>
          <cell r="L300" t="str">
            <v>ALLPARK</v>
          </cell>
          <cell r="M300" t="str">
            <v>AREA</v>
          </cell>
          <cell r="N300">
            <v>1</v>
          </cell>
          <cell r="O300">
            <v>40</v>
          </cell>
          <cell r="P300" t="str">
            <v>TERRENO</v>
          </cell>
          <cell r="Q300" t="str">
            <v>GARAGEM</v>
          </cell>
          <cell r="R300" t="str">
            <v>OFF STREET</v>
          </cell>
          <cell r="S300" t="str">
            <v>M&amp;A 2010</v>
          </cell>
          <cell r="T300">
            <v>1</v>
          </cell>
          <cell r="U300" t="str">
            <v>N/A</v>
          </cell>
          <cell r="V300" t="str">
            <v>N/A</v>
          </cell>
          <cell r="W300" t="str">
            <v>ENZO</v>
          </cell>
          <cell r="X300" t="str">
            <v>IZILDO</v>
          </cell>
          <cell r="Y300" t="str">
            <v>LOCAÇÃO</v>
          </cell>
          <cell r="Z300" t="str">
            <v>TKTS</v>
          </cell>
          <cell r="AA300" t="str">
            <v>VALOR FIXO</v>
          </cell>
          <cell r="AB300" t="str">
            <v>NAO BLOQUEADO</v>
          </cell>
          <cell r="AC300" t="str">
            <v xml:space="preserve">01201CQ  </v>
          </cell>
          <cell r="AD300" t="str">
            <v>TERR TOMAZ GONZAGA 45 - AP</v>
          </cell>
          <cell r="AE300" t="str">
            <v>9.GARAGEM ABERTA</v>
          </cell>
          <cell r="AF300" t="str">
            <v>M&amp;A</v>
          </cell>
          <cell r="AG300" t="str">
            <v>60.537.263/0391-00</v>
          </cell>
          <cell r="AH300" t="str">
            <v xml:space="preserve">SÃO PAULO </v>
          </cell>
          <cell r="AI300" t="str">
            <v>01503-020</v>
          </cell>
          <cell r="AJ300" t="str">
            <v>LIBERDADE</v>
          </cell>
          <cell r="AK300" t="str">
            <v>RUA TOMAZ GONZAGA, 45</v>
          </cell>
          <cell r="AL300">
            <v>7</v>
          </cell>
          <cell r="AM300">
            <v>40452</v>
          </cell>
          <cell r="AN300" t="str">
            <v>OUT/10</v>
          </cell>
          <cell r="AO300">
            <v>34960</v>
          </cell>
          <cell r="AP300">
            <v>41000</v>
          </cell>
          <cell r="AQ300" t="str">
            <v>N/I</v>
          </cell>
          <cell r="AR300" t="str">
            <v>N/I</v>
          </cell>
          <cell r="AS300" t="str">
            <v>ALLPARK - SPCQ</v>
          </cell>
          <cell r="AT300" t="str">
            <v>ALLPARK - SP</v>
          </cell>
          <cell r="AU300" t="str">
            <v>CQ</v>
          </cell>
          <cell r="AV300" t="str">
            <v>LARGO D POLVORA</v>
          </cell>
          <cell r="AW300">
            <v>12314</v>
          </cell>
          <cell r="AX300" t="str">
            <v>Largo da Pólvora</v>
          </cell>
          <cell r="AY300" t="str">
            <v>LAGOA CORPORATE</v>
          </cell>
          <cell r="AZ300" t="str">
            <v xml:space="preserve">01201CQ  </v>
          </cell>
        </row>
        <row r="301">
          <cell r="D301">
            <v>121605</v>
          </cell>
          <cell r="E301" t="str">
            <v>LIMEIRA</v>
          </cell>
          <cell r="F301" t="str">
            <v>N/A</v>
          </cell>
          <cell r="G301" t="str">
            <v>ON</v>
          </cell>
          <cell r="H301" t="str">
            <v>SÃO PAULO</v>
          </cell>
          <cell r="I301" t="str">
            <v>ON</v>
          </cell>
          <cell r="J301" t="str">
            <v>On Street</v>
          </cell>
          <cell r="K301" t="str">
            <v>16</v>
          </cell>
          <cell r="L301" t="str">
            <v>HORA PARK</v>
          </cell>
          <cell r="M301" t="str">
            <v>HORA PARK</v>
          </cell>
          <cell r="N301">
            <v>1</v>
          </cell>
          <cell r="O301">
            <v>1846</v>
          </cell>
          <cell r="P301" t="str">
            <v>ZONA AZUL</v>
          </cell>
          <cell r="Q301" t="str">
            <v>GARAGEM</v>
          </cell>
          <cell r="R301" t="str">
            <v>ON STREET</v>
          </cell>
          <cell r="S301" t="str">
            <v>BASE ON</v>
          </cell>
          <cell r="T301">
            <v>1</v>
          </cell>
          <cell r="U301" t="str">
            <v>N/A</v>
          </cell>
          <cell r="V301" t="str">
            <v>N/A</v>
          </cell>
          <cell r="W301" t="str">
            <v>JOAO LIMA</v>
          </cell>
          <cell r="X301" t="str">
            <v>N/I</v>
          </cell>
          <cell r="Y301" t="str">
            <v>N/I</v>
          </cell>
          <cell r="Z301" t="str">
            <v>N/I</v>
          </cell>
          <cell r="AA301" t="str">
            <v>VALOR FIXO</v>
          </cell>
          <cell r="AB301" t="str">
            <v>NAO BLOQUEADO</v>
          </cell>
          <cell r="AC301">
            <v>121605</v>
          </cell>
          <cell r="AD301" t="str">
            <v>LIMEIRA</v>
          </cell>
          <cell r="AE301" t="str">
            <v>9.GARAGEM ABERTA</v>
          </cell>
          <cell r="AF301" t="str">
            <v>ORGANICAS</v>
          </cell>
          <cell r="AG301" t="str">
            <v>N/I</v>
          </cell>
          <cell r="AH301" t="str">
            <v>LIMEIRA</v>
          </cell>
          <cell r="AI301" t="str">
            <v>13480-001</v>
          </cell>
          <cell r="AJ301" t="str">
            <v>CENTRO</v>
          </cell>
          <cell r="AK301" t="str">
            <v>LIMEIRA</v>
          </cell>
          <cell r="AL301" t="str">
            <v>N/I</v>
          </cell>
          <cell r="AM301" t="str">
            <v>N/I</v>
          </cell>
          <cell r="AN301" t="str">
            <v>N/I</v>
          </cell>
          <cell r="AO301">
            <v>40134</v>
          </cell>
          <cell r="AP301">
            <v>41960</v>
          </cell>
          <cell r="AQ301" t="str">
            <v>N/I</v>
          </cell>
          <cell r="AR301" t="str">
            <v>N/I</v>
          </cell>
          <cell r="AS301" t="str">
            <v>N/I5</v>
          </cell>
          <cell r="AT301" t="str">
            <v>N/I</v>
          </cell>
          <cell r="AU301">
            <v>5</v>
          </cell>
          <cell r="AV301" t="str">
            <v>N/I</v>
          </cell>
          <cell r="AW301" t="str">
            <v>N/I</v>
          </cell>
          <cell r="AX301" t="str">
            <v>Limeira SP</v>
          </cell>
          <cell r="AY301" t="str">
            <v>N/I</v>
          </cell>
          <cell r="AZ301">
            <v>121605</v>
          </cell>
        </row>
        <row r="302">
          <cell r="D302" t="str">
            <v xml:space="preserve">01201N6  </v>
          </cell>
          <cell r="E302" t="str">
            <v>LINS 361</v>
          </cell>
          <cell r="F302" t="str">
            <v>N/A</v>
          </cell>
          <cell r="G302" t="str">
            <v>SP</v>
          </cell>
          <cell r="H302" t="str">
            <v>SÃO PAULO</v>
          </cell>
          <cell r="I302" t="str">
            <v>SP</v>
          </cell>
          <cell r="J302" t="str">
            <v>SP</v>
          </cell>
          <cell r="K302" t="str">
            <v>01</v>
          </cell>
          <cell r="L302" t="str">
            <v>ALLPARK</v>
          </cell>
          <cell r="M302" t="str">
            <v>ALLPARK</v>
          </cell>
          <cell r="N302">
            <v>1</v>
          </cell>
          <cell r="O302">
            <v>35</v>
          </cell>
          <cell r="P302" t="str">
            <v>TERRENO</v>
          </cell>
          <cell r="Q302" t="str">
            <v>GARAGEM</v>
          </cell>
          <cell r="R302" t="str">
            <v>OFF STREET</v>
          </cell>
          <cell r="S302" t="str">
            <v>BASE OFF</v>
          </cell>
          <cell r="T302">
            <v>1</v>
          </cell>
          <cell r="U302" t="str">
            <v>N/A</v>
          </cell>
          <cell r="V302" t="str">
            <v>N/A</v>
          </cell>
          <cell r="W302" t="str">
            <v>MAURO</v>
          </cell>
          <cell r="X302" t="str">
            <v>CAMILO</v>
          </cell>
          <cell r="Y302" t="str">
            <v>LOCAÇÃO</v>
          </cell>
          <cell r="Z302" t="str">
            <v>TKTS</v>
          </cell>
          <cell r="AA302" t="str">
            <v>PERCENTUAL</v>
          </cell>
          <cell r="AB302" t="str">
            <v>NAO BLOQUEADO</v>
          </cell>
          <cell r="AC302" t="str">
            <v xml:space="preserve">01201N6  </v>
          </cell>
          <cell r="AD302" t="str">
            <v>TERR LINS 361</v>
          </cell>
          <cell r="AE302" t="str">
            <v>9.GARAGEM ABERTA</v>
          </cell>
          <cell r="AF302" t="str">
            <v>ORGANICAS</v>
          </cell>
          <cell r="AG302">
            <v>60537263026203</v>
          </cell>
          <cell r="AH302" t="str">
            <v xml:space="preserve">SÃO PAULO </v>
          </cell>
          <cell r="AI302" t="str">
            <v>01537-000</v>
          </cell>
          <cell r="AJ302" t="str">
            <v>CAMBUCI</v>
          </cell>
          <cell r="AK302" t="str">
            <v xml:space="preserve">AV. LINS DE VASCONCELOS, 361 </v>
          </cell>
          <cell r="AL302">
            <v>5</v>
          </cell>
          <cell r="AM302">
            <v>39846</v>
          </cell>
          <cell r="AN302" t="str">
            <v>N/I</v>
          </cell>
          <cell r="AO302">
            <v>39846</v>
          </cell>
          <cell r="AP302">
            <v>40940</v>
          </cell>
          <cell r="AQ302" t="str">
            <v>N/I</v>
          </cell>
          <cell r="AR302" t="str">
            <v>N/I</v>
          </cell>
          <cell r="AS302" t="str">
            <v>ALLPARK - SPN6</v>
          </cell>
          <cell r="AT302" t="str">
            <v>ALLPARK - SP</v>
          </cell>
          <cell r="AU302" t="str">
            <v>N6</v>
          </cell>
          <cell r="AV302" t="str">
            <v>LINS 361</v>
          </cell>
          <cell r="AW302">
            <v>10387</v>
          </cell>
          <cell r="AX302" t="str">
            <v xml:space="preserve">Lins Vasconcelos </v>
          </cell>
          <cell r="AY302" t="str">
            <v>N/I</v>
          </cell>
          <cell r="AZ302" t="str">
            <v xml:space="preserve">01201N6  </v>
          </cell>
        </row>
        <row r="303">
          <cell r="D303">
            <v>120187</v>
          </cell>
          <cell r="E303" t="str">
            <v>MACKENZIE I</v>
          </cell>
          <cell r="F303" t="str">
            <v>MACKENZIE</v>
          </cell>
          <cell r="G303" t="str">
            <v>SP</v>
          </cell>
          <cell r="H303" t="str">
            <v>SÃO PAULO</v>
          </cell>
          <cell r="I303" t="str">
            <v>SP</v>
          </cell>
          <cell r="J303" t="str">
            <v>SP</v>
          </cell>
          <cell r="K303" t="str">
            <v>01</v>
          </cell>
          <cell r="L303" t="str">
            <v>ALLPARK</v>
          </cell>
          <cell r="M303" t="str">
            <v>ALLPARK</v>
          </cell>
          <cell r="N303">
            <v>1</v>
          </cell>
          <cell r="O303">
            <v>85</v>
          </cell>
          <cell r="P303" t="str">
            <v>INSTITUIÇÃO DE ENSINO</v>
          </cell>
          <cell r="Q303" t="str">
            <v>GARAGEM</v>
          </cell>
          <cell r="R303" t="str">
            <v>OFF STREET</v>
          </cell>
          <cell r="S303" t="str">
            <v>BASE OFF</v>
          </cell>
          <cell r="T303">
            <v>1</v>
          </cell>
          <cell r="U303" t="str">
            <v>N/A</v>
          </cell>
          <cell r="V303" t="str">
            <v>N/A</v>
          </cell>
          <cell r="W303" t="str">
            <v>IRINEU</v>
          </cell>
          <cell r="X303" t="str">
            <v>KLEBER</v>
          </cell>
          <cell r="Y303" t="str">
            <v>LOCAÇÃO</v>
          </cell>
          <cell r="Z303" t="str">
            <v>TKTS</v>
          </cell>
          <cell r="AA303" t="str">
            <v>VALOR FIXO</v>
          </cell>
          <cell r="AB303" t="str">
            <v>NAO BLOQUEADO</v>
          </cell>
          <cell r="AC303">
            <v>120187</v>
          </cell>
          <cell r="AD303" t="str">
            <v>INST EN MACKENZIE I</v>
          </cell>
          <cell r="AE303" t="str">
            <v>9.GARAGEM ABERTA</v>
          </cell>
          <cell r="AF303" t="str">
            <v>ORGANICAS</v>
          </cell>
          <cell r="AG303">
            <v>60537263025401</v>
          </cell>
          <cell r="AH303" t="str">
            <v xml:space="preserve">SÃO PAULO </v>
          </cell>
          <cell r="AI303" t="str">
            <v>01302-000</v>
          </cell>
          <cell r="AJ303" t="str">
            <v>CONSOLAÇÃO</v>
          </cell>
          <cell r="AK303" t="str">
            <v xml:space="preserve">RUA DA CONSOLAÇÃO,  860  </v>
          </cell>
          <cell r="AL303">
            <v>6</v>
          </cell>
          <cell r="AM303" t="str">
            <v>N/I</v>
          </cell>
          <cell r="AN303" t="str">
            <v>N/I</v>
          </cell>
          <cell r="AO303">
            <v>38749</v>
          </cell>
          <cell r="AP303">
            <v>41670</v>
          </cell>
          <cell r="AQ303" t="str">
            <v>N/I</v>
          </cell>
          <cell r="AR303" t="str">
            <v>N/I</v>
          </cell>
          <cell r="AS303" t="str">
            <v>ALLPARK - SP87</v>
          </cell>
          <cell r="AT303" t="str">
            <v>ALLPARK - SP</v>
          </cell>
          <cell r="AU303">
            <v>87</v>
          </cell>
          <cell r="AV303" t="str">
            <v>MACKENZIE I</v>
          </cell>
          <cell r="AW303">
            <v>10319</v>
          </cell>
          <cell r="AX303" t="str">
            <v>Mackenzie</v>
          </cell>
          <cell r="AY303" t="str">
            <v>N/I</v>
          </cell>
          <cell r="AZ303">
            <v>120187</v>
          </cell>
        </row>
        <row r="304">
          <cell r="D304">
            <v>120188</v>
          </cell>
          <cell r="E304" t="str">
            <v>MACKENZIE II</v>
          </cell>
          <cell r="F304" t="str">
            <v>MACKENZIE</v>
          </cell>
          <cell r="G304" t="str">
            <v>SP</v>
          </cell>
          <cell r="H304" t="str">
            <v>SÃO PAULO</v>
          </cell>
          <cell r="I304" t="str">
            <v>SP</v>
          </cell>
          <cell r="J304" t="str">
            <v>SP</v>
          </cell>
          <cell r="K304" t="str">
            <v>01</v>
          </cell>
          <cell r="L304" t="str">
            <v>ALLPARK</v>
          </cell>
          <cell r="M304" t="str">
            <v>ALLPARK</v>
          </cell>
          <cell r="N304">
            <v>1</v>
          </cell>
          <cell r="O304">
            <v>40</v>
          </cell>
          <cell r="P304" t="str">
            <v>INSTITUIÇÃO DE ENSINO</v>
          </cell>
          <cell r="Q304" t="str">
            <v>GARAGEM</v>
          </cell>
          <cell r="R304" t="str">
            <v>OFF STREET</v>
          </cell>
          <cell r="S304" t="str">
            <v>BASE OFF</v>
          </cell>
          <cell r="T304">
            <v>1</v>
          </cell>
          <cell r="U304" t="str">
            <v>N/A</v>
          </cell>
          <cell r="V304" t="str">
            <v>N/A</v>
          </cell>
          <cell r="W304" t="str">
            <v>IRINEU</v>
          </cell>
          <cell r="X304" t="str">
            <v>KLEBER</v>
          </cell>
          <cell r="Y304" t="str">
            <v>LOCAÇÃO</v>
          </cell>
          <cell r="Z304" t="str">
            <v>TKTS</v>
          </cell>
          <cell r="AA304" t="str">
            <v>VALOR FIXO</v>
          </cell>
          <cell r="AB304" t="str">
            <v>NAO BLOQUEADO</v>
          </cell>
          <cell r="AC304">
            <v>120188</v>
          </cell>
          <cell r="AD304" t="str">
            <v>INST EN MACKENZIE II</v>
          </cell>
          <cell r="AE304" t="str">
            <v>9.GARAGEM ABERTA</v>
          </cell>
          <cell r="AF304" t="str">
            <v>ORGANICAS</v>
          </cell>
          <cell r="AG304">
            <v>60537263025584</v>
          </cell>
          <cell r="AH304" t="str">
            <v xml:space="preserve">SÃO PAULO </v>
          </cell>
          <cell r="AI304" t="str">
            <v>01302-000</v>
          </cell>
          <cell r="AJ304" t="str">
            <v>CONSOLAÇÃO</v>
          </cell>
          <cell r="AK304" t="str">
            <v>RUA CONSOLAÇÃO, 968</v>
          </cell>
          <cell r="AL304">
            <v>6</v>
          </cell>
          <cell r="AM304" t="str">
            <v>N/I</v>
          </cell>
          <cell r="AN304" t="str">
            <v>N/I</v>
          </cell>
          <cell r="AO304" t="str">
            <v>N/I</v>
          </cell>
          <cell r="AP304" t="str">
            <v>N/I</v>
          </cell>
          <cell r="AQ304" t="str">
            <v>N/I</v>
          </cell>
          <cell r="AR304" t="str">
            <v>N/I</v>
          </cell>
          <cell r="AS304" t="str">
            <v>ALLPARK - SP88</v>
          </cell>
          <cell r="AT304" t="str">
            <v>ALLPARK - SP</v>
          </cell>
          <cell r="AU304">
            <v>88</v>
          </cell>
          <cell r="AV304" t="str">
            <v>MACKENZIE II</v>
          </cell>
          <cell r="AW304">
            <v>10323</v>
          </cell>
          <cell r="AX304" t="str">
            <v>N/I</v>
          </cell>
          <cell r="AY304" t="str">
            <v>N/I</v>
          </cell>
          <cell r="AZ304">
            <v>120188</v>
          </cell>
        </row>
        <row r="305">
          <cell r="D305" t="str">
            <v xml:space="preserve">01201N2  </v>
          </cell>
          <cell r="E305" t="str">
            <v>MACKENZIE VIII</v>
          </cell>
          <cell r="F305" t="str">
            <v>MACKENZIE</v>
          </cell>
          <cell r="G305" t="str">
            <v>SP</v>
          </cell>
          <cell r="H305" t="str">
            <v>SÃO PAULO</v>
          </cell>
          <cell r="I305" t="str">
            <v>SP</v>
          </cell>
          <cell r="J305" t="str">
            <v>SP</v>
          </cell>
          <cell r="K305" t="str">
            <v>01</v>
          </cell>
          <cell r="L305" t="str">
            <v>ALLPARK</v>
          </cell>
          <cell r="M305" t="str">
            <v>ALLPARK</v>
          </cell>
          <cell r="N305">
            <v>1</v>
          </cell>
          <cell r="O305">
            <v>70</v>
          </cell>
          <cell r="P305" t="str">
            <v>INSTITUIÇÃO DE ENSINO</v>
          </cell>
          <cell r="Q305" t="str">
            <v>GARAGEM</v>
          </cell>
          <cell r="R305" t="str">
            <v>OFF STREET</v>
          </cell>
          <cell r="S305" t="str">
            <v>BASE OFF</v>
          </cell>
          <cell r="T305">
            <v>1</v>
          </cell>
          <cell r="U305" t="str">
            <v>N/A</v>
          </cell>
          <cell r="V305" t="str">
            <v>N/A</v>
          </cell>
          <cell r="W305" t="str">
            <v>IRINEU</v>
          </cell>
          <cell r="X305" t="str">
            <v>KLEBER</v>
          </cell>
          <cell r="Y305" t="str">
            <v>LOCAÇÃO</v>
          </cell>
          <cell r="Z305" t="str">
            <v>TKTS</v>
          </cell>
          <cell r="AA305" t="str">
            <v>VALOR FIXO</v>
          </cell>
          <cell r="AB305" t="str">
            <v>NAO BLOQUEADO</v>
          </cell>
          <cell r="AC305" t="str">
            <v xml:space="preserve">01201N2  </v>
          </cell>
          <cell r="AD305" t="str">
            <v>INST EN MACKENZIE VIII</v>
          </cell>
          <cell r="AE305" t="str">
            <v>9.GARAGEM ABERTA</v>
          </cell>
          <cell r="AF305" t="str">
            <v>ORGANICAS</v>
          </cell>
          <cell r="AG305" t="str">
            <v>60.537.263/0257-46</v>
          </cell>
          <cell r="AH305" t="str">
            <v xml:space="preserve">SÃO PAULO </v>
          </cell>
          <cell r="AI305" t="str">
            <v>01222-010</v>
          </cell>
          <cell r="AJ305" t="str">
            <v>V. BUARQUE</v>
          </cell>
          <cell r="AK305" t="str">
            <v xml:space="preserve">RUA MARIA ANTONIA, 143 / 163 </v>
          </cell>
          <cell r="AL305">
            <v>6</v>
          </cell>
          <cell r="AM305" t="str">
            <v>N/I</v>
          </cell>
          <cell r="AN305" t="str">
            <v>N/I</v>
          </cell>
          <cell r="AO305" t="str">
            <v>N/I</v>
          </cell>
          <cell r="AP305" t="str">
            <v>N/I</v>
          </cell>
          <cell r="AQ305" t="str">
            <v>N/I</v>
          </cell>
          <cell r="AR305" t="str">
            <v>N/I</v>
          </cell>
          <cell r="AS305" t="str">
            <v>ALLPARK - SPN2</v>
          </cell>
          <cell r="AT305" t="str">
            <v>ALLPARK - SP</v>
          </cell>
          <cell r="AU305" t="str">
            <v>N2</v>
          </cell>
          <cell r="AV305" t="str">
            <v>MACKENZIE VIII</v>
          </cell>
          <cell r="AW305">
            <v>10345</v>
          </cell>
          <cell r="AX305" t="str">
            <v>N/I</v>
          </cell>
          <cell r="AY305" t="str">
            <v>N/I</v>
          </cell>
          <cell r="AZ305" t="str">
            <v xml:space="preserve">01201N2  </v>
          </cell>
        </row>
        <row r="306">
          <cell r="D306">
            <v>220112</v>
          </cell>
          <cell r="E306" t="str">
            <v>MADUREIRA, SHOP</v>
          </cell>
          <cell r="F306" t="str">
            <v>N/A</v>
          </cell>
          <cell r="G306" t="str">
            <v>RJ</v>
          </cell>
          <cell r="H306" t="str">
            <v>RIO DE JANEIRO</v>
          </cell>
          <cell r="I306" t="str">
            <v>RJ</v>
          </cell>
          <cell r="J306" t="str">
            <v>RJ</v>
          </cell>
          <cell r="K306" t="str">
            <v>01</v>
          </cell>
          <cell r="L306" t="str">
            <v>ALLPARK</v>
          </cell>
          <cell r="M306" t="str">
            <v>ALLPARK</v>
          </cell>
          <cell r="N306">
            <v>1</v>
          </cell>
          <cell r="O306">
            <v>660</v>
          </cell>
          <cell r="P306" t="str">
            <v>SHOPPING</v>
          </cell>
          <cell r="Q306" t="str">
            <v>GARAGEM</v>
          </cell>
          <cell r="R306" t="str">
            <v>OFF STREET</v>
          </cell>
          <cell r="S306" t="str">
            <v>BASE OFF</v>
          </cell>
          <cell r="T306">
            <v>1</v>
          </cell>
          <cell r="U306" t="str">
            <v>N/A</v>
          </cell>
          <cell r="V306" t="str">
            <v>N/A</v>
          </cell>
          <cell r="W306" t="str">
            <v>ANGELO</v>
          </cell>
          <cell r="X306" t="str">
            <v>N/I</v>
          </cell>
          <cell r="Y306" t="str">
            <v>LOCAÇÃO</v>
          </cell>
          <cell r="Z306" t="str">
            <v>TKTS</v>
          </cell>
          <cell r="AA306" t="str">
            <v>FAIXA</v>
          </cell>
          <cell r="AB306" t="str">
            <v>NAO BLOQUEADO</v>
          </cell>
          <cell r="AC306">
            <v>220112</v>
          </cell>
          <cell r="AD306" t="str">
            <v>SHOP MADUREIRA</v>
          </cell>
          <cell r="AE306" t="str">
            <v>9.GARAGEM ABERTA</v>
          </cell>
          <cell r="AF306" t="str">
            <v>ORGANICAS</v>
          </cell>
          <cell r="AG306">
            <v>60537263013063</v>
          </cell>
          <cell r="AH306" t="str">
            <v>RIO DE JANEIRO</v>
          </cell>
          <cell r="AI306" t="str">
            <v>21351-050</v>
          </cell>
          <cell r="AJ306" t="str">
            <v>MADUREIRA</v>
          </cell>
          <cell r="AK306" t="str">
            <v xml:space="preserve">EST. DO PORTELA, 222 </v>
          </cell>
          <cell r="AL306">
            <v>7</v>
          </cell>
          <cell r="AM306" t="str">
            <v>N/I</v>
          </cell>
          <cell r="AN306" t="str">
            <v>N/I</v>
          </cell>
          <cell r="AO306">
            <v>36617</v>
          </cell>
          <cell r="AP306" t="str">
            <v>INDETERMINADO</v>
          </cell>
          <cell r="AQ306" t="str">
            <v>N/I</v>
          </cell>
          <cell r="AR306" t="str">
            <v>N/I</v>
          </cell>
          <cell r="AS306" t="str">
            <v>ALLPARK - RJB2</v>
          </cell>
          <cell r="AT306" t="str">
            <v>ALLPARK - RJ</v>
          </cell>
          <cell r="AU306" t="str">
            <v>B2</v>
          </cell>
          <cell r="AV306" t="str">
            <v>MADUREIRA, SHOP</v>
          </cell>
          <cell r="AW306">
            <v>265</v>
          </cell>
          <cell r="AX306" t="str">
            <v>Madureira Shopping</v>
          </cell>
          <cell r="AY306" t="str">
            <v>N/I</v>
          </cell>
          <cell r="AZ306">
            <v>220112</v>
          </cell>
        </row>
        <row r="307">
          <cell r="D307" t="str">
            <v xml:space="preserve">01201R8  </v>
          </cell>
          <cell r="E307" t="str">
            <v>MAJ. QUEDINHO - ESTACENTRO</v>
          </cell>
          <cell r="F307" t="str">
            <v>N/A</v>
          </cell>
          <cell r="G307" t="str">
            <v>SP</v>
          </cell>
          <cell r="H307" t="str">
            <v>SÃO PAULO</v>
          </cell>
          <cell r="I307" t="str">
            <v>SP</v>
          </cell>
          <cell r="J307" t="str">
            <v>SP</v>
          </cell>
          <cell r="K307" t="str">
            <v>01</v>
          </cell>
          <cell r="L307" t="str">
            <v>ALLPARK</v>
          </cell>
          <cell r="M307" t="str">
            <v>ESTACENTRO</v>
          </cell>
          <cell r="N307">
            <v>1</v>
          </cell>
          <cell r="O307">
            <v>56</v>
          </cell>
          <cell r="P307" t="str">
            <v>TERRENO</v>
          </cell>
          <cell r="Q307" t="str">
            <v>GARAGEM</v>
          </cell>
          <cell r="R307" t="str">
            <v>OFF STREET</v>
          </cell>
          <cell r="S307" t="str">
            <v>M&amp;A 2010</v>
          </cell>
          <cell r="T307">
            <v>1</v>
          </cell>
          <cell r="U307" t="str">
            <v>N/A</v>
          </cell>
          <cell r="V307" t="str">
            <v>N/A</v>
          </cell>
          <cell r="W307" t="str">
            <v>IRINEU</v>
          </cell>
          <cell r="X307" t="str">
            <v>ELSON</v>
          </cell>
          <cell r="Y307" t="str">
            <v>LOCAÇÃO</v>
          </cell>
          <cell r="Z307" t="str">
            <v>TKTS</v>
          </cell>
          <cell r="AA307" t="str">
            <v>VALOR FIXO</v>
          </cell>
          <cell r="AB307" t="str">
            <v>NAO BLOQUEADO</v>
          </cell>
          <cell r="AC307" t="str">
            <v xml:space="preserve">01201R8  </v>
          </cell>
          <cell r="AD307" t="str">
            <v>TERR MAJOR QUEDINHO CONSOLACAO 105 - ETC</v>
          </cell>
          <cell r="AE307" t="str">
            <v>9.GARAGEM ABERTA</v>
          </cell>
          <cell r="AF307" t="str">
            <v>M&amp;A</v>
          </cell>
          <cell r="AG307">
            <v>60537263032793</v>
          </cell>
          <cell r="AH307" t="str">
            <v xml:space="preserve">SÃO PAULO </v>
          </cell>
          <cell r="AI307" t="str">
            <v>1301-000</v>
          </cell>
          <cell r="AJ307" t="str">
            <v>CONSOLAÇÃO</v>
          </cell>
          <cell r="AK307" t="str">
            <v>RUA CONSOLACAO, 105</v>
          </cell>
          <cell r="AL307">
            <v>7</v>
          </cell>
          <cell r="AM307">
            <v>40238</v>
          </cell>
          <cell r="AN307" t="str">
            <v>MAR/10</v>
          </cell>
          <cell r="AO307" t="str">
            <v>N/I</v>
          </cell>
          <cell r="AP307" t="str">
            <v>N/I</v>
          </cell>
          <cell r="AQ307" t="str">
            <v>N/I</v>
          </cell>
          <cell r="AR307" t="str">
            <v>N/I</v>
          </cell>
          <cell r="AS307" t="str">
            <v>ALLPARK - SPT6</v>
          </cell>
          <cell r="AT307" t="str">
            <v>ALLPARK - SP</v>
          </cell>
          <cell r="AU307" t="str">
            <v>T6</v>
          </cell>
          <cell r="AV307" t="str">
            <v>MJ QUEDINHO ETC</v>
          </cell>
          <cell r="AW307">
            <v>11203</v>
          </cell>
          <cell r="AX307" t="str">
            <v>N/I</v>
          </cell>
          <cell r="AY307" t="str">
            <v>N/I</v>
          </cell>
          <cell r="AZ307" t="str">
            <v xml:space="preserve">01201R8  </v>
          </cell>
        </row>
        <row r="308">
          <cell r="D308">
            <v>120134</v>
          </cell>
          <cell r="E308" t="str">
            <v>MAJOR QUEDINHO</v>
          </cell>
          <cell r="F308" t="str">
            <v>N/A</v>
          </cell>
          <cell r="G308" t="str">
            <v>SP</v>
          </cell>
          <cell r="H308" t="str">
            <v>SÃO PAULO</v>
          </cell>
          <cell r="I308" t="str">
            <v>SP</v>
          </cell>
          <cell r="J308" t="str">
            <v>SP</v>
          </cell>
          <cell r="K308" t="str">
            <v>01</v>
          </cell>
          <cell r="L308" t="str">
            <v>ALLPARK</v>
          </cell>
          <cell r="M308" t="str">
            <v>ALLPARK</v>
          </cell>
          <cell r="N308">
            <v>1</v>
          </cell>
          <cell r="O308">
            <v>441</v>
          </cell>
          <cell r="P308" t="str">
            <v>EDIFÍCIO GARAGEM</v>
          </cell>
          <cell r="Q308" t="str">
            <v>GARAGEM</v>
          </cell>
          <cell r="R308" t="str">
            <v>OFF STREET</v>
          </cell>
          <cell r="S308" t="str">
            <v>BASE OFF</v>
          </cell>
          <cell r="T308">
            <v>1</v>
          </cell>
          <cell r="U308" t="str">
            <v>N/A</v>
          </cell>
          <cell r="V308" t="str">
            <v>N/A</v>
          </cell>
          <cell r="W308" t="str">
            <v>IRINEU</v>
          </cell>
          <cell r="X308" t="str">
            <v>ELSON</v>
          </cell>
          <cell r="Y308" t="str">
            <v>MO</v>
          </cell>
          <cell r="Z308" t="str">
            <v>NF+TKTS</v>
          </cell>
          <cell r="AA308" t="str">
            <v>PERCENTUAL</v>
          </cell>
          <cell r="AB308" t="str">
            <v>NAO BLOQUEADO</v>
          </cell>
          <cell r="AC308">
            <v>120134</v>
          </cell>
          <cell r="AD308" t="str">
            <v>ED GAR MAJOR QUEDINHO</v>
          </cell>
          <cell r="AE308" t="str">
            <v>9.GARAGEM ABERTA</v>
          </cell>
          <cell r="AF308" t="str">
            <v>ORGANICAS</v>
          </cell>
          <cell r="AG308">
            <v>60537263021759</v>
          </cell>
          <cell r="AH308" t="str">
            <v xml:space="preserve">SÃO PAULO </v>
          </cell>
          <cell r="AI308" t="str">
            <v>01050-030</v>
          </cell>
          <cell r="AJ308" t="str">
            <v>CENTRO</v>
          </cell>
          <cell r="AK308" t="str">
            <v>MAJOR QUEDINHO, R., 114</v>
          </cell>
          <cell r="AL308">
            <v>7</v>
          </cell>
          <cell r="AM308" t="str">
            <v>N/I</v>
          </cell>
          <cell r="AN308" t="str">
            <v>N/I</v>
          </cell>
          <cell r="AO308">
            <v>38384</v>
          </cell>
          <cell r="AP308">
            <v>41090</v>
          </cell>
          <cell r="AQ308" t="str">
            <v>N/I</v>
          </cell>
          <cell r="AR308" t="str">
            <v>N/I</v>
          </cell>
          <cell r="AS308" t="str">
            <v>ALLPARK - SP34</v>
          </cell>
          <cell r="AT308" t="str">
            <v>ALLPARK - SP</v>
          </cell>
          <cell r="AU308">
            <v>34</v>
          </cell>
          <cell r="AV308" t="str">
            <v>MAJOR QUEDINHO</v>
          </cell>
          <cell r="AW308">
            <v>5828</v>
          </cell>
          <cell r="AX308" t="str">
            <v xml:space="preserve"> Major Quedinho, Garagem Automática</v>
          </cell>
          <cell r="AY308" t="str">
            <v>N/I</v>
          </cell>
          <cell r="AZ308">
            <v>120134</v>
          </cell>
        </row>
        <row r="309">
          <cell r="D309" t="str">
            <v xml:space="preserve">01201DG  </v>
          </cell>
          <cell r="E309" t="str">
            <v>MAMBO VEREADOR JOSE DINIZ</v>
          </cell>
          <cell r="F309" t="str">
            <v>MAMBO</v>
          </cell>
          <cell r="G309" t="str">
            <v>SP</v>
          </cell>
          <cell r="H309" t="str">
            <v>SÃO PAULO</v>
          </cell>
          <cell r="I309" t="str">
            <v>SP</v>
          </cell>
          <cell r="J309" t="str">
            <v>SP</v>
          </cell>
          <cell r="K309" t="str">
            <v>01</v>
          </cell>
          <cell r="L309" t="str">
            <v>ALLPARK</v>
          </cell>
          <cell r="M309" t="str">
            <v>AREA</v>
          </cell>
          <cell r="N309">
            <v>1</v>
          </cell>
          <cell r="O309">
            <v>95</v>
          </cell>
          <cell r="P309" t="str">
            <v>SUPERMERCADO</v>
          </cell>
          <cell r="Q309" t="str">
            <v>GARAGEM</v>
          </cell>
          <cell r="R309" t="str">
            <v>OFF STREET</v>
          </cell>
          <cell r="S309" t="str">
            <v>M&amp;A 2010</v>
          </cell>
          <cell r="T309">
            <v>1</v>
          </cell>
          <cell r="U309" t="str">
            <v>N/A</v>
          </cell>
          <cell r="V309" t="str">
            <v>N/A</v>
          </cell>
          <cell r="W309" t="str">
            <v>JOSÉ EDENILSON</v>
          </cell>
          <cell r="X309" t="str">
            <v>ALDAIR</v>
          </cell>
          <cell r="Y309" t="str">
            <v>LOCAÇÃO</v>
          </cell>
          <cell r="Z309" t="str">
            <v>TKTS</v>
          </cell>
          <cell r="AA309" t="str">
            <v>N/I</v>
          </cell>
          <cell r="AB309" t="str">
            <v>NAO BLOQUEADO</v>
          </cell>
          <cell r="AC309" t="str">
            <v xml:space="preserve">01201DG  </v>
          </cell>
          <cell r="AD309" t="str">
            <v>SUPERM MAMBO VER JOSE DINIZ - AP</v>
          </cell>
          <cell r="AE309" t="str">
            <v>9.GARAGEM ABERTA</v>
          </cell>
          <cell r="AF309" t="str">
            <v>M&amp;A</v>
          </cell>
          <cell r="AG309" t="str">
            <v>60.537.263/0371-67</v>
          </cell>
          <cell r="AH309" t="str">
            <v xml:space="preserve">SÃO PAULO </v>
          </cell>
          <cell r="AI309" t="str">
            <v>04603-001</v>
          </cell>
          <cell r="AJ309" t="str">
            <v>SANTO AMARO</v>
          </cell>
          <cell r="AK309" t="str">
            <v>AV. VEREADOR JOSE DINIZ, 2.329</v>
          </cell>
          <cell r="AL309">
            <v>7</v>
          </cell>
          <cell r="AM309">
            <v>40452</v>
          </cell>
          <cell r="AN309" t="str">
            <v>OUT/10</v>
          </cell>
          <cell r="AO309">
            <v>40567</v>
          </cell>
          <cell r="AP309">
            <v>40931</v>
          </cell>
          <cell r="AQ309" t="str">
            <v>N/I</v>
          </cell>
          <cell r="AR309" t="str">
            <v>N/I</v>
          </cell>
          <cell r="AS309" t="str">
            <v>ALLPARK - SPDG</v>
          </cell>
          <cell r="AT309" t="str">
            <v>ALLPARK - SP</v>
          </cell>
          <cell r="AU309" t="str">
            <v>DG</v>
          </cell>
          <cell r="AV309" t="str">
            <v>MAMBO V JOSE DI</v>
          </cell>
          <cell r="AW309">
            <v>12464</v>
          </cell>
          <cell r="AX309" t="str">
            <v>Mambo Brooklin</v>
          </cell>
          <cell r="AY309" t="str">
            <v>N/I</v>
          </cell>
          <cell r="AZ309" t="str">
            <v xml:space="preserve">01201DG  </v>
          </cell>
        </row>
        <row r="310">
          <cell r="D310" t="str">
            <v xml:space="preserve">03201EQ  </v>
          </cell>
          <cell r="E310" t="str">
            <v>MARECHAL</v>
          </cell>
          <cell r="F310" t="str">
            <v>N/A</v>
          </cell>
          <cell r="G310" t="str">
            <v>PR</v>
          </cell>
          <cell r="H310" t="str">
            <v>PARANÁ</v>
          </cell>
          <cell r="I310" t="str">
            <v>SUL</v>
          </cell>
          <cell r="J310" t="str">
            <v>SUL</v>
          </cell>
          <cell r="K310" t="str">
            <v>01</v>
          </cell>
          <cell r="L310" t="str">
            <v>ALLPARK</v>
          </cell>
          <cell r="M310" t="str">
            <v>REUNIDAS</v>
          </cell>
          <cell r="N310">
            <v>1</v>
          </cell>
          <cell r="O310">
            <v>78</v>
          </cell>
          <cell r="P310" t="str">
            <v>EDIFÍCIO GARAGEM</v>
          </cell>
          <cell r="Q310" t="str">
            <v>GARAGEM</v>
          </cell>
          <cell r="R310" t="str">
            <v>OFF STREET</v>
          </cell>
          <cell r="S310" t="str">
            <v>BASE OFF</v>
          </cell>
          <cell r="T310">
            <v>1</v>
          </cell>
          <cell r="U310" t="str">
            <v>N/A</v>
          </cell>
          <cell r="V310" t="str">
            <v>N/A</v>
          </cell>
          <cell r="W310" t="str">
            <v>MIRO</v>
          </cell>
          <cell r="X310" t="str">
            <v>N/I</v>
          </cell>
          <cell r="Y310" t="str">
            <v>LOCAÇÃO</v>
          </cell>
          <cell r="Z310" t="str">
            <v>TKTS</v>
          </cell>
          <cell r="AA310" t="str">
            <v>VALOR FIXO</v>
          </cell>
          <cell r="AB310" t="str">
            <v>NAO BLOQUEADO</v>
          </cell>
          <cell r="AC310" t="str">
            <v xml:space="preserve">03201EQ  </v>
          </cell>
          <cell r="AD310" t="str">
            <v>ED GAR MARECHAL</v>
          </cell>
          <cell r="AE310" t="str">
            <v>9.GARAGEM ABERTA</v>
          </cell>
          <cell r="AF310" t="str">
            <v>ORGANICAS</v>
          </cell>
          <cell r="AG310">
            <v>60537263019509</v>
          </cell>
          <cell r="AH310" t="str">
            <v>CURITIBA</v>
          </cell>
          <cell r="AI310" t="str">
            <v>80060-010</v>
          </cell>
          <cell r="AJ310" t="str">
            <v>CENTRO</v>
          </cell>
          <cell r="AK310" t="str">
            <v xml:space="preserve">RUA MARECHAL DEODORO, 869  </v>
          </cell>
          <cell r="AL310">
            <v>6</v>
          </cell>
          <cell r="AM310" t="str">
            <v>N/I</v>
          </cell>
          <cell r="AN310" t="str">
            <v>N/I</v>
          </cell>
          <cell r="AO310">
            <v>39417</v>
          </cell>
          <cell r="AP310">
            <v>40512</v>
          </cell>
          <cell r="AQ310" t="str">
            <v>N/I</v>
          </cell>
          <cell r="AR310" t="str">
            <v>N/I</v>
          </cell>
          <cell r="AS310" t="str">
            <v>ALLPARK - PREQ</v>
          </cell>
          <cell r="AT310" t="str">
            <v>ALLPARK - PR</v>
          </cell>
          <cell r="AU310" t="str">
            <v>EQ</v>
          </cell>
          <cell r="AV310" t="str">
            <v>MARECHAL</v>
          </cell>
          <cell r="AW310">
            <v>12955</v>
          </cell>
          <cell r="AX310" t="str">
            <v>Marechal Deodoro</v>
          </cell>
          <cell r="AY310" t="str">
            <v>N/I</v>
          </cell>
          <cell r="AZ310" t="str">
            <v xml:space="preserve">03201EQ  </v>
          </cell>
        </row>
        <row r="311">
          <cell r="D311" t="str">
            <v xml:space="preserve">01201CS  </v>
          </cell>
          <cell r="E311" t="str">
            <v>MARIA ANTONIA</v>
          </cell>
          <cell r="F311" t="str">
            <v>N/A</v>
          </cell>
          <cell r="G311" t="str">
            <v>SP</v>
          </cell>
          <cell r="H311" t="str">
            <v>SÃO PAULO</v>
          </cell>
          <cell r="I311" t="str">
            <v>SP</v>
          </cell>
          <cell r="J311" t="str">
            <v>SP</v>
          </cell>
          <cell r="K311" t="str">
            <v>01</v>
          </cell>
          <cell r="L311" t="str">
            <v>ALLPARK</v>
          </cell>
          <cell r="M311" t="str">
            <v>AREA</v>
          </cell>
          <cell r="N311">
            <v>1</v>
          </cell>
          <cell r="O311">
            <v>70</v>
          </cell>
          <cell r="P311" t="str">
            <v>TERRENO</v>
          </cell>
          <cell r="Q311" t="str">
            <v>GARAGEM</v>
          </cell>
          <cell r="R311" t="str">
            <v>OFF STREET</v>
          </cell>
          <cell r="S311" t="str">
            <v>M&amp;A 2010</v>
          </cell>
          <cell r="T311">
            <v>1</v>
          </cell>
          <cell r="U311" t="str">
            <v>N/A</v>
          </cell>
          <cell r="V311" t="str">
            <v>N/A</v>
          </cell>
          <cell r="W311" t="str">
            <v>IRINEU</v>
          </cell>
          <cell r="X311" t="str">
            <v>KLEBER</v>
          </cell>
          <cell r="Y311" t="str">
            <v>LOCAÇÃO</v>
          </cell>
          <cell r="Z311" t="str">
            <v>TKTS</v>
          </cell>
          <cell r="AA311" t="str">
            <v>PERCENTUAL</v>
          </cell>
          <cell r="AB311" t="str">
            <v>NAO BLOQUEADO</v>
          </cell>
          <cell r="AC311" t="str">
            <v xml:space="preserve">01201CS  </v>
          </cell>
          <cell r="AD311" t="str">
            <v>TERR MARIA ANTONIA 336 - AP</v>
          </cell>
          <cell r="AE311" t="str">
            <v>9.GARAGEM ABERTA</v>
          </cell>
          <cell r="AF311" t="str">
            <v>M&amp;A</v>
          </cell>
          <cell r="AG311" t="str">
            <v>60.537.263/0389-96</v>
          </cell>
          <cell r="AH311" t="str">
            <v xml:space="preserve">SÃO PAULO </v>
          </cell>
          <cell r="AI311" t="str">
            <v>01222-010</v>
          </cell>
          <cell r="AJ311" t="str">
            <v>VILA BUARQUE</v>
          </cell>
          <cell r="AK311" t="str">
            <v>RUA MARIA ANTONIA, 336 / 340</v>
          </cell>
          <cell r="AL311" t="str">
            <v>N/I</v>
          </cell>
          <cell r="AM311">
            <v>40452</v>
          </cell>
          <cell r="AN311" t="str">
            <v>OUT/10</v>
          </cell>
          <cell r="AO311">
            <v>35065</v>
          </cell>
          <cell r="AP311">
            <v>41244</v>
          </cell>
          <cell r="AQ311" t="str">
            <v>N/I</v>
          </cell>
          <cell r="AR311" t="str">
            <v>N/I</v>
          </cell>
          <cell r="AS311" t="str">
            <v>ALLPARK - SPCS</v>
          </cell>
          <cell r="AT311" t="str">
            <v>ALLPARK - SP</v>
          </cell>
          <cell r="AU311" t="str">
            <v>CS</v>
          </cell>
          <cell r="AV311" t="str">
            <v>MARIA ANTONIA</v>
          </cell>
          <cell r="AW311">
            <v>12335</v>
          </cell>
          <cell r="AX311" t="str">
            <v>Maria Antonia</v>
          </cell>
          <cell r="AY311" t="str">
            <v>N/I</v>
          </cell>
          <cell r="AZ311" t="str">
            <v xml:space="preserve">01201CS  </v>
          </cell>
        </row>
        <row r="312">
          <cell r="D312" t="str">
            <v xml:space="preserve">01201R6  </v>
          </cell>
          <cell r="E312" t="str">
            <v>MARIA PAULA</v>
          </cell>
          <cell r="F312" t="str">
            <v>N/A</v>
          </cell>
          <cell r="G312" t="str">
            <v>SP</v>
          </cell>
          <cell r="H312" t="str">
            <v>SÃO PAULO</v>
          </cell>
          <cell r="I312" t="str">
            <v>SP</v>
          </cell>
          <cell r="J312" t="str">
            <v>SP</v>
          </cell>
          <cell r="K312" t="str">
            <v>01</v>
          </cell>
          <cell r="L312" t="str">
            <v>ALLPARK</v>
          </cell>
          <cell r="M312" t="str">
            <v>ESTACENTRO</v>
          </cell>
          <cell r="N312">
            <v>1</v>
          </cell>
          <cell r="O312">
            <v>40</v>
          </cell>
          <cell r="P312" t="str">
            <v>TERRENO</v>
          </cell>
          <cell r="Q312" t="str">
            <v>GARAGEM</v>
          </cell>
          <cell r="R312" t="str">
            <v>OFF STREET</v>
          </cell>
          <cell r="S312" t="str">
            <v>M&amp;A 2010</v>
          </cell>
          <cell r="T312">
            <v>1</v>
          </cell>
          <cell r="U312" t="str">
            <v>N/A</v>
          </cell>
          <cell r="V312" t="str">
            <v>N/A</v>
          </cell>
          <cell r="W312" t="str">
            <v>IRINEU</v>
          </cell>
          <cell r="X312" t="str">
            <v>ELSON</v>
          </cell>
          <cell r="Y312" t="str">
            <v>LOCAÇÃO</v>
          </cell>
          <cell r="Z312" t="str">
            <v>TKTS</v>
          </cell>
          <cell r="AA312" t="str">
            <v>VALOR FIXO</v>
          </cell>
          <cell r="AB312" t="str">
            <v>NAO BLOQUEADO</v>
          </cell>
          <cell r="AC312" t="str">
            <v xml:space="preserve">01201R6  </v>
          </cell>
          <cell r="AD312" t="str">
            <v>TERR MARIA PAULA 88 - ETC</v>
          </cell>
          <cell r="AE312" t="str">
            <v>9.GARAGEM ABERTA</v>
          </cell>
          <cell r="AF312" t="str">
            <v>M&amp;A</v>
          </cell>
          <cell r="AG312">
            <v>60537263032602</v>
          </cell>
          <cell r="AH312" t="str">
            <v xml:space="preserve">SÃO PAULO </v>
          </cell>
          <cell r="AI312" t="str">
            <v>01319-001</v>
          </cell>
          <cell r="AJ312" t="str">
            <v>CENTRO</v>
          </cell>
          <cell r="AK312" t="str">
            <v xml:space="preserve">RUA MARIA PAULA, 88  </v>
          </cell>
          <cell r="AL312">
            <v>5</v>
          </cell>
          <cell r="AM312">
            <v>40238</v>
          </cell>
          <cell r="AN312" t="str">
            <v>MAR/10</v>
          </cell>
          <cell r="AO312" t="str">
            <v>N/I</v>
          </cell>
          <cell r="AP312" t="str">
            <v>N/I</v>
          </cell>
          <cell r="AQ312" t="str">
            <v>N/I</v>
          </cell>
          <cell r="AR312" t="str">
            <v>N/I</v>
          </cell>
          <cell r="AS312" t="str">
            <v>ALLPARK - SPV9</v>
          </cell>
          <cell r="AT312" t="str">
            <v>ALLPARK - SP</v>
          </cell>
          <cell r="AU312" t="str">
            <v>V9</v>
          </cell>
          <cell r="AV312" t="str">
            <v>MARIA PAULA</v>
          </cell>
          <cell r="AW312">
            <v>11219</v>
          </cell>
          <cell r="AX312" t="str">
            <v>N/I</v>
          </cell>
          <cell r="AY312" t="str">
            <v>N/I</v>
          </cell>
          <cell r="AZ312" t="str">
            <v xml:space="preserve">01201R6  </v>
          </cell>
        </row>
        <row r="313">
          <cell r="D313" t="str">
            <v xml:space="preserve">03201ER  </v>
          </cell>
          <cell r="E313" t="str">
            <v>MARINGA PARK</v>
          </cell>
          <cell r="F313" t="str">
            <v>N/A</v>
          </cell>
          <cell r="G313" t="str">
            <v>PR</v>
          </cell>
          <cell r="H313" t="str">
            <v>PARANÁ</v>
          </cell>
          <cell r="I313" t="str">
            <v>SUL</v>
          </cell>
          <cell r="J313" t="str">
            <v>SUL</v>
          </cell>
          <cell r="K313" t="str">
            <v>01</v>
          </cell>
          <cell r="L313" t="str">
            <v>ALLPARK</v>
          </cell>
          <cell r="M313" t="str">
            <v>REUNIDAS</v>
          </cell>
          <cell r="N313">
            <v>1</v>
          </cell>
          <cell r="O313">
            <v>309</v>
          </cell>
          <cell r="P313" t="str">
            <v>SHOPPING</v>
          </cell>
          <cell r="Q313" t="str">
            <v>GARAGEM</v>
          </cell>
          <cell r="R313" t="str">
            <v>OFF STREET</v>
          </cell>
          <cell r="S313" t="str">
            <v>BASE OFF</v>
          </cell>
          <cell r="T313">
            <v>1</v>
          </cell>
          <cell r="U313" t="str">
            <v>N/A</v>
          </cell>
          <cell r="V313" t="str">
            <v>N/A</v>
          </cell>
          <cell r="W313" t="str">
            <v>MIRO</v>
          </cell>
          <cell r="X313" t="str">
            <v>N/I</v>
          </cell>
          <cell r="Y313" t="str">
            <v>LOCAÇÃO</v>
          </cell>
          <cell r="Z313" t="str">
            <v>TKTS</v>
          </cell>
          <cell r="AA313" t="str">
            <v>FAIXA</v>
          </cell>
          <cell r="AB313" t="str">
            <v>NAO BLOQUEADO</v>
          </cell>
          <cell r="AC313" t="str">
            <v xml:space="preserve">03201ER  </v>
          </cell>
          <cell r="AD313" t="str">
            <v>SHOP MARINGA PARK</v>
          </cell>
          <cell r="AE313" t="str">
            <v>9.GARAGEM ABERTA</v>
          </cell>
          <cell r="AF313" t="str">
            <v>ORGANICAS</v>
          </cell>
          <cell r="AG313" t="str">
            <v>N/I</v>
          </cell>
          <cell r="AH313" t="str">
            <v xml:space="preserve">MARINGÁ </v>
          </cell>
          <cell r="AI313" t="str">
            <v>87013-040</v>
          </cell>
          <cell r="AJ313" t="str">
            <v>CENTRO</v>
          </cell>
          <cell r="AK313" t="str">
            <v xml:space="preserve">AV. SÃO PAULO, 120 </v>
          </cell>
          <cell r="AL313">
            <v>7</v>
          </cell>
          <cell r="AM313" t="str">
            <v>N/I</v>
          </cell>
          <cell r="AN313" t="str">
            <v>N/I</v>
          </cell>
          <cell r="AO313">
            <v>36281</v>
          </cell>
          <cell r="AP313" t="str">
            <v>INDETERMINADO</v>
          </cell>
          <cell r="AQ313" t="str">
            <v>N/I</v>
          </cell>
          <cell r="AR313" t="str">
            <v>N/I</v>
          </cell>
          <cell r="AS313" t="str">
            <v>ALLPARK - PRER</v>
          </cell>
          <cell r="AT313" t="str">
            <v>ALLPARK - PR</v>
          </cell>
          <cell r="AU313" t="str">
            <v>ER</v>
          </cell>
          <cell r="AV313" t="str">
            <v>MARINGA PARK</v>
          </cell>
          <cell r="AW313">
            <v>12931</v>
          </cell>
          <cell r="AX313" t="str">
            <v>Aspen</v>
          </cell>
          <cell r="AY313" t="str">
            <v>N/I</v>
          </cell>
          <cell r="AZ313" t="str">
            <v xml:space="preserve">03201ER  </v>
          </cell>
        </row>
        <row r="314">
          <cell r="D314" t="str">
            <v xml:space="preserve">01201BH  </v>
          </cell>
          <cell r="E314" t="str">
            <v>MARQUES DE ITU</v>
          </cell>
          <cell r="F314" t="str">
            <v>N/A</v>
          </cell>
          <cell r="G314" t="str">
            <v>SP</v>
          </cell>
          <cell r="H314" t="str">
            <v>SÃO PAULO</v>
          </cell>
          <cell r="I314" t="str">
            <v>SP</v>
          </cell>
          <cell r="J314" t="str">
            <v>SP</v>
          </cell>
          <cell r="K314" t="str">
            <v>01</v>
          </cell>
          <cell r="L314" t="str">
            <v>ALLPARK</v>
          </cell>
          <cell r="M314" t="str">
            <v>AREA</v>
          </cell>
          <cell r="N314">
            <v>1</v>
          </cell>
          <cell r="O314">
            <v>82</v>
          </cell>
          <cell r="P314" t="str">
            <v>TERRENO</v>
          </cell>
          <cell r="Q314" t="str">
            <v>GARAGEM</v>
          </cell>
          <cell r="R314" t="str">
            <v>OFF STREET</v>
          </cell>
          <cell r="S314" t="str">
            <v>M&amp;A 2010</v>
          </cell>
          <cell r="T314">
            <v>1</v>
          </cell>
          <cell r="U314" t="str">
            <v>N/A</v>
          </cell>
          <cell r="V314" t="str">
            <v>N/A</v>
          </cell>
          <cell r="W314" t="str">
            <v>IRINEU</v>
          </cell>
          <cell r="X314" t="str">
            <v>AKIRA</v>
          </cell>
          <cell r="Y314" t="str">
            <v>LOCAÇÃO</v>
          </cell>
          <cell r="Z314" t="str">
            <v>TKTS</v>
          </cell>
          <cell r="AA314" t="str">
            <v>VALOR FIXO</v>
          </cell>
          <cell r="AB314" t="str">
            <v>NAO BLOQUEADO</v>
          </cell>
          <cell r="AC314" t="str">
            <v xml:space="preserve">01201BH  </v>
          </cell>
          <cell r="AD314" t="str">
            <v>TERR MARQUES DE ITU 96 - AP</v>
          </cell>
          <cell r="AE314" t="str">
            <v>9.GARAGEM ABERTA</v>
          </cell>
          <cell r="AF314" t="str">
            <v>M&amp;A</v>
          </cell>
          <cell r="AG314" t="str">
            <v>60.537.263/0390-20</v>
          </cell>
          <cell r="AH314" t="str">
            <v xml:space="preserve">SÃO PAULO </v>
          </cell>
          <cell r="AI314" t="str">
            <v>01220-000</v>
          </cell>
          <cell r="AJ314" t="str">
            <v>VILA BUARQUE</v>
          </cell>
          <cell r="AK314" t="str">
            <v>RUA MARQUES DE ITÚ, 96</v>
          </cell>
          <cell r="AL314">
            <v>7</v>
          </cell>
          <cell r="AM314">
            <v>40452</v>
          </cell>
          <cell r="AN314" t="str">
            <v>OUT/10</v>
          </cell>
          <cell r="AO314">
            <v>34973</v>
          </cell>
          <cell r="AP314" t="str">
            <v>INDETERMINADO</v>
          </cell>
          <cell r="AQ314" t="str">
            <v>N/I</v>
          </cell>
          <cell r="AR314" t="str">
            <v>N/I</v>
          </cell>
          <cell r="AS314" t="str">
            <v>ALLPARK - SPBH</v>
          </cell>
          <cell r="AT314" t="str">
            <v>ALLPARK - SP</v>
          </cell>
          <cell r="AU314" t="str">
            <v>BH</v>
          </cell>
          <cell r="AV314" t="str">
            <v>MARQUES DE ITU</v>
          </cell>
          <cell r="AW314">
            <v>11976</v>
          </cell>
          <cell r="AX314" t="str">
            <v>Bento Freitas</v>
          </cell>
          <cell r="AY314" t="str">
            <v>N/I</v>
          </cell>
          <cell r="AZ314" t="str">
            <v xml:space="preserve">01201BH  </v>
          </cell>
        </row>
        <row r="315">
          <cell r="D315" t="str">
            <v xml:space="preserve">07201FK  </v>
          </cell>
          <cell r="E315" t="str">
            <v>MAX &amp; FLORA</v>
          </cell>
          <cell r="F315" t="str">
            <v>N/A</v>
          </cell>
          <cell r="G315" t="str">
            <v>SC</v>
          </cell>
          <cell r="H315" t="str">
            <v>SANTA CATARINA</v>
          </cell>
          <cell r="I315" t="str">
            <v>SUL</v>
          </cell>
          <cell r="J315" t="str">
            <v>SUL</v>
          </cell>
          <cell r="K315" t="str">
            <v>01</v>
          </cell>
          <cell r="L315" t="str">
            <v>ALLPARK</v>
          </cell>
          <cell r="M315" t="str">
            <v>PARQUEAMENTOS</v>
          </cell>
          <cell r="N315">
            <v>1</v>
          </cell>
          <cell r="O315">
            <v>80</v>
          </cell>
          <cell r="P315" t="str">
            <v>EDIFÍCIO COMERCIAL</v>
          </cell>
          <cell r="Q315" t="str">
            <v>GARAGEM</v>
          </cell>
          <cell r="R315" t="str">
            <v>OFF STREET</v>
          </cell>
          <cell r="S315" t="str">
            <v>NN OFF 2010</v>
          </cell>
          <cell r="T315">
            <v>1</v>
          </cell>
          <cell r="U315" t="str">
            <v>N/A</v>
          </cell>
          <cell r="V315" t="str">
            <v>N/A</v>
          </cell>
          <cell r="W315" t="str">
            <v>MILTON</v>
          </cell>
          <cell r="X315" t="str">
            <v>N/I</v>
          </cell>
          <cell r="Y315" t="str">
            <v>LOCAÇÃO</v>
          </cell>
          <cell r="Z315" t="str">
            <v>TKTS</v>
          </cell>
          <cell r="AA315" t="str">
            <v>FAIXA</v>
          </cell>
          <cell r="AB315" t="str">
            <v>NAO BLOQUEADO</v>
          </cell>
          <cell r="AC315" t="str">
            <v xml:space="preserve">07201FK  </v>
          </cell>
          <cell r="AD315" t="str">
            <v>ED COM MAX E FLORA</v>
          </cell>
          <cell r="AE315" t="str">
            <v>9.GARAGEM ABERTA</v>
          </cell>
          <cell r="AF315" t="str">
            <v>ORGANICAS</v>
          </cell>
          <cell r="AG315">
            <v>60537263056544</v>
          </cell>
          <cell r="AH315" t="str">
            <v>FLORIANÓPOLIS</v>
          </cell>
          <cell r="AI315" t="str">
            <v>88036-003</v>
          </cell>
          <cell r="AJ315" t="str">
            <v>TRIDADE</v>
          </cell>
          <cell r="AK315" t="str">
            <v>RUA LAURO LINHARES, 2025</v>
          </cell>
          <cell r="AL315">
            <v>6</v>
          </cell>
          <cell r="AM315">
            <v>40330</v>
          </cell>
          <cell r="AN315" t="str">
            <v>JUN/10</v>
          </cell>
          <cell r="AO315" t="str">
            <v>N/I</v>
          </cell>
          <cell r="AP315" t="str">
            <v>N/I</v>
          </cell>
          <cell r="AQ315" t="str">
            <v>N/I</v>
          </cell>
          <cell r="AR315" t="str">
            <v>N/I</v>
          </cell>
          <cell r="AS315" t="str">
            <v>ALLPARK - SCFK</v>
          </cell>
          <cell r="AT315" t="str">
            <v>ALLPARK - SC</v>
          </cell>
          <cell r="AU315" t="str">
            <v>FK</v>
          </cell>
          <cell r="AV315" t="str">
            <v>MAX &amp; FLORA</v>
          </cell>
          <cell r="AW315">
            <v>12649</v>
          </cell>
          <cell r="AX315" t="str">
            <v>N/I</v>
          </cell>
          <cell r="AY315" t="str">
            <v>EDIFICIO MAX &amp; FLORA</v>
          </cell>
          <cell r="AZ315" t="str">
            <v xml:space="preserve">07201FK  </v>
          </cell>
        </row>
        <row r="316">
          <cell r="D316" t="str">
            <v xml:space="preserve">07201GC  </v>
          </cell>
          <cell r="E316" t="str">
            <v>MAX TOWER</v>
          </cell>
          <cell r="F316" t="str">
            <v>N/A</v>
          </cell>
          <cell r="G316" t="str">
            <v>SC</v>
          </cell>
          <cell r="H316" t="str">
            <v>SANTA CATARINA</v>
          </cell>
          <cell r="I316" t="str">
            <v>SUL</v>
          </cell>
          <cell r="J316" t="str">
            <v>SUL</v>
          </cell>
          <cell r="K316" t="str">
            <v>01</v>
          </cell>
          <cell r="L316" t="str">
            <v>ALLPARK</v>
          </cell>
          <cell r="M316" t="str">
            <v>ALLPARK</v>
          </cell>
          <cell r="N316">
            <v>1</v>
          </cell>
          <cell r="O316">
            <v>50</v>
          </cell>
          <cell r="P316" t="str">
            <v>EDIFÍCIO COMERCIAL</v>
          </cell>
          <cell r="Q316" t="str">
            <v>GARAGEM</v>
          </cell>
          <cell r="R316" t="str">
            <v>OFF STREET</v>
          </cell>
          <cell r="S316" t="str">
            <v>NN OFF 2011</v>
          </cell>
          <cell r="T316">
            <v>1</v>
          </cell>
          <cell r="U316" t="str">
            <v>N/A</v>
          </cell>
          <cell r="V316" t="str">
            <v>N/A</v>
          </cell>
          <cell r="W316" t="str">
            <v>MILTON</v>
          </cell>
          <cell r="X316" t="str">
            <v>N/I</v>
          </cell>
          <cell r="Y316" t="str">
            <v>LOCAÇÃO</v>
          </cell>
          <cell r="Z316" t="str">
            <v>TKTS</v>
          </cell>
          <cell r="AA316" t="str">
            <v>FAIXA</v>
          </cell>
          <cell r="AB316" t="str">
            <v>NAO BLOQUEADO</v>
          </cell>
          <cell r="AC316" t="str">
            <v xml:space="preserve">07201GC  </v>
          </cell>
          <cell r="AD316" t="str">
            <v>ED COM MAX TOWER</v>
          </cell>
          <cell r="AE316" t="str">
            <v>9.GARAGEM ABERTA</v>
          </cell>
          <cell r="AF316" t="str">
            <v>ORGANICAS</v>
          </cell>
          <cell r="AG316">
            <v>60537263049840</v>
          </cell>
          <cell r="AH316" t="str">
            <v>FLORIANÓPOLIS</v>
          </cell>
          <cell r="AI316" t="str">
            <v>880080-000</v>
          </cell>
          <cell r="AJ316" t="str">
            <v>COQUEIROS</v>
          </cell>
          <cell r="AK316" t="str">
            <v>AV. ENG. MAX DE SOUZA, 906</v>
          </cell>
          <cell r="AL316">
            <v>6</v>
          </cell>
          <cell r="AM316">
            <v>40665</v>
          </cell>
          <cell r="AN316" t="str">
            <v>MAI/11</v>
          </cell>
          <cell r="AO316" t="str">
            <v>N/I</v>
          </cell>
          <cell r="AP316" t="str">
            <v>N/I</v>
          </cell>
          <cell r="AQ316" t="str">
            <v>N/I</v>
          </cell>
          <cell r="AR316" t="str">
            <v>N/I</v>
          </cell>
          <cell r="AS316" t="str">
            <v>ALLPARK - SCGC</v>
          </cell>
          <cell r="AT316" t="str">
            <v>ALLPARK - SC</v>
          </cell>
          <cell r="AU316" t="str">
            <v>GC</v>
          </cell>
          <cell r="AV316" t="str">
            <v>MAX TOWER</v>
          </cell>
          <cell r="AW316">
            <v>13084</v>
          </cell>
          <cell r="AX316" t="str">
            <v>N/I</v>
          </cell>
          <cell r="AY316" t="str">
            <v>N/I</v>
          </cell>
          <cell r="AZ316" t="str">
            <v xml:space="preserve">07201GC  </v>
          </cell>
        </row>
        <row r="317">
          <cell r="D317" t="str">
            <v xml:space="preserve">01201X6  </v>
          </cell>
          <cell r="E317" t="str">
            <v>MEDIC LIFE</v>
          </cell>
          <cell r="F317" t="str">
            <v>N/A</v>
          </cell>
          <cell r="G317" t="str">
            <v>SP</v>
          </cell>
          <cell r="H317" t="str">
            <v>SÃO PAULO</v>
          </cell>
          <cell r="I317" t="str">
            <v>SP</v>
          </cell>
          <cell r="J317" t="str">
            <v>SP</v>
          </cell>
          <cell r="K317" t="str">
            <v>01</v>
          </cell>
          <cell r="L317" t="str">
            <v>ALLPARK</v>
          </cell>
          <cell r="M317" t="str">
            <v>ALLPARK</v>
          </cell>
          <cell r="N317">
            <v>1</v>
          </cell>
          <cell r="O317">
            <v>366</v>
          </cell>
          <cell r="P317" t="str">
            <v>EDIFÍCIO COMERCIAL</v>
          </cell>
          <cell r="Q317" t="str">
            <v>GARAGEM</v>
          </cell>
          <cell r="R317" t="str">
            <v>REAL ESTATE</v>
          </cell>
          <cell r="S317" t="str">
            <v>REAL ESTATE 2011</v>
          </cell>
          <cell r="T317">
            <v>1</v>
          </cell>
          <cell r="U317" t="str">
            <v>N/A</v>
          </cell>
          <cell r="V317" t="str">
            <v>N/A</v>
          </cell>
          <cell r="W317" t="str">
            <v>GARAGEM NÃO INAUGURADA</v>
          </cell>
          <cell r="X317" t="str">
            <v>GARAGEM NÃO INAUGURADA</v>
          </cell>
          <cell r="Y317" t="str">
            <v>N/I</v>
          </cell>
          <cell r="Z317" t="str">
            <v>N/I</v>
          </cell>
          <cell r="AA317" t="str">
            <v>N/I</v>
          </cell>
          <cell r="AB317" t="str">
            <v>NAO BLOQUEADO</v>
          </cell>
          <cell r="AC317" t="str">
            <v xml:space="preserve">01201X6  </v>
          </cell>
          <cell r="AD317" t="str">
            <v>ED COM MEDIC LIFE</v>
          </cell>
          <cell r="AE317" t="str">
            <v>9.GARAGEM ABERTA</v>
          </cell>
          <cell r="AF317" t="str">
            <v>N/I</v>
          </cell>
          <cell r="AG317" t="str">
            <v>N/I</v>
          </cell>
          <cell r="AH317" t="str">
            <v>BARUERI</v>
          </cell>
          <cell r="AI317">
            <v>6472001</v>
          </cell>
          <cell r="AJ317" t="str">
            <v>N/I</v>
          </cell>
          <cell r="AK317" t="str">
            <v>AV. ALPHAVILLE ESQU. COM AV. COPACABANA</v>
          </cell>
          <cell r="AL317" t="str">
            <v>N/I</v>
          </cell>
          <cell r="AM317">
            <v>40787</v>
          </cell>
          <cell r="AN317">
            <v>40787</v>
          </cell>
          <cell r="AO317" t="str">
            <v>N/I</v>
          </cell>
          <cell r="AP317" t="str">
            <v>N/I</v>
          </cell>
          <cell r="AQ317" t="str">
            <v>N/I</v>
          </cell>
          <cell r="AR317" t="str">
            <v>N/I</v>
          </cell>
          <cell r="AS317" t="str">
            <v>N/IN/I</v>
          </cell>
          <cell r="AT317" t="str">
            <v>N/I</v>
          </cell>
          <cell r="AU317" t="str">
            <v>N/I</v>
          </cell>
          <cell r="AV317" t="str">
            <v>N/I</v>
          </cell>
          <cell r="AW317" t="str">
            <v>N/I</v>
          </cell>
          <cell r="AX317" t="str">
            <v>N/I</v>
          </cell>
          <cell r="AY317" t="str">
            <v>N/I</v>
          </cell>
          <cell r="AZ317" t="str">
            <v xml:space="preserve">01201X6  </v>
          </cell>
        </row>
        <row r="318">
          <cell r="D318" t="str">
            <v xml:space="preserve">01201HR  </v>
          </cell>
          <cell r="E318" t="str">
            <v>MEDICAL</v>
          </cell>
          <cell r="F318" t="str">
            <v>N/A</v>
          </cell>
          <cell r="G318" t="str">
            <v>SP</v>
          </cell>
          <cell r="H318" t="str">
            <v>SÃO PAULO</v>
          </cell>
          <cell r="I318" t="str">
            <v>SP</v>
          </cell>
          <cell r="J318" t="str">
            <v>SP</v>
          </cell>
          <cell r="K318" t="str">
            <v>01</v>
          </cell>
          <cell r="L318" t="str">
            <v>ALLPARK</v>
          </cell>
          <cell r="M318" t="str">
            <v>RITI</v>
          </cell>
          <cell r="N318">
            <v>1</v>
          </cell>
          <cell r="O318">
            <v>500</v>
          </cell>
          <cell r="P318" t="str">
            <v>CENTRO MEDICO</v>
          </cell>
          <cell r="Q318" t="str">
            <v>GARAGEM</v>
          </cell>
          <cell r="R318" t="str">
            <v>OFF STREET</v>
          </cell>
          <cell r="S318" t="str">
            <v>M&amp;A 2011</v>
          </cell>
          <cell r="T318">
            <v>1</v>
          </cell>
          <cell r="U318" t="str">
            <v>N/A</v>
          </cell>
          <cell r="V318" t="str">
            <v>N/A</v>
          </cell>
          <cell r="W318" t="str">
            <v>MAURO</v>
          </cell>
          <cell r="X318" t="str">
            <v>KLEBER</v>
          </cell>
          <cell r="Y318" t="str">
            <v>LOCAÇÃO</v>
          </cell>
          <cell r="Z318" t="str">
            <v>TKTS</v>
          </cell>
          <cell r="AA318" t="str">
            <v>N/I</v>
          </cell>
          <cell r="AB318" t="str">
            <v>NAO BLOQUEADO</v>
          </cell>
          <cell r="AC318" t="str">
            <v xml:space="preserve">01201HR  </v>
          </cell>
          <cell r="AD318" t="str">
            <v>CE MED MEDICAL CENTER - RT</v>
          </cell>
          <cell r="AE318" t="str">
            <v>9.GARAGEM ABERTA</v>
          </cell>
          <cell r="AF318" t="str">
            <v>M&amp;A</v>
          </cell>
          <cell r="AG318" t="str">
            <v>60.537.263/0463-10</v>
          </cell>
          <cell r="AH318" t="str">
            <v xml:space="preserve">SÃO PAULO </v>
          </cell>
          <cell r="AI318" t="str">
            <v>1239-901</v>
          </cell>
          <cell r="AJ318" t="str">
            <v>HIGIENÓPOLIS</v>
          </cell>
          <cell r="AK318" t="str">
            <v>RUA ITACOLOMI,692</v>
          </cell>
          <cell r="AL318">
            <v>6</v>
          </cell>
          <cell r="AM318">
            <v>40603</v>
          </cell>
          <cell r="AN318" t="str">
            <v>MAR/11</v>
          </cell>
          <cell r="AO318">
            <v>40148</v>
          </cell>
          <cell r="AP318">
            <v>41974</v>
          </cell>
          <cell r="AQ318" t="str">
            <v>N/I</v>
          </cell>
          <cell r="AR318" t="str">
            <v>N/I</v>
          </cell>
          <cell r="AS318" t="str">
            <v>ALLPARK - SPHR</v>
          </cell>
          <cell r="AT318" t="str">
            <v>ALLPARK - SP</v>
          </cell>
          <cell r="AU318" t="str">
            <v>HR</v>
          </cell>
          <cell r="AV318" t="str">
            <v>MEDICAL</v>
          </cell>
          <cell r="AW318">
            <v>13474</v>
          </cell>
          <cell r="AX318" t="str">
            <v>N/I</v>
          </cell>
          <cell r="AY318" t="str">
            <v>N/I</v>
          </cell>
          <cell r="AZ318" t="str">
            <v xml:space="preserve">01201HR  </v>
          </cell>
        </row>
        <row r="319">
          <cell r="D319">
            <v>220141</v>
          </cell>
          <cell r="E319" t="str">
            <v>MEDICAL CENTER</v>
          </cell>
          <cell r="F319" t="str">
            <v>N/A</v>
          </cell>
          <cell r="G319" t="str">
            <v>RJ</v>
          </cell>
          <cell r="H319" t="str">
            <v>RIO DE JANEIRO</v>
          </cell>
          <cell r="I319" t="str">
            <v>RJ</v>
          </cell>
          <cell r="J319" t="str">
            <v>RJ</v>
          </cell>
          <cell r="K319" t="str">
            <v>01</v>
          </cell>
          <cell r="L319" t="str">
            <v>ALLPARK</v>
          </cell>
          <cell r="M319" t="str">
            <v>ALLPARK</v>
          </cell>
          <cell r="N319">
            <v>1</v>
          </cell>
          <cell r="O319">
            <v>114</v>
          </cell>
          <cell r="P319" t="str">
            <v>CENTRO MEDICO</v>
          </cell>
          <cell r="Q319" t="str">
            <v>GARAGEM</v>
          </cell>
          <cell r="R319" t="str">
            <v>OFF STREET</v>
          </cell>
          <cell r="S319" t="str">
            <v>BASE OFF</v>
          </cell>
          <cell r="T319">
            <v>1</v>
          </cell>
          <cell r="U319" t="str">
            <v>N/A</v>
          </cell>
          <cell r="V319" t="str">
            <v>N/A</v>
          </cell>
          <cell r="W319" t="str">
            <v>ANGELO</v>
          </cell>
          <cell r="X319" t="str">
            <v>N/I</v>
          </cell>
          <cell r="Y319" t="str">
            <v>LOCAÇÃO</v>
          </cell>
          <cell r="Z319" t="str">
            <v>TKTS</v>
          </cell>
          <cell r="AA319" t="str">
            <v>PERCENTUAL</v>
          </cell>
          <cell r="AB319" t="str">
            <v>NAO BLOQUEADO</v>
          </cell>
          <cell r="AC319">
            <v>220141</v>
          </cell>
          <cell r="AD319" t="str">
            <v>CE MED COPACABANA MEDICAL CENTER</v>
          </cell>
          <cell r="AE319" t="str">
            <v>9.GARAGEM ABERTA</v>
          </cell>
          <cell r="AF319" t="str">
            <v>ORGANICAS</v>
          </cell>
          <cell r="AG319" t="str">
            <v>60.537.263/0123-34</v>
          </cell>
          <cell r="AH319" t="str">
            <v>RIO DE JANEIRO</v>
          </cell>
          <cell r="AI319" t="str">
            <v>22031-070</v>
          </cell>
          <cell r="AJ319" t="str">
            <v>COPACABANA</v>
          </cell>
          <cell r="AK319" t="str">
            <v>RUA SIQUEIRA CAMPOS, 93</v>
          </cell>
          <cell r="AL319">
            <v>7</v>
          </cell>
          <cell r="AM319" t="str">
            <v>N/I</v>
          </cell>
          <cell r="AN319" t="str">
            <v>N/I</v>
          </cell>
          <cell r="AO319">
            <v>34180</v>
          </cell>
          <cell r="AP319" t="str">
            <v>VENCIDO</v>
          </cell>
          <cell r="AQ319" t="str">
            <v>N/I</v>
          </cell>
          <cell r="AR319" t="str">
            <v>N/I</v>
          </cell>
          <cell r="AS319" t="str">
            <v>ALLPARK - RJE1</v>
          </cell>
          <cell r="AT319" t="str">
            <v>ALLPARK - RJ</v>
          </cell>
          <cell r="AU319" t="str">
            <v>E1</v>
          </cell>
          <cell r="AV319" t="str">
            <v>MEDICAL CENTER</v>
          </cell>
          <cell r="AW319">
            <v>142</v>
          </cell>
          <cell r="AX319" t="str">
            <v>Medical Center</v>
          </cell>
          <cell r="AY319" t="str">
            <v>N/I</v>
          </cell>
          <cell r="AZ319">
            <v>220141</v>
          </cell>
        </row>
        <row r="320">
          <cell r="D320" t="str">
            <v xml:space="preserve">01201P6  </v>
          </cell>
          <cell r="E320" t="str">
            <v>MELO FREIRE</v>
          </cell>
          <cell r="F320" t="str">
            <v>N/A</v>
          </cell>
          <cell r="G320" t="str">
            <v>SP</v>
          </cell>
          <cell r="H320" t="str">
            <v>SÃO PAULO</v>
          </cell>
          <cell r="I320" t="str">
            <v>SP</v>
          </cell>
          <cell r="J320" t="str">
            <v>SP</v>
          </cell>
          <cell r="K320" t="str">
            <v>01</v>
          </cell>
          <cell r="L320" t="str">
            <v>ALLPARK</v>
          </cell>
          <cell r="M320" t="str">
            <v>ALLPARK</v>
          </cell>
          <cell r="N320">
            <v>1</v>
          </cell>
          <cell r="O320">
            <v>65</v>
          </cell>
          <cell r="P320" t="str">
            <v>TERRENO</v>
          </cell>
          <cell r="Q320" t="str">
            <v>GARAGEM</v>
          </cell>
          <cell r="R320" t="str">
            <v>OFF STREET</v>
          </cell>
          <cell r="S320" t="str">
            <v>BASE OFF</v>
          </cell>
          <cell r="T320">
            <v>1</v>
          </cell>
          <cell r="U320" t="str">
            <v>N/A</v>
          </cell>
          <cell r="V320" t="str">
            <v>N/A</v>
          </cell>
          <cell r="W320" t="str">
            <v>MAURO</v>
          </cell>
          <cell r="X320" t="str">
            <v>IZILDO</v>
          </cell>
          <cell r="Y320" t="str">
            <v>LOCAÇÃO</v>
          </cell>
          <cell r="Z320" t="str">
            <v>TKTS</v>
          </cell>
          <cell r="AA320" t="str">
            <v>PERCENTUAL</v>
          </cell>
          <cell r="AB320" t="str">
            <v>NAO BLOQUEADO</v>
          </cell>
          <cell r="AC320" t="str">
            <v xml:space="preserve">01201P6  </v>
          </cell>
          <cell r="AD320" t="str">
            <v>TERR MELO FREIRE SN</v>
          </cell>
          <cell r="AE320" t="str">
            <v>9.GARAGEM ABERTA</v>
          </cell>
          <cell r="AF320" t="str">
            <v>ORGANICAS</v>
          </cell>
          <cell r="AG320">
            <v>60537263027609</v>
          </cell>
          <cell r="AH320" t="str">
            <v xml:space="preserve">SÃO PAULO </v>
          </cell>
          <cell r="AI320" t="str">
            <v>03314-030</v>
          </cell>
          <cell r="AJ320" t="str">
            <v>TATUAPÉ</v>
          </cell>
          <cell r="AK320" t="str">
            <v>RUA MELO FREIRE, S/N° ESQ. C/AV. ALCANTARA MACHADO</v>
          </cell>
          <cell r="AL320">
            <v>7</v>
          </cell>
          <cell r="AM320">
            <v>40118</v>
          </cell>
          <cell r="AN320" t="str">
            <v>N/I</v>
          </cell>
          <cell r="AO320">
            <v>40087</v>
          </cell>
          <cell r="AP320">
            <v>41182</v>
          </cell>
          <cell r="AQ320" t="str">
            <v>N/I</v>
          </cell>
          <cell r="AR320" t="str">
            <v>N/I</v>
          </cell>
          <cell r="AS320" t="str">
            <v>ALLPARK - SPP6</v>
          </cell>
          <cell r="AT320" t="str">
            <v>ALLPARK - SP</v>
          </cell>
          <cell r="AU320" t="str">
            <v>P6</v>
          </cell>
          <cell r="AV320" t="str">
            <v>MELO FREIRE</v>
          </cell>
          <cell r="AW320">
            <v>10480</v>
          </cell>
          <cell r="AX320" t="str">
            <v>Melo Freire</v>
          </cell>
          <cell r="AY320" t="str">
            <v>N/I</v>
          </cell>
          <cell r="AZ320" t="str">
            <v xml:space="preserve">01201P6  </v>
          </cell>
        </row>
        <row r="321">
          <cell r="D321" t="str">
            <v xml:space="preserve">03201ET  </v>
          </cell>
          <cell r="E321" t="str">
            <v>MERCADORAMA MARINGA</v>
          </cell>
          <cell r="F321" t="str">
            <v>N/A</v>
          </cell>
          <cell r="G321" t="str">
            <v>PR</v>
          </cell>
          <cell r="H321" t="str">
            <v>PARANÁ</v>
          </cell>
          <cell r="I321" t="str">
            <v>SUL</v>
          </cell>
          <cell r="J321" t="str">
            <v>SUL</v>
          </cell>
          <cell r="K321" t="str">
            <v>01</v>
          </cell>
          <cell r="L321" t="str">
            <v>ALLPARK</v>
          </cell>
          <cell r="M321" t="str">
            <v>REUNIDAS</v>
          </cell>
          <cell r="N321">
            <v>1</v>
          </cell>
          <cell r="O321">
            <v>114</v>
          </cell>
          <cell r="P321" t="str">
            <v>SUPERMERCADO</v>
          </cell>
          <cell r="Q321" t="str">
            <v>GARAGEM</v>
          </cell>
          <cell r="R321" t="str">
            <v>OFF STREET</v>
          </cell>
          <cell r="S321" t="str">
            <v>NN OFF 2010</v>
          </cell>
          <cell r="T321">
            <v>1</v>
          </cell>
          <cell r="U321" t="str">
            <v>N/A</v>
          </cell>
          <cell r="V321" t="str">
            <v>N/A</v>
          </cell>
          <cell r="W321" t="str">
            <v>MIRO</v>
          </cell>
          <cell r="X321" t="str">
            <v>N/I</v>
          </cell>
          <cell r="Y321" t="str">
            <v>ADM</v>
          </cell>
          <cell r="Z321" t="str">
            <v>NF+TKTS</v>
          </cell>
          <cell r="AA321" t="str">
            <v>N/I</v>
          </cell>
          <cell r="AB321" t="str">
            <v>NAO BLOQUEADO</v>
          </cell>
          <cell r="AC321" t="str">
            <v xml:space="preserve">03201ET  </v>
          </cell>
          <cell r="AD321" t="str">
            <v>SUPERM MERCADORAMA MARINGA</v>
          </cell>
          <cell r="AE321" t="str">
            <v>9.GARAGEM ABERTA</v>
          </cell>
          <cell r="AF321" t="str">
            <v>ORGANICAS</v>
          </cell>
          <cell r="AG321" t="str">
            <v>N/I</v>
          </cell>
          <cell r="AH321" t="str">
            <v xml:space="preserve">MARINGÁ </v>
          </cell>
          <cell r="AI321" t="str">
            <v>87013-040</v>
          </cell>
          <cell r="AJ321" t="str">
            <v>CENTRO</v>
          </cell>
          <cell r="AK321" t="str">
            <v>AV. SÃO PAULO, 42</v>
          </cell>
          <cell r="AL321">
            <v>6</v>
          </cell>
          <cell r="AM321">
            <v>40441</v>
          </cell>
          <cell r="AN321" t="str">
            <v>SET/10</v>
          </cell>
          <cell r="AO321">
            <v>40339</v>
          </cell>
          <cell r="AP321">
            <v>40703</v>
          </cell>
          <cell r="AQ321" t="str">
            <v>N/I</v>
          </cell>
          <cell r="AR321" t="str">
            <v>N/I</v>
          </cell>
          <cell r="AS321" t="str">
            <v>ALLPARK - PRET</v>
          </cell>
          <cell r="AT321" t="str">
            <v>ALLPARK - PR</v>
          </cell>
          <cell r="AU321" t="str">
            <v>ET</v>
          </cell>
          <cell r="AV321" t="str">
            <v>MERCADORAMA MAR</v>
          </cell>
          <cell r="AW321">
            <v>12952</v>
          </cell>
          <cell r="AX321" t="str">
            <v>Wallmart - Maringá</v>
          </cell>
          <cell r="AY321" t="str">
            <v>MERCADORAMA MARINGÁ (WALMART)</v>
          </cell>
          <cell r="AZ321" t="str">
            <v xml:space="preserve">03201ET  </v>
          </cell>
        </row>
        <row r="322">
          <cell r="D322" t="str">
            <v xml:space="preserve">03201EU  </v>
          </cell>
          <cell r="E322" t="str">
            <v>MICHELANGELO</v>
          </cell>
          <cell r="F322" t="str">
            <v>N/A</v>
          </cell>
          <cell r="G322" t="str">
            <v>PR</v>
          </cell>
          <cell r="H322" t="str">
            <v>PARANÁ</v>
          </cell>
          <cell r="I322" t="str">
            <v>SUL</v>
          </cell>
          <cell r="J322" t="str">
            <v>SUL</v>
          </cell>
          <cell r="K322" t="str">
            <v>01</v>
          </cell>
          <cell r="L322" t="str">
            <v>ALLPARK</v>
          </cell>
          <cell r="M322" t="str">
            <v>REUNIDAS</v>
          </cell>
          <cell r="N322">
            <v>1</v>
          </cell>
          <cell r="O322">
            <v>180</v>
          </cell>
          <cell r="P322" t="str">
            <v>EDIFÍCIO COMERCIAL</v>
          </cell>
          <cell r="Q322" t="str">
            <v>GARAGEM</v>
          </cell>
          <cell r="R322" t="str">
            <v>OFF STREET</v>
          </cell>
          <cell r="S322" t="str">
            <v>BASE OFF</v>
          </cell>
          <cell r="T322">
            <v>1</v>
          </cell>
          <cell r="U322" t="str">
            <v>N/A</v>
          </cell>
          <cell r="V322" t="str">
            <v>N/A</v>
          </cell>
          <cell r="W322" t="str">
            <v>MIRO</v>
          </cell>
          <cell r="X322" t="str">
            <v>N/I</v>
          </cell>
          <cell r="Y322" t="str">
            <v>LOCAÇÃO</v>
          </cell>
          <cell r="Z322" t="str">
            <v>EVENTOS</v>
          </cell>
          <cell r="AA322" t="str">
            <v>PERCENTUAL</v>
          </cell>
          <cell r="AB322" t="str">
            <v>NAO BLOQUEADO</v>
          </cell>
          <cell r="AC322" t="str">
            <v xml:space="preserve">03201EU  </v>
          </cell>
          <cell r="AD322" t="str">
            <v>ED COM MICHELANGELO</v>
          </cell>
          <cell r="AE322" t="str">
            <v>9.GARAGEM ABERTA</v>
          </cell>
          <cell r="AF322" t="str">
            <v>ORGANICAS</v>
          </cell>
          <cell r="AG322" t="str">
            <v>60.537.263/0436-47</v>
          </cell>
          <cell r="AH322" t="str">
            <v>CURITIBA</v>
          </cell>
          <cell r="AI322" t="str">
            <v>80230-080</v>
          </cell>
          <cell r="AJ322" t="str">
            <v>CENTRO</v>
          </cell>
          <cell r="AK322" t="str">
            <v>RUA 24 DE MAIO, 118</v>
          </cell>
          <cell r="AL322">
            <v>6</v>
          </cell>
          <cell r="AM322">
            <v>39995</v>
          </cell>
          <cell r="AN322" t="str">
            <v>N/I</v>
          </cell>
          <cell r="AO322" t="str">
            <v>N/I</v>
          </cell>
          <cell r="AP322" t="str">
            <v>N/I</v>
          </cell>
          <cell r="AQ322" t="str">
            <v>N/I</v>
          </cell>
          <cell r="AR322" t="str">
            <v>N/I</v>
          </cell>
          <cell r="AS322" t="str">
            <v>ALLPARK - PREU</v>
          </cell>
          <cell r="AT322" t="str">
            <v>ALLPARK - PR</v>
          </cell>
          <cell r="AU322" t="str">
            <v>EU</v>
          </cell>
          <cell r="AV322" t="str">
            <v>MICHELANGELO</v>
          </cell>
          <cell r="AW322">
            <v>12968</v>
          </cell>
          <cell r="AX322" t="str">
            <v>N/I</v>
          </cell>
          <cell r="AY322" t="str">
            <v>N/I</v>
          </cell>
          <cell r="AZ322" t="str">
            <v xml:space="preserve">03201EU  </v>
          </cell>
        </row>
        <row r="323">
          <cell r="D323" t="str">
            <v xml:space="preserve">01201CT  </v>
          </cell>
          <cell r="E323" t="str">
            <v>MILLENIUM</v>
          </cell>
          <cell r="F323" t="str">
            <v>N/A</v>
          </cell>
          <cell r="G323" t="str">
            <v>SP</v>
          </cell>
          <cell r="H323" t="str">
            <v>SÃO PAULO</v>
          </cell>
          <cell r="I323" t="str">
            <v>SP</v>
          </cell>
          <cell r="J323" t="str">
            <v>SP</v>
          </cell>
          <cell r="K323" t="str">
            <v>01</v>
          </cell>
          <cell r="L323" t="str">
            <v>ALLPARK</v>
          </cell>
          <cell r="M323" t="str">
            <v>AREA</v>
          </cell>
          <cell r="N323">
            <v>1</v>
          </cell>
          <cell r="O323">
            <v>540</v>
          </cell>
          <cell r="P323" t="str">
            <v>EDIFÍCIO COMERCIAL</v>
          </cell>
          <cell r="Q323" t="str">
            <v>GARAGEM</v>
          </cell>
          <cell r="R323" t="str">
            <v>OFF STREET</v>
          </cell>
          <cell r="S323" t="str">
            <v>M&amp;A 2010</v>
          </cell>
          <cell r="T323">
            <v>1</v>
          </cell>
          <cell r="U323" t="str">
            <v>N/A</v>
          </cell>
          <cell r="V323" t="str">
            <v>N/A</v>
          </cell>
          <cell r="W323" t="str">
            <v>IRINEU</v>
          </cell>
          <cell r="X323" t="str">
            <v xml:space="preserve">ANTÔNIO INÁCIO </v>
          </cell>
          <cell r="Y323" t="str">
            <v>LOCAÇÃO</v>
          </cell>
          <cell r="Z323" t="str">
            <v>TKTS</v>
          </cell>
          <cell r="AA323" t="str">
            <v>PERCENTUAL</v>
          </cell>
          <cell r="AB323" t="str">
            <v>NAO BLOQUEADO</v>
          </cell>
          <cell r="AC323" t="str">
            <v xml:space="preserve">01201CT  </v>
          </cell>
          <cell r="AD323" t="str">
            <v>ED COM MILLENIUM - AP</v>
          </cell>
          <cell r="AE323" t="str">
            <v>9.GARAGEM ABERTA</v>
          </cell>
          <cell r="AF323" t="str">
            <v>M&amp;A</v>
          </cell>
          <cell r="AG323" t="str">
            <v>60.537.263/0367-80</v>
          </cell>
          <cell r="AH323" t="str">
            <v xml:space="preserve">SÃO PAULO </v>
          </cell>
          <cell r="AI323" t="str">
            <v>01139-001</v>
          </cell>
          <cell r="AJ323" t="str">
            <v>VÁRZEA BARRA FUNDA</v>
          </cell>
          <cell r="AK323" t="str">
            <v>AV. MARQUES DE SAO VICENTE, 121</v>
          </cell>
          <cell r="AL323">
            <v>7</v>
          </cell>
          <cell r="AM323">
            <v>40452</v>
          </cell>
          <cell r="AN323" t="str">
            <v>OUT/10</v>
          </cell>
          <cell r="AO323">
            <v>38078</v>
          </cell>
          <cell r="AP323">
            <v>40269</v>
          </cell>
          <cell r="AQ323" t="str">
            <v>N/I</v>
          </cell>
          <cell r="AR323" t="str">
            <v>N/I</v>
          </cell>
          <cell r="AS323" t="str">
            <v>ALLPARK - SPCT</v>
          </cell>
          <cell r="AT323" t="str">
            <v>ALLPARK - SP</v>
          </cell>
          <cell r="AU323" t="str">
            <v>CT</v>
          </cell>
          <cell r="AV323" t="str">
            <v>MILLENIUM</v>
          </cell>
          <cell r="AW323">
            <v>12340</v>
          </cell>
          <cell r="AX323" t="str">
            <v>Millenium Business</v>
          </cell>
          <cell r="AY323" t="str">
            <v>N/I</v>
          </cell>
          <cell r="AZ323" t="str">
            <v xml:space="preserve">01201CT  </v>
          </cell>
        </row>
        <row r="324">
          <cell r="D324">
            <v>110905</v>
          </cell>
          <cell r="E324" t="str">
            <v>MIX PARK SUL</v>
          </cell>
          <cell r="F324" t="str">
            <v>N/A</v>
          </cell>
          <cell r="G324" t="str">
            <v>DF</v>
          </cell>
          <cell r="H324" t="str">
            <v>DISTRITO FEDERAL</v>
          </cell>
          <cell r="I324" t="str">
            <v>CO</v>
          </cell>
          <cell r="J324" t="str">
            <v>CO</v>
          </cell>
          <cell r="K324" t="str">
            <v>09</v>
          </cell>
          <cell r="L324" t="str">
            <v>CAPITAL</v>
          </cell>
          <cell r="M324" t="str">
            <v>CAPITAL</v>
          </cell>
          <cell r="N324">
            <v>1</v>
          </cell>
          <cell r="O324">
            <v>410</v>
          </cell>
          <cell r="P324" t="str">
            <v>EDIFÍCIO COMERCIAL</v>
          </cell>
          <cell r="Q324" t="str">
            <v>GARAGEM</v>
          </cell>
          <cell r="R324" t="str">
            <v>OFF STREET</v>
          </cell>
          <cell r="S324" t="str">
            <v>BASE OFF</v>
          </cell>
          <cell r="T324">
            <v>1</v>
          </cell>
          <cell r="U324" t="str">
            <v>N/A</v>
          </cell>
          <cell r="V324" t="str">
            <v>N/A</v>
          </cell>
          <cell r="W324" t="str">
            <v>SANDSTONE</v>
          </cell>
          <cell r="X324" t="str">
            <v>N/I</v>
          </cell>
          <cell r="Y324" t="str">
            <v>LOCAÇÃO</v>
          </cell>
          <cell r="Z324" t="str">
            <v>TKTS</v>
          </cell>
          <cell r="AA324" t="str">
            <v>PERCENTUAL</v>
          </cell>
          <cell r="AB324" t="str">
            <v>NAO BLOQUEADO</v>
          </cell>
          <cell r="AC324">
            <v>110905</v>
          </cell>
          <cell r="AD324" t="str">
            <v>ED COM MIX PARK SUL - CAP</v>
          </cell>
          <cell r="AE324" t="str">
            <v>9.GARAGEM ABERTA</v>
          </cell>
          <cell r="AF324" t="str">
            <v>ORGANICAS</v>
          </cell>
          <cell r="AG324">
            <v>72605140000870</v>
          </cell>
          <cell r="AH324" t="str">
            <v>BRASILIA</v>
          </cell>
          <cell r="AI324" t="str">
            <v>70390-100</v>
          </cell>
          <cell r="AJ324" t="str">
            <v>ASA SUL</v>
          </cell>
          <cell r="AK324" t="str">
            <v>SETOR GRANDES AREAS SUL - QD 910 - CONJ. B</v>
          </cell>
          <cell r="AL324">
            <v>6</v>
          </cell>
          <cell r="AM324" t="str">
            <v>N/I</v>
          </cell>
          <cell r="AN324" t="str">
            <v>N/I</v>
          </cell>
          <cell r="AO324">
            <v>36130</v>
          </cell>
          <cell r="AP324" t="str">
            <v>VENCIDO</v>
          </cell>
          <cell r="AQ324" t="str">
            <v>N/I</v>
          </cell>
          <cell r="AR324" t="str">
            <v>N/I</v>
          </cell>
          <cell r="AS324" t="str">
            <v>CAPITAL5</v>
          </cell>
          <cell r="AT324" t="str">
            <v>CAPITAL</v>
          </cell>
          <cell r="AU324">
            <v>5</v>
          </cell>
          <cell r="AV324" t="str">
            <v>MIX PARK SUL</v>
          </cell>
          <cell r="AW324">
            <v>108</v>
          </cell>
          <cell r="AX324" t="str">
            <v>Mix Park Sul</v>
          </cell>
          <cell r="AY324" t="str">
            <v>N/I</v>
          </cell>
          <cell r="AZ324">
            <v>110905</v>
          </cell>
        </row>
        <row r="325">
          <cell r="D325">
            <v>125142</v>
          </cell>
          <cell r="E325" t="str">
            <v>MIZUKI II</v>
          </cell>
          <cell r="F325" t="str">
            <v>N/A</v>
          </cell>
          <cell r="G325" t="str">
            <v>SP</v>
          </cell>
          <cell r="H325" t="str">
            <v>SÃO PAULO</v>
          </cell>
          <cell r="I325" t="str">
            <v>SP</v>
          </cell>
          <cell r="J325" t="str">
            <v>SP</v>
          </cell>
          <cell r="K325" t="str">
            <v>51</v>
          </cell>
          <cell r="L325" t="str">
            <v>PRIMEIRA</v>
          </cell>
          <cell r="M325" t="str">
            <v>PRIMEIRA</v>
          </cell>
          <cell r="N325">
            <v>1</v>
          </cell>
          <cell r="O325">
            <v>50</v>
          </cell>
          <cell r="P325" t="str">
            <v>TERRENO</v>
          </cell>
          <cell r="Q325" t="str">
            <v>GARAGEM</v>
          </cell>
          <cell r="R325" t="str">
            <v>OFF STREET</v>
          </cell>
          <cell r="S325" t="str">
            <v>BASE OFF</v>
          </cell>
          <cell r="T325">
            <v>1</v>
          </cell>
          <cell r="U325" t="str">
            <v>N/A</v>
          </cell>
          <cell r="V325" t="str">
            <v>N/A</v>
          </cell>
          <cell r="W325" t="str">
            <v>MAURO</v>
          </cell>
          <cell r="X325" t="str">
            <v>RENATO</v>
          </cell>
          <cell r="Y325" t="str">
            <v>LOCAÇÃO</v>
          </cell>
          <cell r="Z325" t="str">
            <v>TKTS</v>
          </cell>
          <cell r="AA325" t="str">
            <v>N/I</v>
          </cell>
          <cell r="AB325" t="str">
            <v>NAO BLOQUEADO</v>
          </cell>
          <cell r="AC325">
            <v>125142</v>
          </cell>
          <cell r="AD325" t="str">
            <v>TERR MIZUKI JOAO CLIMACO</v>
          </cell>
          <cell r="AE325" t="str">
            <v>9.GARAGEM ABERTA</v>
          </cell>
          <cell r="AF325" t="str">
            <v>ORGANICAS</v>
          </cell>
          <cell r="AG325" t="str">
            <v>52.024.452/0128-90</v>
          </cell>
          <cell r="AH325" t="str">
            <v xml:space="preserve">SÃO PAULO </v>
          </cell>
          <cell r="AI325" t="str">
            <v>04532-070</v>
          </cell>
          <cell r="AJ325" t="str">
            <v>ITAIM BIBI</v>
          </cell>
          <cell r="AK325" t="str">
            <v xml:space="preserve">RUA JOÃO CLIMACO PEREIRA, 65 </v>
          </cell>
          <cell r="AL325">
            <v>6</v>
          </cell>
          <cell r="AM325" t="str">
            <v>N/I</v>
          </cell>
          <cell r="AN325" t="str">
            <v>N/I</v>
          </cell>
          <cell r="AO325">
            <v>38078</v>
          </cell>
          <cell r="AP325" t="str">
            <v>VENCIDO</v>
          </cell>
          <cell r="AQ325" t="str">
            <v>N/I</v>
          </cell>
          <cell r="AR325" t="str">
            <v>N/I</v>
          </cell>
          <cell r="AS325" t="str">
            <v>PRIMEIRA - SP  42</v>
          </cell>
          <cell r="AT325" t="str">
            <v xml:space="preserve">PRIMEIRA - SP  </v>
          </cell>
          <cell r="AU325">
            <v>42</v>
          </cell>
          <cell r="AV325" t="str">
            <v>MIZUKI II</v>
          </cell>
          <cell r="AW325">
            <v>4234</v>
          </cell>
          <cell r="AX325" t="str">
            <v>Mizuki II</v>
          </cell>
          <cell r="AY325" t="str">
            <v>N/I</v>
          </cell>
          <cell r="AZ325">
            <v>125142</v>
          </cell>
        </row>
        <row r="326">
          <cell r="D326">
            <v>121620</v>
          </cell>
          <cell r="E326" t="str">
            <v>MOGI DAS CRUZES</v>
          </cell>
          <cell r="F326" t="str">
            <v>N/A</v>
          </cell>
          <cell r="G326" t="str">
            <v>ON</v>
          </cell>
          <cell r="H326" t="str">
            <v>SÃO PAULO</v>
          </cell>
          <cell r="I326" t="str">
            <v>ON</v>
          </cell>
          <cell r="J326" t="str">
            <v>On Street</v>
          </cell>
          <cell r="K326" t="str">
            <v>16</v>
          </cell>
          <cell r="L326" t="str">
            <v>HORA PARK</v>
          </cell>
          <cell r="M326" t="str">
            <v>HORA PARK</v>
          </cell>
          <cell r="N326">
            <v>1</v>
          </cell>
          <cell r="O326">
            <v>1023</v>
          </cell>
          <cell r="P326" t="str">
            <v>ZONA AZUL</v>
          </cell>
          <cell r="Q326" t="str">
            <v>GARAGEM</v>
          </cell>
          <cell r="R326" t="str">
            <v>ON STREET</v>
          </cell>
          <cell r="S326" t="str">
            <v>BASE ON</v>
          </cell>
          <cell r="T326">
            <v>1</v>
          </cell>
          <cell r="U326" t="str">
            <v>N/A</v>
          </cell>
          <cell r="V326" t="str">
            <v>N/A</v>
          </cell>
          <cell r="W326" t="str">
            <v>CLAUDEMIR BUENO</v>
          </cell>
          <cell r="X326" t="str">
            <v>N/I</v>
          </cell>
          <cell r="Y326" t="str">
            <v>N/I</v>
          </cell>
          <cell r="Z326" t="str">
            <v>N/I</v>
          </cell>
          <cell r="AA326" t="str">
            <v>VALOR FIXO</v>
          </cell>
          <cell r="AB326" t="str">
            <v>NAO BLOQUEADO</v>
          </cell>
          <cell r="AC326">
            <v>121620</v>
          </cell>
          <cell r="AD326" t="str">
            <v>MOGI DAS CRUZES</v>
          </cell>
          <cell r="AE326" t="str">
            <v>9.GARAGEM ABERTA</v>
          </cell>
          <cell r="AF326" t="str">
            <v>ORGANICAS</v>
          </cell>
          <cell r="AG326" t="str">
            <v>N/I</v>
          </cell>
          <cell r="AH326" t="str">
            <v>MOGI DAS CRUZES</v>
          </cell>
          <cell r="AI326" t="str">
            <v>8710-250</v>
          </cell>
          <cell r="AJ326" t="str">
            <v>CENTRO</v>
          </cell>
          <cell r="AK326" t="str">
            <v>MOGI DAS CRUZES</v>
          </cell>
          <cell r="AL326" t="str">
            <v>N/I</v>
          </cell>
          <cell r="AM326" t="str">
            <v>N/I</v>
          </cell>
          <cell r="AN326" t="str">
            <v>N/I</v>
          </cell>
          <cell r="AO326">
            <v>39681</v>
          </cell>
          <cell r="AP326">
            <v>43333</v>
          </cell>
          <cell r="AQ326" t="str">
            <v>N/I</v>
          </cell>
          <cell r="AR326" t="str">
            <v>N/I</v>
          </cell>
          <cell r="AS326" t="str">
            <v>N/I20</v>
          </cell>
          <cell r="AT326" t="str">
            <v>N/I</v>
          </cell>
          <cell r="AU326">
            <v>20</v>
          </cell>
          <cell r="AV326" t="str">
            <v>N/I</v>
          </cell>
          <cell r="AW326" t="str">
            <v>N/I</v>
          </cell>
          <cell r="AX326" t="str">
            <v>Mogi Cruzes SP</v>
          </cell>
          <cell r="AY326" t="str">
            <v>N/I</v>
          </cell>
          <cell r="AZ326">
            <v>121620</v>
          </cell>
        </row>
        <row r="327">
          <cell r="D327" t="str">
            <v xml:space="preserve">05201AA  </v>
          </cell>
          <cell r="E327" t="str">
            <v>MOLINOS</v>
          </cell>
          <cell r="F327" t="str">
            <v>N/A</v>
          </cell>
          <cell r="G327" t="str">
            <v>RS</v>
          </cell>
          <cell r="H327" t="str">
            <v>RIO GRANDE DO SUL</v>
          </cell>
          <cell r="I327" t="str">
            <v>SUL</v>
          </cell>
          <cell r="J327" t="str">
            <v>SUL</v>
          </cell>
          <cell r="K327" t="str">
            <v>01</v>
          </cell>
          <cell r="L327" t="str">
            <v>ALLPARK</v>
          </cell>
          <cell r="M327" t="str">
            <v>PRATIC</v>
          </cell>
          <cell r="N327">
            <v>1</v>
          </cell>
          <cell r="O327">
            <v>65</v>
          </cell>
          <cell r="P327" t="str">
            <v>HOTEL</v>
          </cell>
          <cell r="Q327" t="str">
            <v>GARAGEM</v>
          </cell>
          <cell r="R327" t="str">
            <v>OFF STREET</v>
          </cell>
          <cell r="S327" t="str">
            <v>M&amp;A 2010</v>
          </cell>
          <cell r="T327">
            <v>1</v>
          </cell>
          <cell r="U327" t="str">
            <v>N/A</v>
          </cell>
          <cell r="V327" t="str">
            <v>N/A</v>
          </cell>
          <cell r="W327" t="str">
            <v>ANDRE SANTOS</v>
          </cell>
          <cell r="X327" t="str">
            <v>N/I</v>
          </cell>
          <cell r="Y327" t="str">
            <v>LOCAÇÃO</v>
          </cell>
          <cell r="Z327" t="str">
            <v>TKTS</v>
          </cell>
          <cell r="AA327" t="str">
            <v>FAIXA</v>
          </cell>
          <cell r="AB327" t="str">
            <v>NAO BLOQUEADO</v>
          </cell>
          <cell r="AC327" t="str">
            <v xml:space="preserve">05201AA  </v>
          </cell>
          <cell r="AD327" t="str">
            <v>HOTEL MOLINOS - MAIS</v>
          </cell>
          <cell r="AE327" t="str">
            <v>9.GARAGEM ABERTA</v>
          </cell>
          <cell r="AF327" t="str">
            <v>M&amp;A</v>
          </cell>
          <cell r="AG327" t="str">
            <v>60.537.263/0429-18</v>
          </cell>
          <cell r="AH327" t="str">
            <v>PORTO ALEGRE</v>
          </cell>
          <cell r="AI327" t="str">
            <v>90510-001</v>
          </cell>
          <cell r="AJ327" t="str">
            <v>INDEPENDÊNCIA</v>
          </cell>
          <cell r="AK327" t="str">
            <v>RUA 24 DE OUTUBRO, 1611</v>
          </cell>
          <cell r="AL327">
            <v>7</v>
          </cell>
          <cell r="AM327">
            <v>40330</v>
          </cell>
          <cell r="AN327" t="str">
            <v>JUN/10</v>
          </cell>
          <cell r="AO327">
            <v>37196</v>
          </cell>
          <cell r="AP327">
            <v>38291</v>
          </cell>
          <cell r="AQ327" t="str">
            <v>N/I</v>
          </cell>
          <cell r="AR327" t="str">
            <v>N/I</v>
          </cell>
          <cell r="AS327" t="str">
            <v>ALLPARK - RSAA</v>
          </cell>
          <cell r="AT327" t="str">
            <v>ALLPARK - RS</v>
          </cell>
          <cell r="AU327" t="str">
            <v>AA</v>
          </cell>
          <cell r="AV327" t="str">
            <v>MOLINOS</v>
          </cell>
          <cell r="AW327">
            <v>11718</v>
          </cell>
          <cell r="AX327" t="str">
            <v xml:space="preserve">Molinos </v>
          </cell>
          <cell r="AY327" t="str">
            <v>N/I</v>
          </cell>
          <cell r="AZ327" t="str">
            <v xml:space="preserve">05201AA  </v>
          </cell>
        </row>
        <row r="328">
          <cell r="D328">
            <v>120127</v>
          </cell>
          <cell r="E328" t="str">
            <v>MONTEREY</v>
          </cell>
          <cell r="F328" t="str">
            <v>N/A</v>
          </cell>
          <cell r="G328" t="str">
            <v>SP</v>
          </cell>
          <cell r="H328" t="str">
            <v>SÃO PAULO</v>
          </cell>
          <cell r="I328" t="str">
            <v>SP</v>
          </cell>
          <cell r="J328" t="str">
            <v>SP</v>
          </cell>
          <cell r="K328" t="str">
            <v>01</v>
          </cell>
          <cell r="L328" t="str">
            <v>ALLPARK</v>
          </cell>
          <cell r="M328" t="str">
            <v>ALLPARK</v>
          </cell>
          <cell r="N328">
            <v>1</v>
          </cell>
          <cell r="O328">
            <v>30</v>
          </cell>
          <cell r="P328" t="str">
            <v>EDIFÍCIO COMERCIAL</v>
          </cell>
          <cell r="Q328" t="str">
            <v>GARAGEM</v>
          </cell>
          <cell r="R328" t="str">
            <v>OFF STREET</v>
          </cell>
          <cell r="S328" t="str">
            <v>BASE OFF</v>
          </cell>
          <cell r="T328">
            <v>1</v>
          </cell>
          <cell r="U328" t="str">
            <v>N/A</v>
          </cell>
          <cell r="V328" t="str">
            <v>N/A</v>
          </cell>
          <cell r="W328" t="str">
            <v>IRINEU</v>
          </cell>
          <cell r="X328" t="str">
            <v>KLEBER</v>
          </cell>
          <cell r="Y328" t="str">
            <v>LOCAÇÃO</v>
          </cell>
          <cell r="Z328" t="str">
            <v>TKTS</v>
          </cell>
          <cell r="AA328" t="str">
            <v>PERCENTUAL</v>
          </cell>
          <cell r="AB328" t="str">
            <v>NAO BLOQUEADO</v>
          </cell>
          <cell r="AC328">
            <v>120127</v>
          </cell>
          <cell r="AD328" t="str">
            <v>ED COM MONTEREY</v>
          </cell>
          <cell r="AE328" t="str">
            <v>9.GARAGEM ABERTA</v>
          </cell>
          <cell r="AF328" t="str">
            <v>ORGANICAS</v>
          </cell>
          <cell r="AG328">
            <v>60537263018960</v>
          </cell>
          <cell r="AH328" t="str">
            <v xml:space="preserve">SÃO PAULO </v>
          </cell>
          <cell r="AI328" t="str">
            <v>01228-200</v>
          </cell>
          <cell r="AJ328" t="str">
            <v>CONSOLAÇÃO</v>
          </cell>
          <cell r="AK328" t="str">
            <v>AV. ANGÉLICA, 1814</v>
          </cell>
          <cell r="AL328">
            <v>6</v>
          </cell>
          <cell r="AM328" t="str">
            <v>N/I</v>
          </cell>
          <cell r="AN328" t="str">
            <v>N/I</v>
          </cell>
          <cell r="AO328">
            <v>38899</v>
          </cell>
          <cell r="AP328">
            <v>42551</v>
          </cell>
          <cell r="AQ328" t="str">
            <v>N/I</v>
          </cell>
          <cell r="AR328" t="str">
            <v>N/I</v>
          </cell>
          <cell r="AS328" t="str">
            <v>ALLPARK - SP27</v>
          </cell>
          <cell r="AT328" t="str">
            <v>ALLPARK - SP</v>
          </cell>
          <cell r="AU328">
            <v>27</v>
          </cell>
          <cell r="AV328" t="str">
            <v>MONTEREY</v>
          </cell>
          <cell r="AW328">
            <v>8011</v>
          </cell>
          <cell r="AX328" t="str">
            <v>Monterey</v>
          </cell>
          <cell r="AY328" t="str">
            <v>N/I</v>
          </cell>
          <cell r="AZ328">
            <v>120127</v>
          </cell>
        </row>
        <row r="329">
          <cell r="D329" t="str">
            <v xml:space="preserve">01201U0  </v>
          </cell>
          <cell r="E329" t="str">
            <v>MONTREAL</v>
          </cell>
          <cell r="F329" t="str">
            <v>N/A</v>
          </cell>
          <cell r="G329" t="str">
            <v>SP</v>
          </cell>
          <cell r="H329" t="str">
            <v>SÃO PAULO</v>
          </cell>
          <cell r="I329" t="str">
            <v>SP</v>
          </cell>
          <cell r="J329" t="str">
            <v>SP</v>
          </cell>
          <cell r="K329" t="str">
            <v>01</v>
          </cell>
          <cell r="L329" t="str">
            <v>ALLPARK</v>
          </cell>
          <cell r="M329" t="str">
            <v>ESTACENTRO</v>
          </cell>
          <cell r="N329">
            <v>1</v>
          </cell>
          <cell r="O329">
            <v>180</v>
          </cell>
          <cell r="P329" t="str">
            <v>EDIFÍCIO COMERCIAL</v>
          </cell>
          <cell r="Q329" t="str">
            <v>GARAGEM</v>
          </cell>
          <cell r="R329" t="str">
            <v>OFF STREET</v>
          </cell>
          <cell r="S329" t="str">
            <v>M&amp;A 2010</v>
          </cell>
          <cell r="T329">
            <v>1</v>
          </cell>
          <cell r="U329" t="str">
            <v>N/A</v>
          </cell>
          <cell r="V329" t="str">
            <v>N/A</v>
          </cell>
          <cell r="W329" t="str">
            <v>JOSÉ EDENILSON</v>
          </cell>
          <cell r="X329" t="str">
            <v>LUIS</v>
          </cell>
          <cell r="Y329" t="str">
            <v>LOCAÇÃO</v>
          </cell>
          <cell r="Z329" t="str">
            <v>TKTS</v>
          </cell>
          <cell r="AA329" t="str">
            <v>FAIXA</v>
          </cell>
          <cell r="AB329" t="str">
            <v>NAO BLOQUEADO</v>
          </cell>
          <cell r="AC329" t="str">
            <v xml:space="preserve">01201U0  </v>
          </cell>
          <cell r="AD329" t="str">
            <v>ED COM MONTREAL - ETC</v>
          </cell>
          <cell r="AE329" t="str">
            <v>9.GARAGEM ABERTA</v>
          </cell>
          <cell r="AF329" t="str">
            <v>M&amp;A</v>
          </cell>
          <cell r="AG329">
            <v>60537263032521</v>
          </cell>
          <cell r="AH329" t="str">
            <v xml:space="preserve">SÃO PAULO </v>
          </cell>
          <cell r="AI329" t="str">
            <v>04516-001</v>
          </cell>
          <cell r="AJ329" t="str">
            <v>MOEMA</v>
          </cell>
          <cell r="AK329" t="str">
            <v>RUA ROUXINOL,  1041</v>
          </cell>
          <cell r="AL329">
            <v>6</v>
          </cell>
          <cell r="AM329">
            <v>40238</v>
          </cell>
          <cell r="AN329" t="str">
            <v>MAR/10</v>
          </cell>
          <cell r="AO329">
            <v>36312</v>
          </cell>
          <cell r="AP329">
            <v>40694</v>
          </cell>
          <cell r="AQ329" t="str">
            <v>N/I</v>
          </cell>
          <cell r="AR329" t="str">
            <v>N/I</v>
          </cell>
          <cell r="AS329" t="str">
            <v>ALLPARK - SPU4</v>
          </cell>
          <cell r="AT329" t="str">
            <v>ALLPARK - SP</v>
          </cell>
          <cell r="AU329" t="str">
            <v>U4</v>
          </cell>
          <cell r="AV329" t="str">
            <v>MONTREAL</v>
          </cell>
          <cell r="AW329">
            <v>11261</v>
          </cell>
          <cell r="AX329" t="str">
            <v>Montreal</v>
          </cell>
          <cell r="AY329" t="str">
            <v>N/I</v>
          </cell>
          <cell r="AZ329" t="str">
            <v xml:space="preserve">01201U0  </v>
          </cell>
        </row>
        <row r="330">
          <cell r="D330">
            <v>220821</v>
          </cell>
          <cell r="E330" t="str">
            <v>MOSTEIRO DE SAO BENTO</v>
          </cell>
          <cell r="F330" t="str">
            <v>N/A</v>
          </cell>
          <cell r="G330" t="str">
            <v>RJ</v>
          </cell>
          <cell r="H330" t="str">
            <v>RIO DE JANEIRO</v>
          </cell>
          <cell r="I330" t="str">
            <v>RJ</v>
          </cell>
          <cell r="J330" t="str">
            <v>RJ</v>
          </cell>
          <cell r="K330" t="str">
            <v>08</v>
          </cell>
          <cell r="L330" t="str">
            <v>RIOPARK</v>
          </cell>
          <cell r="M330" t="str">
            <v>RIOPARK</v>
          </cell>
          <cell r="N330">
            <v>1</v>
          </cell>
          <cell r="O330">
            <v>300</v>
          </cell>
          <cell r="P330" t="str">
            <v>EDIFÍCIO COMERCIAL</v>
          </cell>
          <cell r="Q330" t="str">
            <v>GARAGEM</v>
          </cell>
          <cell r="R330" t="str">
            <v>OFF STREET</v>
          </cell>
          <cell r="S330" t="str">
            <v>BASE OFF</v>
          </cell>
          <cell r="T330">
            <v>1</v>
          </cell>
          <cell r="U330" t="str">
            <v>N/A</v>
          </cell>
          <cell r="V330" t="str">
            <v>N/A</v>
          </cell>
          <cell r="W330" t="str">
            <v>ANGELO</v>
          </cell>
          <cell r="X330" t="str">
            <v>N/I</v>
          </cell>
          <cell r="Y330" t="str">
            <v>LOCAÇÃO</v>
          </cell>
          <cell r="Z330" t="str">
            <v>TKTS</v>
          </cell>
          <cell r="AA330" t="str">
            <v>FAIXA</v>
          </cell>
          <cell r="AB330" t="str">
            <v>NAO BLOQUEADO</v>
          </cell>
          <cell r="AC330">
            <v>220821</v>
          </cell>
          <cell r="AD330" t="str">
            <v>ED COM MOSTEIRO DE S BENTO - RIOP</v>
          </cell>
          <cell r="AE330" t="str">
            <v>9.GARAGEM ABERTA</v>
          </cell>
          <cell r="AF330" t="str">
            <v>ORGANICAS</v>
          </cell>
          <cell r="AG330" t="str">
            <v>60.537.263/0291-48</v>
          </cell>
          <cell r="AH330" t="str">
            <v>RIO DE JANEIRO</v>
          </cell>
          <cell r="AI330" t="str">
            <v>20090-030</v>
          </cell>
          <cell r="AJ330" t="str">
            <v>CENTRO</v>
          </cell>
          <cell r="AK330" t="str">
            <v>RUA DOM GERARDO, 40 / 42</v>
          </cell>
          <cell r="AL330">
            <v>5</v>
          </cell>
          <cell r="AM330" t="str">
            <v>N/I</v>
          </cell>
          <cell r="AN330" t="str">
            <v>N/I</v>
          </cell>
          <cell r="AO330">
            <v>38139</v>
          </cell>
          <cell r="AP330">
            <v>41852</v>
          </cell>
          <cell r="AQ330" t="str">
            <v>N/I</v>
          </cell>
          <cell r="AR330" t="str">
            <v>N/I</v>
          </cell>
          <cell r="AS330" t="str">
            <v>RIOPARK21</v>
          </cell>
          <cell r="AT330" t="str">
            <v>RIOPARK</v>
          </cell>
          <cell r="AU330">
            <v>21</v>
          </cell>
          <cell r="AV330" t="str">
            <v>MOS. DE S.BENTO</v>
          </cell>
          <cell r="AW330">
            <v>740</v>
          </cell>
          <cell r="AX330" t="str">
            <v>Mosteiro</v>
          </cell>
          <cell r="AY330" t="str">
            <v>N/I</v>
          </cell>
          <cell r="AZ330">
            <v>220821</v>
          </cell>
        </row>
        <row r="331">
          <cell r="D331">
            <v>128048</v>
          </cell>
          <cell r="E331" t="str">
            <v>MOURA DUBEUX EMPRESARIAL</v>
          </cell>
          <cell r="F331" t="str">
            <v>N/A</v>
          </cell>
          <cell r="G331" t="str">
            <v>PE</v>
          </cell>
          <cell r="H331" t="str">
            <v>PERNAMBUCO</v>
          </cell>
          <cell r="I331" t="str">
            <v>NE</v>
          </cell>
          <cell r="J331" t="str">
            <v>NE</v>
          </cell>
          <cell r="K331" t="str">
            <v>80</v>
          </cell>
          <cell r="L331" t="str">
            <v>ERES</v>
          </cell>
          <cell r="M331" t="str">
            <v>PERPARK</v>
          </cell>
          <cell r="N331">
            <v>1</v>
          </cell>
          <cell r="O331">
            <v>97</v>
          </cell>
          <cell r="P331" t="str">
            <v>EDIFÍCIO COMERCIAL</v>
          </cell>
          <cell r="Q331" t="str">
            <v>GARAGEM</v>
          </cell>
          <cell r="R331" t="str">
            <v>OFF STREET</v>
          </cell>
          <cell r="S331" t="str">
            <v>M&amp;A 2010</v>
          </cell>
          <cell r="T331">
            <v>1</v>
          </cell>
          <cell r="U331" t="str">
            <v>N/A</v>
          </cell>
          <cell r="V331" t="str">
            <v>N/A</v>
          </cell>
          <cell r="W331" t="str">
            <v>CORDEIRO</v>
          </cell>
          <cell r="X331" t="str">
            <v>N/I</v>
          </cell>
          <cell r="Y331" t="str">
            <v>LOCAÇÃO</v>
          </cell>
          <cell r="Z331" t="str">
            <v>TKTS</v>
          </cell>
          <cell r="AA331" t="str">
            <v>FAIXA</v>
          </cell>
          <cell r="AB331" t="str">
            <v>NAO BLOQUEADO</v>
          </cell>
          <cell r="AC331">
            <v>128048</v>
          </cell>
          <cell r="AD331" t="str">
            <v>ED COM MOURA DUBEUX EMPRESARIAL - PERP</v>
          </cell>
          <cell r="AE331" t="str">
            <v>9.GARAGEM ABERTA</v>
          </cell>
          <cell r="AF331" t="str">
            <v>M&amp;A</v>
          </cell>
          <cell r="AG331" t="str">
            <v>N/I</v>
          </cell>
          <cell r="AH331" t="str">
            <v>RECIFE</v>
          </cell>
          <cell r="AI331" t="str">
            <v>51011-051</v>
          </cell>
          <cell r="AJ331" t="str">
            <v>BOA VIAGEM</v>
          </cell>
          <cell r="AK331" t="str">
            <v>AV. ENG. DOMINGOS FERREIRA, 467</v>
          </cell>
          <cell r="AL331">
            <v>5</v>
          </cell>
          <cell r="AM331">
            <v>40391</v>
          </cell>
          <cell r="AN331" t="str">
            <v>AGO/10</v>
          </cell>
          <cell r="AO331" t="str">
            <v>N/I</v>
          </cell>
          <cell r="AP331" t="str">
            <v>N/I</v>
          </cell>
          <cell r="AQ331" t="str">
            <v>N/I</v>
          </cell>
          <cell r="AR331" t="str">
            <v>N/I</v>
          </cell>
          <cell r="AS331" t="str">
            <v>E.R.E.S. - PE48</v>
          </cell>
          <cell r="AT331" t="str">
            <v>E.R.E.S. - PE</v>
          </cell>
          <cell r="AU331">
            <v>48</v>
          </cell>
          <cell r="AV331" t="str">
            <v>MOURA DUBEUX</v>
          </cell>
          <cell r="AW331">
            <v>598</v>
          </cell>
          <cell r="AX331" t="str">
            <v>N/I</v>
          </cell>
          <cell r="AY331" t="str">
            <v>N/I</v>
          </cell>
          <cell r="AZ331">
            <v>128048</v>
          </cell>
        </row>
        <row r="332">
          <cell r="D332" t="str">
            <v xml:space="preserve">01201P1  </v>
          </cell>
          <cell r="E332" t="str">
            <v>MOURATO COELHO</v>
          </cell>
          <cell r="F332" t="str">
            <v>N/A</v>
          </cell>
          <cell r="G332" t="str">
            <v>SP</v>
          </cell>
          <cell r="H332" t="str">
            <v>SÃO PAULO</v>
          </cell>
          <cell r="I332" t="str">
            <v>SP</v>
          </cell>
          <cell r="J332" t="str">
            <v>SP</v>
          </cell>
          <cell r="K332" t="str">
            <v>01</v>
          </cell>
          <cell r="L332" t="str">
            <v>ALLPARK</v>
          </cell>
          <cell r="M332" t="str">
            <v>ALLPARK</v>
          </cell>
          <cell r="N332">
            <v>1</v>
          </cell>
          <cell r="O332">
            <v>60</v>
          </cell>
          <cell r="P332" t="str">
            <v>TERRENO</v>
          </cell>
          <cell r="Q332" t="str">
            <v>GARAGEM</v>
          </cell>
          <cell r="R332" t="str">
            <v>OFF STREET</v>
          </cell>
          <cell r="S332" t="str">
            <v>BASE OFF</v>
          </cell>
          <cell r="T332">
            <v>1</v>
          </cell>
          <cell r="U332" t="str">
            <v>N/A</v>
          </cell>
          <cell r="V332" t="str">
            <v>N/A</v>
          </cell>
          <cell r="W332" t="str">
            <v>IRINEU</v>
          </cell>
          <cell r="X332" t="str">
            <v xml:space="preserve">WAGNER </v>
          </cell>
          <cell r="Y332" t="str">
            <v>LOCAÇÃO</v>
          </cell>
          <cell r="Z332" t="str">
            <v>TKTS</v>
          </cell>
          <cell r="AA332" t="str">
            <v>VALOR FIXO</v>
          </cell>
          <cell r="AB332" t="str">
            <v>NAO BLOQUEADO</v>
          </cell>
          <cell r="AC332" t="str">
            <v xml:space="preserve">01201P1  </v>
          </cell>
          <cell r="AD332" t="str">
            <v>TERR MOURATO COELHO 1159</v>
          </cell>
          <cell r="AE332" t="str">
            <v>9.GARAGEM ABERTA</v>
          </cell>
          <cell r="AF332" t="str">
            <v>ORGANICAS</v>
          </cell>
          <cell r="AG332">
            <v>60537263027013</v>
          </cell>
          <cell r="AH332" t="str">
            <v xml:space="preserve">SÃO PAULO </v>
          </cell>
          <cell r="AI332" t="str">
            <v>05417-012</v>
          </cell>
          <cell r="AJ332" t="str">
            <v>PINHEIROS</v>
          </cell>
          <cell r="AK332" t="str">
            <v>RUA MOURATO COELHO, 1159</v>
          </cell>
          <cell r="AL332">
            <v>5</v>
          </cell>
          <cell r="AM332">
            <v>39995</v>
          </cell>
          <cell r="AN332" t="str">
            <v>N/I</v>
          </cell>
          <cell r="AO332">
            <v>39993</v>
          </cell>
          <cell r="AP332">
            <v>40722</v>
          </cell>
          <cell r="AQ332" t="str">
            <v>N/I</v>
          </cell>
          <cell r="AR332" t="str">
            <v>N/I</v>
          </cell>
          <cell r="AS332" t="str">
            <v>ALLPARK - SPP1</v>
          </cell>
          <cell r="AT332" t="str">
            <v>ALLPARK - SP</v>
          </cell>
          <cell r="AU332" t="str">
            <v>P1</v>
          </cell>
          <cell r="AV332" t="str">
            <v>MOURATO COELHO</v>
          </cell>
          <cell r="AW332">
            <v>10426</v>
          </cell>
          <cell r="AX332" t="str">
            <v>Mourato Coelho</v>
          </cell>
          <cell r="AY332" t="str">
            <v>N/I</v>
          </cell>
          <cell r="AZ332" t="str">
            <v xml:space="preserve">01201P1  </v>
          </cell>
        </row>
        <row r="333">
          <cell r="D333" t="str">
            <v xml:space="preserve">03201XC  </v>
          </cell>
          <cell r="E333" t="str">
            <v>MUFFATO PORTAO</v>
          </cell>
          <cell r="F333" t="str">
            <v>N/A</v>
          </cell>
          <cell r="G333" t="str">
            <v>PR</v>
          </cell>
          <cell r="H333" t="str">
            <v>PARANÁ</v>
          </cell>
          <cell r="I333" t="str">
            <v>SUL</v>
          </cell>
          <cell r="J333" t="str">
            <v>SUL</v>
          </cell>
          <cell r="K333" t="str">
            <v>01</v>
          </cell>
          <cell r="L333" t="str">
            <v>ALLPARK</v>
          </cell>
          <cell r="M333" t="str">
            <v>ALLPARK</v>
          </cell>
          <cell r="N333">
            <v>1</v>
          </cell>
          <cell r="O333">
            <v>746</v>
          </cell>
          <cell r="P333" t="str">
            <v>SUPERMERCADO</v>
          </cell>
          <cell r="Q333" t="str">
            <v>GARAGEM</v>
          </cell>
          <cell r="R333" t="str">
            <v>OFF STREET</v>
          </cell>
          <cell r="S333" t="str">
            <v>NN OFF 2011</v>
          </cell>
          <cell r="T333">
            <v>1</v>
          </cell>
          <cell r="U333" t="str">
            <v>N/A</v>
          </cell>
          <cell r="V333" t="str">
            <v>N/A</v>
          </cell>
          <cell r="W333" t="str">
            <v>GARAGEM NÃO INAUGURADA</v>
          </cell>
          <cell r="X333" t="str">
            <v>GARAGEM NÃO INAUGURADA</v>
          </cell>
          <cell r="Y333" t="str">
            <v>N/I</v>
          </cell>
          <cell r="Z333" t="str">
            <v>N/I</v>
          </cell>
          <cell r="AA333" t="str">
            <v>N/I</v>
          </cell>
          <cell r="AB333" t="str">
            <v>NAO BLOQUEADO</v>
          </cell>
          <cell r="AC333" t="str">
            <v xml:space="preserve">03201XC  </v>
          </cell>
          <cell r="AD333" t="str">
            <v>SUPERM MUFFATO PORTAO</v>
          </cell>
          <cell r="AE333" t="str">
            <v>9.GARAGEM ABERTA</v>
          </cell>
          <cell r="AF333" t="str">
            <v>N/I</v>
          </cell>
          <cell r="AG333" t="str">
            <v>N/I</v>
          </cell>
          <cell r="AH333" t="str">
            <v>CURITIBA</v>
          </cell>
          <cell r="AI333">
            <v>81020770</v>
          </cell>
          <cell r="AJ333" t="str">
            <v>PORTAO</v>
          </cell>
          <cell r="AK333" t="str">
            <v>RUA EDUARDO CARLOS PEREIRA, 3605</v>
          </cell>
          <cell r="AL333">
            <v>7</v>
          </cell>
          <cell r="AM333">
            <v>40787</v>
          </cell>
          <cell r="AN333">
            <v>40787</v>
          </cell>
          <cell r="AO333" t="str">
            <v>N/I</v>
          </cell>
          <cell r="AP333" t="str">
            <v>N/I</v>
          </cell>
          <cell r="AQ333" t="str">
            <v>N/I</v>
          </cell>
          <cell r="AR333" t="str">
            <v>N/I</v>
          </cell>
          <cell r="AS333" t="str">
            <v>N/IXC</v>
          </cell>
          <cell r="AT333" t="str">
            <v>N/I</v>
          </cell>
          <cell r="AU333" t="str">
            <v>XC</v>
          </cell>
          <cell r="AV333" t="str">
            <v>MUFFATO PORTAO</v>
          </cell>
          <cell r="AW333" t="str">
            <v>N/I</v>
          </cell>
          <cell r="AX333" t="str">
            <v>N/I</v>
          </cell>
          <cell r="AY333" t="str">
            <v>N/I</v>
          </cell>
          <cell r="AZ333" t="str">
            <v xml:space="preserve">03201XC  </v>
          </cell>
        </row>
        <row r="334">
          <cell r="D334">
            <v>120121</v>
          </cell>
          <cell r="E334" t="str">
            <v>NACIONAL, BRADESCO</v>
          </cell>
          <cell r="F334" t="str">
            <v>N/A</v>
          </cell>
          <cell r="G334" t="str">
            <v>SP</v>
          </cell>
          <cell r="H334" t="str">
            <v>SÃO PAULO</v>
          </cell>
          <cell r="I334" t="str">
            <v>SP</v>
          </cell>
          <cell r="J334" t="str">
            <v>SP</v>
          </cell>
          <cell r="K334" t="str">
            <v>01</v>
          </cell>
          <cell r="L334" t="str">
            <v>ALLPARK</v>
          </cell>
          <cell r="M334" t="str">
            <v>ALLPARK</v>
          </cell>
          <cell r="N334">
            <v>1</v>
          </cell>
          <cell r="O334">
            <v>50</v>
          </cell>
          <cell r="P334" t="str">
            <v>BANCO</v>
          </cell>
          <cell r="Q334" t="str">
            <v>GARAGEM</v>
          </cell>
          <cell r="R334" t="str">
            <v>OFF STREET</v>
          </cell>
          <cell r="S334" t="str">
            <v>BASE OFF</v>
          </cell>
          <cell r="T334">
            <v>1</v>
          </cell>
          <cell r="U334" t="str">
            <v>N/A</v>
          </cell>
          <cell r="V334" t="str">
            <v>N/A</v>
          </cell>
          <cell r="W334" t="str">
            <v>ENZO</v>
          </cell>
          <cell r="X334" t="str">
            <v>MARCOS FORTUNATO</v>
          </cell>
          <cell r="Y334" t="str">
            <v>LOCAÇÃO</v>
          </cell>
          <cell r="Z334" t="str">
            <v>TKTS</v>
          </cell>
          <cell r="AA334" t="str">
            <v>N/I</v>
          </cell>
          <cell r="AB334" t="str">
            <v>NAO BLOQUEADO</v>
          </cell>
          <cell r="AC334">
            <v>120121</v>
          </cell>
          <cell r="AD334" t="str">
            <v>BANCO BBD NACIONAL</v>
          </cell>
          <cell r="AE334" t="str">
            <v>9.GARAGEM ABERTA</v>
          </cell>
          <cell r="AF334" t="str">
            <v>ORGANICAS</v>
          </cell>
          <cell r="AG334">
            <v>60537263016917</v>
          </cell>
          <cell r="AH334" t="str">
            <v xml:space="preserve">SÃO PAULO </v>
          </cell>
          <cell r="AI334" t="str">
            <v>01310-200</v>
          </cell>
          <cell r="AJ334" t="str">
            <v>BELA VISTA</v>
          </cell>
          <cell r="AK334" t="str">
            <v>AV. PAULISTA, 2026</v>
          </cell>
          <cell r="AL334">
            <v>5</v>
          </cell>
          <cell r="AM334" t="str">
            <v>N/I</v>
          </cell>
          <cell r="AN334" t="str">
            <v>N/I</v>
          </cell>
          <cell r="AO334">
            <v>33786</v>
          </cell>
          <cell r="AP334" t="str">
            <v>INDETERMINADO</v>
          </cell>
          <cell r="AQ334" t="str">
            <v>N/I</v>
          </cell>
          <cell r="AR334" t="str">
            <v>N/I</v>
          </cell>
          <cell r="AS334" t="str">
            <v>ALLPARK - SP21</v>
          </cell>
          <cell r="AT334" t="str">
            <v>ALLPARK - SP</v>
          </cell>
          <cell r="AU334">
            <v>21</v>
          </cell>
          <cell r="AV334" t="str">
            <v>BRAD. NACIONAL</v>
          </cell>
          <cell r="AW334">
            <v>5304</v>
          </cell>
          <cell r="AX334" t="str">
            <v>Nacional, Bradesco</v>
          </cell>
          <cell r="AY334" t="str">
            <v>N/I</v>
          </cell>
          <cell r="AZ334">
            <v>120121</v>
          </cell>
        </row>
        <row r="335">
          <cell r="D335">
            <v>125129</v>
          </cell>
          <cell r="E335" t="str">
            <v>NACOES UNIDAS</v>
          </cell>
          <cell r="F335" t="str">
            <v>N/A</v>
          </cell>
          <cell r="G335" t="str">
            <v>SP</v>
          </cell>
          <cell r="H335" t="str">
            <v>SÃO PAULO</v>
          </cell>
          <cell r="I335" t="str">
            <v>SP</v>
          </cell>
          <cell r="J335" t="str">
            <v>SP</v>
          </cell>
          <cell r="K335" t="str">
            <v>51</v>
          </cell>
          <cell r="L335" t="str">
            <v>PRIMEIRA</v>
          </cell>
          <cell r="M335" t="str">
            <v>PRIMEIRA</v>
          </cell>
          <cell r="N335">
            <v>1</v>
          </cell>
          <cell r="O335">
            <v>130</v>
          </cell>
          <cell r="P335" t="str">
            <v>EDIFÍCIO COMERCIAL</v>
          </cell>
          <cell r="Q335" t="str">
            <v>GARAGEM</v>
          </cell>
          <cell r="R335" t="str">
            <v>OFF STREET</v>
          </cell>
          <cell r="S335" t="str">
            <v>BASE OFF</v>
          </cell>
          <cell r="T335">
            <v>1</v>
          </cell>
          <cell r="U335" t="str">
            <v>N/A</v>
          </cell>
          <cell r="V335" t="str">
            <v>N/A</v>
          </cell>
          <cell r="W335" t="str">
            <v>DENISE</v>
          </cell>
          <cell r="X335" t="str">
            <v>RODNEY</v>
          </cell>
          <cell r="Y335" t="str">
            <v>LOCAÇÃO</v>
          </cell>
          <cell r="Z335" t="str">
            <v>TKTS</v>
          </cell>
          <cell r="AA335" t="str">
            <v>VALOR FIXO</v>
          </cell>
          <cell r="AB335" t="str">
            <v>NAO BLOQUEADO</v>
          </cell>
          <cell r="AC335">
            <v>125129</v>
          </cell>
          <cell r="AD335" t="str">
            <v>ED COM NACOES UNIDAS</v>
          </cell>
          <cell r="AE335" t="str">
            <v>9.GARAGEM ABERTA</v>
          </cell>
          <cell r="AF335" t="str">
            <v>ORGANICAS</v>
          </cell>
          <cell r="AG335" t="str">
            <v>52.024.452/0119-07</v>
          </cell>
          <cell r="AH335" t="str">
            <v xml:space="preserve">SÃO PAULO </v>
          </cell>
          <cell r="AI335" t="str">
            <v>04578-000</v>
          </cell>
          <cell r="AJ335" t="str">
            <v>BROOKLIN PAULISTA</v>
          </cell>
          <cell r="AK335" t="str">
            <v>AV. DAS NAÇÕES UNIDAS, 11857</v>
          </cell>
          <cell r="AL335">
            <v>5</v>
          </cell>
          <cell r="AM335" t="str">
            <v>N/I</v>
          </cell>
          <cell r="AN335" t="str">
            <v>N/I</v>
          </cell>
          <cell r="AO335">
            <v>39173</v>
          </cell>
          <cell r="AP335">
            <v>40999</v>
          </cell>
          <cell r="AQ335" t="str">
            <v>N/I</v>
          </cell>
          <cell r="AR335" t="str">
            <v>N/I</v>
          </cell>
          <cell r="AS335" t="str">
            <v>PRIMEIRA - SP  29</v>
          </cell>
          <cell r="AT335" t="str">
            <v xml:space="preserve">PRIMEIRA - SP  </v>
          </cell>
          <cell r="AU335">
            <v>29</v>
          </cell>
          <cell r="AV335" t="str">
            <v>NACOES UNIDAS</v>
          </cell>
          <cell r="AW335">
            <v>4132</v>
          </cell>
          <cell r="AX335" t="str">
            <v>Nações Unidas</v>
          </cell>
          <cell r="AY335" t="str">
            <v>N/I</v>
          </cell>
          <cell r="AZ335">
            <v>125129</v>
          </cell>
        </row>
        <row r="336">
          <cell r="D336" t="str">
            <v xml:space="preserve">01201P3  </v>
          </cell>
          <cell r="E336" t="str">
            <v>NEW CLASSIC</v>
          </cell>
          <cell r="F336" t="str">
            <v>N/A</v>
          </cell>
          <cell r="G336" t="str">
            <v>SP</v>
          </cell>
          <cell r="H336" t="str">
            <v>SÃO PAULO</v>
          </cell>
          <cell r="I336" t="str">
            <v>SP</v>
          </cell>
          <cell r="J336" t="str">
            <v>SP</v>
          </cell>
          <cell r="K336" t="str">
            <v>01</v>
          </cell>
          <cell r="L336" t="str">
            <v>ALLPARK</v>
          </cell>
          <cell r="M336" t="str">
            <v>ALLPARK</v>
          </cell>
          <cell r="N336">
            <v>1</v>
          </cell>
          <cell r="O336">
            <v>94</v>
          </cell>
          <cell r="P336" t="str">
            <v>EDIFÍCIO COMERCIAL</v>
          </cell>
          <cell r="Q336" t="str">
            <v>GARAGEM</v>
          </cell>
          <cell r="R336" t="str">
            <v>OFF STREET</v>
          </cell>
          <cell r="S336" t="str">
            <v>BASE OFF</v>
          </cell>
          <cell r="T336">
            <v>1</v>
          </cell>
          <cell r="U336" t="str">
            <v>N/A</v>
          </cell>
          <cell r="V336" t="str">
            <v>N/A</v>
          </cell>
          <cell r="W336" t="str">
            <v>MAURO</v>
          </cell>
          <cell r="X336" t="str">
            <v>CAMILO</v>
          </cell>
          <cell r="Y336" t="str">
            <v>LOCAÇÃO</v>
          </cell>
          <cell r="Z336" t="str">
            <v>TKTS</v>
          </cell>
          <cell r="AA336" t="str">
            <v>VALOR FIXO</v>
          </cell>
          <cell r="AB336" t="str">
            <v>NAO BLOQUEADO</v>
          </cell>
          <cell r="AC336" t="str">
            <v xml:space="preserve">01201P3  </v>
          </cell>
          <cell r="AD336" t="str">
            <v>ED COM NEW CLASSIC</v>
          </cell>
          <cell r="AE336" t="str">
            <v>7.GARAGEM ENCERRADA</v>
          </cell>
          <cell r="AF336" t="str">
            <v>ORGANICAS</v>
          </cell>
          <cell r="AG336">
            <v>60537263026980</v>
          </cell>
          <cell r="AH336" t="str">
            <v xml:space="preserve">SÃO PAULO </v>
          </cell>
          <cell r="AI336" t="str">
            <v>04119-002</v>
          </cell>
          <cell r="AJ336" t="str">
            <v>V. MARIANA</v>
          </cell>
          <cell r="AK336" t="str">
            <v>RUA AFONSO CELSO, 552</v>
          </cell>
          <cell r="AL336">
            <v>5</v>
          </cell>
          <cell r="AM336">
            <v>40026</v>
          </cell>
          <cell r="AN336" t="str">
            <v>N/I</v>
          </cell>
          <cell r="AO336">
            <v>40026</v>
          </cell>
          <cell r="AP336">
            <v>40390</v>
          </cell>
          <cell r="AQ336" t="str">
            <v>N/I</v>
          </cell>
          <cell r="AR336" t="str">
            <v>N/I</v>
          </cell>
          <cell r="AS336" t="str">
            <v>ALLPARK - SPP3</v>
          </cell>
          <cell r="AT336" t="str">
            <v>ALLPARK - SP</v>
          </cell>
          <cell r="AU336" t="str">
            <v>P3</v>
          </cell>
          <cell r="AV336" t="str">
            <v>NEW CLASSIC</v>
          </cell>
          <cell r="AW336">
            <v>10448</v>
          </cell>
          <cell r="AX336" t="str">
            <v>New Classic, Edificio</v>
          </cell>
          <cell r="AY336" t="str">
            <v>N/I</v>
          </cell>
          <cell r="AZ336" t="str">
            <v xml:space="preserve">01201P3  </v>
          </cell>
        </row>
        <row r="337">
          <cell r="D337">
            <v>120168</v>
          </cell>
          <cell r="E337" t="str">
            <v>NEWCITIFLAT</v>
          </cell>
          <cell r="F337" t="str">
            <v>N/A</v>
          </cell>
          <cell r="G337" t="str">
            <v>SP</v>
          </cell>
          <cell r="H337" t="str">
            <v>SÃO PAULO</v>
          </cell>
          <cell r="I337" t="str">
            <v>SP</v>
          </cell>
          <cell r="J337" t="str">
            <v>SP</v>
          </cell>
          <cell r="K337" t="str">
            <v>01</v>
          </cell>
          <cell r="L337" t="str">
            <v>ALLPARK</v>
          </cell>
          <cell r="M337" t="str">
            <v>ALLPARK</v>
          </cell>
          <cell r="N337">
            <v>1</v>
          </cell>
          <cell r="O337">
            <v>100</v>
          </cell>
          <cell r="P337" t="str">
            <v>HOTEL</v>
          </cell>
          <cell r="Q337" t="str">
            <v>GARAGEM</v>
          </cell>
          <cell r="R337" t="str">
            <v>OFF STREET</v>
          </cell>
          <cell r="S337" t="str">
            <v>BASE OFF</v>
          </cell>
          <cell r="T337">
            <v>1</v>
          </cell>
          <cell r="U337" t="str">
            <v>N/A</v>
          </cell>
          <cell r="V337" t="str">
            <v>N/A</v>
          </cell>
          <cell r="W337" t="str">
            <v>ENZO</v>
          </cell>
          <cell r="X337" t="str">
            <v>RODRIGO</v>
          </cell>
          <cell r="Y337" t="str">
            <v>LOCAÇÃO</v>
          </cell>
          <cell r="Z337" t="str">
            <v>TKTS</v>
          </cell>
          <cell r="AA337" t="str">
            <v>VALOR FIXO</v>
          </cell>
          <cell r="AB337" t="str">
            <v>NAO BLOQUEADO</v>
          </cell>
          <cell r="AC337">
            <v>120168</v>
          </cell>
          <cell r="AD337" t="str">
            <v>HOTEL NEW CITY FLAT ITAIM</v>
          </cell>
          <cell r="AE337" t="str">
            <v>9.GARAGEM ABERTA</v>
          </cell>
          <cell r="AF337" t="str">
            <v>ORGANICAS</v>
          </cell>
          <cell r="AG337">
            <v>60537263024189</v>
          </cell>
          <cell r="AH337" t="str">
            <v xml:space="preserve">SÃO PAULO </v>
          </cell>
          <cell r="AI337" t="str">
            <v>04531-011</v>
          </cell>
          <cell r="AJ337" t="str">
            <v>ITAIM BIBI</v>
          </cell>
          <cell r="AK337" t="str">
            <v>RUA PEDROSO ALVARENGA,  543</v>
          </cell>
          <cell r="AL337">
            <v>7</v>
          </cell>
          <cell r="AM337" t="str">
            <v>N/I</v>
          </cell>
          <cell r="AN337" t="str">
            <v>N/I</v>
          </cell>
          <cell r="AO337" t="str">
            <v>N/I</v>
          </cell>
          <cell r="AP337" t="str">
            <v>N/I</v>
          </cell>
          <cell r="AQ337" t="str">
            <v>N/I</v>
          </cell>
          <cell r="AR337" t="str">
            <v>N/I</v>
          </cell>
          <cell r="AS337" t="str">
            <v>ALLPARK - SP68</v>
          </cell>
          <cell r="AT337" t="str">
            <v>ALLPARK - SP</v>
          </cell>
          <cell r="AU337">
            <v>68</v>
          </cell>
          <cell r="AV337" t="str">
            <v>NEW CITY FLAT</v>
          </cell>
          <cell r="AW337">
            <v>10210</v>
          </cell>
          <cell r="AX337" t="str">
            <v>N/I</v>
          </cell>
          <cell r="AY337" t="str">
            <v>N/I</v>
          </cell>
          <cell r="AZ337">
            <v>120168</v>
          </cell>
        </row>
        <row r="338">
          <cell r="D338">
            <v>120106</v>
          </cell>
          <cell r="E338" t="str">
            <v>NIPPON</v>
          </cell>
          <cell r="F338" t="str">
            <v>N/A</v>
          </cell>
          <cell r="G338" t="str">
            <v>SP</v>
          </cell>
          <cell r="H338" t="str">
            <v>SÃO PAULO</v>
          </cell>
          <cell r="I338" t="str">
            <v>SP</v>
          </cell>
          <cell r="J338" t="str">
            <v>SP</v>
          </cell>
          <cell r="K338" t="str">
            <v>01</v>
          </cell>
          <cell r="L338" t="str">
            <v>ALLPARK</v>
          </cell>
          <cell r="M338" t="str">
            <v>ALLPARK</v>
          </cell>
          <cell r="N338">
            <v>1</v>
          </cell>
          <cell r="O338">
            <v>150</v>
          </cell>
          <cell r="P338" t="str">
            <v>EDIFÍCIO GARAGEM</v>
          </cell>
          <cell r="Q338" t="str">
            <v>GARAGEM</v>
          </cell>
          <cell r="R338" t="str">
            <v>OFF STREET</v>
          </cell>
          <cell r="S338" t="str">
            <v>BASE OFF</v>
          </cell>
          <cell r="T338">
            <v>1</v>
          </cell>
          <cell r="U338" t="str">
            <v>N/A</v>
          </cell>
          <cell r="V338" t="str">
            <v>N/A</v>
          </cell>
          <cell r="W338" t="str">
            <v>ENZO</v>
          </cell>
          <cell r="X338" t="str">
            <v>IZILDO</v>
          </cell>
          <cell r="Y338" t="str">
            <v>LOCAÇÃO</v>
          </cell>
          <cell r="Z338" t="str">
            <v>TKTS</v>
          </cell>
          <cell r="AA338" t="str">
            <v>N/I</v>
          </cell>
          <cell r="AB338" t="str">
            <v>NAO BLOQUEADO</v>
          </cell>
          <cell r="AC338">
            <v>120106</v>
          </cell>
          <cell r="AD338" t="str">
            <v>ED GAR NIPPON</v>
          </cell>
          <cell r="AE338" t="str">
            <v>9.GARAGEM ABERTA</v>
          </cell>
          <cell r="AF338" t="str">
            <v>ORGANICAS</v>
          </cell>
          <cell r="AG338">
            <v>60537263004153</v>
          </cell>
          <cell r="AH338" t="str">
            <v xml:space="preserve">SÃO PAULO </v>
          </cell>
          <cell r="AI338" t="str">
            <v>01506-010</v>
          </cell>
          <cell r="AJ338" t="str">
            <v>LIBERDADE</v>
          </cell>
          <cell r="AK338" t="str">
            <v>RUA AMÉRICO DE CAMPOS, 48</v>
          </cell>
          <cell r="AL338">
            <v>7</v>
          </cell>
          <cell r="AM338" t="str">
            <v>N/I</v>
          </cell>
          <cell r="AN338" t="str">
            <v>N/I</v>
          </cell>
          <cell r="AO338">
            <v>39508</v>
          </cell>
          <cell r="AP338">
            <v>40603</v>
          </cell>
          <cell r="AQ338" t="str">
            <v>N/I</v>
          </cell>
          <cell r="AR338" t="str">
            <v>N/I</v>
          </cell>
          <cell r="AS338" t="str">
            <v>ALLPARK - SP6</v>
          </cell>
          <cell r="AT338" t="str">
            <v>ALLPARK - SP</v>
          </cell>
          <cell r="AU338">
            <v>6</v>
          </cell>
          <cell r="AV338" t="str">
            <v>NIPPON</v>
          </cell>
          <cell r="AW338">
            <v>6270</v>
          </cell>
          <cell r="AX338" t="str">
            <v>Nippon</v>
          </cell>
          <cell r="AY338" t="str">
            <v>N/I</v>
          </cell>
          <cell r="AZ338">
            <v>120106</v>
          </cell>
        </row>
        <row r="339">
          <cell r="D339" t="str">
            <v xml:space="preserve">02201WG  </v>
          </cell>
          <cell r="E339" t="str">
            <v>NITEROI D'OR</v>
          </cell>
          <cell r="F339" t="str">
            <v>N/A</v>
          </cell>
          <cell r="G339" t="str">
            <v>RJ</v>
          </cell>
          <cell r="H339" t="str">
            <v>RIO DE JANEIRO</v>
          </cell>
          <cell r="I339" t="str">
            <v>RJ</v>
          </cell>
          <cell r="J339" t="str">
            <v>RJ</v>
          </cell>
          <cell r="K339" t="str">
            <v>01</v>
          </cell>
          <cell r="L339" t="str">
            <v>ALLPARK</v>
          </cell>
          <cell r="M339" t="str">
            <v>ALLPARK</v>
          </cell>
          <cell r="N339">
            <v>1</v>
          </cell>
          <cell r="O339">
            <v>40</v>
          </cell>
          <cell r="P339" t="str">
            <v>HOSPITAL</v>
          </cell>
          <cell r="Q339" t="str">
            <v>GARAGEM</v>
          </cell>
          <cell r="R339" t="str">
            <v>OFF STREET</v>
          </cell>
          <cell r="S339" t="str">
            <v>NN OFF 2011</v>
          </cell>
          <cell r="T339">
            <v>1</v>
          </cell>
          <cell r="U339" t="str">
            <v>N/A</v>
          </cell>
          <cell r="V339" t="str">
            <v>N/A</v>
          </cell>
          <cell r="W339" t="str">
            <v>ANGELO</v>
          </cell>
          <cell r="X339" t="str">
            <v>N/I</v>
          </cell>
          <cell r="Y339" t="str">
            <v>LOCAÇÃO</v>
          </cell>
          <cell r="Z339" t="str">
            <v>TKTS</v>
          </cell>
          <cell r="AA339" t="str">
            <v>FAIXA</v>
          </cell>
          <cell r="AB339" t="str">
            <v>NAO BLOQUEADO</v>
          </cell>
          <cell r="AC339" t="str">
            <v xml:space="preserve">02201WG  </v>
          </cell>
          <cell r="AD339" t="str">
            <v>HOSP NITEROI DOR</v>
          </cell>
          <cell r="AE339" t="str">
            <v>9.GARAGEM ABERTA</v>
          </cell>
          <cell r="AF339" t="str">
            <v>ORGANICAS</v>
          </cell>
          <cell r="AG339" t="str">
            <v>N/I</v>
          </cell>
          <cell r="AH339" t="str">
            <v>RIO DE JANEIRO</v>
          </cell>
          <cell r="AI339" t="str">
            <v>24230-251</v>
          </cell>
          <cell r="AJ339" t="str">
            <v>CENTRO</v>
          </cell>
          <cell r="AK339" t="str">
            <v xml:space="preserve">AV. SETE DE SETEMBRO, 301  </v>
          </cell>
          <cell r="AL339">
            <v>7</v>
          </cell>
          <cell r="AM339">
            <v>40665</v>
          </cell>
          <cell r="AN339" t="str">
            <v>MAI/11</v>
          </cell>
          <cell r="AO339" t="str">
            <v>N/I</v>
          </cell>
          <cell r="AP339" t="str">
            <v>N/I</v>
          </cell>
          <cell r="AQ339" t="str">
            <v>N/I</v>
          </cell>
          <cell r="AR339" t="str">
            <v>N/I</v>
          </cell>
          <cell r="AS339" t="str">
            <v>ALLPARK - RJWG</v>
          </cell>
          <cell r="AT339" t="str">
            <v>ALLPARK - RJ</v>
          </cell>
          <cell r="AU339" t="str">
            <v>WG</v>
          </cell>
          <cell r="AV339" t="str">
            <v>NITEROI D OR</v>
          </cell>
          <cell r="AW339">
            <v>1524</v>
          </cell>
          <cell r="AX339" t="str">
            <v>N/I</v>
          </cell>
          <cell r="AY339" t="str">
            <v>Hospital Fluminense (Niteroi Dor)</v>
          </cell>
          <cell r="AZ339" t="str">
            <v xml:space="preserve">02201WG  </v>
          </cell>
        </row>
        <row r="340">
          <cell r="D340">
            <v>220159</v>
          </cell>
          <cell r="E340" t="str">
            <v>NOVE DE JULHO</v>
          </cell>
          <cell r="F340" t="str">
            <v>N/A</v>
          </cell>
          <cell r="G340" t="str">
            <v>RJ</v>
          </cell>
          <cell r="H340" t="str">
            <v>RIO DE JANEIRO</v>
          </cell>
          <cell r="I340" t="str">
            <v>RJ</v>
          </cell>
          <cell r="J340" t="str">
            <v>RJ</v>
          </cell>
          <cell r="K340" t="str">
            <v>01</v>
          </cell>
          <cell r="L340" t="str">
            <v>ALLPARK</v>
          </cell>
          <cell r="M340" t="str">
            <v>ALLPARK</v>
          </cell>
          <cell r="N340">
            <v>1</v>
          </cell>
          <cell r="O340">
            <v>736</v>
          </cell>
          <cell r="P340" t="str">
            <v>EDIFÍCIO GARAGEM</v>
          </cell>
          <cell r="Q340" t="str">
            <v>GARAGEM</v>
          </cell>
          <cell r="R340" t="str">
            <v>OFF STREET</v>
          </cell>
          <cell r="S340" t="str">
            <v>BASE OFF</v>
          </cell>
          <cell r="T340">
            <v>1</v>
          </cell>
          <cell r="U340" t="str">
            <v>N/A</v>
          </cell>
          <cell r="V340" t="str">
            <v>N/A</v>
          </cell>
          <cell r="W340" t="str">
            <v>ANGELO</v>
          </cell>
          <cell r="X340" t="str">
            <v>N/I</v>
          </cell>
          <cell r="Y340" t="str">
            <v>MO</v>
          </cell>
          <cell r="Z340" t="str">
            <v>NF+TKTS</v>
          </cell>
          <cell r="AA340" t="str">
            <v>PERCENTUAL</v>
          </cell>
          <cell r="AB340" t="str">
            <v>NAO BLOQUEADO</v>
          </cell>
          <cell r="AC340">
            <v>220159</v>
          </cell>
          <cell r="AD340" t="str">
            <v>ED GAR NOVE DE JULHO BOTAFOGO</v>
          </cell>
          <cell r="AE340" t="str">
            <v>9.GARAGEM ABERTA</v>
          </cell>
          <cell r="AF340" t="str">
            <v>ORGANICAS</v>
          </cell>
          <cell r="AG340">
            <v>60537263021910</v>
          </cell>
          <cell r="AH340" t="str">
            <v>RIO DE JANEIRO</v>
          </cell>
          <cell r="AI340" t="str">
            <v>22250-145</v>
          </cell>
          <cell r="AJ340" t="str">
            <v>BOTAFOGO</v>
          </cell>
          <cell r="AK340" t="str">
            <v xml:space="preserve">PRAIA DE BOTAFOGO, 216 </v>
          </cell>
          <cell r="AL340">
            <v>5</v>
          </cell>
          <cell r="AM340" t="str">
            <v>N/I</v>
          </cell>
          <cell r="AN340" t="str">
            <v>N/I</v>
          </cell>
          <cell r="AO340">
            <v>39204</v>
          </cell>
          <cell r="AP340" t="str">
            <v>VENCIDO</v>
          </cell>
          <cell r="AQ340" t="str">
            <v>N/I</v>
          </cell>
          <cell r="AR340" t="str">
            <v>N/I</v>
          </cell>
          <cell r="AS340" t="str">
            <v>ALLPARK - RJF9</v>
          </cell>
          <cell r="AT340" t="str">
            <v>ALLPARK - RJ</v>
          </cell>
          <cell r="AU340" t="str">
            <v>F9</v>
          </cell>
          <cell r="AV340" t="str">
            <v>ED. N. DE JULHO</v>
          </cell>
          <cell r="AW340">
            <v>1006</v>
          </cell>
          <cell r="AX340" t="str">
            <v>Nove de Julho</v>
          </cell>
          <cell r="AY340" t="str">
            <v>N/I</v>
          </cell>
          <cell r="AZ340">
            <v>220159</v>
          </cell>
        </row>
        <row r="341">
          <cell r="D341" t="str">
            <v xml:space="preserve">02201H6  </v>
          </cell>
          <cell r="E341" t="str">
            <v>O2</v>
          </cell>
          <cell r="F341" t="str">
            <v>N/A</v>
          </cell>
          <cell r="G341" t="str">
            <v>RJ</v>
          </cell>
          <cell r="H341" t="str">
            <v>RIO DE JANEIRO</v>
          </cell>
          <cell r="I341" t="str">
            <v>RJ</v>
          </cell>
          <cell r="J341" t="str">
            <v>RJ</v>
          </cell>
          <cell r="K341" t="str">
            <v>01</v>
          </cell>
          <cell r="L341" t="str">
            <v>ALLPARK</v>
          </cell>
          <cell r="M341" t="str">
            <v>ALLPARK</v>
          </cell>
          <cell r="N341">
            <v>1</v>
          </cell>
          <cell r="O341">
            <v>1800</v>
          </cell>
          <cell r="P341" t="str">
            <v>EDIFÍCIO COMERCIAL</v>
          </cell>
          <cell r="Q341" t="str">
            <v>GARAGEM</v>
          </cell>
          <cell r="R341" t="str">
            <v>REAL ESTATE</v>
          </cell>
          <cell r="S341" t="str">
            <v>REAL ESTATE 2011</v>
          </cell>
          <cell r="T341">
            <v>1</v>
          </cell>
          <cell r="U341" t="str">
            <v>N/A</v>
          </cell>
          <cell r="V341" t="str">
            <v>N/A</v>
          </cell>
          <cell r="W341" t="str">
            <v>ANGELO</v>
          </cell>
          <cell r="X341" t="str">
            <v>N/I</v>
          </cell>
          <cell r="Y341" t="str">
            <v>LOCAÇÃO</v>
          </cell>
          <cell r="Z341" t="str">
            <v>TKTS</v>
          </cell>
          <cell r="AA341" t="str">
            <v>N/I</v>
          </cell>
          <cell r="AB341" t="str">
            <v>NAO BLOQUEADO</v>
          </cell>
          <cell r="AC341" t="str">
            <v xml:space="preserve">02201H6  </v>
          </cell>
          <cell r="AD341" t="str">
            <v>ED COM O2</v>
          </cell>
          <cell r="AE341" t="str">
            <v>9.GARAGEM ABERTA</v>
          </cell>
          <cell r="AF341" t="str">
            <v>ORGANICAS</v>
          </cell>
          <cell r="AG341" t="str">
            <v>N/I</v>
          </cell>
          <cell r="AH341" t="str">
            <v>RIO DE JANEIRO</v>
          </cell>
          <cell r="AI341" t="str">
            <v>N/I</v>
          </cell>
          <cell r="AJ341" t="str">
            <v>N/I</v>
          </cell>
          <cell r="AK341" t="str">
            <v>AV. JOÃO CABRAL DE MELLO NETO, 200</v>
          </cell>
          <cell r="AL341">
            <v>7</v>
          </cell>
          <cell r="AM341">
            <v>40602</v>
          </cell>
          <cell r="AN341" t="str">
            <v>ABR/11</v>
          </cell>
          <cell r="AO341" t="str">
            <v>N/I</v>
          </cell>
          <cell r="AP341" t="str">
            <v>N/I</v>
          </cell>
          <cell r="AQ341" t="str">
            <v>N/I</v>
          </cell>
          <cell r="AR341" t="str">
            <v>N/I</v>
          </cell>
          <cell r="AS341" t="str">
            <v>ALLPARK - RJH6</v>
          </cell>
          <cell r="AT341" t="str">
            <v>ALLPARK - RJ</v>
          </cell>
          <cell r="AU341" t="str">
            <v>H6</v>
          </cell>
          <cell r="AV341" t="str">
            <v>O2</v>
          </cell>
          <cell r="AW341">
            <v>9720</v>
          </cell>
          <cell r="AX341" t="str">
            <v>N/I</v>
          </cell>
          <cell r="AY341" t="str">
            <v>N/I</v>
          </cell>
          <cell r="AZ341" t="str">
            <v xml:space="preserve">02201H6  </v>
          </cell>
        </row>
        <row r="342">
          <cell r="D342" t="str">
            <v xml:space="preserve">05201ID  </v>
          </cell>
          <cell r="E342" t="str">
            <v>OFFICE HILLS</v>
          </cell>
          <cell r="F342" t="str">
            <v>N/A</v>
          </cell>
          <cell r="G342" t="str">
            <v>RS</v>
          </cell>
          <cell r="H342" t="str">
            <v>RIO GRANDE DO SUL</v>
          </cell>
          <cell r="I342" t="str">
            <v>SUL</v>
          </cell>
          <cell r="J342" t="str">
            <v>SUL</v>
          </cell>
          <cell r="K342" t="str">
            <v>01</v>
          </cell>
          <cell r="L342" t="str">
            <v>ALLPARK</v>
          </cell>
          <cell r="M342" t="str">
            <v>EASY PARK</v>
          </cell>
          <cell r="N342">
            <v>1</v>
          </cell>
          <cell r="O342">
            <v>35</v>
          </cell>
          <cell r="P342" t="str">
            <v>EDIFÍCIO COMERCIAL</v>
          </cell>
          <cell r="Q342" t="str">
            <v>GARAGEM</v>
          </cell>
          <cell r="R342" t="str">
            <v>OFF STREET</v>
          </cell>
          <cell r="S342" t="str">
            <v>M&amp;A 2011</v>
          </cell>
          <cell r="T342">
            <v>1</v>
          </cell>
          <cell r="U342" t="str">
            <v>N/A</v>
          </cell>
          <cell r="V342" t="str">
            <v>N/A</v>
          </cell>
          <cell r="W342" t="str">
            <v>ANDRE SANTOS</v>
          </cell>
          <cell r="X342" t="str">
            <v>N/I</v>
          </cell>
          <cell r="Y342" t="str">
            <v>LOCAÇÃO</v>
          </cell>
          <cell r="Z342" t="str">
            <v>TKTS</v>
          </cell>
          <cell r="AA342" t="str">
            <v>FAIXA</v>
          </cell>
          <cell r="AB342" t="str">
            <v>NAO BLOQUEADO</v>
          </cell>
          <cell r="AC342" t="str">
            <v xml:space="preserve">05201ID  </v>
          </cell>
          <cell r="AD342" t="str">
            <v>ED COM OFFICE HILLS - EASY</v>
          </cell>
          <cell r="AE342" t="str">
            <v>7.GARAGEM ENCERRADA</v>
          </cell>
          <cell r="AF342" t="str">
            <v>M&amp;A</v>
          </cell>
          <cell r="AG342" t="str">
            <v>60.537.263/0503-14</v>
          </cell>
          <cell r="AH342" t="str">
            <v>PORTO ALEGRE</v>
          </cell>
          <cell r="AI342" t="str">
            <v>90550-140</v>
          </cell>
          <cell r="AJ342" t="str">
            <v>PETROPOLIS</v>
          </cell>
          <cell r="AK342" t="str">
            <v>RUA MARANGUAPE, 72</v>
          </cell>
          <cell r="AL342">
            <v>5</v>
          </cell>
          <cell r="AM342">
            <v>40603</v>
          </cell>
          <cell r="AN342" t="str">
            <v>MAR/11</v>
          </cell>
          <cell r="AO342">
            <v>38869</v>
          </cell>
          <cell r="AP342" t="str">
            <v>INDETERMINADO</v>
          </cell>
          <cell r="AQ342" t="str">
            <v>31/11/2011</v>
          </cell>
          <cell r="AR342" t="str">
            <v>OUT/11</v>
          </cell>
          <cell r="AS342" t="str">
            <v>ALLPARK - RSID</v>
          </cell>
          <cell r="AT342" t="str">
            <v>ALLPARK - RS</v>
          </cell>
          <cell r="AU342" t="str">
            <v>ID</v>
          </cell>
          <cell r="AV342" t="str">
            <v>OFFICE HILLS</v>
          </cell>
          <cell r="AW342" t="str">
            <v>N/I</v>
          </cell>
          <cell r="AX342" t="str">
            <v>N/I</v>
          </cell>
          <cell r="AY342" t="str">
            <v>N/I</v>
          </cell>
          <cell r="AZ342" t="str">
            <v xml:space="preserve">05201ID  </v>
          </cell>
        </row>
        <row r="343">
          <cell r="D343">
            <v>220146</v>
          </cell>
          <cell r="E343" t="str">
            <v>OFFICE PARK</v>
          </cell>
          <cell r="F343" t="str">
            <v>N/A</v>
          </cell>
          <cell r="G343" t="str">
            <v>RJ</v>
          </cell>
          <cell r="H343" t="str">
            <v>RIO DE JANEIRO</v>
          </cell>
          <cell r="I343" t="str">
            <v>RJ</v>
          </cell>
          <cell r="J343" t="str">
            <v>RJ</v>
          </cell>
          <cell r="K343" t="str">
            <v>01</v>
          </cell>
          <cell r="L343" t="str">
            <v>ALLPARK</v>
          </cell>
          <cell r="M343" t="str">
            <v>ALLPARK</v>
          </cell>
          <cell r="N343">
            <v>1</v>
          </cell>
          <cell r="O343">
            <v>307</v>
          </cell>
          <cell r="P343" t="str">
            <v>EDIFÍCIO COMERCIAL</v>
          </cell>
          <cell r="Q343" t="str">
            <v>GARAGEM</v>
          </cell>
          <cell r="R343" t="str">
            <v>OFF STREET</v>
          </cell>
          <cell r="S343" t="str">
            <v>BASE OFF</v>
          </cell>
          <cell r="T343">
            <v>1</v>
          </cell>
          <cell r="U343" t="str">
            <v>N/A</v>
          </cell>
          <cell r="V343" t="str">
            <v>N/A</v>
          </cell>
          <cell r="W343" t="str">
            <v>ANGELO</v>
          </cell>
          <cell r="X343" t="str">
            <v>N/I</v>
          </cell>
          <cell r="Y343" t="str">
            <v>LOCAÇÃO</v>
          </cell>
          <cell r="Z343" t="str">
            <v>TKTS</v>
          </cell>
          <cell r="AA343" t="str">
            <v>FAIXA</v>
          </cell>
          <cell r="AB343" t="str">
            <v>NAO BLOQUEADO</v>
          </cell>
          <cell r="AC343">
            <v>220146</v>
          </cell>
          <cell r="AD343" t="str">
            <v>ED COM OFFICE PARK</v>
          </cell>
          <cell r="AE343" t="str">
            <v>9.GARAGEM ABERTA</v>
          </cell>
          <cell r="AF343" t="str">
            <v>ORGANICAS</v>
          </cell>
          <cell r="AG343">
            <v>60537263025908</v>
          </cell>
          <cell r="AH343" t="str">
            <v>RIO DE JANEIRO</v>
          </cell>
          <cell r="AI343" t="str">
            <v>22.775-040</v>
          </cell>
          <cell r="AJ343" t="str">
            <v>BARRA DA TIJUCA</v>
          </cell>
          <cell r="AK343" t="str">
            <v xml:space="preserve">AV. EMBAIXADOR ABELARDO BUENO, 199 </v>
          </cell>
          <cell r="AL343">
            <v>6</v>
          </cell>
          <cell r="AM343">
            <v>39873</v>
          </cell>
          <cell r="AN343" t="str">
            <v>N/I</v>
          </cell>
          <cell r="AO343">
            <v>39845</v>
          </cell>
          <cell r="AP343">
            <v>41578</v>
          </cell>
          <cell r="AQ343" t="str">
            <v>N/I</v>
          </cell>
          <cell r="AR343" t="str">
            <v>N/I</v>
          </cell>
          <cell r="AS343" t="str">
            <v>ALLPARK - RJE6</v>
          </cell>
          <cell r="AT343" t="str">
            <v>ALLPARK - RJ</v>
          </cell>
          <cell r="AU343" t="str">
            <v>E6</v>
          </cell>
          <cell r="AV343" t="str">
            <v>OFFICE PARK</v>
          </cell>
          <cell r="AW343">
            <v>888</v>
          </cell>
          <cell r="AX343" t="str">
            <v>Office Park Center</v>
          </cell>
          <cell r="AY343" t="str">
            <v>N/I</v>
          </cell>
          <cell r="AZ343">
            <v>220146</v>
          </cell>
        </row>
        <row r="344">
          <cell r="D344">
            <v>120180</v>
          </cell>
          <cell r="E344" t="str">
            <v>OFNER</v>
          </cell>
          <cell r="F344" t="str">
            <v>N/A</v>
          </cell>
          <cell r="G344" t="str">
            <v>SP</v>
          </cell>
          <cell r="H344" t="str">
            <v>SÃO PAULO</v>
          </cell>
          <cell r="I344" t="str">
            <v>SP</v>
          </cell>
          <cell r="J344" t="str">
            <v>SP</v>
          </cell>
          <cell r="K344" t="str">
            <v>01</v>
          </cell>
          <cell r="L344" t="str">
            <v>ALLPARK</v>
          </cell>
          <cell r="M344" t="str">
            <v>ALLPARK</v>
          </cell>
          <cell r="N344">
            <v>1</v>
          </cell>
          <cell r="O344">
            <v>10</v>
          </cell>
          <cell r="P344" t="str">
            <v>LOJA</v>
          </cell>
          <cell r="Q344" t="str">
            <v>GARAGEM</v>
          </cell>
          <cell r="R344" t="str">
            <v>OFF STREET</v>
          </cell>
          <cell r="S344" t="str">
            <v>BASE OFF</v>
          </cell>
          <cell r="T344">
            <v>1</v>
          </cell>
          <cell r="U344" t="str">
            <v>N/A</v>
          </cell>
          <cell r="V344" t="str">
            <v>N/A</v>
          </cell>
          <cell r="W344" t="str">
            <v>DENISE</v>
          </cell>
          <cell r="X344" t="str">
            <v>GRACILIANO</v>
          </cell>
          <cell r="Y344" t="str">
            <v>ADM</v>
          </cell>
          <cell r="Z344" t="str">
            <v>NF+TKTS</v>
          </cell>
          <cell r="AA344" t="str">
            <v>N/I</v>
          </cell>
          <cell r="AB344" t="str">
            <v>NAO BLOQUEADO</v>
          </cell>
          <cell r="AC344">
            <v>120180</v>
          </cell>
          <cell r="AD344" t="str">
            <v>LOJA OFNER PED DE MORAES 1099</v>
          </cell>
          <cell r="AE344" t="str">
            <v>9.GARAGEM ABERTA</v>
          </cell>
          <cell r="AF344" t="str">
            <v>ORGANICAS</v>
          </cell>
          <cell r="AG344">
            <v>60537263023883</v>
          </cell>
          <cell r="AH344" t="str">
            <v xml:space="preserve">SÃO PAULO </v>
          </cell>
          <cell r="AI344" t="str">
            <v>05419-001</v>
          </cell>
          <cell r="AJ344" t="str">
            <v>PINHEIROS</v>
          </cell>
          <cell r="AK344" t="str">
            <v>AV. PEDROSO DE MORAES, 1099 / 1107 - ESQ. COM RUA COROPÉS, 23</v>
          </cell>
          <cell r="AL344">
            <v>7</v>
          </cell>
          <cell r="AM344" t="str">
            <v>N/I</v>
          </cell>
          <cell r="AN344" t="str">
            <v>N/I</v>
          </cell>
          <cell r="AO344">
            <v>39692</v>
          </cell>
          <cell r="AP344">
            <v>40785</v>
          </cell>
          <cell r="AQ344" t="str">
            <v>N/I</v>
          </cell>
          <cell r="AR344" t="str">
            <v>N/I</v>
          </cell>
          <cell r="AS344" t="str">
            <v>ALLPARK - SP80</v>
          </cell>
          <cell r="AT344" t="str">
            <v>ALLPARK - SP</v>
          </cell>
          <cell r="AU344">
            <v>80</v>
          </cell>
          <cell r="AV344" t="str">
            <v>OFNER</v>
          </cell>
          <cell r="AW344">
            <v>10205</v>
          </cell>
          <cell r="AX344" t="str">
            <v>Ofner</v>
          </cell>
          <cell r="AY344" t="str">
            <v>N/I</v>
          </cell>
          <cell r="AZ344">
            <v>120180</v>
          </cell>
        </row>
        <row r="345">
          <cell r="D345" t="str">
            <v xml:space="preserve">01201HS  </v>
          </cell>
          <cell r="E345" t="str">
            <v>OLYMPIC</v>
          </cell>
          <cell r="F345" t="str">
            <v>N/A</v>
          </cell>
          <cell r="G345" t="str">
            <v>SP</v>
          </cell>
          <cell r="H345" t="str">
            <v>SÃO PAULO</v>
          </cell>
          <cell r="I345" t="str">
            <v>SP</v>
          </cell>
          <cell r="J345" t="str">
            <v>SP</v>
          </cell>
          <cell r="K345" t="str">
            <v>01</v>
          </cell>
          <cell r="L345" t="str">
            <v>ALLPARK</v>
          </cell>
          <cell r="M345" t="str">
            <v>RITI</v>
          </cell>
          <cell r="N345">
            <v>1</v>
          </cell>
          <cell r="O345">
            <v>150</v>
          </cell>
          <cell r="P345" t="str">
            <v>EDIFÍCIO COMERCIAL</v>
          </cell>
          <cell r="Q345" t="str">
            <v>GARAGEM</v>
          </cell>
          <cell r="R345" t="str">
            <v>OFF STREET</v>
          </cell>
          <cell r="S345" t="str">
            <v>M&amp;A 2011</v>
          </cell>
          <cell r="T345">
            <v>1</v>
          </cell>
          <cell r="U345" t="str">
            <v>N/A</v>
          </cell>
          <cell r="V345" t="str">
            <v>N/A</v>
          </cell>
          <cell r="W345" t="str">
            <v>DENISE</v>
          </cell>
          <cell r="X345" t="str">
            <v>RODNEY</v>
          </cell>
          <cell r="Y345" t="str">
            <v>LOCAÇÃO</v>
          </cell>
          <cell r="Z345" t="str">
            <v>TKTS</v>
          </cell>
          <cell r="AA345" t="str">
            <v>FAIXA</v>
          </cell>
          <cell r="AB345" t="str">
            <v>NAO BLOQUEADO</v>
          </cell>
          <cell r="AC345" t="str">
            <v xml:space="preserve">01201HS  </v>
          </cell>
          <cell r="AD345" t="str">
            <v>ED COM OLYMPIC TOWER - RT</v>
          </cell>
          <cell r="AE345" t="str">
            <v>9.GARAGEM ABERTA</v>
          </cell>
          <cell r="AF345" t="str">
            <v>M&amp;A</v>
          </cell>
          <cell r="AG345" t="str">
            <v>60.537.263/0485-25</v>
          </cell>
          <cell r="AH345" t="str">
            <v xml:space="preserve">SÃO PAULO </v>
          </cell>
          <cell r="AI345" t="str">
            <v>4571-020</v>
          </cell>
          <cell r="AJ345" t="str">
            <v>BROOKLIN</v>
          </cell>
          <cell r="AK345" t="str">
            <v>RUA DOUTOR GERALDO CAMPOS MOREIRA,164</v>
          </cell>
          <cell r="AL345">
            <v>6</v>
          </cell>
          <cell r="AM345">
            <v>40603</v>
          </cell>
          <cell r="AN345" t="str">
            <v>MAR/11</v>
          </cell>
          <cell r="AO345">
            <v>38532</v>
          </cell>
          <cell r="AP345">
            <v>40781</v>
          </cell>
          <cell r="AQ345" t="str">
            <v>N/I</v>
          </cell>
          <cell r="AR345" t="str">
            <v>N/I</v>
          </cell>
          <cell r="AS345" t="str">
            <v>ALLPARK - SPHS</v>
          </cell>
          <cell r="AT345" t="str">
            <v>ALLPARK - SP</v>
          </cell>
          <cell r="AU345" t="str">
            <v>HS</v>
          </cell>
          <cell r="AV345" t="str">
            <v>OLYMPIC</v>
          </cell>
          <cell r="AW345">
            <v>13480</v>
          </cell>
          <cell r="AX345" t="str">
            <v>N/I</v>
          </cell>
          <cell r="AY345" t="str">
            <v>N/I</v>
          </cell>
          <cell r="AZ345" t="str">
            <v xml:space="preserve">01201HS  </v>
          </cell>
        </row>
        <row r="346">
          <cell r="D346" t="str">
            <v xml:space="preserve">01201Q8  </v>
          </cell>
          <cell r="E346" t="str">
            <v>ONIX</v>
          </cell>
          <cell r="F346" t="str">
            <v>N/A</v>
          </cell>
          <cell r="G346" t="str">
            <v>SP</v>
          </cell>
          <cell r="H346" t="str">
            <v>SÃO PAULO</v>
          </cell>
          <cell r="I346" t="str">
            <v>SP</v>
          </cell>
          <cell r="J346" t="str">
            <v>SP</v>
          </cell>
          <cell r="K346" t="str">
            <v>01</v>
          </cell>
          <cell r="L346" t="str">
            <v>ALLPARK</v>
          </cell>
          <cell r="M346" t="str">
            <v>PRISMA</v>
          </cell>
          <cell r="N346">
            <v>1</v>
          </cell>
          <cell r="O346">
            <v>120</v>
          </cell>
          <cell r="P346" t="str">
            <v>EDIFÍCIO COMERCIAL</v>
          </cell>
          <cell r="Q346" t="str">
            <v>GARAGEM</v>
          </cell>
          <cell r="R346" t="str">
            <v>OFF STREET</v>
          </cell>
          <cell r="S346" t="str">
            <v>M&amp;A 2010</v>
          </cell>
          <cell r="T346">
            <v>1</v>
          </cell>
          <cell r="U346" t="str">
            <v>N/A</v>
          </cell>
          <cell r="V346" t="str">
            <v>N/A</v>
          </cell>
          <cell r="W346" t="str">
            <v>IRINEU</v>
          </cell>
          <cell r="X346" t="str">
            <v xml:space="preserve">WAGNER </v>
          </cell>
          <cell r="Y346" t="str">
            <v>LOCAÇÃO</v>
          </cell>
          <cell r="Z346" t="str">
            <v>TKTS</v>
          </cell>
          <cell r="AA346" t="str">
            <v>PERCENTUAL</v>
          </cell>
          <cell r="AB346" t="str">
            <v>NAO BLOQUEADO</v>
          </cell>
          <cell r="AC346" t="str">
            <v xml:space="preserve">01201Q8  </v>
          </cell>
          <cell r="AD346" t="str">
            <v>ED COM ONIX - PRI</v>
          </cell>
          <cell r="AE346" t="str">
            <v>9.GARAGEM ABERTA</v>
          </cell>
          <cell r="AF346" t="str">
            <v>M&amp;A</v>
          </cell>
          <cell r="AG346" t="str">
            <v>60.537.263/0301-54</v>
          </cell>
          <cell r="AH346" t="str">
            <v xml:space="preserve">SÃO PAULO </v>
          </cell>
          <cell r="AI346" t="str">
            <v>05422-000</v>
          </cell>
          <cell r="AJ346" t="str">
            <v>PINHEIROS</v>
          </cell>
          <cell r="AK346" t="str">
            <v>RUA DOS PINHEIROS, 498</v>
          </cell>
          <cell r="AL346">
            <v>5</v>
          </cell>
          <cell r="AM346">
            <v>40210</v>
          </cell>
          <cell r="AN346" t="str">
            <v>FEV/10</v>
          </cell>
          <cell r="AO346">
            <v>37561</v>
          </cell>
          <cell r="AP346">
            <v>39752</v>
          </cell>
          <cell r="AQ346" t="str">
            <v>N/I</v>
          </cell>
          <cell r="AR346" t="str">
            <v>N/I</v>
          </cell>
          <cell r="AS346" t="str">
            <v>ALLPARK - SPT4</v>
          </cell>
          <cell r="AT346" t="str">
            <v>ALLPARK - SP</v>
          </cell>
          <cell r="AU346" t="str">
            <v>T4</v>
          </cell>
          <cell r="AV346" t="str">
            <v>ONIX - ADM</v>
          </cell>
          <cell r="AW346">
            <v>11292</v>
          </cell>
          <cell r="AX346" t="str">
            <v>Ônix, Edifício</v>
          </cell>
          <cell r="AY346" t="str">
            <v>N/I</v>
          </cell>
          <cell r="AZ346" t="str">
            <v xml:space="preserve">01201Q8  </v>
          </cell>
        </row>
        <row r="347">
          <cell r="D347">
            <v>125116</v>
          </cell>
          <cell r="E347" t="str">
            <v>PACO MUNICIPAL SANTO ANDRE</v>
          </cell>
          <cell r="F347" t="str">
            <v>N/A</v>
          </cell>
          <cell r="G347" t="str">
            <v>SP</v>
          </cell>
          <cell r="H347" t="str">
            <v>SÃO PAULO</v>
          </cell>
          <cell r="I347" t="str">
            <v>SP</v>
          </cell>
          <cell r="J347" t="str">
            <v>SP</v>
          </cell>
          <cell r="K347" t="str">
            <v>51</v>
          </cell>
          <cell r="L347" t="str">
            <v>PRIMEIRA</v>
          </cell>
          <cell r="M347" t="str">
            <v>PRIMEIRA</v>
          </cell>
          <cell r="N347">
            <v>1</v>
          </cell>
          <cell r="O347">
            <v>482</v>
          </cell>
          <cell r="P347" t="str">
            <v>ORGÃO PÚBLICO</v>
          </cell>
          <cell r="Q347" t="str">
            <v>GARAGEM</v>
          </cell>
          <cell r="R347" t="str">
            <v>OFF STREET</v>
          </cell>
          <cell r="S347" t="str">
            <v>BASE OFF</v>
          </cell>
          <cell r="T347">
            <v>1</v>
          </cell>
          <cell r="U347" t="str">
            <v>N/A</v>
          </cell>
          <cell r="V347" t="str">
            <v>N/A</v>
          </cell>
          <cell r="W347" t="str">
            <v>MAURO</v>
          </cell>
          <cell r="X347" t="str">
            <v>OSMAR</v>
          </cell>
          <cell r="Y347" t="str">
            <v>MO</v>
          </cell>
          <cell r="Z347" t="str">
            <v>NF+TKTS</v>
          </cell>
          <cell r="AA347" t="str">
            <v>N/I</v>
          </cell>
          <cell r="AB347" t="str">
            <v>NAO BLOQUEADO</v>
          </cell>
          <cell r="AC347">
            <v>125116</v>
          </cell>
          <cell r="AD347" t="str">
            <v>ORG PUB PACO MUN STO ANDRE</v>
          </cell>
          <cell r="AE347" t="str">
            <v>9.GARAGEM ABERTA</v>
          </cell>
          <cell r="AF347" t="str">
            <v>ORGANICAS</v>
          </cell>
          <cell r="AG347" t="str">
            <v>N/I</v>
          </cell>
          <cell r="AH347" t="str">
            <v>SANTO ANDRÉ</v>
          </cell>
          <cell r="AI347" t="str">
            <v>09015-080</v>
          </cell>
          <cell r="AJ347" t="str">
            <v>CENTRO</v>
          </cell>
          <cell r="AK347" t="str">
            <v>PÇA. QUARTO CENTENÁRIO,  S/N</v>
          </cell>
          <cell r="AL347">
            <v>5</v>
          </cell>
          <cell r="AM347" t="str">
            <v>N/I</v>
          </cell>
          <cell r="AN347" t="str">
            <v>N/I</v>
          </cell>
          <cell r="AO347">
            <v>38103</v>
          </cell>
          <cell r="AP347">
            <v>40323</v>
          </cell>
          <cell r="AQ347" t="str">
            <v>N/I</v>
          </cell>
          <cell r="AR347" t="str">
            <v>N/I</v>
          </cell>
          <cell r="AS347" t="str">
            <v>PRIMEIRA - SP  17</v>
          </cell>
          <cell r="AT347" t="str">
            <v xml:space="preserve">PRIMEIRA - SP  </v>
          </cell>
          <cell r="AU347">
            <v>17</v>
          </cell>
          <cell r="AV347" t="str">
            <v>PACO MUNICIPAL</v>
          </cell>
          <cell r="AW347">
            <v>3735</v>
          </cell>
          <cell r="AX347" t="str">
            <v>Paço Municipal</v>
          </cell>
          <cell r="AY347" t="str">
            <v>N/I</v>
          </cell>
          <cell r="AZ347">
            <v>125116</v>
          </cell>
        </row>
        <row r="348">
          <cell r="D348">
            <v>220148</v>
          </cell>
          <cell r="E348" t="str">
            <v>PALACIO ASTORIA</v>
          </cell>
          <cell r="F348" t="str">
            <v>N/A</v>
          </cell>
          <cell r="G348" t="str">
            <v>RJ</v>
          </cell>
          <cell r="H348" t="str">
            <v>RIO DE JANEIRO</v>
          </cell>
          <cell r="I348" t="str">
            <v>RJ</v>
          </cell>
          <cell r="J348" t="str">
            <v>RJ</v>
          </cell>
          <cell r="K348" t="str">
            <v>01</v>
          </cell>
          <cell r="L348" t="str">
            <v>ALLPARK</v>
          </cell>
          <cell r="M348" t="str">
            <v>ALLPARK</v>
          </cell>
          <cell r="N348">
            <v>1</v>
          </cell>
          <cell r="O348">
            <v>100</v>
          </cell>
          <cell r="P348" t="str">
            <v>EDIFÍCIO COMERCIAL</v>
          </cell>
          <cell r="Q348" t="str">
            <v>GARAGEM</v>
          </cell>
          <cell r="R348" t="str">
            <v>OFF STREET</v>
          </cell>
          <cell r="S348" t="str">
            <v>BASE OFF</v>
          </cell>
          <cell r="T348">
            <v>1</v>
          </cell>
          <cell r="U348" t="str">
            <v>N/A</v>
          </cell>
          <cell r="V348" t="str">
            <v>N/A</v>
          </cell>
          <cell r="W348" t="str">
            <v>ANGELO</v>
          </cell>
          <cell r="X348" t="str">
            <v>N/I</v>
          </cell>
          <cell r="Y348" t="str">
            <v>LOCAÇÃO</v>
          </cell>
          <cell r="Z348" t="str">
            <v>TKTS</v>
          </cell>
          <cell r="AA348" t="str">
            <v>VALOR FIXO</v>
          </cell>
          <cell r="AB348" t="str">
            <v>NAO BLOQUEADO</v>
          </cell>
          <cell r="AC348">
            <v>220148</v>
          </cell>
          <cell r="AD348" t="str">
            <v>ED COM PALACIO ASTORIA</v>
          </cell>
          <cell r="AE348" t="str">
            <v>9.GARAGEM ABERTA</v>
          </cell>
          <cell r="AF348" t="str">
            <v>ORGANICAS</v>
          </cell>
          <cell r="AG348">
            <v>60537263021325</v>
          </cell>
          <cell r="AH348" t="str">
            <v>RIO DE JANEIRO</v>
          </cell>
          <cell r="AI348" t="str">
            <v>22410-003</v>
          </cell>
          <cell r="AJ348" t="str">
            <v>IPANEMA</v>
          </cell>
          <cell r="AK348" t="str">
            <v xml:space="preserve">AV. VISCONDE DE PIRAJÁ, 595 </v>
          </cell>
          <cell r="AL348">
            <v>7</v>
          </cell>
          <cell r="AM348">
            <v>39904</v>
          </cell>
          <cell r="AN348" t="str">
            <v>N/I</v>
          </cell>
          <cell r="AO348">
            <v>39904</v>
          </cell>
          <cell r="AP348">
            <v>41729</v>
          </cell>
          <cell r="AQ348" t="str">
            <v>N/I</v>
          </cell>
          <cell r="AR348" t="str">
            <v>N/I</v>
          </cell>
          <cell r="AS348" t="str">
            <v>ALLPARK - RJE8</v>
          </cell>
          <cell r="AT348" t="str">
            <v>ALLPARK - RJ</v>
          </cell>
          <cell r="AU348" t="str">
            <v>E8</v>
          </cell>
          <cell r="AV348" t="str">
            <v>PALACIO ASTORIA</v>
          </cell>
          <cell r="AW348">
            <v>927</v>
          </cell>
          <cell r="AX348" t="str">
            <v>Palacio Astoria</v>
          </cell>
          <cell r="AY348" t="str">
            <v>N/I</v>
          </cell>
          <cell r="AZ348">
            <v>220148</v>
          </cell>
        </row>
        <row r="349">
          <cell r="D349">
            <v>128016</v>
          </cell>
          <cell r="E349" t="str">
            <v>PALACIO DO CAFE</v>
          </cell>
          <cell r="F349" t="str">
            <v>N/A</v>
          </cell>
          <cell r="G349" t="str">
            <v>ES</v>
          </cell>
          <cell r="H349" t="str">
            <v>ESPÍRITO SANTO</v>
          </cell>
          <cell r="I349" t="str">
            <v>NE</v>
          </cell>
          <cell r="J349" t="str">
            <v>NE</v>
          </cell>
          <cell r="K349" t="str">
            <v>80</v>
          </cell>
          <cell r="L349" t="str">
            <v>ERES</v>
          </cell>
          <cell r="M349" t="str">
            <v>ERES</v>
          </cell>
          <cell r="N349">
            <v>1</v>
          </cell>
          <cell r="O349">
            <v>25</v>
          </cell>
          <cell r="P349" t="str">
            <v>EDIFÍCIO COMERCIAL</v>
          </cell>
          <cell r="Q349" t="str">
            <v>GARAGEM</v>
          </cell>
          <cell r="R349" t="str">
            <v>OFF STREET</v>
          </cell>
          <cell r="S349" t="str">
            <v>M&amp;A 2010</v>
          </cell>
          <cell r="T349">
            <v>1</v>
          </cell>
          <cell r="U349" t="str">
            <v>N/A</v>
          </cell>
          <cell r="V349" t="str">
            <v>N/A</v>
          </cell>
          <cell r="W349" t="str">
            <v>VALDERI</v>
          </cell>
          <cell r="X349" t="str">
            <v>N/I</v>
          </cell>
          <cell r="Y349" t="str">
            <v>LOCAÇÃO</v>
          </cell>
          <cell r="Z349" t="str">
            <v>TKTS</v>
          </cell>
          <cell r="AA349" t="str">
            <v>PERCENTUAL</v>
          </cell>
          <cell r="AB349" t="str">
            <v>NAO BLOQUEADO</v>
          </cell>
          <cell r="AC349">
            <v>128016</v>
          </cell>
          <cell r="AD349" t="str">
            <v>ED COM PALACIO DO CAFÉ</v>
          </cell>
          <cell r="AE349" t="str">
            <v>9.GARAGEM ABERTA</v>
          </cell>
          <cell r="AF349" t="str">
            <v>M&amp;A</v>
          </cell>
          <cell r="AG349" t="str">
            <v>09.097.751/0009-08</v>
          </cell>
          <cell r="AH349" t="str">
            <v>VITÓRIA</v>
          </cell>
          <cell r="AI349" t="str">
            <v>29050-912</v>
          </cell>
          <cell r="AJ349" t="str">
            <v>ENSEADA DO SUÃ</v>
          </cell>
          <cell r="AK349" t="str">
            <v>AV. NOSSA SENHORA DOS NAVEGANTES, 675</v>
          </cell>
          <cell r="AL349">
            <v>5</v>
          </cell>
          <cell r="AM349">
            <v>40299</v>
          </cell>
          <cell r="AN349" t="str">
            <v>MAI/10</v>
          </cell>
          <cell r="AO349">
            <v>40575</v>
          </cell>
          <cell r="AP349">
            <v>41517</v>
          </cell>
          <cell r="AQ349" t="str">
            <v>N/I</v>
          </cell>
          <cell r="AR349" t="str">
            <v>N/I</v>
          </cell>
          <cell r="AS349" t="str">
            <v>E.R.E.S. - ES16</v>
          </cell>
          <cell r="AT349" t="str">
            <v>E.R.E.S. - ES</v>
          </cell>
          <cell r="AU349">
            <v>16</v>
          </cell>
          <cell r="AV349" t="str">
            <v>PALACIO DO CAFE</v>
          </cell>
          <cell r="AW349">
            <v>42</v>
          </cell>
          <cell r="AX349" t="str">
            <v xml:space="preserve">Palácio do Café </v>
          </cell>
          <cell r="AY349" t="str">
            <v>N/I</v>
          </cell>
          <cell r="AZ349">
            <v>128016</v>
          </cell>
        </row>
        <row r="350">
          <cell r="D350" t="str">
            <v xml:space="preserve">01201HT  </v>
          </cell>
          <cell r="E350" t="str">
            <v>PANAMBY</v>
          </cell>
          <cell r="F350" t="str">
            <v>N/A</v>
          </cell>
          <cell r="G350" t="str">
            <v>SP</v>
          </cell>
          <cell r="H350" t="str">
            <v>SÃO PAULO</v>
          </cell>
          <cell r="I350" t="str">
            <v>SP</v>
          </cell>
          <cell r="J350" t="str">
            <v>SP</v>
          </cell>
          <cell r="K350" t="str">
            <v>01</v>
          </cell>
          <cell r="L350" t="str">
            <v>ALLPARK</v>
          </cell>
          <cell r="M350" t="str">
            <v>RITI</v>
          </cell>
          <cell r="N350">
            <v>1</v>
          </cell>
          <cell r="O350">
            <v>250</v>
          </cell>
          <cell r="P350" t="str">
            <v>LAZER/ ENTRETENIMENTO</v>
          </cell>
          <cell r="Q350" t="str">
            <v>GARAGEM</v>
          </cell>
          <cell r="R350" t="str">
            <v>OFF STREET</v>
          </cell>
          <cell r="S350" t="str">
            <v>M&amp;A 2011</v>
          </cell>
          <cell r="T350">
            <v>1</v>
          </cell>
          <cell r="U350" t="str">
            <v>N/A</v>
          </cell>
          <cell r="V350" t="str">
            <v>N/A</v>
          </cell>
          <cell r="W350" t="str">
            <v>DENISE</v>
          </cell>
          <cell r="X350" t="str">
            <v>GRACILIANO</v>
          </cell>
          <cell r="Y350" t="str">
            <v>LOCAÇÃO</v>
          </cell>
          <cell r="Z350" t="str">
            <v>TKTS</v>
          </cell>
          <cell r="AA350" t="str">
            <v>N/I</v>
          </cell>
          <cell r="AB350" t="str">
            <v>NAO BLOQUEADO</v>
          </cell>
          <cell r="AC350" t="str">
            <v xml:space="preserve">01201HT  </v>
          </cell>
          <cell r="AD350" t="str">
            <v>LAZER BURLE MARX - RT</v>
          </cell>
          <cell r="AE350" t="str">
            <v>9.GARAGEM ABERTA</v>
          </cell>
          <cell r="AF350" t="str">
            <v>M&amp;A</v>
          </cell>
          <cell r="AG350" t="str">
            <v>60.537.263/0462-39</v>
          </cell>
          <cell r="AH350" t="str">
            <v xml:space="preserve">SÃO PAULO </v>
          </cell>
          <cell r="AI350" t="str">
            <v>5693-000</v>
          </cell>
          <cell r="AJ350" t="str">
            <v>CIDADE JARDIM</v>
          </cell>
          <cell r="AK350" t="str">
            <v>AV. MAJOR SYLVIO DE MAGALHÃES LOTE 6</v>
          </cell>
          <cell r="AL350">
            <v>7</v>
          </cell>
          <cell r="AM350">
            <v>40603</v>
          </cell>
          <cell r="AN350" t="str">
            <v>MAR/11</v>
          </cell>
          <cell r="AO350" t="str">
            <v>N/I</v>
          </cell>
          <cell r="AP350" t="str">
            <v>N/I</v>
          </cell>
          <cell r="AQ350" t="str">
            <v>N/I</v>
          </cell>
          <cell r="AR350" t="str">
            <v>N/I</v>
          </cell>
          <cell r="AS350" t="str">
            <v>ALLPARK - SPHT</v>
          </cell>
          <cell r="AT350" t="str">
            <v>ALLPARK - SP</v>
          </cell>
          <cell r="AU350" t="str">
            <v>HT</v>
          </cell>
          <cell r="AV350" t="str">
            <v>PANAMBY</v>
          </cell>
          <cell r="AW350">
            <v>13495</v>
          </cell>
          <cell r="AX350" t="str">
            <v>N/I</v>
          </cell>
          <cell r="AY350" t="str">
            <v>N/I</v>
          </cell>
          <cell r="AZ350" t="str">
            <v xml:space="preserve">01201HT  </v>
          </cell>
        </row>
        <row r="351">
          <cell r="D351">
            <v>120149</v>
          </cell>
          <cell r="E351" t="str">
            <v>PANAMERICA PARK</v>
          </cell>
          <cell r="F351" t="str">
            <v>N/A</v>
          </cell>
          <cell r="G351" t="str">
            <v>SP</v>
          </cell>
          <cell r="H351" t="str">
            <v>SÃO PAULO</v>
          </cell>
          <cell r="I351" t="str">
            <v>SP</v>
          </cell>
          <cell r="J351" t="str">
            <v>SP</v>
          </cell>
          <cell r="K351" t="str">
            <v>01</v>
          </cell>
          <cell r="L351" t="str">
            <v>ALLPARK</v>
          </cell>
          <cell r="M351" t="str">
            <v>ALLPARK</v>
          </cell>
          <cell r="N351">
            <v>1</v>
          </cell>
          <cell r="O351">
            <v>1270</v>
          </cell>
          <cell r="P351" t="str">
            <v>EDIFÍCIO COMERCIAL</v>
          </cell>
          <cell r="Q351" t="str">
            <v>GARAGEM</v>
          </cell>
          <cell r="R351" t="str">
            <v>OFF STREET</v>
          </cell>
          <cell r="S351" t="str">
            <v>BASE OFF</v>
          </cell>
          <cell r="T351">
            <v>1</v>
          </cell>
          <cell r="U351" t="str">
            <v>N/A</v>
          </cell>
          <cell r="V351" t="str">
            <v>N/A</v>
          </cell>
          <cell r="W351" t="str">
            <v>DENISE</v>
          </cell>
          <cell r="X351" t="str">
            <v>GRACILIANO</v>
          </cell>
          <cell r="Y351" t="str">
            <v>LOCAÇÃO</v>
          </cell>
          <cell r="Z351" t="str">
            <v>TKTS</v>
          </cell>
          <cell r="AA351" t="str">
            <v>FAIXA</v>
          </cell>
          <cell r="AB351" t="str">
            <v>NAO BLOQUEADO</v>
          </cell>
          <cell r="AC351">
            <v>120149</v>
          </cell>
          <cell r="AD351" t="str">
            <v>ED COM PANAMERICA PARK</v>
          </cell>
          <cell r="AE351" t="str">
            <v>9.GARAGEM ABERTA</v>
          </cell>
          <cell r="AF351" t="str">
            <v>ORGANICAS</v>
          </cell>
          <cell r="AG351">
            <v>60537263020191</v>
          </cell>
          <cell r="AH351" t="str">
            <v xml:space="preserve">SÃO PAULO </v>
          </cell>
          <cell r="AI351" t="str">
            <v>05802-140</v>
          </cell>
          <cell r="AJ351" t="str">
            <v>JD. SÃO LUÍS</v>
          </cell>
          <cell r="AK351" t="str">
            <v>AV. GUIDO CALOI, 1000</v>
          </cell>
          <cell r="AL351">
            <v>7</v>
          </cell>
          <cell r="AM351" t="str">
            <v>N/I</v>
          </cell>
          <cell r="AN351" t="str">
            <v>N/I</v>
          </cell>
          <cell r="AO351">
            <v>39547</v>
          </cell>
          <cell r="AP351">
            <v>41007</v>
          </cell>
          <cell r="AQ351" t="str">
            <v>N/I</v>
          </cell>
          <cell r="AR351" t="str">
            <v>N/I</v>
          </cell>
          <cell r="AS351" t="str">
            <v>ALLPARK - SP49</v>
          </cell>
          <cell r="AT351" t="str">
            <v>ALLPARK - SP</v>
          </cell>
          <cell r="AU351">
            <v>49</v>
          </cell>
          <cell r="AV351" t="str">
            <v>PANAMERICA PARK</v>
          </cell>
          <cell r="AW351">
            <v>10000</v>
          </cell>
          <cell r="AX351" t="str">
            <v>Panamérica Park</v>
          </cell>
          <cell r="AY351" t="str">
            <v>N/I</v>
          </cell>
          <cell r="AZ351">
            <v>120149</v>
          </cell>
        </row>
        <row r="352">
          <cell r="D352" t="str">
            <v xml:space="preserve">01201HU  </v>
          </cell>
          <cell r="E352" t="str">
            <v>PANTHEON</v>
          </cell>
          <cell r="F352" t="str">
            <v>N/A</v>
          </cell>
          <cell r="G352" t="str">
            <v>SP</v>
          </cell>
          <cell r="H352" t="str">
            <v>SÃO PAULO</v>
          </cell>
          <cell r="I352" t="str">
            <v>SP</v>
          </cell>
          <cell r="J352" t="str">
            <v>SP</v>
          </cell>
          <cell r="K352" t="str">
            <v>01</v>
          </cell>
          <cell r="L352" t="str">
            <v>ALLPARK</v>
          </cell>
          <cell r="M352" t="str">
            <v>RITI</v>
          </cell>
          <cell r="N352">
            <v>1</v>
          </cell>
          <cell r="O352">
            <v>50</v>
          </cell>
          <cell r="P352" t="str">
            <v>EDIFÍCIO COMERCIAL</v>
          </cell>
          <cell r="Q352" t="str">
            <v>GARAGEM</v>
          </cell>
          <cell r="R352" t="str">
            <v>OFF STREET</v>
          </cell>
          <cell r="S352" t="str">
            <v>M&amp;A 2011</v>
          </cell>
          <cell r="T352">
            <v>1</v>
          </cell>
          <cell r="U352" t="str">
            <v>N/A</v>
          </cell>
          <cell r="V352" t="str">
            <v>N/A</v>
          </cell>
          <cell r="W352" t="str">
            <v>DENISE</v>
          </cell>
          <cell r="X352" t="str">
            <v>GRACILIANO</v>
          </cell>
          <cell r="Y352" t="str">
            <v>LOCAÇÃO</v>
          </cell>
          <cell r="Z352" t="str">
            <v>TKTS</v>
          </cell>
          <cell r="AA352" t="str">
            <v>FAIXA</v>
          </cell>
          <cell r="AB352" t="str">
            <v>NAO BLOQUEADO</v>
          </cell>
          <cell r="AC352" t="str">
            <v xml:space="preserve">01201HU  </v>
          </cell>
          <cell r="AD352" t="str">
            <v>ED COM PANTHEON - RT</v>
          </cell>
          <cell r="AE352" t="str">
            <v>9.GARAGEM ABERTA</v>
          </cell>
          <cell r="AF352" t="str">
            <v>M&amp;A</v>
          </cell>
          <cell r="AG352" t="str">
            <v>60.537.263/0469-05</v>
          </cell>
          <cell r="AH352" t="str">
            <v xml:space="preserve">SÃO PAULO </v>
          </cell>
          <cell r="AI352" t="str">
            <v>5423-040</v>
          </cell>
          <cell r="AJ352" t="str">
            <v>PINHEIROS</v>
          </cell>
          <cell r="AK352" t="str">
            <v>RUA DR. FERNANDES COELHO, 85</v>
          </cell>
          <cell r="AL352">
            <v>5</v>
          </cell>
          <cell r="AM352">
            <v>40603</v>
          </cell>
          <cell r="AN352" t="str">
            <v>MAR/11</v>
          </cell>
          <cell r="AO352">
            <v>39052</v>
          </cell>
          <cell r="AP352">
            <v>40664</v>
          </cell>
          <cell r="AQ352" t="str">
            <v>N/I</v>
          </cell>
          <cell r="AR352" t="str">
            <v>N/I</v>
          </cell>
          <cell r="AS352" t="str">
            <v>ALLPARK - SPHU</v>
          </cell>
          <cell r="AT352" t="str">
            <v>ALLPARK - SP</v>
          </cell>
          <cell r="AU352" t="str">
            <v>HU</v>
          </cell>
          <cell r="AV352" t="str">
            <v>PANTHEON</v>
          </cell>
          <cell r="AW352">
            <v>13509</v>
          </cell>
          <cell r="AX352" t="str">
            <v>N/I</v>
          </cell>
          <cell r="AY352" t="str">
            <v>N/I</v>
          </cell>
          <cell r="AZ352" t="str">
            <v xml:space="preserve">01201HU  </v>
          </cell>
        </row>
        <row r="353">
          <cell r="D353">
            <v>120117</v>
          </cell>
          <cell r="E353" t="str">
            <v>PARQUE AVENIDA</v>
          </cell>
          <cell r="F353" t="str">
            <v>N/A</v>
          </cell>
          <cell r="G353" t="str">
            <v>SP</v>
          </cell>
          <cell r="H353" t="str">
            <v>SÃO PAULO</v>
          </cell>
          <cell r="I353" t="str">
            <v>SP</v>
          </cell>
          <cell r="J353" t="str">
            <v>SP</v>
          </cell>
          <cell r="K353" t="str">
            <v>01</v>
          </cell>
          <cell r="L353" t="str">
            <v>ALLPARK</v>
          </cell>
          <cell r="M353" t="str">
            <v>ALLPARK</v>
          </cell>
          <cell r="N353">
            <v>1</v>
          </cell>
          <cell r="O353">
            <v>280</v>
          </cell>
          <cell r="P353" t="str">
            <v>EDIFÍCIO COMERCIAL</v>
          </cell>
          <cell r="Q353" t="str">
            <v>GARAGEM</v>
          </cell>
          <cell r="R353" t="str">
            <v>OFF STREET</v>
          </cell>
          <cell r="S353" t="str">
            <v>BASE OFF</v>
          </cell>
          <cell r="T353">
            <v>1</v>
          </cell>
          <cell r="U353" t="str">
            <v>N/A</v>
          </cell>
          <cell r="V353" t="str">
            <v>N/A</v>
          </cell>
          <cell r="W353" t="str">
            <v>ENZO</v>
          </cell>
          <cell r="X353" t="str">
            <v>MARCOS FORTUNATO</v>
          </cell>
          <cell r="Y353" t="str">
            <v>LOCAÇÃO</v>
          </cell>
          <cell r="Z353" t="str">
            <v>TKTS</v>
          </cell>
          <cell r="AA353" t="str">
            <v>N/I</v>
          </cell>
          <cell r="AB353" t="str">
            <v>NAO BLOQUEADO</v>
          </cell>
          <cell r="AC353">
            <v>120117</v>
          </cell>
          <cell r="AD353" t="str">
            <v>ED COM PARQUE AVENIDA</v>
          </cell>
          <cell r="AE353" t="str">
            <v>9.GARAGEM ABERTA</v>
          </cell>
          <cell r="AF353" t="str">
            <v>ORGANICAS</v>
          </cell>
          <cell r="AG353">
            <v>60537263010129</v>
          </cell>
          <cell r="AH353" t="str">
            <v xml:space="preserve">SÃO PAULO </v>
          </cell>
          <cell r="AI353" t="str">
            <v>01310-020</v>
          </cell>
          <cell r="AJ353" t="str">
            <v>BELA VISTA</v>
          </cell>
          <cell r="AK353" t="str">
            <v>AV. PAULISTA, 1776 / RUA PEIXOTO GOMIDE, 690</v>
          </cell>
          <cell r="AL353">
            <v>7</v>
          </cell>
          <cell r="AM353" t="str">
            <v>N/I</v>
          </cell>
          <cell r="AN353" t="str">
            <v>N/I</v>
          </cell>
          <cell r="AO353">
            <v>39995</v>
          </cell>
          <cell r="AP353">
            <v>41455</v>
          </cell>
          <cell r="AQ353" t="str">
            <v>N/I</v>
          </cell>
          <cell r="AR353" t="str">
            <v>N/I</v>
          </cell>
          <cell r="AS353" t="str">
            <v>ALLPARK - SP17</v>
          </cell>
          <cell r="AT353" t="str">
            <v>ALLPARK - SP</v>
          </cell>
          <cell r="AU353">
            <v>17</v>
          </cell>
          <cell r="AV353" t="str">
            <v>PARQUE AVENIDA</v>
          </cell>
          <cell r="AW353">
            <v>8356</v>
          </cell>
          <cell r="AX353" t="str">
            <v>Parque Avenida</v>
          </cell>
          <cell r="AY353" t="str">
            <v>N/I</v>
          </cell>
          <cell r="AZ353">
            <v>120117</v>
          </cell>
        </row>
        <row r="354">
          <cell r="D354">
            <v>220120</v>
          </cell>
          <cell r="E354" t="str">
            <v>PASSEIO, SHOPPING</v>
          </cell>
          <cell r="F354" t="str">
            <v>N/A</v>
          </cell>
          <cell r="G354" t="str">
            <v>RJ</v>
          </cell>
          <cell r="H354" t="str">
            <v>RIO DE JANEIRO</v>
          </cell>
          <cell r="I354" t="str">
            <v>RJ</v>
          </cell>
          <cell r="J354" t="str">
            <v>RJ</v>
          </cell>
          <cell r="K354" t="str">
            <v>01</v>
          </cell>
          <cell r="L354" t="str">
            <v>ALLPARK</v>
          </cell>
          <cell r="M354" t="str">
            <v>ALLPARK</v>
          </cell>
          <cell r="N354">
            <v>1</v>
          </cell>
          <cell r="O354">
            <v>269</v>
          </cell>
          <cell r="P354" t="str">
            <v>SHOPPING</v>
          </cell>
          <cell r="Q354" t="str">
            <v>GARAGEM</v>
          </cell>
          <cell r="R354" t="str">
            <v>OFF STREET</v>
          </cell>
          <cell r="S354" t="str">
            <v>BASE OFF</v>
          </cell>
          <cell r="T354">
            <v>1</v>
          </cell>
          <cell r="U354" t="str">
            <v>N/A</v>
          </cell>
          <cell r="V354" t="str">
            <v>N/A</v>
          </cell>
          <cell r="W354" t="str">
            <v>ANGELO</v>
          </cell>
          <cell r="X354" t="str">
            <v>N/I</v>
          </cell>
          <cell r="Y354" t="str">
            <v>LOCAÇÃO</v>
          </cell>
          <cell r="Z354" t="str">
            <v>TKTS</v>
          </cell>
          <cell r="AA354" t="str">
            <v>FAIXA</v>
          </cell>
          <cell r="AB354" t="str">
            <v>NAO BLOQUEADO</v>
          </cell>
          <cell r="AC354">
            <v>220120</v>
          </cell>
          <cell r="AD354" t="str">
            <v>SHOP PASSEIO</v>
          </cell>
          <cell r="AE354" t="str">
            <v>9.GARAGEM ABERTA</v>
          </cell>
          <cell r="AF354" t="str">
            <v>ORGANICAS</v>
          </cell>
          <cell r="AG354">
            <v>60537263014892</v>
          </cell>
          <cell r="AH354" t="str">
            <v>RIO DE JANEIRO</v>
          </cell>
          <cell r="AI354" t="str">
            <v>23052-090</v>
          </cell>
          <cell r="AJ354" t="str">
            <v>CAMPO GRANDE</v>
          </cell>
          <cell r="AK354" t="str">
            <v xml:space="preserve">RUA VIUVA DANTAS, 100  </v>
          </cell>
          <cell r="AL354">
            <v>7</v>
          </cell>
          <cell r="AM354" t="str">
            <v>N/I</v>
          </cell>
          <cell r="AN354" t="str">
            <v>N/I</v>
          </cell>
          <cell r="AO354">
            <v>36832</v>
          </cell>
          <cell r="AP354" t="str">
            <v>INDETERMINADO</v>
          </cell>
          <cell r="AQ354" t="str">
            <v>N/I</v>
          </cell>
          <cell r="AR354" t="str">
            <v>N/I</v>
          </cell>
          <cell r="AS354" t="str">
            <v>ALLPARK - RJC0</v>
          </cell>
          <cell r="AT354" t="str">
            <v>ALLPARK - RJ</v>
          </cell>
          <cell r="AU354" t="str">
            <v>C0</v>
          </cell>
          <cell r="AV354" t="str">
            <v>PASSEIO, SHOP</v>
          </cell>
          <cell r="AW354">
            <v>609</v>
          </cell>
          <cell r="AX354" t="str">
            <v>Passeio Shopping</v>
          </cell>
          <cell r="AY354" t="str">
            <v>N/I</v>
          </cell>
          <cell r="AZ354">
            <v>220120</v>
          </cell>
        </row>
        <row r="355">
          <cell r="D355" t="str">
            <v xml:space="preserve">02201DL  </v>
          </cell>
          <cell r="E355" t="str">
            <v>PATIO MIX</v>
          </cell>
          <cell r="F355" t="str">
            <v>N/A</v>
          </cell>
          <cell r="G355" t="str">
            <v>RJ</v>
          </cell>
          <cell r="H355" t="str">
            <v>RIO DE JANEIRO</v>
          </cell>
          <cell r="I355" t="str">
            <v>RJ</v>
          </cell>
          <cell r="J355" t="str">
            <v>RJ</v>
          </cell>
          <cell r="K355" t="str">
            <v>01</v>
          </cell>
          <cell r="L355" t="str">
            <v>ALLPARK</v>
          </cell>
          <cell r="M355" t="str">
            <v>ALLPARK</v>
          </cell>
          <cell r="N355">
            <v>1</v>
          </cell>
          <cell r="O355">
            <v>376</v>
          </cell>
          <cell r="P355" t="str">
            <v>SHOPPING</v>
          </cell>
          <cell r="Q355" t="str">
            <v>GARAGEM</v>
          </cell>
          <cell r="R355" t="str">
            <v>OFF STREET</v>
          </cell>
          <cell r="S355" t="str">
            <v>NN OFF 2010</v>
          </cell>
          <cell r="T355">
            <v>1</v>
          </cell>
          <cell r="U355" t="str">
            <v>N/A</v>
          </cell>
          <cell r="V355" t="str">
            <v>N/A</v>
          </cell>
          <cell r="W355" t="str">
            <v>ANGELO</v>
          </cell>
          <cell r="X355" t="str">
            <v>N/I</v>
          </cell>
          <cell r="Y355" t="str">
            <v>LOCAÇÃO</v>
          </cell>
          <cell r="Z355" t="str">
            <v>TKTS</v>
          </cell>
          <cell r="AA355" t="str">
            <v>PERCENTUAL</v>
          </cell>
          <cell r="AB355" t="str">
            <v>NAO BLOQUEADO</v>
          </cell>
          <cell r="AC355" t="str">
            <v xml:space="preserve">02201DL  </v>
          </cell>
          <cell r="AD355" t="str">
            <v>SHOP PATIO MIX</v>
          </cell>
          <cell r="AE355" t="str">
            <v>9.GARAGEM ABERTA</v>
          </cell>
          <cell r="AF355" t="str">
            <v>ORGANICAS</v>
          </cell>
          <cell r="AG355" t="str">
            <v>60.537.263/0356-28</v>
          </cell>
          <cell r="AH355" t="str">
            <v>RIO DE JANEIRO</v>
          </cell>
          <cell r="AI355" t="str">
            <v>23812-101</v>
          </cell>
          <cell r="AJ355" t="str">
            <v>ITAGUAI</v>
          </cell>
          <cell r="AK355" t="str">
            <v>ROD. RIO SANTOS, KM 74, S/Nº, LOTE B</v>
          </cell>
          <cell r="AL355">
            <v>7</v>
          </cell>
          <cell r="AM355">
            <v>40479</v>
          </cell>
          <cell r="AN355" t="str">
            <v>OUT/10</v>
          </cell>
          <cell r="AO355">
            <v>40478</v>
          </cell>
          <cell r="AP355" t="str">
            <v>INDETERMINADO</v>
          </cell>
          <cell r="AQ355" t="str">
            <v>N/I</v>
          </cell>
          <cell r="AR355" t="str">
            <v>N/I</v>
          </cell>
          <cell r="AS355" t="str">
            <v>ALLPARK - RJDL</v>
          </cell>
          <cell r="AT355" t="str">
            <v>ALLPARK - RJ</v>
          </cell>
          <cell r="AU355" t="str">
            <v>DL</v>
          </cell>
          <cell r="AV355" t="str">
            <v>PATIO MIX</v>
          </cell>
          <cell r="AW355">
            <v>1220</v>
          </cell>
          <cell r="AX355" t="str">
            <v>Patiomix Costa Verde</v>
          </cell>
          <cell r="AY355" t="str">
            <v>SHOPPING PATIO MIX COSTA VERDE</v>
          </cell>
          <cell r="AZ355" t="str">
            <v xml:space="preserve">02201DL  </v>
          </cell>
        </row>
        <row r="356">
          <cell r="D356" t="str">
            <v xml:space="preserve">02201J1  </v>
          </cell>
          <cell r="E356" t="str">
            <v>PATIO MIX RESEND</v>
          </cell>
          <cell r="F356" t="str">
            <v>N/A</v>
          </cell>
          <cell r="G356" t="str">
            <v>RJ</v>
          </cell>
          <cell r="H356" t="str">
            <v>RIO DE JANEIRO</v>
          </cell>
          <cell r="I356" t="str">
            <v>RJ</v>
          </cell>
          <cell r="J356" t="str">
            <v>RJ</v>
          </cell>
          <cell r="K356" t="str">
            <v>01</v>
          </cell>
          <cell r="L356" t="str">
            <v>ALLPARK</v>
          </cell>
          <cell r="M356" t="str">
            <v>ALLPARK</v>
          </cell>
          <cell r="N356">
            <v>1</v>
          </cell>
          <cell r="O356">
            <v>1400</v>
          </cell>
          <cell r="P356" t="str">
            <v>SHOPPING</v>
          </cell>
          <cell r="Q356" t="str">
            <v>GARAGEM</v>
          </cell>
          <cell r="R356" t="str">
            <v>OFF STREET</v>
          </cell>
          <cell r="S356" t="str">
            <v>NN OFF 2011</v>
          </cell>
          <cell r="T356">
            <v>1</v>
          </cell>
          <cell r="U356" t="str">
            <v>N/A</v>
          </cell>
          <cell r="V356" t="str">
            <v>N/A</v>
          </cell>
          <cell r="W356" t="str">
            <v>ANGELO</v>
          </cell>
          <cell r="X356" t="str">
            <v>N/I</v>
          </cell>
          <cell r="Y356" t="str">
            <v>LOCAÇÃO</v>
          </cell>
          <cell r="Z356" t="str">
            <v>TKTS</v>
          </cell>
          <cell r="AA356" t="str">
            <v>PERCENTUAL</v>
          </cell>
          <cell r="AB356" t="str">
            <v>NAO BLOQUEADO</v>
          </cell>
          <cell r="AC356" t="str">
            <v xml:space="preserve">02201J1  </v>
          </cell>
          <cell r="AD356" t="str">
            <v>SHOP PATIO MIX RESENDE</v>
          </cell>
          <cell r="AE356" t="str">
            <v>9.GARAGEM ABERTA</v>
          </cell>
          <cell r="AF356" t="str">
            <v>ORGANICAS</v>
          </cell>
          <cell r="AG356" t="str">
            <v>N/I</v>
          </cell>
          <cell r="AH356" t="str">
            <v>RESENDE</v>
          </cell>
          <cell r="AI356" t="str">
            <v>27535-320</v>
          </cell>
          <cell r="AJ356" t="str">
            <v>PARAÍSO</v>
          </cell>
          <cell r="AK356" t="str">
            <v>RUA DORIVAL MARCONDES GODOY, 594</v>
          </cell>
          <cell r="AL356">
            <v>7</v>
          </cell>
          <cell r="AM356">
            <v>40711</v>
          </cell>
          <cell r="AN356" t="str">
            <v>JUN/11</v>
          </cell>
          <cell r="AO356" t="str">
            <v>N/I</v>
          </cell>
          <cell r="AP356" t="str">
            <v>N/I</v>
          </cell>
          <cell r="AQ356" t="str">
            <v>N/I</v>
          </cell>
          <cell r="AR356" t="str">
            <v>N/I</v>
          </cell>
          <cell r="AS356" t="str">
            <v>ALLPARK - RJJ1</v>
          </cell>
          <cell r="AT356" t="str">
            <v>ALLPARK - RJ</v>
          </cell>
          <cell r="AU356" t="str">
            <v>J1</v>
          </cell>
          <cell r="AV356" t="str">
            <v>PAT MIX RESENDE</v>
          </cell>
          <cell r="AW356">
            <v>1470</v>
          </cell>
          <cell r="AX356" t="str">
            <v>N/I</v>
          </cell>
          <cell r="AY356" t="str">
            <v>N/I</v>
          </cell>
          <cell r="AZ356" t="str">
            <v xml:space="preserve">02201J1  </v>
          </cell>
        </row>
        <row r="357">
          <cell r="D357" t="str">
            <v xml:space="preserve">03201EX  </v>
          </cell>
          <cell r="E357" t="str">
            <v>PATRIARCA</v>
          </cell>
          <cell r="F357" t="str">
            <v>N/A</v>
          </cell>
          <cell r="G357" t="str">
            <v>PR</v>
          </cell>
          <cell r="H357" t="str">
            <v>PARANÁ</v>
          </cell>
          <cell r="I357" t="str">
            <v>SUL</v>
          </cell>
          <cell r="J357" t="str">
            <v>SUL</v>
          </cell>
          <cell r="K357" t="str">
            <v>01</v>
          </cell>
          <cell r="L357" t="str">
            <v>ALLPARK</v>
          </cell>
          <cell r="M357" t="str">
            <v>REUNIDAS</v>
          </cell>
          <cell r="N357">
            <v>1</v>
          </cell>
          <cell r="O357">
            <v>76</v>
          </cell>
          <cell r="P357" t="str">
            <v>EDIFÍCIO COMERCIAL</v>
          </cell>
          <cell r="Q357" t="str">
            <v>GARAGEM</v>
          </cell>
          <cell r="R357" t="str">
            <v>OFF STREET</v>
          </cell>
          <cell r="S357" t="str">
            <v>BASE OFF</v>
          </cell>
          <cell r="T357">
            <v>1</v>
          </cell>
          <cell r="U357" t="str">
            <v>N/A</v>
          </cell>
          <cell r="V357" t="str">
            <v>N/A</v>
          </cell>
          <cell r="W357" t="str">
            <v>MIRO</v>
          </cell>
          <cell r="X357" t="str">
            <v>N/I</v>
          </cell>
          <cell r="Y357" t="str">
            <v>ADM</v>
          </cell>
          <cell r="Z357" t="str">
            <v>NF+TKTS</v>
          </cell>
          <cell r="AA357" t="str">
            <v>N/I</v>
          </cell>
          <cell r="AB357" t="str">
            <v>NAO BLOQUEADO</v>
          </cell>
          <cell r="AC357" t="str">
            <v xml:space="preserve">03201EX  </v>
          </cell>
          <cell r="AD357" t="str">
            <v>ED COM PATRIARCA</v>
          </cell>
          <cell r="AE357" t="str">
            <v>9.GARAGEM ABERTA</v>
          </cell>
          <cell r="AF357" t="str">
            <v>ORGANICAS</v>
          </cell>
          <cell r="AG357" t="str">
            <v>N/I</v>
          </cell>
          <cell r="AH357" t="str">
            <v>CURITIBA</v>
          </cell>
          <cell r="AI357" t="str">
            <v>80060-010</v>
          </cell>
          <cell r="AJ357" t="str">
            <v>CENTRO</v>
          </cell>
          <cell r="AK357" t="str">
            <v xml:space="preserve">RUA MARECHAL DEODORO, 950  </v>
          </cell>
          <cell r="AL357">
            <v>5</v>
          </cell>
          <cell r="AM357" t="str">
            <v>N/I</v>
          </cell>
          <cell r="AN357" t="str">
            <v>N/I</v>
          </cell>
          <cell r="AO357">
            <v>36678</v>
          </cell>
          <cell r="AP357" t="str">
            <v>INDETERMINADO</v>
          </cell>
          <cell r="AQ357" t="str">
            <v>N/I</v>
          </cell>
          <cell r="AR357" t="str">
            <v>N/I</v>
          </cell>
          <cell r="AS357" t="str">
            <v>ALLPARK - PREX</v>
          </cell>
          <cell r="AT357" t="str">
            <v>ALLPARK - PR</v>
          </cell>
          <cell r="AU357" t="str">
            <v>EX</v>
          </cell>
          <cell r="AV357" t="str">
            <v>PATRIARCA</v>
          </cell>
          <cell r="AW357">
            <v>12989</v>
          </cell>
          <cell r="AX357" t="str">
            <v>Patriarca</v>
          </cell>
          <cell r="AY357" t="str">
            <v>N/I</v>
          </cell>
          <cell r="AZ357" t="str">
            <v xml:space="preserve">03201EX  </v>
          </cell>
        </row>
        <row r="358">
          <cell r="D358" t="str">
            <v xml:space="preserve">01201HV  </v>
          </cell>
          <cell r="E358" t="str">
            <v>PAULISTA</v>
          </cell>
          <cell r="F358" t="str">
            <v>N/A</v>
          </cell>
          <cell r="G358" t="str">
            <v>SP</v>
          </cell>
          <cell r="H358" t="str">
            <v>SÃO PAULO</v>
          </cell>
          <cell r="I358" t="str">
            <v>SP</v>
          </cell>
          <cell r="J358" t="str">
            <v>SP</v>
          </cell>
          <cell r="K358" t="str">
            <v>01</v>
          </cell>
          <cell r="L358" t="str">
            <v>ALLPARK</v>
          </cell>
          <cell r="M358" t="str">
            <v>RITI</v>
          </cell>
          <cell r="N358">
            <v>1</v>
          </cell>
          <cell r="O358">
            <v>60</v>
          </cell>
          <cell r="P358" t="str">
            <v>HOTEL</v>
          </cell>
          <cell r="Q358" t="str">
            <v>GARAGEM</v>
          </cell>
          <cell r="R358" t="str">
            <v>OFF STREET</v>
          </cell>
          <cell r="S358" t="str">
            <v>M&amp;A 2011</v>
          </cell>
          <cell r="T358">
            <v>1</v>
          </cell>
          <cell r="U358" t="str">
            <v>N/A</v>
          </cell>
          <cell r="V358" t="str">
            <v>N/A</v>
          </cell>
          <cell r="W358" t="str">
            <v>ENZO</v>
          </cell>
          <cell r="X358" t="str">
            <v>MARCOS FORTUNATO</v>
          </cell>
          <cell r="Y358" t="str">
            <v>LOCAÇÃO</v>
          </cell>
          <cell r="Z358" t="str">
            <v>EVENTOS</v>
          </cell>
          <cell r="AA358" t="str">
            <v>VALOR FIXO</v>
          </cell>
          <cell r="AB358" t="str">
            <v>NAO BLOQUEADO</v>
          </cell>
          <cell r="AC358" t="str">
            <v xml:space="preserve">01201HV  </v>
          </cell>
          <cell r="AD358" t="str">
            <v>HOTEL MELIA HADDOCK LOBO - RT</v>
          </cell>
          <cell r="AE358" t="str">
            <v>9.GARAGEM ABERTA</v>
          </cell>
          <cell r="AF358" t="str">
            <v>M&amp;A</v>
          </cell>
          <cell r="AG358" t="str">
            <v>60.537.263/0482-82</v>
          </cell>
          <cell r="AH358" t="str">
            <v xml:space="preserve">SÃO PAULO </v>
          </cell>
          <cell r="AI358" t="str">
            <v>1414-000</v>
          </cell>
          <cell r="AJ358" t="str">
            <v>CERQUEIRA CÉSAR</v>
          </cell>
          <cell r="AK358" t="str">
            <v>RUA HADDOCK LOBO,294</v>
          </cell>
          <cell r="AL358">
            <v>7</v>
          </cell>
          <cell r="AM358">
            <v>40603</v>
          </cell>
          <cell r="AN358" t="str">
            <v>MAR/11</v>
          </cell>
          <cell r="AO358">
            <v>37753</v>
          </cell>
          <cell r="AP358" t="str">
            <v>INDETERMINADO</v>
          </cell>
          <cell r="AQ358" t="str">
            <v>N/I</v>
          </cell>
          <cell r="AR358" t="str">
            <v>N/I</v>
          </cell>
          <cell r="AS358" t="str">
            <v>ALLPARK - SPHV</v>
          </cell>
          <cell r="AT358" t="str">
            <v>ALLPARK - SP</v>
          </cell>
          <cell r="AU358" t="str">
            <v>HV</v>
          </cell>
          <cell r="AV358" t="str">
            <v>PAULISTA</v>
          </cell>
          <cell r="AW358">
            <v>13514</v>
          </cell>
          <cell r="AX358" t="str">
            <v>N/I</v>
          </cell>
          <cell r="AY358" t="str">
            <v>N/I</v>
          </cell>
          <cell r="AZ358" t="str">
            <v xml:space="preserve">01201HV  </v>
          </cell>
        </row>
        <row r="359">
          <cell r="D359">
            <v>125112</v>
          </cell>
          <cell r="E359" t="str">
            <v>PAULISTA 1079</v>
          </cell>
          <cell r="F359" t="str">
            <v>N/A</v>
          </cell>
          <cell r="G359" t="str">
            <v>SP</v>
          </cell>
          <cell r="H359" t="str">
            <v>SÃO PAULO</v>
          </cell>
          <cell r="I359" t="str">
            <v>SP</v>
          </cell>
          <cell r="J359" t="str">
            <v>SP</v>
          </cell>
          <cell r="K359" t="str">
            <v>51</v>
          </cell>
          <cell r="L359" t="str">
            <v>PRIMEIRA</v>
          </cell>
          <cell r="M359" t="str">
            <v>PRIMEIRA</v>
          </cell>
          <cell r="N359">
            <v>1</v>
          </cell>
          <cell r="O359">
            <v>200</v>
          </cell>
          <cell r="P359" t="str">
            <v>EDIFÍCIO COMERCIAL</v>
          </cell>
          <cell r="Q359" t="str">
            <v>GARAGEM</v>
          </cell>
          <cell r="R359" t="str">
            <v>OFF STREET</v>
          </cell>
          <cell r="S359" t="str">
            <v>BASE OFF</v>
          </cell>
          <cell r="T359">
            <v>1</v>
          </cell>
          <cell r="U359" t="str">
            <v>N/A</v>
          </cell>
          <cell r="V359" t="str">
            <v>N/A</v>
          </cell>
          <cell r="W359" t="str">
            <v>MARCOS SILVA</v>
          </cell>
          <cell r="X359" t="str">
            <v>ALDENE</v>
          </cell>
          <cell r="Y359" t="str">
            <v>LOCAÇÃO</v>
          </cell>
          <cell r="Z359" t="str">
            <v>TKTS</v>
          </cell>
          <cell r="AA359" t="str">
            <v>PERCENTUAL</v>
          </cell>
          <cell r="AB359" t="str">
            <v>NAO BLOQUEADO</v>
          </cell>
          <cell r="AC359">
            <v>125112</v>
          </cell>
          <cell r="AD359" t="str">
            <v>ED COM TORRE JOAO SALEM</v>
          </cell>
          <cell r="AE359" t="str">
            <v>9.GARAGEM ABERTA</v>
          </cell>
          <cell r="AF359" t="str">
            <v>ORGANICAS</v>
          </cell>
          <cell r="AG359">
            <v>52024452009678</v>
          </cell>
          <cell r="AH359" t="str">
            <v xml:space="preserve">SÃO PAULO </v>
          </cell>
          <cell r="AI359" t="str">
            <v>01311-200</v>
          </cell>
          <cell r="AJ359" t="str">
            <v>BELA VISTA</v>
          </cell>
          <cell r="AK359" t="str">
            <v xml:space="preserve">AV. PAULISTA, 1079 </v>
          </cell>
          <cell r="AL359">
            <v>6</v>
          </cell>
          <cell r="AM359" t="str">
            <v>N/I</v>
          </cell>
          <cell r="AN359" t="str">
            <v>N/I</v>
          </cell>
          <cell r="AO359">
            <v>40238</v>
          </cell>
          <cell r="AP359">
            <v>42063</v>
          </cell>
          <cell r="AQ359" t="str">
            <v>N/I</v>
          </cell>
          <cell r="AR359" t="str">
            <v>N/I</v>
          </cell>
          <cell r="AS359" t="str">
            <v>PRIMEIRA - SP  12</v>
          </cell>
          <cell r="AT359" t="str">
            <v xml:space="preserve">PRIMEIRA - SP  </v>
          </cell>
          <cell r="AU359">
            <v>12</v>
          </cell>
          <cell r="AV359" t="str">
            <v>PAULISTA 1079</v>
          </cell>
          <cell r="AW359">
            <v>3946</v>
          </cell>
          <cell r="AX359" t="str">
            <v>Torre João Salem</v>
          </cell>
          <cell r="AY359" t="str">
            <v>N/I</v>
          </cell>
          <cell r="AZ359">
            <v>125112</v>
          </cell>
        </row>
        <row r="360">
          <cell r="D360" t="str">
            <v xml:space="preserve">01201BU  </v>
          </cell>
          <cell r="E360" t="str">
            <v>PAULISTA 500</v>
          </cell>
          <cell r="F360" t="str">
            <v>N/A</v>
          </cell>
          <cell r="G360" t="str">
            <v>SP</v>
          </cell>
          <cell r="H360" t="str">
            <v>SÃO PAULO</v>
          </cell>
          <cell r="I360" t="str">
            <v>SP</v>
          </cell>
          <cell r="J360" t="str">
            <v>SP</v>
          </cell>
          <cell r="K360" t="str">
            <v>01</v>
          </cell>
          <cell r="L360" t="str">
            <v>ALLPARK</v>
          </cell>
          <cell r="M360" t="str">
            <v>AREA</v>
          </cell>
          <cell r="N360">
            <v>1</v>
          </cell>
          <cell r="O360">
            <v>244</v>
          </cell>
          <cell r="P360" t="str">
            <v>EDIFÍCIO COMERCIAL</v>
          </cell>
          <cell r="Q360" t="str">
            <v>GARAGEM</v>
          </cell>
          <cell r="R360" t="str">
            <v>OFF STREET</v>
          </cell>
          <cell r="S360" t="str">
            <v>M&amp;A 2010</v>
          </cell>
          <cell r="T360">
            <v>1</v>
          </cell>
          <cell r="U360" t="str">
            <v>N/A</v>
          </cell>
          <cell r="V360" t="str">
            <v>N/A</v>
          </cell>
          <cell r="W360" t="str">
            <v>MARCOS SILVA</v>
          </cell>
          <cell r="X360" t="str">
            <v>SALAS</v>
          </cell>
          <cell r="Y360" t="str">
            <v>LOCAÇÃO</v>
          </cell>
          <cell r="Z360" t="str">
            <v>TKTS</v>
          </cell>
          <cell r="AA360" t="str">
            <v>VALOR FIXO</v>
          </cell>
          <cell r="AB360" t="str">
            <v>NAO BLOQUEADO</v>
          </cell>
          <cell r="AC360" t="str">
            <v xml:space="preserve">01201BU  </v>
          </cell>
          <cell r="AD360" t="str">
            <v>ED COM PAULISTA 500 - AP</v>
          </cell>
          <cell r="AE360" t="str">
            <v>9.GARAGEM ABERTA</v>
          </cell>
          <cell r="AF360" t="str">
            <v>M&amp;A</v>
          </cell>
          <cell r="AG360" t="str">
            <v>60.537.263/0409-74</v>
          </cell>
          <cell r="AH360" t="str">
            <v xml:space="preserve">SÃO PAULO </v>
          </cell>
          <cell r="AI360" t="str">
            <v>01310-000</v>
          </cell>
          <cell r="AJ360" t="str">
            <v>BELA VISTA</v>
          </cell>
          <cell r="AK360" t="str">
            <v>AV. PAULISTA, 500</v>
          </cell>
          <cell r="AL360" t="str">
            <v>N/I</v>
          </cell>
          <cell r="AM360">
            <v>40452</v>
          </cell>
          <cell r="AN360" t="str">
            <v>OUT/10</v>
          </cell>
          <cell r="AO360">
            <v>40091</v>
          </cell>
          <cell r="AP360">
            <v>41916</v>
          </cell>
          <cell r="AQ360" t="str">
            <v>N/I</v>
          </cell>
          <cell r="AR360" t="str">
            <v>N/I</v>
          </cell>
          <cell r="AS360" t="str">
            <v>ALLPARK - SPBU</v>
          </cell>
          <cell r="AT360" t="str">
            <v>ALLPARK - SP</v>
          </cell>
          <cell r="AU360" t="str">
            <v>BU</v>
          </cell>
          <cell r="AV360" t="str">
            <v>PAULISTA 500</v>
          </cell>
          <cell r="AW360">
            <v>12109</v>
          </cell>
          <cell r="AX360" t="str">
            <v>Paulista, Edifício</v>
          </cell>
          <cell r="AY360" t="str">
            <v>N/I</v>
          </cell>
          <cell r="AZ360" t="str">
            <v xml:space="preserve">01201BU  </v>
          </cell>
        </row>
        <row r="361">
          <cell r="D361">
            <v>125124</v>
          </cell>
          <cell r="E361" t="str">
            <v>PAULISTA, ITAU</v>
          </cell>
          <cell r="F361" t="str">
            <v>N/A</v>
          </cell>
          <cell r="G361" t="str">
            <v>SP</v>
          </cell>
          <cell r="H361" t="str">
            <v>SÃO PAULO</v>
          </cell>
          <cell r="I361" t="str">
            <v>SP</v>
          </cell>
          <cell r="J361" t="str">
            <v>SP</v>
          </cell>
          <cell r="K361" t="str">
            <v>51</v>
          </cell>
          <cell r="L361" t="str">
            <v>PRIMEIRA</v>
          </cell>
          <cell r="M361" t="str">
            <v>PRIMEIRA</v>
          </cell>
          <cell r="N361">
            <v>1</v>
          </cell>
          <cell r="O361">
            <v>58</v>
          </cell>
          <cell r="P361" t="str">
            <v>BANCO</v>
          </cell>
          <cell r="Q361" t="str">
            <v>GARAGEM</v>
          </cell>
          <cell r="R361" t="str">
            <v>OFF STREET</v>
          </cell>
          <cell r="S361" t="str">
            <v>BASE OFF</v>
          </cell>
          <cell r="T361">
            <v>1</v>
          </cell>
          <cell r="U361" t="str">
            <v>N/A</v>
          </cell>
          <cell r="V361" t="str">
            <v>N/A</v>
          </cell>
          <cell r="W361" t="str">
            <v>ENZO</v>
          </cell>
          <cell r="X361" t="str">
            <v>MARCOS FORTUNATO</v>
          </cell>
          <cell r="Y361" t="str">
            <v>LOCAÇÃO</v>
          </cell>
          <cell r="Z361" t="str">
            <v>TKTS</v>
          </cell>
          <cell r="AA361" t="str">
            <v>VALOR FIXO</v>
          </cell>
          <cell r="AB361" t="str">
            <v>NAO BLOQUEADO</v>
          </cell>
          <cell r="AC361">
            <v>125124</v>
          </cell>
          <cell r="AD361" t="str">
            <v>BANCO ITAU PAULISTA</v>
          </cell>
          <cell r="AE361" t="str">
            <v>9.GARAGEM ABERTA</v>
          </cell>
          <cell r="AF361" t="str">
            <v>ORGANICAS</v>
          </cell>
          <cell r="AG361" t="str">
            <v>52.024.452/0112-22</v>
          </cell>
          <cell r="AH361" t="str">
            <v xml:space="preserve">SÃO PAULO </v>
          </cell>
          <cell r="AI361" t="str">
            <v>01307-003</v>
          </cell>
          <cell r="AJ361" t="str">
            <v>CONSOLAÇÃO</v>
          </cell>
          <cell r="AK361" t="str">
            <v>RUA FREI CANECA, 1907</v>
          </cell>
          <cell r="AL361">
            <v>5</v>
          </cell>
          <cell r="AM361" t="str">
            <v>N/I</v>
          </cell>
          <cell r="AN361" t="str">
            <v>N/I</v>
          </cell>
          <cell r="AO361">
            <v>34799</v>
          </cell>
          <cell r="AP361" t="str">
            <v>INDETERMINADO</v>
          </cell>
          <cell r="AQ361" t="str">
            <v>N/I</v>
          </cell>
          <cell r="AR361" t="str">
            <v>N/I</v>
          </cell>
          <cell r="AS361" t="str">
            <v>PRIMEIRA - SP  24</v>
          </cell>
          <cell r="AT361" t="str">
            <v xml:space="preserve">PRIMEIRA - SP  </v>
          </cell>
          <cell r="AU361">
            <v>24</v>
          </cell>
          <cell r="AV361" t="str">
            <v>PAULISTA. ITAU</v>
          </cell>
          <cell r="AW361">
            <v>4066</v>
          </cell>
          <cell r="AX361" t="str">
            <v>Paulista, Itaú</v>
          </cell>
          <cell r="AY361" t="str">
            <v>N/I</v>
          </cell>
          <cell r="AZ361">
            <v>125124</v>
          </cell>
        </row>
        <row r="362">
          <cell r="D362" t="str">
            <v xml:space="preserve">01201BQ  </v>
          </cell>
          <cell r="E362" t="str">
            <v>PEDROSO ALVARENGA</v>
          </cell>
          <cell r="F362" t="str">
            <v>N/A</v>
          </cell>
          <cell r="G362" t="str">
            <v>SP</v>
          </cell>
          <cell r="H362" t="str">
            <v>SÃO PAULO</v>
          </cell>
          <cell r="I362" t="str">
            <v>SP</v>
          </cell>
          <cell r="J362" t="str">
            <v>SP</v>
          </cell>
          <cell r="K362" t="str">
            <v>01</v>
          </cell>
          <cell r="L362" t="str">
            <v>ALLPARK</v>
          </cell>
          <cell r="M362" t="str">
            <v>AREA</v>
          </cell>
          <cell r="N362">
            <v>1</v>
          </cell>
          <cell r="O362">
            <v>200</v>
          </cell>
          <cell r="P362" t="str">
            <v>HOTEL</v>
          </cell>
          <cell r="Q362" t="str">
            <v>GARAGEM</v>
          </cell>
          <cell r="R362" t="str">
            <v>OFF STREET</v>
          </cell>
          <cell r="S362" t="str">
            <v>M&amp;A 2010</v>
          </cell>
          <cell r="T362">
            <v>1</v>
          </cell>
          <cell r="U362" t="str">
            <v>N/A</v>
          </cell>
          <cell r="V362" t="str">
            <v>N/A</v>
          </cell>
          <cell r="W362" t="str">
            <v>ENZO</v>
          </cell>
          <cell r="X362" t="str">
            <v>RODRIGO</v>
          </cell>
          <cell r="Y362" t="str">
            <v>LOCAÇÃO</v>
          </cell>
          <cell r="Z362" t="str">
            <v>EVENTOS</v>
          </cell>
          <cell r="AA362" t="str">
            <v>VALOR FIXO</v>
          </cell>
          <cell r="AB362" t="str">
            <v>NAO BLOQUEADO</v>
          </cell>
          <cell r="AC362" t="str">
            <v xml:space="preserve">01201BQ  </v>
          </cell>
          <cell r="AD362" t="str">
            <v>HOTEL CENTURY FLAT ITAIM - AP</v>
          </cell>
          <cell r="AE362" t="str">
            <v>9.GARAGEM ABERTA</v>
          </cell>
          <cell r="AF362" t="str">
            <v>M&amp;A</v>
          </cell>
          <cell r="AG362" t="str">
            <v>60.537.263/0387-24</v>
          </cell>
          <cell r="AH362" t="str">
            <v xml:space="preserve">SÃO PAULO </v>
          </cell>
          <cell r="AI362" t="str">
            <v>04531-012</v>
          </cell>
          <cell r="AJ362" t="str">
            <v>ITAIM BIBI</v>
          </cell>
          <cell r="AK362" t="str">
            <v>RUA PEDROSO ALVARENGA, 1.262 / 1.274</v>
          </cell>
          <cell r="AL362">
            <v>7</v>
          </cell>
          <cell r="AM362">
            <v>40452</v>
          </cell>
          <cell r="AN362" t="str">
            <v>OUT/10</v>
          </cell>
          <cell r="AO362">
            <v>36136</v>
          </cell>
          <cell r="AP362">
            <v>41791</v>
          </cell>
          <cell r="AQ362" t="str">
            <v>N/I</v>
          </cell>
          <cell r="AR362" t="str">
            <v>N/I</v>
          </cell>
          <cell r="AS362" t="str">
            <v>ALLPARK - SPBQ</v>
          </cell>
          <cell r="AT362" t="str">
            <v>ALLPARK - SP</v>
          </cell>
          <cell r="AU362" t="str">
            <v>BQ</v>
          </cell>
          <cell r="AV362" t="str">
            <v>CENTURY FLAT</v>
          </cell>
          <cell r="AW362">
            <v>12069</v>
          </cell>
          <cell r="AX362" t="str">
            <v>Faria Lima Century Flat</v>
          </cell>
          <cell r="AY362" t="str">
            <v>N/I</v>
          </cell>
          <cell r="AZ362" t="str">
            <v xml:space="preserve">01201BQ  </v>
          </cell>
        </row>
        <row r="363">
          <cell r="D363" t="str">
            <v xml:space="preserve">01201CU  </v>
          </cell>
          <cell r="E363" t="str">
            <v>PEDROSO DE MORAIS</v>
          </cell>
          <cell r="F363" t="str">
            <v>N/A</v>
          </cell>
          <cell r="G363" t="str">
            <v>SP</v>
          </cell>
          <cell r="H363" t="str">
            <v>SÃO PAULO</v>
          </cell>
          <cell r="I363" t="str">
            <v>SP</v>
          </cell>
          <cell r="J363" t="str">
            <v>SP</v>
          </cell>
          <cell r="K363" t="str">
            <v>01</v>
          </cell>
          <cell r="L363" t="str">
            <v>ALLPARK</v>
          </cell>
          <cell r="M363" t="str">
            <v>AREA</v>
          </cell>
          <cell r="N363">
            <v>1</v>
          </cell>
          <cell r="O363">
            <v>160</v>
          </cell>
          <cell r="P363" t="str">
            <v>EDIFÍCIO GARAGEM</v>
          </cell>
          <cell r="Q363" t="str">
            <v>GARAGEM</v>
          </cell>
          <cell r="R363" t="str">
            <v>OFF STREET</v>
          </cell>
          <cell r="S363" t="str">
            <v>M&amp;A 2010</v>
          </cell>
          <cell r="T363">
            <v>1</v>
          </cell>
          <cell r="U363" t="str">
            <v>N/A</v>
          </cell>
          <cell r="V363" t="str">
            <v>N/A</v>
          </cell>
          <cell r="W363" t="str">
            <v>IRINEU</v>
          </cell>
          <cell r="X363" t="str">
            <v xml:space="preserve">WAGNER </v>
          </cell>
          <cell r="Y363" t="str">
            <v>LOCAÇÃO</v>
          </cell>
          <cell r="Z363" t="str">
            <v>TKTS</v>
          </cell>
          <cell r="AA363" t="str">
            <v>FAIXA</v>
          </cell>
          <cell r="AB363" t="str">
            <v>NAO BLOQUEADO</v>
          </cell>
          <cell r="AC363" t="str">
            <v xml:space="preserve">01201CU  </v>
          </cell>
          <cell r="AD363" t="str">
            <v>ED GAR PEDROSO DE MORAIS 443 - AP</v>
          </cell>
          <cell r="AE363" t="str">
            <v>9.GARAGEM ABERTA</v>
          </cell>
          <cell r="AF363" t="str">
            <v>M&amp;A</v>
          </cell>
          <cell r="AG363" t="str">
            <v>60.537.263/0365-19</v>
          </cell>
          <cell r="AH363" t="str">
            <v xml:space="preserve">SÃO PAULO </v>
          </cell>
          <cell r="AI363" t="str">
            <v>05419-000</v>
          </cell>
          <cell r="AJ363" t="str">
            <v>PINHEIROS</v>
          </cell>
          <cell r="AK363" t="str">
            <v>AV. PEDROSO DE MORAIS, 443</v>
          </cell>
          <cell r="AL363">
            <v>7</v>
          </cell>
          <cell r="AM363">
            <v>40452</v>
          </cell>
          <cell r="AN363" t="str">
            <v>OUT/10</v>
          </cell>
          <cell r="AO363">
            <v>34090</v>
          </cell>
          <cell r="AP363" t="str">
            <v>INDETERMINADO</v>
          </cell>
          <cell r="AQ363" t="str">
            <v>N/I</v>
          </cell>
          <cell r="AR363" t="str">
            <v>N/I</v>
          </cell>
          <cell r="AS363" t="str">
            <v>ALLPARK - SPCU</v>
          </cell>
          <cell r="AT363" t="str">
            <v>ALLPARK - SP</v>
          </cell>
          <cell r="AU363" t="str">
            <v>CU</v>
          </cell>
          <cell r="AV363" t="str">
            <v>PEDROSO MORAIS</v>
          </cell>
          <cell r="AW363">
            <v>12356</v>
          </cell>
          <cell r="AX363" t="str">
            <v>Pedroso de Morais</v>
          </cell>
          <cell r="AY363" t="str">
            <v>N/I</v>
          </cell>
          <cell r="AZ363" t="str">
            <v xml:space="preserve">01201CU  </v>
          </cell>
        </row>
        <row r="364">
          <cell r="D364">
            <v>125105</v>
          </cell>
          <cell r="E364" t="str">
            <v>PEIXOTO GOMIDE</v>
          </cell>
          <cell r="F364" t="str">
            <v>09 DE JULHO</v>
          </cell>
          <cell r="G364" t="str">
            <v>SP</v>
          </cell>
          <cell r="H364" t="str">
            <v>SÃO PAULO</v>
          </cell>
          <cell r="I364" t="str">
            <v>SP</v>
          </cell>
          <cell r="J364" t="str">
            <v>SP</v>
          </cell>
          <cell r="K364" t="str">
            <v>51</v>
          </cell>
          <cell r="L364" t="str">
            <v>PRIMEIRA</v>
          </cell>
          <cell r="M364" t="str">
            <v>PRIMEIRA</v>
          </cell>
          <cell r="N364">
            <v>1</v>
          </cell>
          <cell r="O364">
            <v>40</v>
          </cell>
          <cell r="P364" t="str">
            <v>EDIFÍCIO GARAGEM</v>
          </cell>
          <cell r="Q364" t="str">
            <v>GARAGEM</v>
          </cell>
          <cell r="R364" t="str">
            <v>OFF STREET</v>
          </cell>
          <cell r="S364" t="str">
            <v>BASE OFF</v>
          </cell>
          <cell r="T364">
            <v>1</v>
          </cell>
          <cell r="U364" t="str">
            <v>N/A</v>
          </cell>
          <cell r="V364" t="str">
            <v>N/A</v>
          </cell>
          <cell r="W364" t="str">
            <v>MAURO</v>
          </cell>
          <cell r="X364" t="str">
            <v>WILLIAN</v>
          </cell>
          <cell r="Y364" t="str">
            <v>LOCAÇÃO</v>
          </cell>
          <cell r="Z364" t="str">
            <v>TKTS</v>
          </cell>
          <cell r="AA364" t="str">
            <v>VALOR FIXO</v>
          </cell>
          <cell r="AB364" t="str">
            <v>NAO BLOQUEADO</v>
          </cell>
          <cell r="AC364">
            <v>125105</v>
          </cell>
          <cell r="AD364" t="str">
            <v>ED GAR PEIXOTINHO</v>
          </cell>
          <cell r="AE364" t="str">
            <v>9.GARAGEM ABERTA</v>
          </cell>
          <cell r="AF364" t="str">
            <v>ORGANICAS</v>
          </cell>
          <cell r="AG364">
            <v>52024452004285</v>
          </cell>
          <cell r="AH364" t="str">
            <v xml:space="preserve">SÃO PAULO </v>
          </cell>
          <cell r="AI364" t="str">
            <v>01409-001</v>
          </cell>
          <cell r="AJ364" t="str">
            <v>JD. PAULISTA</v>
          </cell>
          <cell r="AK364" t="str">
            <v>RUA PEIXOTO GOMIDE, 671</v>
          </cell>
          <cell r="AL364">
            <v>5</v>
          </cell>
          <cell r="AM364" t="str">
            <v>N/I</v>
          </cell>
          <cell r="AN364" t="str">
            <v>N/I</v>
          </cell>
          <cell r="AO364">
            <v>33988</v>
          </cell>
          <cell r="AP364">
            <v>40602</v>
          </cell>
          <cell r="AQ364" t="str">
            <v>N/I</v>
          </cell>
          <cell r="AR364" t="str">
            <v>N/I</v>
          </cell>
          <cell r="AS364" t="str">
            <v>PRIMEIRA - SP  5</v>
          </cell>
          <cell r="AT364" t="str">
            <v xml:space="preserve">PRIMEIRA - SP  </v>
          </cell>
          <cell r="AU364">
            <v>5</v>
          </cell>
          <cell r="AV364" t="str">
            <v>P.GOMIDE II</v>
          </cell>
          <cell r="AW364">
            <v>3537</v>
          </cell>
          <cell r="AX364" t="str">
            <v>Peixoto Gomide II</v>
          </cell>
          <cell r="AY364" t="str">
            <v>N/I</v>
          </cell>
          <cell r="AZ364">
            <v>125105</v>
          </cell>
        </row>
        <row r="365">
          <cell r="D365">
            <v>128018</v>
          </cell>
          <cell r="E365" t="str">
            <v>PETRO TOWER</v>
          </cell>
          <cell r="F365" t="str">
            <v>N/A</v>
          </cell>
          <cell r="G365" t="str">
            <v>ES</v>
          </cell>
          <cell r="H365" t="str">
            <v>ESPÍRITO SANTO</v>
          </cell>
          <cell r="I365" t="str">
            <v>NE</v>
          </cell>
          <cell r="J365" t="str">
            <v>NE</v>
          </cell>
          <cell r="K365" t="str">
            <v>80</v>
          </cell>
          <cell r="L365" t="str">
            <v>ERES</v>
          </cell>
          <cell r="M365" t="str">
            <v>ERES</v>
          </cell>
          <cell r="N365">
            <v>1</v>
          </cell>
          <cell r="O365">
            <v>400</v>
          </cell>
          <cell r="P365" t="str">
            <v>EDIFÍCIO COMERCIAL</v>
          </cell>
          <cell r="Q365" t="str">
            <v>GARAGEM</v>
          </cell>
          <cell r="R365" t="str">
            <v>OFF STREET</v>
          </cell>
          <cell r="S365" t="str">
            <v>M&amp;A 2010</v>
          </cell>
          <cell r="T365">
            <v>1</v>
          </cell>
          <cell r="U365" t="str">
            <v>N/A</v>
          </cell>
          <cell r="V365" t="str">
            <v>N/A</v>
          </cell>
          <cell r="W365" t="str">
            <v>VALDERI</v>
          </cell>
          <cell r="X365" t="str">
            <v>N/I</v>
          </cell>
          <cell r="Y365" t="str">
            <v>LOCAÇÃO</v>
          </cell>
          <cell r="Z365" t="str">
            <v>TKTS</v>
          </cell>
          <cell r="AA365" t="str">
            <v>FAIXA</v>
          </cell>
          <cell r="AB365" t="str">
            <v>NAO BLOQUEADO</v>
          </cell>
          <cell r="AC365">
            <v>128018</v>
          </cell>
          <cell r="AD365" t="str">
            <v>ED COM PETRO TOWER</v>
          </cell>
          <cell r="AE365" t="str">
            <v>9.GARAGEM ABERTA</v>
          </cell>
          <cell r="AF365" t="str">
            <v>M&amp;A</v>
          </cell>
          <cell r="AG365" t="str">
            <v>N/I</v>
          </cell>
          <cell r="AH365" t="str">
            <v>VITÓRIA</v>
          </cell>
          <cell r="AI365" t="str">
            <v>29050-335</v>
          </cell>
          <cell r="AJ365" t="str">
            <v>ENSEADA DO SUÃ</v>
          </cell>
          <cell r="AK365" t="str">
            <v>AV. NOSSA SENHORA DOS NAVEGANTES, 451</v>
          </cell>
          <cell r="AL365">
            <v>7</v>
          </cell>
          <cell r="AM365">
            <v>40299</v>
          </cell>
          <cell r="AN365" t="str">
            <v>MAI/10</v>
          </cell>
          <cell r="AO365">
            <v>39951</v>
          </cell>
          <cell r="AP365">
            <v>41046</v>
          </cell>
          <cell r="AQ365" t="str">
            <v>N/I</v>
          </cell>
          <cell r="AR365" t="str">
            <v>N/I</v>
          </cell>
          <cell r="AS365" t="str">
            <v>E.R.E.S. - ES18</v>
          </cell>
          <cell r="AT365" t="str">
            <v>E.R.E.S. - ES</v>
          </cell>
          <cell r="AU365">
            <v>18</v>
          </cell>
          <cell r="AV365" t="str">
            <v>PETRO TOWER</v>
          </cell>
          <cell r="AW365">
            <v>294</v>
          </cell>
          <cell r="AX365" t="str">
            <v>Petro Tower</v>
          </cell>
          <cell r="AY365" t="str">
            <v>N/I</v>
          </cell>
          <cell r="AZ365">
            <v>128018</v>
          </cell>
        </row>
        <row r="366">
          <cell r="D366" t="str">
            <v xml:space="preserve">05201IM  </v>
          </cell>
          <cell r="E366" t="str">
            <v>PEUBLO RESTAURANTE</v>
          </cell>
          <cell r="F366" t="str">
            <v>N/A</v>
          </cell>
          <cell r="G366" t="str">
            <v>RS</v>
          </cell>
          <cell r="H366" t="str">
            <v>RIO GRANDE DO SUL</v>
          </cell>
          <cell r="I366" t="str">
            <v>SUL</v>
          </cell>
          <cell r="J366" t="str">
            <v>SUL</v>
          </cell>
          <cell r="K366" t="str">
            <v>01</v>
          </cell>
          <cell r="L366" t="str">
            <v>ALLPARK</v>
          </cell>
          <cell r="M366" t="str">
            <v>EASY PARK</v>
          </cell>
          <cell r="N366">
            <v>1</v>
          </cell>
          <cell r="O366">
            <v>78</v>
          </cell>
          <cell r="P366" t="str">
            <v>LAZER/ ENTRETENIMENTO</v>
          </cell>
          <cell r="Q366" t="str">
            <v>GARAGEM</v>
          </cell>
          <cell r="R366" t="str">
            <v>OFF STREET</v>
          </cell>
          <cell r="S366" t="str">
            <v>M&amp;A 2011</v>
          </cell>
          <cell r="T366">
            <v>1</v>
          </cell>
          <cell r="U366" t="str">
            <v>N/A</v>
          </cell>
          <cell r="V366" t="str">
            <v>N/A</v>
          </cell>
          <cell r="W366" t="str">
            <v>ANDRE SANTOS</v>
          </cell>
          <cell r="X366" t="str">
            <v>N/I</v>
          </cell>
          <cell r="Y366" t="str">
            <v>ADM</v>
          </cell>
          <cell r="Z366" t="str">
            <v>DEB. CONTA</v>
          </cell>
          <cell r="AA366" t="str">
            <v>N/I</v>
          </cell>
          <cell r="AB366" t="str">
            <v>NAO BLOQUEADO</v>
          </cell>
          <cell r="AC366" t="str">
            <v xml:space="preserve">05201IM  </v>
          </cell>
          <cell r="AD366" t="str">
            <v>LAZER PUEBLO RESTAURANTE - EASY</v>
          </cell>
          <cell r="AE366" t="str">
            <v>9.GARAGEM ABERTA</v>
          </cell>
          <cell r="AF366" t="str">
            <v>M&amp;A</v>
          </cell>
          <cell r="AG366" t="str">
            <v>N/I</v>
          </cell>
          <cell r="AH366" t="str">
            <v>PORTO ALEGRE</v>
          </cell>
          <cell r="AI366" t="str">
            <v>90460-200</v>
          </cell>
          <cell r="AJ366" t="str">
            <v>PETROPOLIS</v>
          </cell>
          <cell r="AK366" t="str">
            <v>AV. IJUÍ, 147</v>
          </cell>
          <cell r="AL366">
            <v>7</v>
          </cell>
          <cell r="AM366">
            <v>40603</v>
          </cell>
          <cell r="AN366" t="str">
            <v>MAR/11</v>
          </cell>
          <cell r="AO366" t="str">
            <v>N/I</v>
          </cell>
          <cell r="AP366" t="str">
            <v>N/I</v>
          </cell>
          <cell r="AQ366" t="str">
            <v>N/I</v>
          </cell>
          <cell r="AR366" t="str">
            <v>N/I</v>
          </cell>
          <cell r="AS366" t="str">
            <v>ALLPARK - RSIM</v>
          </cell>
          <cell r="AT366" t="str">
            <v>ALLPARK - RS</v>
          </cell>
          <cell r="AU366" t="str">
            <v>IM</v>
          </cell>
          <cell r="AV366" t="str">
            <v>PEUBLO RESTAURA</v>
          </cell>
          <cell r="AW366" t="str">
            <v>N/I</v>
          </cell>
          <cell r="AX366" t="str">
            <v>N/I</v>
          </cell>
          <cell r="AY366" t="str">
            <v>N/I</v>
          </cell>
          <cell r="AZ366" t="str">
            <v xml:space="preserve">05201IM  </v>
          </cell>
        </row>
        <row r="367">
          <cell r="D367">
            <v>120169</v>
          </cell>
          <cell r="E367" t="str">
            <v>PHILADELPHIA</v>
          </cell>
          <cell r="F367" t="str">
            <v>N/A</v>
          </cell>
          <cell r="G367" t="str">
            <v>SP</v>
          </cell>
          <cell r="H367" t="str">
            <v>SÃO PAULO</v>
          </cell>
          <cell r="I367" t="str">
            <v>SP</v>
          </cell>
          <cell r="J367" t="str">
            <v>SP</v>
          </cell>
          <cell r="K367" t="str">
            <v>01</v>
          </cell>
          <cell r="L367" t="str">
            <v>ALLPARK</v>
          </cell>
          <cell r="M367" t="str">
            <v>ALLPARK</v>
          </cell>
          <cell r="N367">
            <v>1</v>
          </cell>
          <cell r="O367">
            <v>38</v>
          </cell>
          <cell r="P367" t="str">
            <v>EDIFÍCIO COMERCIAL</v>
          </cell>
          <cell r="Q367" t="str">
            <v>GARAGEM</v>
          </cell>
          <cell r="R367" t="str">
            <v>OFF STREET</v>
          </cell>
          <cell r="S367" t="str">
            <v>BASE OFF</v>
          </cell>
          <cell r="T367">
            <v>1</v>
          </cell>
          <cell r="U367" t="str">
            <v>N/A</v>
          </cell>
          <cell r="V367" t="str">
            <v>N/A</v>
          </cell>
          <cell r="W367" t="str">
            <v>IRINEU</v>
          </cell>
          <cell r="X367" t="str">
            <v>KLEBER</v>
          </cell>
          <cell r="Y367" t="str">
            <v>LOCAÇÃO</v>
          </cell>
          <cell r="Z367" t="str">
            <v>TKTS</v>
          </cell>
          <cell r="AA367" t="str">
            <v>VALOR FIXO</v>
          </cell>
          <cell r="AB367" t="str">
            <v>NAO BLOQUEADO</v>
          </cell>
          <cell r="AC367">
            <v>120169</v>
          </cell>
          <cell r="AD367" t="str">
            <v>ED COM PHILADELFIA</v>
          </cell>
          <cell r="AE367" t="str">
            <v>9.GARAGEM ABERTA</v>
          </cell>
          <cell r="AF367" t="str">
            <v>ORGANICAS</v>
          </cell>
          <cell r="AG367">
            <v>60537263024260</v>
          </cell>
          <cell r="AH367" t="str">
            <v xml:space="preserve">SÃO PAULO </v>
          </cell>
          <cell r="AI367" t="str">
            <v>01228-200</v>
          </cell>
          <cell r="AJ367" t="str">
            <v>CONSOLAÇÃO</v>
          </cell>
          <cell r="AK367" t="str">
            <v>AV. ANGÉLICA,  1996</v>
          </cell>
          <cell r="AL367">
            <v>6</v>
          </cell>
          <cell r="AM367" t="str">
            <v>N/I</v>
          </cell>
          <cell r="AN367" t="str">
            <v>N/I</v>
          </cell>
          <cell r="AO367">
            <v>39934</v>
          </cell>
          <cell r="AP367">
            <v>40298</v>
          </cell>
          <cell r="AQ367" t="str">
            <v>N/I</v>
          </cell>
          <cell r="AR367" t="str">
            <v>N/I</v>
          </cell>
          <cell r="AS367" t="str">
            <v>ALLPARK - SP69</v>
          </cell>
          <cell r="AT367" t="str">
            <v>ALLPARK - SP</v>
          </cell>
          <cell r="AU367">
            <v>69</v>
          </cell>
          <cell r="AV367" t="str">
            <v>PHILADELPHIA</v>
          </cell>
          <cell r="AW367">
            <v>10225</v>
          </cell>
          <cell r="AX367" t="str">
            <v>Philadelfia</v>
          </cell>
          <cell r="AY367" t="str">
            <v>N/I</v>
          </cell>
          <cell r="AZ367">
            <v>120169</v>
          </cell>
        </row>
        <row r="368">
          <cell r="D368">
            <v>120907</v>
          </cell>
          <cell r="E368" t="str">
            <v>PIER 21</v>
          </cell>
          <cell r="F368" t="str">
            <v>N/A</v>
          </cell>
          <cell r="G368" t="str">
            <v>DF</v>
          </cell>
          <cell r="H368" t="str">
            <v>DISTRITO FEDERAL</v>
          </cell>
          <cell r="I368" t="str">
            <v>CO</v>
          </cell>
          <cell r="J368" t="str">
            <v>CO</v>
          </cell>
          <cell r="K368" t="str">
            <v>09</v>
          </cell>
          <cell r="L368" t="str">
            <v>CAPITAL</v>
          </cell>
          <cell r="M368" t="str">
            <v>CAPITAL</v>
          </cell>
          <cell r="N368">
            <v>1</v>
          </cell>
          <cell r="O368">
            <v>200</v>
          </cell>
          <cell r="P368" t="str">
            <v>SHOPPING</v>
          </cell>
          <cell r="Q368" t="str">
            <v>GARAGEM</v>
          </cell>
          <cell r="R368" t="str">
            <v>OFF STREET</v>
          </cell>
          <cell r="S368" t="str">
            <v>BASE OFF</v>
          </cell>
          <cell r="T368">
            <v>1</v>
          </cell>
          <cell r="U368" t="str">
            <v>N/A</v>
          </cell>
          <cell r="V368" t="str">
            <v>N/A</v>
          </cell>
          <cell r="W368" t="str">
            <v>SANDSTONE</v>
          </cell>
          <cell r="X368" t="str">
            <v>N/I</v>
          </cell>
          <cell r="Y368" t="str">
            <v>LOCAÇÃO</v>
          </cell>
          <cell r="Z368" t="str">
            <v>TKTS</v>
          </cell>
          <cell r="AA368" t="str">
            <v>FAIXA</v>
          </cell>
          <cell r="AB368" t="str">
            <v>NAO BLOQUEADO</v>
          </cell>
          <cell r="AC368">
            <v>120907</v>
          </cell>
          <cell r="AD368" t="str">
            <v>SHOP PIER 21 - CAP</v>
          </cell>
          <cell r="AE368" t="str">
            <v>9.GARAGEM ABERTA</v>
          </cell>
          <cell r="AF368" t="str">
            <v>ORGANICAS</v>
          </cell>
          <cell r="AG368">
            <v>72605140001257</v>
          </cell>
          <cell r="AH368" t="str">
            <v>BRASILIA</v>
          </cell>
          <cell r="AI368" t="str">
            <v>70200-002</v>
          </cell>
          <cell r="AJ368" t="str">
            <v>ASA SUL</v>
          </cell>
          <cell r="AK368" t="str">
            <v>SCES, TRECHO 02, CONJUNTO 32</v>
          </cell>
          <cell r="AL368">
            <v>7</v>
          </cell>
          <cell r="AM368" t="str">
            <v>N/I</v>
          </cell>
          <cell r="AN368" t="str">
            <v>N/I</v>
          </cell>
          <cell r="AO368">
            <v>39253</v>
          </cell>
          <cell r="AP368">
            <v>40358</v>
          </cell>
          <cell r="AQ368" t="str">
            <v>N/I</v>
          </cell>
          <cell r="AR368" t="str">
            <v>N/I</v>
          </cell>
          <cell r="AS368" t="str">
            <v>CAPITAL7</v>
          </cell>
          <cell r="AT368" t="str">
            <v>CAPITAL</v>
          </cell>
          <cell r="AU368">
            <v>7</v>
          </cell>
          <cell r="AV368" t="str">
            <v>PIER 21</v>
          </cell>
          <cell r="AW368">
            <v>128</v>
          </cell>
          <cell r="AX368" t="str">
            <v>Pier 21</v>
          </cell>
          <cell r="AY368" t="str">
            <v>N/I</v>
          </cell>
          <cell r="AZ368">
            <v>120907</v>
          </cell>
        </row>
        <row r="369">
          <cell r="D369">
            <v>121607</v>
          </cell>
          <cell r="E369" t="str">
            <v>PINDAMONHANGABA</v>
          </cell>
          <cell r="F369" t="str">
            <v>N/A</v>
          </cell>
          <cell r="G369" t="str">
            <v>ON</v>
          </cell>
          <cell r="H369" t="str">
            <v>SÃO PAULO</v>
          </cell>
          <cell r="I369" t="str">
            <v>ON</v>
          </cell>
          <cell r="J369" t="str">
            <v>On Street</v>
          </cell>
          <cell r="K369" t="str">
            <v>16</v>
          </cell>
          <cell r="L369" t="str">
            <v>HORA PARK</v>
          </cell>
          <cell r="M369" t="str">
            <v>HORA PARK</v>
          </cell>
          <cell r="N369">
            <v>1</v>
          </cell>
          <cell r="O369">
            <v>594</v>
          </cell>
          <cell r="P369" t="str">
            <v>ZONA AZUL</v>
          </cell>
          <cell r="Q369" t="str">
            <v>GARAGEM</v>
          </cell>
          <cell r="R369" t="str">
            <v>ON STREET</v>
          </cell>
          <cell r="S369" t="str">
            <v>BASE ON</v>
          </cell>
          <cell r="T369">
            <v>1</v>
          </cell>
          <cell r="U369" t="str">
            <v>N/A</v>
          </cell>
          <cell r="V369" t="str">
            <v>N/A</v>
          </cell>
          <cell r="W369" t="str">
            <v>RAMIRO  FONSECA</v>
          </cell>
          <cell r="X369" t="str">
            <v>N/I</v>
          </cell>
          <cell r="Y369" t="str">
            <v>N/I</v>
          </cell>
          <cell r="Z369" t="str">
            <v>N/I</v>
          </cell>
          <cell r="AA369" t="str">
            <v>VALOR FIXO</v>
          </cell>
          <cell r="AB369" t="str">
            <v>NAO BLOQUEADO</v>
          </cell>
          <cell r="AC369">
            <v>121607</v>
          </cell>
          <cell r="AD369" t="str">
            <v>PINDAMONHANGABA</v>
          </cell>
          <cell r="AE369" t="str">
            <v>9.GARAGEM ABERTA</v>
          </cell>
          <cell r="AF369" t="str">
            <v>ORGANICAS</v>
          </cell>
          <cell r="AG369" t="str">
            <v>N/I</v>
          </cell>
          <cell r="AH369" t="str">
            <v>PINDAMONHANGABA</v>
          </cell>
          <cell r="AI369" t="str">
            <v>12400-450</v>
          </cell>
          <cell r="AJ369" t="str">
            <v>CENTRO</v>
          </cell>
          <cell r="AK369" t="str">
            <v>PINDAMONHANGABA</v>
          </cell>
          <cell r="AL369" t="str">
            <v>N/I</v>
          </cell>
          <cell r="AM369" t="str">
            <v>N/I</v>
          </cell>
          <cell r="AN369" t="str">
            <v>N/I</v>
          </cell>
          <cell r="AO369">
            <v>37047</v>
          </cell>
          <cell r="AP369">
            <v>40699</v>
          </cell>
          <cell r="AQ369" t="str">
            <v>N/I</v>
          </cell>
          <cell r="AR369" t="str">
            <v>N/I</v>
          </cell>
          <cell r="AS369" t="str">
            <v>N/I7</v>
          </cell>
          <cell r="AT369" t="str">
            <v>N/I</v>
          </cell>
          <cell r="AU369">
            <v>7</v>
          </cell>
          <cell r="AV369" t="str">
            <v>N/I</v>
          </cell>
          <cell r="AW369" t="str">
            <v>N/I</v>
          </cell>
          <cell r="AX369" t="str">
            <v>Pindamonhangaba SP</v>
          </cell>
          <cell r="AY369" t="str">
            <v>N/I</v>
          </cell>
          <cell r="AZ369">
            <v>121607</v>
          </cell>
        </row>
        <row r="370">
          <cell r="D370">
            <v>125117</v>
          </cell>
          <cell r="E370" t="str">
            <v>PINHEIRO NETO</v>
          </cell>
          <cell r="F370" t="str">
            <v>N/A</v>
          </cell>
          <cell r="G370" t="str">
            <v>SP</v>
          </cell>
          <cell r="H370" t="str">
            <v>SÃO PAULO</v>
          </cell>
          <cell r="I370" t="str">
            <v>SP</v>
          </cell>
          <cell r="J370" t="str">
            <v>SP</v>
          </cell>
          <cell r="K370" t="str">
            <v>51</v>
          </cell>
          <cell r="L370" t="str">
            <v>PRIMEIRA</v>
          </cell>
          <cell r="M370" t="str">
            <v>PRIMEIRA</v>
          </cell>
          <cell r="N370">
            <v>1</v>
          </cell>
          <cell r="O370">
            <v>233</v>
          </cell>
          <cell r="P370" t="str">
            <v>EDIFÍCIO COMERCIAL</v>
          </cell>
          <cell r="Q370" t="str">
            <v>GARAGEM</v>
          </cell>
          <cell r="R370" t="str">
            <v>OFF STREET</v>
          </cell>
          <cell r="S370" t="str">
            <v>BASE OFF</v>
          </cell>
          <cell r="T370">
            <v>1</v>
          </cell>
          <cell r="U370" t="str">
            <v>N/A</v>
          </cell>
          <cell r="V370" t="str">
            <v>N/A</v>
          </cell>
          <cell r="W370" t="str">
            <v>JOSÉ EDENILSON</v>
          </cell>
          <cell r="X370" t="str">
            <v>MARTINS</v>
          </cell>
          <cell r="Y370" t="str">
            <v>ADM+MO</v>
          </cell>
          <cell r="Z370" t="str">
            <v>100%NF</v>
          </cell>
          <cell r="AA370" t="str">
            <v>N/I</v>
          </cell>
          <cell r="AB370" t="str">
            <v>NAO BLOQUEADO</v>
          </cell>
          <cell r="AC370">
            <v>125117</v>
          </cell>
          <cell r="AD370" t="str">
            <v>ED COM PINHEIRO NETO</v>
          </cell>
          <cell r="AE370" t="str">
            <v>9.GARAGEM ABERTA</v>
          </cell>
          <cell r="AF370" t="str">
            <v>ORGANICAS</v>
          </cell>
          <cell r="AG370" t="str">
            <v>N/I</v>
          </cell>
          <cell r="AH370" t="str">
            <v xml:space="preserve">SÃO PAULO </v>
          </cell>
          <cell r="AI370" t="str">
            <v>01455-000</v>
          </cell>
          <cell r="AJ370" t="str">
            <v>JD. EUROPA</v>
          </cell>
          <cell r="AK370" t="str">
            <v>RUA HUNGRIA, 1100</v>
          </cell>
          <cell r="AL370">
            <v>7</v>
          </cell>
          <cell r="AM370" t="str">
            <v>N/I</v>
          </cell>
          <cell r="AN370" t="str">
            <v>N/I</v>
          </cell>
          <cell r="AO370">
            <v>38874</v>
          </cell>
          <cell r="AP370">
            <v>39969</v>
          </cell>
          <cell r="AQ370" t="str">
            <v>N/I</v>
          </cell>
          <cell r="AR370" t="str">
            <v>N/I</v>
          </cell>
          <cell r="AS370" t="str">
            <v>PRIMEIRA - SP  72</v>
          </cell>
          <cell r="AT370" t="str">
            <v xml:space="preserve">PRIMEIRA - SP  </v>
          </cell>
          <cell r="AU370">
            <v>72</v>
          </cell>
          <cell r="AV370" t="str">
            <v>PINHEIRO NETO</v>
          </cell>
          <cell r="AW370">
            <v>3924</v>
          </cell>
          <cell r="AX370" t="str">
            <v>Pinheiro Neto Empreendimentos</v>
          </cell>
          <cell r="AY370" t="str">
            <v>N/I</v>
          </cell>
          <cell r="AZ370">
            <v>125117</v>
          </cell>
        </row>
        <row r="371">
          <cell r="D371" t="str">
            <v xml:space="preserve">05201DV  </v>
          </cell>
          <cell r="E371" t="str">
            <v>PLANET MUSIC 1</v>
          </cell>
          <cell r="F371" t="str">
            <v>PLANET MUSIC</v>
          </cell>
          <cell r="G371" t="str">
            <v>RS</v>
          </cell>
          <cell r="H371" t="str">
            <v>RIO GRANDE DO SUL</v>
          </cell>
          <cell r="I371" t="str">
            <v>SUL</v>
          </cell>
          <cell r="J371" t="str">
            <v>SUL</v>
          </cell>
          <cell r="K371" t="str">
            <v>01</v>
          </cell>
          <cell r="L371" t="str">
            <v>ALLPARK</v>
          </cell>
          <cell r="M371" t="str">
            <v>ALLPARK</v>
          </cell>
          <cell r="N371">
            <v>1</v>
          </cell>
          <cell r="O371">
            <v>80</v>
          </cell>
          <cell r="P371" t="str">
            <v>LAZER/ ENTRETENIMENTO</v>
          </cell>
          <cell r="Q371" t="str">
            <v>GARAGEM</v>
          </cell>
          <cell r="R371" t="str">
            <v>OFF STREET</v>
          </cell>
          <cell r="S371" t="str">
            <v>NN OFF 2010</v>
          </cell>
          <cell r="T371">
            <v>1</v>
          </cell>
          <cell r="U371" t="str">
            <v>N/A</v>
          </cell>
          <cell r="V371" t="str">
            <v>N/A</v>
          </cell>
          <cell r="W371" t="str">
            <v>ANDRE SANTOS</v>
          </cell>
          <cell r="X371" t="str">
            <v>N/I</v>
          </cell>
          <cell r="Y371" t="str">
            <v>LOCAÇÃO</v>
          </cell>
          <cell r="Z371" t="str">
            <v>EVENTOS</v>
          </cell>
          <cell r="AA371" t="str">
            <v>PERCENTUAL</v>
          </cell>
          <cell r="AB371" t="str">
            <v>NAO BLOQUEADO</v>
          </cell>
          <cell r="AC371" t="str">
            <v xml:space="preserve">05201DV  </v>
          </cell>
          <cell r="AD371" t="str">
            <v>LAZER PLANET MUSIC 1</v>
          </cell>
          <cell r="AE371" t="str">
            <v>9.GARAGEM ABERTA</v>
          </cell>
          <cell r="AF371" t="str">
            <v>ORGANICAS</v>
          </cell>
          <cell r="AG371" t="str">
            <v>60.537.263/0448-80</v>
          </cell>
          <cell r="AH371" t="str">
            <v>PORTO ALEGRE</v>
          </cell>
          <cell r="AI371" t="str">
            <v>91751-831</v>
          </cell>
          <cell r="AJ371" t="str">
            <v>CAVALHADA</v>
          </cell>
          <cell r="AK371" t="str">
            <v>AV. CAVALHADA, 5148</v>
          </cell>
          <cell r="AL371" t="str">
            <v>EVENTOS</v>
          </cell>
          <cell r="AM371">
            <v>40472</v>
          </cell>
          <cell r="AN371" t="str">
            <v>OUT/10</v>
          </cell>
          <cell r="AO371">
            <v>40472</v>
          </cell>
          <cell r="AP371">
            <v>41202</v>
          </cell>
          <cell r="AQ371" t="str">
            <v>N/I</v>
          </cell>
          <cell r="AR371" t="str">
            <v>N/I</v>
          </cell>
          <cell r="AS371" t="str">
            <v>ALLPARK - RJDV</v>
          </cell>
          <cell r="AT371" t="str">
            <v>ALLPARK - RJ</v>
          </cell>
          <cell r="AU371" t="str">
            <v>DV</v>
          </cell>
          <cell r="AV371" t="str">
            <v>PLANET MUSIC</v>
          </cell>
          <cell r="AW371">
            <v>12567</v>
          </cell>
          <cell r="AX371" t="str">
            <v>Planet Music</v>
          </cell>
          <cell r="AY371" t="str">
            <v>PLANET MUSIC</v>
          </cell>
          <cell r="AZ371" t="str">
            <v xml:space="preserve">05201DV  </v>
          </cell>
        </row>
        <row r="372">
          <cell r="D372" t="str">
            <v xml:space="preserve">01201CO  </v>
          </cell>
          <cell r="E372" t="str">
            <v>PLAZA 1</v>
          </cell>
          <cell r="F372" t="str">
            <v>N/A</v>
          </cell>
          <cell r="G372" t="str">
            <v>SP</v>
          </cell>
          <cell r="H372" t="str">
            <v>SÃO PAULO</v>
          </cell>
          <cell r="I372" t="str">
            <v>SP</v>
          </cell>
          <cell r="J372" t="str">
            <v>SP</v>
          </cell>
          <cell r="K372" t="str">
            <v>01</v>
          </cell>
          <cell r="L372" t="str">
            <v>ALLPARK</v>
          </cell>
          <cell r="M372" t="str">
            <v>AREA</v>
          </cell>
          <cell r="N372">
            <v>1</v>
          </cell>
          <cell r="O372">
            <v>340</v>
          </cell>
          <cell r="P372" t="str">
            <v>EDIFÍCIO COMERCIAL</v>
          </cell>
          <cell r="Q372" t="str">
            <v>GARAGEM</v>
          </cell>
          <cell r="R372" t="str">
            <v>OFF STREET</v>
          </cell>
          <cell r="S372" t="str">
            <v>M&amp;A 2010</v>
          </cell>
          <cell r="T372">
            <v>1</v>
          </cell>
          <cell r="U372" t="str">
            <v>N/A</v>
          </cell>
          <cell r="V372" t="str">
            <v>N/A</v>
          </cell>
          <cell r="W372" t="str">
            <v>DENISE</v>
          </cell>
          <cell r="X372" t="str">
            <v>RODNEY</v>
          </cell>
          <cell r="Y372" t="str">
            <v>LOCAÇÃO</v>
          </cell>
          <cell r="Z372" t="str">
            <v>TKTS</v>
          </cell>
          <cell r="AA372" t="str">
            <v>PERCENTUAL</v>
          </cell>
          <cell r="AB372" t="str">
            <v>NAO BLOQUEADO</v>
          </cell>
          <cell r="AC372" t="str">
            <v xml:space="preserve">01201CO  </v>
          </cell>
          <cell r="AD372" t="str">
            <v>ED COM PLAZA 1 - AP</v>
          </cell>
          <cell r="AE372" t="str">
            <v>9.GARAGEM ABERTA</v>
          </cell>
          <cell r="AF372" t="str">
            <v>M&amp;A</v>
          </cell>
          <cell r="AG372" t="str">
            <v>60.537.263/0382-10</v>
          </cell>
          <cell r="AH372" t="str">
            <v xml:space="preserve">SÃO PAULO </v>
          </cell>
          <cell r="AI372" t="str">
            <v>04576-080</v>
          </cell>
          <cell r="AJ372" t="str">
            <v>CIDADE MONÇÕES</v>
          </cell>
          <cell r="AK372" t="str">
            <v>RUA JAMES JOULE, 92</v>
          </cell>
          <cell r="AL372" t="str">
            <v>N/I</v>
          </cell>
          <cell r="AM372">
            <v>40452</v>
          </cell>
          <cell r="AN372" t="str">
            <v>OUT/10</v>
          </cell>
          <cell r="AO372">
            <v>38322</v>
          </cell>
          <cell r="AP372">
            <v>41244</v>
          </cell>
          <cell r="AQ372" t="str">
            <v>N/I</v>
          </cell>
          <cell r="AR372" t="str">
            <v>N/I</v>
          </cell>
          <cell r="AS372" t="str">
            <v>ALLPARK - SPCO</v>
          </cell>
          <cell r="AT372" t="str">
            <v>ALLPARK - SP</v>
          </cell>
          <cell r="AU372" t="str">
            <v>CO</v>
          </cell>
          <cell r="AV372" t="str">
            <v>PLAZA 1</v>
          </cell>
          <cell r="AW372">
            <v>12290</v>
          </cell>
          <cell r="AX372" t="str">
            <v>Plaza I, Ed.</v>
          </cell>
          <cell r="AY372" t="str">
            <v>N/I</v>
          </cell>
          <cell r="AZ372" t="str">
            <v xml:space="preserve">01201CO  </v>
          </cell>
        </row>
        <row r="373">
          <cell r="D373">
            <v>120126</v>
          </cell>
          <cell r="E373" t="str">
            <v>PLAZA JK</v>
          </cell>
          <cell r="F373" t="str">
            <v>N/A</v>
          </cell>
          <cell r="G373" t="str">
            <v>SP</v>
          </cell>
          <cell r="H373" t="str">
            <v>SÃO PAULO</v>
          </cell>
          <cell r="I373" t="str">
            <v>SP</v>
          </cell>
          <cell r="J373" t="str">
            <v>SP</v>
          </cell>
          <cell r="K373" t="str">
            <v>01</v>
          </cell>
          <cell r="L373" t="str">
            <v>ALLPARK</v>
          </cell>
          <cell r="M373" t="str">
            <v>ALLPARK</v>
          </cell>
          <cell r="N373">
            <v>1</v>
          </cell>
          <cell r="O373">
            <v>129</v>
          </cell>
          <cell r="P373" t="str">
            <v>EDIFÍCIO COMERCIAL</v>
          </cell>
          <cell r="Q373" t="str">
            <v>GARAGEM</v>
          </cell>
          <cell r="R373" t="str">
            <v>OFF STREET</v>
          </cell>
          <cell r="S373" t="str">
            <v>BASE OFF</v>
          </cell>
          <cell r="T373">
            <v>1</v>
          </cell>
          <cell r="U373" t="str">
            <v>N/A</v>
          </cell>
          <cell r="V373" t="str">
            <v>N/A</v>
          </cell>
          <cell r="W373" t="str">
            <v>DENISE</v>
          </cell>
          <cell r="X373" t="str">
            <v>LUCIANO</v>
          </cell>
          <cell r="Y373" t="str">
            <v>LOCAÇÃO</v>
          </cell>
          <cell r="Z373" t="str">
            <v>TKTS</v>
          </cell>
          <cell r="AA373" t="str">
            <v>FAIXA</v>
          </cell>
          <cell r="AB373" t="str">
            <v>NAO BLOQUEADO</v>
          </cell>
          <cell r="AC373">
            <v>120126</v>
          </cell>
          <cell r="AD373" t="str">
            <v>ED COM PLAZA JK</v>
          </cell>
          <cell r="AE373" t="str">
            <v>9.GARAGEM ABERTA</v>
          </cell>
          <cell r="AF373" t="str">
            <v>ORGANICAS</v>
          </cell>
          <cell r="AG373">
            <v>60537263018880</v>
          </cell>
          <cell r="AH373" t="str">
            <v xml:space="preserve">SÃO PAULO </v>
          </cell>
          <cell r="AI373" t="str">
            <v>04552-080</v>
          </cell>
          <cell r="AJ373" t="str">
            <v>CHÁCARA ITAIM</v>
          </cell>
          <cell r="AK373" t="str">
            <v>RUA MINAS DE PRATA, 30 ESQ. COM AV. JUSCELINO KUBITSCHEK, 1700</v>
          </cell>
          <cell r="AL373">
            <v>6</v>
          </cell>
          <cell r="AM373" t="str">
            <v>N/I</v>
          </cell>
          <cell r="AN373" t="str">
            <v>N/I</v>
          </cell>
          <cell r="AO373">
            <v>38128</v>
          </cell>
          <cell r="AP373">
            <v>41005</v>
          </cell>
          <cell r="AQ373" t="str">
            <v>N/I</v>
          </cell>
          <cell r="AR373" t="str">
            <v>N/I</v>
          </cell>
          <cell r="AS373" t="str">
            <v>ALLPARK - SP26</v>
          </cell>
          <cell r="AT373" t="str">
            <v>ALLPARK - SP</v>
          </cell>
          <cell r="AU373">
            <v>26</v>
          </cell>
          <cell r="AV373" t="str">
            <v>PLAZA JK</v>
          </cell>
          <cell r="AW373">
            <v>5330</v>
          </cell>
          <cell r="AX373" t="str">
            <v>Plaza JK</v>
          </cell>
          <cell r="AY373" t="str">
            <v>N/I</v>
          </cell>
          <cell r="AZ373">
            <v>120126</v>
          </cell>
        </row>
        <row r="374">
          <cell r="D374" t="str">
            <v xml:space="preserve">03201EZ  </v>
          </cell>
          <cell r="E374" t="str">
            <v>PLINIO MATTOS PESSOA</v>
          </cell>
          <cell r="F374" t="str">
            <v>N/A</v>
          </cell>
          <cell r="G374" t="str">
            <v>PR</v>
          </cell>
          <cell r="H374" t="str">
            <v>PARANÁ</v>
          </cell>
          <cell r="I374" t="str">
            <v>SUL</v>
          </cell>
          <cell r="J374" t="str">
            <v>SUL</v>
          </cell>
          <cell r="K374" t="str">
            <v>01</v>
          </cell>
          <cell r="L374" t="str">
            <v>ALLPARK</v>
          </cell>
          <cell r="M374" t="str">
            <v>REUNIDAS</v>
          </cell>
          <cell r="N374">
            <v>1</v>
          </cell>
          <cell r="O374">
            <v>67</v>
          </cell>
          <cell r="P374" t="str">
            <v>EDIFÍCIO COMERCIAL</v>
          </cell>
          <cell r="Q374" t="str">
            <v>GARAGEM</v>
          </cell>
          <cell r="R374" t="str">
            <v>OFF STREET</v>
          </cell>
          <cell r="S374" t="str">
            <v>BASE OFF</v>
          </cell>
          <cell r="T374">
            <v>1</v>
          </cell>
          <cell r="U374" t="str">
            <v>N/A</v>
          </cell>
          <cell r="V374" t="str">
            <v>N/A</v>
          </cell>
          <cell r="W374" t="str">
            <v>MIRO</v>
          </cell>
          <cell r="X374" t="str">
            <v>N/I</v>
          </cell>
          <cell r="Y374" t="str">
            <v>LOCAÇÃO</v>
          </cell>
          <cell r="Z374" t="str">
            <v>TKTS</v>
          </cell>
          <cell r="AA374" t="str">
            <v>PERCENTUAL</v>
          </cell>
          <cell r="AB374" t="str">
            <v>NAO BLOQUEADO</v>
          </cell>
          <cell r="AC374" t="str">
            <v xml:space="preserve">03201EZ  </v>
          </cell>
          <cell r="AD374" t="str">
            <v>ED COM PLINIO MATTOS PESSOA</v>
          </cell>
          <cell r="AE374" t="str">
            <v>9.GARAGEM ABERTA</v>
          </cell>
          <cell r="AF374" t="str">
            <v>ORGANICAS</v>
          </cell>
          <cell r="AG374" t="str">
            <v>60.537.263/0437-28</v>
          </cell>
          <cell r="AH374" t="str">
            <v>CURITIBA</v>
          </cell>
          <cell r="AI374" t="str">
            <v>80420-000</v>
          </cell>
          <cell r="AJ374" t="str">
            <v>BATEL</v>
          </cell>
          <cell r="AK374" t="str">
            <v xml:space="preserve">AV. SETE DE SETEMBRO, 5348  </v>
          </cell>
          <cell r="AL374">
            <v>7</v>
          </cell>
          <cell r="AM374" t="str">
            <v>N/I</v>
          </cell>
          <cell r="AN374" t="str">
            <v>N/I</v>
          </cell>
          <cell r="AO374">
            <v>40299</v>
          </cell>
          <cell r="AP374">
            <v>41029</v>
          </cell>
          <cell r="AQ374" t="str">
            <v>N/I</v>
          </cell>
          <cell r="AR374" t="str">
            <v>N/I</v>
          </cell>
          <cell r="AS374" t="str">
            <v>ALLPARK - PREZ</v>
          </cell>
          <cell r="AT374" t="str">
            <v>ALLPARK - PR</v>
          </cell>
          <cell r="AU374" t="str">
            <v>EZ</v>
          </cell>
          <cell r="AV374" t="str">
            <v>PLINIO</v>
          </cell>
          <cell r="AW374">
            <v>12994</v>
          </cell>
          <cell r="AX374" t="str">
            <v>Centro Médico Plinio Mattos Pessoa</v>
          </cell>
          <cell r="AY374" t="str">
            <v>N/I</v>
          </cell>
          <cell r="AZ374" t="str">
            <v xml:space="preserve">03201EZ  </v>
          </cell>
        </row>
        <row r="375">
          <cell r="D375" t="str">
            <v xml:space="preserve">01201T8  </v>
          </cell>
          <cell r="E375" t="str">
            <v>PMC</v>
          </cell>
          <cell r="F375" t="str">
            <v>N/A</v>
          </cell>
          <cell r="G375" t="str">
            <v>SP</v>
          </cell>
          <cell r="H375" t="str">
            <v>SÃO PAULO</v>
          </cell>
          <cell r="I375" t="str">
            <v>SP</v>
          </cell>
          <cell r="J375" t="str">
            <v>SP</v>
          </cell>
          <cell r="K375" t="str">
            <v>01</v>
          </cell>
          <cell r="L375" t="str">
            <v>ALLPARK</v>
          </cell>
          <cell r="M375" t="str">
            <v>PARE CERTO</v>
          </cell>
          <cell r="N375">
            <v>1</v>
          </cell>
          <cell r="O375">
            <v>400</v>
          </cell>
          <cell r="P375" t="str">
            <v>CENTRO MEDICO</v>
          </cell>
          <cell r="Q375" t="str">
            <v>GARAGEM</v>
          </cell>
          <cell r="R375" t="str">
            <v>OFF STREET</v>
          </cell>
          <cell r="S375" t="str">
            <v>M&amp;A 2010</v>
          </cell>
          <cell r="T375">
            <v>1</v>
          </cell>
          <cell r="U375" t="str">
            <v>N/A</v>
          </cell>
          <cell r="V375" t="str">
            <v>N/A</v>
          </cell>
          <cell r="W375" t="str">
            <v>ENZO</v>
          </cell>
          <cell r="X375" t="str">
            <v>RODRIGO</v>
          </cell>
          <cell r="Y375" t="str">
            <v>LOCAÇÃO</v>
          </cell>
          <cell r="Z375" t="str">
            <v>TKTS</v>
          </cell>
          <cell r="AA375" t="str">
            <v>FAIXA</v>
          </cell>
          <cell r="AB375" t="str">
            <v>NAO BLOQUEADO</v>
          </cell>
          <cell r="AC375" t="str">
            <v xml:space="preserve">01201T8  </v>
          </cell>
          <cell r="AD375" t="str">
            <v>CE MED PMC - PC</v>
          </cell>
          <cell r="AE375" t="str">
            <v>9.GARAGEM ABERTA</v>
          </cell>
          <cell r="AF375" t="str">
            <v>M&amp;A</v>
          </cell>
          <cell r="AG375" t="str">
            <v>60.537.263/0313-98</v>
          </cell>
          <cell r="AH375" t="str">
            <v xml:space="preserve">SÃO PAULO </v>
          </cell>
          <cell r="AI375" t="str">
            <v>04534-011</v>
          </cell>
          <cell r="AJ375" t="str">
            <v>ITAIM BIBI</v>
          </cell>
          <cell r="AK375" t="str">
            <v>RUA JOAQUIM FLORIANO, 533</v>
          </cell>
          <cell r="AL375" t="str">
            <v>N/I</v>
          </cell>
          <cell r="AM375">
            <v>40210</v>
          </cell>
          <cell r="AN375" t="str">
            <v>FEV/10</v>
          </cell>
          <cell r="AO375">
            <v>39994</v>
          </cell>
          <cell r="AP375">
            <v>43645</v>
          </cell>
          <cell r="AQ375" t="str">
            <v>N/I</v>
          </cell>
          <cell r="AR375" t="str">
            <v>N/I</v>
          </cell>
          <cell r="AS375" t="str">
            <v>ALLPARK - SPS8</v>
          </cell>
          <cell r="AT375" t="str">
            <v>ALLPARK - SP</v>
          </cell>
          <cell r="AU375" t="str">
            <v>S8</v>
          </cell>
          <cell r="AV375" t="str">
            <v>PRIME MD CENTER</v>
          </cell>
          <cell r="AW375">
            <v>11527</v>
          </cell>
          <cell r="AX375" t="str">
            <v>Prime Medical Center</v>
          </cell>
          <cell r="AY375" t="str">
            <v>N/I</v>
          </cell>
          <cell r="AZ375" t="str">
            <v xml:space="preserve">01201T8  </v>
          </cell>
        </row>
        <row r="376">
          <cell r="D376">
            <v>120181</v>
          </cell>
          <cell r="E376" t="str">
            <v>POMPEIA 1151</v>
          </cell>
          <cell r="F376" t="str">
            <v>HOSP SÃO CAMILO</v>
          </cell>
          <cell r="G376" t="str">
            <v>SP</v>
          </cell>
          <cell r="H376" t="str">
            <v>SÃO PAULO</v>
          </cell>
          <cell r="I376" t="str">
            <v>SP</v>
          </cell>
          <cell r="J376" t="str">
            <v>SP</v>
          </cell>
          <cell r="K376" t="str">
            <v>01</v>
          </cell>
          <cell r="L376" t="str">
            <v>ALLPARK</v>
          </cell>
          <cell r="M376" t="str">
            <v>ALLPARK</v>
          </cell>
          <cell r="N376">
            <v>1</v>
          </cell>
          <cell r="O376">
            <v>36</v>
          </cell>
          <cell r="P376" t="str">
            <v>TERRENO</v>
          </cell>
          <cell r="Q376" t="str">
            <v>GARAGEM</v>
          </cell>
          <cell r="R376" t="str">
            <v>OFF STREET</v>
          </cell>
          <cell r="S376" t="str">
            <v>NN OFF 2011</v>
          </cell>
          <cell r="T376">
            <v>1</v>
          </cell>
          <cell r="U376" t="str">
            <v>N/A</v>
          </cell>
          <cell r="V376" t="str">
            <v>N/A</v>
          </cell>
          <cell r="W376" t="str">
            <v>MAURO</v>
          </cell>
          <cell r="X376" t="str">
            <v>WILLIAN</v>
          </cell>
          <cell r="Y376" t="str">
            <v>LOCAÇÃO</v>
          </cell>
          <cell r="Z376" t="str">
            <v>TKTS</v>
          </cell>
          <cell r="AA376" t="str">
            <v>N/I</v>
          </cell>
          <cell r="AB376" t="str">
            <v>NAO BLOQUEADO</v>
          </cell>
          <cell r="AC376">
            <v>120181</v>
          </cell>
          <cell r="AD376" t="str">
            <v>TERR POMPEIA 1151</v>
          </cell>
          <cell r="AE376" t="str">
            <v>9.GARAGEM ABERTA</v>
          </cell>
          <cell r="AF376" t="str">
            <v>ORGANICAS</v>
          </cell>
          <cell r="AG376" t="str">
            <v>N/I</v>
          </cell>
          <cell r="AH376" t="str">
            <v xml:space="preserve">SÃO PAULO </v>
          </cell>
          <cell r="AI376" t="str">
            <v>5023-000</v>
          </cell>
          <cell r="AJ376" t="str">
            <v>VILA POMPEIA</v>
          </cell>
          <cell r="AK376" t="str">
            <v xml:space="preserve">AV. POMPEIA, 1151 </v>
          </cell>
          <cell r="AL376" t="str">
            <v>N/I</v>
          </cell>
          <cell r="AM376">
            <v>40544</v>
          </cell>
          <cell r="AN376" t="str">
            <v>JAN/11</v>
          </cell>
          <cell r="AO376">
            <v>39692</v>
          </cell>
          <cell r="AP376">
            <v>41517</v>
          </cell>
          <cell r="AQ376" t="str">
            <v>N/I</v>
          </cell>
          <cell r="AR376" t="str">
            <v>N/I</v>
          </cell>
          <cell r="AS376" t="str">
            <v>ALLPARK - SP81</v>
          </cell>
          <cell r="AT376" t="str">
            <v>ALLPARK - SP</v>
          </cell>
          <cell r="AU376">
            <v>81</v>
          </cell>
          <cell r="AV376" t="str">
            <v>POMPEIA</v>
          </cell>
          <cell r="AW376" t="str">
            <v>N/I</v>
          </cell>
          <cell r="AX376" t="str">
            <v>CSA Brasil</v>
          </cell>
          <cell r="AY376" t="str">
            <v>N/I</v>
          </cell>
          <cell r="AZ376">
            <v>120181</v>
          </cell>
        </row>
        <row r="377">
          <cell r="D377">
            <v>121624</v>
          </cell>
          <cell r="E377" t="str">
            <v>POMPEIA 1380</v>
          </cell>
          <cell r="F377" t="str">
            <v>HOSP SÃO CAMILO</v>
          </cell>
          <cell r="G377" t="str">
            <v>SP</v>
          </cell>
          <cell r="H377" t="str">
            <v>SÃO PAULO</v>
          </cell>
          <cell r="I377" t="str">
            <v>SP</v>
          </cell>
          <cell r="J377" t="str">
            <v>SP</v>
          </cell>
          <cell r="K377" t="str">
            <v>16</v>
          </cell>
          <cell r="L377" t="str">
            <v>HORA PARK</v>
          </cell>
          <cell r="M377" t="str">
            <v>HORA PARK</v>
          </cell>
          <cell r="N377">
            <v>1</v>
          </cell>
          <cell r="O377">
            <v>55</v>
          </cell>
          <cell r="P377" t="str">
            <v>EDIFÍCIO GARAGEM</v>
          </cell>
          <cell r="Q377" t="str">
            <v>GARAGEM</v>
          </cell>
          <cell r="R377" t="str">
            <v>OFF STREET</v>
          </cell>
          <cell r="S377" t="str">
            <v>BASE OFF</v>
          </cell>
          <cell r="T377">
            <v>1</v>
          </cell>
          <cell r="U377" t="str">
            <v>N/A</v>
          </cell>
          <cell r="V377" t="str">
            <v>N/A</v>
          </cell>
          <cell r="W377" t="str">
            <v>MAURO</v>
          </cell>
          <cell r="X377" t="str">
            <v>WILLIAN</v>
          </cell>
          <cell r="Y377" t="str">
            <v>LOCAÇÃO</v>
          </cell>
          <cell r="Z377" t="str">
            <v>GRUPO</v>
          </cell>
          <cell r="AA377" t="str">
            <v>N/I</v>
          </cell>
          <cell r="AB377" t="str">
            <v>NAO BLOQUEADO</v>
          </cell>
          <cell r="AC377">
            <v>121624</v>
          </cell>
          <cell r="AD377" t="str">
            <v>ED GAR POMPEIA 1380 - HP</v>
          </cell>
          <cell r="AE377" t="str">
            <v>9.GARAGEM ABERTA</v>
          </cell>
          <cell r="AF377" t="str">
            <v>ORGANICAS</v>
          </cell>
          <cell r="AG377" t="str">
            <v>01.808.151/0018-81</v>
          </cell>
          <cell r="AH377" t="str">
            <v xml:space="preserve">SÃO PAULO </v>
          </cell>
          <cell r="AI377" t="str">
            <v>05022-001</v>
          </cell>
          <cell r="AJ377" t="str">
            <v>POMPÉIA</v>
          </cell>
          <cell r="AK377" t="str">
            <v>AV. POMPEIA, 1380</v>
          </cell>
          <cell r="AL377">
            <v>7</v>
          </cell>
          <cell r="AM377">
            <v>40544</v>
          </cell>
          <cell r="AN377" t="str">
            <v>FEV/11</v>
          </cell>
          <cell r="AO377" t="str">
            <v>N/I</v>
          </cell>
          <cell r="AP377" t="str">
            <v>N/I</v>
          </cell>
          <cell r="AQ377" t="str">
            <v>N/I</v>
          </cell>
          <cell r="AR377" t="str">
            <v>N/I</v>
          </cell>
          <cell r="AS377" t="str">
            <v>HORAPARK24</v>
          </cell>
          <cell r="AT377" t="str">
            <v>HORAPARK</v>
          </cell>
          <cell r="AU377">
            <v>24</v>
          </cell>
          <cell r="AV377" t="str">
            <v>POMPEIA 1380</v>
          </cell>
          <cell r="AW377">
            <v>196</v>
          </cell>
          <cell r="AX377" t="str">
            <v>N/I</v>
          </cell>
          <cell r="AY377" t="str">
            <v>N/I</v>
          </cell>
          <cell r="AZ377">
            <v>121624</v>
          </cell>
        </row>
        <row r="378">
          <cell r="D378" t="str">
            <v xml:space="preserve">01201U6  </v>
          </cell>
          <cell r="E378" t="str">
            <v>PORTAL TRADE CENTER</v>
          </cell>
          <cell r="F378" t="str">
            <v>N/A</v>
          </cell>
          <cell r="G378" t="str">
            <v>SP</v>
          </cell>
          <cell r="H378" t="str">
            <v>SÃO PAULO</v>
          </cell>
          <cell r="I378" t="str">
            <v>SP</v>
          </cell>
          <cell r="J378" t="str">
            <v>SP</v>
          </cell>
          <cell r="K378" t="str">
            <v>01</v>
          </cell>
          <cell r="L378" t="str">
            <v>ALLPARK</v>
          </cell>
          <cell r="M378" t="str">
            <v>ESTACENTRO</v>
          </cell>
          <cell r="N378">
            <v>1</v>
          </cell>
          <cell r="O378">
            <v>72</v>
          </cell>
          <cell r="P378" t="str">
            <v>EDIFÍCIO COMERCIAL</v>
          </cell>
          <cell r="Q378" t="str">
            <v>GARAGEM</v>
          </cell>
          <cell r="R378" t="str">
            <v>OFF STREET</v>
          </cell>
          <cell r="S378" t="str">
            <v>M&amp;A 2010</v>
          </cell>
          <cell r="T378">
            <v>1</v>
          </cell>
          <cell r="U378" t="str">
            <v>N/A</v>
          </cell>
          <cell r="V378" t="str">
            <v>N/A</v>
          </cell>
          <cell r="W378" t="str">
            <v>ENZO</v>
          </cell>
          <cell r="X378" t="str">
            <v>JORGE</v>
          </cell>
          <cell r="Y378" t="str">
            <v>LOCAÇÃO</v>
          </cell>
          <cell r="Z378" t="str">
            <v>TKTS</v>
          </cell>
          <cell r="AA378" t="str">
            <v>N/I</v>
          </cell>
          <cell r="AB378" t="str">
            <v>NAO BLOQUEADO</v>
          </cell>
          <cell r="AC378" t="str">
            <v xml:space="preserve">01201U6  </v>
          </cell>
          <cell r="AD378" t="str">
            <v>ED COM PORTAL TRADE CENTER - ETC</v>
          </cell>
          <cell r="AE378" t="str">
            <v>9.GARAGEM ABERTA</v>
          </cell>
          <cell r="AF378" t="str">
            <v>M&amp;A</v>
          </cell>
          <cell r="AG378">
            <v>60537263032440</v>
          </cell>
          <cell r="AH378" t="str">
            <v xml:space="preserve">SÃO PAULO </v>
          </cell>
          <cell r="AI378" t="str">
            <v>05711-001</v>
          </cell>
          <cell r="AJ378" t="str">
            <v>MORUMBI</v>
          </cell>
          <cell r="AK378" t="str">
            <v>AV. DR. LUIZ MIGLIANO, 1110</v>
          </cell>
          <cell r="AL378">
            <v>6</v>
          </cell>
          <cell r="AM378">
            <v>40238</v>
          </cell>
          <cell r="AN378" t="str">
            <v>MAR/10</v>
          </cell>
          <cell r="AO378" t="str">
            <v>N/I</v>
          </cell>
          <cell r="AP378" t="str">
            <v>N/I</v>
          </cell>
          <cell r="AQ378" t="str">
            <v>N/I</v>
          </cell>
          <cell r="AR378" t="str">
            <v>N/I</v>
          </cell>
          <cell r="AS378" t="str">
            <v>ALLPARK - SPU3</v>
          </cell>
          <cell r="AT378" t="str">
            <v>ALLPARK - SP</v>
          </cell>
          <cell r="AU378" t="str">
            <v>U3</v>
          </cell>
          <cell r="AV378" t="str">
            <v>P. TRADE CENTER</v>
          </cell>
          <cell r="AW378">
            <v>11230</v>
          </cell>
          <cell r="AX378" t="str">
            <v>N/I</v>
          </cell>
          <cell r="AY378" t="str">
            <v>N/I</v>
          </cell>
          <cell r="AZ378" t="str">
            <v xml:space="preserve">01201U6  </v>
          </cell>
        </row>
        <row r="379">
          <cell r="D379" t="str">
            <v xml:space="preserve">01201BC  </v>
          </cell>
          <cell r="E379" t="str">
            <v>PORTO SEG DINO BUENO</v>
          </cell>
          <cell r="F379" t="str">
            <v>PORTO SEGURO</v>
          </cell>
          <cell r="G379" t="str">
            <v>SP</v>
          </cell>
          <cell r="H379" t="str">
            <v>SÃO PAULO</v>
          </cell>
          <cell r="I379" t="str">
            <v>SP</v>
          </cell>
          <cell r="J379" t="str">
            <v>SP</v>
          </cell>
          <cell r="K379" t="str">
            <v>01</v>
          </cell>
          <cell r="L379" t="str">
            <v>ALLPARK</v>
          </cell>
          <cell r="M379" t="str">
            <v>ALLPARK</v>
          </cell>
          <cell r="N379">
            <v>1</v>
          </cell>
          <cell r="O379">
            <v>40</v>
          </cell>
          <cell r="P379" t="str">
            <v>MONOUSUARIO</v>
          </cell>
          <cell r="Q379" t="str">
            <v>GARAGEM</v>
          </cell>
          <cell r="R379" t="str">
            <v>OFF STREET</v>
          </cell>
          <cell r="S379" t="str">
            <v>NN OFF 2010</v>
          </cell>
          <cell r="T379">
            <v>1</v>
          </cell>
          <cell r="U379" t="str">
            <v>N/A</v>
          </cell>
          <cell r="V379" t="str">
            <v>N/A</v>
          </cell>
          <cell r="W379" t="str">
            <v>IRINEU</v>
          </cell>
          <cell r="X379" t="str">
            <v>AKIRA</v>
          </cell>
          <cell r="Y379" t="str">
            <v>ADM+MO</v>
          </cell>
          <cell r="Z379" t="str">
            <v>GRUPO</v>
          </cell>
          <cell r="AA379" t="str">
            <v>N/I</v>
          </cell>
          <cell r="AB379" t="str">
            <v>NAO BLOQUEADO</v>
          </cell>
          <cell r="AC379" t="str">
            <v xml:space="preserve">01201BC  </v>
          </cell>
          <cell r="AD379" t="str">
            <v>MONO PORTO SEG DINO BUENO</v>
          </cell>
          <cell r="AE379" t="str">
            <v>9.GARAGEM ABERTA</v>
          </cell>
          <cell r="AF379" t="str">
            <v>ORGANICAS</v>
          </cell>
          <cell r="AG379" t="str">
            <v>N/I</v>
          </cell>
          <cell r="AH379" t="str">
            <v xml:space="preserve">SÃO PAULO </v>
          </cell>
          <cell r="AI379" t="str">
            <v>01217-000</v>
          </cell>
          <cell r="AJ379" t="str">
            <v>CAMPOS ELÍSEOS</v>
          </cell>
          <cell r="AK379" t="str">
            <v>AL. DINO BUENO, 266</v>
          </cell>
          <cell r="AL379">
            <v>7</v>
          </cell>
          <cell r="AM379">
            <v>40455</v>
          </cell>
          <cell r="AN379" t="str">
            <v>OUT/10</v>
          </cell>
          <cell r="AO379">
            <v>40452</v>
          </cell>
          <cell r="AP379" t="str">
            <v>INDETERMINADO</v>
          </cell>
          <cell r="AQ379" t="str">
            <v>N/I</v>
          </cell>
          <cell r="AR379" t="str">
            <v>N/I</v>
          </cell>
          <cell r="AS379" t="str">
            <v>ALLPARK - SPBC</v>
          </cell>
          <cell r="AT379" t="str">
            <v>ALLPARK - SP</v>
          </cell>
          <cell r="AU379" t="str">
            <v>BC</v>
          </cell>
          <cell r="AV379" t="str">
            <v>P SEG DINO BUEN</v>
          </cell>
          <cell r="AW379">
            <v>11928</v>
          </cell>
          <cell r="AX379" t="str">
            <v>Porto Seguro - Prestação Serviços</v>
          </cell>
          <cell r="AY379" t="str">
            <v>PORTO SEGURO 1 N/I DINO BUENO</v>
          </cell>
          <cell r="AZ379" t="str">
            <v xml:space="preserve">01201BC  </v>
          </cell>
        </row>
        <row r="380">
          <cell r="D380" t="str">
            <v xml:space="preserve">01201AZ  </v>
          </cell>
          <cell r="E380" t="str">
            <v>PORTO SEG GUAIANASES</v>
          </cell>
          <cell r="F380" t="str">
            <v>PORTO SEGURO</v>
          </cell>
          <cell r="G380" t="str">
            <v>SP</v>
          </cell>
          <cell r="H380" t="str">
            <v>SÃO PAULO</v>
          </cell>
          <cell r="I380" t="str">
            <v>SP</v>
          </cell>
          <cell r="J380" t="str">
            <v>SP</v>
          </cell>
          <cell r="K380" t="str">
            <v>01</v>
          </cell>
          <cell r="L380" t="str">
            <v>ALLPARK</v>
          </cell>
          <cell r="M380" t="str">
            <v>ALLPARK</v>
          </cell>
          <cell r="N380">
            <v>1</v>
          </cell>
          <cell r="O380">
            <v>292</v>
          </cell>
          <cell r="P380" t="str">
            <v>MONOUSUARIO</v>
          </cell>
          <cell r="Q380" t="str">
            <v>GARAGEM</v>
          </cell>
          <cell r="R380" t="str">
            <v>OFF STREET</v>
          </cell>
          <cell r="S380" t="str">
            <v>NN OFF 2010</v>
          </cell>
          <cell r="T380">
            <v>1</v>
          </cell>
          <cell r="U380" t="str">
            <v>N/A</v>
          </cell>
          <cell r="V380" t="str">
            <v>N/A</v>
          </cell>
          <cell r="W380" t="str">
            <v>IRINEU</v>
          </cell>
          <cell r="X380" t="str">
            <v>AKIRA</v>
          </cell>
          <cell r="Y380" t="str">
            <v>ADM+MO</v>
          </cell>
          <cell r="Z380" t="str">
            <v>NF+TKTS</v>
          </cell>
          <cell r="AA380" t="str">
            <v>N/I</v>
          </cell>
          <cell r="AB380" t="str">
            <v>NAO BLOQUEADO</v>
          </cell>
          <cell r="AC380" t="str">
            <v xml:space="preserve">01201AZ  </v>
          </cell>
          <cell r="AD380" t="str">
            <v>MONO PORTO SEG GUAIANASES 1238</v>
          </cell>
          <cell r="AE380" t="str">
            <v>9.GARAGEM ABERTA</v>
          </cell>
          <cell r="AF380" t="str">
            <v>ORGANICAS</v>
          </cell>
          <cell r="AG380" t="str">
            <v>60.537.263/0415-12</v>
          </cell>
          <cell r="AH380" t="str">
            <v xml:space="preserve">SÃO PAULO </v>
          </cell>
          <cell r="AI380" t="str">
            <v>01204-002</v>
          </cell>
          <cell r="AJ380" t="str">
            <v>CAMPOS ELÍSEOS</v>
          </cell>
          <cell r="AK380" t="str">
            <v>RUA GUAIANASES, 1238</v>
          </cell>
          <cell r="AL380">
            <v>5</v>
          </cell>
          <cell r="AM380">
            <v>40455</v>
          </cell>
          <cell r="AN380" t="str">
            <v>OUT/10</v>
          </cell>
          <cell r="AO380">
            <v>40452</v>
          </cell>
          <cell r="AP380" t="str">
            <v>INDETERMINADO</v>
          </cell>
          <cell r="AQ380" t="str">
            <v>N/I</v>
          </cell>
          <cell r="AR380" t="str">
            <v>N/I</v>
          </cell>
          <cell r="AS380" t="str">
            <v>ALLPARK - SPAZ</v>
          </cell>
          <cell r="AT380" t="str">
            <v>ALLPARK - SP</v>
          </cell>
          <cell r="AU380" t="str">
            <v>AZ</v>
          </cell>
          <cell r="AV380" t="str">
            <v>P SEGUR GUAIANA</v>
          </cell>
          <cell r="AW380">
            <v>11908</v>
          </cell>
          <cell r="AX380" t="str">
            <v>Porto Seguro - Prestação Serviços</v>
          </cell>
          <cell r="AY380" t="str">
            <v>PORTO SEGURO 2 N/I GUAIANASES</v>
          </cell>
          <cell r="AZ380" t="str">
            <v xml:space="preserve">01201AZ  </v>
          </cell>
        </row>
        <row r="381">
          <cell r="D381" t="str">
            <v xml:space="preserve">01201BB  </v>
          </cell>
          <cell r="E381" t="str">
            <v>PORTO SEG PIRACICABA 667</v>
          </cell>
          <cell r="F381" t="str">
            <v>PORTO SEGURO</v>
          </cell>
          <cell r="G381" t="str">
            <v>SP</v>
          </cell>
          <cell r="H381" t="str">
            <v>SÃO PAULO</v>
          </cell>
          <cell r="I381" t="str">
            <v>SP</v>
          </cell>
          <cell r="J381" t="str">
            <v>SP</v>
          </cell>
          <cell r="K381" t="str">
            <v>01</v>
          </cell>
          <cell r="L381" t="str">
            <v>ALLPARK</v>
          </cell>
          <cell r="M381" t="str">
            <v>ALLPARK</v>
          </cell>
          <cell r="N381">
            <v>1</v>
          </cell>
          <cell r="O381">
            <v>40</v>
          </cell>
          <cell r="P381" t="str">
            <v>MONOUSUARIO</v>
          </cell>
          <cell r="Q381" t="str">
            <v>GARAGEM</v>
          </cell>
          <cell r="R381" t="str">
            <v>OFF STREET</v>
          </cell>
          <cell r="S381" t="str">
            <v>NN OFF 2010</v>
          </cell>
          <cell r="T381">
            <v>1</v>
          </cell>
          <cell r="U381" t="str">
            <v>N/A</v>
          </cell>
          <cell r="V381" t="str">
            <v>N/A</v>
          </cell>
          <cell r="W381" t="str">
            <v>IRINEU</v>
          </cell>
          <cell r="X381" t="str">
            <v>AKIRA</v>
          </cell>
          <cell r="Y381" t="str">
            <v>ADM+MO</v>
          </cell>
          <cell r="Z381" t="str">
            <v>NF+TKTS</v>
          </cell>
          <cell r="AA381" t="str">
            <v>N/I</v>
          </cell>
          <cell r="AB381" t="str">
            <v>NAO BLOQUEADO</v>
          </cell>
          <cell r="AC381" t="str">
            <v xml:space="preserve">01201BB  </v>
          </cell>
          <cell r="AD381" t="str">
            <v>MONO PORTO SEG PIRACICABA 667</v>
          </cell>
          <cell r="AE381" t="str">
            <v>9.GARAGEM ABERTA</v>
          </cell>
          <cell r="AF381" t="str">
            <v>ORGANICAS</v>
          </cell>
          <cell r="AG381" t="str">
            <v>60.537.263/0414-31</v>
          </cell>
          <cell r="AH381" t="str">
            <v xml:space="preserve">SÃO PAULO </v>
          </cell>
          <cell r="AI381" t="str">
            <v>01216-012</v>
          </cell>
          <cell r="AJ381" t="str">
            <v>CAMPOS ELÍSEOS</v>
          </cell>
          <cell r="AK381" t="str">
            <v>RUA BARÃO DE PIRACICABA, 667</v>
          </cell>
          <cell r="AL381">
            <v>5</v>
          </cell>
          <cell r="AM381">
            <v>40455</v>
          </cell>
          <cell r="AN381" t="str">
            <v>OUT/10</v>
          </cell>
          <cell r="AO381">
            <v>40452</v>
          </cell>
          <cell r="AP381" t="str">
            <v>INDETERMINADO</v>
          </cell>
          <cell r="AQ381" t="str">
            <v>N/I</v>
          </cell>
          <cell r="AR381" t="str">
            <v>N/I</v>
          </cell>
          <cell r="AS381" t="str">
            <v>ALLPARK - SPBB</v>
          </cell>
          <cell r="AT381" t="str">
            <v>ALLPARK - SP</v>
          </cell>
          <cell r="AU381" t="str">
            <v>BB</v>
          </cell>
          <cell r="AV381" t="str">
            <v>P SEG PIRAC 667</v>
          </cell>
          <cell r="AW381">
            <v>11913</v>
          </cell>
          <cell r="AX381" t="str">
            <v>Porto Seguro - Prestação Serviços</v>
          </cell>
          <cell r="AY381" t="str">
            <v>PORTO SEGURO 3 N/I PIRACICABA 667</v>
          </cell>
          <cell r="AZ381" t="str">
            <v xml:space="preserve">01201BB  </v>
          </cell>
        </row>
        <row r="382">
          <cell r="D382" t="str">
            <v xml:space="preserve">01201BA  </v>
          </cell>
          <cell r="E382" t="str">
            <v>PORTO SEG PIRACICABA 740</v>
          </cell>
          <cell r="F382" t="str">
            <v>PORTO SEGURO</v>
          </cell>
          <cell r="G382" t="str">
            <v>SP</v>
          </cell>
          <cell r="H382" t="str">
            <v>SÃO PAULO</v>
          </cell>
          <cell r="I382" t="str">
            <v>SP</v>
          </cell>
          <cell r="J382" t="str">
            <v>SP</v>
          </cell>
          <cell r="K382" t="str">
            <v>01</v>
          </cell>
          <cell r="L382" t="str">
            <v>ALLPARK</v>
          </cell>
          <cell r="M382" t="str">
            <v>ALLPARK</v>
          </cell>
          <cell r="N382">
            <v>1</v>
          </cell>
          <cell r="O382">
            <v>40</v>
          </cell>
          <cell r="P382" t="str">
            <v>MONOUSUARIO</v>
          </cell>
          <cell r="Q382" t="str">
            <v>GARAGEM</v>
          </cell>
          <cell r="R382" t="str">
            <v>OFF STREET</v>
          </cell>
          <cell r="S382" t="str">
            <v>NN OFF 2010</v>
          </cell>
          <cell r="T382">
            <v>1</v>
          </cell>
          <cell r="U382" t="str">
            <v>N/A</v>
          </cell>
          <cell r="V382" t="str">
            <v>N/A</v>
          </cell>
          <cell r="W382" t="str">
            <v>IRINEU</v>
          </cell>
          <cell r="X382" t="str">
            <v>AKIRA</v>
          </cell>
          <cell r="Y382" t="str">
            <v>ADM+MO</v>
          </cell>
          <cell r="Z382" t="str">
            <v>GRUPO</v>
          </cell>
          <cell r="AA382" t="str">
            <v>N/I</v>
          </cell>
          <cell r="AB382" t="str">
            <v>NAO BLOQUEADO</v>
          </cell>
          <cell r="AC382" t="str">
            <v xml:space="preserve">01201BA  </v>
          </cell>
          <cell r="AD382" t="str">
            <v>MONO PORTO SEG PIRACICABA 740</v>
          </cell>
          <cell r="AE382" t="str">
            <v>9.GARAGEM ABERTA</v>
          </cell>
          <cell r="AF382" t="str">
            <v>ORGANICAS</v>
          </cell>
          <cell r="AG382" t="str">
            <v>N/I</v>
          </cell>
          <cell r="AH382" t="str">
            <v xml:space="preserve">SÃO PAULO </v>
          </cell>
          <cell r="AI382" t="str">
            <v>01216-012</v>
          </cell>
          <cell r="AJ382" t="str">
            <v>CAMPOS ELÍSEOS</v>
          </cell>
          <cell r="AK382" t="str">
            <v>RUA BARÃO DE PIRACICABA, 740</v>
          </cell>
          <cell r="AL382">
            <v>5</v>
          </cell>
          <cell r="AM382">
            <v>40455</v>
          </cell>
          <cell r="AN382" t="str">
            <v>OUT/10</v>
          </cell>
          <cell r="AO382">
            <v>40452</v>
          </cell>
          <cell r="AP382" t="str">
            <v>INDETERMINADO</v>
          </cell>
          <cell r="AQ382" t="str">
            <v>N/I</v>
          </cell>
          <cell r="AR382" t="str">
            <v>N/I</v>
          </cell>
          <cell r="AS382" t="str">
            <v>ALLPARK - SPBA</v>
          </cell>
          <cell r="AT382" t="str">
            <v>ALLPARK - SP</v>
          </cell>
          <cell r="AU382" t="str">
            <v>BA</v>
          </cell>
          <cell r="AV382" t="str">
            <v>PORTO SEG BARAO</v>
          </cell>
          <cell r="AW382">
            <v>11894</v>
          </cell>
          <cell r="AX382" t="str">
            <v>Porto Seguro - Prestação Serviços</v>
          </cell>
          <cell r="AY382" t="str">
            <v>PORTO SEGURO 4 N/I PIRACICABA 740</v>
          </cell>
          <cell r="AZ382" t="str">
            <v xml:space="preserve">01201BA  </v>
          </cell>
        </row>
        <row r="383">
          <cell r="D383" t="str">
            <v xml:space="preserve">01201BD  </v>
          </cell>
          <cell r="E383" t="str">
            <v>PORTO SEG RIBEIRO DA SILVA</v>
          </cell>
          <cell r="F383" t="str">
            <v>PORTO SEGURO</v>
          </cell>
          <cell r="G383" t="str">
            <v>SP</v>
          </cell>
          <cell r="H383" t="str">
            <v>SÃO PAULO</v>
          </cell>
          <cell r="I383" t="str">
            <v>SP</v>
          </cell>
          <cell r="J383" t="str">
            <v>SP</v>
          </cell>
          <cell r="K383" t="str">
            <v>01</v>
          </cell>
          <cell r="L383" t="str">
            <v>ALLPARK</v>
          </cell>
          <cell r="M383" t="str">
            <v>ALLPARK</v>
          </cell>
          <cell r="N383">
            <v>1</v>
          </cell>
          <cell r="O383">
            <v>30</v>
          </cell>
          <cell r="P383" t="str">
            <v>MONOUSUARIO</v>
          </cell>
          <cell r="Q383" t="str">
            <v>GARAGEM</v>
          </cell>
          <cell r="R383" t="str">
            <v>OFF STREET</v>
          </cell>
          <cell r="S383" t="str">
            <v>NN OFF 2010</v>
          </cell>
          <cell r="T383">
            <v>1</v>
          </cell>
          <cell r="U383" t="str">
            <v>N/A</v>
          </cell>
          <cell r="V383" t="str">
            <v>N/A</v>
          </cell>
          <cell r="W383" t="str">
            <v>IRINEU</v>
          </cell>
          <cell r="X383" t="str">
            <v>AKIRA</v>
          </cell>
          <cell r="Y383" t="str">
            <v>ADM+MO</v>
          </cell>
          <cell r="Z383" t="str">
            <v>GRUPO</v>
          </cell>
          <cell r="AA383" t="str">
            <v>N/I</v>
          </cell>
          <cell r="AB383" t="str">
            <v>NAO BLOQUEADO</v>
          </cell>
          <cell r="AC383" t="str">
            <v xml:space="preserve">01201BD  </v>
          </cell>
          <cell r="AD383" t="str">
            <v>MONO PORTO SEG RIB DA SILVA</v>
          </cell>
          <cell r="AE383" t="str">
            <v>9.GARAGEM ABERTA</v>
          </cell>
          <cell r="AF383" t="str">
            <v>ORGANICAS</v>
          </cell>
          <cell r="AG383" t="str">
            <v>N/I</v>
          </cell>
          <cell r="AH383" t="str">
            <v xml:space="preserve">SÃO PAULO </v>
          </cell>
          <cell r="AI383" t="str">
            <v>01217-011</v>
          </cell>
          <cell r="AJ383" t="str">
            <v>CAMPOS ELÍSEOS</v>
          </cell>
          <cell r="AK383" t="str">
            <v>AL. RIBEIRO DA SILVA, 230</v>
          </cell>
          <cell r="AL383">
            <v>5</v>
          </cell>
          <cell r="AM383">
            <v>40455</v>
          </cell>
          <cell r="AN383" t="str">
            <v>OUT/10</v>
          </cell>
          <cell r="AO383">
            <v>40452</v>
          </cell>
          <cell r="AP383" t="str">
            <v>INDETERMINADO</v>
          </cell>
          <cell r="AQ383" t="str">
            <v>N/I</v>
          </cell>
          <cell r="AR383" t="str">
            <v>N/I</v>
          </cell>
          <cell r="AS383" t="str">
            <v>ALLPARK - SPBD</v>
          </cell>
          <cell r="AT383" t="str">
            <v>ALLPARK - SP</v>
          </cell>
          <cell r="AU383" t="str">
            <v>BD</v>
          </cell>
          <cell r="AV383" t="str">
            <v>P SEGUR RIBEIRO</v>
          </cell>
          <cell r="AW383">
            <v>11934</v>
          </cell>
          <cell r="AX383" t="str">
            <v>Porto Seguro - Prestação Serviços</v>
          </cell>
          <cell r="AY383" t="str">
            <v>PORTO SEGURO 5 N/I RIBEIRO DA SILVA</v>
          </cell>
          <cell r="AZ383" t="str">
            <v xml:space="preserve">01201BD  </v>
          </cell>
        </row>
        <row r="384">
          <cell r="D384">
            <v>220166</v>
          </cell>
          <cell r="E384" t="str">
            <v>PRAIA DO FLAMENGO</v>
          </cell>
          <cell r="F384" t="str">
            <v>N/A</v>
          </cell>
          <cell r="G384" t="str">
            <v>RJ</v>
          </cell>
          <cell r="H384" t="str">
            <v>RIO DE JANEIRO</v>
          </cell>
          <cell r="I384" t="str">
            <v>RJ</v>
          </cell>
          <cell r="J384" t="str">
            <v>RJ</v>
          </cell>
          <cell r="K384" t="str">
            <v>01</v>
          </cell>
          <cell r="L384" t="str">
            <v>ALLPARK</v>
          </cell>
          <cell r="M384" t="str">
            <v>ALLPARK</v>
          </cell>
          <cell r="N384">
            <v>1</v>
          </cell>
          <cell r="O384">
            <v>250</v>
          </cell>
          <cell r="P384" t="str">
            <v>ORGÃO PÚBLICO</v>
          </cell>
          <cell r="Q384" t="str">
            <v>GARAGEM</v>
          </cell>
          <cell r="R384" t="str">
            <v>OFF STREET</v>
          </cell>
          <cell r="S384" t="str">
            <v>NN OFF 2010</v>
          </cell>
          <cell r="T384">
            <v>1</v>
          </cell>
          <cell r="U384" t="str">
            <v>N/A</v>
          </cell>
          <cell r="V384" t="str">
            <v>N/A</v>
          </cell>
          <cell r="W384" t="str">
            <v>ANGELO</v>
          </cell>
          <cell r="X384" t="str">
            <v>N/I</v>
          </cell>
          <cell r="Y384" t="str">
            <v>LOCAÇÃO</v>
          </cell>
          <cell r="Z384" t="str">
            <v>TKTS</v>
          </cell>
          <cell r="AA384" t="str">
            <v>N/I</v>
          </cell>
          <cell r="AB384" t="str">
            <v>NAO BLOQUEADO</v>
          </cell>
          <cell r="AC384">
            <v>220166</v>
          </cell>
          <cell r="AD384" t="str">
            <v>ORG PUB PRAIA DO FLAMENGO</v>
          </cell>
          <cell r="AE384" t="str">
            <v>9.GARAGEM ABERTA</v>
          </cell>
          <cell r="AF384" t="str">
            <v>ORGANICAS</v>
          </cell>
          <cell r="AG384" t="str">
            <v>60.537.263/0282-57</v>
          </cell>
          <cell r="AH384" t="str">
            <v>RIO DE JANEIRO</v>
          </cell>
          <cell r="AI384" t="str">
            <v>22210-030</v>
          </cell>
          <cell r="AJ384" t="str">
            <v>FLAMENGO</v>
          </cell>
          <cell r="AK384" t="str">
            <v>PRAIA DO FLAMENGO, S/Nº - PRÓXIMO CASTELINHO FLAMENGO</v>
          </cell>
          <cell r="AL384">
            <v>7</v>
          </cell>
          <cell r="AM384">
            <v>40238</v>
          </cell>
          <cell r="AN384" t="str">
            <v>MAR/10</v>
          </cell>
          <cell r="AO384" t="str">
            <v>N/I</v>
          </cell>
          <cell r="AP384" t="str">
            <v>N/I</v>
          </cell>
          <cell r="AQ384" t="str">
            <v>N/I</v>
          </cell>
          <cell r="AR384" t="str">
            <v>N/I</v>
          </cell>
          <cell r="AS384" t="str">
            <v>ALLPARK - RJG6</v>
          </cell>
          <cell r="AT384" t="str">
            <v>ALLPARK - RJ</v>
          </cell>
          <cell r="AU384" t="str">
            <v>G6</v>
          </cell>
          <cell r="AV384" t="str">
            <v>PRAIA FLAMENGO</v>
          </cell>
          <cell r="AW384">
            <v>1069</v>
          </cell>
          <cell r="AX384" t="str">
            <v>N/I</v>
          </cell>
          <cell r="AY384" t="str">
            <v>TERRENO PRAIA DO FLAMENGO</v>
          </cell>
          <cell r="AZ384">
            <v>220166</v>
          </cell>
        </row>
        <row r="385">
          <cell r="D385">
            <v>128028</v>
          </cell>
          <cell r="E385" t="str">
            <v>PRAIA SHOPPING, COND. EDIF.</v>
          </cell>
          <cell r="F385" t="str">
            <v>N/A</v>
          </cell>
          <cell r="G385" t="str">
            <v>ES</v>
          </cell>
          <cell r="H385" t="str">
            <v>ESPÍRITO SANTO</v>
          </cell>
          <cell r="I385" t="str">
            <v>NE</v>
          </cell>
          <cell r="J385" t="str">
            <v>NE</v>
          </cell>
          <cell r="K385" t="str">
            <v>80</v>
          </cell>
          <cell r="L385" t="str">
            <v>ERES</v>
          </cell>
          <cell r="M385" t="str">
            <v>ERES</v>
          </cell>
          <cell r="N385">
            <v>1</v>
          </cell>
          <cell r="O385">
            <v>42</v>
          </cell>
          <cell r="P385" t="str">
            <v>CENTRO COMERCIAL</v>
          </cell>
          <cell r="Q385" t="str">
            <v>GARAGEM</v>
          </cell>
          <cell r="R385" t="str">
            <v>OFF STREET</v>
          </cell>
          <cell r="S385" t="str">
            <v>NN OFF 2010</v>
          </cell>
          <cell r="T385">
            <v>0.5</v>
          </cell>
          <cell r="U385" t="str">
            <v>M&amp;A 2011</v>
          </cell>
          <cell r="V385">
            <v>0.5</v>
          </cell>
          <cell r="W385" t="str">
            <v>VALDERI</v>
          </cell>
          <cell r="X385" t="str">
            <v>N/I</v>
          </cell>
          <cell r="Y385" t="str">
            <v>LOCAÇÃO</v>
          </cell>
          <cell r="Z385" t="str">
            <v>TKTS</v>
          </cell>
          <cell r="AA385" t="str">
            <v>N/I</v>
          </cell>
          <cell r="AB385" t="str">
            <v>NAO BLOQUEADO</v>
          </cell>
          <cell r="AC385">
            <v>128028</v>
          </cell>
          <cell r="AD385" t="str">
            <v>CE COM PRAIA SHOPPING</v>
          </cell>
          <cell r="AE385" t="str">
            <v>9.GARAGEM ABERTA</v>
          </cell>
          <cell r="AF385" t="str">
            <v>ORGANICAS</v>
          </cell>
          <cell r="AG385" t="str">
            <v>N/I</v>
          </cell>
          <cell r="AH385" t="str">
            <v>VITÓRIA</v>
          </cell>
          <cell r="AI385" t="str">
            <v>29055-721</v>
          </cell>
          <cell r="AJ385" t="str">
            <v>PRAIA DO CANTO</v>
          </cell>
          <cell r="AK385" t="str">
            <v>AV. DESEMBARGADOR SANTOS NEVES, 601</v>
          </cell>
          <cell r="AL385">
            <v>6</v>
          </cell>
          <cell r="AM385">
            <v>40239</v>
          </cell>
          <cell r="AN385" t="str">
            <v>MAR/10</v>
          </cell>
          <cell r="AO385">
            <v>40238</v>
          </cell>
          <cell r="AP385">
            <v>41698</v>
          </cell>
          <cell r="AQ385" t="str">
            <v>N/I</v>
          </cell>
          <cell r="AR385" t="str">
            <v>N/I</v>
          </cell>
          <cell r="AS385" t="str">
            <v>E.R.E.S. - ES28</v>
          </cell>
          <cell r="AT385" t="str">
            <v>E.R.E.S. - ES</v>
          </cell>
          <cell r="AU385">
            <v>28</v>
          </cell>
          <cell r="AV385" t="str">
            <v>PRAIA S.CONF.ED</v>
          </cell>
          <cell r="AW385">
            <v>387</v>
          </cell>
          <cell r="AX385" t="str">
            <v xml:space="preserve">PRAIA SHOPPING, COND. EDIF.             </v>
          </cell>
          <cell r="AY385" t="str">
            <v>N/I</v>
          </cell>
          <cell r="AZ385">
            <v>128028</v>
          </cell>
        </row>
        <row r="386">
          <cell r="D386">
            <v>220107</v>
          </cell>
          <cell r="E386" t="str">
            <v>PRUD. DE MORAIS</v>
          </cell>
          <cell r="F386" t="str">
            <v>N/A</v>
          </cell>
          <cell r="G386" t="str">
            <v>RJ</v>
          </cell>
          <cell r="H386" t="str">
            <v>RIO DE JANEIRO</v>
          </cell>
          <cell r="I386" t="str">
            <v>RJ</v>
          </cell>
          <cell r="J386" t="str">
            <v>RJ</v>
          </cell>
          <cell r="K386" t="str">
            <v>01</v>
          </cell>
          <cell r="L386" t="str">
            <v>ALLPARK</v>
          </cell>
          <cell r="M386" t="str">
            <v>ALLPARK</v>
          </cell>
          <cell r="N386">
            <v>1</v>
          </cell>
          <cell r="O386">
            <v>60</v>
          </cell>
          <cell r="P386" t="str">
            <v>HOTEL</v>
          </cell>
          <cell r="Q386" t="str">
            <v>GARAGEM</v>
          </cell>
          <cell r="R386" t="str">
            <v>OFF STREET</v>
          </cell>
          <cell r="S386" t="str">
            <v>BASE OFF</v>
          </cell>
          <cell r="T386">
            <v>1</v>
          </cell>
          <cell r="U386" t="str">
            <v>N/A</v>
          </cell>
          <cell r="V386" t="str">
            <v>N/A</v>
          </cell>
          <cell r="W386" t="str">
            <v>ANGELO</v>
          </cell>
          <cell r="X386" t="str">
            <v>N/I</v>
          </cell>
          <cell r="Y386" t="str">
            <v>LOCAÇÃO</v>
          </cell>
          <cell r="Z386" t="str">
            <v>TKTS</v>
          </cell>
          <cell r="AA386" t="str">
            <v>PERCENTUAL</v>
          </cell>
          <cell r="AB386" t="str">
            <v>NAO BLOQUEADO</v>
          </cell>
          <cell r="AC386">
            <v>220107</v>
          </cell>
          <cell r="AD386" t="str">
            <v>HOTEL FLAT IPANEMA TOWER</v>
          </cell>
          <cell r="AE386" t="str">
            <v>9.GARAGEM ABERTA</v>
          </cell>
          <cell r="AF386" t="str">
            <v>ORGANICAS</v>
          </cell>
          <cell r="AG386">
            <v>60537263012172</v>
          </cell>
          <cell r="AH386" t="str">
            <v>RIO DE JANEIRO</v>
          </cell>
          <cell r="AI386" t="str">
            <v>22410-000</v>
          </cell>
          <cell r="AJ386" t="str">
            <v>IPANEMA</v>
          </cell>
          <cell r="AK386" t="str">
            <v xml:space="preserve">RUA PRUDENTE DE MORAES, 1008  </v>
          </cell>
          <cell r="AL386">
            <v>7</v>
          </cell>
          <cell r="AM386" t="str">
            <v>N/I</v>
          </cell>
          <cell r="AN386" t="str">
            <v>N/I</v>
          </cell>
          <cell r="AO386">
            <v>34095</v>
          </cell>
          <cell r="AP386">
            <v>41978</v>
          </cell>
          <cell r="AQ386" t="str">
            <v>N/I</v>
          </cell>
          <cell r="AR386" t="str">
            <v>N/I</v>
          </cell>
          <cell r="AS386" t="str">
            <v>ALLPARK - RJA7</v>
          </cell>
          <cell r="AT386" t="str">
            <v>ALLPARK - RJ</v>
          </cell>
          <cell r="AU386" t="str">
            <v>A7</v>
          </cell>
          <cell r="AV386" t="str">
            <v>P. DE MORAES RJ</v>
          </cell>
          <cell r="AW386">
            <v>100</v>
          </cell>
          <cell r="AX386" t="str">
            <v>Prudente de Moraes</v>
          </cell>
          <cell r="AY386" t="str">
            <v>N/I</v>
          </cell>
          <cell r="AZ386">
            <v>220107</v>
          </cell>
        </row>
        <row r="387">
          <cell r="D387">
            <v>130135</v>
          </cell>
          <cell r="E387" t="str">
            <v>PUC - SAO PAULO</v>
          </cell>
          <cell r="F387" t="str">
            <v>N/A</v>
          </cell>
          <cell r="G387" t="str">
            <v>SP</v>
          </cell>
          <cell r="H387" t="str">
            <v>SÃO PAULO</v>
          </cell>
          <cell r="I387" t="str">
            <v>SP</v>
          </cell>
          <cell r="J387" t="str">
            <v>SP</v>
          </cell>
          <cell r="K387" t="str">
            <v>01</v>
          </cell>
          <cell r="L387" t="str">
            <v>ALLPARK</v>
          </cell>
          <cell r="M387" t="str">
            <v>ALLPARK</v>
          </cell>
          <cell r="N387">
            <v>1</v>
          </cell>
          <cell r="O387">
            <v>200</v>
          </cell>
          <cell r="P387" t="str">
            <v>INSTITUIÇÃO DE ENSINO</v>
          </cell>
          <cell r="Q387" t="str">
            <v>GARAGEM</v>
          </cell>
          <cell r="R387" t="str">
            <v>OFF STREET</v>
          </cell>
          <cell r="S387" t="str">
            <v>BASE OFF</v>
          </cell>
          <cell r="T387">
            <v>1</v>
          </cell>
          <cell r="U387" t="str">
            <v>N/A</v>
          </cell>
          <cell r="V387" t="str">
            <v>N/A</v>
          </cell>
          <cell r="W387" t="str">
            <v>JOSÉ EDENILSON</v>
          </cell>
          <cell r="X387" t="str">
            <v>TONINHO</v>
          </cell>
          <cell r="Y387" t="str">
            <v>ADM</v>
          </cell>
          <cell r="Z387" t="str">
            <v>NF+TKTS</v>
          </cell>
          <cell r="AA387" t="str">
            <v>VALOR FIXO</v>
          </cell>
          <cell r="AB387" t="str">
            <v>NAO BLOQUEADO</v>
          </cell>
          <cell r="AC387">
            <v>130135</v>
          </cell>
          <cell r="AD387" t="str">
            <v>INST EN PUC</v>
          </cell>
          <cell r="AE387" t="str">
            <v>9.GARAGEM ABERTA</v>
          </cell>
          <cell r="AF387" t="str">
            <v>ORGANICAS</v>
          </cell>
          <cell r="AG387" t="str">
            <v>N/I</v>
          </cell>
          <cell r="AH387" t="str">
            <v xml:space="preserve">SÃO PAULO </v>
          </cell>
          <cell r="AI387" t="str">
            <v>05014-001</v>
          </cell>
          <cell r="AJ387" t="str">
            <v>PERDIZES</v>
          </cell>
          <cell r="AK387" t="str">
            <v>RUA MINISTRO DE GODOY, 1029</v>
          </cell>
          <cell r="AL387">
            <v>6</v>
          </cell>
          <cell r="AM387" t="str">
            <v>N/I</v>
          </cell>
          <cell r="AN387" t="str">
            <v>N/I</v>
          </cell>
          <cell r="AO387">
            <v>39722</v>
          </cell>
          <cell r="AP387" t="str">
            <v>INDETERMINADO</v>
          </cell>
          <cell r="AQ387" t="str">
            <v>N/I</v>
          </cell>
          <cell r="AR387" t="str">
            <v>N/I</v>
          </cell>
          <cell r="AS387" t="str">
            <v>ALLPARK - SP35</v>
          </cell>
          <cell r="AT387" t="str">
            <v>ALLPARK - SP</v>
          </cell>
          <cell r="AU387">
            <v>35</v>
          </cell>
          <cell r="AV387" t="str">
            <v>PUC - SAO PAULO</v>
          </cell>
          <cell r="AW387">
            <v>8026</v>
          </cell>
          <cell r="AX387" t="str">
            <v>PUC/SP</v>
          </cell>
          <cell r="AY387" t="str">
            <v>N/I</v>
          </cell>
          <cell r="AZ387">
            <v>130135</v>
          </cell>
        </row>
        <row r="388">
          <cell r="D388" t="str">
            <v xml:space="preserve">01201HZ  </v>
          </cell>
          <cell r="E388" t="str">
            <v>QUINTANA</v>
          </cell>
          <cell r="F388" t="str">
            <v>N/A</v>
          </cell>
          <cell r="G388" t="str">
            <v>SP</v>
          </cell>
          <cell r="H388" t="str">
            <v>SÃO PAULO</v>
          </cell>
          <cell r="I388" t="str">
            <v>SP</v>
          </cell>
          <cell r="J388" t="str">
            <v>SP</v>
          </cell>
          <cell r="K388" t="str">
            <v>01</v>
          </cell>
          <cell r="L388" t="str">
            <v>ALLPARK</v>
          </cell>
          <cell r="M388" t="str">
            <v>RITI</v>
          </cell>
          <cell r="N388">
            <v>1</v>
          </cell>
          <cell r="O388">
            <v>130</v>
          </cell>
          <cell r="P388" t="str">
            <v>HOTEL</v>
          </cell>
          <cell r="Q388" t="str">
            <v>GARAGEM</v>
          </cell>
          <cell r="R388" t="str">
            <v>OFF STREET</v>
          </cell>
          <cell r="S388" t="str">
            <v>M&amp;A 2011</v>
          </cell>
          <cell r="T388">
            <v>1</v>
          </cell>
          <cell r="U388" t="str">
            <v>N/A</v>
          </cell>
          <cell r="V388" t="str">
            <v>N/A</v>
          </cell>
          <cell r="W388" t="str">
            <v>DENISE</v>
          </cell>
          <cell r="X388" t="str">
            <v>RODNEY</v>
          </cell>
          <cell r="Y388" t="str">
            <v>LOCAÇÃO</v>
          </cell>
          <cell r="Z388" t="str">
            <v>EVENTOS</v>
          </cell>
          <cell r="AA388" t="str">
            <v>PERCENTUAL</v>
          </cell>
          <cell r="AB388" t="str">
            <v>NAO BLOQUEADO</v>
          </cell>
          <cell r="AC388" t="str">
            <v xml:space="preserve">01201HZ  </v>
          </cell>
          <cell r="AD388" t="str">
            <v>HOTEL MELIA QUINTANA - RT</v>
          </cell>
          <cell r="AE388" t="str">
            <v>9.GARAGEM ABERTA</v>
          </cell>
          <cell r="AF388" t="str">
            <v>M&amp;A</v>
          </cell>
          <cell r="AG388" t="str">
            <v>60.537.263/0464-09</v>
          </cell>
          <cell r="AH388" t="str">
            <v xml:space="preserve">SÃO PAULO </v>
          </cell>
          <cell r="AI388" t="str">
            <v>4569-011</v>
          </cell>
          <cell r="AJ388" t="str">
            <v>BROOKLIN NOVO</v>
          </cell>
          <cell r="AK388" t="str">
            <v>RUA QUINTANA,934</v>
          </cell>
          <cell r="AL388">
            <v>7</v>
          </cell>
          <cell r="AM388">
            <v>40603</v>
          </cell>
          <cell r="AN388" t="str">
            <v>MAR/11</v>
          </cell>
          <cell r="AO388">
            <v>37742</v>
          </cell>
          <cell r="AP388" t="str">
            <v>INDETERMINADO</v>
          </cell>
          <cell r="AQ388" t="str">
            <v>N/I</v>
          </cell>
          <cell r="AR388" t="str">
            <v>N/I</v>
          </cell>
          <cell r="AS388" t="str">
            <v>ALLPARK - SPHZ</v>
          </cell>
          <cell r="AT388" t="str">
            <v>ALLPARK - SP</v>
          </cell>
          <cell r="AU388" t="str">
            <v>HZ</v>
          </cell>
          <cell r="AV388" t="str">
            <v>QUINTANA</v>
          </cell>
          <cell r="AW388">
            <v>13535</v>
          </cell>
          <cell r="AX388" t="str">
            <v>N/I</v>
          </cell>
          <cell r="AY388" t="str">
            <v>N/I</v>
          </cell>
          <cell r="AZ388" t="str">
            <v xml:space="preserve">01201HZ  </v>
          </cell>
        </row>
        <row r="389">
          <cell r="D389">
            <v>220144</v>
          </cell>
          <cell r="E389" t="str">
            <v>RB1</v>
          </cell>
          <cell r="F389" t="str">
            <v>N/A</v>
          </cell>
          <cell r="G389" t="str">
            <v>RJ</v>
          </cell>
          <cell r="H389" t="str">
            <v>RIO DE JANEIRO</v>
          </cell>
          <cell r="I389" t="str">
            <v>RJ</v>
          </cell>
          <cell r="J389" t="str">
            <v>RJ</v>
          </cell>
          <cell r="K389" t="str">
            <v>01</v>
          </cell>
          <cell r="L389" t="str">
            <v>ALLPARK</v>
          </cell>
          <cell r="M389" t="str">
            <v>RIOPARK</v>
          </cell>
          <cell r="N389">
            <v>1</v>
          </cell>
          <cell r="O389">
            <v>800</v>
          </cell>
          <cell r="P389" t="str">
            <v>EDIFÍCIO COMERCIAL</v>
          </cell>
          <cell r="Q389" t="str">
            <v>GARAGEM</v>
          </cell>
          <cell r="R389" t="str">
            <v>OFF STREET</v>
          </cell>
          <cell r="S389" t="str">
            <v>BASE OFF</v>
          </cell>
          <cell r="T389">
            <v>1</v>
          </cell>
          <cell r="U389" t="str">
            <v>N/A</v>
          </cell>
          <cell r="V389" t="str">
            <v>N/A</v>
          </cell>
          <cell r="W389" t="str">
            <v>ANGELO</v>
          </cell>
          <cell r="X389" t="str">
            <v>N/I</v>
          </cell>
          <cell r="Y389" t="str">
            <v>LOCAÇÃO</v>
          </cell>
          <cell r="Z389" t="str">
            <v>TKTS</v>
          </cell>
          <cell r="AA389" t="str">
            <v>PERCENTUAL</v>
          </cell>
          <cell r="AB389" t="str">
            <v>NAO BLOQUEADO</v>
          </cell>
          <cell r="AC389">
            <v>220144</v>
          </cell>
          <cell r="AD389" t="str">
            <v>ED COM RB1 - RIOP</v>
          </cell>
          <cell r="AE389" t="str">
            <v>9.GARAGEM ABERTA</v>
          </cell>
          <cell r="AF389" t="str">
            <v>ORGANICAS</v>
          </cell>
          <cell r="AG389">
            <v>60537263022820</v>
          </cell>
          <cell r="AH389" t="str">
            <v>RIO DE JANEIRO</v>
          </cell>
          <cell r="AI389" t="str">
            <v>20090-003</v>
          </cell>
          <cell r="AJ389" t="str">
            <v>CENTRO</v>
          </cell>
          <cell r="AK389" t="str">
            <v>AV. RIO BRANCO, Nº 1</v>
          </cell>
          <cell r="AL389">
            <v>7</v>
          </cell>
          <cell r="AM389" t="str">
            <v>N/I</v>
          </cell>
          <cell r="AN389" t="str">
            <v>N/I</v>
          </cell>
          <cell r="AO389">
            <v>36747</v>
          </cell>
          <cell r="AP389">
            <v>42247</v>
          </cell>
          <cell r="AQ389" t="str">
            <v>N/I</v>
          </cell>
          <cell r="AR389" t="str">
            <v>N/I</v>
          </cell>
          <cell r="AS389" t="str">
            <v>ALLPARK - RJE4</v>
          </cell>
          <cell r="AT389" t="str">
            <v>ALLPARK - RJ</v>
          </cell>
          <cell r="AU389" t="str">
            <v>E4</v>
          </cell>
          <cell r="AV389" t="str">
            <v>RB1</v>
          </cell>
          <cell r="AW389">
            <v>893</v>
          </cell>
          <cell r="AX389" t="str">
            <v>RB1</v>
          </cell>
          <cell r="AY389" t="str">
            <v>N/I</v>
          </cell>
          <cell r="AZ389">
            <v>220144</v>
          </cell>
        </row>
        <row r="390">
          <cell r="D390">
            <v>128049</v>
          </cell>
          <cell r="E390" t="str">
            <v>RECIFE 2 - RIO BRANCO</v>
          </cell>
          <cell r="F390" t="str">
            <v>RECIFE</v>
          </cell>
          <cell r="G390" t="str">
            <v>PE</v>
          </cell>
          <cell r="H390" t="str">
            <v>PERNAMBUCO</v>
          </cell>
          <cell r="I390" t="str">
            <v>NE</v>
          </cell>
          <cell r="J390" t="str">
            <v>NE</v>
          </cell>
          <cell r="K390" t="str">
            <v>80</v>
          </cell>
          <cell r="L390" t="str">
            <v>ERES</v>
          </cell>
          <cell r="M390" t="str">
            <v>PERPARK</v>
          </cell>
          <cell r="N390">
            <v>1</v>
          </cell>
          <cell r="O390">
            <v>50</v>
          </cell>
          <cell r="P390" t="str">
            <v>TERRENO</v>
          </cell>
          <cell r="Q390" t="str">
            <v>GARAGEM</v>
          </cell>
          <cell r="R390" t="str">
            <v>OFF STREET</v>
          </cell>
          <cell r="S390" t="str">
            <v>NN OFF 2010</v>
          </cell>
          <cell r="T390">
            <v>0.5</v>
          </cell>
          <cell r="U390" t="str">
            <v>M&amp;A 2011</v>
          </cell>
          <cell r="V390">
            <v>0.5</v>
          </cell>
          <cell r="W390" t="str">
            <v>CORDEIRO</v>
          </cell>
          <cell r="X390" t="str">
            <v>N/I</v>
          </cell>
          <cell r="Y390" t="str">
            <v>LOCAÇÃO</v>
          </cell>
          <cell r="Z390" t="str">
            <v>TKTS</v>
          </cell>
          <cell r="AA390" t="str">
            <v>VALOR FIXO</v>
          </cell>
          <cell r="AB390" t="str">
            <v>NAO BLOQUEADO</v>
          </cell>
          <cell r="AC390">
            <v>128049</v>
          </cell>
          <cell r="AD390" t="str">
            <v>TERR RECIFE 2 - RIO BRANCO - PERP</v>
          </cell>
          <cell r="AE390" t="str">
            <v>9.GARAGEM ABERTA</v>
          </cell>
          <cell r="AF390" t="str">
            <v>ORGANICAS</v>
          </cell>
          <cell r="AG390" t="str">
            <v>N/I</v>
          </cell>
          <cell r="AH390" t="str">
            <v>RECIFE</v>
          </cell>
          <cell r="AI390" t="str">
            <v>50030-310</v>
          </cell>
          <cell r="AJ390" t="str">
            <v>RECIFE</v>
          </cell>
          <cell r="AK390" t="str">
            <v>RUA RIO BRANCO, 126</v>
          </cell>
          <cell r="AL390">
            <v>5</v>
          </cell>
          <cell r="AM390">
            <v>40402</v>
          </cell>
          <cell r="AN390" t="str">
            <v>AGO/10</v>
          </cell>
          <cell r="AO390">
            <v>40399</v>
          </cell>
          <cell r="AP390">
            <v>40763</v>
          </cell>
          <cell r="AQ390" t="str">
            <v>N/I</v>
          </cell>
          <cell r="AR390" t="str">
            <v>N/I</v>
          </cell>
          <cell r="AS390" t="str">
            <v>E.R.E.S. - PE49</v>
          </cell>
          <cell r="AT390" t="str">
            <v>E.R.E.S. - PE</v>
          </cell>
          <cell r="AU390">
            <v>49</v>
          </cell>
          <cell r="AV390" t="str">
            <v>RECIFE 2</v>
          </cell>
          <cell r="AW390">
            <v>601</v>
          </cell>
          <cell r="AX390" t="str">
            <v>Recife 2,3,4</v>
          </cell>
          <cell r="AY390" t="str">
            <v>RECIFE ANTIGO N/I AV. RIO BRANCO</v>
          </cell>
          <cell r="AZ390">
            <v>128049</v>
          </cell>
        </row>
        <row r="391">
          <cell r="D391">
            <v>128050</v>
          </cell>
          <cell r="E391" t="str">
            <v>RECIFE 3 - GUIA</v>
          </cell>
          <cell r="F391" t="str">
            <v>RECIFE</v>
          </cell>
          <cell r="G391" t="str">
            <v>PE</v>
          </cell>
          <cell r="H391" t="str">
            <v>PERNAMBUCO</v>
          </cell>
          <cell r="I391" t="str">
            <v>NE</v>
          </cell>
          <cell r="J391" t="str">
            <v>NE</v>
          </cell>
          <cell r="K391" t="str">
            <v>80</v>
          </cell>
          <cell r="L391" t="str">
            <v>ERES</v>
          </cell>
          <cell r="M391" t="str">
            <v>PERPARK</v>
          </cell>
          <cell r="N391">
            <v>1</v>
          </cell>
          <cell r="O391">
            <v>40</v>
          </cell>
          <cell r="P391" t="str">
            <v>TERRENO</v>
          </cell>
          <cell r="Q391" t="str">
            <v>GARAGEM</v>
          </cell>
          <cell r="R391" t="str">
            <v>OFF STREET</v>
          </cell>
          <cell r="S391" t="str">
            <v>NN OFF 2010</v>
          </cell>
          <cell r="T391">
            <v>0.5</v>
          </cell>
          <cell r="U391" t="str">
            <v>M&amp;A 2011</v>
          </cell>
          <cell r="V391">
            <v>0.5</v>
          </cell>
          <cell r="W391" t="str">
            <v>CORDEIRO</v>
          </cell>
          <cell r="X391" t="str">
            <v>N/I</v>
          </cell>
          <cell r="Y391" t="str">
            <v>LOCAÇÃO</v>
          </cell>
          <cell r="Z391" t="str">
            <v>TKTS</v>
          </cell>
          <cell r="AA391" t="str">
            <v>VALOR FIXO</v>
          </cell>
          <cell r="AB391" t="str">
            <v>NAO BLOQUEADO</v>
          </cell>
          <cell r="AC391">
            <v>128050</v>
          </cell>
          <cell r="AD391" t="str">
            <v>TERR RECIFE 3 - GUIA - PERP</v>
          </cell>
          <cell r="AE391" t="str">
            <v>9.GARAGEM ABERTA</v>
          </cell>
          <cell r="AF391" t="str">
            <v>ORGANICAS</v>
          </cell>
          <cell r="AG391" t="str">
            <v>N/I</v>
          </cell>
          <cell r="AH391" t="str">
            <v>RECIFE</v>
          </cell>
          <cell r="AI391" t="str">
            <v>50030-200</v>
          </cell>
          <cell r="AJ391" t="str">
            <v>RECIFE</v>
          </cell>
          <cell r="AK391" t="str">
            <v>RUA DA GUIA, 81</v>
          </cell>
          <cell r="AL391">
            <v>5</v>
          </cell>
          <cell r="AM391">
            <v>40402</v>
          </cell>
          <cell r="AN391" t="str">
            <v>AGO/10</v>
          </cell>
          <cell r="AO391">
            <v>40399</v>
          </cell>
          <cell r="AP391">
            <v>40763</v>
          </cell>
          <cell r="AQ391" t="str">
            <v>N/I</v>
          </cell>
          <cell r="AR391" t="str">
            <v>N/I</v>
          </cell>
          <cell r="AS391" t="str">
            <v>E.R.E.S. - PE50</v>
          </cell>
          <cell r="AT391" t="str">
            <v>E.R.E.S. - PE</v>
          </cell>
          <cell r="AU391">
            <v>50</v>
          </cell>
          <cell r="AV391" t="str">
            <v>RECIFE 3</v>
          </cell>
          <cell r="AW391">
            <v>617</v>
          </cell>
          <cell r="AX391" t="str">
            <v>Recife 2,3,4</v>
          </cell>
          <cell r="AY391" t="str">
            <v>RECIFE ANTIGO N/I RUA DA GUIA</v>
          </cell>
          <cell r="AZ391">
            <v>128050</v>
          </cell>
        </row>
        <row r="392">
          <cell r="D392">
            <v>128051</v>
          </cell>
          <cell r="E392" t="str">
            <v>RECIFE 4 - DOMINGOS MARTINS</v>
          </cell>
          <cell r="F392" t="str">
            <v>RECIFE</v>
          </cell>
          <cell r="G392" t="str">
            <v>PE</v>
          </cell>
          <cell r="H392" t="str">
            <v>PERNAMBUCO</v>
          </cell>
          <cell r="I392" t="str">
            <v>NE</v>
          </cell>
          <cell r="J392" t="str">
            <v>NE</v>
          </cell>
          <cell r="K392" t="str">
            <v>80</v>
          </cell>
          <cell r="L392" t="str">
            <v>ERES</v>
          </cell>
          <cell r="M392" t="str">
            <v>PERPARK</v>
          </cell>
          <cell r="N392">
            <v>1</v>
          </cell>
          <cell r="O392">
            <v>30</v>
          </cell>
          <cell r="P392" t="str">
            <v>TERRENO</v>
          </cell>
          <cell r="Q392" t="str">
            <v>GARAGEM</v>
          </cell>
          <cell r="R392" t="str">
            <v>OFF STREET</v>
          </cell>
          <cell r="S392" t="str">
            <v>NN OFF 2010</v>
          </cell>
          <cell r="T392">
            <v>0.5</v>
          </cell>
          <cell r="U392" t="str">
            <v>M&amp;A 2011</v>
          </cell>
          <cell r="V392">
            <v>0.5</v>
          </cell>
          <cell r="W392" t="str">
            <v>CORDEIRO</v>
          </cell>
          <cell r="X392" t="str">
            <v>N/I</v>
          </cell>
          <cell r="Y392" t="str">
            <v>LOCAÇÃO</v>
          </cell>
          <cell r="Z392" t="str">
            <v>TKTS</v>
          </cell>
          <cell r="AA392" t="str">
            <v>VALOR FIXO</v>
          </cell>
          <cell r="AB392" t="str">
            <v>NAO BLOQUEADO</v>
          </cell>
          <cell r="AC392">
            <v>128051</v>
          </cell>
          <cell r="AD392" t="str">
            <v>TERR RECIFE 4 - DOMINGOS MARTINS - PERP</v>
          </cell>
          <cell r="AE392" t="str">
            <v>9.GARAGEM ABERTA</v>
          </cell>
          <cell r="AF392" t="str">
            <v>ORGANICAS</v>
          </cell>
          <cell r="AG392" t="str">
            <v>N/I</v>
          </cell>
          <cell r="AH392" t="str">
            <v>RECIFE</v>
          </cell>
          <cell r="AI392" t="str">
            <v>50030-210</v>
          </cell>
          <cell r="AJ392" t="str">
            <v>RECIFE</v>
          </cell>
          <cell r="AK392" t="str">
            <v>RUA DOMINGOS J. MARTINS COM RUA DA GUIA S/N</v>
          </cell>
          <cell r="AL392">
            <v>5</v>
          </cell>
          <cell r="AM392">
            <v>40402</v>
          </cell>
          <cell r="AN392" t="str">
            <v>AGO/10</v>
          </cell>
          <cell r="AO392">
            <v>40399</v>
          </cell>
          <cell r="AP392">
            <v>40763</v>
          </cell>
          <cell r="AQ392" t="str">
            <v>N/I</v>
          </cell>
          <cell r="AR392" t="str">
            <v>N/I</v>
          </cell>
          <cell r="AS392" t="str">
            <v>E.R.E.S. - PE51</v>
          </cell>
          <cell r="AT392" t="str">
            <v>E.R.E.S. - PE</v>
          </cell>
          <cell r="AU392">
            <v>51</v>
          </cell>
          <cell r="AV392" t="str">
            <v>RECIFE 4</v>
          </cell>
          <cell r="AW392">
            <v>621</v>
          </cell>
          <cell r="AX392" t="str">
            <v>Recife 2,3,4</v>
          </cell>
          <cell r="AY392" t="str">
            <v>RECIFE ANTIGO  N/I JOSÉ MARTINS</v>
          </cell>
          <cell r="AZ392">
            <v>128051</v>
          </cell>
        </row>
        <row r="393">
          <cell r="D393">
            <v>220116</v>
          </cell>
          <cell r="E393" t="str">
            <v>RECREIO SHOPPING</v>
          </cell>
          <cell r="F393" t="str">
            <v>N/A</v>
          </cell>
          <cell r="G393" t="str">
            <v>RJ</v>
          </cell>
          <cell r="H393" t="str">
            <v>RIO DE JANEIRO</v>
          </cell>
          <cell r="I393" t="str">
            <v>RJ</v>
          </cell>
          <cell r="J393" t="str">
            <v>RJ</v>
          </cell>
          <cell r="K393" t="str">
            <v>01</v>
          </cell>
          <cell r="L393" t="str">
            <v>ALLPARK</v>
          </cell>
          <cell r="M393" t="str">
            <v>ALLPARK</v>
          </cell>
          <cell r="N393">
            <v>1</v>
          </cell>
          <cell r="O393">
            <v>1070</v>
          </cell>
          <cell r="P393" t="str">
            <v>SHOPPING</v>
          </cell>
          <cell r="Q393" t="str">
            <v>GARAGEM</v>
          </cell>
          <cell r="R393" t="str">
            <v>OFF STREET</v>
          </cell>
          <cell r="S393" t="str">
            <v>BASE OFF</v>
          </cell>
          <cell r="T393">
            <v>1</v>
          </cell>
          <cell r="U393" t="str">
            <v>N/A</v>
          </cell>
          <cell r="V393" t="str">
            <v>N/A</v>
          </cell>
          <cell r="W393" t="str">
            <v>ANGELO</v>
          </cell>
          <cell r="X393" t="str">
            <v>N/I</v>
          </cell>
          <cell r="Y393" t="str">
            <v>LOCAÇÃO</v>
          </cell>
          <cell r="Z393" t="str">
            <v>TKTS</v>
          </cell>
          <cell r="AA393" t="str">
            <v>PERCENTUAL</v>
          </cell>
          <cell r="AB393" t="str">
            <v>NAO BLOQUEADO</v>
          </cell>
          <cell r="AC393">
            <v>220116</v>
          </cell>
          <cell r="AD393" t="str">
            <v>SHOP RECREIO</v>
          </cell>
          <cell r="AE393" t="str">
            <v>9.GARAGEM ABERTA</v>
          </cell>
          <cell r="AF393" t="str">
            <v>ORGANICAS</v>
          </cell>
          <cell r="AG393">
            <v>60537263011877</v>
          </cell>
          <cell r="AH393" t="str">
            <v>RIO DE JANEIRO</v>
          </cell>
          <cell r="AI393" t="str">
            <v>22790-701</v>
          </cell>
          <cell r="AJ393" t="str">
            <v>BARRA DA TIJUCA</v>
          </cell>
          <cell r="AK393" t="str">
            <v xml:space="preserve">AV. DAS AMÉRICAS 19019  </v>
          </cell>
          <cell r="AL393">
            <v>7</v>
          </cell>
          <cell r="AM393" t="str">
            <v>N/I</v>
          </cell>
          <cell r="AN393" t="str">
            <v>N/I</v>
          </cell>
          <cell r="AO393" t="str">
            <v>N/I</v>
          </cell>
          <cell r="AP393" t="str">
            <v>N/I</v>
          </cell>
          <cell r="AQ393" t="str">
            <v>N/I</v>
          </cell>
          <cell r="AR393" t="str">
            <v>N/I</v>
          </cell>
          <cell r="AS393" t="str">
            <v>ALLPARK - RJB6</v>
          </cell>
          <cell r="AT393" t="str">
            <v>ALLPARK - RJ</v>
          </cell>
          <cell r="AU393" t="str">
            <v>B6</v>
          </cell>
          <cell r="AV393" t="str">
            <v>RECREIO, SHOP</v>
          </cell>
          <cell r="AW393">
            <v>445</v>
          </cell>
          <cell r="AX393" t="str">
            <v>N/I</v>
          </cell>
          <cell r="AY393" t="str">
            <v>N/I</v>
          </cell>
          <cell r="AZ393">
            <v>220116</v>
          </cell>
        </row>
        <row r="394">
          <cell r="D394" t="str">
            <v xml:space="preserve">01201HW  </v>
          </cell>
          <cell r="E394" t="str">
            <v>RENATO PAES DE BARROS</v>
          </cell>
          <cell r="F394" t="str">
            <v>N/A</v>
          </cell>
          <cell r="G394" t="str">
            <v>SP</v>
          </cell>
          <cell r="H394" t="str">
            <v>SÃO PAULO</v>
          </cell>
          <cell r="I394" t="str">
            <v>SP</v>
          </cell>
          <cell r="J394" t="str">
            <v>SP</v>
          </cell>
          <cell r="K394" t="str">
            <v>01</v>
          </cell>
          <cell r="L394" t="str">
            <v>ALLPARK</v>
          </cell>
          <cell r="M394" t="str">
            <v>RITI</v>
          </cell>
          <cell r="N394">
            <v>1</v>
          </cell>
          <cell r="O394">
            <v>45</v>
          </cell>
          <cell r="P394" t="str">
            <v>TERRENO</v>
          </cell>
          <cell r="Q394" t="str">
            <v>GARAGEM</v>
          </cell>
          <cell r="R394" t="str">
            <v>OFF STREET</v>
          </cell>
          <cell r="S394" t="str">
            <v>M&amp;A 2011</v>
          </cell>
          <cell r="T394">
            <v>1</v>
          </cell>
          <cell r="U394" t="str">
            <v>N/A</v>
          </cell>
          <cell r="V394" t="str">
            <v>N/A</v>
          </cell>
          <cell r="W394" t="str">
            <v>ENZO</v>
          </cell>
          <cell r="X394" t="str">
            <v>RODRIGO</v>
          </cell>
          <cell r="Y394" t="str">
            <v>LOCAÇÃO</v>
          </cell>
          <cell r="Z394" t="str">
            <v>TKTS</v>
          </cell>
          <cell r="AA394" t="str">
            <v>FAIXA</v>
          </cell>
          <cell r="AB394" t="str">
            <v>NAO BLOQUEADO</v>
          </cell>
          <cell r="AC394" t="str">
            <v xml:space="preserve">01201HW  </v>
          </cell>
          <cell r="AD394" t="str">
            <v>TERR RENATO PAES DE BARROS BARBACOA - RT</v>
          </cell>
          <cell r="AE394" t="str">
            <v>9.GARAGEM ABERTA</v>
          </cell>
          <cell r="AF394" t="str">
            <v>M&amp;A</v>
          </cell>
          <cell r="AG394" t="str">
            <v>60.537.263/0465-81</v>
          </cell>
          <cell r="AH394" t="str">
            <v xml:space="preserve">SÃO PAULO </v>
          </cell>
          <cell r="AI394" t="str">
            <v>4530-000</v>
          </cell>
          <cell r="AJ394" t="str">
            <v>ITAIM BIBI</v>
          </cell>
          <cell r="AK394" t="str">
            <v>RUA DR. RENATO PAES DE BARROS</v>
          </cell>
          <cell r="AL394">
            <v>5</v>
          </cell>
          <cell r="AM394">
            <v>40603</v>
          </cell>
          <cell r="AN394" t="str">
            <v>MAR/11</v>
          </cell>
          <cell r="AO394">
            <v>40026</v>
          </cell>
          <cell r="AP394">
            <v>40755</v>
          </cell>
          <cell r="AQ394" t="str">
            <v>N/I</v>
          </cell>
          <cell r="AR394" t="str">
            <v>N/I</v>
          </cell>
          <cell r="AS394" t="str">
            <v>ALLPARK - SPHW</v>
          </cell>
          <cell r="AT394" t="str">
            <v>ALLPARK - SP</v>
          </cell>
          <cell r="AU394" t="str">
            <v>HW</v>
          </cell>
          <cell r="AV394" t="str">
            <v>RENATO P BARROS</v>
          </cell>
          <cell r="AW394">
            <v>13540</v>
          </cell>
          <cell r="AX394" t="str">
            <v>N/I</v>
          </cell>
          <cell r="AY394" t="str">
            <v>N/I</v>
          </cell>
          <cell r="AZ394" t="str">
            <v xml:space="preserve">01201HW  </v>
          </cell>
        </row>
        <row r="395">
          <cell r="D395" t="str">
            <v xml:space="preserve">01201R7  </v>
          </cell>
          <cell r="E395" t="str">
            <v>REPUBLICA</v>
          </cell>
          <cell r="F395" t="str">
            <v>N/A</v>
          </cell>
          <cell r="G395" t="str">
            <v>SP</v>
          </cell>
          <cell r="H395" t="str">
            <v>SÃO PAULO</v>
          </cell>
          <cell r="I395" t="str">
            <v>SP</v>
          </cell>
          <cell r="J395" t="str">
            <v>SP</v>
          </cell>
          <cell r="K395" t="str">
            <v>01</v>
          </cell>
          <cell r="L395" t="str">
            <v>ALLPARK</v>
          </cell>
          <cell r="M395" t="str">
            <v>ESTACENTRO</v>
          </cell>
          <cell r="N395">
            <v>1</v>
          </cell>
          <cell r="O395">
            <v>120</v>
          </cell>
          <cell r="P395" t="str">
            <v>TERRENO</v>
          </cell>
          <cell r="Q395" t="str">
            <v>GARAGEM</v>
          </cell>
          <cell r="R395" t="str">
            <v>OFF STREET</v>
          </cell>
          <cell r="S395" t="str">
            <v>M&amp;A 2010</v>
          </cell>
          <cell r="T395">
            <v>1</v>
          </cell>
          <cell r="U395" t="str">
            <v>N/A</v>
          </cell>
          <cell r="V395" t="str">
            <v>N/A</v>
          </cell>
          <cell r="W395" t="str">
            <v>IRINEU</v>
          </cell>
          <cell r="X395" t="str">
            <v xml:space="preserve">ANTÔNIO INÁCIO </v>
          </cell>
          <cell r="Y395" t="str">
            <v>LOCAÇÃO</v>
          </cell>
          <cell r="Z395" t="str">
            <v>TKTS</v>
          </cell>
          <cell r="AA395" t="str">
            <v>VALOR FIXO</v>
          </cell>
          <cell r="AB395" t="str">
            <v>NAO BLOQUEADO</v>
          </cell>
          <cell r="AC395" t="str">
            <v xml:space="preserve">01201R7  </v>
          </cell>
          <cell r="AD395" t="str">
            <v>TERR REPUBLICA 401 - ETC</v>
          </cell>
          <cell r="AE395" t="str">
            <v>9.GARAGEM ABERTA</v>
          </cell>
          <cell r="AF395" t="str">
            <v>M&amp;A</v>
          </cell>
          <cell r="AG395" t="str">
            <v>60.537.263/0334-12</v>
          </cell>
          <cell r="AH395" t="str">
            <v xml:space="preserve">SÃO PAULO </v>
          </cell>
          <cell r="AI395" t="str">
            <v>01405-001</v>
          </cell>
          <cell r="AJ395" t="str">
            <v>REPÚBLICA</v>
          </cell>
          <cell r="AK395" t="str">
            <v xml:space="preserve">PÇA. DA REPÚBLICA, 401/411  </v>
          </cell>
          <cell r="AL395">
            <v>7</v>
          </cell>
          <cell r="AM395">
            <v>40238</v>
          </cell>
          <cell r="AN395" t="str">
            <v>MAR/10</v>
          </cell>
          <cell r="AO395">
            <v>40391</v>
          </cell>
          <cell r="AP395">
            <v>42155</v>
          </cell>
          <cell r="AQ395" t="str">
            <v>N/I</v>
          </cell>
          <cell r="AR395" t="str">
            <v>N/I</v>
          </cell>
          <cell r="AS395" t="str">
            <v>ALLPARK - SPT7</v>
          </cell>
          <cell r="AT395" t="str">
            <v>ALLPARK - SP</v>
          </cell>
          <cell r="AU395" t="str">
            <v>T7</v>
          </cell>
          <cell r="AV395" t="str">
            <v>REPUBLICA</v>
          </cell>
          <cell r="AW395">
            <v>11185</v>
          </cell>
          <cell r="AX395" t="str">
            <v>Republica</v>
          </cell>
          <cell r="AY395" t="str">
            <v>N/I</v>
          </cell>
          <cell r="AZ395" t="str">
            <v xml:space="preserve">01201R7  </v>
          </cell>
        </row>
        <row r="396">
          <cell r="D396" t="str">
            <v xml:space="preserve">01201V3  </v>
          </cell>
          <cell r="E396" t="str">
            <v>REST. PIQUIRAS - GO</v>
          </cell>
          <cell r="F396" t="str">
            <v>MERZIAN</v>
          </cell>
          <cell r="G396" t="str">
            <v>GO</v>
          </cell>
          <cell r="H396" t="str">
            <v>GOIÁS</v>
          </cell>
          <cell r="I396" t="str">
            <v>CO</v>
          </cell>
          <cell r="J396" t="str">
            <v>CO</v>
          </cell>
          <cell r="K396" t="str">
            <v>01</v>
          </cell>
          <cell r="L396" t="str">
            <v>ALLPARK</v>
          </cell>
          <cell r="M396" t="str">
            <v>TPFI</v>
          </cell>
          <cell r="N396">
            <v>0</v>
          </cell>
          <cell r="O396">
            <v>65</v>
          </cell>
          <cell r="P396" t="str">
            <v>TERRENO</v>
          </cell>
          <cell r="Q396" t="str">
            <v>GARAGEM</v>
          </cell>
          <cell r="R396" t="str">
            <v>OFF STREET</v>
          </cell>
          <cell r="S396" t="str">
            <v>NN OFF 2010</v>
          </cell>
          <cell r="T396">
            <v>1</v>
          </cell>
          <cell r="U396" t="str">
            <v>N/A</v>
          </cell>
          <cell r="V396" t="str">
            <v>N/A</v>
          </cell>
          <cell r="W396" t="str">
            <v>ADRIANO BULHÕES</v>
          </cell>
          <cell r="X396" t="str">
            <v>N/I</v>
          </cell>
          <cell r="Y396" t="str">
            <v>LOCAÇÃO</v>
          </cell>
          <cell r="Z396" t="str">
            <v>EVENTOS</v>
          </cell>
          <cell r="AA396" t="str">
            <v>N/I</v>
          </cell>
          <cell r="AB396" t="str">
            <v>NAO BLOQUEADO</v>
          </cell>
          <cell r="AC396" t="str">
            <v xml:space="preserve">01201V3  </v>
          </cell>
          <cell r="AD396" t="str">
            <v>TERR RESTAURANTE PIQUIRAS - TPFI</v>
          </cell>
          <cell r="AE396" t="str">
            <v>7.GARAGEM ENCERRADA</v>
          </cell>
          <cell r="AF396" t="str">
            <v>ORGANICAS</v>
          </cell>
          <cell r="AG396" t="str">
            <v>60.537.263/0346-56</v>
          </cell>
          <cell r="AH396" t="str">
            <v>GOIÂNIA</v>
          </cell>
          <cell r="AI396" t="str">
            <v>74170-090</v>
          </cell>
          <cell r="AJ396" t="str">
            <v>SETOR MARISTA</v>
          </cell>
          <cell r="AK396" t="str">
            <v>RUA 146, Nº 464</v>
          </cell>
          <cell r="AL396">
            <v>7</v>
          </cell>
          <cell r="AM396">
            <v>40269</v>
          </cell>
          <cell r="AN396" t="str">
            <v>ABR/10</v>
          </cell>
          <cell r="AO396">
            <v>40267</v>
          </cell>
          <cell r="AP396" t="str">
            <v>INDETERMINADO</v>
          </cell>
          <cell r="AQ396">
            <v>40846</v>
          </cell>
          <cell r="AR396" t="str">
            <v>OUT/11</v>
          </cell>
          <cell r="AS396" t="str">
            <v>ALLPARK - GOV8</v>
          </cell>
          <cell r="AT396" t="str">
            <v>ALLPARK - GO</v>
          </cell>
          <cell r="AU396" t="str">
            <v>V8</v>
          </cell>
          <cell r="AV396" t="str">
            <v>REST. PIQUIRAS</v>
          </cell>
          <cell r="AW396">
            <v>11580</v>
          </cell>
          <cell r="AX396" t="str">
            <v xml:space="preserve">Piquiras </v>
          </cell>
          <cell r="AY396" t="str">
            <v>N/I</v>
          </cell>
          <cell r="AZ396" t="str">
            <v xml:space="preserve">01201V3  </v>
          </cell>
        </row>
        <row r="397">
          <cell r="D397" t="str">
            <v xml:space="preserve">01201CW  </v>
          </cell>
          <cell r="E397" t="str">
            <v>RIACHUELO</v>
          </cell>
          <cell r="F397" t="str">
            <v>N/A</v>
          </cell>
          <cell r="G397" t="str">
            <v>SP</v>
          </cell>
          <cell r="H397" t="str">
            <v>SÃO PAULO</v>
          </cell>
          <cell r="I397" t="str">
            <v>SP</v>
          </cell>
          <cell r="J397" t="str">
            <v>SP</v>
          </cell>
          <cell r="K397" t="str">
            <v>01</v>
          </cell>
          <cell r="L397" t="str">
            <v>ALLPARK</v>
          </cell>
          <cell r="M397" t="str">
            <v>AREA</v>
          </cell>
          <cell r="N397">
            <v>1</v>
          </cell>
          <cell r="O397">
            <v>400</v>
          </cell>
          <cell r="P397" t="str">
            <v>EDIFÍCIO GARAGEM</v>
          </cell>
          <cell r="Q397" t="str">
            <v>GARAGEM</v>
          </cell>
          <cell r="R397" t="str">
            <v>OFF STREET</v>
          </cell>
          <cell r="S397" t="str">
            <v>M&amp;A 2010</v>
          </cell>
          <cell r="T397">
            <v>1</v>
          </cell>
          <cell r="U397" t="str">
            <v>N/A</v>
          </cell>
          <cell r="V397" t="str">
            <v>N/A</v>
          </cell>
          <cell r="W397" t="str">
            <v>IRINEU</v>
          </cell>
          <cell r="X397" t="str">
            <v>IRINEU</v>
          </cell>
          <cell r="Y397" t="str">
            <v>LOCAÇÃO</v>
          </cell>
          <cell r="Z397" t="str">
            <v>EVENTOS</v>
          </cell>
          <cell r="AA397" t="str">
            <v>VALOR FIXO</v>
          </cell>
          <cell r="AB397" t="str">
            <v>NAO BLOQUEADO</v>
          </cell>
          <cell r="AC397" t="str">
            <v xml:space="preserve">01201CW  </v>
          </cell>
          <cell r="AD397" t="str">
            <v>ED GAR RIACHUELO 209 - AP</v>
          </cell>
          <cell r="AE397" t="str">
            <v>9.GARAGEM ABERTA</v>
          </cell>
          <cell r="AF397" t="str">
            <v>M&amp;A</v>
          </cell>
          <cell r="AG397" t="str">
            <v>60.537.263/0386-43</v>
          </cell>
          <cell r="AH397" t="str">
            <v xml:space="preserve">SÃO PAULO </v>
          </cell>
          <cell r="AI397" t="str">
            <v>01007-000</v>
          </cell>
          <cell r="AJ397" t="str">
            <v>SÉ</v>
          </cell>
          <cell r="AK397" t="str">
            <v>RUA RIACHUELO, 209</v>
          </cell>
          <cell r="AL397" t="str">
            <v>N/I</v>
          </cell>
          <cell r="AM397">
            <v>40452</v>
          </cell>
          <cell r="AN397" t="str">
            <v>OUT/10</v>
          </cell>
          <cell r="AO397">
            <v>37803</v>
          </cell>
          <cell r="AP397">
            <v>41671</v>
          </cell>
          <cell r="AQ397" t="str">
            <v>N/I</v>
          </cell>
          <cell r="AR397" t="str">
            <v>N/I</v>
          </cell>
          <cell r="AS397" t="str">
            <v>ALLPARK - SPCW</v>
          </cell>
          <cell r="AT397" t="str">
            <v>ALLPARK - SP</v>
          </cell>
          <cell r="AU397" t="str">
            <v>CW</v>
          </cell>
          <cell r="AV397" t="str">
            <v>RIACHUELO</v>
          </cell>
          <cell r="AW397">
            <v>12398</v>
          </cell>
          <cell r="AX397" t="str">
            <v>Riachuelo</v>
          </cell>
          <cell r="AY397" t="str">
            <v>N/I</v>
          </cell>
          <cell r="AZ397" t="str">
            <v xml:space="preserve">01201CW  </v>
          </cell>
        </row>
        <row r="398">
          <cell r="D398" t="str">
            <v xml:space="preserve">01201CX  </v>
          </cell>
          <cell r="E398" t="str">
            <v>RIO BRANCO, 328</v>
          </cell>
          <cell r="F398" t="str">
            <v>N/A</v>
          </cell>
          <cell r="G398" t="str">
            <v>SP</v>
          </cell>
          <cell r="H398" t="str">
            <v>SÃO PAULO</v>
          </cell>
          <cell r="I398" t="str">
            <v>SP</v>
          </cell>
          <cell r="J398" t="str">
            <v>SP</v>
          </cell>
          <cell r="K398" t="str">
            <v>01</v>
          </cell>
          <cell r="L398" t="str">
            <v>ALLPARK</v>
          </cell>
          <cell r="M398" t="str">
            <v>AREA</v>
          </cell>
          <cell r="N398">
            <v>1</v>
          </cell>
          <cell r="O398">
            <v>33</v>
          </cell>
          <cell r="P398" t="str">
            <v>TERRENO</v>
          </cell>
          <cell r="Q398" t="str">
            <v>GARAGEM</v>
          </cell>
          <cell r="R398" t="str">
            <v>OFF STREET</v>
          </cell>
          <cell r="S398" t="str">
            <v>M&amp;A 2010</v>
          </cell>
          <cell r="T398">
            <v>1</v>
          </cell>
          <cell r="U398" t="str">
            <v>N/A</v>
          </cell>
          <cell r="V398" t="str">
            <v>N/A</v>
          </cell>
          <cell r="W398" t="str">
            <v>IRINEU</v>
          </cell>
          <cell r="X398" t="str">
            <v>AKIRA</v>
          </cell>
          <cell r="Y398" t="str">
            <v>LOCAÇÃO</v>
          </cell>
          <cell r="Z398" t="str">
            <v>TKTS</v>
          </cell>
          <cell r="AA398" t="str">
            <v>VALOR FIXO</v>
          </cell>
          <cell r="AB398" t="str">
            <v>NAO BLOQUEADO</v>
          </cell>
          <cell r="AC398" t="str">
            <v xml:space="preserve">01201CX  </v>
          </cell>
          <cell r="AD398" t="str">
            <v>TERR RIO BRANCO 328 - AP</v>
          </cell>
          <cell r="AE398" t="str">
            <v>9.GARAGEM ABERTA</v>
          </cell>
          <cell r="AF398" t="str">
            <v>M&amp;A</v>
          </cell>
          <cell r="AG398" t="str">
            <v>60.537.263/0364-38</v>
          </cell>
          <cell r="AH398" t="str">
            <v xml:space="preserve">SÃO PAULO </v>
          </cell>
          <cell r="AI398" t="str">
            <v>01206-000</v>
          </cell>
          <cell r="AJ398" t="str">
            <v>CAMPOS ELÍSEOS</v>
          </cell>
          <cell r="AK398" t="str">
            <v>AV. RIO BRANCO, 328</v>
          </cell>
          <cell r="AL398" t="str">
            <v>N/I</v>
          </cell>
          <cell r="AM398">
            <v>40452</v>
          </cell>
          <cell r="AN398" t="str">
            <v>OUT/10</v>
          </cell>
          <cell r="AO398">
            <v>40603</v>
          </cell>
          <cell r="AP398">
            <v>42428</v>
          </cell>
          <cell r="AQ398" t="str">
            <v>N/I</v>
          </cell>
          <cell r="AR398" t="str">
            <v>N/I</v>
          </cell>
          <cell r="AS398" t="str">
            <v>ALLPARK - SPCX</v>
          </cell>
          <cell r="AT398" t="str">
            <v>ALLPARK - SP</v>
          </cell>
          <cell r="AU398" t="str">
            <v>CX</v>
          </cell>
          <cell r="AV398" t="str">
            <v>RIO BRANCO</v>
          </cell>
          <cell r="AW398">
            <v>12377</v>
          </cell>
          <cell r="AX398" t="str">
            <v>Rio Branco</v>
          </cell>
          <cell r="AY398" t="str">
            <v>N/I</v>
          </cell>
          <cell r="AZ398" t="str">
            <v xml:space="preserve">01201CX  </v>
          </cell>
        </row>
        <row r="399">
          <cell r="D399">
            <v>121609</v>
          </cell>
          <cell r="E399" t="str">
            <v>RIO CLARO</v>
          </cell>
          <cell r="F399" t="str">
            <v>N/A</v>
          </cell>
          <cell r="G399" t="str">
            <v>ON</v>
          </cell>
          <cell r="H399" t="str">
            <v>SÃO PAULO</v>
          </cell>
          <cell r="I399" t="str">
            <v>ON</v>
          </cell>
          <cell r="J399" t="str">
            <v>On Street</v>
          </cell>
          <cell r="K399" t="str">
            <v>16</v>
          </cell>
          <cell r="L399" t="str">
            <v>HORA PARK</v>
          </cell>
          <cell r="M399" t="str">
            <v>HORA PARK</v>
          </cell>
          <cell r="N399">
            <v>1</v>
          </cell>
          <cell r="O399">
            <v>989</v>
          </cell>
          <cell r="P399" t="str">
            <v>ZONA AZUL</v>
          </cell>
          <cell r="Q399" t="str">
            <v>GARAGEM</v>
          </cell>
          <cell r="R399" t="str">
            <v>ON STREET</v>
          </cell>
          <cell r="S399" t="str">
            <v>BASE ON</v>
          </cell>
          <cell r="T399">
            <v>1</v>
          </cell>
          <cell r="U399" t="str">
            <v>N/A</v>
          </cell>
          <cell r="V399" t="str">
            <v>N/A</v>
          </cell>
          <cell r="W399" t="str">
            <v>MARCIO RUBIA</v>
          </cell>
          <cell r="X399" t="str">
            <v>N/I</v>
          </cell>
          <cell r="Y399" t="str">
            <v>N/I</v>
          </cell>
          <cell r="Z399" t="str">
            <v>N/I</v>
          </cell>
          <cell r="AA399" t="str">
            <v>VALOR FIXO</v>
          </cell>
          <cell r="AB399" t="str">
            <v>NAO BLOQUEADO</v>
          </cell>
          <cell r="AC399">
            <v>121609</v>
          </cell>
          <cell r="AD399" t="str">
            <v>RIO CLARO</v>
          </cell>
          <cell r="AE399" t="str">
            <v>9.GARAGEM ABERTA</v>
          </cell>
          <cell r="AF399" t="str">
            <v>ORGANICAS</v>
          </cell>
          <cell r="AG399" t="str">
            <v>N/I</v>
          </cell>
          <cell r="AH399" t="str">
            <v>RIO CLARO</v>
          </cell>
          <cell r="AI399" t="str">
            <v>13500-152</v>
          </cell>
          <cell r="AJ399" t="str">
            <v>CENTRO</v>
          </cell>
          <cell r="AK399" t="str">
            <v>RIO CLARO</v>
          </cell>
          <cell r="AL399" t="str">
            <v>N/I</v>
          </cell>
          <cell r="AM399" t="str">
            <v>N/I</v>
          </cell>
          <cell r="AN399" t="str">
            <v>N/I</v>
          </cell>
          <cell r="AO399">
            <v>38798</v>
          </cell>
          <cell r="AP399">
            <v>42451</v>
          </cell>
          <cell r="AQ399" t="str">
            <v>N/I</v>
          </cell>
          <cell r="AR399" t="str">
            <v>N/I</v>
          </cell>
          <cell r="AS399" t="str">
            <v>N/I9</v>
          </cell>
          <cell r="AT399" t="str">
            <v>N/I</v>
          </cell>
          <cell r="AU399">
            <v>9</v>
          </cell>
          <cell r="AV399" t="str">
            <v>N/I</v>
          </cell>
          <cell r="AW399" t="str">
            <v>N/I</v>
          </cell>
          <cell r="AX399" t="str">
            <v>Rio Claro SP</v>
          </cell>
          <cell r="AY399" t="str">
            <v>N/I</v>
          </cell>
          <cell r="AZ399">
            <v>121609</v>
          </cell>
        </row>
        <row r="400">
          <cell r="D400" t="str">
            <v xml:space="preserve">01201CA  </v>
          </cell>
          <cell r="E400" t="str">
            <v>ROCIO</v>
          </cell>
          <cell r="F400" t="str">
            <v>N/A</v>
          </cell>
          <cell r="G400" t="str">
            <v>SP</v>
          </cell>
          <cell r="H400" t="str">
            <v>SÃO PAULO</v>
          </cell>
          <cell r="I400" t="str">
            <v>SP</v>
          </cell>
          <cell r="J400" t="str">
            <v>SP</v>
          </cell>
          <cell r="K400" t="str">
            <v>01</v>
          </cell>
          <cell r="L400" t="str">
            <v>ALLPARK</v>
          </cell>
          <cell r="M400" t="str">
            <v>AREA</v>
          </cell>
          <cell r="N400">
            <v>1</v>
          </cell>
          <cell r="O400">
            <v>100</v>
          </cell>
          <cell r="P400" t="str">
            <v>EDIFÍCIO COMERCIAL</v>
          </cell>
          <cell r="Q400" t="str">
            <v>GARAGEM</v>
          </cell>
          <cell r="R400" t="str">
            <v>OFF STREET</v>
          </cell>
          <cell r="S400" t="str">
            <v>M&amp;A 2010</v>
          </cell>
          <cell r="T400">
            <v>1</v>
          </cell>
          <cell r="U400" t="str">
            <v>N/A</v>
          </cell>
          <cell r="V400" t="str">
            <v>N/A</v>
          </cell>
          <cell r="W400" t="str">
            <v>MARCOS SILVA</v>
          </cell>
          <cell r="X400" t="str">
            <v>EDMILSON</v>
          </cell>
          <cell r="Y400" t="str">
            <v>LOCAÇÃO</v>
          </cell>
          <cell r="Z400" t="str">
            <v>TKTS</v>
          </cell>
          <cell r="AA400" t="str">
            <v>FAIXA</v>
          </cell>
          <cell r="AB400" t="str">
            <v>NAO BLOQUEADO</v>
          </cell>
          <cell r="AC400" t="str">
            <v xml:space="preserve">01201CA  </v>
          </cell>
          <cell r="AD400" t="str">
            <v>ED COM ATRIUM III - AP</v>
          </cell>
          <cell r="AE400" t="str">
            <v>9.GARAGEM ABERTA</v>
          </cell>
          <cell r="AF400" t="str">
            <v>M&amp;A</v>
          </cell>
          <cell r="AG400" t="str">
            <v>60.537.263/0376-71</v>
          </cell>
          <cell r="AH400" t="str">
            <v xml:space="preserve">SÃO PAULO </v>
          </cell>
          <cell r="AI400" t="str">
            <v>04552-000</v>
          </cell>
          <cell r="AJ400" t="str">
            <v>VILA OLÍMPIA</v>
          </cell>
          <cell r="AK400" t="str">
            <v>RUA DO ROCIO, 291</v>
          </cell>
          <cell r="AL400" t="str">
            <v>N/I</v>
          </cell>
          <cell r="AM400">
            <v>40452</v>
          </cell>
          <cell r="AN400" t="str">
            <v>OUT/10</v>
          </cell>
          <cell r="AO400">
            <v>35296</v>
          </cell>
          <cell r="AP400" t="str">
            <v>INDETERMINADO</v>
          </cell>
          <cell r="AQ400" t="str">
            <v>N/I</v>
          </cell>
          <cell r="AR400" t="str">
            <v>N/I</v>
          </cell>
          <cell r="AS400" t="str">
            <v>ALLPARK - SPCA</v>
          </cell>
          <cell r="AT400" t="str">
            <v>ALLPARK - SP</v>
          </cell>
          <cell r="AU400" t="str">
            <v>CA</v>
          </cell>
          <cell r="AV400" t="str">
            <v>EDIFIC ATRIUM</v>
          </cell>
          <cell r="AW400">
            <v>12161</v>
          </cell>
          <cell r="AX400" t="str">
            <v>Atrium III, Ed.</v>
          </cell>
          <cell r="AY400" t="str">
            <v>N/I</v>
          </cell>
          <cell r="AZ400" t="str">
            <v xml:space="preserve">01201CA  </v>
          </cell>
        </row>
        <row r="401">
          <cell r="D401" t="str">
            <v xml:space="preserve">05201IE  </v>
          </cell>
          <cell r="E401" t="str">
            <v>RODIN</v>
          </cell>
          <cell r="F401" t="str">
            <v>N/A</v>
          </cell>
          <cell r="G401" t="str">
            <v>RS</v>
          </cell>
          <cell r="H401" t="str">
            <v>RIO GRANDE DO SUL</v>
          </cell>
          <cell r="I401" t="str">
            <v>SUL</v>
          </cell>
          <cell r="J401" t="str">
            <v>SUL</v>
          </cell>
          <cell r="K401" t="str">
            <v>01</v>
          </cell>
          <cell r="L401" t="str">
            <v>ALLPARK</v>
          </cell>
          <cell r="M401" t="str">
            <v>EASY PARK</v>
          </cell>
          <cell r="N401">
            <v>1</v>
          </cell>
          <cell r="O401">
            <v>79</v>
          </cell>
          <cell r="P401" t="str">
            <v>EDIFÍCIO COMERCIAL</v>
          </cell>
          <cell r="Q401" t="str">
            <v>GARAGEM</v>
          </cell>
          <cell r="R401" t="str">
            <v>OFF STREET</v>
          </cell>
          <cell r="S401" t="str">
            <v>M&amp;A 2011</v>
          </cell>
          <cell r="T401">
            <v>1</v>
          </cell>
          <cell r="U401" t="str">
            <v>N/A</v>
          </cell>
          <cell r="V401" t="str">
            <v>N/A</v>
          </cell>
          <cell r="W401" t="str">
            <v>ANDRE SANTOS</v>
          </cell>
          <cell r="X401" t="str">
            <v>N/I</v>
          </cell>
          <cell r="Y401" t="str">
            <v>LOCAÇÃO</v>
          </cell>
          <cell r="Z401" t="str">
            <v>TKTS</v>
          </cell>
          <cell r="AA401" t="str">
            <v>FAIXA</v>
          </cell>
          <cell r="AB401" t="str">
            <v>NAO BLOQUEADO</v>
          </cell>
          <cell r="AC401" t="str">
            <v xml:space="preserve">05201IE  </v>
          </cell>
          <cell r="AD401" t="str">
            <v>ED COM RODIN - EASY</v>
          </cell>
          <cell r="AE401" t="str">
            <v>9.GARAGEM ABERTA</v>
          </cell>
          <cell r="AF401" t="str">
            <v>M&amp;A</v>
          </cell>
          <cell r="AG401" t="str">
            <v>60.537.263/0507-75</v>
          </cell>
          <cell r="AH401" t="str">
            <v>PORTO ALEGRE</v>
          </cell>
          <cell r="AI401" t="str">
            <v>90480-004</v>
          </cell>
          <cell r="AJ401" t="str">
            <v>AUXILIADORA</v>
          </cell>
          <cell r="AK401" t="str">
            <v>AV. CARLOS GOMES, 1001</v>
          </cell>
          <cell r="AL401">
            <v>5</v>
          </cell>
          <cell r="AM401">
            <v>40603</v>
          </cell>
          <cell r="AN401" t="str">
            <v>MAR/11</v>
          </cell>
          <cell r="AO401">
            <v>38292</v>
          </cell>
          <cell r="AP401" t="str">
            <v>INDETERMINADO</v>
          </cell>
          <cell r="AQ401" t="str">
            <v>N/I</v>
          </cell>
          <cell r="AR401" t="str">
            <v>N/I</v>
          </cell>
          <cell r="AS401" t="str">
            <v>ALLPARK - RSIE</v>
          </cell>
          <cell r="AT401" t="str">
            <v>ALLPARK - RS</v>
          </cell>
          <cell r="AU401" t="str">
            <v>IE</v>
          </cell>
          <cell r="AV401" t="str">
            <v>RODIN</v>
          </cell>
          <cell r="AW401">
            <v>13746</v>
          </cell>
          <cell r="AX401" t="str">
            <v>N/I</v>
          </cell>
          <cell r="AY401" t="str">
            <v>N/I</v>
          </cell>
          <cell r="AZ401" t="str">
            <v xml:space="preserve">05201IE  </v>
          </cell>
        </row>
        <row r="402">
          <cell r="D402" t="str">
            <v xml:space="preserve">07201FL  </v>
          </cell>
          <cell r="E402" t="str">
            <v>RODOVIARIA BC</v>
          </cell>
          <cell r="F402" t="str">
            <v>N/A</v>
          </cell>
          <cell r="G402" t="str">
            <v>SC</v>
          </cell>
          <cell r="H402" t="str">
            <v>SANTA CATARINA</v>
          </cell>
          <cell r="I402" t="str">
            <v>SUL</v>
          </cell>
          <cell r="J402" t="str">
            <v>SUL</v>
          </cell>
          <cell r="K402" t="str">
            <v>01</v>
          </cell>
          <cell r="L402" t="str">
            <v>ALLPARK</v>
          </cell>
          <cell r="M402" t="str">
            <v>PARQUEAMENTOS</v>
          </cell>
          <cell r="N402">
            <v>1</v>
          </cell>
          <cell r="O402">
            <v>80</v>
          </cell>
          <cell r="P402" t="str">
            <v>TERRENO</v>
          </cell>
          <cell r="Q402" t="str">
            <v>GARAGEM</v>
          </cell>
          <cell r="R402" t="str">
            <v>OFF STREET</v>
          </cell>
          <cell r="S402" t="str">
            <v>M&amp;A 2010</v>
          </cell>
          <cell r="T402">
            <v>1</v>
          </cell>
          <cell r="U402" t="str">
            <v>N/A</v>
          </cell>
          <cell r="V402" t="str">
            <v>N/A</v>
          </cell>
          <cell r="W402" t="str">
            <v>MILTON</v>
          </cell>
          <cell r="X402" t="str">
            <v>N/I</v>
          </cell>
          <cell r="Y402" t="str">
            <v>LOCAÇÃO</v>
          </cell>
          <cell r="Z402" t="str">
            <v>TKTS</v>
          </cell>
          <cell r="AA402" t="str">
            <v>PERCENTUAL</v>
          </cell>
          <cell r="AB402" t="str">
            <v>NAO BLOQUEADO</v>
          </cell>
          <cell r="AC402" t="str">
            <v xml:space="preserve">07201FL  </v>
          </cell>
          <cell r="AD402" t="str">
            <v>TERR RODOVIARIA BC</v>
          </cell>
          <cell r="AE402" t="str">
            <v>9.GARAGEM ABERTA</v>
          </cell>
          <cell r="AF402" t="str">
            <v>M&amp;A</v>
          </cell>
          <cell r="AG402">
            <v>60537263055491</v>
          </cell>
          <cell r="AH402" t="str">
            <v>BALN. CAMBORIÚ</v>
          </cell>
          <cell r="AI402" t="str">
            <v>88339-005</v>
          </cell>
          <cell r="AJ402" t="str">
            <v>ESTADOS</v>
          </cell>
          <cell r="AK402" t="str">
            <v>AV. SANTA CATARINA, 347</v>
          </cell>
          <cell r="AL402">
            <v>7</v>
          </cell>
          <cell r="AM402">
            <v>40210</v>
          </cell>
          <cell r="AN402" t="str">
            <v>FEV/10</v>
          </cell>
          <cell r="AO402">
            <v>38317</v>
          </cell>
          <cell r="AP402">
            <v>40512</v>
          </cell>
          <cell r="AQ402" t="str">
            <v>N/I</v>
          </cell>
          <cell r="AR402" t="str">
            <v>N/I</v>
          </cell>
          <cell r="AS402" t="str">
            <v>ALLPARK - SCFL</v>
          </cell>
          <cell r="AT402" t="str">
            <v>ALLPARK - SC</v>
          </cell>
          <cell r="AU402" t="str">
            <v>FL</v>
          </cell>
          <cell r="AV402" t="str">
            <v>RODOVIARIA BC</v>
          </cell>
          <cell r="AW402">
            <v>12654</v>
          </cell>
          <cell r="AX402" t="str">
            <v>Rodoviária BC</v>
          </cell>
          <cell r="AY402" t="str">
            <v>N/I</v>
          </cell>
          <cell r="AZ402" t="str">
            <v xml:space="preserve">07201FL  </v>
          </cell>
        </row>
        <row r="403">
          <cell r="D403" t="str">
            <v xml:space="preserve">07201FM  </v>
          </cell>
          <cell r="E403" t="str">
            <v>RODOVIARIA ITAJAI</v>
          </cell>
          <cell r="F403" t="str">
            <v>N/A</v>
          </cell>
          <cell r="G403" t="str">
            <v>SC</v>
          </cell>
          <cell r="H403" t="str">
            <v>SANTA CATARINA</v>
          </cell>
          <cell r="I403" t="str">
            <v>SUL</v>
          </cell>
          <cell r="J403" t="str">
            <v>SUL</v>
          </cell>
          <cell r="K403" t="str">
            <v>01</v>
          </cell>
          <cell r="L403" t="str">
            <v>ALLPARK</v>
          </cell>
          <cell r="M403" t="str">
            <v>PARQUEAMENTOS</v>
          </cell>
          <cell r="N403">
            <v>1</v>
          </cell>
          <cell r="O403">
            <v>80</v>
          </cell>
          <cell r="P403" t="str">
            <v>TERRENO</v>
          </cell>
          <cell r="Q403" t="str">
            <v>GARAGEM</v>
          </cell>
          <cell r="R403" t="str">
            <v>OFF STREET</v>
          </cell>
          <cell r="S403" t="str">
            <v>M&amp;A 2010</v>
          </cell>
          <cell r="T403">
            <v>1</v>
          </cell>
          <cell r="U403" t="str">
            <v>N/A</v>
          </cell>
          <cell r="V403" t="str">
            <v>N/A</v>
          </cell>
          <cell r="W403" t="str">
            <v>MILTON</v>
          </cell>
          <cell r="X403" t="str">
            <v>N/I</v>
          </cell>
          <cell r="Y403" t="str">
            <v>LOCAÇÃO</v>
          </cell>
          <cell r="Z403" t="str">
            <v>TKTS</v>
          </cell>
          <cell r="AA403" t="str">
            <v>PERCENTUAL</v>
          </cell>
          <cell r="AB403" t="str">
            <v>NAO BLOQUEADO</v>
          </cell>
          <cell r="AC403" t="str">
            <v xml:space="preserve">07201FM  </v>
          </cell>
          <cell r="AD403" t="str">
            <v>TERR RODOVIARIA ITAJAI</v>
          </cell>
          <cell r="AE403" t="str">
            <v>9.GARAGEM ABERTA</v>
          </cell>
          <cell r="AF403" t="str">
            <v>M&amp;A</v>
          </cell>
          <cell r="AG403">
            <v>60537263055753</v>
          </cell>
          <cell r="AH403" t="str">
            <v>ITAJAÍ</v>
          </cell>
          <cell r="AI403" t="str">
            <v>88308-000</v>
          </cell>
          <cell r="AJ403" t="str">
            <v>SÃO VICENTE</v>
          </cell>
          <cell r="AK403" t="str">
            <v>AV. ADOLFO KONDER, 1201</v>
          </cell>
          <cell r="AL403">
            <v>7</v>
          </cell>
          <cell r="AM403">
            <v>40210</v>
          </cell>
          <cell r="AN403" t="str">
            <v>FEV/10</v>
          </cell>
          <cell r="AO403">
            <v>38139</v>
          </cell>
          <cell r="AP403">
            <v>41060</v>
          </cell>
          <cell r="AQ403" t="str">
            <v>N/I</v>
          </cell>
          <cell r="AR403" t="str">
            <v>N/I</v>
          </cell>
          <cell r="AS403" t="str">
            <v>ALLPARK - SCFM</v>
          </cell>
          <cell r="AT403" t="str">
            <v>ALLPARK - SC</v>
          </cell>
          <cell r="AU403" t="str">
            <v>FM</v>
          </cell>
          <cell r="AV403" t="str">
            <v>RODOVIA. ITAJAI</v>
          </cell>
          <cell r="AW403">
            <v>12660</v>
          </cell>
          <cell r="AX403" t="str">
            <v>Rodoviária Itajaí</v>
          </cell>
          <cell r="AY403" t="str">
            <v>N/I</v>
          </cell>
          <cell r="AZ403" t="str">
            <v xml:space="preserve">07201FM  </v>
          </cell>
        </row>
        <row r="404">
          <cell r="D404">
            <v>220802</v>
          </cell>
          <cell r="E404" t="str">
            <v>RODRIGUES ALVES</v>
          </cell>
          <cell r="F404" t="str">
            <v>N/A</v>
          </cell>
          <cell r="G404" t="str">
            <v>RJ</v>
          </cell>
          <cell r="H404" t="str">
            <v>RIO DE JANEIRO</v>
          </cell>
          <cell r="I404" t="str">
            <v>RJ</v>
          </cell>
          <cell r="J404" t="str">
            <v>RJ</v>
          </cell>
          <cell r="K404" t="str">
            <v>08</v>
          </cell>
          <cell r="L404" t="str">
            <v>RIOPARK</v>
          </cell>
          <cell r="M404" t="str">
            <v>RIOPARK</v>
          </cell>
          <cell r="N404">
            <v>1</v>
          </cell>
          <cell r="O404">
            <v>300</v>
          </cell>
          <cell r="P404" t="str">
            <v>EDIFÍCIO GARAGEM</v>
          </cell>
          <cell r="Q404" t="str">
            <v>GARAGEM</v>
          </cell>
          <cell r="R404" t="str">
            <v>OFF STREET</v>
          </cell>
          <cell r="S404" t="str">
            <v>BASE OFF</v>
          </cell>
          <cell r="T404">
            <v>1</v>
          </cell>
          <cell r="U404" t="str">
            <v>N/A</v>
          </cell>
          <cell r="V404" t="str">
            <v>N/A</v>
          </cell>
          <cell r="W404" t="str">
            <v>ANGELO</v>
          </cell>
          <cell r="X404" t="str">
            <v>N/I</v>
          </cell>
          <cell r="Y404" t="str">
            <v>LOCAÇÃO</v>
          </cell>
          <cell r="Z404" t="str">
            <v>TKTS</v>
          </cell>
          <cell r="AA404" t="str">
            <v>PERCENTUAL</v>
          </cell>
          <cell r="AB404" t="str">
            <v>NAO BLOQUEADO</v>
          </cell>
          <cell r="AC404">
            <v>220802</v>
          </cell>
          <cell r="AD404" t="str">
            <v>ED GAR RODRIGUES ALVES - RIOP</v>
          </cell>
          <cell r="AE404" t="str">
            <v>9.GARAGEM ABERTA</v>
          </cell>
          <cell r="AF404" t="str">
            <v>ORGANICAS</v>
          </cell>
          <cell r="AG404" t="str">
            <v>60.537.263/0345-75</v>
          </cell>
          <cell r="AH404" t="str">
            <v>RIO DE JANEIRO</v>
          </cell>
          <cell r="AI404" t="str">
            <v>20081-250</v>
          </cell>
          <cell r="AJ404" t="str">
            <v xml:space="preserve">CENTRO </v>
          </cell>
          <cell r="AK404" t="str">
            <v>AV. RODRIGUES ALVES, 173</v>
          </cell>
          <cell r="AL404">
            <v>5</v>
          </cell>
          <cell r="AM404">
            <v>39965</v>
          </cell>
          <cell r="AN404" t="str">
            <v>N/I</v>
          </cell>
          <cell r="AO404">
            <v>39965</v>
          </cell>
          <cell r="AP404">
            <v>41425</v>
          </cell>
          <cell r="AQ404" t="str">
            <v>N/I</v>
          </cell>
          <cell r="AR404" t="str">
            <v>N/I</v>
          </cell>
          <cell r="AS404" t="str">
            <v>RIOPARK2</v>
          </cell>
          <cell r="AT404" t="str">
            <v>RIOPARK</v>
          </cell>
          <cell r="AU404">
            <v>2</v>
          </cell>
          <cell r="AV404" t="str">
            <v>ED CENT PARKING</v>
          </cell>
          <cell r="AW404">
            <v>25</v>
          </cell>
          <cell r="AX404" t="str">
            <v>Rodrigues Alves</v>
          </cell>
          <cell r="AY404" t="str">
            <v>N/I</v>
          </cell>
          <cell r="AZ404">
            <v>220802</v>
          </cell>
        </row>
        <row r="405">
          <cell r="D405" t="str">
            <v xml:space="preserve">01201S0  </v>
          </cell>
          <cell r="E405" t="str">
            <v>ROOSEVELT</v>
          </cell>
          <cell r="F405" t="str">
            <v>N/A</v>
          </cell>
          <cell r="G405" t="str">
            <v>SP</v>
          </cell>
          <cell r="H405" t="str">
            <v>SÃO PAULO</v>
          </cell>
          <cell r="I405" t="str">
            <v>SP</v>
          </cell>
          <cell r="J405" t="str">
            <v>SP</v>
          </cell>
          <cell r="K405" t="str">
            <v>01</v>
          </cell>
          <cell r="L405" t="str">
            <v>ALLPARK</v>
          </cell>
          <cell r="M405" t="str">
            <v>ROOPARK</v>
          </cell>
          <cell r="N405">
            <v>1</v>
          </cell>
          <cell r="O405">
            <v>147</v>
          </cell>
          <cell r="P405" t="str">
            <v>EDIFÍCIO GARAGEM</v>
          </cell>
          <cell r="Q405" t="str">
            <v>GARAGEM</v>
          </cell>
          <cell r="R405" t="str">
            <v>OFF STREET</v>
          </cell>
          <cell r="S405" t="str">
            <v>M&amp;A 2010</v>
          </cell>
          <cell r="T405">
            <v>1</v>
          </cell>
          <cell r="U405" t="str">
            <v>N/A</v>
          </cell>
          <cell r="V405" t="str">
            <v>N/A</v>
          </cell>
          <cell r="W405" t="str">
            <v>IRINEU</v>
          </cell>
          <cell r="X405" t="str">
            <v>IRINEU</v>
          </cell>
          <cell r="Y405" t="str">
            <v>LOCAÇÃO</v>
          </cell>
          <cell r="Z405" t="str">
            <v>TKTS</v>
          </cell>
          <cell r="AA405" t="str">
            <v>PERCENTUAL</v>
          </cell>
          <cell r="AB405" t="str">
            <v>NAO BLOQUEADO</v>
          </cell>
          <cell r="AC405" t="str">
            <v xml:space="preserve">01201S0  </v>
          </cell>
          <cell r="AD405" t="str">
            <v>ED GAR ROOSEVELT - ROO</v>
          </cell>
          <cell r="AE405" t="str">
            <v>9.GARAGEM ABERTA</v>
          </cell>
          <cell r="AF405" t="str">
            <v>M&amp;A</v>
          </cell>
          <cell r="AG405">
            <v>60537263033170</v>
          </cell>
          <cell r="AH405" t="str">
            <v xml:space="preserve">SÃO PAULO </v>
          </cell>
          <cell r="AI405" t="str">
            <v>01303-010</v>
          </cell>
          <cell r="AJ405" t="str">
            <v>REPÚBLICA</v>
          </cell>
          <cell r="AK405" t="str">
            <v>RUA NESTOR PESTANA, 129</v>
          </cell>
          <cell r="AL405">
            <v>7</v>
          </cell>
          <cell r="AM405">
            <v>40210</v>
          </cell>
          <cell r="AN405" t="str">
            <v>FEV/10</v>
          </cell>
          <cell r="AO405">
            <v>33756</v>
          </cell>
          <cell r="AP405" t="str">
            <v>INDETERMINADO</v>
          </cell>
          <cell r="AQ405" t="str">
            <v>N/I</v>
          </cell>
          <cell r="AR405" t="str">
            <v>N/I</v>
          </cell>
          <cell r="AS405" t="str">
            <v>ALLPARK - SPU8</v>
          </cell>
          <cell r="AT405" t="str">
            <v>ALLPARK - SP</v>
          </cell>
          <cell r="AU405" t="str">
            <v>U8</v>
          </cell>
          <cell r="AV405" t="str">
            <v>ROOSEVELT</v>
          </cell>
          <cell r="AW405">
            <v>11317</v>
          </cell>
          <cell r="AX405" t="str">
            <v>Roosevelt</v>
          </cell>
          <cell r="AY405" t="str">
            <v>N/I</v>
          </cell>
          <cell r="AZ405" t="str">
            <v xml:space="preserve">01201S0  </v>
          </cell>
        </row>
        <row r="406">
          <cell r="D406" t="str">
            <v xml:space="preserve">01201GI  </v>
          </cell>
          <cell r="E406" t="str">
            <v>ROSSI RESIDENCIAL</v>
          </cell>
          <cell r="F406" t="str">
            <v>N/A</v>
          </cell>
          <cell r="G406" t="str">
            <v>SP</v>
          </cell>
          <cell r="H406" t="str">
            <v>SÃO PAULO</v>
          </cell>
          <cell r="I406" t="str">
            <v>SP</v>
          </cell>
          <cell r="J406" t="str">
            <v>SP</v>
          </cell>
          <cell r="K406" t="str">
            <v>01</v>
          </cell>
          <cell r="L406" t="str">
            <v>ALLPARK</v>
          </cell>
          <cell r="M406" t="str">
            <v>AREA</v>
          </cell>
          <cell r="N406">
            <v>1</v>
          </cell>
          <cell r="O406">
            <v>70</v>
          </cell>
          <cell r="P406" t="str">
            <v>EDIFÍCIO COMERCIAL</v>
          </cell>
          <cell r="Q406" t="str">
            <v>GARAGEM</v>
          </cell>
          <cell r="R406" t="str">
            <v>OFF STREET</v>
          </cell>
          <cell r="S406" t="str">
            <v>M&amp;A 2010</v>
          </cell>
          <cell r="T406">
            <v>1</v>
          </cell>
          <cell r="U406" t="str">
            <v>N/A</v>
          </cell>
          <cell r="V406" t="str">
            <v>N/A</v>
          </cell>
          <cell r="W406" t="str">
            <v>DENISE</v>
          </cell>
          <cell r="X406" t="str">
            <v>RODNEY</v>
          </cell>
          <cell r="Y406" t="str">
            <v>MO</v>
          </cell>
          <cell r="Z406" t="str">
            <v>100%NF</v>
          </cell>
          <cell r="AA406" t="str">
            <v>N/I</v>
          </cell>
          <cell r="AB406" t="str">
            <v>NAO BLOQUEADO</v>
          </cell>
          <cell r="AC406" t="str">
            <v xml:space="preserve">01201GI  </v>
          </cell>
          <cell r="AD406" t="str">
            <v>ED COM AMERICA - ROSSI RESIDENCIAL - AP</v>
          </cell>
          <cell r="AE406" t="str">
            <v>9.GARAGEM ABERTA</v>
          </cell>
          <cell r="AF406" t="str">
            <v>M&amp;A</v>
          </cell>
          <cell r="AG406" t="str">
            <v>N/I</v>
          </cell>
          <cell r="AH406" t="str">
            <v xml:space="preserve">SÃO PAULO </v>
          </cell>
          <cell r="AI406" t="str">
            <v>05650-002</v>
          </cell>
          <cell r="AJ406" t="str">
            <v>MORUMBI</v>
          </cell>
          <cell r="AK406" t="str">
            <v>AV. MORUMBI, 6954</v>
          </cell>
          <cell r="AL406" t="str">
            <v>N/I</v>
          </cell>
          <cell r="AM406">
            <v>40452</v>
          </cell>
          <cell r="AN406" t="str">
            <v>OUT/10</v>
          </cell>
          <cell r="AO406">
            <v>37408</v>
          </cell>
          <cell r="AP406">
            <v>40695</v>
          </cell>
          <cell r="AQ406" t="str">
            <v>N/I</v>
          </cell>
          <cell r="AR406" t="str">
            <v>N/I</v>
          </cell>
          <cell r="AS406" t="str">
            <v>ALLPARK - SPGI</v>
          </cell>
          <cell r="AT406" t="str">
            <v>ALLPARK - SP</v>
          </cell>
          <cell r="AU406" t="str">
            <v>GI</v>
          </cell>
          <cell r="AV406" t="str">
            <v>ROSSI</v>
          </cell>
          <cell r="AW406">
            <v>13123</v>
          </cell>
          <cell r="AX406" t="str">
            <v>Rossi</v>
          </cell>
          <cell r="AY406" t="str">
            <v>N/I</v>
          </cell>
          <cell r="AZ406" t="str">
            <v xml:space="preserve">01201GI  </v>
          </cell>
        </row>
        <row r="407">
          <cell r="D407" t="str">
            <v xml:space="preserve">01201CY  </v>
          </cell>
          <cell r="E407" t="str">
            <v>RUA SANTO AMARO</v>
          </cell>
          <cell r="F407" t="str">
            <v>N/A</v>
          </cell>
          <cell r="G407" t="str">
            <v>SP</v>
          </cell>
          <cell r="H407" t="str">
            <v>SÃO PAULO</v>
          </cell>
          <cell r="I407" t="str">
            <v>SP</v>
          </cell>
          <cell r="J407" t="str">
            <v>SP</v>
          </cell>
          <cell r="K407" t="str">
            <v>01</v>
          </cell>
          <cell r="L407" t="str">
            <v>ALLPARK</v>
          </cell>
          <cell r="M407" t="str">
            <v>AREA</v>
          </cell>
          <cell r="N407">
            <v>1</v>
          </cell>
          <cell r="O407">
            <v>150</v>
          </cell>
          <cell r="P407" t="str">
            <v>EDIFÍCIO GARAGEM</v>
          </cell>
          <cell r="Q407" t="str">
            <v>GARAGEM</v>
          </cell>
          <cell r="R407" t="str">
            <v>OFF STREET</v>
          </cell>
          <cell r="S407" t="str">
            <v>M&amp;A 2010</v>
          </cell>
          <cell r="T407">
            <v>1</v>
          </cell>
          <cell r="U407" t="str">
            <v>N/A</v>
          </cell>
          <cell r="V407" t="str">
            <v>N/A</v>
          </cell>
          <cell r="W407" t="str">
            <v>IRINEU</v>
          </cell>
          <cell r="X407" t="str">
            <v xml:space="preserve">ANTÔNIO INÁCIO </v>
          </cell>
          <cell r="Y407" t="str">
            <v>LOCAÇÃO</v>
          </cell>
          <cell r="Z407" t="str">
            <v>TKTS</v>
          </cell>
          <cell r="AA407" t="str">
            <v>VALOR FIXO</v>
          </cell>
          <cell r="AB407" t="str">
            <v>NAO BLOQUEADO</v>
          </cell>
          <cell r="AC407" t="str">
            <v xml:space="preserve">01201CY  </v>
          </cell>
          <cell r="AD407" t="str">
            <v>ED GAR R STO AMARO 272 - AP</v>
          </cell>
          <cell r="AE407" t="str">
            <v>9.GARAGEM ABERTA</v>
          </cell>
          <cell r="AF407" t="str">
            <v>M&amp;A</v>
          </cell>
          <cell r="AG407" t="str">
            <v>60.537.263/0385-62</v>
          </cell>
          <cell r="AH407" t="str">
            <v xml:space="preserve">SÃO PAULO </v>
          </cell>
          <cell r="AI407" t="str">
            <v>01315-000</v>
          </cell>
          <cell r="AJ407" t="str">
            <v>CENTRO</v>
          </cell>
          <cell r="AK407" t="str">
            <v>RUA SANTO AMARO, 272</v>
          </cell>
          <cell r="AL407">
            <v>7</v>
          </cell>
          <cell r="AM407">
            <v>40452</v>
          </cell>
          <cell r="AN407" t="str">
            <v>OUT/10</v>
          </cell>
          <cell r="AO407">
            <v>34973</v>
          </cell>
          <cell r="AP407" t="str">
            <v>INDETERMINADO</v>
          </cell>
          <cell r="AQ407" t="str">
            <v>N/I</v>
          </cell>
          <cell r="AR407" t="str">
            <v>N/I</v>
          </cell>
          <cell r="AS407" t="str">
            <v>ALLPARK - SPCY</v>
          </cell>
          <cell r="AT407" t="str">
            <v>ALLPARK - SP</v>
          </cell>
          <cell r="AU407" t="str">
            <v>CY</v>
          </cell>
          <cell r="AV407" t="str">
            <v>RUA SANTO AMARO</v>
          </cell>
          <cell r="AW407">
            <v>12401</v>
          </cell>
          <cell r="AX407" t="str">
            <v>Santo Amaro 272</v>
          </cell>
          <cell r="AY407" t="str">
            <v>N/I</v>
          </cell>
          <cell r="AZ407" t="str">
            <v xml:space="preserve">01201CY  </v>
          </cell>
        </row>
        <row r="408">
          <cell r="D408" t="str">
            <v xml:space="preserve">01201IU  </v>
          </cell>
          <cell r="E408" t="str">
            <v>RUNNER BUTANTA</v>
          </cell>
          <cell r="F408" t="str">
            <v>N/A</v>
          </cell>
          <cell r="G408" t="str">
            <v>SP</v>
          </cell>
          <cell r="H408" t="str">
            <v>SÃO PAULO</v>
          </cell>
          <cell r="I408" t="str">
            <v>SP</v>
          </cell>
          <cell r="J408" t="str">
            <v>SP</v>
          </cell>
          <cell r="K408" t="str">
            <v>01</v>
          </cell>
          <cell r="L408" t="str">
            <v>ALLPARK</v>
          </cell>
          <cell r="M408" t="str">
            <v>ALLPARK</v>
          </cell>
          <cell r="N408">
            <v>1</v>
          </cell>
          <cell r="O408">
            <v>120</v>
          </cell>
          <cell r="P408" t="str">
            <v>CLUBE</v>
          </cell>
          <cell r="Q408" t="str">
            <v>GARAGEM</v>
          </cell>
          <cell r="R408" t="str">
            <v>OFF STREET</v>
          </cell>
          <cell r="S408" t="str">
            <v>NN OFF 2011</v>
          </cell>
          <cell r="T408">
            <v>1</v>
          </cell>
          <cell r="U408" t="str">
            <v>N/A</v>
          </cell>
          <cell r="V408" t="str">
            <v>N/A</v>
          </cell>
          <cell r="W408" t="str">
            <v>JOSÉ EDENILSON</v>
          </cell>
          <cell r="X408" t="str">
            <v>MATOS</v>
          </cell>
          <cell r="Y408" t="str">
            <v>LOCAÇÃO</v>
          </cell>
          <cell r="Z408" t="str">
            <v>TKTS</v>
          </cell>
          <cell r="AA408" t="str">
            <v>N/I</v>
          </cell>
          <cell r="AB408" t="str">
            <v>NAO BLOQUEADO</v>
          </cell>
          <cell r="AC408" t="str">
            <v xml:space="preserve">01201IU  </v>
          </cell>
          <cell r="AD408" t="str">
            <v>CLUBE RUNNER BUTANTA</v>
          </cell>
          <cell r="AE408" t="str">
            <v>9.GARAGEM ABERTA</v>
          </cell>
          <cell r="AF408" t="str">
            <v>ORGANICAS</v>
          </cell>
          <cell r="AG408" t="str">
            <v>60.537.263/0521-23</v>
          </cell>
          <cell r="AH408" t="str">
            <v xml:space="preserve">SÃO PAULO </v>
          </cell>
          <cell r="AI408" t="str">
            <v>N/I</v>
          </cell>
          <cell r="AJ408" t="str">
            <v>BUTANTA</v>
          </cell>
          <cell r="AK408" t="str">
            <v>AV. DR. CANDIDO MOTA FILHO, 731</v>
          </cell>
          <cell r="AL408">
            <v>7</v>
          </cell>
          <cell r="AM408">
            <v>40651</v>
          </cell>
          <cell r="AN408" t="str">
            <v>ABR/11</v>
          </cell>
          <cell r="AO408">
            <v>40651</v>
          </cell>
          <cell r="AP408">
            <v>42111</v>
          </cell>
          <cell r="AQ408" t="str">
            <v>N/I</v>
          </cell>
          <cell r="AR408" t="str">
            <v>N/I</v>
          </cell>
          <cell r="AS408" t="str">
            <v>ALLPARK - SPIU</v>
          </cell>
          <cell r="AT408" t="str">
            <v>ALLPARK - SP</v>
          </cell>
          <cell r="AU408" t="str">
            <v>IU</v>
          </cell>
          <cell r="AV408" t="str">
            <v>RUNNER BUTANTA</v>
          </cell>
          <cell r="AW408">
            <v>13915</v>
          </cell>
          <cell r="AX408" t="str">
            <v>Runner Butantã</v>
          </cell>
          <cell r="AY408" t="str">
            <v>N/I</v>
          </cell>
          <cell r="AZ408" t="str">
            <v xml:space="preserve">01201IU  </v>
          </cell>
        </row>
        <row r="409">
          <cell r="D409">
            <v>220103</v>
          </cell>
          <cell r="E409" t="str">
            <v>S. DANTAS, BBD</v>
          </cell>
          <cell r="F409" t="str">
            <v>N/A</v>
          </cell>
          <cell r="G409" t="str">
            <v>RJ</v>
          </cell>
          <cell r="H409" t="str">
            <v>RIO DE JANEIRO</v>
          </cell>
          <cell r="I409" t="str">
            <v>RJ</v>
          </cell>
          <cell r="J409" t="str">
            <v>RJ</v>
          </cell>
          <cell r="K409" t="str">
            <v>01</v>
          </cell>
          <cell r="L409" t="str">
            <v>ALLPARK</v>
          </cell>
          <cell r="M409" t="str">
            <v>ALLPARK</v>
          </cell>
          <cell r="N409">
            <v>1</v>
          </cell>
          <cell r="O409">
            <v>86</v>
          </cell>
          <cell r="P409" t="str">
            <v>BANCO</v>
          </cell>
          <cell r="Q409" t="str">
            <v>GARAGEM</v>
          </cell>
          <cell r="R409" t="str">
            <v>OFF STREET</v>
          </cell>
          <cell r="S409" t="str">
            <v>BASE OFF</v>
          </cell>
          <cell r="T409">
            <v>1</v>
          </cell>
          <cell r="U409" t="str">
            <v>N/A</v>
          </cell>
          <cell r="V409" t="str">
            <v>N/A</v>
          </cell>
          <cell r="W409" t="str">
            <v>ANGELO</v>
          </cell>
          <cell r="X409" t="str">
            <v>N/I</v>
          </cell>
          <cell r="Y409" t="str">
            <v>LOCAÇÃO</v>
          </cell>
          <cell r="Z409" t="str">
            <v>TKTS</v>
          </cell>
          <cell r="AA409" t="str">
            <v>N/I</v>
          </cell>
          <cell r="AB409" t="str">
            <v>NAO BLOQUEADO</v>
          </cell>
          <cell r="AC409">
            <v>220103</v>
          </cell>
          <cell r="AD409" t="str">
            <v>BANCO BBD S DANTAS</v>
          </cell>
          <cell r="AE409" t="str">
            <v>9.GARAGEM ABERTA</v>
          </cell>
          <cell r="AF409" t="str">
            <v>ORGANICAS</v>
          </cell>
          <cell r="AG409">
            <v>60537263011524</v>
          </cell>
          <cell r="AH409" t="str">
            <v>RIO DE JANEIRO</v>
          </cell>
          <cell r="AI409" t="str">
            <v>20031-202</v>
          </cell>
          <cell r="AJ409" t="str">
            <v>CENTRO</v>
          </cell>
          <cell r="AK409" t="str">
            <v xml:space="preserve">RUA SENADOR DANTAS, 61  </v>
          </cell>
          <cell r="AL409">
            <v>5</v>
          </cell>
          <cell r="AM409" t="str">
            <v>N/I</v>
          </cell>
          <cell r="AN409" t="str">
            <v>N/I</v>
          </cell>
          <cell r="AO409">
            <v>37438</v>
          </cell>
          <cell r="AP409" t="str">
            <v>VENCIDO</v>
          </cell>
          <cell r="AQ409" t="str">
            <v>N/I</v>
          </cell>
          <cell r="AR409" t="str">
            <v>N/I</v>
          </cell>
          <cell r="AS409" t="str">
            <v>ALLPARK - RJA3</v>
          </cell>
          <cell r="AT409" t="str">
            <v>ALLPARK - RJ</v>
          </cell>
          <cell r="AU409" t="str">
            <v>A3</v>
          </cell>
          <cell r="AV409" t="str">
            <v>S. DANTAS, BBD</v>
          </cell>
          <cell r="AW409">
            <v>40</v>
          </cell>
          <cell r="AX409" t="str">
            <v xml:space="preserve">Bradesco Cinelandia </v>
          </cell>
          <cell r="AY409" t="str">
            <v>N/I</v>
          </cell>
          <cell r="AZ409">
            <v>220103</v>
          </cell>
        </row>
        <row r="410">
          <cell r="D410" t="str">
            <v xml:space="preserve">01201GP  </v>
          </cell>
          <cell r="E410" t="str">
            <v>SACOLAO SANTA TEREZINHA</v>
          </cell>
          <cell r="F410" t="str">
            <v>SACOLAO / CEASA STO ANDRE</v>
          </cell>
          <cell r="G410" t="str">
            <v>SP</v>
          </cell>
          <cell r="H410" t="str">
            <v>SÃO PAULO</v>
          </cell>
          <cell r="I410" t="str">
            <v>SP</v>
          </cell>
          <cell r="J410" t="str">
            <v>SP</v>
          </cell>
          <cell r="K410" t="str">
            <v>01</v>
          </cell>
          <cell r="L410" t="str">
            <v>ALLPARK</v>
          </cell>
          <cell r="M410" t="str">
            <v>AREA</v>
          </cell>
          <cell r="N410">
            <v>1</v>
          </cell>
          <cell r="O410">
            <v>294</v>
          </cell>
          <cell r="P410" t="str">
            <v>ORGÃO PÚBLICO</v>
          </cell>
          <cell r="Q410" t="str">
            <v>GARAGEM</v>
          </cell>
          <cell r="R410" t="str">
            <v>OFF STREET</v>
          </cell>
          <cell r="S410" t="str">
            <v>M&amp;A 2010</v>
          </cell>
          <cell r="T410">
            <v>1</v>
          </cell>
          <cell r="U410" t="str">
            <v>N/A</v>
          </cell>
          <cell r="V410" t="str">
            <v>N/A</v>
          </cell>
          <cell r="W410" t="str">
            <v>MAURO</v>
          </cell>
          <cell r="X410" t="str">
            <v>OSMAR</v>
          </cell>
          <cell r="Y410" t="str">
            <v>LOCAÇÃO</v>
          </cell>
          <cell r="Z410" t="str">
            <v>TKTS</v>
          </cell>
          <cell r="AA410" t="str">
            <v>PERCENTUAL</v>
          </cell>
          <cell r="AB410" t="str">
            <v>NAO BLOQUEADO</v>
          </cell>
          <cell r="AC410" t="str">
            <v xml:space="preserve">01201GP  </v>
          </cell>
          <cell r="AD410" t="str">
            <v>ORG PUB SACOLAO STA TEREZINHA - AP</v>
          </cell>
          <cell r="AE410" t="str">
            <v>9.GARAGEM ABERTA</v>
          </cell>
          <cell r="AF410" t="str">
            <v>M&amp;A</v>
          </cell>
          <cell r="AG410" t="str">
            <v>N/I</v>
          </cell>
          <cell r="AH410" t="str">
            <v>SANTO ANDRÉ</v>
          </cell>
          <cell r="AI410" t="str">
            <v>09210-580</v>
          </cell>
          <cell r="AJ410" t="str">
            <v>JD. SANTA TEREZINHA</v>
          </cell>
          <cell r="AK410" t="str">
            <v>AV. DOS  ESTADOS, 2.195</v>
          </cell>
          <cell r="AL410">
            <v>7</v>
          </cell>
          <cell r="AM410">
            <v>40452</v>
          </cell>
          <cell r="AN410" t="str">
            <v>OUT/10</v>
          </cell>
          <cell r="AO410">
            <v>39170</v>
          </cell>
          <cell r="AP410">
            <v>40997</v>
          </cell>
          <cell r="AQ410" t="str">
            <v>N/I</v>
          </cell>
          <cell r="AR410" t="str">
            <v>N/I</v>
          </cell>
          <cell r="AS410" t="str">
            <v>ALLPARK - SPGP</v>
          </cell>
          <cell r="AT410" t="str">
            <v>ALLPARK - SP</v>
          </cell>
          <cell r="AU410" t="str">
            <v>GP</v>
          </cell>
          <cell r="AV410" t="str">
            <v>SACOLAO S TEREZ</v>
          </cell>
          <cell r="AW410">
            <v>13192</v>
          </cell>
          <cell r="AX410" t="str">
            <v>Sacolão</v>
          </cell>
          <cell r="AY410" t="str">
            <v>N/I</v>
          </cell>
          <cell r="AZ410" t="str">
            <v xml:space="preserve">01201GP  </v>
          </cell>
        </row>
        <row r="411">
          <cell r="D411">
            <v>220105</v>
          </cell>
          <cell r="E411" t="str">
            <v>SAENS PENA, BBD</v>
          </cell>
          <cell r="F411" t="str">
            <v>N/A</v>
          </cell>
          <cell r="G411" t="str">
            <v>RJ</v>
          </cell>
          <cell r="H411" t="str">
            <v>RIO DE JANEIRO</v>
          </cell>
          <cell r="I411" t="str">
            <v>RJ</v>
          </cell>
          <cell r="J411" t="str">
            <v>RJ</v>
          </cell>
          <cell r="K411" t="str">
            <v>01</v>
          </cell>
          <cell r="L411" t="str">
            <v>ALLPARK</v>
          </cell>
          <cell r="M411" t="str">
            <v>ALLPARK</v>
          </cell>
          <cell r="N411">
            <v>1</v>
          </cell>
          <cell r="O411">
            <v>44</v>
          </cell>
          <cell r="P411" t="str">
            <v>BANCO</v>
          </cell>
          <cell r="Q411" t="str">
            <v>GARAGEM</v>
          </cell>
          <cell r="R411" t="str">
            <v>OFF STREET</v>
          </cell>
          <cell r="S411" t="str">
            <v>BASE OFF</v>
          </cell>
          <cell r="T411">
            <v>1</v>
          </cell>
          <cell r="U411" t="str">
            <v>N/A</v>
          </cell>
          <cell r="V411" t="str">
            <v>N/A</v>
          </cell>
          <cell r="W411" t="str">
            <v>ANGELO</v>
          </cell>
          <cell r="X411" t="str">
            <v>N/I</v>
          </cell>
          <cell r="Y411" t="str">
            <v>LOCAÇÃO</v>
          </cell>
          <cell r="Z411" t="str">
            <v>TKTS</v>
          </cell>
          <cell r="AA411" t="str">
            <v>N/I</v>
          </cell>
          <cell r="AB411" t="str">
            <v>NAO BLOQUEADO</v>
          </cell>
          <cell r="AC411">
            <v>220105</v>
          </cell>
          <cell r="AD411" t="str">
            <v>BANCO BBD SAENS PENA</v>
          </cell>
          <cell r="AE411" t="str">
            <v>9.GARAGEM ABERTA</v>
          </cell>
          <cell r="AF411" t="str">
            <v>ORGANICAS</v>
          </cell>
          <cell r="AG411">
            <v>60537263011958</v>
          </cell>
          <cell r="AH411" t="str">
            <v>RIO DE JANEIRO</v>
          </cell>
          <cell r="AI411" t="str">
            <v>20511-240</v>
          </cell>
          <cell r="AJ411" t="str">
            <v>TIJUCA</v>
          </cell>
          <cell r="AK411" t="str">
            <v>RUA PINTO DE FIGUEIREDO, 64</v>
          </cell>
          <cell r="AL411">
            <v>6</v>
          </cell>
          <cell r="AM411" t="str">
            <v>N/I</v>
          </cell>
          <cell r="AN411" t="str">
            <v>N/I</v>
          </cell>
          <cell r="AO411">
            <v>37438</v>
          </cell>
          <cell r="AP411" t="str">
            <v>VENCIDO</v>
          </cell>
          <cell r="AQ411" t="str">
            <v>N/I</v>
          </cell>
          <cell r="AR411" t="str">
            <v>N/I</v>
          </cell>
          <cell r="AS411" t="str">
            <v>ALLPARK - RJA5</v>
          </cell>
          <cell r="AT411" t="str">
            <v>ALLPARK - RJ</v>
          </cell>
          <cell r="AU411" t="str">
            <v>A5</v>
          </cell>
          <cell r="AV411" t="str">
            <v>SAENS PENA, BBD</v>
          </cell>
          <cell r="AW411">
            <v>76</v>
          </cell>
          <cell r="AX411" t="str">
            <v>Bradesco Saens Pena</v>
          </cell>
          <cell r="AY411" t="str">
            <v>N/I</v>
          </cell>
          <cell r="AZ411">
            <v>220105</v>
          </cell>
        </row>
        <row r="412">
          <cell r="D412" t="str">
            <v xml:space="preserve">03201EW  </v>
          </cell>
          <cell r="E412" t="str">
            <v>SAINT GERMAIN PRINCESA ISABEL</v>
          </cell>
          <cell r="F412" t="str">
            <v>SAINT GERMAIN</v>
          </cell>
          <cell r="G412" t="str">
            <v>PR</v>
          </cell>
          <cell r="H412" t="str">
            <v>PARANÁ</v>
          </cell>
          <cell r="I412" t="str">
            <v>SUL</v>
          </cell>
          <cell r="J412" t="str">
            <v>SUL</v>
          </cell>
          <cell r="K412" t="str">
            <v>01</v>
          </cell>
          <cell r="L412" t="str">
            <v>ALLPARK</v>
          </cell>
          <cell r="M412" t="str">
            <v>REUNIDAS</v>
          </cell>
          <cell r="N412">
            <v>1</v>
          </cell>
          <cell r="O412">
            <v>30</v>
          </cell>
          <cell r="P412" t="str">
            <v>LAZER/ ENTRETENIMENTO</v>
          </cell>
          <cell r="Q412" t="str">
            <v>GARAGEM</v>
          </cell>
          <cell r="R412" t="str">
            <v>OFF STREET</v>
          </cell>
          <cell r="S412" t="str">
            <v>BASE OFF</v>
          </cell>
          <cell r="T412">
            <v>1</v>
          </cell>
          <cell r="U412" t="str">
            <v>N/A</v>
          </cell>
          <cell r="V412" t="str">
            <v>N/A</v>
          </cell>
          <cell r="W412" t="str">
            <v>MIRO</v>
          </cell>
          <cell r="X412" t="str">
            <v>N/I</v>
          </cell>
          <cell r="Y412" t="str">
            <v>ADM</v>
          </cell>
          <cell r="Z412" t="str">
            <v>100%NF</v>
          </cell>
          <cell r="AA412" t="str">
            <v>N/I</v>
          </cell>
          <cell r="AB412" t="str">
            <v>NAO BLOQUEADO</v>
          </cell>
          <cell r="AC412" t="str">
            <v xml:space="preserve">03201EW  </v>
          </cell>
          <cell r="AD412" t="str">
            <v>LAZER SAINT GERMAIN PRINCESA ISABEL</v>
          </cell>
          <cell r="AE412" t="str">
            <v>9.GARAGEM ABERTA</v>
          </cell>
          <cell r="AF412" t="str">
            <v>ORGANICAS</v>
          </cell>
          <cell r="AG412" t="str">
            <v>N/I</v>
          </cell>
          <cell r="AH412" t="str">
            <v>CURITIBA</v>
          </cell>
          <cell r="AI412" t="str">
            <v>80730-080</v>
          </cell>
          <cell r="AJ412" t="str">
            <v>BIGORRILHO</v>
          </cell>
          <cell r="AK412" t="str">
            <v xml:space="preserve">AL. PRINCESA ISABEL, 1347  </v>
          </cell>
          <cell r="AL412">
            <v>7</v>
          </cell>
          <cell r="AM412">
            <v>39965</v>
          </cell>
          <cell r="AN412" t="str">
            <v>N/I</v>
          </cell>
          <cell r="AO412" t="str">
            <v>N/I</v>
          </cell>
          <cell r="AP412" t="str">
            <v>N/I</v>
          </cell>
          <cell r="AQ412" t="str">
            <v>N/I</v>
          </cell>
          <cell r="AR412" t="str">
            <v>N/I</v>
          </cell>
          <cell r="AS412" t="str">
            <v>ALLPARK - PREW</v>
          </cell>
          <cell r="AT412" t="str">
            <v>ALLPARK - PR</v>
          </cell>
          <cell r="AU412" t="str">
            <v>EW</v>
          </cell>
          <cell r="AV412" t="str">
            <v>S GERMAIN PRINC</v>
          </cell>
          <cell r="AW412">
            <v>13000</v>
          </cell>
          <cell r="AX412" t="str">
            <v>N/I</v>
          </cell>
          <cell r="AY412" t="str">
            <v>N/I</v>
          </cell>
          <cell r="AZ412" t="str">
            <v xml:space="preserve">03201EW  </v>
          </cell>
        </row>
        <row r="413">
          <cell r="D413" t="str">
            <v xml:space="preserve">03201EY  </v>
          </cell>
          <cell r="E413" t="str">
            <v>SAINT GERMAIN VISCONDE</v>
          </cell>
          <cell r="F413" t="str">
            <v>SAINT GERMAIN</v>
          </cell>
          <cell r="G413" t="str">
            <v>PR</v>
          </cell>
          <cell r="H413" t="str">
            <v>PARANÁ</v>
          </cell>
          <cell r="I413" t="str">
            <v>SUL</v>
          </cell>
          <cell r="J413" t="str">
            <v>SUL</v>
          </cell>
          <cell r="K413" t="str">
            <v>01</v>
          </cell>
          <cell r="L413" t="str">
            <v>ALLPARK</v>
          </cell>
          <cell r="M413" t="str">
            <v>REUNIDAS</v>
          </cell>
          <cell r="N413">
            <v>1</v>
          </cell>
          <cell r="O413">
            <v>25</v>
          </cell>
          <cell r="P413" t="str">
            <v>LAZER/ ENTRETENIMENTO</v>
          </cell>
          <cell r="Q413" t="str">
            <v>GARAGEM</v>
          </cell>
          <cell r="R413" t="str">
            <v>OFF STREET</v>
          </cell>
          <cell r="S413" t="str">
            <v>BASE OFF</v>
          </cell>
          <cell r="T413">
            <v>1</v>
          </cell>
          <cell r="U413" t="str">
            <v>N/A</v>
          </cell>
          <cell r="V413" t="str">
            <v>N/A</v>
          </cell>
          <cell r="W413" t="str">
            <v>MIRO</v>
          </cell>
          <cell r="X413" t="str">
            <v>N/I</v>
          </cell>
          <cell r="Y413" t="str">
            <v>ADM</v>
          </cell>
          <cell r="Z413" t="str">
            <v>NF+TKTS</v>
          </cell>
          <cell r="AA413" t="str">
            <v>N/I</v>
          </cell>
          <cell r="AB413" t="str">
            <v>NAO BLOQUEADO</v>
          </cell>
          <cell r="AC413" t="str">
            <v xml:space="preserve">03201EY  </v>
          </cell>
          <cell r="AD413" t="str">
            <v>LAZER SAINT GERMAIN VISCONDE</v>
          </cell>
          <cell r="AE413" t="str">
            <v>9.GARAGEM ABERTA</v>
          </cell>
          <cell r="AF413" t="str">
            <v>ORGANICAS</v>
          </cell>
          <cell r="AG413" t="str">
            <v>60.537.263/0433-02</v>
          </cell>
          <cell r="AH413" t="str">
            <v>CURITIBA</v>
          </cell>
          <cell r="AI413" t="str">
            <v>80240-010</v>
          </cell>
          <cell r="AJ413" t="str">
            <v>BATEL</v>
          </cell>
          <cell r="AK413" t="str">
            <v xml:space="preserve">AV. VISCONDE DE GUARAPUAVA, 4882  </v>
          </cell>
          <cell r="AL413">
            <v>7</v>
          </cell>
          <cell r="AM413" t="str">
            <v>N/I</v>
          </cell>
          <cell r="AN413" t="str">
            <v>N/I</v>
          </cell>
          <cell r="AO413" t="str">
            <v>N/I</v>
          </cell>
          <cell r="AP413" t="str">
            <v>N/I</v>
          </cell>
          <cell r="AQ413" t="str">
            <v>N/I</v>
          </cell>
          <cell r="AR413" t="str">
            <v>N/I</v>
          </cell>
          <cell r="AS413" t="str">
            <v>ALLPARK - PREY</v>
          </cell>
          <cell r="AT413" t="str">
            <v>ALLPARK - PR</v>
          </cell>
          <cell r="AU413" t="str">
            <v>EY</v>
          </cell>
          <cell r="AV413" t="str">
            <v>SAINT G VISCOND</v>
          </cell>
          <cell r="AW413">
            <v>13016</v>
          </cell>
          <cell r="AX413" t="str">
            <v>N/I</v>
          </cell>
          <cell r="AY413" t="str">
            <v>N/I</v>
          </cell>
          <cell r="AZ413" t="str">
            <v xml:space="preserve">03201EY  </v>
          </cell>
        </row>
        <row r="414">
          <cell r="D414" t="str">
            <v xml:space="preserve">01201IW  </v>
          </cell>
          <cell r="E414" t="str">
            <v>SALOMAO PARAISO</v>
          </cell>
          <cell r="F414" t="str">
            <v>N/A</v>
          </cell>
          <cell r="G414" t="str">
            <v>SP</v>
          </cell>
          <cell r="H414" t="str">
            <v>SÃO PAULO</v>
          </cell>
          <cell r="I414" t="str">
            <v>SP</v>
          </cell>
          <cell r="J414" t="str">
            <v>SP</v>
          </cell>
          <cell r="K414" t="str">
            <v>01</v>
          </cell>
          <cell r="L414" t="str">
            <v>ALLPARK</v>
          </cell>
          <cell r="M414" t="str">
            <v>ALLPARK</v>
          </cell>
          <cell r="N414">
            <v>1</v>
          </cell>
          <cell r="O414">
            <v>89</v>
          </cell>
          <cell r="P414" t="str">
            <v>LABORATORIO</v>
          </cell>
          <cell r="Q414" t="str">
            <v>GARAGEM</v>
          </cell>
          <cell r="R414" t="str">
            <v>OFF STREET</v>
          </cell>
          <cell r="S414" t="str">
            <v>NN OFF 2011</v>
          </cell>
          <cell r="T414">
            <v>1</v>
          </cell>
          <cell r="U414" t="str">
            <v>N/A</v>
          </cell>
          <cell r="V414" t="str">
            <v>N/A</v>
          </cell>
          <cell r="W414" t="str">
            <v>MAURO</v>
          </cell>
          <cell r="X414" t="str">
            <v>ANTÔNIO SOLITO</v>
          </cell>
          <cell r="Y414" t="str">
            <v>ADM+MO</v>
          </cell>
          <cell r="Z414" t="str">
            <v>100%NF</v>
          </cell>
          <cell r="AA414" t="str">
            <v>N/I</v>
          </cell>
          <cell r="AB414" t="str">
            <v>NAO BLOQUEADO</v>
          </cell>
          <cell r="AC414" t="str">
            <v xml:space="preserve">01201IW  </v>
          </cell>
          <cell r="AD414" t="str">
            <v>LAB SALOMAO CORREIA DIAS 48 (PARAISO)</v>
          </cell>
          <cell r="AE414" t="str">
            <v>9.GARAGEM ABERTA</v>
          </cell>
          <cell r="AF414" t="str">
            <v>ORGANICAS</v>
          </cell>
          <cell r="AG414" t="str">
            <v>N/I</v>
          </cell>
          <cell r="AH414" t="str">
            <v xml:space="preserve">SÃO PAULO </v>
          </cell>
          <cell r="AI414" t="str">
            <v>04104-000</v>
          </cell>
          <cell r="AJ414" t="str">
            <v>PARAÍSO</v>
          </cell>
          <cell r="AK414" t="str">
            <v xml:space="preserve">RUA CORREIA DIAS, 48 </v>
          </cell>
          <cell r="AL414">
            <v>7</v>
          </cell>
          <cell r="AM414">
            <v>40603</v>
          </cell>
          <cell r="AN414" t="str">
            <v>MAR/11</v>
          </cell>
          <cell r="AO414" t="str">
            <v>N/I</v>
          </cell>
          <cell r="AP414" t="str">
            <v>N/I</v>
          </cell>
          <cell r="AQ414" t="str">
            <v>N/I</v>
          </cell>
          <cell r="AR414" t="str">
            <v>N/I</v>
          </cell>
          <cell r="AS414" t="str">
            <v>ALLPARK - SPIW</v>
          </cell>
          <cell r="AT414" t="str">
            <v>ALLPARK - SP</v>
          </cell>
          <cell r="AU414" t="str">
            <v>IW</v>
          </cell>
          <cell r="AV414" t="str">
            <v>SALOMAO PARAISO</v>
          </cell>
          <cell r="AW414">
            <v>13860</v>
          </cell>
          <cell r="AX414" t="str">
            <v>N/I</v>
          </cell>
          <cell r="AY414" t="str">
            <v>Laboratório Salomão Paraíso</v>
          </cell>
          <cell r="AZ414" t="str">
            <v xml:space="preserve">01201IW  </v>
          </cell>
        </row>
        <row r="415">
          <cell r="D415">
            <v>128024</v>
          </cell>
          <cell r="E415" t="str">
            <v>SALOON</v>
          </cell>
          <cell r="F415" t="str">
            <v>N/A</v>
          </cell>
          <cell r="G415" t="str">
            <v>ES</v>
          </cell>
          <cell r="H415" t="str">
            <v>ESPÍRITO SANTO</v>
          </cell>
          <cell r="I415" t="str">
            <v>NE</v>
          </cell>
          <cell r="J415" t="str">
            <v>NE</v>
          </cell>
          <cell r="K415" t="str">
            <v>80</v>
          </cell>
          <cell r="L415" t="str">
            <v>ERES</v>
          </cell>
          <cell r="M415" t="str">
            <v>ERES</v>
          </cell>
          <cell r="N415">
            <v>1</v>
          </cell>
          <cell r="O415">
            <v>2600</v>
          </cell>
          <cell r="P415" t="str">
            <v>CENTRO DE CONVENÇÕES</v>
          </cell>
          <cell r="Q415" t="str">
            <v>GARAGEM</v>
          </cell>
          <cell r="R415" t="str">
            <v>OFF STREET</v>
          </cell>
          <cell r="S415" t="str">
            <v>M&amp;A 2010</v>
          </cell>
          <cell r="T415">
            <v>1</v>
          </cell>
          <cell r="U415" t="str">
            <v>N/A</v>
          </cell>
          <cell r="V415" t="str">
            <v>N/A</v>
          </cell>
          <cell r="W415" t="str">
            <v>VALDERI</v>
          </cell>
          <cell r="X415" t="str">
            <v>N/I</v>
          </cell>
          <cell r="Y415" t="str">
            <v>LOCAÇÃO</v>
          </cell>
          <cell r="Z415" t="str">
            <v>EVENTOS</v>
          </cell>
          <cell r="AA415" t="str">
            <v>N/I</v>
          </cell>
          <cell r="AB415" t="str">
            <v>NAO BLOQUEADO</v>
          </cell>
          <cell r="AC415">
            <v>128024</v>
          </cell>
          <cell r="AD415" t="str">
            <v>C CONV CARAPINA</v>
          </cell>
          <cell r="AE415" t="str">
            <v>9.GARAGEM ABERTA</v>
          </cell>
          <cell r="AF415" t="str">
            <v>M&amp;A</v>
          </cell>
          <cell r="AG415" t="str">
            <v>N/I</v>
          </cell>
          <cell r="AH415" t="str">
            <v>SERRA</v>
          </cell>
          <cell r="AI415" t="str">
            <v>29160-040</v>
          </cell>
          <cell r="AJ415" t="str">
            <v>CARAPINA</v>
          </cell>
          <cell r="AK415" t="str">
            <v>ROD. DO CONTORNO, S/N BR 101 - KM 1</v>
          </cell>
          <cell r="AL415" t="str">
            <v>EVENTOS</v>
          </cell>
          <cell r="AM415">
            <v>40299</v>
          </cell>
          <cell r="AN415" t="str">
            <v>MAI/10</v>
          </cell>
          <cell r="AO415" t="str">
            <v>N/I</v>
          </cell>
          <cell r="AP415" t="str">
            <v>N/I</v>
          </cell>
          <cell r="AQ415" t="str">
            <v>N/I</v>
          </cell>
          <cell r="AR415" t="str">
            <v>N/I</v>
          </cell>
          <cell r="AS415" t="str">
            <v>E.R.E.S. - ES24</v>
          </cell>
          <cell r="AT415" t="str">
            <v>E.R.E.S. - ES</v>
          </cell>
          <cell r="AU415">
            <v>24</v>
          </cell>
          <cell r="AV415" t="str">
            <v>SALOON</v>
          </cell>
          <cell r="AW415">
            <v>303</v>
          </cell>
          <cell r="AX415" t="str">
            <v>N/I</v>
          </cell>
          <cell r="AY415" t="str">
            <v>N/I</v>
          </cell>
          <cell r="AZ415">
            <v>128024</v>
          </cell>
        </row>
        <row r="416">
          <cell r="D416">
            <v>120178</v>
          </cell>
          <cell r="E416" t="str">
            <v>SAN GIOVANNI</v>
          </cell>
          <cell r="F416" t="str">
            <v>N/A</v>
          </cell>
          <cell r="G416" t="str">
            <v>SP</v>
          </cell>
          <cell r="H416" t="str">
            <v>SÃO PAULO</v>
          </cell>
          <cell r="I416" t="str">
            <v>SP</v>
          </cell>
          <cell r="J416" t="str">
            <v>SP</v>
          </cell>
          <cell r="K416" t="str">
            <v>01</v>
          </cell>
          <cell r="L416" t="str">
            <v>ALLPARK</v>
          </cell>
          <cell r="M416" t="str">
            <v>ALLPARK</v>
          </cell>
          <cell r="N416">
            <v>1</v>
          </cell>
          <cell r="O416">
            <v>104</v>
          </cell>
          <cell r="P416" t="str">
            <v>EDIFÍCIO COMERCIAL</v>
          </cell>
          <cell r="Q416" t="str">
            <v>GARAGEM</v>
          </cell>
          <cell r="R416" t="str">
            <v>OFF STREET</v>
          </cell>
          <cell r="S416" t="str">
            <v>BASE OFF</v>
          </cell>
          <cell r="T416">
            <v>1</v>
          </cell>
          <cell r="U416" t="str">
            <v>N/A</v>
          </cell>
          <cell r="V416" t="str">
            <v>N/A</v>
          </cell>
          <cell r="W416" t="str">
            <v>MAURO</v>
          </cell>
          <cell r="X416" t="str">
            <v>OSMAR</v>
          </cell>
          <cell r="Y416" t="str">
            <v>LOCAÇÃO</v>
          </cell>
          <cell r="Z416" t="str">
            <v>TKTS</v>
          </cell>
          <cell r="AA416" t="str">
            <v>FAIXA</v>
          </cell>
          <cell r="AB416" t="str">
            <v>NAO BLOQUEADO</v>
          </cell>
          <cell r="AC416">
            <v>120178</v>
          </cell>
          <cell r="AD416" t="str">
            <v>ED COM SAN GIOVANNI</v>
          </cell>
          <cell r="AE416" t="str">
            <v>9.GARAGEM ABERTA</v>
          </cell>
          <cell r="AF416" t="str">
            <v>ORGANICAS</v>
          </cell>
          <cell r="AG416">
            <v>60537263020604</v>
          </cell>
          <cell r="AH416" t="str">
            <v xml:space="preserve">SÃO PAULO </v>
          </cell>
          <cell r="AI416" t="str">
            <v>04914-110</v>
          </cell>
          <cell r="AJ416" t="str">
            <v>SANTO ANDRÉ</v>
          </cell>
          <cell r="AK416" t="str">
            <v>RUA SÃO GONÇALO FERNANDES, 260</v>
          </cell>
          <cell r="AL416">
            <v>6</v>
          </cell>
          <cell r="AM416" t="str">
            <v>N/I</v>
          </cell>
          <cell r="AN416" t="str">
            <v>N/I</v>
          </cell>
          <cell r="AO416">
            <v>39090</v>
          </cell>
          <cell r="AP416">
            <v>40185</v>
          </cell>
          <cell r="AQ416" t="str">
            <v>N/I</v>
          </cell>
          <cell r="AR416" t="str">
            <v>N/I</v>
          </cell>
          <cell r="AS416" t="str">
            <v>ALLPARK - SP78</v>
          </cell>
          <cell r="AT416" t="str">
            <v>ALLPARK - SP</v>
          </cell>
          <cell r="AU416">
            <v>78</v>
          </cell>
          <cell r="AV416" t="str">
            <v>SAN GIOVANNI</v>
          </cell>
          <cell r="AW416">
            <v>10252</v>
          </cell>
          <cell r="AX416" t="str">
            <v>San Giovanni, Cond. Ed.</v>
          </cell>
          <cell r="AY416" t="str">
            <v>N/I</v>
          </cell>
          <cell r="AZ416">
            <v>120178</v>
          </cell>
        </row>
        <row r="417">
          <cell r="D417">
            <v>220170</v>
          </cell>
          <cell r="E417" t="str">
            <v>SANTA CASA - RJ</v>
          </cell>
          <cell r="F417" t="str">
            <v>N/A</v>
          </cell>
          <cell r="G417" t="str">
            <v>RJ</v>
          </cell>
          <cell r="H417" t="str">
            <v>RIO DE JANEIRO</v>
          </cell>
          <cell r="I417" t="str">
            <v>RJ</v>
          </cell>
          <cell r="J417" t="str">
            <v>RJ</v>
          </cell>
          <cell r="K417" t="str">
            <v>01</v>
          </cell>
          <cell r="L417" t="str">
            <v>ALLPARK</v>
          </cell>
          <cell r="M417" t="str">
            <v>ALLPARK</v>
          </cell>
          <cell r="N417">
            <v>1</v>
          </cell>
          <cell r="O417">
            <v>200</v>
          </cell>
          <cell r="P417" t="str">
            <v>HOSPITAL</v>
          </cell>
          <cell r="Q417" t="str">
            <v>GARAGEM</v>
          </cell>
          <cell r="R417" t="str">
            <v>OFF STREET</v>
          </cell>
          <cell r="S417" t="str">
            <v>BASE OFF</v>
          </cell>
          <cell r="T417">
            <v>1</v>
          </cell>
          <cell r="U417" t="str">
            <v>N/A</v>
          </cell>
          <cell r="V417" t="str">
            <v>N/A</v>
          </cell>
          <cell r="W417" t="str">
            <v>ANGELO</v>
          </cell>
          <cell r="X417" t="str">
            <v>N/I</v>
          </cell>
          <cell r="Y417" t="str">
            <v>LOCAÇÃO</v>
          </cell>
          <cell r="Z417" t="str">
            <v>TKTS</v>
          </cell>
          <cell r="AA417" t="str">
            <v>PERCENTUAL</v>
          </cell>
          <cell r="AB417" t="str">
            <v>NAO BLOQUEADO</v>
          </cell>
          <cell r="AC417">
            <v>220170</v>
          </cell>
          <cell r="AD417" t="str">
            <v>HOSP STA CASA RJ</v>
          </cell>
          <cell r="AE417" t="str">
            <v>9.GARAGEM ABERTA</v>
          </cell>
          <cell r="AF417" t="str">
            <v>ORGANICAS</v>
          </cell>
          <cell r="AG417">
            <v>60537263022488</v>
          </cell>
          <cell r="AH417" t="str">
            <v>RIO DE JANEIRO</v>
          </cell>
          <cell r="AI417" t="str">
            <v>20021-330</v>
          </cell>
          <cell r="AJ417" t="str">
            <v>CASTELO</v>
          </cell>
          <cell r="AK417" t="str">
            <v>RUA SANTA LUZIA, 206</v>
          </cell>
          <cell r="AL417">
            <v>7</v>
          </cell>
          <cell r="AM417" t="str">
            <v>N/I</v>
          </cell>
          <cell r="AN417" t="str">
            <v>N/I</v>
          </cell>
          <cell r="AO417">
            <v>38882</v>
          </cell>
          <cell r="AP417">
            <v>40707</v>
          </cell>
          <cell r="AQ417" t="str">
            <v>N/I</v>
          </cell>
          <cell r="AR417" t="str">
            <v>N/I</v>
          </cell>
          <cell r="AS417" t="str">
            <v>ALLPARK - RJQ8</v>
          </cell>
          <cell r="AT417" t="str">
            <v>ALLPARK - RJ</v>
          </cell>
          <cell r="AU417" t="str">
            <v>Q8</v>
          </cell>
          <cell r="AV417" t="str">
            <v>SANTA CASA RJ</v>
          </cell>
          <cell r="AW417">
            <v>1156</v>
          </cell>
          <cell r="AX417" t="str">
            <v>Santa Casa RJ</v>
          </cell>
          <cell r="AY417" t="str">
            <v>N/I</v>
          </cell>
          <cell r="AZ417">
            <v>220170</v>
          </cell>
        </row>
        <row r="418">
          <cell r="D418">
            <v>128054</v>
          </cell>
          <cell r="E418" t="str">
            <v>SANTA JOANA DIAGNOSTICOS</v>
          </cell>
          <cell r="F418" t="str">
            <v>SANTA JOANA</v>
          </cell>
          <cell r="G418" t="str">
            <v>PE</v>
          </cell>
          <cell r="H418" t="str">
            <v>PERNAMBUCO</v>
          </cell>
          <cell r="I418" t="str">
            <v>NE</v>
          </cell>
          <cell r="J418" t="str">
            <v>NE</v>
          </cell>
          <cell r="K418" t="str">
            <v>80</v>
          </cell>
          <cell r="L418" t="str">
            <v>ERES</v>
          </cell>
          <cell r="M418" t="str">
            <v>PERPARK</v>
          </cell>
          <cell r="N418">
            <v>1</v>
          </cell>
          <cell r="O418">
            <v>80</v>
          </cell>
          <cell r="P418" t="str">
            <v>HOSPITAL</v>
          </cell>
          <cell r="Q418" t="str">
            <v>GARAGEM</v>
          </cell>
          <cell r="R418" t="str">
            <v>OFF STREET</v>
          </cell>
          <cell r="S418" t="str">
            <v>NN OFF 2010</v>
          </cell>
          <cell r="T418">
            <v>0.5</v>
          </cell>
          <cell r="U418" t="str">
            <v>M&amp;A 2011</v>
          </cell>
          <cell r="V418">
            <v>0.5</v>
          </cell>
          <cell r="W418" t="str">
            <v>CORDEIRO</v>
          </cell>
          <cell r="X418" t="str">
            <v>N/I</v>
          </cell>
          <cell r="Y418" t="str">
            <v>LOCAÇÃO</v>
          </cell>
          <cell r="Z418" t="str">
            <v>TKTS</v>
          </cell>
          <cell r="AA418" t="str">
            <v>VALOR FIXO</v>
          </cell>
          <cell r="AB418" t="str">
            <v>NAO BLOQUEADO</v>
          </cell>
          <cell r="AC418">
            <v>128054</v>
          </cell>
          <cell r="AD418" t="str">
            <v>HOSP STA JOANA DIAGNOSTICOS - PERP</v>
          </cell>
          <cell r="AE418" t="str">
            <v>9.GARAGEM ABERTA</v>
          </cell>
          <cell r="AF418" t="str">
            <v>ORGANICAS</v>
          </cell>
          <cell r="AG418" t="str">
            <v>09.097.751/0018-90</v>
          </cell>
          <cell r="AH418" t="str">
            <v>RECIFE</v>
          </cell>
          <cell r="AI418" t="str">
            <v>50070-070</v>
          </cell>
          <cell r="AJ418" t="str">
            <v>RECIFE</v>
          </cell>
          <cell r="AK418" t="str">
            <v>RUA DOM BOSCO, 961</v>
          </cell>
          <cell r="AL418">
            <v>5</v>
          </cell>
          <cell r="AM418">
            <v>40391</v>
          </cell>
          <cell r="AN418" t="str">
            <v>AGO/10</v>
          </cell>
          <cell r="AO418" t="str">
            <v>N/I</v>
          </cell>
          <cell r="AP418" t="str">
            <v>N/I</v>
          </cell>
          <cell r="AQ418" t="str">
            <v>N/I</v>
          </cell>
          <cell r="AR418" t="str">
            <v>N/I</v>
          </cell>
          <cell r="AS418" t="str">
            <v>E.R.E.S. - PE54</v>
          </cell>
          <cell r="AT418" t="str">
            <v>E.R.E.S. - PE</v>
          </cell>
          <cell r="AU418">
            <v>54</v>
          </cell>
          <cell r="AV418" t="str">
            <v>STA JOANA DIAGN</v>
          </cell>
          <cell r="AW418">
            <v>659</v>
          </cell>
          <cell r="AX418" t="str">
            <v>N/I</v>
          </cell>
          <cell r="AY418" t="str">
            <v xml:space="preserve">CLÍNICA SANTA JOANA DIAGNÓSTICO </v>
          </cell>
          <cell r="AZ418">
            <v>128054</v>
          </cell>
        </row>
        <row r="419">
          <cell r="D419" t="str">
            <v xml:space="preserve">02201AT  </v>
          </cell>
          <cell r="E419" t="str">
            <v>SANTA LUCIA, C.S.</v>
          </cell>
          <cell r="F419" t="str">
            <v>N/A</v>
          </cell>
          <cell r="G419" t="str">
            <v>RJ</v>
          </cell>
          <cell r="H419" t="str">
            <v>RIO DE JANEIRO</v>
          </cell>
          <cell r="I419" t="str">
            <v>RJ</v>
          </cell>
          <cell r="J419" t="str">
            <v>RJ</v>
          </cell>
          <cell r="K419" t="str">
            <v>01</v>
          </cell>
          <cell r="L419" t="str">
            <v>ALLPARK</v>
          </cell>
          <cell r="M419" t="str">
            <v>RIOPARK</v>
          </cell>
          <cell r="N419">
            <v>1</v>
          </cell>
          <cell r="O419">
            <v>61</v>
          </cell>
          <cell r="P419" t="str">
            <v>HOSPITAL</v>
          </cell>
          <cell r="Q419" t="str">
            <v>GARAGEM</v>
          </cell>
          <cell r="R419" t="str">
            <v>OFF STREET</v>
          </cell>
          <cell r="S419" t="str">
            <v>BASE OFF</v>
          </cell>
          <cell r="T419">
            <v>1</v>
          </cell>
          <cell r="U419" t="str">
            <v>N/A</v>
          </cell>
          <cell r="V419" t="str">
            <v>N/A</v>
          </cell>
          <cell r="W419" t="str">
            <v>ANGELO</v>
          </cell>
          <cell r="X419" t="str">
            <v>N/I</v>
          </cell>
          <cell r="Y419" t="str">
            <v>LOCAÇÃO</v>
          </cell>
          <cell r="Z419" t="str">
            <v>TKTS</v>
          </cell>
          <cell r="AA419" t="str">
            <v>N/I</v>
          </cell>
          <cell r="AB419" t="str">
            <v>NAO BLOQUEADO</v>
          </cell>
          <cell r="AC419" t="str">
            <v xml:space="preserve">02201AT  </v>
          </cell>
          <cell r="AD419" t="str">
            <v>HOSP CASA DE SAUDE STA LUCIA - RIOP</v>
          </cell>
          <cell r="AE419" t="str">
            <v>9.GARAGEM ABERTA</v>
          </cell>
          <cell r="AF419" t="str">
            <v>ORGANICAS</v>
          </cell>
          <cell r="AG419" t="str">
            <v>60.537.263/0227-20</v>
          </cell>
          <cell r="AH419" t="str">
            <v>RIO DE JANEIRO</v>
          </cell>
          <cell r="AI419" t="str">
            <v>22271-040</v>
          </cell>
          <cell r="AJ419" t="str">
            <v>HUMAITÁ</v>
          </cell>
          <cell r="AK419" t="str">
            <v xml:space="preserve">RUA CAPITÃO SALOMÃO, 11 - SUBSOLO </v>
          </cell>
          <cell r="AL419">
            <v>7</v>
          </cell>
          <cell r="AM419" t="str">
            <v>N/I</v>
          </cell>
          <cell r="AN419" t="str">
            <v>N/I</v>
          </cell>
          <cell r="AO419">
            <v>31778</v>
          </cell>
          <cell r="AP419">
            <v>40694</v>
          </cell>
          <cell r="AQ419" t="str">
            <v>N/I</v>
          </cell>
          <cell r="AR419" t="str">
            <v>N/I</v>
          </cell>
          <cell r="AS419" t="str">
            <v>ALLPARK - RJAT</v>
          </cell>
          <cell r="AT419" t="str">
            <v>ALLPARK - RJ</v>
          </cell>
          <cell r="AU419" t="str">
            <v>AT</v>
          </cell>
          <cell r="AV419" t="str">
            <v>SANTA LUCIA</v>
          </cell>
          <cell r="AW419">
            <v>9716</v>
          </cell>
          <cell r="AX419" t="str">
            <v>Santa Lucia</v>
          </cell>
          <cell r="AY419" t="str">
            <v>N/I</v>
          </cell>
          <cell r="AZ419" t="str">
            <v xml:space="preserve">02201AT  </v>
          </cell>
        </row>
        <row r="420">
          <cell r="D420">
            <v>125123</v>
          </cell>
          <cell r="E420" t="str">
            <v>SANTA PAULA - HOSP.</v>
          </cell>
          <cell r="F420" t="str">
            <v>N/A</v>
          </cell>
          <cell r="G420" t="str">
            <v>SP</v>
          </cell>
          <cell r="H420" t="str">
            <v>SÃO PAULO</v>
          </cell>
          <cell r="I420" t="str">
            <v>SP</v>
          </cell>
          <cell r="J420" t="str">
            <v>SP</v>
          </cell>
          <cell r="K420" t="str">
            <v>51</v>
          </cell>
          <cell r="L420" t="str">
            <v>PRIMEIRA</v>
          </cell>
          <cell r="M420" t="str">
            <v>PRIMEIRA</v>
          </cell>
          <cell r="N420">
            <v>1</v>
          </cell>
          <cell r="O420">
            <v>145</v>
          </cell>
          <cell r="P420" t="str">
            <v>HOSPITAL</v>
          </cell>
          <cell r="Q420" t="str">
            <v>GARAGEM</v>
          </cell>
          <cell r="R420" t="str">
            <v>OFF STREET</v>
          </cell>
          <cell r="S420" t="str">
            <v>BASE OFF</v>
          </cell>
          <cell r="T420">
            <v>1</v>
          </cell>
          <cell r="U420" t="str">
            <v>N/A</v>
          </cell>
          <cell r="V420" t="str">
            <v>N/A</v>
          </cell>
          <cell r="W420" t="str">
            <v>MAURO</v>
          </cell>
          <cell r="X420" t="str">
            <v>WILLIAN</v>
          </cell>
          <cell r="Y420" t="str">
            <v>LOCAÇÃO</v>
          </cell>
          <cell r="Z420" t="str">
            <v>TKTS</v>
          </cell>
          <cell r="AA420" t="str">
            <v>FAIXA</v>
          </cell>
          <cell r="AB420" t="str">
            <v>NAO BLOQUEADO</v>
          </cell>
          <cell r="AC420">
            <v>125123</v>
          </cell>
          <cell r="AD420" t="str">
            <v>HOSP STA PAULA</v>
          </cell>
          <cell r="AE420" t="str">
            <v>9.GARAGEM ABERTA</v>
          </cell>
          <cell r="AF420" t="str">
            <v>ORGANICAS</v>
          </cell>
          <cell r="AG420" t="str">
            <v>52.024.452/0109-27</v>
          </cell>
          <cell r="AH420" t="str">
            <v xml:space="preserve">SÃO PAULO </v>
          </cell>
          <cell r="AI420" t="str">
            <v>04556-100</v>
          </cell>
          <cell r="AJ420" t="str">
            <v>BROOKLIN PAULISTA</v>
          </cell>
          <cell r="AK420" t="str">
            <v>RUA CABO VERDE, S/Nº</v>
          </cell>
          <cell r="AL420">
            <v>7</v>
          </cell>
          <cell r="AM420" t="str">
            <v>N/I</v>
          </cell>
          <cell r="AN420" t="str">
            <v>N/I</v>
          </cell>
          <cell r="AO420">
            <v>36039</v>
          </cell>
          <cell r="AP420" t="str">
            <v>INDETERMINADO</v>
          </cell>
          <cell r="AQ420" t="str">
            <v>N/I</v>
          </cell>
          <cell r="AR420" t="str">
            <v>N/I</v>
          </cell>
          <cell r="AS420" t="str">
            <v>PRIMEIRA - SP  23</v>
          </cell>
          <cell r="AT420" t="str">
            <v xml:space="preserve">PRIMEIRA - SP  </v>
          </cell>
          <cell r="AU420">
            <v>23</v>
          </cell>
          <cell r="AV420" t="str">
            <v>SANTA PAULA.HOS</v>
          </cell>
          <cell r="AW420">
            <v>4045</v>
          </cell>
          <cell r="AX420" t="str">
            <v>Santa Paula, Hospital</v>
          </cell>
          <cell r="AY420" t="str">
            <v>N/I</v>
          </cell>
          <cell r="AZ420">
            <v>125123</v>
          </cell>
        </row>
        <row r="421">
          <cell r="D421" t="str">
            <v xml:space="preserve">01201U3  </v>
          </cell>
          <cell r="E421" t="str">
            <v>SANTO AMARO 848</v>
          </cell>
          <cell r="F421" t="str">
            <v>N/A</v>
          </cell>
          <cell r="G421" t="str">
            <v>SP</v>
          </cell>
          <cell r="H421" t="str">
            <v>SÃO PAULO</v>
          </cell>
          <cell r="I421" t="str">
            <v>SP</v>
          </cell>
          <cell r="J421" t="str">
            <v>SP</v>
          </cell>
          <cell r="K421" t="str">
            <v>01</v>
          </cell>
          <cell r="L421" t="str">
            <v>ALLPARK</v>
          </cell>
          <cell r="M421" t="str">
            <v>ROOPARK</v>
          </cell>
          <cell r="N421">
            <v>1</v>
          </cell>
          <cell r="O421">
            <v>70</v>
          </cell>
          <cell r="P421" t="str">
            <v>TERRENO</v>
          </cell>
          <cell r="Q421" t="str">
            <v>GARAGEM</v>
          </cell>
          <cell r="R421" t="str">
            <v>OFF STREET</v>
          </cell>
          <cell r="S421" t="str">
            <v>M&amp;A 2010</v>
          </cell>
          <cell r="T421">
            <v>1</v>
          </cell>
          <cell r="U421" t="str">
            <v>N/A</v>
          </cell>
          <cell r="V421" t="str">
            <v>N/A</v>
          </cell>
          <cell r="W421" t="str">
            <v>IRINEU</v>
          </cell>
          <cell r="X421" t="str">
            <v xml:space="preserve">ANTÔNIO INÁCIO </v>
          </cell>
          <cell r="Y421" t="str">
            <v>LOCAÇÃO</v>
          </cell>
          <cell r="Z421" t="str">
            <v>TKTS</v>
          </cell>
          <cell r="AA421" t="str">
            <v>VALOR FIXO</v>
          </cell>
          <cell r="AB421" t="str">
            <v>NAO BLOQUEADO</v>
          </cell>
          <cell r="AC421" t="str">
            <v xml:space="preserve">01201U3  </v>
          </cell>
          <cell r="AD421" t="str">
            <v>TERR STO AMARO 848 - ROO</v>
          </cell>
          <cell r="AE421" t="str">
            <v>9.GARAGEM ABERTA</v>
          </cell>
          <cell r="AF421" t="str">
            <v>M&amp;A</v>
          </cell>
          <cell r="AG421" t="str">
            <v>N/I</v>
          </cell>
          <cell r="AH421" t="str">
            <v xml:space="preserve">SÃO PAULO </v>
          </cell>
          <cell r="AI421" t="str">
            <v>04005-000</v>
          </cell>
          <cell r="AJ421" t="str">
            <v>ITAIM BIBI</v>
          </cell>
          <cell r="AK421" t="str">
            <v>AV. SANTO AMARO, 848</v>
          </cell>
          <cell r="AL421">
            <v>7</v>
          </cell>
          <cell r="AM421">
            <v>40210</v>
          </cell>
          <cell r="AN421" t="str">
            <v>FEV/10</v>
          </cell>
          <cell r="AO421" t="str">
            <v>N/I</v>
          </cell>
          <cell r="AP421" t="str">
            <v>N/I</v>
          </cell>
          <cell r="AQ421" t="str">
            <v>N/I</v>
          </cell>
          <cell r="AR421" t="str">
            <v>N/I</v>
          </cell>
          <cell r="AS421" t="str">
            <v>ALLPARK - SPV0</v>
          </cell>
          <cell r="AT421" t="str">
            <v>ALLPARK - SP</v>
          </cell>
          <cell r="AU421" t="str">
            <v>V0</v>
          </cell>
          <cell r="AV421" t="str">
            <v>SANTO AMARO</v>
          </cell>
          <cell r="AW421">
            <v>11343</v>
          </cell>
          <cell r="AX421" t="str">
            <v>N/I</v>
          </cell>
          <cell r="AY421" t="str">
            <v>N/I</v>
          </cell>
          <cell r="AZ421" t="str">
            <v xml:space="preserve">01201U3  </v>
          </cell>
        </row>
        <row r="422">
          <cell r="D422">
            <v>121602</v>
          </cell>
          <cell r="E422" t="str">
            <v>SANTO ANDRE</v>
          </cell>
          <cell r="F422" t="str">
            <v>N/A</v>
          </cell>
          <cell r="G422" t="str">
            <v>ON</v>
          </cell>
          <cell r="H422" t="str">
            <v>SÃO PAULO</v>
          </cell>
          <cell r="I422" t="str">
            <v>ON</v>
          </cell>
          <cell r="J422" t="str">
            <v>On Street</v>
          </cell>
          <cell r="K422" t="str">
            <v>16</v>
          </cell>
          <cell r="L422" t="str">
            <v>HORA PARK</v>
          </cell>
          <cell r="M422" t="str">
            <v>HORA PARK</v>
          </cell>
          <cell r="N422">
            <v>1</v>
          </cell>
          <cell r="O422">
            <v>2454</v>
          </cell>
          <cell r="P422" t="str">
            <v>ZONA AZUL</v>
          </cell>
          <cell r="Q422" t="str">
            <v>GARAGEM</v>
          </cell>
          <cell r="R422" t="str">
            <v>ON STREET</v>
          </cell>
          <cell r="S422" t="str">
            <v>BASE ON</v>
          </cell>
          <cell r="T422">
            <v>1</v>
          </cell>
          <cell r="U422" t="str">
            <v>N/A</v>
          </cell>
          <cell r="V422" t="str">
            <v>N/A</v>
          </cell>
          <cell r="W422" t="str">
            <v>VALDIR LOURENÇO</v>
          </cell>
          <cell r="X422" t="str">
            <v>N/I</v>
          </cell>
          <cell r="Y422" t="str">
            <v>N/I</v>
          </cell>
          <cell r="Z422" t="str">
            <v>N/I</v>
          </cell>
          <cell r="AA422" t="str">
            <v>N/I</v>
          </cell>
          <cell r="AB422" t="str">
            <v>NAO BLOQUEADO</v>
          </cell>
          <cell r="AC422">
            <v>121602</v>
          </cell>
          <cell r="AD422" t="str">
            <v>SANTO ANDRE</v>
          </cell>
          <cell r="AE422" t="str">
            <v>9.GARAGEM ABERTA</v>
          </cell>
          <cell r="AF422" t="str">
            <v>ORGANICAS</v>
          </cell>
          <cell r="AG422" t="str">
            <v>N/I</v>
          </cell>
          <cell r="AH422" t="str">
            <v>SANTO ANDRÉ</v>
          </cell>
          <cell r="AI422" t="str">
            <v>N/I</v>
          </cell>
          <cell r="AJ422" t="str">
            <v>N/I</v>
          </cell>
          <cell r="AK422" t="str">
            <v>SANTO ANDRE</v>
          </cell>
          <cell r="AL422" t="str">
            <v>N/I</v>
          </cell>
          <cell r="AM422" t="str">
            <v>N/I</v>
          </cell>
          <cell r="AN422" t="str">
            <v>N/I</v>
          </cell>
          <cell r="AO422">
            <v>39755</v>
          </cell>
          <cell r="AP422">
            <v>41581</v>
          </cell>
          <cell r="AQ422" t="str">
            <v>N/I</v>
          </cell>
          <cell r="AR422" t="str">
            <v>N/I</v>
          </cell>
          <cell r="AS422" t="str">
            <v>N/I2</v>
          </cell>
          <cell r="AT422" t="str">
            <v>N/I</v>
          </cell>
          <cell r="AU422">
            <v>2</v>
          </cell>
          <cell r="AV422" t="str">
            <v>N/I</v>
          </cell>
          <cell r="AW422" t="str">
            <v>N/I</v>
          </cell>
          <cell r="AX422" t="str">
            <v>Santo André SP</v>
          </cell>
          <cell r="AY422" t="str">
            <v>N/I</v>
          </cell>
          <cell r="AZ422">
            <v>121602</v>
          </cell>
        </row>
        <row r="423">
          <cell r="D423">
            <v>120174</v>
          </cell>
          <cell r="E423" t="str">
            <v>SANTO ANDRE</v>
          </cell>
          <cell r="F423" t="str">
            <v>N/A</v>
          </cell>
          <cell r="G423" t="str">
            <v>SP</v>
          </cell>
          <cell r="H423" t="str">
            <v>SÃO PAULO</v>
          </cell>
          <cell r="I423" t="str">
            <v>SP</v>
          </cell>
          <cell r="J423" t="str">
            <v>SP</v>
          </cell>
          <cell r="K423" t="str">
            <v>01</v>
          </cell>
          <cell r="L423" t="str">
            <v>ALLPARK</v>
          </cell>
          <cell r="M423" t="str">
            <v>ALLPARK</v>
          </cell>
          <cell r="N423">
            <v>1</v>
          </cell>
          <cell r="O423">
            <v>53</v>
          </cell>
          <cell r="P423" t="str">
            <v>TERRENO</v>
          </cell>
          <cell r="Q423" t="str">
            <v>GARAGEM</v>
          </cell>
          <cell r="R423" t="str">
            <v>OFF STREET</v>
          </cell>
          <cell r="S423" t="str">
            <v>BASE OFF</v>
          </cell>
          <cell r="T423">
            <v>1</v>
          </cell>
          <cell r="U423" t="str">
            <v>N/A</v>
          </cell>
          <cell r="V423" t="str">
            <v>N/A</v>
          </cell>
          <cell r="W423" t="str">
            <v>MAURO</v>
          </cell>
          <cell r="X423" t="str">
            <v>OSMAR</v>
          </cell>
          <cell r="Y423" t="str">
            <v>LOCAÇÃO</v>
          </cell>
          <cell r="Z423" t="str">
            <v>TKTS</v>
          </cell>
          <cell r="AA423" t="str">
            <v>VALOR FIXO</v>
          </cell>
          <cell r="AB423" t="str">
            <v>NAO BLOQUEADO</v>
          </cell>
          <cell r="AC423">
            <v>120174</v>
          </cell>
          <cell r="AD423" t="str">
            <v>TERR STO ANDRE GERTRUDES DE LIMA</v>
          </cell>
          <cell r="AE423" t="str">
            <v>9.GARAGEM ABERTA</v>
          </cell>
          <cell r="AF423" t="str">
            <v>ORGANICAS</v>
          </cell>
          <cell r="AG423" t="str">
            <v>60.537.263/0274-47</v>
          </cell>
          <cell r="AH423" t="str">
            <v>SANTO ANDRÉ</v>
          </cell>
          <cell r="AI423" t="str">
            <v>09020-000</v>
          </cell>
          <cell r="AJ423" t="str">
            <v>CENTRO</v>
          </cell>
          <cell r="AK423" t="str">
            <v>RUA GERTRUDES DE LIMA, 48</v>
          </cell>
          <cell r="AL423">
            <v>6</v>
          </cell>
          <cell r="AM423" t="str">
            <v>N/I</v>
          </cell>
          <cell r="AN423" t="str">
            <v>N/I</v>
          </cell>
          <cell r="AO423">
            <v>33482</v>
          </cell>
          <cell r="AP423" t="str">
            <v>VENCIDO</v>
          </cell>
          <cell r="AQ423" t="str">
            <v>N/I</v>
          </cell>
          <cell r="AR423" t="str">
            <v>N/I</v>
          </cell>
          <cell r="AS423" t="str">
            <v>ALLPARK - SP74</v>
          </cell>
          <cell r="AT423" t="str">
            <v>ALLPARK - SP</v>
          </cell>
          <cell r="AU423">
            <v>74</v>
          </cell>
          <cell r="AV423" t="str">
            <v>SANTO ANDRE</v>
          </cell>
          <cell r="AW423">
            <v>10474</v>
          </cell>
          <cell r="AX423" t="str">
            <v>Santo André</v>
          </cell>
          <cell r="AY423" t="str">
            <v>N/I</v>
          </cell>
          <cell r="AZ423">
            <v>120174</v>
          </cell>
        </row>
        <row r="424">
          <cell r="D424" t="str">
            <v xml:space="preserve">01201T4  </v>
          </cell>
          <cell r="E424" t="str">
            <v>SANTO ANDRE ORATORIO</v>
          </cell>
          <cell r="F424" t="str">
            <v>N/A</v>
          </cell>
          <cell r="G424" t="str">
            <v>SP</v>
          </cell>
          <cell r="H424" t="str">
            <v>SÃO PAULO</v>
          </cell>
          <cell r="I424" t="str">
            <v>SP</v>
          </cell>
          <cell r="J424" t="str">
            <v>SP</v>
          </cell>
          <cell r="K424" t="str">
            <v>01</v>
          </cell>
          <cell r="L424" t="str">
            <v>ALLPARK</v>
          </cell>
          <cell r="M424" t="str">
            <v>PARE CERTO</v>
          </cell>
          <cell r="N424">
            <v>1</v>
          </cell>
          <cell r="O424">
            <v>52</v>
          </cell>
          <cell r="P424" t="str">
            <v>BANCO</v>
          </cell>
          <cell r="Q424" t="str">
            <v>GARAGEM</v>
          </cell>
          <cell r="R424" t="str">
            <v>OFF STREET</v>
          </cell>
          <cell r="S424" t="str">
            <v>M&amp;A 2010</v>
          </cell>
          <cell r="T424">
            <v>1</v>
          </cell>
          <cell r="U424" t="str">
            <v>N/A</v>
          </cell>
          <cell r="V424" t="str">
            <v>N/A</v>
          </cell>
          <cell r="W424" t="str">
            <v>MAURO</v>
          </cell>
          <cell r="X424" t="str">
            <v>OSMAR</v>
          </cell>
          <cell r="Y424" t="str">
            <v>LOCAÇÃO</v>
          </cell>
          <cell r="Z424" t="str">
            <v>TKTS</v>
          </cell>
          <cell r="AA424" t="str">
            <v>VALOR FIXO</v>
          </cell>
          <cell r="AB424" t="str">
            <v>NAO BLOQUEADO</v>
          </cell>
          <cell r="AC424" t="str">
            <v xml:space="preserve">01201T4  </v>
          </cell>
          <cell r="AD424" t="str">
            <v>BANCO HSBC STO ANDRE ORATORIO - PC</v>
          </cell>
          <cell r="AE424" t="str">
            <v>9.GARAGEM ABERTA</v>
          </cell>
          <cell r="AF424" t="str">
            <v>M&amp;A</v>
          </cell>
          <cell r="AG424" t="str">
            <v>60.537.263/0316-30</v>
          </cell>
          <cell r="AH424" t="str">
            <v>SANTO ANDRÉ</v>
          </cell>
          <cell r="AI424" t="str">
            <v>09280-000</v>
          </cell>
          <cell r="AJ424" t="str">
            <v>PQ. DAS NAÇÕES</v>
          </cell>
          <cell r="AK424" t="str">
            <v>RUA DO ORATÓRIO, 1765</v>
          </cell>
          <cell r="AL424" t="str">
            <v>N/I</v>
          </cell>
          <cell r="AM424">
            <v>40210</v>
          </cell>
          <cell r="AN424" t="str">
            <v>FEV/10</v>
          </cell>
          <cell r="AO424">
            <v>39904</v>
          </cell>
          <cell r="AP424">
            <v>40634</v>
          </cell>
          <cell r="AQ424" t="str">
            <v>N/I</v>
          </cell>
          <cell r="AR424" t="str">
            <v>N/I</v>
          </cell>
          <cell r="AS424" t="str">
            <v>ALLPARK - SPS4</v>
          </cell>
          <cell r="AT424" t="str">
            <v>ALLPARK - SP</v>
          </cell>
          <cell r="AU424" t="str">
            <v>S4</v>
          </cell>
          <cell r="AV424" t="str">
            <v>STO ANDRE ORAT.</v>
          </cell>
          <cell r="AW424">
            <v>11493</v>
          </cell>
          <cell r="AX424" t="str">
            <v>Oratorio, HSBC</v>
          </cell>
          <cell r="AY424" t="str">
            <v>N/I</v>
          </cell>
          <cell r="AZ424" t="str">
            <v xml:space="preserve">01201T4  </v>
          </cell>
        </row>
        <row r="425">
          <cell r="D425" t="str">
            <v xml:space="preserve">05201IC  </v>
          </cell>
          <cell r="E425" t="str">
            <v>SANTOS DUMONT</v>
          </cell>
          <cell r="F425" t="str">
            <v>N/A</v>
          </cell>
          <cell r="G425" t="str">
            <v>RS</v>
          </cell>
          <cell r="H425" t="str">
            <v>RIO GRANDE DO SUL</v>
          </cell>
          <cell r="I425" t="str">
            <v>SUL</v>
          </cell>
          <cell r="J425" t="str">
            <v>SUL</v>
          </cell>
          <cell r="K425" t="str">
            <v>01</v>
          </cell>
          <cell r="L425" t="str">
            <v>ALLPARK</v>
          </cell>
          <cell r="M425" t="str">
            <v>EASY PARK</v>
          </cell>
          <cell r="N425">
            <v>1</v>
          </cell>
          <cell r="O425">
            <v>78</v>
          </cell>
          <cell r="P425" t="str">
            <v>EDIFÍCIO COMERCIAL</v>
          </cell>
          <cell r="Q425" t="str">
            <v>GARAGEM</v>
          </cell>
          <cell r="R425" t="str">
            <v>OFF STREET</v>
          </cell>
          <cell r="S425" t="str">
            <v>M&amp;A 2011</v>
          </cell>
          <cell r="T425">
            <v>1</v>
          </cell>
          <cell r="U425" t="str">
            <v>N/A</v>
          </cell>
          <cell r="V425" t="str">
            <v>N/A</v>
          </cell>
          <cell r="W425" t="str">
            <v>ANDRE SANTOS</v>
          </cell>
          <cell r="X425" t="str">
            <v>N/I</v>
          </cell>
          <cell r="Y425" t="str">
            <v>LOCAÇÃO</v>
          </cell>
          <cell r="Z425" t="str">
            <v>TKTS</v>
          </cell>
          <cell r="AA425" t="str">
            <v>PERCENTUAL</v>
          </cell>
          <cell r="AB425" t="str">
            <v>NAO BLOQUEADO</v>
          </cell>
          <cell r="AC425" t="str">
            <v xml:space="preserve">05201IC  </v>
          </cell>
          <cell r="AD425" t="str">
            <v>ED COM SANTOS DUMONT - EASY</v>
          </cell>
          <cell r="AE425" t="str">
            <v>9.GARAGEM ABERTA</v>
          </cell>
          <cell r="AF425" t="str">
            <v>M&amp;A</v>
          </cell>
          <cell r="AG425" t="str">
            <v>60.537.263/0500-07</v>
          </cell>
          <cell r="AH425" t="str">
            <v>PORTO ALEGRE</v>
          </cell>
          <cell r="AI425" t="str">
            <v>90460-210</v>
          </cell>
          <cell r="AJ425" t="str">
            <v>PETROPOLIS</v>
          </cell>
          <cell r="AK425" t="str">
            <v>AV. TAQUARA, 398</v>
          </cell>
          <cell r="AL425">
            <v>5</v>
          </cell>
          <cell r="AM425">
            <v>40603</v>
          </cell>
          <cell r="AN425" t="str">
            <v>MAR/11</v>
          </cell>
          <cell r="AO425">
            <v>37425</v>
          </cell>
          <cell r="AP425" t="str">
            <v>INDETERMINADO</v>
          </cell>
          <cell r="AQ425" t="str">
            <v>N/I</v>
          </cell>
          <cell r="AR425" t="str">
            <v>N/I</v>
          </cell>
          <cell r="AS425" t="str">
            <v>ALLPARK - RSIC</v>
          </cell>
          <cell r="AT425" t="str">
            <v>ALLPARK - RS</v>
          </cell>
          <cell r="AU425" t="str">
            <v>IC</v>
          </cell>
          <cell r="AV425" t="str">
            <v>SANTOS DUMONT</v>
          </cell>
          <cell r="AW425">
            <v>13724</v>
          </cell>
          <cell r="AX425" t="str">
            <v>N/I</v>
          </cell>
          <cell r="AY425" t="str">
            <v>N/I</v>
          </cell>
          <cell r="AZ425" t="str">
            <v xml:space="preserve">05201IC  </v>
          </cell>
        </row>
        <row r="426">
          <cell r="D426" t="str">
            <v xml:space="preserve">01201T3  </v>
          </cell>
          <cell r="E426" t="str">
            <v>SAO CAETANO DO SUL</v>
          </cell>
          <cell r="F426" t="str">
            <v>N/A</v>
          </cell>
          <cell r="G426" t="str">
            <v>SP</v>
          </cell>
          <cell r="H426" t="str">
            <v>SÃO PAULO</v>
          </cell>
          <cell r="I426" t="str">
            <v>SP</v>
          </cell>
          <cell r="J426" t="str">
            <v>SP</v>
          </cell>
          <cell r="K426" t="str">
            <v>01</v>
          </cell>
          <cell r="L426" t="str">
            <v>ALLPARK</v>
          </cell>
          <cell r="M426" t="str">
            <v>PARE CERTO</v>
          </cell>
          <cell r="N426">
            <v>1</v>
          </cell>
          <cell r="O426">
            <v>29</v>
          </cell>
          <cell r="P426" t="str">
            <v>BANCO</v>
          </cell>
          <cell r="Q426" t="str">
            <v>GARAGEM</v>
          </cell>
          <cell r="R426" t="str">
            <v>OFF STREET</v>
          </cell>
          <cell r="S426" t="str">
            <v>M&amp;A 2010</v>
          </cell>
          <cell r="T426">
            <v>1</v>
          </cell>
          <cell r="U426" t="str">
            <v>N/A</v>
          </cell>
          <cell r="V426" t="str">
            <v>N/A</v>
          </cell>
          <cell r="W426" t="str">
            <v>MAURO</v>
          </cell>
          <cell r="X426" t="str">
            <v>OSMAR</v>
          </cell>
          <cell r="Y426" t="str">
            <v>LOCAÇÃO</v>
          </cell>
          <cell r="Z426" t="str">
            <v>TKTS</v>
          </cell>
          <cell r="AA426" t="str">
            <v>VALOR FIXO</v>
          </cell>
          <cell r="AB426" t="str">
            <v>NAO BLOQUEADO</v>
          </cell>
          <cell r="AC426" t="str">
            <v xml:space="preserve">01201T3  </v>
          </cell>
          <cell r="AD426" t="str">
            <v>BANCO HSBC S CAETANO DO SUL - PC</v>
          </cell>
          <cell r="AE426" t="str">
            <v>9.GARAGEM ABERTA</v>
          </cell>
          <cell r="AF426" t="str">
            <v>M&amp;A</v>
          </cell>
          <cell r="AG426" t="str">
            <v>60.537.263/0318-00</v>
          </cell>
          <cell r="AH426" t="str">
            <v>S. C. SUL</v>
          </cell>
          <cell r="AI426" t="str">
            <v>09560-200</v>
          </cell>
          <cell r="AJ426" t="str">
            <v>SANTA MARIA</v>
          </cell>
          <cell r="AK426" t="str">
            <v>RUA TAIPAS, 390</v>
          </cell>
          <cell r="AL426" t="str">
            <v>N/I</v>
          </cell>
          <cell r="AM426">
            <v>40210</v>
          </cell>
          <cell r="AN426" t="str">
            <v>FEV/10</v>
          </cell>
          <cell r="AO426">
            <v>39956</v>
          </cell>
          <cell r="AP426">
            <v>40625</v>
          </cell>
          <cell r="AQ426" t="str">
            <v>N/I</v>
          </cell>
          <cell r="AR426" t="str">
            <v>N/I</v>
          </cell>
          <cell r="AS426" t="str">
            <v>ALLPARK - SPS3</v>
          </cell>
          <cell r="AT426" t="str">
            <v>ALLPARK - SP</v>
          </cell>
          <cell r="AU426" t="str">
            <v>S3</v>
          </cell>
          <cell r="AV426" t="str">
            <v>SAO CAETANO SUL</v>
          </cell>
          <cell r="AW426">
            <v>11512</v>
          </cell>
          <cell r="AX426" t="str">
            <v>São Caetano do Sul, HSBC</v>
          </cell>
          <cell r="AY426" t="str">
            <v>N/I</v>
          </cell>
          <cell r="AZ426" t="str">
            <v xml:space="preserve">01201T3  </v>
          </cell>
        </row>
        <row r="427">
          <cell r="D427">
            <v>121604</v>
          </cell>
          <cell r="E427" t="str">
            <v>SAO CARLOS</v>
          </cell>
          <cell r="F427" t="str">
            <v>N/A</v>
          </cell>
          <cell r="G427" t="str">
            <v>ON</v>
          </cell>
          <cell r="H427" t="str">
            <v>SÃO PAULO</v>
          </cell>
          <cell r="I427" t="str">
            <v>ON</v>
          </cell>
          <cell r="J427" t="str">
            <v>On Street</v>
          </cell>
          <cell r="K427" t="str">
            <v>16</v>
          </cell>
          <cell r="L427" t="str">
            <v>HORA PARK</v>
          </cell>
          <cell r="M427" t="str">
            <v>HORA PARK</v>
          </cell>
          <cell r="N427">
            <v>1</v>
          </cell>
          <cell r="O427">
            <v>1322</v>
          </cell>
          <cell r="P427" t="str">
            <v>ZONA AZUL</v>
          </cell>
          <cell r="Q427" t="str">
            <v>GARAGEM</v>
          </cell>
          <cell r="R427" t="str">
            <v>ON STREET</v>
          </cell>
          <cell r="S427" t="str">
            <v>BASE ON</v>
          </cell>
          <cell r="T427">
            <v>1</v>
          </cell>
          <cell r="U427" t="str">
            <v>N/A</v>
          </cell>
          <cell r="V427" t="str">
            <v>N/A</v>
          </cell>
          <cell r="W427" t="str">
            <v xml:space="preserve">FRANCINE </v>
          </cell>
          <cell r="X427" t="str">
            <v>N/I</v>
          </cell>
          <cell r="Y427" t="str">
            <v>N/I</v>
          </cell>
          <cell r="Z427" t="str">
            <v>N/I</v>
          </cell>
          <cell r="AA427" t="str">
            <v>VALOR FIXO</v>
          </cell>
          <cell r="AB427" t="str">
            <v>NAO BLOQUEADO</v>
          </cell>
          <cell r="AC427">
            <v>121604</v>
          </cell>
          <cell r="AD427" t="str">
            <v>SAO CARLOS</v>
          </cell>
          <cell r="AE427" t="str">
            <v>9.GARAGEM ABERTA</v>
          </cell>
          <cell r="AF427" t="str">
            <v>ORGANICAS</v>
          </cell>
          <cell r="AG427" t="str">
            <v>N/I</v>
          </cell>
          <cell r="AH427" t="str">
            <v>SÃO CARLOS</v>
          </cell>
          <cell r="AI427" t="str">
            <v>13560-160</v>
          </cell>
          <cell r="AJ427" t="str">
            <v>CENTRO</v>
          </cell>
          <cell r="AK427" t="str">
            <v>SAO CARLOS</v>
          </cell>
          <cell r="AL427" t="str">
            <v>N/I</v>
          </cell>
          <cell r="AM427" t="str">
            <v>N/I</v>
          </cell>
          <cell r="AN427" t="str">
            <v>N/I</v>
          </cell>
          <cell r="AO427">
            <v>37501</v>
          </cell>
          <cell r="AP427">
            <v>40788</v>
          </cell>
          <cell r="AQ427" t="str">
            <v>N/I</v>
          </cell>
          <cell r="AR427" t="str">
            <v>N/I</v>
          </cell>
          <cell r="AS427" t="str">
            <v>N/I4</v>
          </cell>
          <cell r="AT427" t="str">
            <v>N/I</v>
          </cell>
          <cell r="AU427">
            <v>4</v>
          </cell>
          <cell r="AV427" t="str">
            <v>N/I</v>
          </cell>
          <cell r="AW427" t="str">
            <v>N/I</v>
          </cell>
          <cell r="AX427" t="str">
            <v>São Carlos SP</v>
          </cell>
          <cell r="AY427" t="str">
            <v>N/I</v>
          </cell>
          <cell r="AZ427">
            <v>121604</v>
          </cell>
        </row>
        <row r="428">
          <cell r="D428" t="str">
            <v xml:space="preserve">01201S9  </v>
          </cell>
          <cell r="E428" t="str">
            <v>SAO CARLOS - PC</v>
          </cell>
          <cell r="F428" t="str">
            <v>N/A</v>
          </cell>
          <cell r="G428" t="str">
            <v>SP</v>
          </cell>
          <cell r="H428" t="str">
            <v>SÃO PAULO</v>
          </cell>
          <cell r="I428" t="str">
            <v>SP</v>
          </cell>
          <cell r="J428" t="str">
            <v>SP</v>
          </cell>
          <cell r="K428" t="str">
            <v>01</v>
          </cell>
          <cell r="L428" t="str">
            <v>ALLPARK</v>
          </cell>
          <cell r="M428" t="str">
            <v>PARE CERTO</v>
          </cell>
          <cell r="N428">
            <v>1</v>
          </cell>
          <cell r="O428">
            <v>30</v>
          </cell>
          <cell r="P428" t="str">
            <v>BANCO</v>
          </cell>
          <cell r="Q428" t="str">
            <v>GARAGEM</v>
          </cell>
          <cell r="R428" t="str">
            <v>OFF STREET</v>
          </cell>
          <cell r="S428" t="str">
            <v>M&amp;A 2010</v>
          </cell>
          <cell r="T428">
            <v>1</v>
          </cell>
          <cell r="U428" t="str">
            <v>N/A</v>
          </cell>
          <cell r="V428" t="str">
            <v>N/A</v>
          </cell>
          <cell r="W428" t="str">
            <v>JOSÉ EDENILSON</v>
          </cell>
          <cell r="X428" t="str">
            <v>MATOS</v>
          </cell>
          <cell r="Y428" t="str">
            <v>LOCAÇÃO</v>
          </cell>
          <cell r="Z428" t="str">
            <v>TKTS</v>
          </cell>
          <cell r="AA428" t="str">
            <v>VALOR FIXO</v>
          </cell>
          <cell r="AB428" t="str">
            <v>NAO BLOQUEADO</v>
          </cell>
          <cell r="AC428" t="str">
            <v xml:space="preserve">01201S9  </v>
          </cell>
          <cell r="AD428" t="str">
            <v>BANCO BBD S CARLOS - PC</v>
          </cell>
          <cell r="AE428" t="str">
            <v>9.GARAGEM ABERTA</v>
          </cell>
          <cell r="AF428" t="str">
            <v>M&amp;A</v>
          </cell>
          <cell r="AG428" t="str">
            <v>60.537.263/0319-83</v>
          </cell>
          <cell r="AH428" t="str">
            <v>SÃO CARLOS</v>
          </cell>
          <cell r="AI428" t="str">
            <v>13560-001</v>
          </cell>
          <cell r="AJ428" t="str">
            <v>CENTRO</v>
          </cell>
          <cell r="AK428" t="str">
            <v xml:space="preserve">AV. SÃO CARLOS, 1368 </v>
          </cell>
          <cell r="AL428" t="str">
            <v>N/I</v>
          </cell>
          <cell r="AM428">
            <v>40210</v>
          </cell>
          <cell r="AN428" t="str">
            <v>FEV/10</v>
          </cell>
          <cell r="AO428">
            <v>39601</v>
          </cell>
          <cell r="AP428">
            <v>40331</v>
          </cell>
          <cell r="AQ428" t="str">
            <v>N/I</v>
          </cell>
          <cell r="AR428" t="str">
            <v>N/I</v>
          </cell>
          <cell r="AS428" t="str">
            <v>ALLPARK - SPR9</v>
          </cell>
          <cell r="AT428" t="str">
            <v>ALLPARK - SP</v>
          </cell>
          <cell r="AU428" t="str">
            <v>R9</v>
          </cell>
          <cell r="AV428" t="str">
            <v>SAO CARLOS</v>
          </cell>
          <cell r="AW428">
            <v>11446</v>
          </cell>
          <cell r="AX428" t="str">
            <v>São Carlos, HSBC</v>
          </cell>
          <cell r="AY428" t="str">
            <v>N/I</v>
          </cell>
          <cell r="AZ428" t="str">
            <v xml:space="preserve">01201S9  </v>
          </cell>
        </row>
        <row r="429">
          <cell r="D429">
            <v>121606</v>
          </cell>
          <cell r="E429" t="str">
            <v>SAO JOAO DA BOA</v>
          </cell>
          <cell r="F429" t="str">
            <v>N/A</v>
          </cell>
          <cell r="G429" t="str">
            <v>ON</v>
          </cell>
          <cell r="H429" t="str">
            <v>SÃO PAULO</v>
          </cell>
          <cell r="I429" t="str">
            <v>ON</v>
          </cell>
          <cell r="J429" t="str">
            <v>On Street</v>
          </cell>
          <cell r="K429" t="str">
            <v>16</v>
          </cell>
          <cell r="L429" t="str">
            <v>HORA PARK</v>
          </cell>
          <cell r="M429" t="str">
            <v>HORA PARK</v>
          </cell>
          <cell r="N429">
            <v>1</v>
          </cell>
          <cell r="O429">
            <v>710</v>
          </cell>
          <cell r="P429" t="str">
            <v>ZONA AZUL</v>
          </cell>
          <cell r="Q429" t="str">
            <v>GARAGEM</v>
          </cell>
          <cell r="R429" t="str">
            <v>ON STREET</v>
          </cell>
          <cell r="S429" t="str">
            <v>BASE ON</v>
          </cell>
          <cell r="T429">
            <v>1</v>
          </cell>
          <cell r="U429" t="str">
            <v>N/A</v>
          </cell>
          <cell r="V429" t="str">
            <v>N/A</v>
          </cell>
          <cell r="W429" t="str">
            <v>ROSANGELA BERNARDES</v>
          </cell>
          <cell r="X429" t="str">
            <v>N/I</v>
          </cell>
          <cell r="Y429" t="str">
            <v>N/I</v>
          </cell>
          <cell r="Z429" t="str">
            <v>N/I</v>
          </cell>
          <cell r="AA429" t="str">
            <v>VALOR FIXO</v>
          </cell>
          <cell r="AB429" t="str">
            <v>NAO BLOQUEADO</v>
          </cell>
          <cell r="AC429">
            <v>121606</v>
          </cell>
          <cell r="AD429" t="str">
            <v>SAO JOAO DA BOA</v>
          </cell>
          <cell r="AE429" t="str">
            <v>9.GARAGEM ABERTA</v>
          </cell>
          <cell r="AF429" t="str">
            <v>ORGANICAS</v>
          </cell>
          <cell r="AG429" t="str">
            <v>N/I</v>
          </cell>
          <cell r="AH429" t="str">
            <v>SÃO JOAO DA BOA</v>
          </cell>
          <cell r="AI429" t="str">
            <v>13870-090</v>
          </cell>
          <cell r="AJ429" t="str">
            <v>CENTRO</v>
          </cell>
          <cell r="AK429" t="str">
            <v>SAO JOAO DA BOA</v>
          </cell>
          <cell r="AL429" t="str">
            <v>N/I</v>
          </cell>
          <cell r="AM429" t="str">
            <v>N/I</v>
          </cell>
          <cell r="AN429" t="str">
            <v>N/I</v>
          </cell>
          <cell r="AO429">
            <v>36559</v>
          </cell>
          <cell r="AP429">
            <v>40698</v>
          </cell>
          <cell r="AQ429" t="str">
            <v>N/I</v>
          </cell>
          <cell r="AR429" t="str">
            <v>N/I</v>
          </cell>
          <cell r="AS429" t="str">
            <v>N/I6</v>
          </cell>
          <cell r="AT429" t="str">
            <v>N/I</v>
          </cell>
          <cell r="AU429">
            <v>6</v>
          </cell>
          <cell r="AV429" t="str">
            <v>N/I</v>
          </cell>
          <cell r="AW429" t="str">
            <v>N/I</v>
          </cell>
          <cell r="AX429" t="str">
            <v>São João Boa Vista SP</v>
          </cell>
          <cell r="AY429" t="str">
            <v>N/I</v>
          </cell>
          <cell r="AZ429">
            <v>121606</v>
          </cell>
        </row>
        <row r="430">
          <cell r="D430">
            <v>125143</v>
          </cell>
          <cell r="E430" t="str">
            <v>SAO LUIS GONZAGA, HOSP</v>
          </cell>
          <cell r="F430" t="str">
            <v>N/A</v>
          </cell>
          <cell r="G430" t="str">
            <v>SP</v>
          </cell>
          <cell r="H430" t="str">
            <v>SÃO PAULO</v>
          </cell>
          <cell r="I430" t="str">
            <v>SP</v>
          </cell>
          <cell r="J430" t="str">
            <v>SP</v>
          </cell>
          <cell r="K430" t="str">
            <v>51</v>
          </cell>
          <cell r="L430" t="str">
            <v>PRIMEIRA</v>
          </cell>
          <cell r="M430" t="str">
            <v>PRIMEIRA</v>
          </cell>
          <cell r="N430">
            <v>1</v>
          </cell>
          <cell r="O430">
            <v>455</v>
          </cell>
          <cell r="P430" t="str">
            <v>HOSPITAL</v>
          </cell>
          <cell r="Q430" t="str">
            <v>GARAGEM</v>
          </cell>
          <cell r="R430" t="str">
            <v>OFF STREET</v>
          </cell>
          <cell r="S430" t="str">
            <v>BASE OFF</v>
          </cell>
          <cell r="T430">
            <v>1</v>
          </cell>
          <cell r="U430" t="str">
            <v>N/A</v>
          </cell>
          <cell r="V430" t="str">
            <v>N/A</v>
          </cell>
          <cell r="W430" t="str">
            <v>MAURO</v>
          </cell>
          <cell r="X430" t="str">
            <v>OSWALDO JÚNIOR</v>
          </cell>
          <cell r="Y430" t="str">
            <v>LOCAÇÃO</v>
          </cell>
          <cell r="Z430" t="str">
            <v>TKTS</v>
          </cell>
          <cell r="AA430" t="str">
            <v>FAIXA</v>
          </cell>
          <cell r="AB430" t="str">
            <v>NAO BLOQUEADO</v>
          </cell>
          <cell r="AC430">
            <v>125143</v>
          </cell>
          <cell r="AD430" t="str">
            <v>HOSP S LUIS GONZAGA</v>
          </cell>
          <cell r="AE430" t="str">
            <v>9.GARAGEM ABERTA</v>
          </cell>
          <cell r="AF430" t="str">
            <v>ORGANICAS</v>
          </cell>
          <cell r="AG430" t="str">
            <v>52.024.452/0102-50</v>
          </cell>
          <cell r="AH430" t="str">
            <v xml:space="preserve">SÃO PAULO </v>
          </cell>
          <cell r="AI430" t="str">
            <v>02276-140</v>
          </cell>
          <cell r="AJ430" t="str">
            <v>JAÇANÃ</v>
          </cell>
          <cell r="AK430" t="str">
            <v>RUA MIGUEL OUCHANA,  98</v>
          </cell>
          <cell r="AL430">
            <v>7</v>
          </cell>
          <cell r="AM430" t="str">
            <v>N/I</v>
          </cell>
          <cell r="AN430" t="str">
            <v>N/I</v>
          </cell>
          <cell r="AO430">
            <v>35947</v>
          </cell>
          <cell r="AP430" t="str">
            <v>VENCIDO</v>
          </cell>
          <cell r="AQ430" t="str">
            <v>N/I</v>
          </cell>
          <cell r="AR430" t="str">
            <v>N/I</v>
          </cell>
          <cell r="AS430" t="str">
            <v>PRIMEIRA - SP  43</v>
          </cell>
          <cell r="AT430" t="str">
            <v xml:space="preserve">PRIMEIRA - SP  </v>
          </cell>
          <cell r="AU430">
            <v>43</v>
          </cell>
          <cell r="AV430" t="str">
            <v>SAO L. GONZAGA</v>
          </cell>
          <cell r="AW430">
            <v>4208</v>
          </cell>
          <cell r="AX430" t="str">
            <v>São Luiz Gonzaga, Hospital</v>
          </cell>
          <cell r="AY430" t="str">
            <v>N/I</v>
          </cell>
          <cell r="AZ430">
            <v>125143</v>
          </cell>
        </row>
        <row r="431">
          <cell r="D431">
            <v>120102</v>
          </cell>
          <cell r="E431" t="str">
            <v>SAO LUIS, COLEGIO</v>
          </cell>
          <cell r="F431" t="str">
            <v>N/A</v>
          </cell>
          <cell r="G431" t="str">
            <v>SP</v>
          </cell>
          <cell r="H431" t="str">
            <v>SÃO PAULO</v>
          </cell>
          <cell r="I431" t="str">
            <v>SP</v>
          </cell>
          <cell r="J431" t="str">
            <v>SP</v>
          </cell>
          <cell r="K431" t="str">
            <v>01</v>
          </cell>
          <cell r="L431" t="str">
            <v>ALLPARK</v>
          </cell>
          <cell r="M431" t="str">
            <v>ALLPARK</v>
          </cell>
          <cell r="N431">
            <v>1</v>
          </cell>
          <cell r="O431">
            <v>970</v>
          </cell>
          <cell r="P431" t="str">
            <v>CENTRO COMERCIAL</v>
          </cell>
          <cell r="Q431" t="str">
            <v>GARAGEM</v>
          </cell>
          <cell r="R431" t="str">
            <v>OFF STREET</v>
          </cell>
          <cell r="S431" t="str">
            <v>BASE OFF</v>
          </cell>
          <cell r="T431">
            <v>1</v>
          </cell>
          <cell r="U431" t="str">
            <v>N/A</v>
          </cell>
          <cell r="V431" t="str">
            <v>N/A</v>
          </cell>
          <cell r="W431" t="str">
            <v>ENZO</v>
          </cell>
          <cell r="X431" t="str">
            <v>MARCOS FORTUNATO</v>
          </cell>
          <cell r="Y431" t="str">
            <v>ADM</v>
          </cell>
          <cell r="Z431" t="str">
            <v>NF+TKTS</v>
          </cell>
          <cell r="AA431" t="str">
            <v>N/I</v>
          </cell>
          <cell r="AB431" t="str">
            <v>NAO BLOQUEADO</v>
          </cell>
          <cell r="AC431">
            <v>120102</v>
          </cell>
          <cell r="AD431" t="str">
            <v>CE COM COL S LUIS</v>
          </cell>
          <cell r="AE431" t="str">
            <v>9.GARAGEM ABERTA</v>
          </cell>
          <cell r="AF431" t="str">
            <v>ORGANICAS</v>
          </cell>
          <cell r="AG431">
            <v>60537263001219</v>
          </cell>
          <cell r="AH431" t="str">
            <v xml:space="preserve">SÃO PAULO </v>
          </cell>
          <cell r="AI431" t="str">
            <v>01310-300</v>
          </cell>
          <cell r="AJ431" t="str">
            <v>CONSOLAÇÃO</v>
          </cell>
          <cell r="AK431" t="str">
            <v>AV. PAULISTA, 2378, COM ENTRADA E SAÍDA TAMBÉM PELA LUIZ COELHO E HADDOCK LOBO</v>
          </cell>
          <cell r="AL431">
            <v>7</v>
          </cell>
          <cell r="AM431" t="str">
            <v>N/I</v>
          </cell>
          <cell r="AN431" t="str">
            <v>N/I</v>
          </cell>
          <cell r="AO431">
            <v>38899</v>
          </cell>
          <cell r="AP431">
            <v>42551</v>
          </cell>
          <cell r="AQ431" t="str">
            <v>N/I</v>
          </cell>
          <cell r="AR431" t="str">
            <v>N/I</v>
          </cell>
          <cell r="AS431" t="str">
            <v>ALLPARK - SP2</v>
          </cell>
          <cell r="AT431" t="str">
            <v>ALLPARK - SP</v>
          </cell>
          <cell r="AU431">
            <v>2</v>
          </cell>
          <cell r="AV431" t="str">
            <v>COL.SAO LUIS</v>
          </cell>
          <cell r="AW431">
            <v>6392</v>
          </cell>
          <cell r="AX431" t="str">
            <v>Colégio São Luís</v>
          </cell>
          <cell r="AY431" t="str">
            <v>N/I</v>
          </cell>
          <cell r="AZ431">
            <v>120102</v>
          </cell>
        </row>
        <row r="432">
          <cell r="D432">
            <v>125103</v>
          </cell>
          <cell r="E432" t="str">
            <v>SAO LUIZ, HOSPITAL</v>
          </cell>
          <cell r="F432" t="str">
            <v>N/A</v>
          </cell>
          <cell r="G432" t="str">
            <v>SP</v>
          </cell>
          <cell r="H432" t="str">
            <v>SÃO PAULO</v>
          </cell>
          <cell r="I432" t="str">
            <v>SP</v>
          </cell>
          <cell r="J432" t="str">
            <v>SP</v>
          </cell>
          <cell r="K432" t="str">
            <v>51</v>
          </cell>
          <cell r="L432" t="str">
            <v>PRIMEIRA</v>
          </cell>
          <cell r="M432" t="str">
            <v>PRIMEIRA</v>
          </cell>
          <cell r="N432">
            <v>1</v>
          </cell>
          <cell r="O432">
            <v>380</v>
          </cell>
          <cell r="P432" t="str">
            <v>HOSPITAL</v>
          </cell>
          <cell r="Q432" t="str">
            <v>GARAGEM</v>
          </cell>
          <cell r="R432" t="str">
            <v>OFF STREET</v>
          </cell>
          <cell r="S432" t="str">
            <v>BASE OFF</v>
          </cell>
          <cell r="T432">
            <v>1</v>
          </cell>
          <cell r="U432" t="str">
            <v>N/A</v>
          </cell>
          <cell r="V432" t="str">
            <v>N/A</v>
          </cell>
          <cell r="W432" t="str">
            <v>MAURO</v>
          </cell>
          <cell r="X432" t="str">
            <v>RENATO</v>
          </cell>
          <cell r="Y432" t="str">
            <v>LOCAÇÃO</v>
          </cell>
          <cell r="Z432" t="str">
            <v>TKTS</v>
          </cell>
          <cell r="AA432" t="str">
            <v>PERCENTUAL</v>
          </cell>
          <cell r="AB432" t="str">
            <v>NAO BLOQUEADO</v>
          </cell>
          <cell r="AC432">
            <v>125103</v>
          </cell>
          <cell r="AD432" t="str">
            <v>HOSP S LUIZ ITAIM</v>
          </cell>
          <cell r="AE432" t="str">
            <v>9.GARAGEM ABERTA</v>
          </cell>
          <cell r="AF432" t="str">
            <v>ORGANICAS</v>
          </cell>
          <cell r="AG432">
            <v>52024452002312</v>
          </cell>
          <cell r="AH432" t="str">
            <v xml:space="preserve">SÃO PAULO </v>
          </cell>
          <cell r="AI432" t="str">
            <v>04544-000</v>
          </cell>
          <cell r="AJ432" t="str">
            <v>ITAIM BIBI</v>
          </cell>
          <cell r="AK432" t="str">
            <v xml:space="preserve">RUA DR. ALCEU DE CAMPOS RODRIGUES, 95/143 - ENTRADA E SAÍDA TAMBÉM PELO, 165/173 </v>
          </cell>
          <cell r="AL432">
            <v>7</v>
          </cell>
          <cell r="AM432" t="str">
            <v>N/I</v>
          </cell>
          <cell r="AN432" t="str">
            <v>N/I</v>
          </cell>
          <cell r="AO432">
            <v>32295</v>
          </cell>
          <cell r="AP432">
            <v>40846</v>
          </cell>
          <cell r="AQ432" t="str">
            <v>N/I</v>
          </cell>
          <cell r="AR432" t="str">
            <v>N/I</v>
          </cell>
          <cell r="AS432" t="str">
            <v>PRIMEIRA - SP  3</v>
          </cell>
          <cell r="AT432" t="str">
            <v xml:space="preserve">PRIMEIRA - SP  </v>
          </cell>
          <cell r="AU432">
            <v>3</v>
          </cell>
          <cell r="AV432" t="str">
            <v>HOSP.S.LUIZ I</v>
          </cell>
          <cell r="AW432" t="str">
            <v>0224-0 e 0224c-0</v>
          </cell>
          <cell r="AX432" t="str">
            <v xml:space="preserve">São Luiz, Hospital </v>
          </cell>
          <cell r="AY432" t="str">
            <v>N/I</v>
          </cell>
          <cell r="AZ432">
            <v>125103</v>
          </cell>
        </row>
        <row r="433">
          <cell r="D433" t="str">
            <v xml:space="preserve">01201T0  </v>
          </cell>
          <cell r="E433" t="str">
            <v>SAO MATEUS</v>
          </cell>
          <cell r="F433" t="str">
            <v>N/A</v>
          </cell>
          <cell r="G433" t="str">
            <v>SP</v>
          </cell>
          <cell r="H433" t="str">
            <v>SÃO PAULO</v>
          </cell>
          <cell r="I433" t="str">
            <v>SP</v>
          </cell>
          <cell r="J433" t="str">
            <v>SP</v>
          </cell>
          <cell r="K433" t="str">
            <v>01</v>
          </cell>
          <cell r="L433" t="str">
            <v>ALLPARK</v>
          </cell>
          <cell r="M433" t="str">
            <v>PARE CERTO</v>
          </cell>
          <cell r="N433">
            <v>1</v>
          </cell>
          <cell r="O433">
            <v>52</v>
          </cell>
          <cell r="P433" t="str">
            <v>BANCO</v>
          </cell>
          <cell r="Q433" t="str">
            <v>GARAGEM</v>
          </cell>
          <cell r="R433" t="str">
            <v>OFF STREET</v>
          </cell>
          <cell r="S433" t="str">
            <v>M&amp;A 2010</v>
          </cell>
          <cell r="T433">
            <v>1</v>
          </cell>
          <cell r="U433" t="str">
            <v>N/A</v>
          </cell>
          <cell r="V433" t="str">
            <v>N/A</v>
          </cell>
          <cell r="W433" t="str">
            <v>MAURO</v>
          </cell>
          <cell r="X433" t="str">
            <v>OSMAR</v>
          </cell>
          <cell r="Y433" t="str">
            <v>LOCAÇÃO</v>
          </cell>
          <cell r="Z433" t="str">
            <v>TKTS</v>
          </cell>
          <cell r="AA433" t="str">
            <v>VALOR FIXO</v>
          </cell>
          <cell r="AB433" t="str">
            <v>NAO BLOQUEADO</v>
          </cell>
          <cell r="AC433" t="str">
            <v xml:space="preserve">01201T0  </v>
          </cell>
          <cell r="AD433" t="str">
            <v>BANCO BBD S MATEUS - PC</v>
          </cell>
          <cell r="AE433" t="str">
            <v>9.GARAGEM ABERTA</v>
          </cell>
          <cell r="AF433" t="str">
            <v>M&amp;A</v>
          </cell>
          <cell r="AG433" t="str">
            <v>60.537.263/0312-07</v>
          </cell>
          <cell r="AH433" t="str">
            <v xml:space="preserve">SÃO PAULO </v>
          </cell>
          <cell r="AI433" t="str">
            <v>03949-300</v>
          </cell>
          <cell r="AJ433" t="str">
            <v>SÃO MATEUS</v>
          </cell>
          <cell r="AK433" t="str">
            <v>AV. MATEO BEI, 2910</v>
          </cell>
          <cell r="AL433" t="str">
            <v>N/I</v>
          </cell>
          <cell r="AM433">
            <v>40210</v>
          </cell>
          <cell r="AN433" t="str">
            <v>FEV/10</v>
          </cell>
          <cell r="AO433">
            <v>39615</v>
          </cell>
          <cell r="AP433">
            <v>40340</v>
          </cell>
          <cell r="AQ433" t="str">
            <v>N/I</v>
          </cell>
          <cell r="AR433" t="str">
            <v>N/I</v>
          </cell>
          <cell r="AS433" t="str">
            <v>ALLPARK - SPS0</v>
          </cell>
          <cell r="AT433" t="str">
            <v>ALLPARK - SP</v>
          </cell>
          <cell r="AU433" t="str">
            <v>S0</v>
          </cell>
          <cell r="AV433" t="str">
            <v>HSBC SAO MATEUS</v>
          </cell>
          <cell r="AW433">
            <v>11424</v>
          </cell>
          <cell r="AX433" t="str">
            <v>São Matheus, HSBC</v>
          </cell>
          <cell r="AY433" t="str">
            <v>N/I</v>
          </cell>
          <cell r="AZ433" t="str">
            <v xml:space="preserve">01201T0  </v>
          </cell>
        </row>
        <row r="434">
          <cell r="D434" t="str">
            <v xml:space="preserve">05201IF  </v>
          </cell>
          <cell r="E434" t="str">
            <v>SAO PEDRO</v>
          </cell>
          <cell r="F434" t="str">
            <v>N/A</v>
          </cell>
          <cell r="G434" t="str">
            <v>RS</v>
          </cell>
          <cell r="H434" t="str">
            <v>RIO GRANDE DO SUL</v>
          </cell>
          <cell r="I434" t="str">
            <v>SUL</v>
          </cell>
          <cell r="J434" t="str">
            <v>SUL</v>
          </cell>
          <cell r="K434" t="str">
            <v>01</v>
          </cell>
          <cell r="L434" t="str">
            <v>ALLPARK</v>
          </cell>
          <cell r="M434" t="str">
            <v>EASY PARK</v>
          </cell>
          <cell r="N434">
            <v>1</v>
          </cell>
          <cell r="O434">
            <v>35</v>
          </cell>
          <cell r="P434" t="str">
            <v>TERRENO</v>
          </cell>
          <cell r="Q434" t="str">
            <v>GARAGEM</v>
          </cell>
          <cell r="R434" t="str">
            <v>OFF STREET</v>
          </cell>
          <cell r="S434" t="str">
            <v>M&amp;A 2011</v>
          </cell>
          <cell r="T434">
            <v>1</v>
          </cell>
          <cell r="U434" t="str">
            <v>N/A</v>
          </cell>
          <cell r="V434" t="str">
            <v>N/A</v>
          </cell>
          <cell r="W434" t="str">
            <v>ANDRE SANTOS</v>
          </cell>
          <cell r="X434" t="str">
            <v>N/I</v>
          </cell>
          <cell r="Y434" t="str">
            <v>LOCAÇÃO</v>
          </cell>
          <cell r="Z434" t="str">
            <v>TKTS</v>
          </cell>
          <cell r="AA434" t="str">
            <v>VALOR FIXO</v>
          </cell>
          <cell r="AB434" t="str">
            <v>NAO BLOQUEADO</v>
          </cell>
          <cell r="AC434" t="str">
            <v xml:space="preserve">05201IF  </v>
          </cell>
          <cell r="AD434" t="str">
            <v>TERR S PEDRO - EASY</v>
          </cell>
          <cell r="AE434" t="str">
            <v>9.GARAGEM ABERTA</v>
          </cell>
          <cell r="AF434" t="str">
            <v>M&amp;A</v>
          </cell>
          <cell r="AG434" t="str">
            <v>60.537.263/0502-60</v>
          </cell>
          <cell r="AH434" t="str">
            <v>PORTO ALEGRE</v>
          </cell>
          <cell r="AI434" t="str">
            <v>90230-123</v>
          </cell>
          <cell r="AJ434" t="str">
            <v>SAO GERALDO</v>
          </cell>
          <cell r="AK434" t="str">
            <v>AV. SÃO PEDRO, 878</v>
          </cell>
          <cell r="AL434">
            <v>5</v>
          </cell>
          <cell r="AM434">
            <v>40603</v>
          </cell>
          <cell r="AN434" t="str">
            <v>MAR/11</v>
          </cell>
          <cell r="AO434">
            <v>39904</v>
          </cell>
          <cell r="AP434">
            <v>41365</v>
          </cell>
          <cell r="AQ434" t="str">
            <v>N/I</v>
          </cell>
          <cell r="AR434" t="str">
            <v>N/I</v>
          </cell>
          <cell r="AS434" t="str">
            <v>ALLPARK - RSIF</v>
          </cell>
          <cell r="AT434" t="str">
            <v>ALLPARK - RS</v>
          </cell>
          <cell r="AU434" t="str">
            <v>IF</v>
          </cell>
          <cell r="AV434" t="str">
            <v>SAO PEDRO</v>
          </cell>
          <cell r="AW434">
            <v>13751</v>
          </cell>
          <cell r="AX434" t="str">
            <v>N/I</v>
          </cell>
          <cell r="AY434" t="str">
            <v>N/I</v>
          </cell>
          <cell r="AZ434" t="str">
            <v xml:space="preserve">05201IF  </v>
          </cell>
        </row>
        <row r="435">
          <cell r="D435" t="str">
            <v xml:space="preserve">01201DB  </v>
          </cell>
          <cell r="E435" t="str">
            <v>SECOVI</v>
          </cell>
          <cell r="F435" t="str">
            <v>N/A</v>
          </cell>
          <cell r="G435" t="str">
            <v>SP</v>
          </cell>
          <cell r="H435" t="str">
            <v>SÃO PAULO</v>
          </cell>
          <cell r="I435" t="str">
            <v>SP</v>
          </cell>
          <cell r="J435" t="str">
            <v>SP</v>
          </cell>
          <cell r="K435" t="str">
            <v>01</v>
          </cell>
          <cell r="L435" t="str">
            <v>ALLPARK</v>
          </cell>
          <cell r="M435" t="str">
            <v>AREA</v>
          </cell>
          <cell r="N435">
            <v>1</v>
          </cell>
          <cell r="O435">
            <v>170</v>
          </cell>
          <cell r="P435" t="str">
            <v>EDIFÍCIO COMERCIAL</v>
          </cell>
          <cell r="Q435" t="str">
            <v>GARAGEM</v>
          </cell>
          <cell r="R435" t="str">
            <v>OFF STREET</v>
          </cell>
          <cell r="S435" t="str">
            <v>M&amp;A 2010</v>
          </cell>
          <cell r="T435">
            <v>1</v>
          </cell>
          <cell r="U435" t="str">
            <v>N/A</v>
          </cell>
          <cell r="V435" t="str">
            <v>N/A</v>
          </cell>
          <cell r="W435" t="str">
            <v>ENZO</v>
          </cell>
          <cell r="X435" t="str">
            <v>IRINEU CAMPOS</v>
          </cell>
          <cell r="Y435" t="str">
            <v>LOCAÇÃO</v>
          </cell>
          <cell r="Z435" t="str">
            <v>EVENTOS</v>
          </cell>
          <cell r="AA435" t="str">
            <v>FAIXA</v>
          </cell>
          <cell r="AB435" t="str">
            <v>NAO BLOQUEADO</v>
          </cell>
          <cell r="AC435" t="str">
            <v xml:space="preserve">01201DB  </v>
          </cell>
          <cell r="AD435" t="str">
            <v>ED COM SECOVI - AP</v>
          </cell>
          <cell r="AE435" t="str">
            <v>9.GARAGEM ABERTA</v>
          </cell>
          <cell r="AF435" t="str">
            <v>M&amp;A</v>
          </cell>
          <cell r="AG435" t="str">
            <v>60.537.263/0407-02</v>
          </cell>
          <cell r="AH435" t="str">
            <v xml:space="preserve">SÃO PAULO </v>
          </cell>
          <cell r="AI435" t="str">
            <v>04026-002</v>
          </cell>
          <cell r="AJ435" t="str">
            <v>VILA CLEMENTINO</v>
          </cell>
          <cell r="AK435" t="str">
            <v>RUA DR. BACELAR, 1.043</v>
          </cell>
          <cell r="AL435" t="str">
            <v>N/I</v>
          </cell>
          <cell r="AM435">
            <v>40452</v>
          </cell>
          <cell r="AN435" t="str">
            <v>OUT/10</v>
          </cell>
          <cell r="AO435">
            <v>36708</v>
          </cell>
          <cell r="AP435">
            <v>41090</v>
          </cell>
          <cell r="AQ435" t="str">
            <v>N/I</v>
          </cell>
          <cell r="AR435" t="str">
            <v>N/I</v>
          </cell>
          <cell r="AS435" t="str">
            <v>ALLPARK - SPDB</v>
          </cell>
          <cell r="AT435" t="str">
            <v>ALLPARK - SP</v>
          </cell>
          <cell r="AU435" t="str">
            <v>DB</v>
          </cell>
          <cell r="AV435" t="str">
            <v>SECOVI</v>
          </cell>
          <cell r="AW435">
            <v>12421</v>
          </cell>
          <cell r="AX435" t="str">
            <v>SECOVI</v>
          </cell>
          <cell r="AY435" t="str">
            <v>N/I</v>
          </cell>
          <cell r="AZ435" t="str">
            <v xml:space="preserve">01201DB  </v>
          </cell>
        </row>
        <row r="436">
          <cell r="D436">
            <v>125707</v>
          </cell>
          <cell r="E436" t="str">
            <v>SECRETARIA DA SAUDE</v>
          </cell>
          <cell r="F436" t="str">
            <v>N/A</v>
          </cell>
          <cell r="G436" t="str">
            <v>SP</v>
          </cell>
          <cell r="H436" t="str">
            <v>SÃO PAULO</v>
          </cell>
          <cell r="I436" t="str">
            <v>SP</v>
          </cell>
          <cell r="J436" t="str">
            <v>SP</v>
          </cell>
          <cell r="K436" t="str">
            <v>57</v>
          </cell>
          <cell r="L436" t="str">
            <v>SHF</v>
          </cell>
          <cell r="M436" t="str">
            <v>SHF</v>
          </cell>
          <cell r="N436">
            <v>1</v>
          </cell>
          <cell r="O436">
            <v>100</v>
          </cell>
          <cell r="P436" t="str">
            <v>ORGÃO PÚBLICO</v>
          </cell>
          <cell r="Q436" t="str">
            <v>GARAGEM</v>
          </cell>
          <cell r="R436" t="str">
            <v>OFF STREET</v>
          </cell>
          <cell r="S436" t="str">
            <v>BASE OFF</v>
          </cell>
          <cell r="T436">
            <v>1</v>
          </cell>
          <cell r="U436" t="str">
            <v>N/A</v>
          </cell>
          <cell r="V436" t="str">
            <v>N/A</v>
          </cell>
          <cell r="W436" t="str">
            <v>MAURO</v>
          </cell>
          <cell r="X436" t="str">
            <v>ANTÔNIO SOLITO</v>
          </cell>
          <cell r="Y436" t="str">
            <v>ADM</v>
          </cell>
          <cell r="Z436" t="str">
            <v>100%NF</v>
          </cell>
          <cell r="AA436" t="str">
            <v>N/I</v>
          </cell>
          <cell r="AB436" t="str">
            <v>NAO BLOQUEADO</v>
          </cell>
          <cell r="AC436">
            <v>125707</v>
          </cell>
          <cell r="AD436" t="str">
            <v>ORG PUB SEC SAUDE DR ARNALDO 351 - SHF</v>
          </cell>
          <cell r="AE436" t="str">
            <v>9.GARAGEM ABERTA</v>
          </cell>
          <cell r="AF436" t="str">
            <v>ORGANICAS</v>
          </cell>
          <cell r="AG436" t="str">
            <v>N/I</v>
          </cell>
          <cell r="AH436" t="str">
            <v xml:space="preserve">SÃO PAULO </v>
          </cell>
          <cell r="AI436" t="str">
            <v>01246-000</v>
          </cell>
          <cell r="AJ436" t="str">
            <v>CLINICAS</v>
          </cell>
          <cell r="AK436" t="str">
            <v>AV. DR. ARNALDO, 351</v>
          </cell>
          <cell r="AL436">
            <v>5</v>
          </cell>
          <cell r="AM436" t="str">
            <v>N/I</v>
          </cell>
          <cell r="AN436" t="str">
            <v>N/I</v>
          </cell>
          <cell r="AO436">
            <v>39032</v>
          </cell>
          <cell r="AP436">
            <v>40855</v>
          </cell>
          <cell r="AQ436" t="str">
            <v>N/I</v>
          </cell>
          <cell r="AR436" t="str">
            <v>N/I</v>
          </cell>
          <cell r="AS436" t="str">
            <v>PRIMEIRA - SP  35</v>
          </cell>
          <cell r="AT436" t="str">
            <v xml:space="preserve">PRIMEIRA - SP  </v>
          </cell>
          <cell r="AU436">
            <v>35</v>
          </cell>
          <cell r="AV436" t="str">
            <v>SECRETA. SAUDE</v>
          </cell>
          <cell r="AW436">
            <v>3185</v>
          </cell>
          <cell r="AX436" t="str">
            <v>Secretaria Estado Saúde</v>
          </cell>
          <cell r="AY436" t="str">
            <v>N/I</v>
          </cell>
          <cell r="AZ436">
            <v>125707</v>
          </cell>
        </row>
        <row r="437">
          <cell r="D437">
            <v>125110</v>
          </cell>
          <cell r="E437" t="str">
            <v>SENAC, FACULDADE</v>
          </cell>
          <cell r="F437" t="str">
            <v>N/A</v>
          </cell>
          <cell r="G437" t="str">
            <v>SP</v>
          </cell>
          <cell r="H437" t="str">
            <v>SÃO PAULO</v>
          </cell>
          <cell r="I437" t="str">
            <v>SP</v>
          </cell>
          <cell r="J437" t="str">
            <v>SP</v>
          </cell>
          <cell r="K437" t="str">
            <v>51</v>
          </cell>
          <cell r="L437" t="str">
            <v>PRIMEIRA</v>
          </cell>
          <cell r="M437" t="str">
            <v>PRIMEIRA</v>
          </cell>
          <cell r="N437">
            <v>1</v>
          </cell>
          <cell r="O437">
            <v>500</v>
          </cell>
          <cell r="P437" t="str">
            <v>INSTITUIÇÃO DE ENSINO</v>
          </cell>
          <cell r="Q437" t="str">
            <v>GARAGEM</v>
          </cell>
          <cell r="R437" t="str">
            <v>OFF STREET</v>
          </cell>
          <cell r="S437" t="str">
            <v>BASE OFF</v>
          </cell>
          <cell r="T437">
            <v>1</v>
          </cell>
          <cell r="U437" t="str">
            <v>N/A</v>
          </cell>
          <cell r="V437" t="str">
            <v>N/A</v>
          </cell>
          <cell r="W437" t="str">
            <v>DENISE</v>
          </cell>
          <cell r="X437" t="str">
            <v>GRACILIANO</v>
          </cell>
          <cell r="Y437" t="str">
            <v>LOCAÇÃO</v>
          </cell>
          <cell r="Z437" t="str">
            <v>TKTS</v>
          </cell>
          <cell r="AA437" t="str">
            <v>FAIXA</v>
          </cell>
          <cell r="AB437" t="str">
            <v>NAO BLOQUEADO</v>
          </cell>
          <cell r="AC437">
            <v>125110</v>
          </cell>
          <cell r="AD437" t="str">
            <v>INST EN SENAC</v>
          </cell>
          <cell r="AE437" t="str">
            <v>9.GARAGEM ABERTA</v>
          </cell>
          <cell r="AF437" t="str">
            <v>ORGANICAS</v>
          </cell>
          <cell r="AG437">
            <v>52024452011060</v>
          </cell>
          <cell r="AH437" t="str">
            <v xml:space="preserve">SÃO PAULO </v>
          </cell>
          <cell r="AI437" t="str">
            <v>04960-000</v>
          </cell>
          <cell r="AJ437" t="str">
            <v>JURUBATUBA</v>
          </cell>
          <cell r="AK437" t="str">
            <v>AV. ENG. EUSÉBIO STEVAUX, 823 – BOLSÕES A, B, E I</v>
          </cell>
          <cell r="AL437">
            <v>6</v>
          </cell>
          <cell r="AM437" t="str">
            <v>N/I</v>
          </cell>
          <cell r="AN437" t="str">
            <v>N/I</v>
          </cell>
          <cell r="AO437">
            <v>37965</v>
          </cell>
          <cell r="AP437">
            <v>41617</v>
          </cell>
          <cell r="AQ437" t="str">
            <v>N/I</v>
          </cell>
          <cell r="AR437" t="str">
            <v>N/I</v>
          </cell>
          <cell r="AS437" t="str">
            <v>PRIMEIRA - SP  10</v>
          </cell>
          <cell r="AT437" t="str">
            <v xml:space="preserve">PRIMEIRA - SP  </v>
          </cell>
          <cell r="AU437">
            <v>10</v>
          </cell>
          <cell r="AV437" t="str">
            <v>SENAC</v>
          </cell>
          <cell r="AW437">
            <v>3904</v>
          </cell>
          <cell r="AX437" t="str">
            <v>Senac</v>
          </cell>
          <cell r="AY437" t="str">
            <v>N/I</v>
          </cell>
          <cell r="AZ437">
            <v>125110</v>
          </cell>
        </row>
        <row r="438">
          <cell r="D438">
            <v>120153</v>
          </cell>
          <cell r="E438" t="str">
            <v>SENZALA</v>
          </cell>
          <cell r="F438" t="str">
            <v>N/A</v>
          </cell>
          <cell r="G438" t="str">
            <v>SP</v>
          </cell>
          <cell r="H438" t="str">
            <v>SÃO PAULO</v>
          </cell>
          <cell r="I438" t="str">
            <v>SP</v>
          </cell>
          <cell r="J438" t="str">
            <v>SP</v>
          </cell>
          <cell r="K438" t="str">
            <v>01</v>
          </cell>
          <cell r="L438" t="str">
            <v>ALLPARK</v>
          </cell>
          <cell r="M438" t="str">
            <v>ALLPARK</v>
          </cell>
          <cell r="N438">
            <v>1</v>
          </cell>
          <cell r="O438">
            <v>60</v>
          </cell>
          <cell r="P438" t="str">
            <v>EDIFÍCIO COMERCIAL</v>
          </cell>
          <cell r="Q438" t="str">
            <v>GARAGEM</v>
          </cell>
          <cell r="R438" t="str">
            <v>OFF STREET</v>
          </cell>
          <cell r="S438" t="str">
            <v>BASE OFF</v>
          </cell>
          <cell r="T438">
            <v>1</v>
          </cell>
          <cell r="U438" t="str">
            <v>N/A</v>
          </cell>
          <cell r="V438" t="str">
            <v>N/A</v>
          </cell>
          <cell r="W438" t="str">
            <v>ENZO</v>
          </cell>
          <cell r="X438" t="str">
            <v>RODRIGO</v>
          </cell>
          <cell r="Y438" t="str">
            <v>LOCAÇÃO</v>
          </cell>
          <cell r="Z438" t="str">
            <v>TKTS</v>
          </cell>
          <cell r="AA438" t="str">
            <v>N/I</v>
          </cell>
          <cell r="AB438" t="str">
            <v>NAO BLOQUEADO</v>
          </cell>
          <cell r="AC438">
            <v>120153</v>
          </cell>
          <cell r="AD438" t="str">
            <v>ED COM SENZALA</v>
          </cell>
          <cell r="AE438" t="str">
            <v>9.GARAGEM ABERTA</v>
          </cell>
          <cell r="AF438" t="str">
            <v>ORGANICAS</v>
          </cell>
          <cell r="AG438">
            <v>60537263021597</v>
          </cell>
          <cell r="AH438" t="str">
            <v xml:space="preserve">SÃO PAULO </v>
          </cell>
          <cell r="AI438" t="str">
            <v>04534-002</v>
          </cell>
          <cell r="AJ438" t="str">
            <v xml:space="preserve">ITAIM BIBI </v>
          </cell>
          <cell r="AK438" t="str">
            <v xml:space="preserve">RUA JOAQUIM FLORIANO, 488 </v>
          </cell>
          <cell r="AL438">
            <v>6</v>
          </cell>
          <cell r="AM438" t="str">
            <v>N/I</v>
          </cell>
          <cell r="AN438" t="str">
            <v>N/I</v>
          </cell>
          <cell r="AO438">
            <v>39570</v>
          </cell>
          <cell r="AP438">
            <v>40664</v>
          </cell>
          <cell r="AQ438" t="str">
            <v>N/I</v>
          </cell>
          <cell r="AR438" t="str">
            <v>N/I</v>
          </cell>
          <cell r="AS438" t="str">
            <v>ALLPARK - SP53</v>
          </cell>
          <cell r="AT438" t="str">
            <v>ALLPARK - SP</v>
          </cell>
          <cell r="AU438">
            <v>53</v>
          </cell>
          <cell r="AV438" t="str">
            <v>SENZALA</v>
          </cell>
          <cell r="AW438">
            <v>10079</v>
          </cell>
          <cell r="AX438" t="str">
            <v>Senzala</v>
          </cell>
          <cell r="AY438" t="str">
            <v>N/I</v>
          </cell>
          <cell r="AZ438">
            <v>120153</v>
          </cell>
        </row>
        <row r="439">
          <cell r="D439">
            <v>128002</v>
          </cell>
          <cell r="E439" t="str">
            <v>SH. BOULEVARD</v>
          </cell>
          <cell r="F439" t="str">
            <v>N/A</v>
          </cell>
          <cell r="G439" t="str">
            <v>ES</v>
          </cell>
          <cell r="H439" t="str">
            <v>ESPÍRITO SANTO</v>
          </cell>
          <cell r="I439" t="str">
            <v>NE</v>
          </cell>
          <cell r="J439" t="str">
            <v>NE</v>
          </cell>
          <cell r="K439" t="str">
            <v>80</v>
          </cell>
          <cell r="L439" t="str">
            <v>ERES</v>
          </cell>
          <cell r="M439" t="str">
            <v>ERES</v>
          </cell>
          <cell r="N439">
            <v>1</v>
          </cell>
          <cell r="O439">
            <v>40</v>
          </cell>
          <cell r="P439" t="str">
            <v>SHOPPING</v>
          </cell>
          <cell r="Q439" t="str">
            <v>GARAGEM</v>
          </cell>
          <cell r="R439" t="str">
            <v>OFF STREET</v>
          </cell>
          <cell r="S439" t="str">
            <v>M&amp;A 2010</v>
          </cell>
          <cell r="T439">
            <v>1</v>
          </cell>
          <cell r="U439" t="str">
            <v>N/A</v>
          </cell>
          <cell r="V439" t="str">
            <v>N/A</v>
          </cell>
          <cell r="W439" t="str">
            <v>VALDERI</v>
          </cell>
          <cell r="X439" t="str">
            <v>N/I</v>
          </cell>
          <cell r="Y439" t="str">
            <v>LOCAÇÃO</v>
          </cell>
          <cell r="Z439" t="str">
            <v>TKTS</v>
          </cell>
          <cell r="AA439" t="str">
            <v>VALOR FIXO</v>
          </cell>
          <cell r="AB439" t="str">
            <v>NAO BLOQUEADO</v>
          </cell>
          <cell r="AC439">
            <v>128002</v>
          </cell>
          <cell r="AD439" t="str">
            <v>SHOP BOULEVARD</v>
          </cell>
          <cell r="AE439" t="str">
            <v>9.GARAGEM ABERTA</v>
          </cell>
          <cell r="AF439" t="str">
            <v>M&amp;A</v>
          </cell>
          <cell r="AG439" t="str">
            <v>09.097.751/0007-38</v>
          </cell>
          <cell r="AH439" t="str">
            <v>VITÓRIA</v>
          </cell>
          <cell r="AI439" t="str">
            <v>29055-131</v>
          </cell>
          <cell r="AJ439" t="str">
            <v>PRAIA DO CANTO</v>
          </cell>
          <cell r="AK439" t="str">
            <v>AV. NOSSA SENHORA DA PENHA, 356</v>
          </cell>
          <cell r="AL439">
            <v>6</v>
          </cell>
          <cell r="AM439">
            <v>40299</v>
          </cell>
          <cell r="AN439" t="str">
            <v>MAI/10</v>
          </cell>
          <cell r="AO439">
            <v>39722</v>
          </cell>
          <cell r="AP439">
            <v>40816</v>
          </cell>
          <cell r="AQ439" t="str">
            <v>N/I</v>
          </cell>
          <cell r="AR439" t="str">
            <v>N/I</v>
          </cell>
          <cell r="AS439" t="str">
            <v>E.R.E.S. - ES2</v>
          </cell>
          <cell r="AT439" t="str">
            <v>E.R.E.S. - ES</v>
          </cell>
          <cell r="AU439">
            <v>2</v>
          </cell>
          <cell r="AV439" t="str">
            <v>SH. BOULEVARD</v>
          </cell>
          <cell r="AW439">
            <v>145</v>
          </cell>
          <cell r="AX439" t="str">
            <v>Shopping Boulevard</v>
          </cell>
          <cell r="AY439" t="str">
            <v>N/I</v>
          </cell>
          <cell r="AZ439">
            <v>128002</v>
          </cell>
        </row>
        <row r="440">
          <cell r="D440">
            <v>128003</v>
          </cell>
          <cell r="E440" t="str">
            <v>SH. DA TERRA</v>
          </cell>
          <cell r="F440" t="str">
            <v>N/A</v>
          </cell>
          <cell r="G440" t="str">
            <v>ES</v>
          </cell>
          <cell r="H440" t="str">
            <v>ESPÍRITO SANTO</v>
          </cell>
          <cell r="I440" t="str">
            <v>NE</v>
          </cell>
          <cell r="J440" t="str">
            <v>NE</v>
          </cell>
          <cell r="K440" t="str">
            <v>80</v>
          </cell>
          <cell r="L440" t="str">
            <v>ERES</v>
          </cell>
          <cell r="M440" t="str">
            <v>ERES</v>
          </cell>
          <cell r="N440">
            <v>1</v>
          </cell>
          <cell r="O440">
            <v>75</v>
          </cell>
          <cell r="P440" t="str">
            <v>SHOPPING</v>
          </cell>
          <cell r="Q440" t="str">
            <v>GARAGEM</v>
          </cell>
          <cell r="R440" t="str">
            <v>OFF STREET</v>
          </cell>
          <cell r="S440" t="str">
            <v>M&amp;A 2010</v>
          </cell>
          <cell r="T440">
            <v>1</v>
          </cell>
          <cell r="U440" t="str">
            <v>N/A</v>
          </cell>
          <cell r="V440" t="str">
            <v>N/A</v>
          </cell>
          <cell r="W440" t="str">
            <v>VALDERI</v>
          </cell>
          <cell r="X440" t="str">
            <v>N/I</v>
          </cell>
          <cell r="Y440" t="str">
            <v>LOCAÇÃO</v>
          </cell>
          <cell r="Z440" t="str">
            <v>TKTS</v>
          </cell>
          <cell r="AA440" t="str">
            <v>FAIXA</v>
          </cell>
          <cell r="AB440" t="str">
            <v>NAO BLOQUEADO</v>
          </cell>
          <cell r="AC440">
            <v>128003</v>
          </cell>
          <cell r="AD440" t="str">
            <v>SHOP DA TERRA</v>
          </cell>
          <cell r="AE440" t="str">
            <v>9.GARAGEM ABERTA</v>
          </cell>
          <cell r="AF440" t="str">
            <v>M&amp;A</v>
          </cell>
          <cell r="AG440" t="str">
            <v>09.097.751/0010-33</v>
          </cell>
          <cell r="AH440" t="str">
            <v>VILA VELHA</v>
          </cell>
          <cell r="AI440" t="str">
            <v>29115-045</v>
          </cell>
          <cell r="AJ440" t="str">
            <v>CENTRO</v>
          </cell>
          <cell r="AK440" t="str">
            <v>AV. JERÔNIMO MONTEIRO, 1690</v>
          </cell>
          <cell r="AL440">
            <v>6</v>
          </cell>
          <cell r="AM440">
            <v>40299</v>
          </cell>
          <cell r="AN440" t="str">
            <v>MAI/10</v>
          </cell>
          <cell r="AO440">
            <v>39661</v>
          </cell>
          <cell r="AP440">
            <v>40754</v>
          </cell>
          <cell r="AQ440" t="str">
            <v>N/I</v>
          </cell>
          <cell r="AR440" t="str">
            <v>N/I</v>
          </cell>
          <cell r="AS440" t="str">
            <v>E.R.E.S. - ES3</v>
          </cell>
          <cell r="AT440" t="str">
            <v>E.R.E.S. - ES</v>
          </cell>
          <cell r="AU440">
            <v>3</v>
          </cell>
          <cell r="AV440" t="str">
            <v>SH. DA TERRA</v>
          </cell>
          <cell r="AW440">
            <v>103</v>
          </cell>
          <cell r="AX440" t="str">
            <v>Shopping da Terra</v>
          </cell>
          <cell r="AY440" t="str">
            <v>N/I</v>
          </cell>
          <cell r="AZ440">
            <v>128003</v>
          </cell>
        </row>
        <row r="441">
          <cell r="D441">
            <v>128005</v>
          </cell>
          <cell r="E441" t="str">
            <v>SH. DAY BY DAY</v>
          </cell>
          <cell r="F441" t="str">
            <v>N/A</v>
          </cell>
          <cell r="G441" t="str">
            <v>ES</v>
          </cell>
          <cell r="H441" t="str">
            <v>ESPÍRITO SANTO</v>
          </cell>
          <cell r="I441" t="str">
            <v>NE</v>
          </cell>
          <cell r="J441" t="str">
            <v>NE</v>
          </cell>
          <cell r="K441" t="str">
            <v>80</v>
          </cell>
          <cell r="L441" t="str">
            <v>ERES</v>
          </cell>
          <cell r="M441" t="str">
            <v>ERES</v>
          </cell>
          <cell r="N441">
            <v>1</v>
          </cell>
          <cell r="O441">
            <v>65</v>
          </cell>
          <cell r="P441" t="str">
            <v>SHOPPING</v>
          </cell>
          <cell r="Q441" t="str">
            <v>GARAGEM</v>
          </cell>
          <cell r="R441" t="str">
            <v>OFF STREET</v>
          </cell>
          <cell r="S441" t="str">
            <v>M&amp;A 2010</v>
          </cell>
          <cell r="T441">
            <v>1</v>
          </cell>
          <cell r="U441" t="str">
            <v>N/A</v>
          </cell>
          <cell r="V441" t="str">
            <v>N/A</v>
          </cell>
          <cell r="W441" t="str">
            <v>VALDERI</v>
          </cell>
          <cell r="X441" t="str">
            <v>N/I</v>
          </cell>
          <cell r="Y441" t="str">
            <v>LOCAÇÃO</v>
          </cell>
          <cell r="Z441" t="str">
            <v>TKTS</v>
          </cell>
          <cell r="AA441" t="str">
            <v>PERCENTUAL</v>
          </cell>
          <cell r="AB441" t="str">
            <v>NAO BLOQUEADO</v>
          </cell>
          <cell r="AC441">
            <v>128005</v>
          </cell>
          <cell r="AD441" t="str">
            <v>SHOP DAY BY DAY</v>
          </cell>
          <cell r="AE441" t="str">
            <v>9.GARAGEM ABERTA</v>
          </cell>
          <cell r="AF441" t="str">
            <v>M&amp;A</v>
          </cell>
          <cell r="AG441" t="str">
            <v>09.097.751/0005-76</v>
          </cell>
          <cell r="AH441" t="str">
            <v>VITÓRIA</v>
          </cell>
          <cell r="AI441" t="str">
            <v>29055-340</v>
          </cell>
          <cell r="AJ441" t="str">
            <v>PRAIA DO CANTO</v>
          </cell>
          <cell r="AK441" t="str">
            <v>RUA ELISBÃO LINHARES, 22</v>
          </cell>
          <cell r="AL441">
            <v>7</v>
          </cell>
          <cell r="AM441">
            <v>40299</v>
          </cell>
          <cell r="AN441" t="str">
            <v>MAI/10</v>
          </cell>
          <cell r="AO441">
            <v>40575</v>
          </cell>
          <cell r="AP441">
            <v>41578</v>
          </cell>
          <cell r="AQ441" t="str">
            <v>N/I</v>
          </cell>
          <cell r="AR441" t="str">
            <v>N/I</v>
          </cell>
          <cell r="AS441" t="str">
            <v>E.R.E.S. - ES5</v>
          </cell>
          <cell r="AT441" t="str">
            <v>E.R.E.S. - ES</v>
          </cell>
          <cell r="AU441">
            <v>5</v>
          </cell>
          <cell r="AV441" t="str">
            <v>SH. DAY BY DAY</v>
          </cell>
          <cell r="AW441">
            <v>37</v>
          </cell>
          <cell r="AX441" t="str">
            <v>Shopping Day bay Day</v>
          </cell>
          <cell r="AY441" t="str">
            <v>N/I</v>
          </cell>
          <cell r="AZ441">
            <v>128005</v>
          </cell>
        </row>
        <row r="442">
          <cell r="D442">
            <v>128004</v>
          </cell>
          <cell r="E442" t="str">
            <v>SH. LARANJEIRAS</v>
          </cell>
          <cell r="F442" t="str">
            <v>N/A</v>
          </cell>
          <cell r="G442" t="str">
            <v>ES</v>
          </cell>
          <cell r="H442" t="str">
            <v>ESPÍRITO SANTO</v>
          </cell>
          <cell r="I442" t="str">
            <v>NE</v>
          </cell>
          <cell r="J442" t="str">
            <v>NE</v>
          </cell>
          <cell r="K442" t="str">
            <v>80</v>
          </cell>
          <cell r="L442" t="str">
            <v>ERES</v>
          </cell>
          <cell r="M442" t="str">
            <v>ERES</v>
          </cell>
          <cell r="N442">
            <v>1</v>
          </cell>
          <cell r="O442">
            <v>180</v>
          </cell>
          <cell r="P442" t="str">
            <v>SHOPPING</v>
          </cell>
          <cell r="Q442" t="str">
            <v>GARAGEM</v>
          </cell>
          <cell r="R442" t="str">
            <v>REAL ESTATE</v>
          </cell>
          <cell r="S442" t="str">
            <v>REAL ESTATE 2011</v>
          </cell>
          <cell r="T442">
            <v>1</v>
          </cell>
          <cell r="U442" t="str">
            <v>N/A</v>
          </cell>
          <cell r="V442" t="str">
            <v>N/A</v>
          </cell>
          <cell r="W442" t="str">
            <v>VALDERI</v>
          </cell>
          <cell r="X442" t="str">
            <v>N/I</v>
          </cell>
          <cell r="Y442" t="str">
            <v>LOCAÇÃO</v>
          </cell>
          <cell r="Z442" t="str">
            <v>TKTS</v>
          </cell>
          <cell r="AA442" t="str">
            <v>N/I</v>
          </cell>
          <cell r="AB442" t="str">
            <v>NAO BLOQUEADO</v>
          </cell>
          <cell r="AC442">
            <v>128004</v>
          </cell>
          <cell r="AD442" t="str">
            <v>SHOP LARANJEIRAS</v>
          </cell>
          <cell r="AE442" t="str">
            <v>9.GARAGEM ABERTA</v>
          </cell>
          <cell r="AF442" t="str">
            <v>ORGANICAS</v>
          </cell>
          <cell r="AG442" t="str">
            <v>09.097.751/0003-04</v>
          </cell>
          <cell r="AH442" t="str">
            <v>SERRA</v>
          </cell>
          <cell r="AI442" t="str">
            <v>29165-155</v>
          </cell>
          <cell r="AJ442" t="str">
            <v>LARANJEIRAS</v>
          </cell>
          <cell r="AK442" t="str">
            <v>AV. PRIMEIRA AVENIDA, 231</v>
          </cell>
          <cell r="AL442">
            <v>7</v>
          </cell>
          <cell r="AM442">
            <v>40299</v>
          </cell>
          <cell r="AN442" t="str">
            <v>MAI/10</v>
          </cell>
          <cell r="AO442">
            <v>39417</v>
          </cell>
          <cell r="AP442">
            <v>40877</v>
          </cell>
          <cell r="AQ442" t="str">
            <v>N/I</v>
          </cell>
          <cell r="AR442" t="str">
            <v>N/I</v>
          </cell>
          <cell r="AS442" t="str">
            <v>E.R.E.S. - ES4</v>
          </cell>
          <cell r="AT442" t="str">
            <v>E.R.E.S. - ES</v>
          </cell>
          <cell r="AU442">
            <v>4</v>
          </cell>
          <cell r="AV442" t="str">
            <v>SH. LARANJEIRAS</v>
          </cell>
          <cell r="AW442">
            <v>58</v>
          </cell>
          <cell r="AX442" t="str">
            <v>Laranjeiras Shopping</v>
          </cell>
          <cell r="AY442" t="str">
            <v>N/I</v>
          </cell>
          <cell r="AZ442">
            <v>128004</v>
          </cell>
        </row>
        <row r="443">
          <cell r="D443">
            <v>128006</v>
          </cell>
          <cell r="E443" t="str">
            <v>SH. PATIO PRAIA</v>
          </cell>
          <cell r="F443" t="str">
            <v>N/A</v>
          </cell>
          <cell r="G443" t="str">
            <v>ES</v>
          </cell>
          <cell r="H443" t="str">
            <v>ESPÍRITO SANTO</v>
          </cell>
          <cell r="I443" t="str">
            <v>NE</v>
          </cell>
          <cell r="J443" t="str">
            <v>NE</v>
          </cell>
          <cell r="K443" t="str">
            <v>80</v>
          </cell>
          <cell r="L443" t="str">
            <v>ERES</v>
          </cell>
          <cell r="M443" t="str">
            <v>ERES</v>
          </cell>
          <cell r="N443">
            <v>1</v>
          </cell>
          <cell r="O443">
            <v>25</v>
          </cell>
          <cell r="P443" t="str">
            <v>CENTRO COMERCIAL</v>
          </cell>
          <cell r="Q443" t="str">
            <v>GARAGEM</v>
          </cell>
          <cell r="R443" t="str">
            <v>OFF STREET</v>
          </cell>
          <cell r="S443" t="str">
            <v>M&amp;A 2010</v>
          </cell>
          <cell r="T443">
            <v>1</v>
          </cell>
          <cell r="U443" t="str">
            <v>N/A</v>
          </cell>
          <cell r="V443" t="str">
            <v>N/A</v>
          </cell>
          <cell r="W443" t="str">
            <v>VALDERI</v>
          </cell>
          <cell r="X443" t="str">
            <v>N/I</v>
          </cell>
          <cell r="Y443" t="str">
            <v>LOCAÇÃO</v>
          </cell>
          <cell r="Z443" t="str">
            <v>TKTS</v>
          </cell>
          <cell r="AA443" t="str">
            <v>N/I</v>
          </cell>
          <cell r="AB443" t="str">
            <v>NAO BLOQUEADO</v>
          </cell>
          <cell r="AC443">
            <v>128006</v>
          </cell>
          <cell r="AD443" t="str">
            <v>CE COM PATIO PRAIA</v>
          </cell>
          <cell r="AE443" t="str">
            <v>9.GARAGEM ABERTA</v>
          </cell>
          <cell r="AF443" t="str">
            <v>M&amp;A</v>
          </cell>
          <cell r="AG443" t="str">
            <v>N/I</v>
          </cell>
          <cell r="AH443" t="str">
            <v>VITÓRIA</v>
          </cell>
          <cell r="AI443" t="str">
            <v>29055-460</v>
          </cell>
          <cell r="AJ443" t="str">
            <v>PRAIA DO CANTO</v>
          </cell>
          <cell r="AK443" t="str">
            <v>RUA JOAQUIM LIRIO, 455</v>
          </cell>
          <cell r="AL443" t="str">
            <v>N/I</v>
          </cell>
          <cell r="AM443">
            <v>40299</v>
          </cell>
          <cell r="AN443" t="str">
            <v>MAI/10</v>
          </cell>
          <cell r="AO443">
            <v>39496</v>
          </cell>
          <cell r="AP443">
            <v>40591</v>
          </cell>
          <cell r="AQ443" t="str">
            <v>N/I</v>
          </cell>
          <cell r="AR443" t="str">
            <v>N/I</v>
          </cell>
          <cell r="AS443" t="str">
            <v>E.R.E.S. - ES6</v>
          </cell>
          <cell r="AT443" t="str">
            <v>E.R.E.S. - ES</v>
          </cell>
          <cell r="AU443">
            <v>6</v>
          </cell>
          <cell r="AV443" t="str">
            <v>SH. PATIO PRAIA</v>
          </cell>
          <cell r="AW443">
            <v>79</v>
          </cell>
          <cell r="AX443" t="str">
            <v>Pátio Praia</v>
          </cell>
          <cell r="AY443" t="str">
            <v>N/I</v>
          </cell>
          <cell r="AZ443">
            <v>128006</v>
          </cell>
        </row>
        <row r="444">
          <cell r="D444" t="str">
            <v xml:space="preserve">01201W6  </v>
          </cell>
          <cell r="E444" t="str">
            <v>SHOP ABC</v>
          </cell>
          <cell r="F444" t="str">
            <v>N/A</v>
          </cell>
          <cell r="G444" t="str">
            <v>SP</v>
          </cell>
          <cell r="H444" t="str">
            <v>SÃO PAULO</v>
          </cell>
          <cell r="I444" t="str">
            <v>SP</v>
          </cell>
          <cell r="J444" t="str">
            <v>SP</v>
          </cell>
          <cell r="K444" t="str">
            <v>01</v>
          </cell>
          <cell r="L444" t="str">
            <v>ALLPARK</v>
          </cell>
          <cell r="M444" t="str">
            <v>ALLPARK</v>
          </cell>
          <cell r="N444">
            <v>1</v>
          </cell>
          <cell r="O444">
            <v>1854</v>
          </cell>
          <cell r="P444" t="str">
            <v>SHOPPING</v>
          </cell>
          <cell r="Q444" t="str">
            <v>GARAGEM</v>
          </cell>
          <cell r="R444" t="str">
            <v>OFF STREET</v>
          </cell>
          <cell r="S444" t="str">
            <v>NN OFF 2010</v>
          </cell>
          <cell r="T444">
            <v>1</v>
          </cell>
          <cell r="U444" t="str">
            <v>N/A</v>
          </cell>
          <cell r="V444" t="str">
            <v>N/A</v>
          </cell>
          <cell r="W444" t="str">
            <v>ENZO</v>
          </cell>
          <cell r="X444" t="str">
            <v>JORGE</v>
          </cell>
          <cell r="Y444" t="str">
            <v>CONSORCIO</v>
          </cell>
          <cell r="Z444" t="str">
            <v>N/I</v>
          </cell>
          <cell r="AA444" t="str">
            <v>N/I</v>
          </cell>
          <cell r="AB444" t="str">
            <v>NAO BLOQUEADO</v>
          </cell>
          <cell r="AC444" t="str">
            <v xml:space="preserve">01201W6  </v>
          </cell>
          <cell r="AD444" t="str">
            <v>SHOP ABC</v>
          </cell>
          <cell r="AE444" t="str">
            <v>9.GARAGEM ABERTA</v>
          </cell>
          <cell r="AF444" t="str">
            <v>ORGANICAS</v>
          </cell>
          <cell r="AG444" t="str">
            <v>N/I</v>
          </cell>
          <cell r="AH444" t="str">
            <v>SANTO ANDRÉ</v>
          </cell>
          <cell r="AI444" t="str">
            <v>09190-210</v>
          </cell>
          <cell r="AJ444" t="str">
            <v>PARAÍSO</v>
          </cell>
          <cell r="AK444" t="str">
            <v>AV. PEREIRA BARRETO, 42</v>
          </cell>
          <cell r="AL444">
            <v>7</v>
          </cell>
          <cell r="AM444">
            <v>40406</v>
          </cell>
          <cell r="AN444" t="str">
            <v>AGO/10</v>
          </cell>
          <cell r="AO444">
            <v>40406</v>
          </cell>
          <cell r="AP444" t="str">
            <v>INDETERMINADO</v>
          </cell>
          <cell r="AQ444" t="str">
            <v>N/I</v>
          </cell>
          <cell r="AR444" t="str">
            <v>N/I</v>
          </cell>
          <cell r="AS444" t="str">
            <v>ALLPARK - SPW6</v>
          </cell>
          <cell r="AT444" t="str">
            <v>ALLPARK - SP</v>
          </cell>
          <cell r="AU444" t="str">
            <v>W6</v>
          </cell>
          <cell r="AV444" t="str">
            <v>SHOPPING ABC</v>
          </cell>
          <cell r="AW444">
            <v>11657</v>
          </cell>
          <cell r="AX444" t="str">
            <v>Shopping ABC</v>
          </cell>
          <cell r="AY444" t="str">
            <v>SHOPPING ABC ( BR MALLS)</v>
          </cell>
          <cell r="AZ444" t="str">
            <v xml:space="preserve">01201W6  </v>
          </cell>
        </row>
        <row r="445">
          <cell r="D445">
            <v>120166</v>
          </cell>
          <cell r="E445" t="str">
            <v>SHOP BOURBON POMPEIA</v>
          </cell>
          <cell r="F445" t="str">
            <v>N/A</v>
          </cell>
          <cell r="G445" t="str">
            <v>SP</v>
          </cell>
          <cell r="H445" t="str">
            <v>SÃO PAULO</v>
          </cell>
          <cell r="I445" t="str">
            <v>SP</v>
          </cell>
          <cell r="J445" t="str">
            <v>SP</v>
          </cell>
          <cell r="K445" t="str">
            <v>01</v>
          </cell>
          <cell r="L445" t="str">
            <v>ALLPARK</v>
          </cell>
          <cell r="M445" t="str">
            <v>ALLPARK</v>
          </cell>
          <cell r="N445">
            <v>1</v>
          </cell>
          <cell r="O445">
            <v>3232</v>
          </cell>
          <cell r="P445" t="str">
            <v>SHOPPING</v>
          </cell>
          <cell r="Q445" t="str">
            <v>GARAGEM</v>
          </cell>
          <cell r="R445" t="str">
            <v>OFF STREET</v>
          </cell>
          <cell r="S445" t="str">
            <v>BASE OFF</v>
          </cell>
          <cell r="T445">
            <v>1</v>
          </cell>
          <cell r="U445" t="str">
            <v>N/A</v>
          </cell>
          <cell r="V445" t="str">
            <v>N/A</v>
          </cell>
          <cell r="W445" t="str">
            <v>ENZO</v>
          </cell>
          <cell r="X445" t="str">
            <v>JORGE</v>
          </cell>
          <cell r="Y445" t="str">
            <v>LOCAÇÃO</v>
          </cell>
          <cell r="Z445" t="str">
            <v>TKTS</v>
          </cell>
          <cell r="AA445" t="str">
            <v>PERCENTUAL</v>
          </cell>
          <cell r="AB445" t="str">
            <v>NAO BLOQUEADO</v>
          </cell>
          <cell r="AC445">
            <v>120166</v>
          </cell>
          <cell r="AD445" t="str">
            <v>SHOP BOURBON POMPEIA</v>
          </cell>
          <cell r="AE445" t="str">
            <v>9.GARAGEM ABERTA</v>
          </cell>
          <cell r="AF445" t="str">
            <v>ORGANICAS</v>
          </cell>
          <cell r="AG445">
            <v>60537263020868</v>
          </cell>
          <cell r="AH445" t="str">
            <v xml:space="preserve">SÃO PAULO </v>
          </cell>
          <cell r="AI445" t="str">
            <v>05005-900</v>
          </cell>
          <cell r="AJ445" t="str">
            <v>PERDIZES</v>
          </cell>
          <cell r="AK445" t="str">
            <v xml:space="preserve">RUA TURIASSU, 2100 </v>
          </cell>
          <cell r="AL445">
            <v>7</v>
          </cell>
          <cell r="AM445" t="str">
            <v>N/I</v>
          </cell>
          <cell r="AN445" t="str">
            <v>N/I</v>
          </cell>
          <cell r="AO445">
            <v>39496</v>
          </cell>
          <cell r="AP445">
            <v>39861</v>
          </cell>
          <cell r="AQ445" t="str">
            <v>N/I</v>
          </cell>
          <cell r="AR445" t="str">
            <v>N/I</v>
          </cell>
          <cell r="AS445" t="str">
            <v>ALLPARK - SP66</v>
          </cell>
          <cell r="AT445" t="str">
            <v>ALLPARK - SP</v>
          </cell>
          <cell r="AU445">
            <v>66</v>
          </cell>
          <cell r="AV445" t="str">
            <v>BOURBON SHOP.</v>
          </cell>
          <cell r="AW445">
            <v>10063</v>
          </cell>
          <cell r="AX445" t="str">
            <v>Bourbon Shopping Pompéia</v>
          </cell>
          <cell r="AY445" t="str">
            <v>N/I</v>
          </cell>
          <cell r="AZ445">
            <v>120166</v>
          </cell>
        </row>
        <row r="446">
          <cell r="D446" t="str">
            <v xml:space="preserve">10201AV  </v>
          </cell>
          <cell r="E446" t="str">
            <v>SHOP CAPIM DOURADO</v>
          </cell>
          <cell r="F446" t="str">
            <v>N/A</v>
          </cell>
          <cell r="G446" t="str">
            <v>TO</v>
          </cell>
          <cell r="H446" t="str">
            <v>TOCANTINS</v>
          </cell>
          <cell r="I446" t="str">
            <v>CO</v>
          </cell>
          <cell r="J446" t="str">
            <v>CO</v>
          </cell>
          <cell r="K446" t="str">
            <v>01</v>
          </cell>
          <cell r="L446" t="str">
            <v>ALLPARK</v>
          </cell>
          <cell r="M446" t="str">
            <v>ALLPARK</v>
          </cell>
          <cell r="N446">
            <v>1</v>
          </cell>
          <cell r="O446">
            <v>1100</v>
          </cell>
          <cell r="P446" t="str">
            <v>SHOPPING</v>
          </cell>
          <cell r="Q446" t="str">
            <v>GARAGEM</v>
          </cell>
          <cell r="R446" t="str">
            <v>OFF STREET</v>
          </cell>
          <cell r="S446" t="str">
            <v>NN OFF 2010</v>
          </cell>
          <cell r="T446">
            <v>1</v>
          </cell>
          <cell r="U446" t="str">
            <v>N/A</v>
          </cell>
          <cell r="V446" t="str">
            <v>N/A</v>
          </cell>
          <cell r="W446" t="str">
            <v>ANTONIO GOMES</v>
          </cell>
          <cell r="X446" t="str">
            <v>N/I</v>
          </cell>
          <cell r="Y446" t="str">
            <v>LOCAÇÃO</v>
          </cell>
          <cell r="Z446" t="str">
            <v>TKTS</v>
          </cell>
          <cell r="AA446" t="str">
            <v>FAIXA</v>
          </cell>
          <cell r="AB446" t="str">
            <v>NAO BLOQUEADO</v>
          </cell>
          <cell r="AC446" t="str">
            <v xml:space="preserve">10201AV  </v>
          </cell>
          <cell r="AD446" t="str">
            <v>SHOP CAPIM DOURADO</v>
          </cell>
          <cell r="AE446" t="str">
            <v>9.GARAGEM ABERTA</v>
          </cell>
          <cell r="AF446" t="str">
            <v>ORGANICAS</v>
          </cell>
          <cell r="AG446" t="str">
            <v>60.537.263/0489-59</v>
          </cell>
          <cell r="AH446" t="str">
            <v>PALMAS</v>
          </cell>
          <cell r="AI446" t="str">
            <v>77001-080</v>
          </cell>
          <cell r="AJ446" t="str">
            <v>PLANO DIRETOR NORTE</v>
          </cell>
          <cell r="AK446" t="str">
            <v>RUA 107 NORTE NS COM AV. JUSCELINO  KUBITSCHEK</v>
          </cell>
          <cell r="AL446">
            <v>7</v>
          </cell>
          <cell r="AM446">
            <v>40513</v>
          </cell>
          <cell r="AN446" t="str">
            <v>JAN/11</v>
          </cell>
          <cell r="AO446">
            <v>40634</v>
          </cell>
          <cell r="AP446">
            <v>42824</v>
          </cell>
          <cell r="AQ446" t="str">
            <v>N/I</v>
          </cell>
          <cell r="AR446" t="str">
            <v>N/I</v>
          </cell>
          <cell r="AS446" t="str">
            <v>ALLPARK - SPAV</v>
          </cell>
          <cell r="AT446" t="str">
            <v>ALLPARK - SP</v>
          </cell>
          <cell r="AU446" t="str">
            <v>AV</v>
          </cell>
          <cell r="AV446" t="str">
            <v>S CAPIM DOURADO</v>
          </cell>
          <cell r="AW446">
            <v>11889</v>
          </cell>
          <cell r="AX446" t="str">
            <v>Capim Dourado Shopping Center</v>
          </cell>
          <cell r="AY446" t="str">
            <v>SHOPPING CAPIM DOURADO</v>
          </cell>
          <cell r="AZ446" t="str">
            <v xml:space="preserve">10201AV  </v>
          </cell>
        </row>
        <row r="447">
          <cell r="D447" t="str">
            <v xml:space="preserve">01201CE  </v>
          </cell>
          <cell r="E447" t="str">
            <v>SHOP FASHION BRAS</v>
          </cell>
          <cell r="F447" t="str">
            <v>N/A</v>
          </cell>
          <cell r="G447" t="str">
            <v>SP</v>
          </cell>
          <cell r="H447" t="str">
            <v>SÃO PAULO</v>
          </cell>
          <cell r="I447" t="str">
            <v>SP</v>
          </cell>
          <cell r="J447" t="str">
            <v>SP</v>
          </cell>
          <cell r="K447" t="str">
            <v>01</v>
          </cell>
          <cell r="L447" t="str">
            <v>ALLPARK</v>
          </cell>
          <cell r="M447" t="str">
            <v>AREA</v>
          </cell>
          <cell r="N447">
            <v>1</v>
          </cell>
          <cell r="O447">
            <v>256</v>
          </cell>
          <cell r="P447" t="str">
            <v>SHOPPING</v>
          </cell>
          <cell r="Q447" t="str">
            <v>GARAGEM</v>
          </cell>
          <cell r="R447" t="str">
            <v>OFF STREET</v>
          </cell>
          <cell r="S447" t="str">
            <v>M&amp;A 2010</v>
          </cell>
          <cell r="T447">
            <v>1</v>
          </cell>
          <cell r="U447" t="str">
            <v>N/A</v>
          </cell>
          <cell r="V447" t="str">
            <v>N/A</v>
          </cell>
          <cell r="W447" t="str">
            <v>IRINEU</v>
          </cell>
          <cell r="X447" t="str">
            <v>Akira</v>
          </cell>
          <cell r="Y447" t="str">
            <v>LOCAÇÃO</v>
          </cell>
          <cell r="Z447" t="str">
            <v>"FRANQUIA"</v>
          </cell>
          <cell r="AA447" t="str">
            <v>PERCENTUAL</v>
          </cell>
          <cell r="AB447" t="str">
            <v>NAO BLOQUEADO</v>
          </cell>
          <cell r="AC447" t="str">
            <v xml:space="preserve">01201CE  </v>
          </cell>
          <cell r="AD447" t="str">
            <v>SHOP FASHION BRAS</v>
          </cell>
          <cell r="AE447" t="str">
            <v>9.GARAGEM ABERTA</v>
          </cell>
          <cell r="AF447" t="str">
            <v>M&amp;A</v>
          </cell>
          <cell r="AG447" t="str">
            <v>60.537.263/0397-04</v>
          </cell>
          <cell r="AH447" t="str">
            <v xml:space="preserve">SÃO PAULO </v>
          </cell>
          <cell r="AI447" t="str">
            <v>03027-000</v>
          </cell>
          <cell r="AJ447" t="str">
            <v>BRÁS</v>
          </cell>
          <cell r="AK447" t="str">
            <v>RUA MENDES GONÇALVES, 51</v>
          </cell>
          <cell r="AL447" t="str">
            <v>N/I</v>
          </cell>
          <cell r="AM447">
            <v>40452</v>
          </cell>
          <cell r="AN447" t="str">
            <v>OUT/10</v>
          </cell>
          <cell r="AO447">
            <v>35758</v>
          </cell>
          <cell r="AP447">
            <v>41639</v>
          </cell>
          <cell r="AQ447" t="str">
            <v>N/I</v>
          </cell>
          <cell r="AR447" t="str">
            <v>N/I</v>
          </cell>
          <cell r="AS447" t="str">
            <v>ALLPARK - SPCE</v>
          </cell>
          <cell r="AT447" t="str">
            <v>ALLPARK - SP</v>
          </cell>
          <cell r="AU447" t="str">
            <v>CE</v>
          </cell>
          <cell r="AV447" t="str">
            <v>F SHOPPING BRAS</v>
          </cell>
          <cell r="AW447">
            <v>12198</v>
          </cell>
          <cell r="AX447" t="str">
            <v>Fashion Shopping Brás</v>
          </cell>
          <cell r="AY447" t="str">
            <v>N/I</v>
          </cell>
          <cell r="AZ447" t="str">
            <v xml:space="preserve">01201CE  </v>
          </cell>
        </row>
        <row r="448">
          <cell r="D448" t="str">
            <v xml:space="preserve">01201GQ  </v>
          </cell>
          <cell r="E448" t="str">
            <v>SHOP GRANJA VIANNA</v>
          </cell>
          <cell r="F448" t="str">
            <v>N/A</v>
          </cell>
          <cell r="G448" t="str">
            <v>SP</v>
          </cell>
          <cell r="H448" t="str">
            <v>SÃO PAULO</v>
          </cell>
          <cell r="I448" t="str">
            <v>SP</v>
          </cell>
          <cell r="J448" t="str">
            <v>SP</v>
          </cell>
          <cell r="K448" t="str">
            <v>01</v>
          </cell>
          <cell r="L448" t="str">
            <v>ALLPARK</v>
          </cell>
          <cell r="M448" t="str">
            <v>ALLPARK</v>
          </cell>
          <cell r="N448">
            <v>1</v>
          </cell>
          <cell r="O448">
            <v>1300</v>
          </cell>
          <cell r="P448" t="str">
            <v>SHOPPING</v>
          </cell>
          <cell r="Q448" t="str">
            <v>GARAGEM</v>
          </cell>
          <cell r="R448" t="str">
            <v>OFF STREET</v>
          </cell>
          <cell r="S448" t="str">
            <v>NN OFF 2010</v>
          </cell>
          <cell r="T448">
            <v>1</v>
          </cell>
          <cell r="U448" t="str">
            <v>N/A</v>
          </cell>
          <cell r="V448" t="str">
            <v>N/A</v>
          </cell>
          <cell r="W448" t="str">
            <v>ENZO</v>
          </cell>
          <cell r="X448" t="str">
            <v>JORGE</v>
          </cell>
          <cell r="Y448" t="str">
            <v>CONSORCIO</v>
          </cell>
          <cell r="Z448" t="str">
            <v>N/I</v>
          </cell>
          <cell r="AA448" t="str">
            <v>VALOR FIXO</v>
          </cell>
          <cell r="AB448" t="str">
            <v>NAO BLOQUEADO</v>
          </cell>
          <cell r="AC448" t="str">
            <v xml:space="preserve">01201GQ  </v>
          </cell>
          <cell r="AD448" t="str">
            <v>SHOP GRANJA VIANNA</v>
          </cell>
          <cell r="AE448" t="str">
            <v>9.GARAGEM ABERTA</v>
          </cell>
          <cell r="AF448" t="str">
            <v>ORGANICAS</v>
          </cell>
          <cell r="AG448" t="str">
            <v>13.724.343/0001-40</v>
          </cell>
          <cell r="AH448" t="str">
            <v>COTIA</v>
          </cell>
          <cell r="AI448" t="str">
            <v>06709-015</v>
          </cell>
          <cell r="AJ448" t="str">
            <v>LAGEADINHO</v>
          </cell>
          <cell r="AK448" t="str">
            <v>ROD. RAPOSO TAVARES, KM 23</v>
          </cell>
          <cell r="AL448">
            <v>7</v>
          </cell>
          <cell r="AM448">
            <v>40483</v>
          </cell>
          <cell r="AN448" t="str">
            <v>NOV/10</v>
          </cell>
          <cell r="AO448" t="str">
            <v>N/I</v>
          </cell>
          <cell r="AP448" t="str">
            <v>N/I</v>
          </cell>
          <cell r="AQ448" t="str">
            <v>N/I</v>
          </cell>
          <cell r="AR448" t="str">
            <v>N/I</v>
          </cell>
          <cell r="AS448" t="str">
            <v>ALLPARK - SPGQ</v>
          </cell>
          <cell r="AT448" t="str">
            <v>ALLPARK - SP</v>
          </cell>
          <cell r="AU448" t="str">
            <v>GQ</v>
          </cell>
          <cell r="AV448" t="str">
            <v>SHOP GRA VIANNA</v>
          </cell>
          <cell r="AW448">
            <v>13247</v>
          </cell>
          <cell r="AX448" t="str">
            <v>N/I</v>
          </cell>
          <cell r="AY448" t="str">
            <v>SHOPPING GRANJA VIANNA N/I  ( BR MALLS )</v>
          </cell>
          <cell r="AZ448" t="str">
            <v xml:space="preserve">01201GQ  </v>
          </cell>
        </row>
        <row r="449">
          <cell r="D449" t="str">
            <v xml:space="preserve">01201V1  </v>
          </cell>
          <cell r="E449" t="str">
            <v>SHOP INDAIATUBA</v>
          </cell>
          <cell r="F449" t="str">
            <v>N/A</v>
          </cell>
          <cell r="G449" t="str">
            <v>SP</v>
          </cell>
          <cell r="H449" t="str">
            <v>SÃO PAULO</v>
          </cell>
          <cell r="I449" t="str">
            <v>SP</v>
          </cell>
          <cell r="J449" t="str">
            <v>SP</v>
          </cell>
          <cell r="K449" t="str">
            <v>01</v>
          </cell>
          <cell r="L449" t="str">
            <v>ALLPARK</v>
          </cell>
          <cell r="M449" t="str">
            <v>ALLPARK</v>
          </cell>
          <cell r="N449">
            <v>1</v>
          </cell>
          <cell r="O449">
            <v>250</v>
          </cell>
          <cell r="P449" t="str">
            <v>SHOPPING</v>
          </cell>
          <cell r="Q449" t="str">
            <v>GARAGEM</v>
          </cell>
          <cell r="R449" t="str">
            <v>OFF STREET</v>
          </cell>
          <cell r="S449" t="str">
            <v>NN OFF 2010</v>
          </cell>
          <cell r="T449">
            <v>1</v>
          </cell>
          <cell r="U449" t="str">
            <v>N/A</v>
          </cell>
          <cell r="V449" t="str">
            <v>N/A</v>
          </cell>
          <cell r="W449" t="str">
            <v>ENZO</v>
          </cell>
          <cell r="X449" t="str">
            <v>JORGE</v>
          </cell>
          <cell r="Y449" t="str">
            <v>LOCAÇÃO</v>
          </cell>
          <cell r="Z449" t="str">
            <v>TKTS</v>
          </cell>
          <cell r="AA449" t="str">
            <v>PERCENTUAL</v>
          </cell>
          <cell r="AB449" t="str">
            <v>NAO BLOQUEADO</v>
          </cell>
          <cell r="AC449" t="str">
            <v xml:space="preserve">01201V1  </v>
          </cell>
          <cell r="AD449" t="str">
            <v>SHOP INDAIATUBA</v>
          </cell>
          <cell r="AE449" t="str">
            <v>9.GARAGEM ABERTA</v>
          </cell>
          <cell r="AF449" t="str">
            <v>ORGANICAS</v>
          </cell>
          <cell r="AG449" t="str">
            <v>60.537.263/0342-22</v>
          </cell>
          <cell r="AH449" t="str">
            <v xml:space="preserve">SÃO PAULO </v>
          </cell>
          <cell r="AI449" t="str">
            <v>13330-665</v>
          </cell>
          <cell r="AJ449" t="str">
            <v>INDAIATUBA</v>
          </cell>
          <cell r="AK449" t="str">
            <v>RUA HUMAITÁ, 773</v>
          </cell>
          <cell r="AL449">
            <v>7</v>
          </cell>
          <cell r="AM449">
            <v>40391</v>
          </cell>
          <cell r="AN449" t="str">
            <v>AGO/10</v>
          </cell>
          <cell r="AO449">
            <v>40336</v>
          </cell>
          <cell r="AP449">
            <v>41796</v>
          </cell>
          <cell r="AQ449" t="str">
            <v>N/I</v>
          </cell>
          <cell r="AR449" t="str">
            <v>N/I</v>
          </cell>
          <cell r="AS449" t="str">
            <v>ALLPARK - SPV6</v>
          </cell>
          <cell r="AT449" t="str">
            <v>ALLPARK - SP</v>
          </cell>
          <cell r="AU449" t="str">
            <v>V6</v>
          </cell>
          <cell r="AV449" t="str">
            <v>SH INDAITUBA</v>
          </cell>
          <cell r="AW449">
            <v>11507</v>
          </cell>
          <cell r="AX449" t="str">
            <v>Shopping Jaraguá</v>
          </cell>
          <cell r="AY449" t="str">
            <v>SHOPPING JARAGUÁ INDAIATUBA</v>
          </cell>
          <cell r="AZ449" t="str">
            <v xml:space="preserve">01201V1  </v>
          </cell>
        </row>
        <row r="450">
          <cell r="D450" t="str">
            <v xml:space="preserve">01201X5  </v>
          </cell>
          <cell r="E450" t="str">
            <v>SHOP PLAZA MOOCA</v>
          </cell>
          <cell r="F450" t="str">
            <v>N/A</v>
          </cell>
          <cell r="G450" t="str">
            <v>SP</v>
          </cell>
          <cell r="H450" t="str">
            <v>SÃO PAULO</v>
          </cell>
          <cell r="I450" t="str">
            <v>SP</v>
          </cell>
          <cell r="J450" t="str">
            <v>SP</v>
          </cell>
          <cell r="K450">
            <v>1</v>
          </cell>
          <cell r="L450" t="str">
            <v>ALLPARK</v>
          </cell>
          <cell r="M450" t="str">
            <v>ALLPARK</v>
          </cell>
          <cell r="N450">
            <v>1</v>
          </cell>
          <cell r="O450">
            <v>50</v>
          </cell>
          <cell r="P450" t="str">
            <v>SHOPPING</v>
          </cell>
          <cell r="Q450" t="str">
            <v>GARAGEM</v>
          </cell>
          <cell r="R450" t="str">
            <v>OFF STREET</v>
          </cell>
          <cell r="S450" t="str">
            <v>NN OFF 2011</v>
          </cell>
          <cell r="T450">
            <v>1</v>
          </cell>
          <cell r="U450" t="str">
            <v>N/A</v>
          </cell>
          <cell r="V450" t="str">
            <v>N/A</v>
          </cell>
          <cell r="W450" t="str">
            <v>ENZO</v>
          </cell>
          <cell r="X450" t="str">
            <v>IZILDO</v>
          </cell>
          <cell r="Y450" t="str">
            <v>LOCAÇÃO</v>
          </cell>
          <cell r="Z450" t="str">
            <v>TKTS</v>
          </cell>
          <cell r="AA450" t="str">
            <v>N/I</v>
          </cell>
          <cell r="AB450" t="str">
            <v>NAO BLOQUEADO</v>
          </cell>
          <cell r="AC450" t="str">
            <v xml:space="preserve">01201X5  </v>
          </cell>
          <cell r="AD450" t="str">
            <v>SHOP PLAZA MOOCA</v>
          </cell>
          <cell r="AE450" t="str">
            <v>7.GARAGEM ENCERRADA</v>
          </cell>
          <cell r="AF450" t="str">
            <v>ORGANICAS</v>
          </cell>
          <cell r="AG450" t="str">
            <v>N/I</v>
          </cell>
          <cell r="AH450" t="str">
            <v xml:space="preserve">SÃO PAULO </v>
          </cell>
          <cell r="AI450" t="str">
            <v>N/I</v>
          </cell>
          <cell r="AJ450" t="str">
            <v>MÓOCA</v>
          </cell>
          <cell r="AK450" t="str">
            <v>AV. CAPITÃO PACHECO CHAVES, 313</v>
          </cell>
          <cell r="AL450">
            <v>6</v>
          </cell>
          <cell r="AM450">
            <v>40753</v>
          </cell>
          <cell r="AN450" t="str">
            <v>JUL/11</v>
          </cell>
          <cell r="AO450" t="str">
            <v>N/I</v>
          </cell>
          <cell r="AP450" t="str">
            <v>N/I</v>
          </cell>
          <cell r="AQ450">
            <v>40875</v>
          </cell>
          <cell r="AR450">
            <v>40848</v>
          </cell>
          <cell r="AS450" t="str">
            <v>N/IN/I</v>
          </cell>
          <cell r="AT450" t="str">
            <v>N/I</v>
          </cell>
          <cell r="AU450" t="str">
            <v>N/I</v>
          </cell>
          <cell r="AV450" t="str">
            <v>N/I</v>
          </cell>
          <cell r="AW450" t="str">
            <v>N/I</v>
          </cell>
          <cell r="AX450" t="str">
            <v>N/I</v>
          </cell>
          <cell r="AY450" t="str">
            <v>N/I</v>
          </cell>
          <cell r="AZ450" t="str">
            <v xml:space="preserve">01201X5  </v>
          </cell>
        </row>
        <row r="451">
          <cell r="D451" t="str">
            <v xml:space="preserve">01201S2  </v>
          </cell>
          <cell r="E451" t="str">
            <v>SHOP PORTAL DO MORUMBI</v>
          </cell>
          <cell r="F451" t="str">
            <v>N/A</v>
          </cell>
          <cell r="G451" t="str">
            <v>SP</v>
          </cell>
          <cell r="H451" t="str">
            <v>SÃO PAULO</v>
          </cell>
          <cell r="I451" t="str">
            <v>SP</v>
          </cell>
          <cell r="J451" t="str">
            <v>SP</v>
          </cell>
          <cell r="K451" t="str">
            <v>01</v>
          </cell>
          <cell r="L451" t="str">
            <v>ALLPARK</v>
          </cell>
          <cell r="M451" t="str">
            <v>ESTACENTRO</v>
          </cell>
          <cell r="N451">
            <v>1</v>
          </cell>
          <cell r="O451">
            <v>143</v>
          </cell>
          <cell r="P451" t="str">
            <v>SHOPPING</v>
          </cell>
          <cell r="Q451" t="str">
            <v>GARAGEM</v>
          </cell>
          <cell r="R451" t="str">
            <v>OFF STREET</v>
          </cell>
          <cell r="S451" t="str">
            <v>M&amp;A 2010</v>
          </cell>
          <cell r="T451">
            <v>1</v>
          </cell>
          <cell r="U451" t="str">
            <v>N/A</v>
          </cell>
          <cell r="V451" t="str">
            <v>N/A</v>
          </cell>
          <cell r="W451" t="str">
            <v>ENZO</v>
          </cell>
          <cell r="X451" t="str">
            <v>JORGE</v>
          </cell>
          <cell r="Y451" t="str">
            <v>LOCAÇÃO</v>
          </cell>
          <cell r="Z451" t="str">
            <v>TKTS</v>
          </cell>
          <cell r="AA451" t="str">
            <v>FAIXA</v>
          </cell>
          <cell r="AB451" t="str">
            <v>NAO BLOQUEADO</v>
          </cell>
          <cell r="AC451" t="str">
            <v xml:space="preserve">01201S2  </v>
          </cell>
          <cell r="AD451" t="str">
            <v>SHOP PORTAL DO MORUMBI</v>
          </cell>
          <cell r="AE451" t="str">
            <v>9.GARAGEM ABERTA</v>
          </cell>
          <cell r="AF451" t="str">
            <v>M&amp;A</v>
          </cell>
          <cell r="AG451" t="str">
            <v>60.537.263/0323-60</v>
          </cell>
          <cell r="AH451" t="str">
            <v xml:space="preserve">SÃO PAULO </v>
          </cell>
          <cell r="AI451" t="str">
            <v>05640-040</v>
          </cell>
          <cell r="AJ451" t="str">
            <v>MORUMBI</v>
          </cell>
          <cell r="AK451" t="str">
            <v>AV. DR. GUILHERME DUMONT VILARES, 1269</v>
          </cell>
          <cell r="AL451">
            <v>6</v>
          </cell>
          <cell r="AM451">
            <v>40238</v>
          </cell>
          <cell r="AN451" t="str">
            <v>MAR/10</v>
          </cell>
          <cell r="AO451">
            <v>38353</v>
          </cell>
          <cell r="AP451">
            <v>41639</v>
          </cell>
          <cell r="AQ451" t="str">
            <v>N/I</v>
          </cell>
          <cell r="AR451" t="str">
            <v>N/I</v>
          </cell>
          <cell r="AS451" t="str">
            <v>ALLPARK - SPU2</v>
          </cell>
          <cell r="AT451" t="str">
            <v>ALLPARK - SP</v>
          </cell>
          <cell r="AU451" t="str">
            <v>U2</v>
          </cell>
          <cell r="AV451" t="str">
            <v>SHO. P. MORUMBI</v>
          </cell>
          <cell r="AW451">
            <v>11223</v>
          </cell>
          <cell r="AX451" t="str">
            <v>Shopping Portal do Morumbi</v>
          </cell>
          <cell r="AY451" t="str">
            <v>N/I</v>
          </cell>
          <cell r="AZ451" t="str">
            <v xml:space="preserve">01201S2  </v>
          </cell>
        </row>
        <row r="452">
          <cell r="D452">
            <v>128053</v>
          </cell>
          <cell r="E452" t="str">
            <v>SHOP RECIFE - AREA VIP</v>
          </cell>
          <cell r="F452" t="str">
            <v>N/A</v>
          </cell>
          <cell r="G452" t="str">
            <v>PE</v>
          </cell>
          <cell r="H452" t="str">
            <v>PERNAMBUCO</v>
          </cell>
          <cell r="I452" t="str">
            <v>NE</v>
          </cell>
          <cell r="J452" t="str">
            <v>NE</v>
          </cell>
          <cell r="K452" t="str">
            <v>80</v>
          </cell>
          <cell r="L452" t="str">
            <v>ERES</v>
          </cell>
          <cell r="M452" t="str">
            <v>PERPARK</v>
          </cell>
          <cell r="N452">
            <v>1</v>
          </cell>
          <cell r="O452">
            <v>38</v>
          </cell>
          <cell r="P452" t="str">
            <v>SHOPPING</v>
          </cell>
          <cell r="Q452" t="str">
            <v>GARAGEM</v>
          </cell>
          <cell r="R452" t="str">
            <v>OFF STREET</v>
          </cell>
          <cell r="S452" t="str">
            <v>M&amp;A 2010</v>
          </cell>
          <cell r="T452">
            <v>1</v>
          </cell>
          <cell r="U452" t="str">
            <v>N/A</v>
          </cell>
          <cell r="V452" t="str">
            <v>N/A</v>
          </cell>
          <cell r="W452" t="str">
            <v>CORDEIRO</v>
          </cell>
          <cell r="X452" t="str">
            <v>N/I</v>
          </cell>
          <cell r="Y452" t="str">
            <v>LOCAÇÃO</v>
          </cell>
          <cell r="Z452" t="str">
            <v>TKTS</v>
          </cell>
          <cell r="AA452" t="str">
            <v>PERCENTUAL</v>
          </cell>
          <cell r="AB452" t="str">
            <v>NAO BLOQUEADO</v>
          </cell>
          <cell r="AC452">
            <v>128053</v>
          </cell>
          <cell r="AD452" t="str">
            <v>SHOP RECIFE - AREA VIP - PERP</v>
          </cell>
          <cell r="AE452" t="str">
            <v>9.GARAGEM ABERTA</v>
          </cell>
          <cell r="AF452" t="str">
            <v>M&amp;A</v>
          </cell>
          <cell r="AG452" t="str">
            <v>N/I</v>
          </cell>
          <cell r="AH452" t="str">
            <v>RECIFE</v>
          </cell>
          <cell r="AI452" t="str">
            <v>51020-280</v>
          </cell>
          <cell r="AJ452" t="str">
            <v>BOA VIAGEM</v>
          </cell>
          <cell r="AK452" t="str">
            <v>RUA PADRE CARAPUCEIRO, 777</v>
          </cell>
          <cell r="AL452">
            <v>7</v>
          </cell>
          <cell r="AM452">
            <v>40391</v>
          </cell>
          <cell r="AN452" t="str">
            <v>AGO/10</v>
          </cell>
          <cell r="AO452" t="str">
            <v>N/I</v>
          </cell>
          <cell r="AP452" t="str">
            <v>N/I</v>
          </cell>
          <cell r="AQ452" t="str">
            <v>N/I</v>
          </cell>
          <cell r="AR452" t="str">
            <v>N/I</v>
          </cell>
          <cell r="AS452" t="str">
            <v>E.R.E.S. - PE53</v>
          </cell>
          <cell r="AT452" t="str">
            <v>E.R.E.S. - PE</v>
          </cell>
          <cell r="AU452">
            <v>53</v>
          </cell>
          <cell r="AV452" t="str">
            <v>SHOP RECIFE</v>
          </cell>
          <cell r="AW452">
            <v>268</v>
          </cell>
          <cell r="AX452" t="str">
            <v>N/I</v>
          </cell>
          <cell r="AY452" t="str">
            <v>N/I</v>
          </cell>
          <cell r="AZ452">
            <v>128053</v>
          </cell>
        </row>
        <row r="453">
          <cell r="D453" t="str">
            <v xml:space="preserve">01201P8  </v>
          </cell>
          <cell r="E453" t="str">
            <v>SHOP STA CRUZ</v>
          </cell>
          <cell r="F453" t="str">
            <v>N/A</v>
          </cell>
          <cell r="G453" t="str">
            <v>SP</v>
          </cell>
          <cell r="H453" t="str">
            <v>SÃO PAULO</v>
          </cell>
          <cell r="I453" t="str">
            <v>SP</v>
          </cell>
          <cell r="J453" t="str">
            <v>SP</v>
          </cell>
          <cell r="K453" t="str">
            <v>01</v>
          </cell>
          <cell r="L453" t="str">
            <v>ALLPARK</v>
          </cell>
          <cell r="M453" t="str">
            <v>ALLPARK</v>
          </cell>
          <cell r="N453">
            <v>1</v>
          </cell>
          <cell r="O453">
            <v>1067</v>
          </cell>
          <cell r="P453" t="str">
            <v>SHOPPING</v>
          </cell>
          <cell r="Q453" t="str">
            <v>GARAGEM</v>
          </cell>
          <cell r="R453" t="str">
            <v>OFF STREET</v>
          </cell>
          <cell r="S453" t="str">
            <v>BASE OFF</v>
          </cell>
          <cell r="T453">
            <v>1</v>
          </cell>
          <cell r="U453" t="str">
            <v>N/A</v>
          </cell>
          <cell r="V453" t="str">
            <v>N/A</v>
          </cell>
          <cell r="W453" t="str">
            <v>ENZO</v>
          </cell>
          <cell r="X453" t="str">
            <v>JORGE</v>
          </cell>
          <cell r="Y453" t="str">
            <v>CONSORCIO</v>
          </cell>
          <cell r="Z453" t="str">
            <v>N/I</v>
          </cell>
          <cell r="AA453" t="str">
            <v>VALOR FIXO</v>
          </cell>
          <cell r="AB453" t="str">
            <v>NAO BLOQUEADO</v>
          </cell>
          <cell r="AC453" t="str">
            <v xml:space="preserve">01201P8  </v>
          </cell>
          <cell r="AD453" t="str">
            <v>SHOP STA CRUZ</v>
          </cell>
          <cell r="AE453" t="str">
            <v>9.GARAGEM ABERTA</v>
          </cell>
          <cell r="AF453" t="str">
            <v>ORGANICAS</v>
          </cell>
          <cell r="AG453" t="str">
            <v>60.537.263/0240-06</v>
          </cell>
          <cell r="AH453" t="str">
            <v xml:space="preserve">SÃO PAULO </v>
          </cell>
          <cell r="AI453" t="str">
            <v>04036-100</v>
          </cell>
          <cell r="AJ453" t="str">
            <v>V. MARIANA</v>
          </cell>
          <cell r="AK453" t="str">
            <v xml:space="preserve">RUA DOMINGOS DE MORAIS, 2564 </v>
          </cell>
          <cell r="AL453">
            <v>7</v>
          </cell>
          <cell r="AM453" t="str">
            <v>N/I</v>
          </cell>
          <cell r="AN453" t="str">
            <v>N/I</v>
          </cell>
          <cell r="AO453" t="str">
            <v>N/I</v>
          </cell>
          <cell r="AP453" t="str">
            <v>N/I</v>
          </cell>
          <cell r="AQ453" t="str">
            <v>N/I</v>
          </cell>
          <cell r="AR453" t="str">
            <v>N/I</v>
          </cell>
          <cell r="AS453" t="str">
            <v>CONS. STA. CRUZ2</v>
          </cell>
          <cell r="AT453" t="str">
            <v>CONS. STA. CRUZ</v>
          </cell>
          <cell r="AU453">
            <v>2</v>
          </cell>
          <cell r="AV453" t="str">
            <v>SH METRO STA CR</v>
          </cell>
          <cell r="AW453">
            <v>10509</v>
          </cell>
          <cell r="AX453" t="str">
            <v>N/I</v>
          </cell>
          <cell r="AY453" t="str">
            <v>N/I</v>
          </cell>
          <cell r="AZ453" t="str">
            <v xml:space="preserve">01201P8  </v>
          </cell>
        </row>
        <row r="454">
          <cell r="D454" t="str">
            <v xml:space="preserve">01201U4  </v>
          </cell>
          <cell r="E454" t="str">
            <v>SHOP TAMBORE</v>
          </cell>
          <cell r="F454" t="str">
            <v>N/A</v>
          </cell>
          <cell r="G454" t="str">
            <v>SP</v>
          </cell>
          <cell r="H454" t="str">
            <v>SÃO PAULO</v>
          </cell>
          <cell r="I454" t="str">
            <v>SP</v>
          </cell>
          <cell r="J454" t="str">
            <v>SP</v>
          </cell>
          <cell r="K454" t="str">
            <v>01</v>
          </cell>
          <cell r="L454" t="str">
            <v>ALLPARK</v>
          </cell>
          <cell r="M454" t="str">
            <v>ALLPARK</v>
          </cell>
          <cell r="N454">
            <v>1</v>
          </cell>
          <cell r="O454">
            <v>1520</v>
          </cell>
          <cell r="P454" t="str">
            <v>SHOPPING</v>
          </cell>
          <cell r="Q454" t="str">
            <v>GARAGEM</v>
          </cell>
          <cell r="R454" t="str">
            <v>OFF STREET</v>
          </cell>
          <cell r="S454" t="str">
            <v>NN OFF 2010</v>
          </cell>
          <cell r="T454">
            <v>1</v>
          </cell>
          <cell r="U454" t="str">
            <v>N/A</v>
          </cell>
          <cell r="V454" t="str">
            <v>N/A</v>
          </cell>
          <cell r="W454" t="str">
            <v>ENZO</v>
          </cell>
          <cell r="X454" t="str">
            <v>JORGE</v>
          </cell>
          <cell r="Y454" t="str">
            <v>CONSORCIO</v>
          </cell>
          <cell r="Z454" t="str">
            <v>N/I</v>
          </cell>
          <cell r="AA454" t="str">
            <v>N/I</v>
          </cell>
          <cell r="AB454" t="str">
            <v>NAO BLOQUEADO</v>
          </cell>
          <cell r="AC454" t="str">
            <v xml:space="preserve">01201U4  </v>
          </cell>
          <cell r="AD454" t="str">
            <v>SHOP TAMBORE</v>
          </cell>
          <cell r="AE454" t="str">
            <v>9.GARAGEM ABERTA</v>
          </cell>
          <cell r="AF454" t="str">
            <v>ORGANICAS</v>
          </cell>
          <cell r="AG454" t="str">
            <v>11.241.465/0001-50</v>
          </cell>
          <cell r="AH454" t="str">
            <v>BARUERI</v>
          </cell>
          <cell r="AI454" t="str">
            <v>06460-030</v>
          </cell>
          <cell r="AJ454" t="str">
            <v>TAMBORÉ</v>
          </cell>
          <cell r="AK454" t="str">
            <v>AV. PIRACEMA, 669</v>
          </cell>
          <cell r="AL454">
            <v>7</v>
          </cell>
          <cell r="AM454">
            <v>40299</v>
          </cell>
          <cell r="AN454" t="str">
            <v>MAI/10</v>
          </cell>
          <cell r="AO454" t="str">
            <v>N/I</v>
          </cell>
          <cell r="AP454" t="str">
            <v>N/I</v>
          </cell>
          <cell r="AQ454" t="str">
            <v>N/I</v>
          </cell>
          <cell r="AR454" t="str">
            <v>N/I</v>
          </cell>
          <cell r="AS454" t="str">
            <v>CONS. TAMBORÉ2</v>
          </cell>
          <cell r="AT454" t="str">
            <v>CONS. TAMBORÉ</v>
          </cell>
          <cell r="AU454">
            <v>2</v>
          </cell>
          <cell r="AV454" t="str">
            <v>SHOPP. TAMBORE</v>
          </cell>
          <cell r="AW454">
            <v>10</v>
          </cell>
          <cell r="AX454" t="str">
            <v>N/I</v>
          </cell>
          <cell r="AY454" t="str">
            <v>SHOPPING TAMBORÉ</v>
          </cell>
          <cell r="AZ454" t="str">
            <v xml:space="preserve">01201U4  </v>
          </cell>
        </row>
        <row r="455">
          <cell r="D455">
            <v>220156</v>
          </cell>
          <cell r="E455" t="str">
            <v>SHOP. TERESOPOLIS</v>
          </cell>
          <cell r="F455" t="str">
            <v>N/A</v>
          </cell>
          <cell r="G455" t="str">
            <v>RJ</v>
          </cell>
          <cell r="H455" t="str">
            <v>RIO DE JANEIRO</v>
          </cell>
          <cell r="I455" t="str">
            <v>RJ</v>
          </cell>
          <cell r="J455" t="str">
            <v>RJ</v>
          </cell>
          <cell r="K455" t="str">
            <v>01</v>
          </cell>
          <cell r="L455" t="str">
            <v>ALLPARK</v>
          </cell>
          <cell r="M455" t="str">
            <v>ALLPARK</v>
          </cell>
          <cell r="N455">
            <v>1</v>
          </cell>
          <cell r="O455">
            <v>45</v>
          </cell>
          <cell r="P455" t="str">
            <v>SHOPPING</v>
          </cell>
          <cell r="Q455" t="str">
            <v>GARAGEM</v>
          </cell>
          <cell r="R455" t="str">
            <v>OFF STREET</v>
          </cell>
          <cell r="S455" t="str">
            <v>BASE OFF</v>
          </cell>
          <cell r="T455">
            <v>1</v>
          </cell>
          <cell r="U455" t="str">
            <v>N/A</v>
          </cell>
          <cell r="V455" t="str">
            <v>N/A</v>
          </cell>
          <cell r="W455" t="str">
            <v>ANGELO</v>
          </cell>
          <cell r="X455" t="str">
            <v>N/I</v>
          </cell>
          <cell r="Y455" t="str">
            <v>LOCAÇÃO</v>
          </cell>
          <cell r="Z455" t="str">
            <v>TKTS</v>
          </cell>
          <cell r="AA455" t="str">
            <v>FAIXA</v>
          </cell>
          <cell r="AB455" t="str">
            <v>NAO BLOQUEADO</v>
          </cell>
          <cell r="AC455">
            <v>220156</v>
          </cell>
          <cell r="AD455" t="str">
            <v>SHOP TERESOPOLIS</v>
          </cell>
          <cell r="AE455" t="str">
            <v>9.GARAGEM ABERTA</v>
          </cell>
          <cell r="AF455" t="str">
            <v>ORGANICAS</v>
          </cell>
          <cell r="AG455">
            <v>60537263014116</v>
          </cell>
          <cell r="AH455" t="str">
            <v>TERESÓPOLIS</v>
          </cell>
          <cell r="AI455" t="str">
            <v>25953-030</v>
          </cell>
          <cell r="AJ455" t="str">
            <v>VÁRZEA</v>
          </cell>
          <cell r="AK455" t="str">
            <v xml:space="preserve">RUA EDMUNDO BITTENCOURT, 101  </v>
          </cell>
          <cell r="AL455">
            <v>7</v>
          </cell>
          <cell r="AM455" t="str">
            <v>N/I</v>
          </cell>
          <cell r="AN455" t="str">
            <v>N/I</v>
          </cell>
          <cell r="AO455">
            <v>38200</v>
          </cell>
          <cell r="AP455">
            <v>40603</v>
          </cell>
          <cell r="AQ455" t="str">
            <v>N/I</v>
          </cell>
          <cell r="AR455" t="str">
            <v>N/I</v>
          </cell>
          <cell r="AS455" t="str">
            <v>ALLPARK - RJF6</v>
          </cell>
          <cell r="AT455" t="str">
            <v>ALLPARK - RJ</v>
          </cell>
          <cell r="AU455" t="str">
            <v>F6</v>
          </cell>
          <cell r="AV455" t="str">
            <v>SHOP. TERESOPO.</v>
          </cell>
          <cell r="AW455">
            <v>403</v>
          </cell>
          <cell r="AX455" t="str">
            <v>Teresópolis Shopping Center</v>
          </cell>
          <cell r="AY455" t="str">
            <v>N/I</v>
          </cell>
          <cell r="AZ455">
            <v>220156</v>
          </cell>
        </row>
        <row r="456">
          <cell r="D456" t="str">
            <v xml:space="preserve">07201FF  </v>
          </cell>
          <cell r="E456" t="str">
            <v>SHOPP BIG JOINVILLE</v>
          </cell>
          <cell r="F456" t="str">
            <v>N/A</v>
          </cell>
          <cell r="G456" t="str">
            <v>SC</v>
          </cell>
          <cell r="H456" t="str">
            <v>SANTA CATARINA</v>
          </cell>
          <cell r="I456" t="str">
            <v>SUL</v>
          </cell>
          <cell r="J456" t="str">
            <v>SUL</v>
          </cell>
          <cell r="K456" t="str">
            <v>01</v>
          </cell>
          <cell r="L456" t="str">
            <v>ALLPARK</v>
          </cell>
          <cell r="M456" t="str">
            <v>PARQUEAMENTOS</v>
          </cell>
          <cell r="N456">
            <v>1</v>
          </cell>
          <cell r="O456">
            <v>520</v>
          </cell>
          <cell r="P456" t="str">
            <v>SUPERMERCADO</v>
          </cell>
          <cell r="Q456" t="str">
            <v>GARAGEM</v>
          </cell>
          <cell r="R456" t="str">
            <v>OFF STREET</v>
          </cell>
          <cell r="S456" t="str">
            <v>M&amp;A 2010</v>
          </cell>
          <cell r="T456">
            <v>1</v>
          </cell>
          <cell r="U456" t="str">
            <v>N/A</v>
          </cell>
          <cell r="V456" t="str">
            <v>N/A</v>
          </cell>
          <cell r="W456" t="str">
            <v>MILTON</v>
          </cell>
          <cell r="X456" t="str">
            <v>N/I</v>
          </cell>
          <cell r="Y456" t="str">
            <v>ADM</v>
          </cell>
          <cell r="Z456" t="str">
            <v>NF+TKTS</v>
          </cell>
          <cell r="AA456" t="str">
            <v>N/I</v>
          </cell>
          <cell r="AB456" t="str">
            <v>NAO BLOQUEADO</v>
          </cell>
          <cell r="AC456" t="str">
            <v xml:space="preserve">07201FF  </v>
          </cell>
          <cell r="AD456" t="str">
            <v>SUPERM BIG JOINVILLE</v>
          </cell>
          <cell r="AE456" t="str">
            <v>9.GARAGEM ABERTA</v>
          </cell>
          <cell r="AF456" t="str">
            <v>M&amp;A</v>
          </cell>
          <cell r="AG456">
            <v>60537263056200</v>
          </cell>
          <cell r="AH456" t="str">
            <v>JOINVILLE</v>
          </cell>
          <cell r="AI456" t="str">
            <v>89202-002</v>
          </cell>
          <cell r="AJ456" t="str">
            <v>ANITA GARIBALDI</v>
          </cell>
          <cell r="AK456" t="str">
            <v>AV. GETÚLIO VARGAS, 1446</v>
          </cell>
          <cell r="AL456">
            <v>7</v>
          </cell>
          <cell r="AM456">
            <v>40210</v>
          </cell>
          <cell r="AN456" t="str">
            <v>FEV/10</v>
          </cell>
          <cell r="AO456">
            <v>39508</v>
          </cell>
          <cell r="AP456">
            <v>40602</v>
          </cell>
          <cell r="AQ456" t="str">
            <v>N/I</v>
          </cell>
          <cell r="AR456" t="str">
            <v>N/I</v>
          </cell>
          <cell r="AS456" t="str">
            <v>ALLPARK - SCFF</v>
          </cell>
          <cell r="AT456" t="str">
            <v>ALLPARK - SC</v>
          </cell>
          <cell r="AU456" t="str">
            <v>FF</v>
          </cell>
          <cell r="AV456" t="str">
            <v>SHOP.BIG.JOINVI</v>
          </cell>
          <cell r="AW456">
            <v>12593</v>
          </cell>
          <cell r="AX456" t="str">
            <v>Shopping Joinville</v>
          </cell>
          <cell r="AY456" t="str">
            <v>N/I</v>
          </cell>
          <cell r="AZ456" t="str">
            <v xml:space="preserve">07201FF  </v>
          </cell>
        </row>
        <row r="457">
          <cell r="D457" t="str">
            <v xml:space="preserve">01201W1  </v>
          </cell>
          <cell r="E457" t="str">
            <v>SHOPPING BENTO GONCALVES</v>
          </cell>
          <cell r="F457" t="str">
            <v>N/A</v>
          </cell>
          <cell r="G457" t="str">
            <v>RS</v>
          </cell>
          <cell r="H457" t="str">
            <v>RIO GRANDE DO SUL</v>
          </cell>
          <cell r="I457" t="str">
            <v>SUL</v>
          </cell>
          <cell r="J457" t="str">
            <v>SUL</v>
          </cell>
          <cell r="K457" t="str">
            <v>01</v>
          </cell>
          <cell r="L457" t="str">
            <v>ALLPARK</v>
          </cell>
          <cell r="M457" t="str">
            <v>PRATIC</v>
          </cell>
          <cell r="N457">
            <v>1</v>
          </cell>
          <cell r="O457">
            <v>130</v>
          </cell>
          <cell r="P457" t="str">
            <v>SHOPPING</v>
          </cell>
          <cell r="Q457" t="str">
            <v>GARAGEM</v>
          </cell>
          <cell r="R457" t="str">
            <v>OFF STREET</v>
          </cell>
          <cell r="S457" t="str">
            <v>M&amp;A 2010</v>
          </cell>
          <cell r="T457">
            <v>1</v>
          </cell>
          <cell r="U457" t="str">
            <v>N/A</v>
          </cell>
          <cell r="V457" t="str">
            <v>N/A</v>
          </cell>
          <cell r="W457" t="str">
            <v>ANDRE SANTOS</v>
          </cell>
          <cell r="X457" t="str">
            <v>N/I</v>
          </cell>
          <cell r="Y457" t="str">
            <v>LOCAÇÃO</v>
          </cell>
          <cell r="Z457" t="str">
            <v>TKTS</v>
          </cell>
          <cell r="AA457" t="str">
            <v>PERCENTUAL</v>
          </cell>
          <cell r="AB457" t="str">
            <v>NAO BLOQUEADO</v>
          </cell>
          <cell r="AC457" t="str">
            <v xml:space="preserve">01201W1  </v>
          </cell>
          <cell r="AD457" t="str">
            <v>SHOP BENTO GONCALVES - MAIS</v>
          </cell>
          <cell r="AE457" t="str">
            <v>9.GARAGEM ABERTA</v>
          </cell>
          <cell r="AF457" t="str">
            <v>M&amp;A</v>
          </cell>
          <cell r="AG457" t="str">
            <v>60.537.263/0443-76</v>
          </cell>
          <cell r="AH457" t="str">
            <v>BENTO GONÇALVES</v>
          </cell>
          <cell r="AI457" t="str">
            <v>95700-000</v>
          </cell>
          <cell r="AJ457" t="str">
            <v>CENTRO</v>
          </cell>
          <cell r="AK457" t="str">
            <v>RUA MARECHAL DEODORO, 238</v>
          </cell>
          <cell r="AL457">
            <v>7</v>
          </cell>
          <cell r="AM457">
            <v>40330</v>
          </cell>
          <cell r="AN457" t="str">
            <v>JUN/10</v>
          </cell>
          <cell r="AO457">
            <v>40370</v>
          </cell>
          <cell r="AP457">
            <v>42561</v>
          </cell>
          <cell r="AQ457" t="str">
            <v>N/I</v>
          </cell>
          <cell r="AR457" t="str">
            <v>N/I</v>
          </cell>
          <cell r="AS457" t="str">
            <v>ALLPARK - RSW1</v>
          </cell>
          <cell r="AT457" t="str">
            <v>ALLPARK - RS</v>
          </cell>
          <cell r="AU457" t="str">
            <v>W1</v>
          </cell>
          <cell r="AV457" t="str">
            <v>SHOP BENT GONCA</v>
          </cell>
          <cell r="AW457">
            <v>11615</v>
          </cell>
          <cell r="AX457" t="str">
            <v xml:space="preserve">Shopping Center Bento Gonçalves </v>
          </cell>
          <cell r="AY457" t="str">
            <v>N/I</v>
          </cell>
          <cell r="AZ457" t="str">
            <v xml:space="preserve">01201W1  </v>
          </cell>
        </row>
        <row r="458">
          <cell r="D458" t="str">
            <v xml:space="preserve">08201GR  </v>
          </cell>
          <cell r="E458" t="str">
            <v>SHOPPING BUENA VISTA</v>
          </cell>
          <cell r="F458" t="str">
            <v>N/A</v>
          </cell>
          <cell r="G458" t="str">
            <v>GO</v>
          </cell>
          <cell r="H458" t="str">
            <v>GOIÁS</v>
          </cell>
          <cell r="I458" t="str">
            <v>CO</v>
          </cell>
          <cell r="J458" t="str">
            <v>CO</v>
          </cell>
          <cell r="K458" t="str">
            <v>01</v>
          </cell>
          <cell r="L458" t="str">
            <v>ALLPARK</v>
          </cell>
          <cell r="M458" t="str">
            <v>TPFI</v>
          </cell>
          <cell r="N458">
            <v>1</v>
          </cell>
          <cell r="O458">
            <v>194</v>
          </cell>
          <cell r="P458" t="str">
            <v>SHOPPING</v>
          </cell>
          <cell r="Q458" t="str">
            <v>GARAGEM</v>
          </cell>
          <cell r="R458" t="str">
            <v>OFF STREET</v>
          </cell>
          <cell r="S458" t="str">
            <v>M&amp;A 2010</v>
          </cell>
          <cell r="T458">
            <v>1</v>
          </cell>
          <cell r="U458" t="str">
            <v>N/A</v>
          </cell>
          <cell r="V458" t="str">
            <v>N/A</v>
          </cell>
          <cell r="W458" t="str">
            <v>ADRIANO BULHÕES</v>
          </cell>
          <cell r="X458" t="str">
            <v>N/I</v>
          </cell>
          <cell r="Y458" t="str">
            <v>LOCAÇÃO</v>
          </cell>
          <cell r="Z458" t="str">
            <v>TKTS</v>
          </cell>
          <cell r="AA458" t="str">
            <v>VALOR FIXO</v>
          </cell>
          <cell r="AB458" t="str">
            <v>NAO BLOQUEADO</v>
          </cell>
          <cell r="AC458" t="str">
            <v xml:space="preserve">08201GR  </v>
          </cell>
          <cell r="AD458" t="str">
            <v>SHOP BUENA VISTA - TPFI</v>
          </cell>
          <cell r="AE458" t="str">
            <v>9.GARAGEM ABERTA</v>
          </cell>
          <cell r="AF458" t="str">
            <v>M&amp;A</v>
          </cell>
          <cell r="AG458" t="str">
            <v>11.272.631/0003-48</v>
          </cell>
          <cell r="AH458" t="str">
            <v>GOIÂNIA</v>
          </cell>
          <cell r="AI458" t="str">
            <v>74223-042</v>
          </cell>
          <cell r="AJ458" t="str">
            <v>SETOR BUENO</v>
          </cell>
          <cell r="AK458" t="str">
            <v>RUA T38, Nº 460 - Q.124 - LOTE 13 460</v>
          </cell>
          <cell r="AL458">
            <v>7</v>
          </cell>
          <cell r="AM458">
            <v>40210</v>
          </cell>
          <cell r="AN458" t="str">
            <v>FEV/10</v>
          </cell>
          <cell r="AO458">
            <v>40127</v>
          </cell>
          <cell r="AP458">
            <v>40857</v>
          </cell>
          <cell r="AQ458" t="str">
            <v>N/I</v>
          </cell>
          <cell r="AR458" t="str">
            <v>N/I</v>
          </cell>
          <cell r="AS458" t="str">
            <v>ALLPARK - GOGR</v>
          </cell>
          <cell r="AT458" t="str">
            <v>ALLPARK - GO</v>
          </cell>
          <cell r="AU458" t="str">
            <v>GR</v>
          </cell>
          <cell r="AV458" t="str">
            <v>SHO BUENA VISTA</v>
          </cell>
          <cell r="AW458">
            <v>13205</v>
          </cell>
          <cell r="AX458" t="str">
            <v>Shopping Buena Vista</v>
          </cell>
          <cell r="AY458" t="str">
            <v>N/I</v>
          </cell>
          <cell r="AZ458" t="str">
            <v xml:space="preserve">08201GR  </v>
          </cell>
        </row>
        <row r="459">
          <cell r="D459">
            <v>128031</v>
          </cell>
          <cell r="E459" t="str">
            <v>SHOPPING CENTRO DA PRAIA</v>
          </cell>
          <cell r="F459" t="str">
            <v>N/A</v>
          </cell>
          <cell r="G459" t="str">
            <v>ES</v>
          </cell>
          <cell r="H459" t="str">
            <v>ESPÍRITO SANTO</v>
          </cell>
          <cell r="I459" t="str">
            <v>NE</v>
          </cell>
          <cell r="J459" t="str">
            <v>NE</v>
          </cell>
          <cell r="K459" t="str">
            <v>80</v>
          </cell>
          <cell r="L459" t="str">
            <v>ERES</v>
          </cell>
          <cell r="M459" t="str">
            <v>ERES</v>
          </cell>
          <cell r="N459">
            <v>1</v>
          </cell>
          <cell r="O459">
            <v>180</v>
          </cell>
          <cell r="P459" t="str">
            <v>SHOPPING</v>
          </cell>
          <cell r="Q459" t="str">
            <v>GARAGEM</v>
          </cell>
          <cell r="R459" t="str">
            <v>OFF STREET</v>
          </cell>
          <cell r="S459" t="str">
            <v>NN OFF 2010</v>
          </cell>
          <cell r="T459">
            <v>0.5</v>
          </cell>
          <cell r="U459" t="str">
            <v>M&amp;A 2011</v>
          </cell>
          <cell r="V459">
            <v>0.5</v>
          </cell>
          <cell r="W459" t="str">
            <v>VALDERI</v>
          </cell>
          <cell r="X459" t="str">
            <v>N/I</v>
          </cell>
          <cell r="Y459" t="str">
            <v>LOCAÇÃO</v>
          </cell>
          <cell r="Z459" t="str">
            <v>TKTS</v>
          </cell>
          <cell r="AA459" t="str">
            <v>PERCENTUAL</v>
          </cell>
          <cell r="AB459" t="str">
            <v>NAO BLOQUEADO</v>
          </cell>
          <cell r="AC459">
            <v>128031</v>
          </cell>
          <cell r="AD459" t="str">
            <v>SHOP CENTRO DA PRAIA</v>
          </cell>
          <cell r="AE459" t="str">
            <v>9.GARAGEM ABERTA</v>
          </cell>
          <cell r="AF459" t="str">
            <v>ORGANICAS</v>
          </cell>
          <cell r="AG459" t="str">
            <v>09.097.751/0017-00</v>
          </cell>
          <cell r="AH459" t="str">
            <v>VITÓRIA</v>
          </cell>
          <cell r="AI459" t="str">
            <v>29055-131</v>
          </cell>
          <cell r="AJ459" t="str">
            <v>PRAIA DO CANTO</v>
          </cell>
          <cell r="AK459" t="str">
            <v>AV. NOSSA SENHORA DA PENHA, 570</v>
          </cell>
          <cell r="AL459">
            <v>7</v>
          </cell>
          <cell r="AM459">
            <v>40360</v>
          </cell>
          <cell r="AN459" t="str">
            <v>JUL/10</v>
          </cell>
          <cell r="AO459">
            <v>40360</v>
          </cell>
          <cell r="AP459">
            <v>41850</v>
          </cell>
          <cell r="AQ459" t="str">
            <v>N/I</v>
          </cell>
          <cell r="AR459" t="str">
            <v>N/I</v>
          </cell>
          <cell r="AS459" t="str">
            <v>E.R.E.S. - ES31</v>
          </cell>
          <cell r="AT459" t="str">
            <v>E.R.E.S. - ES</v>
          </cell>
          <cell r="AU459">
            <v>31</v>
          </cell>
          <cell r="AV459" t="str">
            <v>SH CENTRO PRAIA</v>
          </cell>
          <cell r="AW459">
            <v>426</v>
          </cell>
          <cell r="AX459" t="str">
            <v>Shopping Centro da Praia</v>
          </cell>
          <cell r="AY459" t="str">
            <v>SHOPPING CENTRO DA PRAIA</v>
          </cell>
          <cell r="AZ459">
            <v>128031</v>
          </cell>
        </row>
        <row r="460">
          <cell r="D460" t="str">
            <v xml:space="preserve">03201EO  </v>
          </cell>
          <cell r="E460" t="str">
            <v>SHOPPING JARDIM DAS AMERICAS</v>
          </cell>
          <cell r="F460" t="str">
            <v>N/A</v>
          </cell>
          <cell r="G460" t="str">
            <v>PR</v>
          </cell>
          <cell r="H460" t="str">
            <v>PARANÁ</v>
          </cell>
          <cell r="I460" t="str">
            <v>SUL</v>
          </cell>
          <cell r="J460" t="str">
            <v>SUL</v>
          </cell>
          <cell r="K460" t="str">
            <v>01</v>
          </cell>
          <cell r="L460" t="str">
            <v>ALLPARK</v>
          </cell>
          <cell r="M460" t="str">
            <v>REUNIDAS</v>
          </cell>
          <cell r="N460">
            <v>1</v>
          </cell>
          <cell r="O460">
            <v>600</v>
          </cell>
          <cell r="P460" t="str">
            <v>SHOPPING</v>
          </cell>
          <cell r="Q460" t="str">
            <v>GARAGEM</v>
          </cell>
          <cell r="R460" t="str">
            <v>OFF STREET</v>
          </cell>
          <cell r="S460" t="str">
            <v>BASE OFF</v>
          </cell>
          <cell r="T460">
            <v>1</v>
          </cell>
          <cell r="U460" t="str">
            <v>N/A</v>
          </cell>
          <cell r="V460" t="str">
            <v>N/A</v>
          </cell>
          <cell r="W460" t="str">
            <v>MIRO</v>
          </cell>
          <cell r="X460" t="str">
            <v>N/I</v>
          </cell>
          <cell r="Y460" t="str">
            <v>LOCAÇÃO</v>
          </cell>
          <cell r="Z460" t="str">
            <v>TKTS</v>
          </cell>
          <cell r="AA460" t="str">
            <v>PERCENTUAL</v>
          </cell>
          <cell r="AB460" t="str">
            <v>NAO BLOQUEADO</v>
          </cell>
          <cell r="AC460" t="str">
            <v xml:space="preserve">03201EO  </v>
          </cell>
          <cell r="AD460" t="str">
            <v>SHOP JD DAS AMERICAS</v>
          </cell>
          <cell r="AE460" t="str">
            <v>9.GARAGEM ABERTA</v>
          </cell>
          <cell r="AF460" t="str">
            <v>ORGANICAS</v>
          </cell>
          <cell r="AG460" t="str">
            <v>N/I</v>
          </cell>
          <cell r="AH460" t="str">
            <v>CURITIBA</v>
          </cell>
          <cell r="AI460" t="str">
            <v>81530-020</v>
          </cell>
          <cell r="AJ460" t="str">
            <v>JD.DAS AMÉRICAS</v>
          </cell>
          <cell r="AK460" t="str">
            <v>AV. NOSSA SENHORA DE LOURDES, 63</v>
          </cell>
          <cell r="AL460">
            <v>7</v>
          </cell>
          <cell r="AM460" t="str">
            <v>N/I</v>
          </cell>
          <cell r="AN460" t="str">
            <v>N/I</v>
          </cell>
          <cell r="AO460" t="str">
            <v>N/I</v>
          </cell>
          <cell r="AP460" t="str">
            <v>N/I</v>
          </cell>
          <cell r="AQ460" t="str">
            <v>N/I</v>
          </cell>
          <cell r="AR460" t="str">
            <v>N/I</v>
          </cell>
          <cell r="AS460" t="str">
            <v>ALLPARK - PREO</v>
          </cell>
          <cell r="AT460" t="str">
            <v>ALLPARK - PR</v>
          </cell>
          <cell r="AU460" t="str">
            <v>EO</v>
          </cell>
          <cell r="AV460" t="str">
            <v>JD D AMERICAS 1</v>
          </cell>
          <cell r="AW460">
            <v>12905</v>
          </cell>
          <cell r="AX460" t="str">
            <v>N/I</v>
          </cell>
          <cell r="AY460" t="str">
            <v>N/I</v>
          </cell>
          <cell r="AZ460" t="str">
            <v xml:space="preserve">03201EO  </v>
          </cell>
        </row>
        <row r="461">
          <cell r="D461" t="str">
            <v xml:space="preserve">02201W8  </v>
          </cell>
          <cell r="E461" t="str">
            <v>SHOPPING LEBLON</v>
          </cell>
          <cell r="F461" t="str">
            <v>N/A</v>
          </cell>
          <cell r="G461" t="str">
            <v>RJ</v>
          </cell>
          <cell r="H461" t="str">
            <v>RIO DE JANEIRO</v>
          </cell>
          <cell r="I461" t="str">
            <v>RJ</v>
          </cell>
          <cell r="J461" t="str">
            <v>RJ</v>
          </cell>
          <cell r="K461" t="str">
            <v>01</v>
          </cell>
          <cell r="L461" t="str">
            <v>ALLPARK</v>
          </cell>
          <cell r="M461" t="str">
            <v>RIOPARK</v>
          </cell>
          <cell r="N461">
            <v>1</v>
          </cell>
          <cell r="O461">
            <v>1063</v>
          </cell>
          <cell r="P461" t="str">
            <v>SHOPPING</v>
          </cell>
          <cell r="Q461" t="str">
            <v>GARAGEM</v>
          </cell>
          <cell r="R461" t="str">
            <v>OFF STREET</v>
          </cell>
          <cell r="S461" t="str">
            <v>BASE OFF</v>
          </cell>
          <cell r="T461">
            <v>1</v>
          </cell>
          <cell r="U461" t="str">
            <v>N/A</v>
          </cell>
          <cell r="V461" t="str">
            <v>N/A</v>
          </cell>
          <cell r="W461" t="str">
            <v>ANGELO</v>
          </cell>
          <cell r="X461" t="str">
            <v>N/I</v>
          </cell>
          <cell r="Y461" t="str">
            <v>LOCAÇÃO</v>
          </cell>
          <cell r="Z461" t="str">
            <v>TKTS</v>
          </cell>
          <cell r="AA461" t="str">
            <v>FAIXA</v>
          </cell>
          <cell r="AB461" t="str">
            <v>NAO BLOQUEADO</v>
          </cell>
          <cell r="AC461" t="str">
            <v xml:space="preserve">02201W8  </v>
          </cell>
          <cell r="AD461" t="str">
            <v>SHOP LEBLON - RIOP</v>
          </cell>
          <cell r="AE461" t="str">
            <v>9.GARAGEM ABERTA</v>
          </cell>
          <cell r="AF461" t="str">
            <v>ORGANICAS</v>
          </cell>
          <cell r="AG461">
            <v>60537263022135</v>
          </cell>
          <cell r="AH461" t="str">
            <v>RIO DE JANEIRO</v>
          </cell>
          <cell r="AI461" t="str">
            <v>22430-060</v>
          </cell>
          <cell r="AJ461" t="str">
            <v xml:space="preserve">LEBLON </v>
          </cell>
          <cell r="AK461" t="str">
            <v>AV. AFRÂNIO DE MELO FRANCO, 290</v>
          </cell>
          <cell r="AL461">
            <v>7</v>
          </cell>
          <cell r="AM461" t="str">
            <v>N/I</v>
          </cell>
          <cell r="AN461" t="str">
            <v>N/I</v>
          </cell>
          <cell r="AO461">
            <v>38988</v>
          </cell>
          <cell r="AP461">
            <v>40813</v>
          </cell>
          <cell r="AQ461" t="str">
            <v>N/I</v>
          </cell>
          <cell r="AR461" t="str">
            <v>N/I</v>
          </cell>
          <cell r="AS461" t="str">
            <v>ALLPARK - RJW8</v>
          </cell>
          <cell r="AT461" t="str">
            <v>ALLPARK - RJ</v>
          </cell>
          <cell r="AU461" t="str">
            <v>W8</v>
          </cell>
          <cell r="AV461" t="str">
            <v>SHOPPING LEBLON</v>
          </cell>
          <cell r="AW461">
            <v>1237</v>
          </cell>
          <cell r="AX461" t="str">
            <v>Shopping Leblon</v>
          </cell>
          <cell r="AY461" t="str">
            <v>N/I</v>
          </cell>
          <cell r="AZ461" t="str">
            <v xml:space="preserve">02201W8  </v>
          </cell>
        </row>
        <row r="462">
          <cell r="D462">
            <v>128063</v>
          </cell>
          <cell r="E462" t="str">
            <v>SHOPPING PRAIA DA COSTA</v>
          </cell>
          <cell r="F462" t="str">
            <v>N/A</v>
          </cell>
          <cell r="G462" t="str">
            <v>ES</v>
          </cell>
          <cell r="H462" t="str">
            <v>ESPÍRITO SANTO</v>
          </cell>
          <cell r="I462" t="str">
            <v>NE</v>
          </cell>
          <cell r="J462" t="str">
            <v>NE</v>
          </cell>
          <cell r="K462" t="str">
            <v>80</v>
          </cell>
          <cell r="L462" t="str">
            <v>ERES</v>
          </cell>
          <cell r="M462" t="str">
            <v>ERES</v>
          </cell>
          <cell r="N462">
            <v>1</v>
          </cell>
          <cell r="O462">
            <v>1800</v>
          </cell>
          <cell r="P462" t="str">
            <v>SHOPPING</v>
          </cell>
          <cell r="Q462" t="str">
            <v>GARAGEM</v>
          </cell>
          <cell r="R462" t="str">
            <v>OFF STREET</v>
          </cell>
          <cell r="S462" t="str">
            <v>NN OFF 2011</v>
          </cell>
          <cell r="T462">
            <v>0.5</v>
          </cell>
          <cell r="U462" t="str">
            <v>M&amp;A 2011</v>
          </cell>
          <cell r="V462">
            <v>0.5</v>
          </cell>
          <cell r="W462" t="str">
            <v>VALDERI</v>
          </cell>
          <cell r="X462" t="str">
            <v>N/I</v>
          </cell>
          <cell r="Y462" t="str">
            <v>LOCAÇÃO</v>
          </cell>
          <cell r="Z462" t="str">
            <v>TKTS</v>
          </cell>
          <cell r="AA462" t="str">
            <v>PERCENTUAL</v>
          </cell>
          <cell r="AB462" t="str">
            <v>NAO BLOQUEADO</v>
          </cell>
          <cell r="AC462">
            <v>128063</v>
          </cell>
          <cell r="AD462" t="str">
            <v>SHOP PRAIA DA COSTA</v>
          </cell>
          <cell r="AE462" t="str">
            <v>9.GARAGEM ABERTA</v>
          </cell>
          <cell r="AF462" t="str">
            <v>ORGANICAS</v>
          </cell>
          <cell r="AG462" t="str">
            <v>N/I</v>
          </cell>
          <cell r="AH462" t="str">
            <v xml:space="preserve">VILA VELHA </v>
          </cell>
          <cell r="AI462" t="str">
            <v>N/I</v>
          </cell>
          <cell r="AJ462" t="str">
            <v>N/I</v>
          </cell>
          <cell r="AK462" t="str">
            <v xml:space="preserve">AV. DR. OLICIO LIRA, 353 </v>
          </cell>
          <cell r="AL462">
            <v>7</v>
          </cell>
          <cell r="AM462">
            <v>40666</v>
          </cell>
          <cell r="AN462" t="str">
            <v>MAI/11</v>
          </cell>
          <cell r="AO462">
            <v>40644</v>
          </cell>
          <cell r="AP462">
            <v>41739</v>
          </cell>
          <cell r="AQ462" t="str">
            <v>N/I</v>
          </cell>
          <cell r="AR462" t="str">
            <v>N/I</v>
          </cell>
          <cell r="AS462" t="str">
            <v>E.R.E.S. - ES63</v>
          </cell>
          <cell r="AT462" t="str">
            <v>E.R.E.S. - ES</v>
          </cell>
          <cell r="AU462">
            <v>63</v>
          </cell>
          <cell r="AV462" t="str">
            <v>SHOP P DA COSTA</v>
          </cell>
          <cell r="AW462">
            <v>724</v>
          </cell>
          <cell r="AX462" t="str">
            <v>Shopping Praia da Costa</v>
          </cell>
          <cell r="AY462" t="str">
            <v>N/I</v>
          </cell>
          <cell r="AZ462">
            <v>128063</v>
          </cell>
        </row>
        <row r="463">
          <cell r="D463" t="str">
            <v xml:space="preserve">07201FO  </v>
          </cell>
          <cell r="E463" t="str">
            <v>SHOPPING TRINDADE</v>
          </cell>
          <cell r="F463" t="str">
            <v>N/A</v>
          </cell>
          <cell r="G463" t="str">
            <v>SC</v>
          </cell>
          <cell r="H463" t="str">
            <v>SANTA CATARINA</v>
          </cell>
          <cell r="I463" t="str">
            <v>SUL</v>
          </cell>
          <cell r="J463" t="str">
            <v>SUL</v>
          </cell>
          <cell r="K463" t="str">
            <v>01</v>
          </cell>
          <cell r="L463" t="str">
            <v>ALLPARK</v>
          </cell>
          <cell r="M463" t="str">
            <v>PARQUEAMENTOS</v>
          </cell>
          <cell r="N463">
            <v>1</v>
          </cell>
          <cell r="O463">
            <v>125</v>
          </cell>
          <cell r="P463" t="str">
            <v>SHOPPING</v>
          </cell>
          <cell r="Q463" t="str">
            <v>GARAGEM</v>
          </cell>
          <cell r="R463" t="str">
            <v>OFF STREET</v>
          </cell>
          <cell r="S463" t="str">
            <v>M&amp;A 2010</v>
          </cell>
          <cell r="T463">
            <v>1</v>
          </cell>
          <cell r="U463" t="str">
            <v>N/A</v>
          </cell>
          <cell r="V463" t="str">
            <v>N/A</v>
          </cell>
          <cell r="W463" t="str">
            <v>MILTON</v>
          </cell>
          <cell r="X463" t="str">
            <v>N/I</v>
          </cell>
          <cell r="Y463" t="str">
            <v>ADM</v>
          </cell>
          <cell r="Z463" t="str">
            <v>NF+TKTS</v>
          </cell>
          <cell r="AA463" t="str">
            <v>N/I</v>
          </cell>
          <cell r="AB463" t="str">
            <v>NAO BLOQUEADO</v>
          </cell>
          <cell r="AC463" t="str">
            <v xml:space="preserve">07201FO  </v>
          </cell>
          <cell r="AD463" t="str">
            <v>SHOP TRINDADE</v>
          </cell>
          <cell r="AE463" t="str">
            <v>9.GARAGEM ABERTA</v>
          </cell>
          <cell r="AF463" t="str">
            <v>M&amp;A</v>
          </cell>
          <cell r="AG463">
            <v>60537263056382</v>
          </cell>
          <cell r="AH463" t="str">
            <v>FLORIANÓPOLIS</v>
          </cell>
          <cell r="AI463" t="str">
            <v>88036-003</v>
          </cell>
          <cell r="AJ463" t="str">
            <v>TRIDADE</v>
          </cell>
          <cell r="AK463" t="str">
            <v>RUA LAURO LINHARES, 2123</v>
          </cell>
          <cell r="AL463">
            <v>7</v>
          </cell>
          <cell r="AM463">
            <v>40210</v>
          </cell>
          <cell r="AN463" t="str">
            <v>FEV/10</v>
          </cell>
          <cell r="AO463">
            <v>39508</v>
          </cell>
          <cell r="AP463">
            <v>40967</v>
          </cell>
          <cell r="AQ463" t="str">
            <v>N/I</v>
          </cell>
          <cell r="AR463" t="str">
            <v>N/I</v>
          </cell>
          <cell r="AS463" t="str">
            <v>ALLPARK - SCFO</v>
          </cell>
          <cell r="AT463" t="str">
            <v>ALLPARK - SC</v>
          </cell>
          <cell r="AU463" t="str">
            <v>FO</v>
          </cell>
          <cell r="AV463" t="str">
            <v>SHOP. TRINDADE</v>
          </cell>
          <cell r="AW463">
            <v>12680</v>
          </cell>
          <cell r="AX463" t="str">
            <v>Shopping Trindade</v>
          </cell>
          <cell r="AY463" t="str">
            <v>N/I</v>
          </cell>
          <cell r="AZ463" t="str">
            <v xml:space="preserve">07201FO  </v>
          </cell>
        </row>
        <row r="464">
          <cell r="D464">
            <v>125144</v>
          </cell>
          <cell r="E464" t="str">
            <v>SILVIO ROMERO, BRAD</v>
          </cell>
          <cell r="F464" t="str">
            <v>N/A</v>
          </cell>
          <cell r="G464" t="str">
            <v>SP</v>
          </cell>
          <cell r="H464" t="str">
            <v>SÃO PAULO</v>
          </cell>
          <cell r="I464" t="str">
            <v>SP</v>
          </cell>
          <cell r="J464" t="str">
            <v>SP</v>
          </cell>
          <cell r="K464" t="str">
            <v>51</v>
          </cell>
          <cell r="L464" t="str">
            <v>PRIMEIRA</v>
          </cell>
          <cell r="M464" t="str">
            <v>PRIMEIRA</v>
          </cell>
          <cell r="N464">
            <v>1</v>
          </cell>
          <cell r="O464">
            <v>30</v>
          </cell>
          <cell r="P464" t="str">
            <v>BANCO</v>
          </cell>
          <cell r="Q464" t="str">
            <v>GARAGEM</v>
          </cell>
          <cell r="R464" t="str">
            <v>OFF STREET</v>
          </cell>
          <cell r="S464" t="str">
            <v>BASE OFF</v>
          </cell>
          <cell r="T464">
            <v>1</v>
          </cell>
          <cell r="U464" t="str">
            <v>N/A</v>
          </cell>
          <cell r="V464" t="str">
            <v>N/A</v>
          </cell>
          <cell r="W464" t="str">
            <v>MAURO</v>
          </cell>
          <cell r="X464" t="str">
            <v>IZILDO</v>
          </cell>
          <cell r="Y464" t="str">
            <v>LOCAÇÃO</v>
          </cell>
          <cell r="Z464" t="str">
            <v>TKTS</v>
          </cell>
          <cell r="AA464" t="str">
            <v>VALOR FIXO</v>
          </cell>
          <cell r="AB464" t="str">
            <v>NAO BLOQUEADO</v>
          </cell>
          <cell r="AC464">
            <v>125144</v>
          </cell>
          <cell r="AD464" t="str">
            <v>BANCO BBD SILVIO ROMERO</v>
          </cell>
          <cell r="AE464" t="str">
            <v>9.GARAGEM ABERTA</v>
          </cell>
          <cell r="AF464" t="str">
            <v>ORGANICAS</v>
          </cell>
          <cell r="AG464">
            <v>52024452010170</v>
          </cell>
          <cell r="AH464" t="str">
            <v xml:space="preserve">SÃO PAULO </v>
          </cell>
          <cell r="AI464" t="str">
            <v>03307-005</v>
          </cell>
          <cell r="AJ464" t="str">
            <v>TATUAPÉ</v>
          </cell>
          <cell r="AK464" t="str">
            <v>RUA TUIUTI, 2208</v>
          </cell>
          <cell r="AL464">
            <v>5</v>
          </cell>
          <cell r="AM464" t="str">
            <v>N/I</v>
          </cell>
          <cell r="AN464" t="str">
            <v>N/I</v>
          </cell>
          <cell r="AO464">
            <v>37551</v>
          </cell>
          <cell r="AP464" t="str">
            <v>INDETERMINADO</v>
          </cell>
          <cell r="AQ464" t="str">
            <v>N/I</v>
          </cell>
          <cell r="AR464" t="str">
            <v>N/I</v>
          </cell>
          <cell r="AS464" t="str">
            <v>PRIMEIRA - SP  44</v>
          </cell>
          <cell r="AT464" t="str">
            <v xml:space="preserve">PRIMEIRA - SP  </v>
          </cell>
          <cell r="AU464">
            <v>44</v>
          </cell>
          <cell r="AV464" t="str">
            <v>SILVIO ROMERO</v>
          </cell>
          <cell r="AW464">
            <v>4255</v>
          </cell>
          <cell r="AX464" t="str">
            <v>Silvio Romero, Bradesco</v>
          </cell>
          <cell r="AY464" t="str">
            <v>N/I</v>
          </cell>
          <cell r="AZ464">
            <v>125144</v>
          </cell>
        </row>
        <row r="465">
          <cell r="D465" t="str">
            <v xml:space="preserve">01201HY  </v>
          </cell>
          <cell r="E465" t="str">
            <v>SINDICATO</v>
          </cell>
          <cell r="F465" t="str">
            <v>N/A</v>
          </cell>
          <cell r="G465" t="str">
            <v>SP</v>
          </cell>
          <cell r="H465" t="str">
            <v>SÃO PAULO</v>
          </cell>
          <cell r="I465" t="str">
            <v>SP</v>
          </cell>
          <cell r="J465" t="str">
            <v>SP</v>
          </cell>
          <cell r="K465" t="str">
            <v>01</v>
          </cell>
          <cell r="L465" t="str">
            <v>ALLPARK</v>
          </cell>
          <cell r="M465" t="str">
            <v>RITI</v>
          </cell>
          <cell r="N465">
            <v>1</v>
          </cell>
          <cell r="O465">
            <v>35</v>
          </cell>
          <cell r="P465" t="str">
            <v>TERRENO</v>
          </cell>
          <cell r="Q465" t="str">
            <v>GARAGEM</v>
          </cell>
          <cell r="R465" t="str">
            <v>OFF STREET</v>
          </cell>
          <cell r="S465" t="str">
            <v>M&amp;A 2011</v>
          </cell>
          <cell r="T465">
            <v>1</v>
          </cell>
          <cell r="U465" t="str">
            <v>N/A</v>
          </cell>
          <cell r="V465" t="str">
            <v>N/A</v>
          </cell>
          <cell r="W465" t="str">
            <v>IRINEU</v>
          </cell>
          <cell r="X465" t="str">
            <v>AKIRA</v>
          </cell>
          <cell r="Y465" t="str">
            <v>LOCAÇÃO</v>
          </cell>
          <cell r="Z465" t="str">
            <v>TKTS</v>
          </cell>
          <cell r="AA465" t="str">
            <v>FAIXA</v>
          </cell>
          <cell r="AB465" t="str">
            <v>NAO BLOQUEADO</v>
          </cell>
          <cell r="AC465" t="str">
            <v xml:space="preserve">01201HY  </v>
          </cell>
          <cell r="AD465" t="str">
            <v>TERR SINDICATO - RT</v>
          </cell>
          <cell r="AE465" t="str">
            <v>9.GARAGEM ABERTA</v>
          </cell>
          <cell r="AF465" t="str">
            <v>M&amp;A</v>
          </cell>
          <cell r="AG465" t="str">
            <v>60.537.263/0473-91</v>
          </cell>
          <cell r="AH465" t="str">
            <v xml:space="preserve">SÃO PAULO </v>
          </cell>
          <cell r="AI465" t="str">
            <v>1315-001</v>
          </cell>
          <cell r="AJ465" t="str">
            <v>BELA VISTA</v>
          </cell>
          <cell r="AK465" t="str">
            <v>RUA SANTO AMARO, 61</v>
          </cell>
          <cell r="AL465">
            <v>5</v>
          </cell>
          <cell r="AM465">
            <v>40603</v>
          </cell>
          <cell r="AN465" t="str">
            <v>MAR/11</v>
          </cell>
          <cell r="AO465">
            <v>40282</v>
          </cell>
          <cell r="AP465" t="str">
            <v>INDETERMINADO</v>
          </cell>
          <cell r="AQ465" t="str">
            <v>N/I</v>
          </cell>
          <cell r="AR465" t="str">
            <v>N/I</v>
          </cell>
          <cell r="AS465" t="str">
            <v>ALLPARK - SPHY</v>
          </cell>
          <cell r="AT465" t="str">
            <v>ALLPARK - SP</v>
          </cell>
          <cell r="AU465" t="str">
            <v>HY</v>
          </cell>
          <cell r="AV465" t="str">
            <v>SINDICATO</v>
          </cell>
          <cell r="AW465">
            <v>13556</v>
          </cell>
          <cell r="AX465" t="str">
            <v>N/I</v>
          </cell>
          <cell r="AY465" t="str">
            <v>N/I</v>
          </cell>
          <cell r="AZ465" t="str">
            <v xml:space="preserve">01201HY  </v>
          </cell>
        </row>
        <row r="466">
          <cell r="D466" t="str">
            <v xml:space="preserve">01201AN  </v>
          </cell>
          <cell r="E466" t="str">
            <v>SP HEAD OFFICER</v>
          </cell>
          <cell r="F466" t="str">
            <v>N/A</v>
          </cell>
          <cell r="G466" t="str">
            <v>SP</v>
          </cell>
          <cell r="H466" t="str">
            <v>SÃO PAULO</v>
          </cell>
          <cell r="I466" t="str">
            <v>SP</v>
          </cell>
          <cell r="J466" t="str">
            <v>SP</v>
          </cell>
          <cell r="K466" t="str">
            <v>01</v>
          </cell>
          <cell r="L466" t="str">
            <v>ALLPARK</v>
          </cell>
          <cell r="M466" t="str">
            <v>AMZ</v>
          </cell>
          <cell r="N466">
            <v>1</v>
          </cell>
          <cell r="O466">
            <v>620</v>
          </cell>
          <cell r="P466" t="str">
            <v>EDIFÍCIO COMERCIAL</v>
          </cell>
          <cell r="Q466" t="str">
            <v>GARAGEM</v>
          </cell>
          <cell r="R466" t="str">
            <v>OFF STREET</v>
          </cell>
          <cell r="S466" t="str">
            <v>M&amp;A 2010</v>
          </cell>
          <cell r="T466">
            <v>1</v>
          </cell>
          <cell r="U466" t="str">
            <v>N/A</v>
          </cell>
          <cell r="V466" t="str">
            <v>N/A</v>
          </cell>
          <cell r="W466" t="str">
            <v>ENZO</v>
          </cell>
          <cell r="X466" t="str">
            <v>RODRIGO</v>
          </cell>
          <cell r="Y466" t="str">
            <v>LOCAÇÃO</v>
          </cell>
          <cell r="Z466" t="str">
            <v>TKTS</v>
          </cell>
          <cell r="AA466" t="str">
            <v>FAIXA</v>
          </cell>
          <cell r="AB466" t="str">
            <v>NAO BLOQUEADO</v>
          </cell>
          <cell r="AC466" t="str">
            <v xml:space="preserve">01201AN  </v>
          </cell>
          <cell r="AD466" t="str">
            <v>ED COM SP HEAD OFFICE - AMZ</v>
          </cell>
          <cell r="AE466" t="str">
            <v>9.GARAGEM ABERTA</v>
          </cell>
          <cell r="AF466" t="str">
            <v>M&amp;A</v>
          </cell>
          <cell r="AG466">
            <v>60537263033927</v>
          </cell>
          <cell r="AH466" t="str">
            <v xml:space="preserve">SÃO PAULO </v>
          </cell>
          <cell r="AI466" t="str">
            <v>04534-000</v>
          </cell>
          <cell r="AJ466" t="str">
            <v>ITAIM BIBI</v>
          </cell>
          <cell r="AK466" t="str">
            <v>RUA JOAQUIM FLORIANO, 72/82</v>
          </cell>
          <cell r="AL466">
            <v>6</v>
          </cell>
          <cell r="AM466">
            <v>40299</v>
          </cell>
          <cell r="AN466" t="str">
            <v>MAI/10</v>
          </cell>
          <cell r="AO466">
            <v>37073</v>
          </cell>
          <cell r="AP466">
            <v>40724</v>
          </cell>
          <cell r="AQ466" t="str">
            <v>N/I</v>
          </cell>
          <cell r="AR466" t="str">
            <v>N/I</v>
          </cell>
          <cell r="AS466" t="str">
            <v>ALLPARK - SPAN</v>
          </cell>
          <cell r="AT466" t="str">
            <v>ALLPARK - SP</v>
          </cell>
          <cell r="AU466" t="str">
            <v>AN</v>
          </cell>
          <cell r="AV466" t="str">
            <v>SP HEAD OFFICE</v>
          </cell>
          <cell r="AW466">
            <v>11805</v>
          </cell>
          <cell r="AX466" t="str">
            <v>São Paulo Head Office</v>
          </cell>
          <cell r="AY466" t="str">
            <v>N/I</v>
          </cell>
          <cell r="AZ466" t="str">
            <v xml:space="preserve">01201AN  </v>
          </cell>
        </row>
        <row r="467">
          <cell r="D467" t="str">
            <v xml:space="preserve">01201I0  </v>
          </cell>
          <cell r="E467" t="str">
            <v>SP TOWER</v>
          </cell>
          <cell r="F467" t="str">
            <v>N/A</v>
          </cell>
          <cell r="G467" t="str">
            <v>SP</v>
          </cell>
          <cell r="H467" t="str">
            <v>SÃO PAULO</v>
          </cell>
          <cell r="I467" t="str">
            <v>SP</v>
          </cell>
          <cell r="J467" t="str">
            <v>SP</v>
          </cell>
          <cell r="K467" t="str">
            <v>01</v>
          </cell>
          <cell r="L467" t="str">
            <v>ALLPARK</v>
          </cell>
          <cell r="M467" t="str">
            <v>RITI</v>
          </cell>
          <cell r="N467">
            <v>1</v>
          </cell>
          <cell r="O467">
            <v>217</v>
          </cell>
          <cell r="P467" t="str">
            <v>EDIFÍCIO COMERCIAL</v>
          </cell>
          <cell r="Q467" t="str">
            <v>GARAGEM</v>
          </cell>
          <cell r="R467" t="str">
            <v>OFF STREET</v>
          </cell>
          <cell r="S467" t="str">
            <v>M&amp;A 2011</v>
          </cell>
          <cell r="T467">
            <v>1</v>
          </cell>
          <cell r="U467" t="str">
            <v>N/A</v>
          </cell>
          <cell r="V467" t="str">
            <v>N/A</v>
          </cell>
          <cell r="W467" t="str">
            <v>ENZO</v>
          </cell>
          <cell r="X467" t="str">
            <v>MARCOS FORTUNATO</v>
          </cell>
          <cell r="Y467" t="str">
            <v>LOCAÇÃO</v>
          </cell>
          <cell r="Z467" t="str">
            <v>TKTS</v>
          </cell>
          <cell r="AA467" t="str">
            <v>VALOR FIXO</v>
          </cell>
          <cell r="AB467" t="str">
            <v>NAO BLOQUEADO</v>
          </cell>
          <cell r="AC467" t="str">
            <v xml:space="preserve">01201I0  </v>
          </cell>
          <cell r="AD467" t="str">
            <v>ED COM SP TOWER - RT</v>
          </cell>
          <cell r="AE467" t="str">
            <v>9.GARAGEM ABERTA</v>
          </cell>
          <cell r="AF467" t="str">
            <v>M&amp;A</v>
          </cell>
          <cell r="AG467" t="str">
            <v>60.537.263/0484-44</v>
          </cell>
          <cell r="AH467" t="str">
            <v xml:space="preserve">SÃO PAULO </v>
          </cell>
          <cell r="AI467" t="str">
            <v>1419-001</v>
          </cell>
          <cell r="AJ467" t="str">
            <v>CERQUEIRA CÉSAR</v>
          </cell>
          <cell r="AK467" t="str">
            <v>AL. SANTOS, 745</v>
          </cell>
          <cell r="AL467">
            <v>6</v>
          </cell>
          <cell r="AM467">
            <v>40603</v>
          </cell>
          <cell r="AN467" t="str">
            <v>MAR/11</v>
          </cell>
          <cell r="AO467">
            <v>40179</v>
          </cell>
          <cell r="AP467">
            <v>41275</v>
          </cell>
          <cell r="AQ467" t="str">
            <v>N/I</v>
          </cell>
          <cell r="AR467" t="str">
            <v>N/I</v>
          </cell>
          <cell r="AS467" t="str">
            <v>ALLPARK - SPI0</v>
          </cell>
          <cell r="AT467" t="str">
            <v>ALLPARK - SP</v>
          </cell>
          <cell r="AU467" t="str">
            <v>I0</v>
          </cell>
          <cell r="AV467" t="str">
            <v>SP TOWER</v>
          </cell>
          <cell r="AW467">
            <v>13577</v>
          </cell>
          <cell r="AX467" t="str">
            <v>N/I</v>
          </cell>
          <cell r="AY467" t="str">
            <v>N/I</v>
          </cell>
          <cell r="AZ467" t="str">
            <v xml:space="preserve">01201I0  </v>
          </cell>
        </row>
        <row r="468">
          <cell r="D468">
            <v>120119</v>
          </cell>
          <cell r="E468" t="str">
            <v>SPAZIO JK</v>
          </cell>
          <cell r="F468" t="str">
            <v>N/A</v>
          </cell>
          <cell r="G468" t="str">
            <v>SP</v>
          </cell>
          <cell r="H468" t="str">
            <v>SÃO PAULO</v>
          </cell>
          <cell r="I468" t="str">
            <v>SP</v>
          </cell>
          <cell r="J468" t="str">
            <v>SP</v>
          </cell>
          <cell r="K468" t="str">
            <v>01</v>
          </cell>
          <cell r="L468" t="str">
            <v>ALLPARK</v>
          </cell>
          <cell r="M468" t="str">
            <v>ALLPARK</v>
          </cell>
          <cell r="N468">
            <v>1</v>
          </cell>
          <cell r="O468">
            <v>556</v>
          </cell>
          <cell r="P468" t="str">
            <v>EDIFÍCIO COMERCIAL</v>
          </cell>
          <cell r="Q468" t="str">
            <v>GARAGEM</v>
          </cell>
          <cell r="R468" t="str">
            <v>OFF STREET</v>
          </cell>
          <cell r="S468" t="str">
            <v>BASE OFF</v>
          </cell>
          <cell r="T468">
            <v>1</v>
          </cell>
          <cell r="U468" t="str">
            <v>N/A</v>
          </cell>
          <cell r="V468" t="str">
            <v>N/A</v>
          </cell>
          <cell r="W468" t="str">
            <v>DENISE</v>
          </cell>
          <cell r="X468" t="str">
            <v>LUCIANO</v>
          </cell>
          <cell r="Y468" t="str">
            <v>LOCAÇÃO</v>
          </cell>
          <cell r="Z468" t="str">
            <v>TKTS</v>
          </cell>
          <cell r="AA468" t="str">
            <v>N/I</v>
          </cell>
          <cell r="AB468" t="str">
            <v>NAO BLOQUEADO</v>
          </cell>
          <cell r="AC468">
            <v>120119</v>
          </cell>
          <cell r="AD468" t="str">
            <v>ED COM SPAZIO JK</v>
          </cell>
          <cell r="AE468" t="str">
            <v>9.GARAGEM ABERTA</v>
          </cell>
          <cell r="AF468" t="str">
            <v>ORGANICAS</v>
          </cell>
          <cell r="AG468">
            <v>60537263010471</v>
          </cell>
          <cell r="AH468" t="str">
            <v xml:space="preserve">SÃO PAULO </v>
          </cell>
          <cell r="AI468" t="str">
            <v>04543-000</v>
          </cell>
          <cell r="AJ468" t="str">
            <v>CHÁCARA ITAIM</v>
          </cell>
          <cell r="AK468" t="str">
            <v xml:space="preserve">AV. PRES. JUSCELINO  KUBITSCHECK, 1726 -  </v>
          </cell>
          <cell r="AL468">
            <v>6</v>
          </cell>
          <cell r="AM468" t="str">
            <v>N/I</v>
          </cell>
          <cell r="AN468" t="str">
            <v>N/I</v>
          </cell>
          <cell r="AO468">
            <v>38473</v>
          </cell>
          <cell r="AP468">
            <v>41486</v>
          </cell>
          <cell r="AQ468" t="str">
            <v>N/I</v>
          </cell>
          <cell r="AR468" t="str">
            <v>N/I</v>
          </cell>
          <cell r="AS468" t="str">
            <v>ALLPARK - SP19</v>
          </cell>
          <cell r="AT468" t="str">
            <v>ALLPARK - SP</v>
          </cell>
          <cell r="AU468">
            <v>19</v>
          </cell>
          <cell r="AV468" t="str">
            <v>SPAZIO JK</v>
          </cell>
          <cell r="AW468">
            <v>6848</v>
          </cell>
          <cell r="AX468" t="str">
            <v>Spazio JK</v>
          </cell>
          <cell r="AY468" t="str">
            <v>N/I</v>
          </cell>
          <cell r="AZ468">
            <v>120119</v>
          </cell>
        </row>
        <row r="469">
          <cell r="D469" t="str">
            <v xml:space="preserve">01201BX  </v>
          </cell>
          <cell r="E469" t="str">
            <v>STELVIO MAZZA</v>
          </cell>
          <cell r="F469" t="str">
            <v>N/A</v>
          </cell>
          <cell r="G469" t="str">
            <v>SP</v>
          </cell>
          <cell r="H469" t="str">
            <v>SÃO PAULO</v>
          </cell>
          <cell r="I469" t="str">
            <v>SP</v>
          </cell>
          <cell r="J469" t="str">
            <v>SP</v>
          </cell>
          <cell r="K469" t="str">
            <v>01</v>
          </cell>
          <cell r="L469" t="str">
            <v>ALLPARK</v>
          </cell>
          <cell r="M469" t="str">
            <v>AREA</v>
          </cell>
          <cell r="N469">
            <v>1</v>
          </cell>
          <cell r="O469">
            <v>120</v>
          </cell>
          <cell r="P469" t="str">
            <v>EDIFÍCIO COMERCIAL</v>
          </cell>
          <cell r="Q469" t="str">
            <v>GARAGEM</v>
          </cell>
          <cell r="R469" t="str">
            <v>OFF STREET</v>
          </cell>
          <cell r="S469" t="str">
            <v>M&amp;A 2010</v>
          </cell>
          <cell r="T469">
            <v>1</v>
          </cell>
          <cell r="U469" t="str">
            <v>N/A</v>
          </cell>
          <cell r="V469" t="str">
            <v>N/A</v>
          </cell>
          <cell r="W469" t="str">
            <v>ENZO</v>
          </cell>
          <cell r="X469" t="str">
            <v>IRINEU CAMPOS</v>
          </cell>
          <cell r="Y469" t="str">
            <v>LOCAÇÃO</v>
          </cell>
          <cell r="Z469" t="str">
            <v>TKTS</v>
          </cell>
          <cell r="AA469" t="str">
            <v>VALOR FIXO</v>
          </cell>
          <cell r="AB469" t="str">
            <v>NAO BLOQUEADO</v>
          </cell>
          <cell r="AC469" t="str">
            <v xml:space="preserve">01201BX  </v>
          </cell>
          <cell r="AD469" t="str">
            <v>ED COM STELVIO MAZZA - AP</v>
          </cell>
          <cell r="AE469" t="str">
            <v>9.GARAGEM ABERTA</v>
          </cell>
          <cell r="AF469" t="str">
            <v>M&amp;A</v>
          </cell>
          <cell r="AG469" t="str">
            <v>60.537.263/0369-42</v>
          </cell>
          <cell r="AH469" t="str">
            <v xml:space="preserve">SÃO PAULO </v>
          </cell>
          <cell r="AI469" t="str">
            <v>04717-004</v>
          </cell>
          <cell r="AJ469" t="str">
            <v>CHÁCARA SANTO ANTÔNIO</v>
          </cell>
          <cell r="AK469" t="str">
            <v>RUA ALEXANDRE DUMAS, 1.601</v>
          </cell>
          <cell r="AL469" t="str">
            <v>N/I</v>
          </cell>
          <cell r="AM469">
            <v>40452</v>
          </cell>
          <cell r="AN469" t="str">
            <v>OUT/10</v>
          </cell>
          <cell r="AO469">
            <v>36404</v>
          </cell>
          <cell r="AP469">
            <v>40969</v>
          </cell>
          <cell r="AQ469" t="str">
            <v>N/I</v>
          </cell>
          <cell r="AR469" t="str">
            <v>N/I</v>
          </cell>
          <cell r="AS469" t="str">
            <v>ALLPARK - SPBX</v>
          </cell>
          <cell r="AT469" t="str">
            <v>ALLPARK - SP</v>
          </cell>
          <cell r="AU469" t="str">
            <v>BX</v>
          </cell>
          <cell r="AV469" t="str">
            <v>STELVIO MAZZA</v>
          </cell>
          <cell r="AW469">
            <v>12129</v>
          </cell>
          <cell r="AX469" t="str">
            <v>Stelvio Mazza</v>
          </cell>
          <cell r="AY469" t="str">
            <v>N/I</v>
          </cell>
          <cell r="AZ469" t="str">
            <v xml:space="preserve">01201BX  </v>
          </cell>
        </row>
        <row r="470">
          <cell r="D470" t="str">
            <v xml:space="preserve">01201WY  </v>
          </cell>
          <cell r="E470" t="str">
            <v>SUCURSAL SANTOS</v>
          </cell>
          <cell r="F470" t="str">
            <v>PORTO SEGURO</v>
          </cell>
          <cell r="G470" t="str">
            <v>SP</v>
          </cell>
          <cell r="H470" t="str">
            <v>SÃO PAULO</v>
          </cell>
          <cell r="I470" t="str">
            <v>SP</v>
          </cell>
          <cell r="J470" t="str">
            <v>SP</v>
          </cell>
          <cell r="K470" t="str">
            <v>01</v>
          </cell>
          <cell r="L470" t="str">
            <v>ALLPARK</v>
          </cell>
          <cell r="M470" t="str">
            <v>ALLPARK</v>
          </cell>
          <cell r="N470">
            <v>1</v>
          </cell>
          <cell r="O470">
            <v>112</v>
          </cell>
          <cell r="P470" t="str">
            <v>MONOUSUARIO</v>
          </cell>
          <cell r="Q470" t="str">
            <v>GARAGEM</v>
          </cell>
          <cell r="R470" t="str">
            <v>OFF STREET</v>
          </cell>
          <cell r="S470" t="str">
            <v>NN OFF 2011</v>
          </cell>
          <cell r="T470">
            <v>1</v>
          </cell>
          <cell r="U470" t="str">
            <v>N/A</v>
          </cell>
          <cell r="V470" t="str">
            <v>N/A</v>
          </cell>
          <cell r="W470" t="str">
            <v>GARAGEM NÃO INAUGURADA</v>
          </cell>
          <cell r="X470" t="str">
            <v>GARAGEM NÃO INAUGURADA</v>
          </cell>
          <cell r="Y470" t="str">
            <v>N/I</v>
          </cell>
          <cell r="Z470" t="str">
            <v>N/I</v>
          </cell>
          <cell r="AA470" t="str">
            <v>N/I</v>
          </cell>
          <cell r="AB470" t="str">
            <v>NAO BLOQUEADO</v>
          </cell>
          <cell r="AC470" t="str">
            <v xml:space="preserve">01201WY  </v>
          </cell>
          <cell r="AD470" t="str">
            <v>MONO PORTO SEG SANTOS</v>
          </cell>
          <cell r="AE470" t="str">
            <v>9.GARAGEM ABERTA</v>
          </cell>
          <cell r="AF470" t="str">
            <v>N/I</v>
          </cell>
          <cell r="AG470" t="str">
            <v>N/I</v>
          </cell>
          <cell r="AH470" t="str">
            <v>SANTOS</v>
          </cell>
          <cell r="AI470">
            <v>11065405</v>
          </cell>
          <cell r="AJ470" t="str">
            <v>POMPEIA</v>
          </cell>
          <cell r="AK470" t="str">
            <v>AV. GENERAL FRANCISCO GLICERIO, 551</v>
          </cell>
          <cell r="AL470" t="str">
            <v>N/I</v>
          </cell>
          <cell r="AM470">
            <v>40770</v>
          </cell>
          <cell r="AN470" t="str">
            <v>AGO/11</v>
          </cell>
          <cell r="AO470" t="str">
            <v>N/I</v>
          </cell>
          <cell r="AP470" t="str">
            <v>N/I</v>
          </cell>
          <cell r="AQ470" t="str">
            <v>N/I</v>
          </cell>
          <cell r="AR470" t="str">
            <v>N/I</v>
          </cell>
          <cell r="AS470" t="str">
            <v>N/IWY</v>
          </cell>
          <cell r="AT470" t="str">
            <v>N/I</v>
          </cell>
          <cell r="AU470" t="str">
            <v>WY</v>
          </cell>
          <cell r="AV470" t="str">
            <v>SUCURSAL SANTOS</v>
          </cell>
          <cell r="AW470" t="str">
            <v>N/I</v>
          </cell>
          <cell r="AX470" t="str">
            <v>N/I</v>
          </cell>
          <cell r="AY470" t="str">
            <v>Porto Seguro - Sucursal Santos</v>
          </cell>
          <cell r="AZ470" t="str">
            <v xml:space="preserve">01201WY  </v>
          </cell>
        </row>
        <row r="471">
          <cell r="D471">
            <v>125162</v>
          </cell>
          <cell r="E471" t="str">
            <v>SUDAMERIS</v>
          </cell>
          <cell r="F471" t="str">
            <v>N/A</v>
          </cell>
          <cell r="G471" t="str">
            <v>SP</v>
          </cell>
          <cell r="H471" t="str">
            <v>SÃO PAULO</v>
          </cell>
          <cell r="I471" t="str">
            <v>SP</v>
          </cell>
          <cell r="J471" t="str">
            <v>SP</v>
          </cell>
          <cell r="K471" t="str">
            <v>51</v>
          </cell>
          <cell r="L471" t="str">
            <v>PRIMEIRA</v>
          </cell>
          <cell r="M471" t="str">
            <v>PRIMEIRA</v>
          </cell>
          <cell r="N471">
            <v>1</v>
          </cell>
          <cell r="O471">
            <v>160</v>
          </cell>
          <cell r="P471" t="str">
            <v>EDIFÍCIO COMERCIAL</v>
          </cell>
          <cell r="Q471" t="str">
            <v>GARAGEM</v>
          </cell>
          <cell r="R471" t="str">
            <v>OFF STREET</v>
          </cell>
          <cell r="S471" t="str">
            <v>BASE OFF</v>
          </cell>
          <cell r="T471">
            <v>1</v>
          </cell>
          <cell r="U471" t="str">
            <v>N/A</v>
          </cell>
          <cell r="V471" t="str">
            <v>N/A</v>
          </cell>
          <cell r="W471" t="str">
            <v>DENISE</v>
          </cell>
          <cell r="X471" t="str">
            <v>RODNEY</v>
          </cell>
          <cell r="Y471" t="str">
            <v>LOCAÇÃO</v>
          </cell>
          <cell r="Z471" t="str">
            <v>TKTS</v>
          </cell>
          <cell r="AA471" t="str">
            <v>VALOR FIXO</v>
          </cell>
          <cell r="AB471" t="str">
            <v>NAO BLOQUEADO</v>
          </cell>
          <cell r="AC471">
            <v>125162</v>
          </cell>
          <cell r="AD471" t="str">
            <v>ED COM SUDAMERIS BERRINI</v>
          </cell>
          <cell r="AE471" t="str">
            <v>9.GARAGEM ABERTA</v>
          </cell>
          <cell r="AF471" t="str">
            <v>ORGANICAS</v>
          </cell>
          <cell r="AG471" t="str">
            <v>52.024.452/0113-03</v>
          </cell>
          <cell r="AH471" t="str">
            <v xml:space="preserve">SÃO PAULO </v>
          </cell>
          <cell r="AI471" t="str">
            <v>04571-932</v>
          </cell>
          <cell r="AJ471" t="str">
            <v>BROOKLIN</v>
          </cell>
          <cell r="AK471" t="str">
            <v>AV. ENG. LUIZ CARLOS BERRINI, 1297</v>
          </cell>
          <cell r="AL471">
            <v>5</v>
          </cell>
          <cell r="AM471" t="str">
            <v>N/I</v>
          </cell>
          <cell r="AN471" t="str">
            <v>N/I</v>
          </cell>
          <cell r="AO471">
            <v>38384</v>
          </cell>
          <cell r="AP471">
            <v>39113</v>
          </cell>
          <cell r="AQ471" t="str">
            <v>N/I</v>
          </cell>
          <cell r="AR471" t="str">
            <v>N/I</v>
          </cell>
          <cell r="AS471" t="str">
            <v>PRIMEIRA - SP  62</v>
          </cell>
          <cell r="AT471" t="str">
            <v xml:space="preserve">PRIMEIRA - SP  </v>
          </cell>
          <cell r="AU471">
            <v>62</v>
          </cell>
          <cell r="AV471" t="str">
            <v>SUDAMERIS</v>
          </cell>
          <cell r="AW471">
            <v>4306</v>
          </cell>
          <cell r="AX471" t="str">
            <v>Sudameris, Cond. Edifício</v>
          </cell>
          <cell r="AY471" t="str">
            <v>N/I</v>
          </cell>
          <cell r="AZ471">
            <v>125162</v>
          </cell>
        </row>
        <row r="472">
          <cell r="D472" t="str">
            <v xml:space="preserve">01201I1  </v>
          </cell>
          <cell r="E472" t="str">
            <v>SUMARE</v>
          </cell>
          <cell r="F472" t="str">
            <v>N/A</v>
          </cell>
          <cell r="G472" t="str">
            <v>SP</v>
          </cell>
          <cell r="H472" t="str">
            <v>SÃO PAULO</v>
          </cell>
          <cell r="I472" t="str">
            <v>SP</v>
          </cell>
          <cell r="J472" t="str">
            <v>SP</v>
          </cell>
          <cell r="K472" t="str">
            <v>01</v>
          </cell>
          <cell r="L472" t="str">
            <v>ALLPARK</v>
          </cell>
          <cell r="M472" t="str">
            <v>RITI</v>
          </cell>
          <cell r="N472">
            <v>1</v>
          </cell>
          <cell r="O472">
            <v>60</v>
          </cell>
          <cell r="P472" t="str">
            <v>HOTEL</v>
          </cell>
          <cell r="Q472" t="str">
            <v>GARAGEM</v>
          </cell>
          <cell r="R472" t="str">
            <v>OFF STREET</v>
          </cell>
          <cell r="S472" t="str">
            <v>M&amp;A 2011</v>
          </cell>
          <cell r="T472">
            <v>1</v>
          </cell>
          <cell r="U472" t="str">
            <v>N/A</v>
          </cell>
          <cell r="V472" t="str">
            <v>N/A</v>
          </cell>
          <cell r="W472" t="str">
            <v>JOSÉ EDENILSON</v>
          </cell>
          <cell r="X472" t="str">
            <v>TONINHO</v>
          </cell>
          <cell r="Y472" t="str">
            <v>LOCAÇÃO</v>
          </cell>
          <cell r="Z472" t="str">
            <v>EVENTOS</v>
          </cell>
          <cell r="AA472" t="str">
            <v>FAIXA</v>
          </cell>
          <cell r="AB472" t="str">
            <v>NAO BLOQUEADO</v>
          </cell>
          <cell r="AC472" t="str">
            <v xml:space="preserve">01201I1  </v>
          </cell>
          <cell r="AD472" t="str">
            <v>HOTEL HOLIDAY INN SUMARE - RT</v>
          </cell>
          <cell r="AE472" t="str">
            <v>9.GARAGEM ABERTA</v>
          </cell>
          <cell r="AF472" t="str">
            <v>M&amp;A</v>
          </cell>
          <cell r="AG472" t="str">
            <v>60.537.263/0486-06</v>
          </cell>
          <cell r="AH472" t="str">
            <v xml:space="preserve">SÃO PAULO </v>
          </cell>
          <cell r="AI472" t="str">
            <v>5007-002</v>
          </cell>
          <cell r="AJ472" t="str">
            <v>PERDIZES</v>
          </cell>
          <cell r="AK472" t="str">
            <v>RUA DR. HOMEM DE MELO</v>
          </cell>
          <cell r="AL472">
            <v>7</v>
          </cell>
          <cell r="AM472">
            <v>40603</v>
          </cell>
          <cell r="AN472" t="str">
            <v>MAR/11</v>
          </cell>
          <cell r="AO472">
            <v>38548</v>
          </cell>
          <cell r="AP472" t="str">
            <v>INDETERMINADO</v>
          </cell>
          <cell r="AQ472" t="str">
            <v>N/I</v>
          </cell>
          <cell r="AR472" t="str">
            <v>N/I</v>
          </cell>
          <cell r="AS472" t="str">
            <v>ALLPARK - SPI1</v>
          </cell>
          <cell r="AT472" t="str">
            <v>ALLPARK - SP</v>
          </cell>
          <cell r="AU472" t="str">
            <v>I1</v>
          </cell>
          <cell r="AV472" t="str">
            <v>SUMARE</v>
          </cell>
          <cell r="AW472">
            <v>13582</v>
          </cell>
          <cell r="AX472" t="str">
            <v>N/I</v>
          </cell>
          <cell r="AY472" t="str">
            <v>N/I</v>
          </cell>
          <cell r="AZ472" t="str">
            <v xml:space="preserve">01201I1  </v>
          </cell>
        </row>
        <row r="473">
          <cell r="D473">
            <v>128069</v>
          </cell>
          <cell r="E473" t="str">
            <v>SUPERM EPA - CAMPO GRANDE</v>
          </cell>
          <cell r="F473" t="str">
            <v>N/A</v>
          </cell>
          <cell r="G473" t="str">
            <v>ES</v>
          </cell>
          <cell r="H473" t="str">
            <v>ESPÍRITO SANTO</v>
          </cell>
          <cell r="I473" t="str">
            <v>NE</v>
          </cell>
          <cell r="J473" t="str">
            <v>NE</v>
          </cell>
          <cell r="K473" t="str">
            <v>80</v>
          </cell>
          <cell r="L473" t="str">
            <v>ERES</v>
          </cell>
          <cell r="M473" t="str">
            <v>ERES</v>
          </cell>
          <cell r="N473">
            <v>1</v>
          </cell>
          <cell r="O473">
            <v>60</v>
          </cell>
          <cell r="P473" t="str">
            <v>SUPERMERCADO</v>
          </cell>
          <cell r="Q473" t="str">
            <v>GARAGEM</v>
          </cell>
          <cell r="R473" t="str">
            <v>OFF STREET</v>
          </cell>
          <cell r="S473" t="str">
            <v>NN OFF 2011</v>
          </cell>
          <cell r="T473">
            <v>1</v>
          </cell>
          <cell r="U473" t="str">
            <v>N/A</v>
          </cell>
          <cell r="V473" t="str">
            <v>N/A</v>
          </cell>
          <cell r="W473" t="str">
            <v>GARAGEM NÃO INAUGURADA</v>
          </cell>
          <cell r="X473" t="str">
            <v>GARAGEM NÃO INAUGURADA</v>
          </cell>
          <cell r="Y473" t="str">
            <v>N/I</v>
          </cell>
          <cell r="Z473" t="str">
            <v>N/I</v>
          </cell>
          <cell r="AA473" t="str">
            <v>N/I</v>
          </cell>
          <cell r="AB473" t="str">
            <v>NAO BLOQUEADO</v>
          </cell>
          <cell r="AC473">
            <v>128069</v>
          </cell>
          <cell r="AD473" t="str">
            <v>SUPERM EPA - CAMPO GRANDE</v>
          </cell>
          <cell r="AE473" t="str">
            <v>9.GARAGEM ABERTA</v>
          </cell>
          <cell r="AF473" t="str">
            <v>ORGANICAS</v>
          </cell>
          <cell r="AG473" t="str">
            <v>N/I</v>
          </cell>
          <cell r="AH473" t="str">
            <v>VITÓRIA</v>
          </cell>
          <cell r="AI473">
            <v>29045460</v>
          </cell>
          <cell r="AJ473" t="str">
            <v>CONSOLAÇÃO</v>
          </cell>
          <cell r="AK473" t="str">
            <v>AV. EXPEDITO GARCIA, L 142</v>
          </cell>
          <cell r="AL473">
            <v>6</v>
          </cell>
          <cell r="AM473">
            <v>40756</v>
          </cell>
          <cell r="AN473" t="str">
            <v>AGO/11</v>
          </cell>
          <cell r="AO473">
            <v>40756</v>
          </cell>
          <cell r="AP473">
            <v>41121</v>
          </cell>
          <cell r="AQ473" t="str">
            <v>N/I</v>
          </cell>
          <cell r="AR473" t="str">
            <v>N/I</v>
          </cell>
          <cell r="AS473" t="str">
            <v>N/I69</v>
          </cell>
          <cell r="AT473" t="str">
            <v>N/I</v>
          </cell>
          <cell r="AU473">
            <v>69</v>
          </cell>
          <cell r="AV473" t="str">
            <v>E.S.CAMP GRANDE</v>
          </cell>
          <cell r="AW473">
            <v>772</v>
          </cell>
          <cell r="AX473" t="str">
            <v>Epa Supermercado - Loja 95</v>
          </cell>
          <cell r="AY473" t="str">
            <v>Lojas EPA - Campo Grande</v>
          </cell>
          <cell r="AZ473">
            <v>128069</v>
          </cell>
        </row>
        <row r="474">
          <cell r="D474">
            <v>128067</v>
          </cell>
          <cell r="E474" t="str">
            <v>SUPERM EPA - JD PENHA</v>
          </cell>
          <cell r="F474" t="str">
            <v>N/A</v>
          </cell>
          <cell r="G474" t="str">
            <v>ES</v>
          </cell>
          <cell r="H474" t="str">
            <v>ESPÍRITO SANTO</v>
          </cell>
          <cell r="I474" t="str">
            <v>NE</v>
          </cell>
          <cell r="J474" t="str">
            <v>NE</v>
          </cell>
          <cell r="K474" t="str">
            <v>80</v>
          </cell>
          <cell r="L474" t="str">
            <v>ERES</v>
          </cell>
          <cell r="M474" t="str">
            <v>ERES</v>
          </cell>
          <cell r="N474">
            <v>1</v>
          </cell>
          <cell r="O474">
            <v>25</v>
          </cell>
          <cell r="P474" t="str">
            <v>SUPERMERCADO</v>
          </cell>
          <cell r="Q474" t="str">
            <v>GARAGEM</v>
          </cell>
          <cell r="R474" t="str">
            <v>OFF STREET</v>
          </cell>
          <cell r="S474" t="str">
            <v>NN OFF 2011</v>
          </cell>
          <cell r="T474">
            <v>1</v>
          </cell>
          <cell r="U474" t="str">
            <v>N/A</v>
          </cell>
          <cell r="V474" t="str">
            <v>N/A</v>
          </cell>
          <cell r="W474" t="str">
            <v>GARAGEM NÃO INAUGURADA</v>
          </cell>
          <cell r="X474" t="str">
            <v>GARAGEM NÃO INAUGURADA</v>
          </cell>
          <cell r="Y474" t="str">
            <v>N/I</v>
          </cell>
          <cell r="Z474" t="str">
            <v>N/I</v>
          </cell>
          <cell r="AA474" t="str">
            <v>N/I</v>
          </cell>
          <cell r="AB474" t="str">
            <v>NAO BLOQUEADO</v>
          </cell>
          <cell r="AC474">
            <v>128067</v>
          </cell>
          <cell r="AD474" t="str">
            <v>SUPERM EPA - JD PENHA</v>
          </cell>
          <cell r="AE474" t="str">
            <v>9.GARAGEM ABERTA</v>
          </cell>
          <cell r="AF474" t="str">
            <v>ORGANICAS</v>
          </cell>
          <cell r="AG474" t="str">
            <v>N/I</v>
          </cell>
          <cell r="AH474" t="str">
            <v>VITÓRIA</v>
          </cell>
          <cell r="AI474">
            <v>29060200</v>
          </cell>
          <cell r="AJ474" t="str">
            <v>STA LUCIA</v>
          </cell>
          <cell r="AK474" t="str">
            <v>RUA EUGENIO NETO, 631</v>
          </cell>
          <cell r="AL474">
            <v>6</v>
          </cell>
          <cell r="AM474">
            <v>40756</v>
          </cell>
          <cell r="AN474" t="str">
            <v>AGO/11</v>
          </cell>
          <cell r="AO474">
            <v>40756</v>
          </cell>
          <cell r="AP474">
            <v>41121</v>
          </cell>
          <cell r="AQ474" t="str">
            <v>N/I</v>
          </cell>
          <cell r="AR474" t="str">
            <v>N/I</v>
          </cell>
          <cell r="AS474" t="str">
            <v>N/I67</v>
          </cell>
          <cell r="AT474" t="str">
            <v>N/I</v>
          </cell>
          <cell r="AU474">
            <v>67</v>
          </cell>
          <cell r="AV474" t="str">
            <v>E.S.JARD. PENHA</v>
          </cell>
          <cell r="AW474">
            <v>751</v>
          </cell>
          <cell r="AX474" t="str">
            <v>Epa Supermercado - Loja 61</v>
          </cell>
          <cell r="AY474" t="str">
            <v>Lojas EPA - Jardim da Penha</v>
          </cell>
          <cell r="AZ474">
            <v>128067</v>
          </cell>
        </row>
        <row r="475">
          <cell r="D475">
            <v>128068</v>
          </cell>
          <cell r="E475" t="str">
            <v>SUPERM EPA - MAL CAMPOS</v>
          </cell>
          <cell r="F475" t="str">
            <v>N/A</v>
          </cell>
          <cell r="G475" t="str">
            <v>ES</v>
          </cell>
          <cell r="H475" t="str">
            <v>ESPÍRITO SANTO</v>
          </cell>
          <cell r="I475" t="str">
            <v>NE</v>
          </cell>
          <cell r="J475" t="str">
            <v>NE</v>
          </cell>
          <cell r="K475" t="str">
            <v>80</v>
          </cell>
          <cell r="L475" t="str">
            <v>ERES</v>
          </cell>
          <cell r="M475" t="str">
            <v>ERES</v>
          </cell>
          <cell r="N475">
            <v>1</v>
          </cell>
          <cell r="O475">
            <v>40</v>
          </cell>
          <cell r="P475" t="str">
            <v>SUPERMERCADO</v>
          </cell>
          <cell r="Q475" t="str">
            <v>GARAGEM</v>
          </cell>
          <cell r="R475" t="str">
            <v>OFF STREET</v>
          </cell>
          <cell r="S475" t="str">
            <v>NN OFF 2011</v>
          </cell>
          <cell r="T475">
            <v>1</v>
          </cell>
          <cell r="U475" t="str">
            <v>N/A</v>
          </cell>
          <cell r="V475" t="str">
            <v>N/A</v>
          </cell>
          <cell r="W475" t="str">
            <v>GARAGEM NÃO INAUGURADA</v>
          </cell>
          <cell r="X475" t="str">
            <v>GARAGEM NÃO INAUGURADA</v>
          </cell>
          <cell r="Y475" t="str">
            <v>N/I</v>
          </cell>
          <cell r="Z475" t="str">
            <v>N/I</v>
          </cell>
          <cell r="AA475" t="str">
            <v>N/I</v>
          </cell>
          <cell r="AB475" t="str">
            <v>NAO BLOQUEADO</v>
          </cell>
          <cell r="AC475">
            <v>128068</v>
          </cell>
          <cell r="AD475" t="str">
            <v>SUPERM EPA - MAL CAMPOS</v>
          </cell>
          <cell r="AE475" t="str">
            <v>9.GARAGEM ABERTA</v>
          </cell>
          <cell r="AF475" t="str">
            <v>ORGANICAS</v>
          </cell>
          <cell r="AG475" t="str">
            <v>N/I</v>
          </cell>
          <cell r="AH475" t="str">
            <v>VITÓRIA</v>
          </cell>
          <cell r="AI475">
            <v>29045460</v>
          </cell>
          <cell r="AJ475" t="str">
            <v>CONSOLAÇÃO</v>
          </cell>
          <cell r="AK475" t="str">
            <v>AV. MARECHAL CAMPOS, 100</v>
          </cell>
          <cell r="AL475">
            <v>6</v>
          </cell>
          <cell r="AM475">
            <v>40756</v>
          </cell>
          <cell r="AN475" t="str">
            <v>AGO/11</v>
          </cell>
          <cell r="AO475">
            <v>40756</v>
          </cell>
          <cell r="AP475">
            <v>41121</v>
          </cell>
          <cell r="AQ475" t="str">
            <v>N/I</v>
          </cell>
          <cell r="AR475" t="str">
            <v>N/I</v>
          </cell>
          <cell r="AS475" t="str">
            <v>N/I68</v>
          </cell>
          <cell r="AT475" t="str">
            <v>N/I</v>
          </cell>
          <cell r="AU475">
            <v>68</v>
          </cell>
          <cell r="AV475" t="str">
            <v>E.S. MAL CAMPOS</v>
          </cell>
          <cell r="AW475">
            <v>767</v>
          </cell>
          <cell r="AX475" t="str">
            <v>Epa Supermercado - Loja 92</v>
          </cell>
          <cell r="AY475" t="str">
            <v>Lojas EPA - Marechal Campos</v>
          </cell>
          <cell r="AZ475">
            <v>128068</v>
          </cell>
        </row>
        <row r="476">
          <cell r="D476">
            <v>128066</v>
          </cell>
          <cell r="E476" t="str">
            <v>SUPERM EPA - STA LUCIA</v>
          </cell>
          <cell r="F476" t="str">
            <v>N/A</v>
          </cell>
          <cell r="G476" t="str">
            <v>ES</v>
          </cell>
          <cell r="H476" t="str">
            <v>ESPÍRITO SANTO</v>
          </cell>
          <cell r="I476" t="str">
            <v>NE</v>
          </cell>
          <cell r="J476" t="str">
            <v>NE</v>
          </cell>
          <cell r="K476" t="str">
            <v>80</v>
          </cell>
          <cell r="L476" t="str">
            <v>ERES</v>
          </cell>
          <cell r="M476" t="str">
            <v>ERES</v>
          </cell>
          <cell r="N476">
            <v>1</v>
          </cell>
          <cell r="O476">
            <v>100</v>
          </cell>
          <cell r="P476" t="str">
            <v>SUPERMERCADO</v>
          </cell>
          <cell r="Q476" t="str">
            <v>GARAGEM</v>
          </cell>
          <cell r="R476" t="str">
            <v>OFF STREET</v>
          </cell>
          <cell r="S476" t="str">
            <v>NN OFF 2011</v>
          </cell>
          <cell r="T476">
            <v>1</v>
          </cell>
          <cell r="U476" t="str">
            <v>N/A</v>
          </cell>
          <cell r="V476" t="str">
            <v>N/A</v>
          </cell>
          <cell r="W476" t="str">
            <v>GARAGEM NÃO INAUGURADA</v>
          </cell>
          <cell r="X476" t="str">
            <v>GARAGEM NÃO INAUGURADA</v>
          </cell>
          <cell r="Y476" t="str">
            <v>N/I</v>
          </cell>
          <cell r="Z476" t="str">
            <v>N/I</v>
          </cell>
          <cell r="AA476" t="str">
            <v>N/I</v>
          </cell>
          <cell r="AB476" t="str">
            <v>NAO BLOQUEADO</v>
          </cell>
          <cell r="AC476">
            <v>128066</v>
          </cell>
          <cell r="AD476" t="str">
            <v>SUPERM EPA - STA LUCIA</v>
          </cell>
          <cell r="AE476" t="str">
            <v>9.GARAGEM ABERTA</v>
          </cell>
          <cell r="AF476" t="str">
            <v>ORGANICAS</v>
          </cell>
          <cell r="AG476" t="str">
            <v>N/I</v>
          </cell>
          <cell r="AH476" t="str">
            <v>VITÓRIA</v>
          </cell>
          <cell r="AI476" t="str">
            <v>N/I</v>
          </cell>
          <cell r="AJ476" t="str">
            <v>STA LUCIA</v>
          </cell>
          <cell r="AK476" t="str">
            <v>RUA EUGENIO NETO, 631</v>
          </cell>
          <cell r="AL476">
            <v>6</v>
          </cell>
          <cell r="AM476">
            <v>40756</v>
          </cell>
          <cell r="AN476" t="str">
            <v>AGO/11</v>
          </cell>
          <cell r="AO476">
            <v>40756</v>
          </cell>
          <cell r="AP476">
            <v>41121</v>
          </cell>
          <cell r="AQ476" t="str">
            <v>N/I</v>
          </cell>
          <cell r="AR476" t="str">
            <v>N/I</v>
          </cell>
          <cell r="AS476" t="str">
            <v>N/I66</v>
          </cell>
          <cell r="AT476" t="str">
            <v>N/I</v>
          </cell>
          <cell r="AU476">
            <v>66</v>
          </cell>
          <cell r="AV476" t="str">
            <v>E.S.SANTA LUCIA</v>
          </cell>
          <cell r="AW476">
            <v>746</v>
          </cell>
          <cell r="AX476" t="str">
            <v>Epa Supermercado</v>
          </cell>
          <cell r="AY476" t="str">
            <v>Lojas EPA - Loja Santa Lúcia</v>
          </cell>
          <cell r="AZ476">
            <v>128066</v>
          </cell>
        </row>
        <row r="477">
          <cell r="D477" t="str">
            <v xml:space="preserve">05201AC  </v>
          </cell>
          <cell r="E477" t="str">
            <v>SWAN</v>
          </cell>
          <cell r="F477" t="str">
            <v>N/A</v>
          </cell>
          <cell r="G477" t="str">
            <v>RS</v>
          </cell>
          <cell r="H477" t="str">
            <v>RIO GRANDE DO SUL</v>
          </cell>
          <cell r="I477" t="str">
            <v>SUL</v>
          </cell>
          <cell r="J477" t="str">
            <v>SUL</v>
          </cell>
          <cell r="K477" t="str">
            <v>01</v>
          </cell>
          <cell r="L477" t="str">
            <v>ALLPARK</v>
          </cell>
          <cell r="M477" t="str">
            <v>PRATIC</v>
          </cell>
          <cell r="N477">
            <v>1</v>
          </cell>
          <cell r="O477">
            <v>90</v>
          </cell>
          <cell r="P477" t="str">
            <v>HOTEL</v>
          </cell>
          <cell r="Q477" t="str">
            <v>GARAGEM</v>
          </cell>
          <cell r="R477" t="str">
            <v>OFF STREET</v>
          </cell>
          <cell r="S477" t="str">
            <v>M&amp;A 2010</v>
          </cell>
          <cell r="T477">
            <v>1</v>
          </cell>
          <cell r="U477" t="str">
            <v>N/A</v>
          </cell>
          <cell r="V477" t="str">
            <v>N/A</v>
          </cell>
          <cell r="W477" t="str">
            <v>ANDRE SANTOS</v>
          </cell>
          <cell r="X477" t="str">
            <v>N/I</v>
          </cell>
          <cell r="Y477" t="str">
            <v>LOCAÇÃO</v>
          </cell>
          <cell r="Z477" t="str">
            <v>TKTS</v>
          </cell>
          <cell r="AA477" t="str">
            <v>FAIXA</v>
          </cell>
          <cell r="AB477" t="str">
            <v>NAO BLOQUEADO</v>
          </cell>
          <cell r="AC477" t="str">
            <v xml:space="preserve">05201AC  </v>
          </cell>
          <cell r="AD477" t="str">
            <v>HOTEL SWAN - MAIS</v>
          </cell>
          <cell r="AE477" t="str">
            <v>9.GARAGEM ABERTA</v>
          </cell>
          <cell r="AF477" t="str">
            <v>M&amp;A</v>
          </cell>
          <cell r="AG477" t="str">
            <v>60.537.263/0431-32</v>
          </cell>
          <cell r="AH477" t="str">
            <v>PORTO ALEGRE</v>
          </cell>
          <cell r="AI477" t="str">
            <v>90540-110</v>
          </cell>
          <cell r="AJ477" t="str">
            <v>SÃO JOAO</v>
          </cell>
          <cell r="AK477" t="str">
            <v>AV. FELICISSIMO DE AZEVEDO, 950</v>
          </cell>
          <cell r="AL477">
            <v>7</v>
          </cell>
          <cell r="AM477">
            <v>40330</v>
          </cell>
          <cell r="AN477" t="str">
            <v>JUN/10</v>
          </cell>
          <cell r="AO477">
            <v>36526</v>
          </cell>
          <cell r="AP477">
            <v>37621</v>
          </cell>
          <cell r="AQ477" t="str">
            <v>N/I</v>
          </cell>
          <cell r="AR477" t="str">
            <v>N/I</v>
          </cell>
          <cell r="AS477" t="str">
            <v>ALLPARK - RSAC</v>
          </cell>
          <cell r="AT477" t="str">
            <v>ALLPARK - RS</v>
          </cell>
          <cell r="AU477" t="str">
            <v>AC</v>
          </cell>
          <cell r="AV477" t="str">
            <v>SWAN</v>
          </cell>
          <cell r="AW477">
            <v>11739</v>
          </cell>
          <cell r="AX477" t="str">
            <v>Swan Tower</v>
          </cell>
          <cell r="AY477" t="str">
            <v>N/I</v>
          </cell>
          <cell r="AZ477" t="str">
            <v xml:space="preserve">05201AC  </v>
          </cell>
        </row>
        <row r="478">
          <cell r="D478" t="str">
            <v xml:space="preserve">01201AO  </v>
          </cell>
          <cell r="E478" t="str">
            <v>T OFFICE CENTER</v>
          </cell>
          <cell r="F478" t="str">
            <v>N/A</v>
          </cell>
          <cell r="G478" t="str">
            <v>SP</v>
          </cell>
          <cell r="H478" t="str">
            <v>SÃO PAULO</v>
          </cell>
          <cell r="I478" t="str">
            <v>SP</v>
          </cell>
          <cell r="J478" t="str">
            <v>SP</v>
          </cell>
          <cell r="K478" t="str">
            <v>01</v>
          </cell>
          <cell r="L478" t="str">
            <v>ALLPARK</v>
          </cell>
          <cell r="M478" t="str">
            <v>AMZ</v>
          </cell>
          <cell r="N478">
            <v>1</v>
          </cell>
          <cell r="O478">
            <v>115</v>
          </cell>
          <cell r="P478" t="str">
            <v>EDIFÍCIO COMERCIAL</v>
          </cell>
          <cell r="Q478" t="str">
            <v>GARAGEM</v>
          </cell>
          <cell r="R478" t="str">
            <v>OFF STREET</v>
          </cell>
          <cell r="S478" t="str">
            <v>M&amp;A 2010</v>
          </cell>
          <cell r="T478">
            <v>1</v>
          </cell>
          <cell r="U478" t="str">
            <v>N/A</v>
          </cell>
          <cell r="V478" t="str">
            <v>N/A</v>
          </cell>
          <cell r="W478" t="str">
            <v>ENZO</v>
          </cell>
          <cell r="X478" t="str">
            <v>RODRIGO</v>
          </cell>
          <cell r="Y478" t="str">
            <v>LOCAÇÃO</v>
          </cell>
          <cell r="Z478" t="str">
            <v>TKTS</v>
          </cell>
          <cell r="AA478" t="str">
            <v>VALOR FIXO</v>
          </cell>
          <cell r="AB478" t="str">
            <v>NAO BLOQUEADO</v>
          </cell>
          <cell r="AC478" t="str">
            <v xml:space="preserve">01201AO  </v>
          </cell>
          <cell r="AD478" t="str">
            <v>ED COM TALENT OFFICE - AMZ</v>
          </cell>
          <cell r="AE478" t="str">
            <v>9.GARAGEM ABERTA</v>
          </cell>
          <cell r="AF478" t="str">
            <v>M&amp;A</v>
          </cell>
          <cell r="AG478">
            <v>60537263034060</v>
          </cell>
          <cell r="AH478" t="str">
            <v xml:space="preserve">SÃO PAULO </v>
          </cell>
          <cell r="AI478" t="str">
            <v>04535-001</v>
          </cell>
          <cell r="AJ478" t="str">
            <v>ITAIM BIBI</v>
          </cell>
          <cell r="AK478" t="str">
            <v>RUA JOÃO CACHOEIRA, 488</v>
          </cell>
          <cell r="AL478">
            <v>6</v>
          </cell>
          <cell r="AM478">
            <v>40299</v>
          </cell>
          <cell r="AN478" t="str">
            <v>MAI/10</v>
          </cell>
          <cell r="AO478" t="str">
            <v>N/I</v>
          </cell>
          <cell r="AP478" t="str">
            <v>N/I</v>
          </cell>
          <cell r="AQ478" t="str">
            <v>N/I</v>
          </cell>
          <cell r="AR478" t="str">
            <v>N/I</v>
          </cell>
          <cell r="AS478" t="str">
            <v>ALLPARK - SPAO</v>
          </cell>
          <cell r="AT478" t="str">
            <v>ALLPARK - SP</v>
          </cell>
          <cell r="AU478" t="str">
            <v>AO</v>
          </cell>
          <cell r="AV478" t="str">
            <v>T OFFICE CENTER</v>
          </cell>
          <cell r="AW478">
            <v>11825</v>
          </cell>
          <cell r="AX478" t="str">
            <v>N/I</v>
          </cell>
          <cell r="AY478" t="str">
            <v>N/I</v>
          </cell>
          <cell r="AZ478" t="str">
            <v xml:space="preserve">01201AO  </v>
          </cell>
        </row>
        <row r="479">
          <cell r="D479" t="str">
            <v xml:space="preserve">01201Q9  </v>
          </cell>
          <cell r="E479" t="str">
            <v>TABACOW</v>
          </cell>
          <cell r="F479" t="str">
            <v>N/A</v>
          </cell>
          <cell r="G479" t="str">
            <v>SP</v>
          </cell>
          <cell r="H479" t="str">
            <v>SÃO PAULO</v>
          </cell>
          <cell r="I479" t="str">
            <v>SP</v>
          </cell>
          <cell r="J479" t="str">
            <v>SP</v>
          </cell>
          <cell r="K479" t="str">
            <v>01</v>
          </cell>
          <cell r="L479" t="str">
            <v>ALLPARK</v>
          </cell>
          <cell r="M479" t="str">
            <v>PRISMA</v>
          </cell>
          <cell r="N479">
            <v>1</v>
          </cell>
          <cell r="O479">
            <v>88</v>
          </cell>
          <cell r="P479" t="str">
            <v>EDIFÍCIO COMERCIAL</v>
          </cell>
          <cell r="Q479" t="str">
            <v>GARAGEM</v>
          </cell>
          <cell r="R479" t="str">
            <v>OFF STREET</v>
          </cell>
          <cell r="S479" t="str">
            <v>M&amp;A 2010</v>
          </cell>
          <cell r="T479">
            <v>1</v>
          </cell>
          <cell r="U479" t="str">
            <v>N/A</v>
          </cell>
          <cell r="V479" t="str">
            <v>N/A</v>
          </cell>
          <cell r="W479" t="str">
            <v>JOSÉ EDENILSON</v>
          </cell>
          <cell r="X479" t="str">
            <v>MARTINS</v>
          </cell>
          <cell r="Y479" t="str">
            <v>LOCAÇÃO</v>
          </cell>
          <cell r="Z479" t="str">
            <v>TKTS</v>
          </cell>
          <cell r="AA479" t="str">
            <v>FAIXA</v>
          </cell>
          <cell r="AB479" t="str">
            <v>NAO BLOQUEADO</v>
          </cell>
          <cell r="AC479" t="str">
            <v xml:space="preserve">01201Q9  </v>
          </cell>
          <cell r="AD479" t="str">
            <v>ED COM TABACOW - PRI</v>
          </cell>
          <cell r="AE479" t="str">
            <v>9.GARAGEM ABERTA</v>
          </cell>
          <cell r="AF479" t="str">
            <v>M&amp;A</v>
          </cell>
          <cell r="AG479" t="str">
            <v>60.537.263/0299-03</v>
          </cell>
          <cell r="AH479" t="str">
            <v xml:space="preserve">SÃO PAULO </v>
          </cell>
          <cell r="AI479" t="str">
            <v>05423-030</v>
          </cell>
          <cell r="AJ479" t="str">
            <v>PINHEIROS</v>
          </cell>
          <cell r="AK479" t="str">
            <v xml:space="preserve">RUA TAVARES  CABRAL, 102  </v>
          </cell>
          <cell r="AL479">
            <v>6</v>
          </cell>
          <cell r="AM479">
            <v>40210</v>
          </cell>
          <cell r="AN479" t="str">
            <v>FEV/10</v>
          </cell>
          <cell r="AO479">
            <v>36831</v>
          </cell>
          <cell r="AP479" t="str">
            <v>VENCIDO</v>
          </cell>
          <cell r="AQ479" t="str">
            <v>N/I</v>
          </cell>
          <cell r="AR479" t="str">
            <v>N/I</v>
          </cell>
          <cell r="AS479" t="str">
            <v>ALLPARK - SPT3</v>
          </cell>
          <cell r="AT479" t="str">
            <v>ALLPARK - SP</v>
          </cell>
          <cell r="AU479" t="str">
            <v>T3</v>
          </cell>
          <cell r="AV479" t="str">
            <v>TABACOW - ADM</v>
          </cell>
          <cell r="AW479">
            <v>11287</v>
          </cell>
          <cell r="AX479" t="str">
            <v>Tabacow, Gar</v>
          </cell>
          <cell r="AY479" t="str">
            <v>N/I</v>
          </cell>
          <cell r="AZ479" t="str">
            <v xml:space="preserve">01201Q9  </v>
          </cell>
        </row>
        <row r="480">
          <cell r="D480">
            <v>220161</v>
          </cell>
          <cell r="E480" t="str">
            <v>TABAJARAS</v>
          </cell>
          <cell r="F480" t="str">
            <v>N/A</v>
          </cell>
          <cell r="G480" t="str">
            <v>RJ</v>
          </cell>
          <cell r="H480" t="str">
            <v>RIO DE JANEIRO</v>
          </cell>
          <cell r="I480" t="str">
            <v>RJ</v>
          </cell>
          <cell r="J480" t="str">
            <v>RJ</v>
          </cell>
          <cell r="K480" t="str">
            <v>01</v>
          </cell>
          <cell r="L480" t="str">
            <v>ALLPARK</v>
          </cell>
          <cell r="M480" t="str">
            <v>ALLPARK</v>
          </cell>
          <cell r="N480">
            <v>1</v>
          </cell>
          <cell r="O480">
            <v>65</v>
          </cell>
          <cell r="P480" t="str">
            <v>EDIFÍCIO GARAGEM</v>
          </cell>
          <cell r="Q480" t="str">
            <v>GARAGEM</v>
          </cell>
          <cell r="R480" t="str">
            <v>OFF STREET</v>
          </cell>
          <cell r="S480" t="str">
            <v>BASE OFF</v>
          </cell>
          <cell r="T480">
            <v>1</v>
          </cell>
          <cell r="U480" t="str">
            <v>N/A</v>
          </cell>
          <cell r="V480" t="str">
            <v>N/A</v>
          </cell>
          <cell r="W480" t="str">
            <v>ANGELO</v>
          </cell>
          <cell r="X480" t="str">
            <v>N/I</v>
          </cell>
          <cell r="Y480" t="str">
            <v>ADM+MO</v>
          </cell>
          <cell r="Z480" t="str">
            <v>NF+TKTS</v>
          </cell>
          <cell r="AA480" t="str">
            <v>N/I</v>
          </cell>
          <cell r="AB480" t="str">
            <v>NAO BLOQUEADO</v>
          </cell>
          <cell r="AC480">
            <v>220161</v>
          </cell>
          <cell r="AD480" t="str">
            <v>ED GAR TABAJARAS</v>
          </cell>
          <cell r="AE480" t="str">
            <v>9.GARAGEM ABERTA</v>
          </cell>
          <cell r="AF480" t="str">
            <v>ORGANICAS</v>
          </cell>
          <cell r="AG480" t="str">
            <v>60.537.263/0229-92</v>
          </cell>
          <cell r="AH480" t="str">
            <v>RIO DE JANEIRO</v>
          </cell>
          <cell r="AI480" t="str">
            <v>22031-112</v>
          </cell>
          <cell r="AJ480" t="str">
            <v>COPACABANA</v>
          </cell>
          <cell r="AK480" t="str">
            <v>LADEIRA DOS TABAJARAS, 50</v>
          </cell>
          <cell r="AL480">
            <v>7</v>
          </cell>
          <cell r="AM480" t="str">
            <v>N/I</v>
          </cell>
          <cell r="AN480" t="str">
            <v>N/I</v>
          </cell>
          <cell r="AO480">
            <v>32387</v>
          </cell>
          <cell r="AP480" t="str">
            <v>INDETERMINADO</v>
          </cell>
          <cell r="AQ480" t="str">
            <v>N/I</v>
          </cell>
          <cell r="AR480" t="str">
            <v>N/I</v>
          </cell>
          <cell r="AS480" t="str">
            <v>ALLPARK - RJG1</v>
          </cell>
          <cell r="AT480" t="str">
            <v>ALLPARK - RJ</v>
          </cell>
          <cell r="AU480" t="str">
            <v>G1</v>
          </cell>
          <cell r="AV480" t="str">
            <v>TABAJARAS</v>
          </cell>
          <cell r="AW480">
            <v>1011</v>
          </cell>
          <cell r="AX480" t="str">
            <v>Tabajaras I</v>
          </cell>
          <cell r="AY480" t="str">
            <v>N/I</v>
          </cell>
          <cell r="AZ480">
            <v>220161</v>
          </cell>
        </row>
        <row r="481">
          <cell r="D481">
            <v>125138</v>
          </cell>
          <cell r="E481" t="str">
            <v>TABAPUA II</v>
          </cell>
          <cell r="F481" t="str">
            <v>N/A</v>
          </cell>
          <cell r="G481" t="str">
            <v>SP</v>
          </cell>
          <cell r="H481" t="str">
            <v>SÃO PAULO</v>
          </cell>
          <cell r="I481" t="str">
            <v>SP</v>
          </cell>
          <cell r="J481" t="str">
            <v>SP</v>
          </cell>
          <cell r="K481" t="str">
            <v>51</v>
          </cell>
          <cell r="L481" t="str">
            <v>PRIMEIRA</v>
          </cell>
          <cell r="M481" t="str">
            <v>SHF</v>
          </cell>
          <cell r="N481">
            <v>1</v>
          </cell>
          <cell r="O481">
            <v>122</v>
          </cell>
          <cell r="P481" t="str">
            <v>EDIFÍCIO COMERCIAL</v>
          </cell>
          <cell r="Q481" t="str">
            <v>GARAGEM</v>
          </cell>
          <cell r="R481" t="str">
            <v>OFF STREET</v>
          </cell>
          <cell r="S481" t="str">
            <v>BASE OFF</v>
          </cell>
          <cell r="T481">
            <v>1</v>
          </cell>
          <cell r="U481" t="str">
            <v>N/A</v>
          </cell>
          <cell r="V481" t="str">
            <v>N/A</v>
          </cell>
          <cell r="W481" t="str">
            <v>ENZO</v>
          </cell>
          <cell r="X481" t="str">
            <v>RODRIGO</v>
          </cell>
          <cell r="Y481" t="str">
            <v>LOCAÇÃO</v>
          </cell>
          <cell r="Z481" t="str">
            <v>TKTS</v>
          </cell>
          <cell r="AA481" t="str">
            <v>PERCENTUAL</v>
          </cell>
          <cell r="AB481" t="str">
            <v>NAO BLOQUEADO</v>
          </cell>
          <cell r="AC481">
            <v>125138</v>
          </cell>
          <cell r="AD481" t="str">
            <v>ED COM CITY HALL - SHF</v>
          </cell>
          <cell r="AE481" t="str">
            <v>9.GARAGEM ABERTA</v>
          </cell>
          <cell r="AF481" t="str">
            <v>ORGANICAS</v>
          </cell>
          <cell r="AG481" t="str">
            <v>52.024.452/0124-66</v>
          </cell>
          <cell r="AH481" t="str">
            <v xml:space="preserve">SÃO PAULO </v>
          </cell>
          <cell r="AI481" t="str">
            <v>04533-010</v>
          </cell>
          <cell r="AJ481" t="str">
            <v>CHÁCARA ITAIM</v>
          </cell>
          <cell r="AK481" t="str">
            <v>RUA TABAPUÃ, 81</v>
          </cell>
          <cell r="AL481">
            <v>6</v>
          </cell>
          <cell r="AM481" t="str">
            <v>N/I</v>
          </cell>
          <cell r="AN481" t="str">
            <v>N/I</v>
          </cell>
          <cell r="AO481">
            <v>37226</v>
          </cell>
          <cell r="AP481">
            <v>42308</v>
          </cell>
          <cell r="AQ481" t="str">
            <v>N/I</v>
          </cell>
          <cell r="AR481" t="str">
            <v>N/I</v>
          </cell>
          <cell r="AS481" t="str">
            <v>PRIMEIRA - SP  38</v>
          </cell>
          <cell r="AT481" t="str">
            <v xml:space="preserve">PRIMEIRA - SP  </v>
          </cell>
          <cell r="AU481">
            <v>38</v>
          </cell>
          <cell r="AV481" t="str">
            <v>TABAPUA II</v>
          </cell>
          <cell r="AW481">
            <v>4174</v>
          </cell>
          <cell r="AX481" t="str">
            <v>Tabapuã II - City Hall</v>
          </cell>
          <cell r="AY481" t="str">
            <v>N/I</v>
          </cell>
          <cell r="AZ481">
            <v>125138</v>
          </cell>
        </row>
        <row r="482">
          <cell r="D482" t="str">
            <v xml:space="preserve">01201T1  </v>
          </cell>
          <cell r="E482" t="str">
            <v>TABOAO DA SERRA</v>
          </cell>
          <cell r="F482" t="str">
            <v>N/A</v>
          </cell>
          <cell r="G482" t="str">
            <v>SP</v>
          </cell>
          <cell r="H482" t="str">
            <v>SÃO PAULO</v>
          </cell>
          <cell r="I482" t="str">
            <v>SP</v>
          </cell>
          <cell r="J482" t="str">
            <v>SP</v>
          </cell>
          <cell r="K482" t="str">
            <v>01</v>
          </cell>
          <cell r="L482" t="str">
            <v>ALLPARK</v>
          </cell>
          <cell r="M482" t="str">
            <v>PARE CERTO</v>
          </cell>
          <cell r="N482">
            <v>1</v>
          </cell>
          <cell r="O482">
            <v>19</v>
          </cell>
          <cell r="P482" t="str">
            <v>BANCO</v>
          </cell>
          <cell r="Q482" t="str">
            <v>GARAGEM</v>
          </cell>
          <cell r="R482" t="str">
            <v>OFF STREET</v>
          </cell>
          <cell r="S482" t="str">
            <v>M&amp;A 2010</v>
          </cell>
          <cell r="T482">
            <v>1</v>
          </cell>
          <cell r="U482" t="str">
            <v>N/A</v>
          </cell>
          <cell r="V482" t="str">
            <v>N/A</v>
          </cell>
          <cell r="W482" t="str">
            <v>JOSÉ EDENILSON</v>
          </cell>
          <cell r="X482" t="str">
            <v>MATOS</v>
          </cell>
          <cell r="Y482" t="str">
            <v>LOCAÇÃO</v>
          </cell>
          <cell r="Z482" t="str">
            <v>TKTS</v>
          </cell>
          <cell r="AA482" t="str">
            <v>VALOR FIXO</v>
          </cell>
          <cell r="AB482" t="str">
            <v>NAO BLOQUEADO</v>
          </cell>
          <cell r="AC482" t="str">
            <v xml:space="preserve">01201T1  </v>
          </cell>
          <cell r="AD482" t="str">
            <v>BANCO HSBC TABOAO DA SERRA - PC</v>
          </cell>
          <cell r="AE482" t="str">
            <v>9.GARAGEM ABERTA</v>
          </cell>
          <cell r="AF482" t="str">
            <v>M&amp;A</v>
          </cell>
          <cell r="AG482" t="str">
            <v>60.537.263/0303-16</v>
          </cell>
          <cell r="AH482" t="str">
            <v>TABOÃO DA SERRA</v>
          </cell>
          <cell r="AI482" t="str">
            <v>06768-000</v>
          </cell>
          <cell r="AJ482" t="str">
            <v>CENTRO</v>
          </cell>
          <cell r="AK482" t="str">
            <v xml:space="preserve">ROD. REGIS BITENCOURT (BR 116), KM. 16,90 </v>
          </cell>
          <cell r="AL482" t="str">
            <v>N/I</v>
          </cell>
          <cell r="AM482">
            <v>40210</v>
          </cell>
          <cell r="AN482" t="str">
            <v>FEV/10</v>
          </cell>
          <cell r="AO482">
            <v>39582</v>
          </cell>
          <cell r="AP482">
            <v>40312</v>
          </cell>
          <cell r="AQ482" t="str">
            <v>N/I</v>
          </cell>
          <cell r="AR482" t="str">
            <v>N/I</v>
          </cell>
          <cell r="AS482" t="str">
            <v>ALLPARK - SPS1</v>
          </cell>
          <cell r="AT482" t="str">
            <v>ALLPARK - SP</v>
          </cell>
          <cell r="AU482" t="str">
            <v>S1</v>
          </cell>
          <cell r="AV482" t="str">
            <v>TABOAO DA SERRA</v>
          </cell>
          <cell r="AW482">
            <v>11488</v>
          </cell>
          <cell r="AX482" t="str">
            <v>Taboão da Serra, HSBC</v>
          </cell>
          <cell r="AY482" t="str">
            <v>N/I</v>
          </cell>
          <cell r="AZ482" t="str">
            <v xml:space="preserve">01201T1  </v>
          </cell>
        </row>
        <row r="483">
          <cell r="D483" t="str">
            <v xml:space="preserve">01201I2  </v>
          </cell>
          <cell r="E483" t="str">
            <v>TATUAPE</v>
          </cell>
          <cell r="F483" t="str">
            <v>N/A</v>
          </cell>
          <cell r="G483" t="str">
            <v>SP</v>
          </cell>
          <cell r="H483" t="str">
            <v>SÃO PAULO</v>
          </cell>
          <cell r="I483" t="str">
            <v>SP</v>
          </cell>
          <cell r="J483" t="str">
            <v>SP</v>
          </cell>
          <cell r="K483" t="str">
            <v>01</v>
          </cell>
          <cell r="L483" t="str">
            <v>ALLPARK</v>
          </cell>
          <cell r="M483" t="str">
            <v>RITI</v>
          </cell>
          <cell r="N483">
            <v>1</v>
          </cell>
          <cell r="O483">
            <v>90</v>
          </cell>
          <cell r="P483" t="str">
            <v>HOTEL</v>
          </cell>
          <cell r="Q483" t="str">
            <v>GARAGEM</v>
          </cell>
          <cell r="R483" t="str">
            <v>OFF STREET</v>
          </cell>
          <cell r="S483" t="str">
            <v>M&amp;A 2011</v>
          </cell>
          <cell r="T483">
            <v>1</v>
          </cell>
          <cell r="U483" t="str">
            <v>N/A</v>
          </cell>
          <cell r="V483" t="str">
            <v>N/A</v>
          </cell>
          <cell r="W483" t="str">
            <v>MAURO</v>
          </cell>
          <cell r="X483" t="str">
            <v>IZILDO</v>
          </cell>
          <cell r="Y483" t="str">
            <v>LOCAÇÃO</v>
          </cell>
          <cell r="Z483" t="str">
            <v>EVENTOS</v>
          </cell>
          <cell r="AA483" t="str">
            <v>FAIXA</v>
          </cell>
          <cell r="AB483" t="str">
            <v>NAO BLOQUEADO</v>
          </cell>
          <cell r="AC483" t="str">
            <v xml:space="preserve">01201I2  </v>
          </cell>
          <cell r="AD483" t="str">
            <v>HOTEL MELIA TATUAPE - RT</v>
          </cell>
          <cell r="AE483" t="str">
            <v>9.GARAGEM ABERTA</v>
          </cell>
          <cell r="AF483" t="str">
            <v>M&amp;A</v>
          </cell>
          <cell r="AG483" t="str">
            <v>60.537.263/0483-63</v>
          </cell>
          <cell r="AH483" t="str">
            <v xml:space="preserve">SÃO PAULO </v>
          </cell>
          <cell r="AI483" t="str">
            <v>3323-020</v>
          </cell>
          <cell r="AJ483" t="str">
            <v>TATUAPÉ</v>
          </cell>
          <cell r="AK483" t="str">
            <v>RUA SERRA DE JUREIA,351</v>
          </cell>
          <cell r="AL483">
            <v>7</v>
          </cell>
          <cell r="AM483">
            <v>40603</v>
          </cell>
          <cell r="AN483" t="str">
            <v>MAR/11</v>
          </cell>
          <cell r="AO483">
            <v>37012</v>
          </cell>
          <cell r="AP483" t="str">
            <v>INDETERMINADO</v>
          </cell>
          <cell r="AQ483" t="str">
            <v>N/I</v>
          </cell>
          <cell r="AR483" t="str">
            <v>N/I</v>
          </cell>
          <cell r="AS483" t="str">
            <v>ALLPARK - SPI2</v>
          </cell>
          <cell r="AT483" t="str">
            <v>ALLPARK - SP</v>
          </cell>
          <cell r="AU483" t="str">
            <v>I2</v>
          </cell>
          <cell r="AV483" t="str">
            <v>TATUAPE</v>
          </cell>
          <cell r="AW483">
            <v>13598</v>
          </cell>
          <cell r="AX483" t="str">
            <v>N/I</v>
          </cell>
          <cell r="AY483" t="str">
            <v>N/I</v>
          </cell>
          <cell r="AZ483" t="str">
            <v xml:space="preserve">01201I2  </v>
          </cell>
        </row>
        <row r="484">
          <cell r="D484">
            <v>220114</v>
          </cell>
          <cell r="E484" t="str">
            <v>TELEPORTO</v>
          </cell>
          <cell r="F484" t="str">
            <v>N/A</v>
          </cell>
          <cell r="G484" t="str">
            <v>RJ</v>
          </cell>
          <cell r="H484" t="str">
            <v>RIO DE JANEIRO</v>
          </cell>
          <cell r="I484" t="str">
            <v>RJ</v>
          </cell>
          <cell r="J484" t="str">
            <v>RJ</v>
          </cell>
          <cell r="K484" t="str">
            <v>01</v>
          </cell>
          <cell r="L484" t="str">
            <v>ALLPARK</v>
          </cell>
          <cell r="M484" t="str">
            <v>ALLPARK</v>
          </cell>
          <cell r="N484">
            <v>1</v>
          </cell>
          <cell r="O484">
            <v>225</v>
          </cell>
          <cell r="P484" t="str">
            <v>EDIFÍCIO COMERCIAL</v>
          </cell>
          <cell r="Q484" t="str">
            <v>GARAGEM</v>
          </cell>
          <cell r="R484" t="str">
            <v>OFF STREET</v>
          </cell>
          <cell r="S484" t="str">
            <v>BASE OFF</v>
          </cell>
          <cell r="T484">
            <v>1</v>
          </cell>
          <cell r="U484" t="str">
            <v>N/A</v>
          </cell>
          <cell r="V484" t="str">
            <v>N/A</v>
          </cell>
          <cell r="W484" t="str">
            <v>ANGELO</v>
          </cell>
          <cell r="X484" t="str">
            <v>N/I</v>
          </cell>
          <cell r="Y484" t="str">
            <v>LOCAÇÃO</v>
          </cell>
          <cell r="Z484" t="str">
            <v>TKTS</v>
          </cell>
          <cell r="AA484" t="str">
            <v>FAIXA</v>
          </cell>
          <cell r="AB484" t="str">
            <v>NAO BLOQUEADO</v>
          </cell>
          <cell r="AC484">
            <v>220114</v>
          </cell>
          <cell r="AD484" t="str">
            <v>ED COM TELEPORTO</v>
          </cell>
          <cell r="AE484" t="str">
            <v>9.GARAGEM ABERTA</v>
          </cell>
          <cell r="AF484" t="str">
            <v>ORGANICAS</v>
          </cell>
          <cell r="AG484" t="str">
            <v>60.537.263/0125-04</v>
          </cell>
          <cell r="AH484" t="str">
            <v>RIO DE JANEIRO</v>
          </cell>
          <cell r="AI484" t="str">
            <v>20210-911</v>
          </cell>
          <cell r="AJ484" t="str">
            <v>CENTRO</v>
          </cell>
          <cell r="AK484" t="str">
            <v xml:space="preserve">AV. PRESIDENTE VARGAS, 3131 </v>
          </cell>
          <cell r="AL484">
            <v>7</v>
          </cell>
          <cell r="AM484" t="str">
            <v>N/I</v>
          </cell>
          <cell r="AN484" t="str">
            <v>N/I</v>
          </cell>
          <cell r="AO484">
            <v>37773</v>
          </cell>
          <cell r="AP484">
            <v>41790</v>
          </cell>
          <cell r="AQ484" t="str">
            <v>N/I</v>
          </cell>
          <cell r="AR484" t="str">
            <v>N/I</v>
          </cell>
          <cell r="AS484" t="str">
            <v>ALLPARK - RJB4</v>
          </cell>
          <cell r="AT484" t="str">
            <v>ALLPARK - RJ</v>
          </cell>
          <cell r="AU484" t="str">
            <v>B4</v>
          </cell>
          <cell r="AV484" t="str">
            <v>TELEPORTO</v>
          </cell>
          <cell r="AW484">
            <v>337</v>
          </cell>
          <cell r="AX484" t="str">
            <v>Teleporto</v>
          </cell>
          <cell r="AY484" t="str">
            <v>N/I</v>
          </cell>
          <cell r="AZ484">
            <v>220114</v>
          </cell>
        </row>
        <row r="485">
          <cell r="D485">
            <v>120123</v>
          </cell>
          <cell r="E485" t="str">
            <v>TEODORO CLINICAS</v>
          </cell>
          <cell r="F485" t="str">
            <v>N/A</v>
          </cell>
          <cell r="G485" t="str">
            <v>SP</v>
          </cell>
          <cell r="H485" t="str">
            <v>SÃO PAULO</v>
          </cell>
          <cell r="I485" t="str">
            <v>SP</v>
          </cell>
          <cell r="J485" t="str">
            <v>SP</v>
          </cell>
          <cell r="K485" t="str">
            <v>01</v>
          </cell>
          <cell r="L485" t="str">
            <v>ALLPARK</v>
          </cell>
          <cell r="M485" t="str">
            <v>ALLPARK</v>
          </cell>
          <cell r="N485">
            <v>1</v>
          </cell>
          <cell r="O485">
            <v>60</v>
          </cell>
          <cell r="P485" t="str">
            <v>TERRENO</v>
          </cell>
          <cell r="Q485" t="str">
            <v>GARAGEM</v>
          </cell>
          <cell r="R485" t="str">
            <v>OFF STREET</v>
          </cell>
          <cell r="S485" t="str">
            <v>BASE OFF</v>
          </cell>
          <cell r="T485">
            <v>1</v>
          </cell>
          <cell r="U485" t="str">
            <v>N/A</v>
          </cell>
          <cell r="V485" t="str">
            <v>N/A</v>
          </cell>
          <cell r="W485" t="str">
            <v>IRINEU</v>
          </cell>
          <cell r="X485" t="str">
            <v xml:space="preserve">WAGNER </v>
          </cell>
          <cell r="Y485" t="str">
            <v>LOCAÇÃO</v>
          </cell>
          <cell r="Z485" t="str">
            <v>TKTS</v>
          </cell>
          <cell r="AA485" t="str">
            <v>N/I</v>
          </cell>
          <cell r="AB485" t="str">
            <v>NAO BLOQUEADO</v>
          </cell>
          <cell r="AC485">
            <v>120123</v>
          </cell>
          <cell r="AD485" t="str">
            <v>TERR TEODORO CLINICAS</v>
          </cell>
          <cell r="AE485" t="str">
            <v>9.GARAGEM ABERTA</v>
          </cell>
          <cell r="AF485" t="str">
            <v>ORGANICAS</v>
          </cell>
          <cell r="AG485">
            <v>60537263017808</v>
          </cell>
          <cell r="AH485" t="str">
            <v xml:space="preserve">SÃO PAULO </v>
          </cell>
          <cell r="AI485" t="str">
            <v>05406-000</v>
          </cell>
          <cell r="AJ485" t="str">
            <v>PINHEIROS</v>
          </cell>
          <cell r="AK485" t="str">
            <v>RUA TEODORO SAMPAIO, 399</v>
          </cell>
          <cell r="AL485">
            <v>6</v>
          </cell>
          <cell r="AM485" t="str">
            <v>N/I</v>
          </cell>
          <cell r="AN485" t="str">
            <v>N/I</v>
          </cell>
          <cell r="AO485">
            <v>35766</v>
          </cell>
          <cell r="AP485" t="str">
            <v>INDETERMINADO</v>
          </cell>
          <cell r="AQ485" t="str">
            <v>N/I</v>
          </cell>
          <cell r="AR485" t="str">
            <v>N/I</v>
          </cell>
          <cell r="AS485" t="str">
            <v>ALLPARK - SP23</v>
          </cell>
          <cell r="AT485" t="str">
            <v>ALLPARK - SP</v>
          </cell>
          <cell r="AU485">
            <v>23</v>
          </cell>
          <cell r="AV485" t="str">
            <v>TEODORO CLINICA</v>
          </cell>
          <cell r="AW485">
            <v>5226</v>
          </cell>
          <cell r="AX485" t="str">
            <v>Teodoro Clínicas</v>
          </cell>
          <cell r="AY485" t="str">
            <v>N/I</v>
          </cell>
          <cell r="AZ485">
            <v>120123</v>
          </cell>
        </row>
        <row r="486">
          <cell r="D486">
            <v>220117</v>
          </cell>
          <cell r="E486" t="str">
            <v>TERESOPOLIS, BBD</v>
          </cell>
          <cell r="F486" t="str">
            <v>N/A</v>
          </cell>
          <cell r="G486" t="str">
            <v>RJ</v>
          </cell>
          <cell r="H486" t="str">
            <v>RIO DE JANEIRO</v>
          </cell>
          <cell r="I486" t="str">
            <v>RJ</v>
          </cell>
          <cell r="J486" t="str">
            <v>RJ</v>
          </cell>
          <cell r="K486" t="str">
            <v>01</v>
          </cell>
          <cell r="L486" t="str">
            <v>ALLPARK</v>
          </cell>
          <cell r="M486" t="str">
            <v>ALLPARK</v>
          </cell>
          <cell r="N486">
            <v>1</v>
          </cell>
          <cell r="O486">
            <v>25</v>
          </cell>
          <cell r="P486" t="str">
            <v>BANCO</v>
          </cell>
          <cell r="Q486" t="str">
            <v>GARAGEM</v>
          </cell>
          <cell r="R486" t="str">
            <v>OFF STREET</v>
          </cell>
          <cell r="S486" t="str">
            <v>BASE OFF</v>
          </cell>
          <cell r="T486">
            <v>1</v>
          </cell>
          <cell r="U486" t="str">
            <v>N/A</v>
          </cell>
          <cell r="V486" t="str">
            <v>N/A</v>
          </cell>
          <cell r="W486" t="str">
            <v>ANGELO</v>
          </cell>
          <cell r="X486" t="str">
            <v>N/I</v>
          </cell>
          <cell r="Y486" t="str">
            <v>LOCAÇÃO</v>
          </cell>
          <cell r="Z486" t="str">
            <v>TKTS</v>
          </cell>
          <cell r="AA486" t="str">
            <v>N/I</v>
          </cell>
          <cell r="AB486" t="str">
            <v>NAO BLOQUEADO</v>
          </cell>
          <cell r="AC486">
            <v>220117</v>
          </cell>
          <cell r="AD486" t="str">
            <v>BANCO BBD TERESOPOLIS</v>
          </cell>
          <cell r="AE486" t="str">
            <v>9.GARAGEM ABERTA</v>
          </cell>
          <cell r="AF486" t="str">
            <v>ORGANICAS</v>
          </cell>
          <cell r="AG486">
            <v>60537263014205</v>
          </cell>
          <cell r="AH486" t="str">
            <v>TERESÓPOLIS</v>
          </cell>
          <cell r="AI486" t="str">
            <v>25953-235</v>
          </cell>
          <cell r="AJ486" t="str">
            <v>VÁRZEA</v>
          </cell>
          <cell r="AK486" t="str">
            <v xml:space="preserve">AV. DELFIM MOREIRA, 556 À 558 </v>
          </cell>
          <cell r="AL486">
            <v>6</v>
          </cell>
          <cell r="AM486" t="str">
            <v>N/I</v>
          </cell>
          <cell r="AN486" t="str">
            <v>N/I</v>
          </cell>
          <cell r="AO486">
            <v>37438</v>
          </cell>
          <cell r="AP486" t="str">
            <v>VENCIDO</v>
          </cell>
          <cell r="AQ486" t="str">
            <v>N/I</v>
          </cell>
          <cell r="AR486" t="str">
            <v>N/I</v>
          </cell>
          <cell r="AS486" t="str">
            <v>ALLPARK - RJB7</v>
          </cell>
          <cell r="AT486" t="str">
            <v>ALLPARK - RJ</v>
          </cell>
          <cell r="AU486" t="str">
            <v>B7</v>
          </cell>
          <cell r="AV486" t="str">
            <v>TERESOPOLIS,BBD</v>
          </cell>
          <cell r="AW486">
            <v>450</v>
          </cell>
          <cell r="AX486" t="str">
            <v>Bradesco Teresópolis</v>
          </cell>
          <cell r="AY486" t="str">
            <v>N/I</v>
          </cell>
          <cell r="AZ486">
            <v>220117</v>
          </cell>
        </row>
        <row r="487">
          <cell r="D487" t="str">
            <v xml:space="preserve">01201BW  </v>
          </cell>
          <cell r="E487" t="str">
            <v>TERRACO PAULISTANO</v>
          </cell>
          <cell r="F487" t="str">
            <v>N/A</v>
          </cell>
          <cell r="G487" t="str">
            <v>SP</v>
          </cell>
          <cell r="H487" t="str">
            <v>SÃO PAULO</v>
          </cell>
          <cell r="I487" t="str">
            <v>SP</v>
          </cell>
          <cell r="J487" t="str">
            <v>SP</v>
          </cell>
          <cell r="K487" t="str">
            <v>01</v>
          </cell>
          <cell r="L487" t="str">
            <v>ALLPARK</v>
          </cell>
          <cell r="M487" t="str">
            <v>AREA</v>
          </cell>
          <cell r="N487">
            <v>1</v>
          </cell>
          <cell r="O487">
            <v>60</v>
          </cell>
          <cell r="P487" t="str">
            <v>EDIFÍCIO COMERCIAL</v>
          </cell>
          <cell r="Q487" t="str">
            <v>GARAGEM</v>
          </cell>
          <cell r="R487" t="str">
            <v>OFF STREET</v>
          </cell>
          <cell r="S487" t="str">
            <v>M&amp;A 2010</v>
          </cell>
          <cell r="T487">
            <v>1</v>
          </cell>
          <cell r="U487" t="str">
            <v>N/A</v>
          </cell>
          <cell r="V487" t="str">
            <v>N/A</v>
          </cell>
          <cell r="W487" t="str">
            <v>ENZO</v>
          </cell>
          <cell r="X487" t="str">
            <v>IRINEU CAMPOS</v>
          </cell>
          <cell r="Y487" t="str">
            <v>LOCAÇÃO</v>
          </cell>
          <cell r="Z487" t="str">
            <v>TKTS</v>
          </cell>
          <cell r="AA487" t="str">
            <v>PERCENTUAL</v>
          </cell>
          <cell r="AB487" t="str">
            <v>NAO BLOQUEADO</v>
          </cell>
          <cell r="AC487" t="str">
            <v xml:space="preserve">01201BW  </v>
          </cell>
          <cell r="AD487" t="str">
            <v>ED COM TERRACO PAULISTANO - AP</v>
          </cell>
          <cell r="AE487" t="str">
            <v>9.GARAGEM ABERTA</v>
          </cell>
          <cell r="AF487" t="str">
            <v>M&amp;A</v>
          </cell>
          <cell r="AG487" t="str">
            <v>60.537.263/0404-60</v>
          </cell>
          <cell r="AH487" t="str">
            <v xml:space="preserve">SÃO PAULO </v>
          </cell>
          <cell r="AI487" t="str">
            <v>04717-004</v>
          </cell>
          <cell r="AJ487" t="str">
            <v>CHÁCARA SANTO ANTÔNIO</v>
          </cell>
          <cell r="AK487" t="str">
            <v>RUA ALEXANDRE DUMAS, 1708</v>
          </cell>
          <cell r="AL487" t="str">
            <v>N/I</v>
          </cell>
          <cell r="AM487">
            <v>40452</v>
          </cell>
          <cell r="AN487" t="str">
            <v>OUT/10</v>
          </cell>
          <cell r="AO487">
            <v>38687</v>
          </cell>
          <cell r="AP487">
            <v>40878</v>
          </cell>
          <cell r="AQ487" t="str">
            <v>N/I</v>
          </cell>
          <cell r="AR487" t="str">
            <v>N/I</v>
          </cell>
          <cell r="AS487" t="str">
            <v>ALLPARK - SPBW</v>
          </cell>
          <cell r="AT487" t="str">
            <v>ALLPARK - SP</v>
          </cell>
          <cell r="AU487" t="str">
            <v>BW</v>
          </cell>
          <cell r="AV487" t="str">
            <v>TERRACO PAULIST</v>
          </cell>
          <cell r="AW487">
            <v>12140</v>
          </cell>
          <cell r="AX487" t="str">
            <v xml:space="preserve">Alexandre Dumas </v>
          </cell>
          <cell r="AY487" t="str">
            <v>N/I</v>
          </cell>
          <cell r="AZ487" t="str">
            <v xml:space="preserve">01201BW  </v>
          </cell>
        </row>
        <row r="488">
          <cell r="D488">
            <v>220158</v>
          </cell>
          <cell r="E488" t="str">
            <v>TERRENO</v>
          </cell>
          <cell r="F488" t="str">
            <v>N/A</v>
          </cell>
          <cell r="G488" t="str">
            <v>RJ</v>
          </cell>
          <cell r="H488" t="str">
            <v>RIO DE JANEIRO</v>
          </cell>
          <cell r="I488" t="str">
            <v>RJ</v>
          </cell>
          <cell r="J488" t="str">
            <v>RJ</v>
          </cell>
          <cell r="K488" t="str">
            <v>01</v>
          </cell>
          <cell r="L488" t="str">
            <v>ALLPARK</v>
          </cell>
          <cell r="M488" t="str">
            <v>ALLPARK</v>
          </cell>
          <cell r="N488">
            <v>1</v>
          </cell>
          <cell r="O488">
            <v>27</v>
          </cell>
          <cell r="P488" t="str">
            <v>TERRENO</v>
          </cell>
          <cell r="Q488" t="str">
            <v>GARAGEM</v>
          </cell>
          <cell r="R488" t="str">
            <v>OFF STREET</v>
          </cell>
          <cell r="S488" t="str">
            <v>BASE OFF</v>
          </cell>
          <cell r="T488">
            <v>1</v>
          </cell>
          <cell r="U488" t="str">
            <v>N/A</v>
          </cell>
          <cell r="V488" t="str">
            <v>N/A</v>
          </cell>
          <cell r="W488" t="str">
            <v>ANGELO</v>
          </cell>
          <cell r="X488" t="str">
            <v>N/I</v>
          </cell>
          <cell r="Y488" t="str">
            <v>LOCAÇÃO</v>
          </cell>
          <cell r="Z488" t="str">
            <v>TKTS</v>
          </cell>
          <cell r="AA488" t="str">
            <v>N/I</v>
          </cell>
          <cell r="AB488" t="str">
            <v>NAO BLOQUEADO</v>
          </cell>
          <cell r="AC488">
            <v>220158</v>
          </cell>
          <cell r="AD488" t="str">
            <v>TERR TERESOPOLIS</v>
          </cell>
          <cell r="AE488" t="str">
            <v>9.GARAGEM ABERTA</v>
          </cell>
          <cell r="AF488" t="str">
            <v>ORGANICAS</v>
          </cell>
          <cell r="AG488" t="str">
            <v>60.537.263/0144-69</v>
          </cell>
          <cell r="AH488" t="str">
            <v>TERESÓPOLIS</v>
          </cell>
          <cell r="AI488" t="str">
            <v>25953-030</v>
          </cell>
          <cell r="AJ488" t="str">
            <v>VÁRZEA</v>
          </cell>
          <cell r="AK488" t="str">
            <v>RUA EDMUNDO BITTENCOURT, S/N</v>
          </cell>
          <cell r="AL488">
            <v>6</v>
          </cell>
          <cell r="AM488">
            <v>39995</v>
          </cell>
          <cell r="AN488" t="str">
            <v>N/I</v>
          </cell>
          <cell r="AO488" t="str">
            <v>N/I</v>
          </cell>
          <cell r="AP488" t="str">
            <v>N/I</v>
          </cell>
          <cell r="AQ488" t="str">
            <v>N/I</v>
          </cell>
          <cell r="AR488" t="str">
            <v>N/I</v>
          </cell>
          <cell r="AS488" t="str">
            <v>ALLPARK - RJF8</v>
          </cell>
          <cell r="AT488" t="str">
            <v>ALLPARK - RJ</v>
          </cell>
          <cell r="AU488" t="str">
            <v>F8</v>
          </cell>
          <cell r="AV488" t="str">
            <v>TERRENO</v>
          </cell>
          <cell r="AW488">
            <v>423</v>
          </cell>
          <cell r="AX488" t="str">
            <v>N/I</v>
          </cell>
          <cell r="AY488" t="str">
            <v>N/I</v>
          </cell>
          <cell r="AZ488">
            <v>220158</v>
          </cell>
        </row>
        <row r="489">
          <cell r="D489">
            <v>128021</v>
          </cell>
          <cell r="E489" t="str">
            <v>TERRENO ADCOS</v>
          </cell>
          <cell r="F489" t="str">
            <v>N/A</v>
          </cell>
          <cell r="G489" t="str">
            <v>ES</v>
          </cell>
          <cell r="H489" t="str">
            <v>ESPÍRITO SANTO</v>
          </cell>
          <cell r="I489" t="str">
            <v>NE</v>
          </cell>
          <cell r="J489" t="str">
            <v>NE</v>
          </cell>
          <cell r="K489" t="str">
            <v>80</v>
          </cell>
          <cell r="L489" t="str">
            <v>ERES</v>
          </cell>
          <cell r="M489" t="str">
            <v>ERES</v>
          </cell>
          <cell r="N489">
            <v>1</v>
          </cell>
          <cell r="O489">
            <v>50</v>
          </cell>
          <cell r="P489" t="str">
            <v>TERRENO</v>
          </cell>
          <cell r="Q489" t="str">
            <v>GARAGEM</v>
          </cell>
          <cell r="R489" t="str">
            <v>OFF STREET</v>
          </cell>
          <cell r="S489" t="str">
            <v>M&amp;A 2010</v>
          </cell>
          <cell r="T489">
            <v>1</v>
          </cell>
          <cell r="U489" t="str">
            <v>N/A</v>
          </cell>
          <cell r="V489" t="str">
            <v>N/A</v>
          </cell>
          <cell r="W489" t="str">
            <v>VALDERI</v>
          </cell>
          <cell r="X489" t="str">
            <v>N/I</v>
          </cell>
          <cell r="Y489" t="str">
            <v>LOCAÇÃO</v>
          </cell>
          <cell r="Z489" t="str">
            <v>TKTS</v>
          </cell>
          <cell r="AA489" t="str">
            <v>N/I</v>
          </cell>
          <cell r="AB489" t="str">
            <v>NAO BLOQUEADO</v>
          </cell>
          <cell r="AC489">
            <v>128021</v>
          </cell>
          <cell r="AD489" t="str">
            <v>TERR ADCOS</v>
          </cell>
          <cell r="AE489" t="str">
            <v>9.GARAGEM ABERTA</v>
          </cell>
          <cell r="AF489" t="str">
            <v>M&amp;A</v>
          </cell>
          <cell r="AG489" t="str">
            <v>09.097.751/0015-48</v>
          </cell>
          <cell r="AH489" t="str">
            <v>VITÓRIA</v>
          </cell>
          <cell r="AI489" t="str">
            <v>29055-250</v>
          </cell>
          <cell r="AJ489" t="str">
            <v>PRAIA DO CANTO</v>
          </cell>
          <cell r="AK489" t="str">
            <v xml:space="preserve">RUA DESEMBARGADOR SAMPAIO, 333 </v>
          </cell>
          <cell r="AL489">
            <v>6</v>
          </cell>
          <cell r="AM489">
            <v>40299</v>
          </cell>
          <cell r="AN489" t="str">
            <v>MAI/10</v>
          </cell>
          <cell r="AO489">
            <v>40878</v>
          </cell>
          <cell r="AP489">
            <v>40908</v>
          </cell>
          <cell r="AQ489" t="str">
            <v>N/I</v>
          </cell>
          <cell r="AR489" t="str">
            <v>N/I</v>
          </cell>
          <cell r="AS489" t="str">
            <v>E.R.E.S. - ES21</v>
          </cell>
          <cell r="AT489" t="str">
            <v>E.R.E.S. - ES</v>
          </cell>
          <cell r="AU489">
            <v>21</v>
          </cell>
          <cell r="AV489" t="str">
            <v>TERRENO ADCOS</v>
          </cell>
          <cell r="AW489">
            <v>345</v>
          </cell>
          <cell r="AX489" t="str">
            <v xml:space="preserve">TERRENO ADCOS                           </v>
          </cell>
          <cell r="AY489" t="str">
            <v>N/I</v>
          </cell>
          <cell r="AZ489">
            <v>128021</v>
          </cell>
        </row>
        <row r="490">
          <cell r="D490" t="str">
            <v xml:space="preserve">01201H5  </v>
          </cell>
          <cell r="E490" t="str">
            <v>TERRENO GUIDO CALOI</v>
          </cell>
          <cell r="F490" t="str">
            <v>N/A</v>
          </cell>
          <cell r="G490" t="str">
            <v>SP</v>
          </cell>
          <cell r="H490" t="str">
            <v>SÃO PAULO</v>
          </cell>
          <cell r="I490" t="str">
            <v>SP</v>
          </cell>
          <cell r="J490" t="str">
            <v>SP</v>
          </cell>
          <cell r="K490" t="str">
            <v>01</v>
          </cell>
          <cell r="L490" t="str">
            <v>ALLPARK</v>
          </cell>
          <cell r="M490" t="str">
            <v>ALLPARK</v>
          </cell>
          <cell r="N490">
            <v>1</v>
          </cell>
          <cell r="O490">
            <v>1035</v>
          </cell>
          <cell r="P490" t="str">
            <v>TERRENO</v>
          </cell>
          <cell r="Q490" t="str">
            <v>GARAGEM</v>
          </cell>
          <cell r="R490" t="str">
            <v>OFF STREET</v>
          </cell>
          <cell r="S490" t="str">
            <v>NN OFF 2011</v>
          </cell>
          <cell r="T490">
            <v>1</v>
          </cell>
          <cell r="U490" t="str">
            <v>N/A</v>
          </cell>
          <cell r="V490" t="str">
            <v>N/A</v>
          </cell>
          <cell r="W490" t="str">
            <v>DENISE</v>
          </cell>
          <cell r="X490" t="str">
            <v>GRACILIANO</v>
          </cell>
          <cell r="Y490" t="str">
            <v>LOCAÇÃO</v>
          </cell>
          <cell r="Z490" t="str">
            <v>TKTS</v>
          </cell>
          <cell r="AA490" t="str">
            <v>FAIXA</v>
          </cell>
          <cell r="AB490" t="str">
            <v>NAO BLOQUEADO</v>
          </cell>
          <cell r="AC490" t="str">
            <v xml:space="preserve">01201H5  </v>
          </cell>
          <cell r="AD490" t="str">
            <v>TERR GUIDO CALOI SN</v>
          </cell>
          <cell r="AE490" t="str">
            <v>9.GARAGEM ABERTA</v>
          </cell>
          <cell r="AF490" t="str">
            <v>ORGANICAS</v>
          </cell>
          <cell r="AG490" t="str">
            <v>60.537.263/0424-03</v>
          </cell>
          <cell r="AH490" t="str">
            <v xml:space="preserve">SÃO PAULO </v>
          </cell>
          <cell r="AI490" t="str">
            <v>05802-140</v>
          </cell>
          <cell r="AJ490" t="str">
            <v>CAPELA DO SOCORRO</v>
          </cell>
          <cell r="AK490" t="str">
            <v xml:space="preserve">AV. GUIDO CALOI, S/N </v>
          </cell>
          <cell r="AL490">
            <v>5</v>
          </cell>
          <cell r="AM490">
            <v>40546</v>
          </cell>
          <cell r="AN490" t="str">
            <v>JAN/11</v>
          </cell>
          <cell r="AO490">
            <v>40476</v>
          </cell>
          <cell r="AP490">
            <v>42301</v>
          </cell>
          <cell r="AQ490" t="str">
            <v>N/I</v>
          </cell>
          <cell r="AR490" t="str">
            <v>N/I</v>
          </cell>
          <cell r="AS490" t="str">
            <v>ALLPARK - SPH5</v>
          </cell>
          <cell r="AT490" t="str">
            <v>ALLPARK - SP</v>
          </cell>
          <cell r="AU490" t="str">
            <v>H5</v>
          </cell>
          <cell r="AV490" t="str">
            <v>TERR GUID CALOI</v>
          </cell>
          <cell r="AW490">
            <v>13323</v>
          </cell>
          <cell r="AX490" t="str">
            <v>Terreno Panamérica</v>
          </cell>
          <cell r="AY490" t="str">
            <v>GUIDO CALOI (PAN AMÉRICA)N/I BR PROPERTIES</v>
          </cell>
          <cell r="AZ490" t="str">
            <v xml:space="preserve">01201H5  </v>
          </cell>
        </row>
        <row r="491">
          <cell r="D491" t="str">
            <v xml:space="preserve">01201WQ  </v>
          </cell>
          <cell r="E491" t="str">
            <v>TERRENO JESUINO CARDOSO</v>
          </cell>
          <cell r="F491" t="str">
            <v>N/A</v>
          </cell>
          <cell r="G491" t="str">
            <v>SP</v>
          </cell>
          <cell r="H491" t="str">
            <v>SÃO PAULO</v>
          </cell>
          <cell r="I491" t="str">
            <v>SP</v>
          </cell>
          <cell r="J491" t="str">
            <v>SP</v>
          </cell>
          <cell r="K491" t="str">
            <v>01</v>
          </cell>
          <cell r="L491" t="str">
            <v>ALLPARK</v>
          </cell>
          <cell r="M491" t="str">
            <v>RITI</v>
          </cell>
          <cell r="N491">
            <v>1</v>
          </cell>
          <cell r="O491">
            <v>280</v>
          </cell>
          <cell r="P491" t="str">
            <v>TERRENO</v>
          </cell>
          <cell r="Q491" t="str">
            <v>GARAGEM</v>
          </cell>
          <cell r="R491" t="str">
            <v>OFF STREET</v>
          </cell>
          <cell r="S491" t="str">
            <v>M&amp;A 2011</v>
          </cell>
          <cell r="T491">
            <v>1</v>
          </cell>
          <cell r="U491" t="str">
            <v>N/A</v>
          </cell>
          <cell r="V491" t="str">
            <v>N/A</v>
          </cell>
          <cell r="W491" t="str">
            <v>JOSÉ EDENILSON</v>
          </cell>
          <cell r="X491" t="str">
            <v>ALDAIR</v>
          </cell>
          <cell r="Y491" t="str">
            <v>N/I</v>
          </cell>
          <cell r="Z491" t="str">
            <v>N/I</v>
          </cell>
          <cell r="AA491" t="str">
            <v>N/I</v>
          </cell>
          <cell r="AB491" t="str">
            <v>NAO BLOQUEADO</v>
          </cell>
          <cell r="AC491" t="str">
            <v xml:space="preserve">01201WQ  </v>
          </cell>
          <cell r="AD491" t="str">
            <v>TERR JESUINO CARDOSO 360 - RT</v>
          </cell>
          <cell r="AE491" t="str">
            <v>9.GARAGEM ABERTA</v>
          </cell>
          <cell r="AF491" t="str">
            <v>ORGANICAS</v>
          </cell>
          <cell r="AG491" t="str">
            <v>N/I</v>
          </cell>
          <cell r="AH491" t="str">
            <v xml:space="preserve">SÃO PAULO </v>
          </cell>
          <cell r="AI491" t="str">
            <v>N/I</v>
          </cell>
          <cell r="AJ491" t="str">
            <v>N/I</v>
          </cell>
          <cell r="AK491" t="str">
            <v>RUA MINISTRO JESUINO CARDOSO,360</v>
          </cell>
          <cell r="AL491" t="str">
            <v>N/I</v>
          </cell>
          <cell r="AM491">
            <v>40742</v>
          </cell>
          <cell r="AN491" t="str">
            <v>JUL/11</v>
          </cell>
          <cell r="AO491" t="str">
            <v>N/I</v>
          </cell>
          <cell r="AP491" t="str">
            <v>N/I</v>
          </cell>
          <cell r="AQ491" t="str">
            <v>N/I</v>
          </cell>
          <cell r="AR491" t="str">
            <v>N/I</v>
          </cell>
          <cell r="AS491" t="str">
            <v>ALLPARK - SPWQ</v>
          </cell>
          <cell r="AT491" t="str">
            <v>ALLPARK - SP</v>
          </cell>
          <cell r="AU491" t="str">
            <v>WQ</v>
          </cell>
          <cell r="AV491" t="str">
            <v>JESUINO CARDOSO</v>
          </cell>
          <cell r="AW491" t="str">
            <v>N/I</v>
          </cell>
          <cell r="AX491" t="str">
            <v>N/I</v>
          </cell>
          <cell r="AY491" t="str">
            <v>TERRENO JESUÍNO CARDOSO</v>
          </cell>
          <cell r="AZ491" t="str">
            <v xml:space="preserve">01201WQ  </v>
          </cell>
        </row>
        <row r="492">
          <cell r="D492">
            <v>128029</v>
          </cell>
          <cell r="E492" t="str">
            <v>TERRENO M.MURAD</v>
          </cell>
          <cell r="F492" t="str">
            <v>N/A</v>
          </cell>
          <cell r="G492" t="str">
            <v>ES</v>
          </cell>
          <cell r="H492" t="str">
            <v>ESPÍRITO SANTO</v>
          </cell>
          <cell r="I492" t="str">
            <v>NE</v>
          </cell>
          <cell r="J492" t="str">
            <v>NE</v>
          </cell>
          <cell r="K492" t="str">
            <v>80</v>
          </cell>
          <cell r="L492" t="str">
            <v>ERES</v>
          </cell>
          <cell r="M492" t="str">
            <v>ERES</v>
          </cell>
          <cell r="N492">
            <v>1</v>
          </cell>
          <cell r="O492">
            <v>35</v>
          </cell>
          <cell r="P492" t="str">
            <v>TERRENO</v>
          </cell>
          <cell r="Q492" t="str">
            <v>GARAGEM</v>
          </cell>
          <cell r="R492" t="str">
            <v>OFF STREET</v>
          </cell>
          <cell r="S492" t="str">
            <v>NN OFF 2010</v>
          </cell>
          <cell r="T492">
            <v>0.5</v>
          </cell>
          <cell r="U492" t="str">
            <v>M&amp;A 2011</v>
          </cell>
          <cell r="V492">
            <v>0.5</v>
          </cell>
          <cell r="W492" t="str">
            <v>VALDERI</v>
          </cell>
          <cell r="X492" t="str">
            <v>N/I</v>
          </cell>
          <cell r="Y492" t="str">
            <v>LOCAÇÃO</v>
          </cell>
          <cell r="Z492" t="str">
            <v>EVENTOS</v>
          </cell>
          <cell r="AA492" t="str">
            <v>N/I</v>
          </cell>
          <cell r="AB492" t="str">
            <v>NAO BLOQUEADO</v>
          </cell>
          <cell r="AC492">
            <v>128029</v>
          </cell>
          <cell r="AD492" t="str">
            <v>TERR M MURAD</v>
          </cell>
          <cell r="AE492" t="str">
            <v>9.GARAGEM ABERTA</v>
          </cell>
          <cell r="AF492" t="str">
            <v>ORGANICAS</v>
          </cell>
          <cell r="AG492" t="str">
            <v>N/I</v>
          </cell>
          <cell r="AH492" t="str">
            <v>VITÓRIA</v>
          </cell>
          <cell r="AI492" t="str">
            <v>29000-000</v>
          </cell>
          <cell r="AJ492" t="str">
            <v>PRAIA DO CANTO</v>
          </cell>
          <cell r="AK492" t="str">
            <v xml:space="preserve">AV. DESEMBARGADOR SAMPAIO, 244 </v>
          </cell>
          <cell r="AL492">
            <v>7</v>
          </cell>
          <cell r="AM492">
            <v>40252</v>
          </cell>
          <cell r="AN492" t="str">
            <v>MAR/10</v>
          </cell>
          <cell r="AO492">
            <v>40179</v>
          </cell>
          <cell r="AP492">
            <v>41274</v>
          </cell>
          <cell r="AQ492" t="str">
            <v>N/I</v>
          </cell>
          <cell r="AR492" t="str">
            <v>N/I</v>
          </cell>
          <cell r="AS492" t="str">
            <v>E.R.E.S. - ES29</v>
          </cell>
          <cell r="AT492" t="str">
            <v>E.R.E.S. - ES</v>
          </cell>
          <cell r="AU492">
            <v>29</v>
          </cell>
          <cell r="AV492" t="str">
            <v>TERRENO M.MURAD</v>
          </cell>
          <cell r="AW492">
            <v>392</v>
          </cell>
          <cell r="AX492" t="str">
            <v xml:space="preserve">TERRENO M.MURAD                         </v>
          </cell>
          <cell r="AY492" t="str">
            <v>MMURAD*</v>
          </cell>
          <cell r="AZ492">
            <v>128029</v>
          </cell>
        </row>
        <row r="493">
          <cell r="D493" t="str">
            <v xml:space="preserve">08201GD  </v>
          </cell>
          <cell r="E493" t="str">
            <v>TERRENO MERZIAN</v>
          </cell>
          <cell r="F493" t="str">
            <v>MERZIAN</v>
          </cell>
          <cell r="G493" t="str">
            <v>GO</v>
          </cell>
          <cell r="H493" t="str">
            <v>GOIÁS</v>
          </cell>
          <cell r="I493" t="str">
            <v>CO</v>
          </cell>
          <cell r="J493" t="str">
            <v>CO</v>
          </cell>
          <cell r="K493" t="str">
            <v>01</v>
          </cell>
          <cell r="L493" t="str">
            <v>ALLPARK</v>
          </cell>
          <cell r="M493" t="str">
            <v>ALLPARK</v>
          </cell>
          <cell r="N493">
            <v>1</v>
          </cell>
          <cell r="O493">
            <v>250</v>
          </cell>
          <cell r="P493" t="str">
            <v>TERRENO</v>
          </cell>
          <cell r="Q493" t="str">
            <v>GARAGEM</v>
          </cell>
          <cell r="R493" t="str">
            <v>OFF STREET</v>
          </cell>
          <cell r="S493" t="str">
            <v>NN OFF 2010</v>
          </cell>
          <cell r="T493">
            <v>1</v>
          </cell>
          <cell r="U493" t="str">
            <v>N/A</v>
          </cell>
          <cell r="V493" t="str">
            <v>N/A</v>
          </cell>
          <cell r="W493" t="str">
            <v>ADRIANO BULHÕES</v>
          </cell>
          <cell r="X493" t="str">
            <v>N/I</v>
          </cell>
          <cell r="Y493" t="str">
            <v>LOCAÇÃO</v>
          </cell>
          <cell r="Z493" t="str">
            <v>TKTS</v>
          </cell>
          <cell r="AA493" t="str">
            <v>VALOR FIXO</v>
          </cell>
          <cell r="AB493" t="str">
            <v>NAO BLOQUEADO</v>
          </cell>
          <cell r="AC493" t="str">
            <v xml:space="preserve">08201GD  </v>
          </cell>
          <cell r="AD493" t="str">
            <v>TERR MERZIAN</v>
          </cell>
          <cell r="AE493" t="str">
            <v>9.GARAGEM ABERTA</v>
          </cell>
          <cell r="AF493" t="str">
            <v>ORGANICAS</v>
          </cell>
          <cell r="AG493" t="str">
            <v>60.537.263/0422-41</v>
          </cell>
          <cell r="AH493" t="str">
            <v>GOIÂNIA</v>
          </cell>
          <cell r="AI493" t="str">
            <v>74170-090</v>
          </cell>
          <cell r="AJ493" t="str">
            <v>SETOR MARISTA</v>
          </cell>
          <cell r="AK493" t="str">
            <v>RUA 146, 165, QUADRA 16</v>
          </cell>
          <cell r="AL493">
            <v>7</v>
          </cell>
          <cell r="AM493">
            <v>40513</v>
          </cell>
          <cell r="AN493" t="str">
            <v>DEZ/10</v>
          </cell>
          <cell r="AO493">
            <v>40461</v>
          </cell>
          <cell r="AP493">
            <v>41191</v>
          </cell>
          <cell r="AQ493" t="str">
            <v>N/I</v>
          </cell>
          <cell r="AR493" t="str">
            <v>N/I</v>
          </cell>
          <cell r="AS493" t="str">
            <v>ALLPARK - GOGD</v>
          </cell>
          <cell r="AT493" t="str">
            <v>ALLPARK - GO</v>
          </cell>
          <cell r="AU493" t="str">
            <v>GD</v>
          </cell>
          <cell r="AV493" t="str">
            <v>TERRENO MERZIAN</v>
          </cell>
          <cell r="AW493">
            <v>13103</v>
          </cell>
          <cell r="AX493" t="str">
            <v>Merzian</v>
          </cell>
          <cell r="AY493" t="str">
            <v>TERRENO DR. MALCON ( MERZIAN )</v>
          </cell>
          <cell r="AZ493" t="str">
            <v xml:space="preserve">08201GD  </v>
          </cell>
        </row>
        <row r="494">
          <cell r="D494" t="str">
            <v xml:space="preserve">01201IX  </v>
          </cell>
          <cell r="E494" t="str">
            <v>TERRENO NACOES UNIDAS</v>
          </cell>
          <cell r="F494" t="str">
            <v>N/A</v>
          </cell>
          <cell r="G494" t="str">
            <v>SP</v>
          </cell>
          <cell r="H494" t="str">
            <v>SÃO PAULO</v>
          </cell>
          <cell r="I494" t="str">
            <v>SP</v>
          </cell>
          <cell r="J494" t="str">
            <v>SP</v>
          </cell>
          <cell r="K494" t="str">
            <v>01</v>
          </cell>
          <cell r="L494" t="str">
            <v>ALLPARK</v>
          </cell>
          <cell r="M494" t="str">
            <v>ALLPARK</v>
          </cell>
          <cell r="N494">
            <v>1</v>
          </cell>
          <cell r="O494">
            <v>180</v>
          </cell>
          <cell r="P494" t="str">
            <v>TERRENO</v>
          </cell>
          <cell r="Q494" t="str">
            <v>GARAGEM</v>
          </cell>
          <cell r="R494" t="str">
            <v>OFF STREET</v>
          </cell>
          <cell r="S494" t="str">
            <v>NN OFF 2011</v>
          </cell>
          <cell r="T494">
            <v>1</v>
          </cell>
          <cell r="U494" t="str">
            <v>N/A</v>
          </cell>
          <cell r="V494" t="str">
            <v>N/A</v>
          </cell>
          <cell r="W494" t="str">
            <v>JOSÉ EDENILSON</v>
          </cell>
          <cell r="X494" t="str">
            <v>LUIS</v>
          </cell>
          <cell r="Y494" t="str">
            <v>LOCAÇÃO</v>
          </cell>
          <cell r="Z494" t="str">
            <v>EVENTOS</v>
          </cell>
          <cell r="AA494" t="str">
            <v>PERCENTUAL</v>
          </cell>
          <cell r="AB494" t="str">
            <v>NAO BLOQUEADO</v>
          </cell>
          <cell r="AC494" t="str">
            <v xml:space="preserve">01201IX  </v>
          </cell>
          <cell r="AD494" t="str">
            <v>TERR WTORRE NACOES UNIDAS 14261</v>
          </cell>
          <cell r="AE494" t="str">
            <v>9.GARAGEM ABERTA</v>
          </cell>
          <cell r="AF494" t="str">
            <v>ORGANICAS</v>
          </cell>
          <cell r="AG494" t="str">
            <v>60.537.263/0518-28</v>
          </cell>
          <cell r="AH494" t="str">
            <v xml:space="preserve">SÃO PAULO </v>
          </cell>
          <cell r="AI494" t="str">
            <v xml:space="preserve">04795-100 </v>
          </cell>
          <cell r="AJ494" t="str">
            <v>SANTO AMARO</v>
          </cell>
          <cell r="AK494" t="str">
            <v>AV. NAÇÕES UNIDAS, 14261</v>
          </cell>
          <cell r="AL494">
            <v>7</v>
          </cell>
          <cell r="AM494">
            <v>40616</v>
          </cell>
          <cell r="AN494" t="str">
            <v>MAR/11</v>
          </cell>
          <cell r="AO494">
            <v>40605</v>
          </cell>
          <cell r="AP494" t="str">
            <v>INDETERMINADO</v>
          </cell>
          <cell r="AQ494" t="str">
            <v>N/I</v>
          </cell>
          <cell r="AR494" t="str">
            <v>N/I</v>
          </cell>
          <cell r="AS494" t="str">
            <v>ALLPARK - SPIX</v>
          </cell>
          <cell r="AT494" t="str">
            <v>ALLPARK - SP</v>
          </cell>
          <cell r="AU494" t="str">
            <v>IX</v>
          </cell>
          <cell r="AV494" t="str">
            <v>TER NACOES UNID</v>
          </cell>
          <cell r="AW494">
            <v>13920</v>
          </cell>
          <cell r="AX494" t="str">
            <v>WTorre Nações Unidas</v>
          </cell>
          <cell r="AY494" t="str">
            <v>Terreno Nações Unidas</v>
          </cell>
          <cell r="AZ494" t="str">
            <v xml:space="preserve">01201IX  </v>
          </cell>
        </row>
        <row r="495">
          <cell r="D495">
            <v>128059</v>
          </cell>
          <cell r="E495" t="str">
            <v>TERRENO RIACHUELO</v>
          </cell>
          <cell r="F495" t="str">
            <v>N/A</v>
          </cell>
          <cell r="G495" t="str">
            <v>PE</v>
          </cell>
          <cell r="H495" t="str">
            <v>PERNAMBUCO</v>
          </cell>
          <cell r="I495" t="str">
            <v>NE</v>
          </cell>
          <cell r="J495" t="str">
            <v>NE</v>
          </cell>
          <cell r="K495" t="str">
            <v>80</v>
          </cell>
          <cell r="L495" t="str">
            <v>ERES</v>
          </cell>
          <cell r="M495" t="str">
            <v>ERES</v>
          </cell>
          <cell r="N495">
            <v>1</v>
          </cell>
          <cell r="O495">
            <v>150</v>
          </cell>
          <cell r="P495" t="str">
            <v>TERRENO</v>
          </cell>
          <cell r="Q495" t="str">
            <v>GARAGEM</v>
          </cell>
          <cell r="R495" t="str">
            <v>OFF STREET</v>
          </cell>
          <cell r="S495" t="str">
            <v>NN OFF 2010</v>
          </cell>
          <cell r="T495">
            <v>0.5</v>
          </cell>
          <cell r="U495" t="str">
            <v>M&amp;A 2011</v>
          </cell>
          <cell r="V495">
            <v>0.5</v>
          </cell>
          <cell r="W495" t="str">
            <v>CORDEIRO</v>
          </cell>
          <cell r="X495" t="str">
            <v>N/I</v>
          </cell>
          <cell r="Y495" t="str">
            <v>LOCAÇÃO</v>
          </cell>
          <cell r="Z495" t="str">
            <v>TKTS</v>
          </cell>
          <cell r="AA495" t="str">
            <v>PERCENTUAL</v>
          </cell>
          <cell r="AB495" t="str">
            <v>NAO BLOQUEADO</v>
          </cell>
          <cell r="AC495">
            <v>128059</v>
          </cell>
          <cell r="AD495" t="str">
            <v>TERR RIACHUELO</v>
          </cell>
          <cell r="AE495" t="str">
            <v>9.GARAGEM ABERTA</v>
          </cell>
          <cell r="AF495" t="str">
            <v>ORGANICAS</v>
          </cell>
          <cell r="AG495" t="str">
            <v>N/I</v>
          </cell>
          <cell r="AH495" t="str">
            <v>RECIFE</v>
          </cell>
          <cell r="AI495" t="str">
            <v>50050-400</v>
          </cell>
          <cell r="AJ495" t="str">
            <v>BOA VISTA</v>
          </cell>
          <cell r="AK495" t="str">
            <v>RUA DO RIACHUELO, 86</v>
          </cell>
          <cell r="AL495">
            <v>7</v>
          </cell>
          <cell r="AM495">
            <v>40518</v>
          </cell>
          <cell r="AN495" t="str">
            <v>DEZ/10</v>
          </cell>
          <cell r="AO495" t="str">
            <v>N/I</v>
          </cell>
          <cell r="AP495" t="str">
            <v>N/I</v>
          </cell>
          <cell r="AQ495" t="str">
            <v>N/I</v>
          </cell>
          <cell r="AR495" t="str">
            <v>N/I</v>
          </cell>
          <cell r="AS495" t="str">
            <v>E.R.E.S. - PE59</v>
          </cell>
          <cell r="AT495" t="str">
            <v>E.R.E.S. - PE</v>
          </cell>
          <cell r="AU495">
            <v>59</v>
          </cell>
          <cell r="AV495" t="str">
            <v>TERRE RIACHUELO</v>
          </cell>
          <cell r="AW495">
            <v>690</v>
          </cell>
          <cell r="AX495" t="str">
            <v>N/I</v>
          </cell>
          <cell r="AY495" t="str">
            <v>TERRENO RIACHUELO N/I RECIFE</v>
          </cell>
          <cell r="AZ495">
            <v>128059</v>
          </cell>
        </row>
        <row r="496">
          <cell r="D496" t="str">
            <v xml:space="preserve">01201WJ  </v>
          </cell>
          <cell r="E496" t="str">
            <v>TERRENO W. TORRE</v>
          </cell>
          <cell r="F496" t="str">
            <v>N/A</v>
          </cell>
          <cell r="G496" t="str">
            <v>SP</v>
          </cell>
          <cell r="H496" t="str">
            <v>SÃO PAULO</v>
          </cell>
          <cell r="I496" t="str">
            <v>SP</v>
          </cell>
          <cell r="J496" t="str">
            <v>SP</v>
          </cell>
          <cell r="K496" t="str">
            <v>01</v>
          </cell>
          <cell r="L496" t="str">
            <v>ALLPARK</v>
          </cell>
          <cell r="M496" t="str">
            <v>ALLPARK</v>
          </cell>
          <cell r="N496">
            <v>1</v>
          </cell>
          <cell r="O496">
            <v>200</v>
          </cell>
          <cell r="P496" t="str">
            <v>TERRENO</v>
          </cell>
          <cell r="Q496" t="str">
            <v>GARAGEM</v>
          </cell>
          <cell r="R496" t="str">
            <v>OFF STREET</v>
          </cell>
          <cell r="S496" t="str">
            <v>NN OFF 2011</v>
          </cell>
          <cell r="T496">
            <v>1</v>
          </cell>
          <cell r="U496" t="str">
            <v>N/A</v>
          </cell>
          <cell r="V496" t="str">
            <v>N/A</v>
          </cell>
          <cell r="W496" t="str">
            <v>JOSÉ EDENILSON</v>
          </cell>
          <cell r="X496" t="str">
            <v>MARTINS</v>
          </cell>
          <cell r="Y496" t="str">
            <v>LOCAÇÃO</v>
          </cell>
          <cell r="Z496" t="str">
            <v>TKTS</v>
          </cell>
          <cell r="AA496" t="str">
            <v>FAIXA</v>
          </cell>
          <cell r="AB496" t="str">
            <v>NAO BLOQUEADO</v>
          </cell>
          <cell r="AC496" t="str">
            <v xml:space="preserve">01201WJ  </v>
          </cell>
          <cell r="AD496" t="str">
            <v>TERR EUSEBIO MATOSO 37</v>
          </cell>
          <cell r="AE496" t="str">
            <v>9.GARAGEM ABERTA</v>
          </cell>
          <cell r="AF496" t="str">
            <v>ORGANICAS</v>
          </cell>
          <cell r="AG496" t="str">
            <v>60.537.263/0517-47</v>
          </cell>
          <cell r="AH496" t="str">
            <v xml:space="preserve">SÃO PAULO </v>
          </cell>
          <cell r="AI496" t="str">
            <v>N/I</v>
          </cell>
          <cell r="AJ496" t="str">
            <v>N/I</v>
          </cell>
          <cell r="AK496" t="str">
            <v>AV. EUSÉBIO MATOSO, 37</v>
          </cell>
          <cell r="AL496">
            <v>5</v>
          </cell>
          <cell r="AM496">
            <v>40664</v>
          </cell>
          <cell r="AN496" t="str">
            <v>MAI/11</v>
          </cell>
          <cell r="AO496">
            <v>40653</v>
          </cell>
          <cell r="AP496" t="str">
            <v>INDETERMINADO</v>
          </cell>
          <cell r="AQ496" t="str">
            <v>N/I</v>
          </cell>
          <cell r="AR496" t="str">
            <v>N/I</v>
          </cell>
          <cell r="AS496" t="str">
            <v>ALLPARK - SPWJ</v>
          </cell>
          <cell r="AT496" t="str">
            <v>ALLPARK - SP</v>
          </cell>
          <cell r="AU496" t="str">
            <v>WJ</v>
          </cell>
          <cell r="AV496" t="str">
            <v>TERRENO W TORRE</v>
          </cell>
          <cell r="AW496">
            <v>13962</v>
          </cell>
          <cell r="AX496" t="str">
            <v>WTorre Eusébio</v>
          </cell>
          <cell r="AY496" t="str">
            <v>Terreno Eusébio Matoso</v>
          </cell>
          <cell r="AZ496" t="str">
            <v xml:space="preserve">01201WJ  </v>
          </cell>
        </row>
        <row r="497">
          <cell r="D497" t="str">
            <v xml:space="preserve">01201X7  </v>
          </cell>
          <cell r="E497" t="str">
            <v>THE SQUARE</v>
          </cell>
          <cell r="F497" t="str">
            <v>N/A</v>
          </cell>
          <cell r="G497" t="str">
            <v>SP</v>
          </cell>
          <cell r="H497" t="str">
            <v>SÃO PAULO</v>
          </cell>
          <cell r="I497" t="str">
            <v>SP</v>
          </cell>
          <cell r="J497" t="str">
            <v>SP</v>
          </cell>
          <cell r="K497" t="str">
            <v>01</v>
          </cell>
          <cell r="L497" t="str">
            <v>ALLPARK</v>
          </cell>
          <cell r="M497" t="str">
            <v>ALLPARK</v>
          </cell>
          <cell r="N497">
            <v>1</v>
          </cell>
          <cell r="O497">
            <v>564</v>
          </cell>
          <cell r="P497" t="str">
            <v>EDIFÍCIO COMERCIAL</v>
          </cell>
          <cell r="Q497" t="str">
            <v>GARAGEM</v>
          </cell>
          <cell r="R497" t="str">
            <v>OFF STREET</v>
          </cell>
          <cell r="S497" t="str">
            <v>NN OFF 2011</v>
          </cell>
          <cell r="T497">
            <v>1</v>
          </cell>
          <cell r="U497" t="str">
            <v>N/A</v>
          </cell>
          <cell r="V497" t="str">
            <v>N/A</v>
          </cell>
          <cell r="W497" t="str">
            <v>GARAGEM NÃO INAUGURADA</v>
          </cell>
          <cell r="X497" t="str">
            <v>GARAGEM NÃO INAUGURADA</v>
          </cell>
          <cell r="Y497" t="str">
            <v>N/I</v>
          </cell>
          <cell r="Z497" t="str">
            <v>N/I</v>
          </cell>
          <cell r="AA497" t="str">
            <v>N/I</v>
          </cell>
          <cell r="AB497" t="str">
            <v>NAO BLOQUEADO</v>
          </cell>
          <cell r="AC497" t="str">
            <v xml:space="preserve">01201X7  </v>
          </cell>
          <cell r="AD497" t="str">
            <v>ED COM THE SQUARE</v>
          </cell>
          <cell r="AE497" t="str">
            <v>9.GARAGEM ABERTA</v>
          </cell>
          <cell r="AF497" t="str">
            <v>N/I</v>
          </cell>
          <cell r="AG497" t="str">
            <v>N/I</v>
          </cell>
          <cell r="AH497" t="str">
            <v>COTIA</v>
          </cell>
          <cell r="AI497">
            <v>6716695</v>
          </cell>
          <cell r="AJ497" t="str">
            <v>N/I</v>
          </cell>
          <cell r="AK497" t="str">
            <v>ROD. RAPOSO TAVARES, KM 22</v>
          </cell>
          <cell r="AL497" t="str">
            <v>N/I</v>
          </cell>
          <cell r="AM497">
            <v>40787</v>
          </cell>
          <cell r="AN497">
            <v>40787</v>
          </cell>
          <cell r="AO497" t="str">
            <v>N/I</v>
          </cell>
          <cell r="AP497" t="str">
            <v>N/I</v>
          </cell>
          <cell r="AQ497" t="str">
            <v>N/I</v>
          </cell>
          <cell r="AR497" t="str">
            <v>N/I</v>
          </cell>
          <cell r="AS497" t="str">
            <v>N/IN/I</v>
          </cell>
          <cell r="AT497" t="str">
            <v>N/I</v>
          </cell>
          <cell r="AU497" t="str">
            <v>N/I</v>
          </cell>
          <cell r="AV497" t="str">
            <v>N/I</v>
          </cell>
          <cell r="AW497" t="str">
            <v>N/I</v>
          </cell>
          <cell r="AX497" t="str">
            <v>N/I</v>
          </cell>
          <cell r="AY497" t="str">
            <v>The Square Granja Vianna</v>
          </cell>
          <cell r="AZ497" t="str">
            <v xml:space="preserve">01201X7  </v>
          </cell>
        </row>
        <row r="498">
          <cell r="D498" t="str">
            <v xml:space="preserve">01201I3  </v>
          </cell>
          <cell r="E498" t="str">
            <v>THE TIFFANYS</v>
          </cell>
          <cell r="F498" t="str">
            <v>N/A</v>
          </cell>
          <cell r="G498" t="str">
            <v>SP</v>
          </cell>
          <cell r="H498" t="str">
            <v>SÃO PAULO</v>
          </cell>
          <cell r="I498" t="str">
            <v>SP</v>
          </cell>
          <cell r="J498" t="str">
            <v>SP</v>
          </cell>
          <cell r="K498" t="str">
            <v>01</v>
          </cell>
          <cell r="L498" t="str">
            <v>ALLPARK</v>
          </cell>
          <cell r="M498" t="str">
            <v>RITI</v>
          </cell>
          <cell r="N498">
            <v>1</v>
          </cell>
          <cell r="O498">
            <v>0</v>
          </cell>
          <cell r="P498" t="str">
            <v>EDIFÍCIO RESIDENCIAL</v>
          </cell>
          <cell r="Q498" t="str">
            <v>GARAGEM</v>
          </cell>
          <cell r="R498" t="str">
            <v>OFF STREET</v>
          </cell>
          <cell r="S498" t="str">
            <v>M&amp;A 2011</v>
          </cell>
          <cell r="T498">
            <v>1</v>
          </cell>
          <cell r="U498" t="str">
            <v>N/A</v>
          </cell>
          <cell r="V498" t="str">
            <v>N/A</v>
          </cell>
          <cell r="W498" t="str">
            <v>DENISE</v>
          </cell>
          <cell r="X498" t="str">
            <v>RODNEY</v>
          </cell>
          <cell r="Y498" t="str">
            <v>MO</v>
          </cell>
          <cell r="Z498" t="str">
            <v>100%NF</v>
          </cell>
          <cell r="AA498" t="str">
            <v>N/I</v>
          </cell>
          <cell r="AB498" t="str">
            <v>NAO BLOQUEADO</v>
          </cell>
          <cell r="AC498" t="str">
            <v xml:space="preserve">01201I3  </v>
          </cell>
          <cell r="AD498" t="str">
            <v>ED RESID TIFFANYS - RT</v>
          </cell>
          <cell r="AE498" t="str">
            <v>9.GARAGEM ABERTA</v>
          </cell>
          <cell r="AF498" t="str">
            <v>M&amp;A</v>
          </cell>
          <cell r="AG498" t="str">
            <v>N/I</v>
          </cell>
          <cell r="AH498" t="str">
            <v xml:space="preserve">SÃO PAULO </v>
          </cell>
          <cell r="AI498" t="str">
            <v xml:space="preserve">04561-000 </v>
          </cell>
          <cell r="AJ498" t="str">
            <v>BROOKLIN</v>
          </cell>
          <cell r="AK498" t="str">
            <v>RUA GUARARAPES,228</v>
          </cell>
          <cell r="AL498">
            <v>7</v>
          </cell>
          <cell r="AM498">
            <v>40603</v>
          </cell>
          <cell r="AN498" t="str">
            <v>MAR/11</v>
          </cell>
          <cell r="AO498" t="str">
            <v>N/I</v>
          </cell>
          <cell r="AP498" t="str">
            <v>N/I</v>
          </cell>
          <cell r="AQ498" t="str">
            <v>N/I</v>
          </cell>
          <cell r="AR498" t="str">
            <v>N/I</v>
          </cell>
          <cell r="AS498" t="str">
            <v>ALLPARK - SPI3</v>
          </cell>
          <cell r="AT498" t="str">
            <v>ALLPARK - SP</v>
          </cell>
          <cell r="AU498" t="str">
            <v>I3</v>
          </cell>
          <cell r="AV498" t="str">
            <v>THE TIFFANYS</v>
          </cell>
          <cell r="AW498">
            <v>13601</v>
          </cell>
          <cell r="AX498" t="str">
            <v>N/I</v>
          </cell>
          <cell r="AY498" t="str">
            <v>N/I</v>
          </cell>
          <cell r="AZ498" t="str">
            <v xml:space="preserve">01201I3  </v>
          </cell>
        </row>
        <row r="499">
          <cell r="D499" t="str">
            <v xml:space="preserve">01201P4  </v>
          </cell>
          <cell r="E499" t="str">
            <v>TIME OFFICES</v>
          </cell>
          <cell r="F499" t="str">
            <v>N/A</v>
          </cell>
          <cell r="G499" t="str">
            <v>SP</v>
          </cell>
          <cell r="H499" t="str">
            <v>SÃO PAULO</v>
          </cell>
          <cell r="I499" t="str">
            <v>SP</v>
          </cell>
          <cell r="J499" t="str">
            <v>SP</v>
          </cell>
          <cell r="K499" t="str">
            <v>01</v>
          </cell>
          <cell r="L499" t="str">
            <v>ALLPARK</v>
          </cell>
          <cell r="M499" t="str">
            <v>ALLPARK</v>
          </cell>
          <cell r="N499">
            <v>1</v>
          </cell>
          <cell r="O499">
            <v>320</v>
          </cell>
          <cell r="P499" t="str">
            <v>EDIFÍCIO COMERCIAL</v>
          </cell>
          <cell r="Q499" t="str">
            <v>GARAGEM</v>
          </cell>
          <cell r="R499" t="str">
            <v>REAL ESTATE</v>
          </cell>
          <cell r="S499" t="str">
            <v>REAL ESTATE 2010</v>
          </cell>
          <cell r="T499">
            <v>1</v>
          </cell>
          <cell r="U499" t="str">
            <v>N/A</v>
          </cell>
          <cell r="V499" t="str">
            <v>N/A</v>
          </cell>
          <cell r="W499" t="str">
            <v>ENZO</v>
          </cell>
          <cell r="X499" t="str">
            <v>RODRIGO</v>
          </cell>
          <cell r="Y499" t="str">
            <v>LOCAÇÃO</v>
          </cell>
          <cell r="Z499" t="str">
            <v>TKTS</v>
          </cell>
          <cell r="AA499" t="str">
            <v>N/I</v>
          </cell>
          <cell r="AB499" t="str">
            <v>NAO BLOQUEADO</v>
          </cell>
          <cell r="AC499" t="str">
            <v xml:space="preserve">01201P4  </v>
          </cell>
          <cell r="AD499" t="str">
            <v>ED COM TIME OFFICES</v>
          </cell>
          <cell r="AE499" t="str">
            <v>9.GARAGEM ABERTA</v>
          </cell>
          <cell r="AF499" t="str">
            <v>ORGANICAS</v>
          </cell>
          <cell r="AG499">
            <v>60537263027285</v>
          </cell>
          <cell r="AH499" t="str">
            <v xml:space="preserve">SÃO PAULO </v>
          </cell>
          <cell r="AI499" t="str">
            <v>04531-011</v>
          </cell>
          <cell r="AJ499" t="str">
            <v>ITAIM BIBI</v>
          </cell>
          <cell r="AK499" t="str">
            <v xml:space="preserve">RUA PEDROSO ALVARENGA, 691 </v>
          </cell>
          <cell r="AL499">
            <v>7</v>
          </cell>
          <cell r="AM499">
            <v>40087</v>
          </cell>
          <cell r="AN499" t="str">
            <v>N/I</v>
          </cell>
          <cell r="AO499" t="str">
            <v>N/I</v>
          </cell>
          <cell r="AP499" t="str">
            <v>N/I</v>
          </cell>
          <cell r="AQ499" t="str">
            <v>N/I</v>
          </cell>
          <cell r="AR499" t="str">
            <v>N/I</v>
          </cell>
          <cell r="AS499" t="str">
            <v>ALLPARK - SPP4</v>
          </cell>
          <cell r="AT499" t="str">
            <v>ALLPARK - SP</v>
          </cell>
          <cell r="AU499" t="str">
            <v>P4</v>
          </cell>
          <cell r="AV499" t="str">
            <v>TIME OFFICES</v>
          </cell>
          <cell r="AW499">
            <v>10453</v>
          </cell>
          <cell r="AX499" t="str">
            <v>N/I</v>
          </cell>
          <cell r="AY499" t="str">
            <v>TIMES OFFICES (BARBARA)</v>
          </cell>
          <cell r="AZ499" t="str">
            <v xml:space="preserve">01201P4  </v>
          </cell>
        </row>
        <row r="500">
          <cell r="D500">
            <v>120176</v>
          </cell>
          <cell r="E500" t="str">
            <v>TIRADENTES</v>
          </cell>
          <cell r="F500" t="str">
            <v>HOSP BRASIL</v>
          </cell>
          <cell r="G500" t="str">
            <v>SP</v>
          </cell>
          <cell r="H500" t="str">
            <v>SÃO PAULO</v>
          </cell>
          <cell r="I500" t="str">
            <v>SP</v>
          </cell>
          <cell r="J500" t="str">
            <v>SP</v>
          </cell>
          <cell r="K500" t="str">
            <v>01</v>
          </cell>
          <cell r="L500" t="str">
            <v>ALLPARK</v>
          </cell>
          <cell r="M500" t="str">
            <v>ALLPARK</v>
          </cell>
          <cell r="N500">
            <v>1</v>
          </cell>
          <cell r="O500">
            <v>90</v>
          </cell>
          <cell r="P500" t="str">
            <v>TERRENO</v>
          </cell>
          <cell r="Q500" t="str">
            <v>GARAGEM</v>
          </cell>
          <cell r="R500" t="str">
            <v>OFF STREET</v>
          </cell>
          <cell r="S500" t="str">
            <v>BASE OFF</v>
          </cell>
          <cell r="T500">
            <v>1</v>
          </cell>
          <cell r="U500" t="str">
            <v>N/A</v>
          </cell>
          <cell r="V500" t="str">
            <v>N/A</v>
          </cell>
          <cell r="W500" t="str">
            <v>MAURO</v>
          </cell>
          <cell r="X500" t="str">
            <v>OSMAR</v>
          </cell>
          <cell r="Y500" t="str">
            <v>LOCAÇÃO</v>
          </cell>
          <cell r="Z500" t="str">
            <v>TKTS</v>
          </cell>
          <cell r="AA500" t="str">
            <v>N/I</v>
          </cell>
          <cell r="AB500" t="str">
            <v>NAO BLOQUEADO</v>
          </cell>
          <cell r="AC500">
            <v>120176</v>
          </cell>
          <cell r="AD500" t="str">
            <v>TERR TIRADENTES 159</v>
          </cell>
          <cell r="AE500" t="str">
            <v>9.GARAGEM ABERTA</v>
          </cell>
          <cell r="AF500" t="str">
            <v>ORGANICAS</v>
          </cell>
          <cell r="AG500" t="str">
            <v>N/I</v>
          </cell>
          <cell r="AH500" t="str">
            <v>SANTO ANDRÉ</v>
          </cell>
          <cell r="AI500" t="str">
            <v>09030-560</v>
          </cell>
          <cell r="AJ500" t="str">
            <v>V. DORA</v>
          </cell>
          <cell r="AK500" t="str">
            <v>RUA TIRADENTES,  159</v>
          </cell>
          <cell r="AL500">
            <v>7</v>
          </cell>
          <cell r="AM500" t="str">
            <v>N/I</v>
          </cell>
          <cell r="AN500" t="str">
            <v>N/I</v>
          </cell>
          <cell r="AO500">
            <v>38777</v>
          </cell>
          <cell r="AP500" t="str">
            <v>INDETERMINADO</v>
          </cell>
          <cell r="AQ500" t="str">
            <v>N/I</v>
          </cell>
          <cell r="AR500" t="str">
            <v>N/I</v>
          </cell>
          <cell r="AS500" t="str">
            <v>ALLPARK - SP76</v>
          </cell>
          <cell r="AT500" t="str">
            <v>ALLPARK - SP</v>
          </cell>
          <cell r="AU500">
            <v>76</v>
          </cell>
          <cell r="AV500" t="str">
            <v>TIRADENTES</v>
          </cell>
          <cell r="AW500">
            <v>10273</v>
          </cell>
          <cell r="AX500" t="str">
            <v>Tiradentes - Hospital Brasil</v>
          </cell>
          <cell r="AY500" t="str">
            <v>N/I</v>
          </cell>
          <cell r="AZ500">
            <v>120176</v>
          </cell>
        </row>
        <row r="501">
          <cell r="D501">
            <v>125104</v>
          </cell>
          <cell r="E501" t="str">
            <v>TOP CENTER</v>
          </cell>
          <cell r="F501" t="str">
            <v>N/A</v>
          </cell>
          <cell r="G501" t="str">
            <v>SP</v>
          </cell>
          <cell r="H501" t="str">
            <v>SÃO PAULO</v>
          </cell>
          <cell r="I501" t="str">
            <v>SP</v>
          </cell>
          <cell r="J501" t="str">
            <v>SP</v>
          </cell>
          <cell r="K501" t="str">
            <v>51</v>
          </cell>
          <cell r="L501" t="str">
            <v>PRIMEIRA</v>
          </cell>
          <cell r="M501" t="str">
            <v>PRIMEIRA</v>
          </cell>
          <cell r="N501">
            <v>1</v>
          </cell>
          <cell r="O501">
            <v>316</v>
          </cell>
          <cell r="P501" t="str">
            <v>CENTRO COMERCIAL</v>
          </cell>
          <cell r="Q501" t="str">
            <v>GARAGEM</v>
          </cell>
          <cell r="R501" t="str">
            <v>OFF STREET</v>
          </cell>
          <cell r="S501" t="str">
            <v>BASE OFF</v>
          </cell>
          <cell r="T501">
            <v>1</v>
          </cell>
          <cell r="U501" t="str">
            <v>N/A</v>
          </cell>
          <cell r="V501" t="str">
            <v>N/A</v>
          </cell>
          <cell r="W501" t="str">
            <v>MARCOS SILVA</v>
          </cell>
          <cell r="X501" t="str">
            <v>ALDENE</v>
          </cell>
          <cell r="Y501" t="str">
            <v>LOCAÇÃO</v>
          </cell>
          <cell r="Z501" t="str">
            <v>TKTS</v>
          </cell>
          <cell r="AA501" t="str">
            <v>PERCENTUAL</v>
          </cell>
          <cell r="AB501" t="str">
            <v>NAO BLOQUEADO</v>
          </cell>
          <cell r="AC501">
            <v>125104</v>
          </cell>
          <cell r="AD501" t="str">
            <v>CE COM TOP CENTER</v>
          </cell>
          <cell r="AE501" t="str">
            <v>9.GARAGEM ABERTA</v>
          </cell>
          <cell r="AF501" t="str">
            <v>ORGANICAS</v>
          </cell>
          <cell r="AG501">
            <v>52024452003637</v>
          </cell>
          <cell r="AH501" t="str">
            <v xml:space="preserve">SÃO PAULO </v>
          </cell>
          <cell r="AI501" t="str">
            <v>01046-920</v>
          </cell>
          <cell r="AJ501" t="str">
            <v>CERQUEIRA CÉSAR</v>
          </cell>
          <cell r="AK501" t="str">
            <v>AV. PAULISTA, 854 X AL. JOAQUIM EUGENIO LIMA, 424</v>
          </cell>
          <cell r="AL501">
            <v>7</v>
          </cell>
          <cell r="AM501" t="str">
            <v>N/I</v>
          </cell>
          <cell r="AN501" t="str">
            <v>N/I</v>
          </cell>
          <cell r="AO501">
            <v>36349</v>
          </cell>
          <cell r="AP501">
            <v>41698</v>
          </cell>
          <cell r="AQ501" t="str">
            <v>N/I</v>
          </cell>
          <cell r="AR501" t="str">
            <v>N/I</v>
          </cell>
          <cell r="AS501" t="str">
            <v>PRIMEIRA - SP  4</v>
          </cell>
          <cell r="AT501" t="str">
            <v xml:space="preserve">PRIMEIRA - SP  </v>
          </cell>
          <cell r="AU501">
            <v>4</v>
          </cell>
          <cell r="AV501" t="str">
            <v>TOP CENTER</v>
          </cell>
          <cell r="AW501">
            <v>3742</v>
          </cell>
          <cell r="AX501" t="str">
            <v>Top Center</v>
          </cell>
          <cell r="AY501" t="str">
            <v>N/I</v>
          </cell>
          <cell r="AZ501">
            <v>125104</v>
          </cell>
        </row>
        <row r="502">
          <cell r="D502" t="str">
            <v xml:space="preserve">02201X9  </v>
          </cell>
          <cell r="E502" t="str">
            <v>TOP CENTER IPANEMA</v>
          </cell>
          <cell r="F502" t="str">
            <v>N/A</v>
          </cell>
          <cell r="G502" t="str">
            <v>RJ</v>
          </cell>
          <cell r="H502" t="str">
            <v>RIO DE JANEIRO</v>
          </cell>
          <cell r="I502" t="str">
            <v>RJ</v>
          </cell>
          <cell r="J502" t="str">
            <v>RJ</v>
          </cell>
          <cell r="K502" t="str">
            <v>01</v>
          </cell>
          <cell r="L502" t="str">
            <v>ALLPARK</v>
          </cell>
          <cell r="M502" t="str">
            <v>CENTRO PARK</v>
          </cell>
          <cell r="N502">
            <v>1</v>
          </cell>
          <cell r="O502">
            <v>180</v>
          </cell>
          <cell r="P502" t="str">
            <v>CENTRO COMERCIAL</v>
          </cell>
          <cell r="Q502" t="str">
            <v>GARAGEM</v>
          </cell>
          <cell r="R502" t="str">
            <v>OFF STREET</v>
          </cell>
          <cell r="S502" t="str">
            <v>M&amp;A 2011</v>
          </cell>
          <cell r="T502">
            <v>1</v>
          </cell>
          <cell r="U502" t="str">
            <v>N/A</v>
          </cell>
          <cell r="V502" t="str">
            <v>N/A</v>
          </cell>
          <cell r="W502" t="str">
            <v>GARAGEM NÃO INAUGURADA</v>
          </cell>
          <cell r="X502" t="str">
            <v>GARAGEM NÃO INAUGURADA</v>
          </cell>
          <cell r="Y502" t="str">
            <v>N/I</v>
          </cell>
          <cell r="Z502" t="str">
            <v>N/I</v>
          </cell>
          <cell r="AA502" t="str">
            <v>N/I</v>
          </cell>
          <cell r="AB502" t="str">
            <v>NAO BLOQUEADO</v>
          </cell>
          <cell r="AC502" t="str">
            <v xml:space="preserve">02201X9  </v>
          </cell>
          <cell r="AD502" t="str">
            <v>CE COM TOP CENTER IPANEMA - CP</v>
          </cell>
          <cell r="AE502" t="str">
            <v>9.GARAGEM ABERTA</v>
          </cell>
          <cell r="AF502" t="str">
            <v>M&amp;A</v>
          </cell>
          <cell r="AG502" t="str">
            <v>N/I</v>
          </cell>
          <cell r="AH502" t="str">
            <v>RIO DE JANEIRO</v>
          </cell>
          <cell r="AI502">
            <v>22410003</v>
          </cell>
          <cell r="AJ502" t="str">
            <v>IPANEMA</v>
          </cell>
          <cell r="AK502" t="str">
            <v>VISCONDE DE PIRAJÁ, 550</v>
          </cell>
          <cell r="AL502">
            <v>7</v>
          </cell>
          <cell r="AM502">
            <v>40787</v>
          </cell>
          <cell r="AN502" t="str">
            <v>SET/11</v>
          </cell>
          <cell r="AO502" t="str">
            <v>N/I</v>
          </cell>
          <cell r="AP502" t="str">
            <v>N/I</v>
          </cell>
          <cell r="AQ502" t="str">
            <v>N/I</v>
          </cell>
          <cell r="AR502" t="str">
            <v>N/I</v>
          </cell>
          <cell r="AS502" t="str">
            <v>N/IX9</v>
          </cell>
          <cell r="AT502" t="str">
            <v>N/I</v>
          </cell>
          <cell r="AU502" t="str">
            <v>X9</v>
          </cell>
          <cell r="AV502" t="str">
            <v>T. C. IPANEMA</v>
          </cell>
          <cell r="AW502" t="str">
            <v>N/I</v>
          </cell>
          <cell r="AX502" t="str">
            <v>N/I</v>
          </cell>
          <cell r="AY502" t="str">
            <v>N/I</v>
          </cell>
          <cell r="AZ502" t="str">
            <v xml:space="preserve">02201X9  </v>
          </cell>
        </row>
        <row r="503">
          <cell r="D503">
            <v>125140</v>
          </cell>
          <cell r="E503" t="str">
            <v>TORONTO</v>
          </cell>
          <cell r="F503" t="str">
            <v>N/A</v>
          </cell>
          <cell r="G503" t="str">
            <v>SP</v>
          </cell>
          <cell r="H503" t="str">
            <v>SÃO PAULO</v>
          </cell>
          <cell r="I503" t="str">
            <v>SP</v>
          </cell>
          <cell r="J503" t="str">
            <v>SP</v>
          </cell>
          <cell r="K503" t="str">
            <v>51</v>
          </cell>
          <cell r="L503" t="str">
            <v>PRIMEIRA</v>
          </cell>
          <cell r="M503" t="str">
            <v>PRIMEIRA</v>
          </cell>
          <cell r="N503">
            <v>1</v>
          </cell>
          <cell r="O503">
            <v>13</v>
          </cell>
          <cell r="P503" t="str">
            <v>EDIFÍCIO COMERCIAL</v>
          </cell>
          <cell r="Q503" t="str">
            <v>GARAGEM</v>
          </cell>
          <cell r="R503" t="str">
            <v>OFF STREET</v>
          </cell>
          <cell r="S503" t="str">
            <v>BASE OFF</v>
          </cell>
          <cell r="T503">
            <v>1</v>
          </cell>
          <cell r="U503" t="str">
            <v>N/A</v>
          </cell>
          <cell r="V503" t="str">
            <v>N/A</v>
          </cell>
          <cell r="W503" t="str">
            <v>IRINEU</v>
          </cell>
          <cell r="X503" t="str">
            <v>KLEBER</v>
          </cell>
          <cell r="Y503" t="str">
            <v>LOCAÇÃO</v>
          </cell>
          <cell r="Z503" t="str">
            <v>TKTS</v>
          </cell>
          <cell r="AA503" t="str">
            <v>VALOR FIXO</v>
          </cell>
          <cell r="AB503" t="str">
            <v>NAO BLOQUEADO</v>
          </cell>
          <cell r="AC503">
            <v>125140</v>
          </cell>
          <cell r="AD503" t="str">
            <v>ED COM TORONTO</v>
          </cell>
          <cell r="AE503" t="str">
            <v>9.GARAGEM ABERTA</v>
          </cell>
          <cell r="AF503" t="str">
            <v>ORGANICAS</v>
          </cell>
          <cell r="AG503" t="str">
            <v>52.024.452/0104-12</v>
          </cell>
          <cell r="AH503" t="str">
            <v xml:space="preserve">SÃO PAULO </v>
          </cell>
          <cell r="AI503" t="str">
            <v>01228-200</v>
          </cell>
          <cell r="AJ503" t="str">
            <v>CONSOLAÇÃO</v>
          </cell>
          <cell r="AK503" t="str">
            <v>AV. ANGÉLICA,  2118</v>
          </cell>
          <cell r="AL503">
            <v>6</v>
          </cell>
          <cell r="AM503" t="str">
            <v>N/I</v>
          </cell>
          <cell r="AN503" t="str">
            <v>N/I</v>
          </cell>
          <cell r="AO503">
            <v>38670</v>
          </cell>
          <cell r="AP503">
            <v>39765</v>
          </cell>
          <cell r="AQ503" t="str">
            <v>N/I</v>
          </cell>
          <cell r="AR503" t="str">
            <v>N/I</v>
          </cell>
          <cell r="AS503" t="str">
            <v>PRIMEIRA - SP  40</v>
          </cell>
          <cell r="AT503" t="str">
            <v xml:space="preserve">PRIMEIRA - SP  </v>
          </cell>
          <cell r="AU503">
            <v>40</v>
          </cell>
          <cell r="AV503" t="str">
            <v>TORONTO</v>
          </cell>
          <cell r="AW503">
            <v>4213</v>
          </cell>
          <cell r="AX503" t="str">
            <v>Toronto</v>
          </cell>
          <cell r="AY503" t="str">
            <v>N/I</v>
          </cell>
          <cell r="AZ503">
            <v>125140</v>
          </cell>
        </row>
        <row r="504">
          <cell r="D504">
            <v>120118</v>
          </cell>
          <cell r="E504" t="str">
            <v>TORRE 2000</v>
          </cell>
          <cell r="F504" t="str">
            <v>N/A</v>
          </cell>
          <cell r="G504" t="str">
            <v>SP</v>
          </cell>
          <cell r="H504" t="str">
            <v>SÃO PAULO</v>
          </cell>
          <cell r="I504" t="str">
            <v>SP</v>
          </cell>
          <cell r="J504" t="str">
            <v>SP</v>
          </cell>
          <cell r="K504" t="str">
            <v>01</v>
          </cell>
          <cell r="L504" t="str">
            <v>ALLPARK</v>
          </cell>
          <cell r="M504" t="str">
            <v>ALLPARK</v>
          </cell>
          <cell r="N504">
            <v>1</v>
          </cell>
          <cell r="O504">
            <v>389</v>
          </cell>
          <cell r="P504" t="str">
            <v>EDIFÍCIO COMERCIAL</v>
          </cell>
          <cell r="Q504" t="str">
            <v>GARAGEM</v>
          </cell>
          <cell r="R504" t="str">
            <v>OFF STREET</v>
          </cell>
          <cell r="S504" t="str">
            <v>BASE OFF</v>
          </cell>
          <cell r="T504">
            <v>1</v>
          </cell>
          <cell r="U504" t="str">
            <v>N/A</v>
          </cell>
          <cell r="V504" t="str">
            <v>N/A</v>
          </cell>
          <cell r="W504" t="str">
            <v>DENISE</v>
          </cell>
          <cell r="X504" t="str">
            <v>GRACILIANO</v>
          </cell>
          <cell r="Y504" t="str">
            <v>LOCAÇÃO</v>
          </cell>
          <cell r="Z504" t="str">
            <v>TKTS</v>
          </cell>
          <cell r="AA504" t="str">
            <v>N/I</v>
          </cell>
          <cell r="AB504" t="str">
            <v>NAO BLOQUEADO</v>
          </cell>
          <cell r="AC504">
            <v>120118</v>
          </cell>
          <cell r="AD504" t="str">
            <v>ED COM TORRE 2000</v>
          </cell>
          <cell r="AE504" t="str">
            <v>9.GARAGEM ABERTA</v>
          </cell>
          <cell r="AF504" t="str">
            <v>ORGANICAS</v>
          </cell>
          <cell r="AG504">
            <v>60537263010390</v>
          </cell>
          <cell r="AH504" t="str">
            <v xml:space="preserve">SÃO PAULO </v>
          </cell>
          <cell r="AI504" t="str">
            <v>05422-001</v>
          </cell>
          <cell r="AJ504" t="str">
            <v>PINHEIROS</v>
          </cell>
          <cell r="AK504" t="str">
            <v>RUA DOS PINHEIROS, 870</v>
          </cell>
          <cell r="AL504">
            <v>6</v>
          </cell>
          <cell r="AM504" t="str">
            <v>N/I</v>
          </cell>
          <cell r="AN504" t="str">
            <v>N/I</v>
          </cell>
          <cell r="AO504">
            <v>37773</v>
          </cell>
          <cell r="AP504">
            <v>39598</v>
          </cell>
          <cell r="AQ504" t="str">
            <v>N/I</v>
          </cell>
          <cell r="AR504" t="str">
            <v>N/I</v>
          </cell>
          <cell r="AS504" t="str">
            <v>ALLPARK - SP18</v>
          </cell>
          <cell r="AT504" t="str">
            <v>ALLPARK - SP</v>
          </cell>
          <cell r="AU504">
            <v>18</v>
          </cell>
          <cell r="AV504" t="str">
            <v>TORRE 2000</v>
          </cell>
          <cell r="AW504">
            <v>6869</v>
          </cell>
          <cell r="AX504" t="str">
            <v>Torre 2000</v>
          </cell>
          <cell r="AY504" t="str">
            <v>N/I</v>
          </cell>
          <cell r="AZ504">
            <v>120118</v>
          </cell>
        </row>
        <row r="505">
          <cell r="D505">
            <v>220831</v>
          </cell>
          <cell r="E505" t="str">
            <v>TORRE ALMIRANTE</v>
          </cell>
          <cell r="F505" t="str">
            <v>N/A</v>
          </cell>
          <cell r="G505" t="str">
            <v>RJ</v>
          </cell>
          <cell r="H505" t="str">
            <v>RIO DE JANEIRO</v>
          </cell>
          <cell r="I505" t="str">
            <v>RJ</v>
          </cell>
          <cell r="J505" t="str">
            <v>RJ</v>
          </cell>
          <cell r="K505" t="str">
            <v>08</v>
          </cell>
          <cell r="L505" t="str">
            <v>RIOPARK</v>
          </cell>
          <cell r="M505" t="str">
            <v>RIOPARK</v>
          </cell>
          <cell r="N505">
            <v>1</v>
          </cell>
          <cell r="O505">
            <v>380</v>
          </cell>
          <cell r="P505" t="str">
            <v>MONOUSUARIO</v>
          </cell>
          <cell r="Q505" t="str">
            <v>GARAGEM</v>
          </cell>
          <cell r="R505" t="str">
            <v>OFF STREET</v>
          </cell>
          <cell r="S505" t="str">
            <v>BASE OFF</v>
          </cell>
          <cell r="T505">
            <v>1</v>
          </cell>
          <cell r="U505" t="str">
            <v>N/A</v>
          </cell>
          <cell r="V505" t="str">
            <v>N/A</v>
          </cell>
          <cell r="W505" t="str">
            <v>ANGELO</v>
          </cell>
          <cell r="X505" t="str">
            <v>N/I</v>
          </cell>
          <cell r="Y505" t="str">
            <v>ADM+MO</v>
          </cell>
          <cell r="Z505" t="str">
            <v>100%NF</v>
          </cell>
          <cell r="AA505" t="str">
            <v>N/I</v>
          </cell>
          <cell r="AB505" t="str">
            <v>NAO BLOQUEADO</v>
          </cell>
          <cell r="AC505">
            <v>220831</v>
          </cell>
          <cell r="AD505" t="str">
            <v>MONO TORRE ALMIRANTE PETROBRAS - RIOP</v>
          </cell>
          <cell r="AE505" t="str">
            <v>9.GARAGEM ABERTA</v>
          </cell>
          <cell r="AF505" t="str">
            <v>ORGANICAS</v>
          </cell>
          <cell r="AG505" t="str">
            <v>60.537.263/0108-03</v>
          </cell>
          <cell r="AH505" t="str">
            <v>RIO DE JANEIRO</v>
          </cell>
          <cell r="AI505" t="str">
            <v>20030-003</v>
          </cell>
          <cell r="AJ505" t="str">
            <v>CENTRO</v>
          </cell>
          <cell r="AK505" t="str">
            <v>AV. GRAÇA ARANHA, 327 - 11 AND. - COM 05 ELEVADORES</v>
          </cell>
          <cell r="AL505">
            <v>7</v>
          </cell>
          <cell r="AM505" t="str">
            <v>N/I</v>
          </cell>
          <cell r="AN505" t="str">
            <v>N/I</v>
          </cell>
          <cell r="AO505">
            <v>39722</v>
          </cell>
          <cell r="AP505" t="str">
            <v>INDETERMINADO</v>
          </cell>
          <cell r="AQ505" t="str">
            <v>N/I</v>
          </cell>
          <cell r="AR505" t="str">
            <v>N/I</v>
          </cell>
          <cell r="AS505" t="str">
            <v>RIOPARK31</v>
          </cell>
          <cell r="AT505" t="str">
            <v>RIOPARK</v>
          </cell>
          <cell r="AU505">
            <v>31</v>
          </cell>
          <cell r="AV505" t="str">
            <v>TORRE ALMIRANTE</v>
          </cell>
          <cell r="AW505">
            <v>13</v>
          </cell>
          <cell r="AX505" t="str">
            <v>Torre Almirante</v>
          </cell>
          <cell r="AY505" t="str">
            <v>N/I</v>
          </cell>
          <cell r="AZ505">
            <v>220831</v>
          </cell>
        </row>
        <row r="506">
          <cell r="D506" t="str">
            <v xml:space="preserve">01201T5  </v>
          </cell>
          <cell r="E506" t="str">
            <v>TORRES IBIRAPUERA</v>
          </cell>
          <cell r="F506" t="str">
            <v>N/A</v>
          </cell>
          <cell r="G506" t="str">
            <v>SP</v>
          </cell>
          <cell r="H506" t="str">
            <v>SÃO PAULO</v>
          </cell>
          <cell r="I506" t="str">
            <v>SP</v>
          </cell>
          <cell r="J506" t="str">
            <v>SP</v>
          </cell>
          <cell r="K506" t="str">
            <v>01</v>
          </cell>
          <cell r="L506" t="str">
            <v>ALLPARK</v>
          </cell>
          <cell r="M506" t="str">
            <v>PARE CERTO</v>
          </cell>
          <cell r="N506">
            <v>1</v>
          </cell>
          <cell r="O506">
            <v>796</v>
          </cell>
          <cell r="P506" t="str">
            <v>EDIFÍCIO COMERCIAL</v>
          </cell>
          <cell r="Q506" t="str">
            <v>GARAGEM</v>
          </cell>
          <cell r="R506" t="str">
            <v>OFF STREET</v>
          </cell>
          <cell r="S506" t="str">
            <v>M&amp;A 2010</v>
          </cell>
          <cell r="T506">
            <v>1</v>
          </cell>
          <cell r="U506" t="str">
            <v>N/A</v>
          </cell>
          <cell r="V506" t="str">
            <v>N/A</v>
          </cell>
          <cell r="W506" t="str">
            <v>JOSÉ EDENILSON</v>
          </cell>
          <cell r="X506" t="str">
            <v>LUIS</v>
          </cell>
          <cell r="Y506" t="str">
            <v>MO</v>
          </cell>
          <cell r="Z506" t="str">
            <v>NF+TKTS</v>
          </cell>
          <cell r="AA506" t="str">
            <v>FAIXA</v>
          </cell>
          <cell r="AB506" t="str">
            <v>NAO BLOQUEADO</v>
          </cell>
          <cell r="AC506" t="str">
            <v xml:space="preserve">01201T5  </v>
          </cell>
          <cell r="AD506" t="str">
            <v>ED COM TORRES DO IBIRAPUERA - PC</v>
          </cell>
          <cell r="AE506" t="str">
            <v>9.GARAGEM ABERTA</v>
          </cell>
          <cell r="AF506" t="str">
            <v>M&amp;A</v>
          </cell>
          <cell r="AG506" t="str">
            <v>60.537.263/0311-26</v>
          </cell>
          <cell r="AH506" t="str">
            <v xml:space="preserve">SÃO PAULO </v>
          </cell>
          <cell r="AI506" t="str">
            <v>04082-002</v>
          </cell>
          <cell r="AJ506" t="str">
            <v>IBIRAPUERA</v>
          </cell>
          <cell r="AK506" t="str">
            <v xml:space="preserve">AV. IBIRAPUERA, 2332 </v>
          </cell>
          <cell r="AL506">
            <v>7</v>
          </cell>
          <cell r="AM506">
            <v>40210</v>
          </cell>
          <cell r="AN506" t="str">
            <v>FEV/10</v>
          </cell>
          <cell r="AO506">
            <v>39142</v>
          </cell>
          <cell r="AP506">
            <v>40602</v>
          </cell>
          <cell r="AQ506" t="str">
            <v>N/I</v>
          </cell>
          <cell r="AR506" t="str">
            <v>N/I</v>
          </cell>
          <cell r="AS506" t="str">
            <v>ALLPARK - SPS5</v>
          </cell>
          <cell r="AT506" t="str">
            <v>ALLPARK - SP</v>
          </cell>
          <cell r="AU506" t="str">
            <v>S5</v>
          </cell>
          <cell r="AV506" t="str">
            <v>TORRES IBIRAPUE</v>
          </cell>
          <cell r="AW506">
            <v>11404</v>
          </cell>
          <cell r="AX506" t="str">
            <v>Torres Ibirapuera</v>
          </cell>
          <cell r="AY506" t="str">
            <v>N/I</v>
          </cell>
          <cell r="AZ506" t="str">
            <v xml:space="preserve">01201T5  </v>
          </cell>
        </row>
        <row r="507">
          <cell r="D507" t="str">
            <v xml:space="preserve">05201HE  </v>
          </cell>
          <cell r="E507" t="str">
            <v>TRADE CENTER</v>
          </cell>
          <cell r="F507" t="str">
            <v>N/A</v>
          </cell>
          <cell r="G507" t="str">
            <v>RS</v>
          </cell>
          <cell r="H507" t="str">
            <v>RIO GRANDE DO SUL</v>
          </cell>
          <cell r="I507" t="str">
            <v>SUL</v>
          </cell>
          <cell r="J507" t="str">
            <v>SUL</v>
          </cell>
          <cell r="K507" t="str">
            <v>01</v>
          </cell>
          <cell r="L507" t="str">
            <v>ALLPARK</v>
          </cell>
          <cell r="M507" t="str">
            <v>ALLPARK</v>
          </cell>
          <cell r="N507">
            <v>1</v>
          </cell>
          <cell r="O507">
            <v>65</v>
          </cell>
          <cell r="P507" t="str">
            <v>EDIFÍCIO COMERCIAL</v>
          </cell>
          <cell r="Q507" t="str">
            <v>GARAGEM</v>
          </cell>
          <cell r="R507" t="str">
            <v>OFF STREET</v>
          </cell>
          <cell r="S507" t="str">
            <v>NN OFF 2011</v>
          </cell>
          <cell r="T507">
            <v>1</v>
          </cell>
          <cell r="U507" t="str">
            <v>N/A</v>
          </cell>
          <cell r="V507" t="str">
            <v>N/A</v>
          </cell>
          <cell r="W507" t="str">
            <v>ANDRE SANTOS</v>
          </cell>
          <cell r="X507" t="str">
            <v>N/I</v>
          </cell>
          <cell r="Y507" t="str">
            <v>LOCAÇÃO</v>
          </cell>
          <cell r="Z507" t="str">
            <v>TKTS</v>
          </cell>
          <cell r="AA507" t="str">
            <v>VALOR FIXO</v>
          </cell>
          <cell r="AB507" t="str">
            <v>NAO BLOQUEADO</v>
          </cell>
          <cell r="AC507" t="str">
            <v xml:space="preserve">05201HE  </v>
          </cell>
          <cell r="AD507" t="str">
            <v>ED COM TRADE CENTER</v>
          </cell>
          <cell r="AE507" t="str">
            <v>9.GARAGEM ABERTA</v>
          </cell>
          <cell r="AF507" t="str">
            <v>ORGANICAS</v>
          </cell>
          <cell r="AG507" t="str">
            <v>60.537.263/0514-02</v>
          </cell>
          <cell r="AH507" t="str">
            <v>PORTO ALEGRE</v>
          </cell>
          <cell r="AI507" t="str">
            <v>N/I</v>
          </cell>
          <cell r="AJ507" t="str">
            <v>N/I</v>
          </cell>
          <cell r="AK507" t="str">
            <v>AL. CARLOS GOMES/ AV. NILO PEÇANHA</v>
          </cell>
          <cell r="AL507">
            <v>6</v>
          </cell>
          <cell r="AM507">
            <v>40634</v>
          </cell>
          <cell r="AN507" t="str">
            <v>ABR/11</v>
          </cell>
          <cell r="AO507" t="str">
            <v>N/I</v>
          </cell>
          <cell r="AP507" t="str">
            <v>N/I</v>
          </cell>
          <cell r="AQ507" t="str">
            <v>N/I</v>
          </cell>
          <cell r="AR507" t="str">
            <v>N/I</v>
          </cell>
          <cell r="AS507" t="str">
            <v>ALLPARK - SPHE</v>
          </cell>
          <cell r="AT507" t="str">
            <v>ALLPARK - SP</v>
          </cell>
          <cell r="AU507" t="str">
            <v>HE</v>
          </cell>
          <cell r="AV507" t="str">
            <v>TRADE CENTER</v>
          </cell>
          <cell r="AW507">
            <v>13710</v>
          </cell>
          <cell r="AX507" t="str">
            <v>N/I</v>
          </cell>
          <cell r="AY507" t="str">
            <v>N/I</v>
          </cell>
          <cell r="AZ507" t="str">
            <v xml:space="preserve">05201HE  </v>
          </cell>
        </row>
        <row r="508">
          <cell r="D508">
            <v>120115</v>
          </cell>
          <cell r="E508" t="str">
            <v>TRIANON, BRADESCO</v>
          </cell>
          <cell r="F508" t="str">
            <v>N/A</v>
          </cell>
          <cell r="G508" t="str">
            <v>SP</v>
          </cell>
          <cell r="H508" t="str">
            <v>SÃO PAULO</v>
          </cell>
          <cell r="I508" t="str">
            <v>SP</v>
          </cell>
          <cell r="J508" t="str">
            <v>SP</v>
          </cell>
          <cell r="K508" t="str">
            <v>01</v>
          </cell>
          <cell r="L508" t="str">
            <v>ALLPARK</v>
          </cell>
          <cell r="M508" t="str">
            <v>ALLPARK</v>
          </cell>
          <cell r="N508">
            <v>1</v>
          </cell>
          <cell r="O508">
            <v>100</v>
          </cell>
          <cell r="P508" t="str">
            <v>BANCO</v>
          </cell>
          <cell r="Q508" t="str">
            <v>GARAGEM</v>
          </cell>
          <cell r="R508" t="str">
            <v>OFF STREET</v>
          </cell>
          <cell r="S508" t="str">
            <v>BASE OFF</v>
          </cell>
          <cell r="T508">
            <v>1</v>
          </cell>
          <cell r="U508" t="str">
            <v>N/A</v>
          </cell>
          <cell r="V508" t="str">
            <v>N/A</v>
          </cell>
          <cell r="W508" t="str">
            <v>MARCOS SILVA</v>
          </cell>
          <cell r="X508" t="str">
            <v>ALDENE</v>
          </cell>
          <cell r="Y508" t="str">
            <v>LOCAÇÃO</v>
          </cell>
          <cell r="Z508" t="str">
            <v>TKTS</v>
          </cell>
          <cell r="AA508" t="str">
            <v>N/I</v>
          </cell>
          <cell r="AB508" t="str">
            <v>NAO BLOQUEADO</v>
          </cell>
          <cell r="AC508">
            <v>120115</v>
          </cell>
          <cell r="AD508" t="str">
            <v>BANCO BBD TRIANON</v>
          </cell>
          <cell r="AE508" t="str">
            <v>9.GARAGEM ABERTA</v>
          </cell>
          <cell r="AF508" t="str">
            <v>ORGANICAS</v>
          </cell>
          <cell r="AG508">
            <v>60537263009708</v>
          </cell>
          <cell r="AH508" t="str">
            <v xml:space="preserve">SÃO PAULO </v>
          </cell>
          <cell r="AI508" t="str">
            <v>01311-200</v>
          </cell>
          <cell r="AJ508" t="str">
            <v>JD. PAULISTA</v>
          </cell>
          <cell r="AK508" t="str">
            <v>AV. PAULISTA, 1415</v>
          </cell>
          <cell r="AL508">
            <v>5</v>
          </cell>
          <cell r="AM508" t="str">
            <v>N/I</v>
          </cell>
          <cell r="AN508" t="str">
            <v>N/I</v>
          </cell>
          <cell r="AO508">
            <v>33786</v>
          </cell>
          <cell r="AP508" t="str">
            <v>INDETERMINADO</v>
          </cell>
          <cell r="AQ508" t="str">
            <v>N/I</v>
          </cell>
          <cell r="AR508" t="str">
            <v>N/I</v>
          </cell>
          <cell r="AS508" t="str">
            <v>ALLPARK - SP15</v>
          </cell>
          <cell r="AT508" t="str">
            <v>ALLPARK - SP</v>
          </cell>
          <cell r="AU508">
            <v>15</v>
          </cell>
          <cell r="AV508" t="str">
            <v>BR. TRIANON</v>
          </cell>
          <cell r="AW508">
            <v>5515</v>
          </cell>
          <cell r="AX508" t="str">
            <v>Trianon, Bradesco</v>
          </cell>
          <cell r="AY508" t="str">
            <v>N/I</v>
          </cell>
          <cell r="AZ508">
            <v>120115</v>
          </cell>
        </row>
        <row r="509">
          <cell r="D509">
            <v>125173</v>
          </cell>
          <cell r="E509" t="str">
            <v>TRT</v>
          </cell>
          <cell r="F509" t="str">
            <v>N/A</v>
          </cell>
          <cell r="G509" t="str">
            <v>SP</v>
          </cell>
          <cell r="H509" t="str">
            <v>SÃO PAULO</v>
          </cell>
          <cell r="I509" t="str">
            <v>SP</v>
          </cell>
          <cell r="J509" t="str">
            <v>SP</v>
          </cell>
          <cell r="K509" t="str">
            <v>51</v>
          </cell>
          <cell r="L509" t="str">
            <v>PRIMEIRA</v>
          </cell>
          <cell r="M509" t="str">
            <v>PRIMEIRA</v>
          </cell>
          <cell r="N509">
            <v>1</v>
          </cell>
          <cell r="O509">
            <v>1245</v>
          </cell>
          <cell r="P509" t="str">
            <v>EDIFÍCIO COMERCIAL</v>
          </cell>
          <cell r="Q509" t="str">
            <v>GARAGEM</v>
          </cell>
          <cell r="R509" t="str">
            <v>OFF STREET</v>
          </cell>
          <cell r="S509" t="str">
            <v>NN OFF 2010</v>
          </cell>
          <cell r="T509">
            <v>1</v>
          </cell>
          <cell r="U509" t="str">
            <v>N/A</v>
          </cell>
          <cell r="V509" t="str">
            <v>N/A</v>
          </cell>
          <cell r="W509" t="str">
            <v>IRINEU</v>
          </cell>
          <cell r="X509" t="str">
            <v xml:space="preserve">ANTÔNIO INÁCIO </v>
          </cell>
          <cell r="Y509" t="str">
            <v>LOCAÇÃO</v>
          </cell>
          <cell r="Z509" t="str">
            <v>TKTS</v>
          </cell>
          <cell r="AA509" t="str">
            <v>PERCENTUAL</v>
          </cell>
          <cell r="AB509" t="str">
            <v>NAO BLOQUEADO</v>
          </cell>
          <cell r="AC509">
            <v>125173</v>
          </cell>
          <cell r="AD509" t="str">
            <v>ED COM TRT</v>
          </cell>
          <cell r="AE509" t="str">
            <v>9.GARAGEM ABERTA</v>
          </cell>
          <cell r="AF509" t="str">
            <v>ORGANICAS</v>
          </cell>
          <cell r="AG509" t="str">
            <v>60.537.263/0290-67</v>
          </cell>
          <cell r="AH509" t="str">
            <v xml:space="preserve">SÃO PAULO </v>
          </cell>
          <cell r="AI509" t="str">
            <v>01136-001</v>
          </cell>
          <cell r="AJ509" t="str">
            <v>BARRA FUNDA</v>
          </cell>
          <cell r="AK509" t="str">
            <v>RUA DO BOSQUE, 1362/1398</v>
          </cell>
          <cell r="AL509">
            <v>5</v>
          </cell>
          <cell r="AM509">
            <v>40361</v>
          </cell>
          <cell r="AN509" t="str">
            <v>JUL/10</v>
          </cell>
          <cell r="AO509">
            <v>40360</v>
          </cell>
          <cell r="AP509">
            <v>41881</v>
          </cell>
          <cell r="AQ509" t="str">
            <v>N/I</v>
          </cell>
          <cell r="AR509" t="str">
            <v>N/I</v>
          </cell>
          <cell r="AS509" t="str">
            <v>PRIMEIRA - SP  73</v>
          </cell>
          <cell r="AT509" t="str">
            <v xml:space="preserve">PRIMEIRA - SP  </v>
          </cell>
          <cell r="AU509">
            <v>73</v>
          </cell>
          <cell r="AV509" t="str">
            <v>TRT</v>
          </cell>
          <cell r="AW509">
            <v>4353</v>
          </cell>
          <cell r="AX509" t="str">
            <v>TRT - Tribunal Regional do Trabalho</v>
          </cell>
          <cell r="AY509" t="str">
            <v>TRT SÃO PAULO</v>
          </cell>
          <cell r="AZ509">
            <v>125173</v>
          </cell>
        </row>
        <row r="510">
          <cell r="D510" t="str">
            <v xml:space="preserve">07201FP  </v>
          </cell>
          <cell r="E510" t="str">
            <v>UNIFEBE</v>
          </cell>
          <cell r="F510" t="str">
            <v>N/A</v>
          </cell>
          <cell r="G510" t="str">
            <v>SC</v>
          </cell>
          <cell r="H510" t="str">
            <v>SANTA CATARINA</v>
          </cell>
          <cell r="I510" t="str">
            <v>SUL</v>
          </cell>
          <cell r="J510" t="str">
            <v>SUL</v>
          </cell>
          <cell r="K510" t="str">
            <v>01</v>
          </cell>
          <cell r="L510" t="str">
            <v>ALLPARK</v>
          </cell>
          <cell r="M510" t="str">
            <v>PARQUEAMENTOS</v>
          </cell>
          <cell r="N510">
            <v>1</v>
          </cell>
          <cell r="O510">
            <v>500</v>
          </cell>
          <cell r="P510" t="str">
            <v>INSTITUIÇÃO DE ENSINO</v>
          </cell>
          <cell r="Q510" t="str">
            <v>GARAGEM</v>
          </cell>
          <cell r="R510" t="str">
            <v>OFF STREET</v>
          </cell>
          <cell r="S510" t="str">
            <v>M&amp;A 2010</v>
          </cell>
          <cell r="T510">
            <v>1</v>
          </cell>
          <cell r="U510" t="str">
            <v>N/A</v>
          </cell>
          <cell r="V510" t="str">
            <v>N/A</v>
          </cell>
          <cell r="W510" t="str">
            <v>MILTON</v>
          </cell>
          <cell r="X510" t="str">
            <v>N/I</v>
          </cell>
          <cell r="Y510" t="str">
            <v>LOCAÇÃO</v>
          </cell>
          <cell r="Z510" t="str">
            <v>TKTS</v>
          </cell>
          <cell r="AA510" t="str">
            <v>N/I</v>
          </cell>
          <cell r="AB510" t="str">
            <v>NAO BLOQUEADO</v>
          </cell>
          <cell r="AC510" t="str">
            <v xml:space="preserve">07201FP  </v>
          </cell>
          <cell r="AD510" t="str">
            <v>INST EN UNIFEBE</v>
          </cell>
          <cell r="AE510" t="str">
            <v>9.GARAGEM ABERTA</v>
          </cell>
          <cell r="AF510" t="str">
            <v>M&amp;A</v>
          </cell>
          <cell r="AG510">
            <v>60637263055815</v>
          </cell>
          <cell r="AH510" t="str">
            <v>BRUSQUE</v>
          </cell>
          <cell r="AI510" t="str">
            <v>88353-400</v>
          </cell>
          <cell r="AJ510" t="str">
            <v>STA. TEREZINHA</v>
          </cell>
          <cell r="AK510" t="str">
            <v>RUA DORVAL LUZ, 123</v>
          </cell>
          <cell r="AL510">
            <v>6</v>
          </cell>
          <cell r="AM510">
            <v>40210</v>
          </cell>
          <cell r="AN510" t="str">
            <v>FEV/10</v>
          </cell>
          <cell r="AO510">
            <v>38201</v>
          </cell>
          <cell r="AP510">
            <v>41640</v>
          </cell>
          <cell r="AQ510" t="str">
            <v>N/I</v>
          </cell>
          <cell r="AR510" t="str">
            <v>N/I</v>
          </cell>
          <cell r="AS510" t="str">
            <v>ALLPARK - SCFP</v>
          </cell>
          <cell r="AT510" t="str">
            <v>ALLPARK - SC</v>
          </cell>
          <cell r="AU510" t="str">
            <v>FP</v>
          </cell>
          <cell r="AV510" t="str">
            <v>UNIFEBE</v>
          </cell>
          <cell r="AW510">
            <v>12696</v>
          </cell>
          <cell r="AX510" t="str">
            <v>Unifebe</v>
          </cell>
          <cell r="AY510" t="str">
            <v>N/I</v>
          </cell>
          <cell r="AZ510" t="str">
            <v xml:space="preserve">07201FP  </v>
          </cell>
        </row>
        <row r="511">
          <cell r="D511" t="str">
            <v xml:space="preserve">02201DS  </v>
          </cell>
          <cell r="E511" t="str">
            <v>UNIMED BARRA</v>
          </cell>
          <cell r="F511" t="str">
            <v>N/A</v>
          </cell>
          <cell r="G511" t="str">
            <v>RJ</v>
          </cell>
          <cell r="H511" t="str">
            <v>RIO DE JANEIRO</v>
          </cell>
          <cell r="I511" t="str">
            <v>RJ</v>
          </cell>
          <cell r="J511" t="str">
            <v>RJ</v>
          </cell>
          <cell r="K511" t="str">
            <v>01</v>
          </cell>
          <cell r="L511" t="str">
            <v>ALLPARK</v>
          </cell>
          <cell r="M511" t="str">
            <v>ALLPARK</v>
          </cell>
          <cell r="N511">
            <v>1</v>
          </cell>
          <cell r="O511">
            <v>31</v>
          </cell>
          <cell r="P511" t="str">
            <v>HOSPITAL</v>
          </cell>
          <cell r="Q511" t="str">
            <v>GARAGEM</v>
          </cell>
          <cell r="R511" t="str">
            <v>OFF STREET</v>
          </cell>
          <cell r="S511" t="str">
            <v>NN OFF 2010</v>
          </cell>
          <cell r="T511">
            <v>1</v>
          </cell>
          <cell r="U511" t="str">
            <v>N/A</v>
          </cell>
          <cell r="V511" t="str">
            <v>N/A</v>
          </cell>
          <cell r="W511" t="str">
            <v>ANGELO</v>
          </cell>
          <cell r="X511" t="str">
            <v>N/I</v>
          </cell>
          <cell r="Y511" t="str">
            <v>LOCAÇÃO</v>
          </cell>
          <cell r="Z511" t="str">
            <v>TKTS</v>
          </cell>
          <cell r="AA511" t="str">
            <v>PERCENTUAL</v>
          </cell>
          <cell r="AB511" t="str">
            <v>NAO BLOQUEADO</v>
          </cell>
          <cell r="AC511" t="str">
            <v xml:space="preserve">02201DS  </v>
          </cell>
          <cell r="AD511" t="str">
            <v>HOSP UNIMED BARRA</v>
          </cell>
          <cell r="AE511" t="str">
            <v>9.GARAGEM ABERTA</v>
          </cell>
          <cell r="AF511" t="str">
            <v>ORGANICAS</v>
          </cell>
          <cell r="AG511" t="str">
            <v>60.537.263/0175-65</v>
          </cell>
          <cell r="AH511" t="str">
            <v>RIO DE JANEIRO</v>
          </cell>
          <cell r="AI511" t="str">
            <v>22631-000</v>
          </cell>
          <cell r="AJ511" t="str">
            <v>BARRA DA TIJUCA</v>
          </cell>
          <cell r="AK511" t="str">
            <v>AV. DAS AMÉRICAS, 777</v>
          </cell>
          <cell r="AL511">
            <v>7</v>
          </cell>
          <cell r="AM511">
            <v>40476</v>
          </cell>
          <cell r="AN511" t="str">
            <v>OUT/10</v>
          </cell>
          <cell r="AO511" t="str">
            <v>N/I</v>
          </cell>
          <cell r="AP511" t="str">
            <v>N/I</v>
          </cell>
          <cell r="AQ511" t="str">
            <v>N/I</v>
          </cell>
          <cell r="AR511" t="str">
            <v>N/I</v>
          </cell>
          <cell r="AS511" t="str">
            <v>ALLPARK - RJDS</v>
          </cell>
          <cell r="AT511" t="str">
            <v>ALLPARK - RJ</v>
          </cell>
          <cell r="AU511" t="str">
            <v>DS</v>
          </cell>
          <cell r="AV511" t="str">
            <v>UNIMED BARRA</v>
          </cell>
          <cell r="AW511">
            <v>1290</v>
          </cell>
          <cell r="AX511" t="str">
            <v>N/I</v>
          </cell>
          <cell r="AY511" t="str">
            <v>PRONTO UNIMED BARRA</v>
          </cell>
          <cell r="AZ511" t="str">
            <v xml:space="preserve">02201DS  </v>
          </cell>
        </row>
        <row r="512">
          <cell r="D512" t="str">
            <v xml:space="preserve">07201FQ  </v>
          </cell>
          <cell r="E512" t="str">
            <v>UNIMED BC</v>
          </cell>
          <cell r="F512" t="str">
            <v>N/A</v>
          </cell>
          <cell r="G512" t="str">
            <v>SC</v>
          </cell>
          <cell r="H512" t="str">
            <v>SANTA CATARINA</v>
          </cell>
          <cell r="I512" t="str">
            <v>SUL</v>
          </cell>
          <cell r="J512" t="str">
            <v>SUL</v>
          </cell>
          <cell r="K512" t="str">
            <v>01</v>
          </cell>
          <cell r="L512" t="str">
            <v>ALLPARK</v>
          </cell>
          <cell r="M512" t="str">
            <v>PARQUEAMENTOS</v>
          </cell>
          <cell r="N512">
            <v>1</v>
          </cell>
          <cell r="O512">
            <v>50</v>
          </cell>
          <cell r="P512" t="str">
            <v>HOSPITAL</v>
          </cell>
          <cell r="Q512" t="str">
            <v>GARAGEM</v>
          </cell>
          <cell r="R512" t="str">
            <v>OFF STREET</v>
          </cell>
          <cell r="S512" t="str">
            <v>M&amp;A 2010</v>
          </cell>
          <cell r="T512">
            <v>1</v>
          </cell>
          <cell r="U512" t="str">
            <v>N/A</v>
          </cell>
          <cell r="V512" t="str">
            <v>N/A</v>
          </cell>
          <cell r="W512" t="str">
            <v>MILTON</v>
          </cell>
          <cell r="X512" t="str">
            <v>N/I</v>
          </cell>
          <cell r="Y512" t="str">
            <v>LOCAÇÃO</v>
          </cell>
          <cell r="Z512" t="str">
            <v>TKTS</v>
          </cell>
          <cell r="AA512" t="str">
            <v>N/I</v>
          </cell>
          <cell r="AB512" t="str">
            <v>NAO BLOQUEADO</v>
          </cell>
          <cell r="AC512" t="str">
            <v xml:space="preserve">07201FQ  </v>
          </cell>
          <cell r="AD512" t="str">
            <v>HOSP UNIMED BC</v>
          </cell>
          <cell r="AE512" t="str">
            <v>9.GARAGEM ABERTA</v>
          </cell>
          <cell r="AF512" t="str">
            <v>M&amp;A</v>
          </cell>
          <cell r="AG512" t="str">
            <v>N/I</v>
          </cell>
          <cell r="AH512" t="str">
            <v>BALN. CAMBORIÚ</v>
          </cell>
          <cell r="AI512" t="str">
            <v>88338-640</v>
          </cell>
          <cell r="AJ512" t="str">
            <v>PIONEIROS</v>
          </cell>
          <cell r="AK512" t="str">
            <v>AV. DO ESTADO, 1550</v>
          </cell>
          <cell r="AL512">
            <v>7</v>
          </cell>
          <cell r="AM512">
            <v>40210</v>
          </cell>
          <cell r="AN512" t="str">
            <v>FEV/10</v>
          </cell>
          <cell r="AO512">
            <v>39804</v>
          </cell>
          <cell r="AP512">
            <v>40170</v>
          </cell>
          <cell r="AQ512" t="str">
            <v>N/I</v>
          </cell>
          <cell r="AR512" t="str">
            <v>N/I</v>
          </cell>
          <cell r="AS512" t="str">
            <v>ALLPARK - SCFQ</v>
          </cell>
          <cell r="AT512" t="str">
            <v>ALLPARK - SC</v>
          </cell>
          <cell r="AU512" t="str">
            <v>FQ</v>
          </cell>
          <cell r="AV512" t="str">
            <v>UNIMED BC</v>
          </cell>
          <cell r="AW512">
            <v>12700</v>
          </cell>
          <cell r="AX512" t="str">
            <v>Unimed Terreno</v>
          </cell>
          <cell r="AY512" t="str">
            <v>N/I</v>
          </cell>
          <cell r="AZ512" t="str">
            <v xml:space="preserve">07201FQ  </v>
          </cell>
        </row>
        <row r="513">
          <cell r="D513" t="str">
            <v xml:space="preserve">07201FR  </v>
          </cell>
          <cell r="E513" t="str">
            <v>UNIVALI CAMBORIU</v>
          </cell>
          <cell r="F513" t="str">
            <v>N/A</v>
          </cell>
          <cell r="G513" t="str">
            <v>SC</v>
          </cell>
          <cell r="H513" t="str">
            <v>SANTA CATARINA</v>
          </cell>
          <cell r="I513" t="str">
            <v>SUL</v>
          </cell>
          <cell r="J513" t="str">
            <v>SUL</v>
          </cell>
          <cell r="K513" t="str">
            <v>01</v>
          </cell>
          <cell r="L513" t="str">
            <v>ALLPARK</v>
          </cell>
          <cell r="M513" t="str">
            <v>PARQUEAMENTOS</v>
          </cell>
          <cell r="N513">
            <v>1</v>
          </cell>
          <cell r="O513">
            <v>800</v>
          </cell>
          <cell r="P513" t="str">
            <v>INSTITUIÇÃO DE ENSINO</v>
          </cell>
          <cell r="Q513" t="str">
            <v>GARAGEM</v>
          </cell>
          <cell r="R513" t="str">
            <v>OFF STREET</v>
          </cell>
          <cell r="S513" t="str">
            <v>M&amp;A 2010</v>
          </cell>
          <cell r="T513">
            <v>1</v>
          </cell>
          <cell r="U513" t="str">
            <v>N/A</v>
          </cell>
          <cell r="V513" t="str">
            <v>N/A</v>
          </cell>
          <cell r="W513" t="str">
            <v>MILTON</v>
          </cell>
          <cell r="X513" t="str">
            <v>N/I</v>
          </cell>
          <cell r="Y513" t="str">
            <v>LOCAÇÃO</v>
          </cell>
          <cell r="Z513" t="str">
            <v>TKTS</v>
          </cell>
          <cell r="AA513" t="str">
            <v>FAIXA</v>
          </cell>
          <cell r="AB513" t="str">
            <v>NAO BLOQUEADO</v>
          </cell>
          <cell r="AC513" t="str">
            <v xml:space="preserve">07201FR  </v>
          </cell>
          <cell r="AD513" t="str">
            <v>INST EN UNIVALI CAMBORIU</v>
          </cell>
          <cell r="AE513" t="str">
            <v>9.GARAGEM ABERTA</v>
          </cell>
          <cell r="AF513" t="str">
            <v>M&amp;A</v>
          </cell>
          <cell r="AG513">
            <v>60537263055300</v>
          </cell>
          <cell r="AH513" t="str">
            <v>BALN. CAMBORIÚ</v>
          </cell>
          <cell r="AI513" t="str">
            <v>88337-300</v>
          </cell>
          <cell r="AJ513" t="str">
            <v>DOS MUNICIPIOS</v>
          </cell>
          <cell r="AK513" t="str">
            <v>AV. QUINTA AVENIDA, S/Nº</v>
          </cell>
          <cell r="AL513">
            <v>7</v>
          </cell>
          <cell r="AM513">
            <v>40210</v>
          </cell>
          <cell r="AN513" t="str">
            <v>FEV/10</v>
          </cell>
          <cell r="AO513">
            <v>39122</v>
          </cell>
          <cell r="AP513">
            <v>42004</v>
          </cell>
          <cell r="AQ513" t="str">
            <v>N/I</v>
          </cell>
          <cell r="AR513" t="str">
            <v>N/I</v>
          </cell>
          <cell r="AS513" t="str">
            <v>ALLPARK - SCFR</v>
          </cell>
          <cell r="AT513" t="str">
            <v>ALLPARK - SC</v>
          </cell>
          <cell r="AU513" t="str">
            <v>FR</v>
          </cell>
          <cell r="AV513" t="str">
            <v>UNIVALI BC</v>
          </cell>
          <cell r="AW513">
            <v>12720</v>
          </cell>
          <cell r="AX513" t="str">
            <v>Univali Itajai e Balneário Camboriú</v>
          </cell>
          <cell r="AY513" t="str">
            <v>N/I</v>
          </cell>
          <cell r="AZ513" t="str">
            <v xml:space="preserve">07201FR  </v>
          </cell>
        </row>
        <row r="514">
          <cell r="D514" t="str">
            <v xml:space="preserve">07201FS  </v>
          </cell>
          <cell r="E514" t="str">
            <v>UNIVALI ITAJAI</v>
          </cell>
          <cell r="F514" t="str">
            <v>N/A</v>
          </cell>
          <cell r="G514" t="str">
            <v>SC</v>
          </cell>
          <cell r="H514" t="str">
            <v>SANTA CATARINA</v>
          </cell>
          <cell r="I514" t="str">
            <v>SUL</v>
          </cell>
          <cell r="J514" t="str">
            <v>SUL</v>
          </cell>
          <cell r="K514" t="str">
            <v>01</v>
          </cell>
          <cell r="L514" t="str">
            <v>ALLPARK</v>
          </cell>
          <cell r="M514" t="str">
            <v>PARQUEAMENTOS</v>
          </cell>
          <cell r="N514">
            <v>1</v>
          </cell>
          <cell r="O514">
            <v>1100</v>
          </cell>
          <cell r="P514" t="str">
            <v>INSTITUIÇÃO DE ENSINO</v>
          </cell>
          <cell r="Q514" t="str">
            <v>GARAGEM</v>
          </cell>
          <cell r="R514" t="str">
            <v>OFF STREET</v>
          </cell>
          <cell r="S514" t="str">
            <v>M&amp;A 2010</v>
          </cell>
          <cell r="T514">
            <v>1</v>
          </cell>
          <cell r="U514" t="str">
            <v>N/A</v>
          </cell>
          <cell r="V514" t="str">
            <v>N/A</v>
          </cell>
          <cell r="W514" t="str">
            <v>MILTON</v>
          </cell>
          <cell r="X514" t="str">
            <v>N/I</v>
          </cell>
          <cell r="Y514" t="str">
            <v>LOCAÇÃO</v>
          </cell>
          <cell r="Z514" t="str">
            <v>TKTS</v>
          </cell>
          <cell r="AA514" t="str">
            <v>PERCENTUAL</v>
          </cell>
          <cell r="AB514" t="str">
            <v>NAO BLOQUEADO</v>
          </cell>
          <cell r="AC514" t="str">
            <v xml:space="preserve">07201FS  </v>
          </cell>
          <cell r="AD514" t="str">
            <v>INST EN UNIVALI ITAJAI</v>
          </cell>
          <cell r="AE514" t="str">
            <v>9.GARAGEM ABERTA</v>
          </cell>
          <cell r="AF514" t="str">
            <v>M&amp;A</v>
          </cell>
          <cell r="AG514">
            <v>60537263055572</v>
          </cell>
          <cell r="AH514" t="str">
            <v>ITAJAÍ</v>
          </cell>
          <cell r="AI514" t="str">
            <v>88302-202</v>
          </cell>
          <cell r="AJ514" t="str">
            <v>CENTRO</v>
          </cell>
          <cell r="AK514" t="str">
            <v>RUA URUGUAI, 458</v>
          </cell>
          <cell r="AL514">
            <v>7</v>
          </cell>
          <cell r="AM514">
            <v>40210</v>
          </cell>
          <cell r="AN514" t="str">
            <v>FEV/10</v>
          </cell>
          <cell r="AO514">
            <v>39122</v>
          </cell>
          <cell r="AP514">
            <v>42004</v>
          </cell>
          <cell r="AQ514" t="str">
            <v>N/I</v>
          </cell>
          <cell r="AR514" t="str">
            <v>N/I</v>
          </cell>
          <cell r="AS514" t="str">
            <v>ALLPARK - SCFS</v>
          </cell>
          <cell r="AT514" t="str">
            <v>ALLPARK - SC</v>
          </cell>
          <cell r="AU514" t="str">
            <v>FS</v>
          </cell>
          <cell r="AV514" t="str">
            <v>UNIVALI ITAJAI</v>
          </cell>
          <cell r="AW514">
            <v>12715</v>
          </cell>
          <cell r="AX514" t="str">
            <v>Univali Itajai e Balneário Camboriú</v>
          </cell>
          <cell r="AY514" t="str">
            <v>N/I</v>
          </cell>
          <cell r="AZ514" t="str">
            <v xml:space="preserve">07201FS  </v>
          </cell>
        </row>
        <row r="515">
          <cell r="D515" t="str">
            <v xml:space="preserve">07201FT  </v>
          </cell>
          <cell r="E515" t="str">
            <v>UNIVILLE</v>
          </cell>
          <cell r="F515" t="str">
            <v>N/A</v>
          </cell>
          <cell r="G515" t="str">
            <v>SC</v>
          </cell>
          <cell r="H515" t="str">
            <v>SANTA CATARINA</v>
          </cell>
          <cell r="I515" t="str">
            <v>SUL</v>
          </cell>
          <cell r="J515" t="str">
            <v>SUL</v>
          </cell>
          <cell r="K515" t="str">
            <v>01</v>
          </cell>
          <cell r="L515" t="str">
            <v>ALLPARK</v>
          </cell>
          <cell r="M515" t="str">
            <v>PARQUEAMENTOS</v>
          </cell>
          <cell r="N515">
            <v>1</v>
          </cell>
          <cell r="O515">
            <v>780</v>
          </cell>
          <cell r="P515" t="str">
            <v>INSTITUIÇÃO DE ENSINO</v>
          </cell>
          <cell r="Q515" t="str">
            <v>GARAGEM</v>
          </cell>
          <cell r="R515" t="str">
            <v>OFF STREET</v>
          </cell>
          <cell r="S515" t="str">
            <v>M&amp;A 2010</v>
          </cell>
          <cell r="T515">
            <v>1</v>
          </cell>
          <cell r="U515" t="str">
            <v>N/A</v>
          </cell>
          <cell r="V515" t="str">
            <v>N/A</v>
          </cell>
          <cell r="W515" t="str">
            <v>MILTON</v>
          </cell>
          <cell r="X515" t="str">
            <v>N/I</v>
          </cell>
          <cell r="Y515" t="str">
            <v>ADM</v>
          </cell>
          <cell r="Z515" t="str">
            <v>NF+TKTS</v>
          </cell>
          <cell r="AA515" t="str">
            <v>N/I</v>
          </cell>
          <cell r="AB515" t="str">
            <v>NAO BLOQUEADO</v>
          </cell>
          <cell r="AC515" t="str">
            <v xml:space="preserve">07201FT  </v>
          </cell>
          <cell r="AD515" t="str">
            <v>INST EN UNIVILLE BOM RETIRO</v>
          </cell>
          <cell r="AE515" t="str">
            <v>9.GARAGEM ABERTA</v>
          </cell>
          <cell r="AF515" t="str">
            <v>M&amp;A</v>
          </cell>
          <cell r="AG515" t="str">
            <v>N/I</v>
          </cell>
          <cell r="AH515" t="str">
            <v>JOINVILLE</v>
          </cell>
          <cell r="AI515" t="str">
            <v>89223-260</v>
          </cell>
          <cell r="AJ515" t="str">
            <v>BOM RETIRO</v>
          </cell>
          <cell r="AK515" t="str">
            <v>CAMPUS UNIVERSITÁRIO, S/N°</v>
          </cell>
          <cell r="AL515">
            <v>7</v>
          </cell>
          <cell r="AM515">
            <v>40210</v>
          </cell>
          <cell r="AN515" t="str">
            <v>FEV/10</v>
          </cell>
          <cell r="AO515">
            <v>39433</v>
          </cell>
          <cell r="AP515">
            <v>40894</v>
          </cell>
          <cell r="AQ515" t="str">
            <v>N/I</v>
          </cell>
          <cell r="AR515" t="str">
            <v>N/I</v>
          </cell>
          <cell r="AS515" t="str">
            <v>ALLPARK - SCFT</v>
          </cell>
          <cell r="AT515" t="str">
            <v>ALLPARK - SC</v>
          </cell>
          <cell r="AU515" t="str">
            <v>FT</v>
          </cell>
          <cell r="AV515" t="str">
            <v>UNIVILLE</v>
          </cell>
          <cell r="AW515">
            <v>12736</v>
          </cell>
          <cell r="AX515" t="str">
            <v>Univille</v>
          </cell>
          <cell r="AY515" t="str">
            <v>N/I</v>
          </cell>
          <cell r="AZ515" t="str">
            <v xml:space="preserve">07201FT  </v>
          </cell>
        </row>
        <row r="516">
          <cell r="D516" t="str">
            <v xml:space="preserve">07201IZ  </v>
          </cell>
          <cell r="E516" t="str">
            <v>UNIVILLE UNIDADE CENTRO</v>
          </cell>
          <cell r="F516" t="str">
            <v>N/A</v>
          </cell>
          <cell r="G516" t="str">
            <v>SC</v>
          </cell>
          <cell r="H516" t="str">
            <v>SANTA CATARINA</v>
          </cell>
          <cell r="I516" t="str">
            <v>SUL</v>
          </cell>
          <cell r="J516" t="str">
            <v>SUL</v>
          </cell>
          <cell r="K516" t="str">
            <v>01</v>
          </cell>
          <cell r="L516" t="str">
            <v>ALLPARK</v>
          </cell>
          <cell r="M516" t="str">
            <v>ALLPARK</v>
          </cell>
          <cell r="N516">
            <v>1</v>
          </cell>
          <cell r="O516">
            <v>17</v>
          </cell>
          <cell r="P516" t="str">
            <v>INSTITUIÇÃO DE ENSINO</v>
          </cell>
          <cell r="Q516" t="str">
            <v>GARAGEM</v>
          </cell>
          <cell r="R516" t="str">
            <v>OFF STREET</v>
          </cell>
          <cell r="S516" t="str">
            <v>NN OFF 2011</v>
          </cell>
          <cell r="T516">
            <v>1</v>
          </cell>
          <cell r="U516" t="str">
            <v>N/A</v>
          </cell>
          <cell r="V516" t="str">
            <v>N/A</v>
          </cell>
          <cell r="W516" t="str">
            <v>MILTON</v>
          </cell>
          <cell r="X516" t="str">
            <v>N/I</v>
          </cell>
          <cell r="Y516" t="str">
            <v>ADM</v>
          </cell>
          <cell r="Z516" t="str">
            <v>100%NF</v>
          </cell>
          <cell r="AA516" t="str">
            <v>N/I</v>
          </cell>
          <cell r="AB516" t="str">
            <v>NAO BLOQUEADO</v>
          </cell>
          <cell r="AC516" t="str">
            <v xml:space="preserve">07201IZ  </v>
          </cell>
          <cell r="AD516" t="str">
            <v>INST EN UNIVILLE CENTRO</v>
          </cell>
          <cell r="AE516" t="str">
            <v>9.GARAGEM ABERTA</v>
          </cell>
          <cell r="AF516" t="str">
            <v>ORGANICAS</v>
          </cell>
          <cell r="AG516" t="str">
            <v>N/I</v>
          </cell>
          <cell r="AH516" t="str">
            <v>JOINVILLE</v>
          </cell>
          <cell r="AI516" t="str">
            <v>89201-500</v>
          </cell>
          <cell r="AJ516" t="str">
            <v>CENTRO</v>
          </cell>
          <cell r="AK516" t="str">
            <v>RUA MINISTRO CALÓGERAS, 439</v>
          </cell>
          <cell r="AL516">
            <v>5</v>
          </cell>
          <cell r="AM516">
            <v>40572</v>
          </cell>
          <cell r="AN516" t="str">
            <v>FEV/11</v>
          </cell>
          <cell r="AO516" t="str">
            <v>N/I</v>
          </cell>
          <cell r="AP516" t="str">
            <v>N/I</v>
          </cell>
          <cell r="AQ516" t="str">
            <v>N/I</v>
          </cell>
          <cell r="AR516" t="str">
            <v>N/I</v>
          </cell>
          <cell r="AS516" t="str">
            <v>ALLPARK - SCIZ</v>
          </cell>
          <cell r="AT516" t="str">
            <v>ALLPARK - SC</v>
          </cell>
          <cell r="AU516" t="str">
            <v>IZ</v>
          </cell>
          <cell r="AV516" t="str">
            <v>UNIVILLE CENTRO</v>
          </cell>
          <cell r="AW516">
            <v>13941</v>
          </cell>
          <cell r="AX516" t="str">
            <v>N/I</v>
          </cell>
          <cell r="AY516" t="str">
            <v>N/I</v>
          </cell>
          <cell r="AZ516" t="str">
            <v xml:space="preserve">07201IZ  </v>
          </cell>
        </row>
        <row r="517">
          <cell r="D517">
            <v>220104</v>
          </cell>
          <cell r="E517" t="str">
            <v>V. D. PIRAJA, BBD</v>
          </cell>
          <cell r="F517" t="str">
            <v>V. D. PIRAJA, BBD</v>
          </cell>
          <cell r="G517" t="str">
            <v>RJ</v>
          </cell>
          <cell r="H517" t="str">
            <v>RIO DE JANEIRO</v>
          </cell>
          <cell r="I517" t="str">
            <v>RJ</v>
          </cell>
          <cell r="J517" t="str">
            <v>RJ</v>
          </cell>
          <cell r="K517" t="str">
            <v>01</v>
          </cell>
          <cell r="L517" t="str">
            <v>ALLPARK</v>
          </cell>
          <cell r="M517" t="str">
            <v>ALLPARK</v>
          </cell>
          <cell r="N517">
            <v>1</v>
          </cell>
          <cell r="O517">
            <v>54</v>
          </cell>
          <cell r="P517" t="str">
            <v>BANCO</v>
          </cell>
          <cell r="Q517" t="str">
            <v>GARAGEM</v>
          </cell>
          <cell r="R517" t="str">
            <v>OFF STREET</v>
          </cell>
          <cell r="S517" t="str">
            <v>BASE OFF</v>
          </cell>
          <cell r="T517">
            <v>1</v>
          </cell>
          <cell r="U517" t="str">
            <v>N/A</v>
          </cell>
          <cell r="V517" t="str">
            <v>N/A</v>
          </cell>
          <cell r="W517" t="str">
            <v>ANGELO</v>
          </cell>
          <cell r="X517" t="str">
            <v>N/I</v>
          </cell>
          <cell r="Y517" t="str">
            <v>LOCAÇÃO</v>
          </cell>
          <cell r="Z517" t="str">
            <v>TKTS</v>
          </cell>
          <cell r="AA517" t="str">
            <v>N/I</v>
          </cell>
          <cell r="AB517" t="str">
            <v>NAO BLOQUEADO</v>
          </cell>
          <cell r="AC517">
            <v>220104</v>
          </cell>
          <cell r="AD517" t="str">
            <v>BANCO BBD V D PIRAJA</v>
          </cell>
          <cell r="AE517" t="str">
            <v>9.GARAGEM ABERTA</v>
          </cell>
          <cell r="AF517" t="str">
            <v>ORGANICAS</v>
          </cell>
          <cell r="AG517" t="str">
            <v>60.537.263/0116-05</v>
          </cell>
          <cell r="AH517" t="str">
            <v>RIO DE JANEIRO</v>
          </cell>
          <cell r="AI517" t="str">
            <v>22410-000</v>
          </cell>
          <cell r="AJ517" t="str">
            <v>IPANEMA</v>
          </cell>
          <cell r="AK517" t="str">
            <v xml:space="preserve">RUA VISCONDE DE PIRAJÁ, 216 </v>
          </cell>
          <cell r="AL517">
            <v>7</v>
          </cell>
          <cell r="AM517" t="str">
            <v>N/I</v>
          </cell>
          <cell r="AN517" t="str">
            <v>N/I</v>
          </cell>
          <cell r="AO517">
            <v>37438</v>
          </cell>
          <cell r="AP517" t="str">
            <v>VENCIDO</v>
          </cell>
          <cell r="AQ517" t="str">
            <v>N/I</v>
          </cell>
          <cell r="AR517" t="str">
            <v>N/I</v>
          </cell>
          <cell r="AS517" t="str">
            <v>ALLPARK - RJA4</v>
          </cell>
          <cell r="AT517" t="str">
            <v>ALLPARK - RJ</v>
          </cell>
          <cell r="AU517" t="str">
            <v>A4</v>
          </cell>
          <cell r="AV517" t="str">
            <v>V.D.PIRAJA, BBD</v>
          </cell>
          <cell r="AW517">
            <v>55</v>
          </cell>
          <cell r="AX517" t="str">
            <v>Bradesco Visc. Pirajá</v>
          </cell>
          <cell r="AY517" t="str">
            <v>N/I</v>
          </cell>
          <cell r="AZ517">
            <v>220104</v>
          </cell>
        </row>
        <row r="518">
          <cell r="D518">
            <v>128062</v>
          </cell>
          <cell r="E518" t="str">
            <v>VALE DO RIO DOCE</v>
          </cell>
          <cell r="F518" t="str">
            <v>N/A</v>
          </cell>
          <cell r="G518" t="str">
            <v>ES</v>
          </cell>
          <cell r="H518" t="str">
            <v>ESPÍRITO SANTO</v>
          </cell>
          <cell r="I518" t="str">
            <v>NE</v>
          </cell>
          <cell r="J518" t="str">
            <v>NE</v>
          </cell>
          <cell r="K518" t="str">
            <v>80</v>
          </cell>
          <cell r="L518" t="str">
            <v>ERES</v>
          </cell>
          <cell r="M518" t="str">
            <v>ERES</v>
          </cell>
          <cell r="N518">
            <v>1</v>
          </cell>
          <cell r="O518">
            <v>488</v>
          </cell>
          <cell r="P518" t="str">
            <v>MONOUSUARIO</v>
          </cell>
          <cell r="Q518" t="str">
            <v>GARAGEM</v>
          </cell>
          <cell r="R518" t="str">
            <v>OFF STREET</v>
          </cell>
          <cell r="S518" t="str">
            <v>NN OFF 2011</v>
          </cell>
          <cell r="T518">
            <v>0.5</v>
          </cell>
          <cell r="U518" t="str">
            <v>M&amp;A 2011</v>
          </cell>
          <cell r="V518">
            <v>0.5</v>
          </cell>
          <cell r="W518" t="str">
            <v>VALDERI</v>
          </cell>
          <cell r="X518" t="str">
            <v>N/I</v>
          </cell>
          <cell r="Y518" t="str">
            <v>LOCAÇÃO</v>
          </cell>
          <cell r="Z518" t="str">
            <v>TKTS</v>
          </cell>
          <cell r="AA518" t="str">
            <v>VALOR FIXO</v>
          </cell>
          <cell r="AB518" t="str">
            <v>NAO BLOQUEADO</v>
          </cell>
          <cell r="AC518">
            <v>128062</v>
          </cell>
          <cell r="AD518" t="str">
            <v>MONO VALE DO RIO DOCE</v>
          </cell>
          <cell r="AE518" t="str">
            <v>9.GARAGEM ABERTA</v>
          </cell>
          <cell r="AF518" t="str">
            <v>ORGANICAS</v>
          </cell>
          <cell r="AG518" t="str">
            <v>N/I</v>
          </cell>
          <cell r="AH518" t="str">
            <v>VITÓRIA</v>
          </cell>
          <cell r="AI518" t="str">
            <v>2909-900</v>
          </cell>
          <cell r="AJ518" t="str">
            <v>JARDIM CAMBURI</v>
          </cell>
          <cell r="AK518" t="str">
            <v>AV. DANTE MICHELINE, 5500</v>
          </cell>
          <cell r="AL518">
            <v>7</v>
          </cell>
          <cell r="AM518">
            <v>40651</v>
          </cell>
          <cell r="AN518" t="str">
            <v>ABR/11</v>
          </cell>
          <cell r="AO518">
            <v>40575</v>
          </cell>
          <cell r="AP518">
            <v>42035</v>
          </cell>
          <cell r="AQ518" t="str">
            <v>N/I</v>
          </cell>
          <cell r="AR518" t="str">
            <v>N/I</v>
          </cell>
          <cell r="AS518" t="str">
            <v>E.R.E.S. - ES62</v>
          </cell>
          <cell r="AT518" t="str">
            <v>E.R.E.S. - ES</v>
          </cell>
          <cell r="AU518">
            <v>62</v>
          </cell>
          <cell r="AV518" t="str">
            <v>VL DO RIO DOCE</v>
          </cell>
          <cell r="AW518">
            <v>710</v>
          </cell>
          <cell r="AX518" t="str">
            <v>VALE DO RIO DOCE</v>
          </cell>
          <cell r="AY518" t="str">
            <v>N/I</v>
          </cell>
          <cell r="AZ518">
            <v>128062</v>
          </cell>
        </row>
        <row r="519">
          <cell r="D519">
            <v>125111</v>
          </cell>
          <cell r="E519" t="str">
            <v>VERBO DIVINO</v>
          </cell>
          <cell r="F519" t="str">
            <v>N/A</v>
          </cell>
          <cell r="G519" t="str">
            <v>SP</v>
          </cell>
          <cell r="H519" t="str">
            <v>SÃO PAULO</v>
          </cell>
          <cell r="I519" t="str">
            <v>SP</v>
          </cell>
          <cell r="J519" t="str">
            <v>SP</v>
          </cell>
          <cell r="K519" t="str">
            <v>51</v>
          </cell>
          <cell r="L519" t="str">
            <v>PRIMEIRA</v>
          </cell>
          <cell r="M519" t="str">
            <v>PRIMEIRA</v>
          </cell>
          <cell r="N519">
            <v>1</v>
          </cell>
          <cell r="O519">
            <v>400</v>
          </cell>
          <cell r="P519" t="str">
            <v>EDIFÍCIO COMERCIAL</v>
          </cell>
          <cell r="Q519" t="str">
            <v>GARAGEM</v>
          </cell>
          <cell r="R519" t="str">
            <v>OFF STREET</v>
          </cell>
          <cell r="S519" t="str">
            <v>BASE OFF</v>
          </cell>
          <cell r="T519">
            <v>1</v>
          </cell>
          <cell r="U519" t="str">
            <v>N/A</v>
          </cell>
          <cell r="V519" t="str">
            <v>N/A</v>
          </cell>
          <cell r="W519" t="str">
            <v>DENISE</v>
          </cell>
          <cell r="X519" t="str">
            <v>LUCIANO</v>
          </cell>
          <cell r="Y519" t="str">
            <v>LOCAÇÃO</v>
          </cell>
          <cell r="Z519" t="str">
            <v>TKTS</v>
          </cell>
          <cell r="AA519" t="str">
            <v>PERCENTUAL</v>
          </cell>
          <cell r="AB519" t="str">
            <v>NAO BLOQUEADO</v>
          </cell>
          <cell r="AC519">
            <v>125111</v>
          </cell>
          <cell r="AD519" t="str">
            <v>ED COM VERBO DIVINO</v>
          </cell>
          <cell r="AE519" t="str">
            <v>9.GARAGEM ABERTA</v>
          </cell>
          <cell r="AF519" t="str">
            <v>ORGANICAS</v>
          </cell>
          <cell r="AG519" t="str">
            <v>52.024.452/0095-97</v>
          </cell>
          <cell r="AH519" t="str">
            <v xml:space="preserve">SÃO PAULO </v>
          </cell>
          <cell r="AI519" t="str">
            <v>04719-002</v>
          </cell>
          <cell r="AJ519" t="str">
            <v>C. S. ANTÔNIO</v>
          </cell>
          <cell r="AK519" t="str">
            <v>RUA VERBO DIVINO, 1661</v>
          </cell>
          <cell r="AL519">
            <v>5</v>
          </cell>
          <cell r="AM519" t="str">
            <v>N/I</v>
          </cell>
          <cell r="AN519" t="str">
            <v>N/I</v>
          </cell>
          <cell r="AO519">
            <v>36617</v>
          </cell>
          <cell r="AP519" t="str">
            <v>VENCIDO</v>
          </cell>
          <cell r="AQ519" t="str">
            <v>N/I</v>
          </cell>
          <cell r="AR519" t="str">
            <v>N/I</v>
          </cell>
          <cell r="AS519" t="str">
            <v>PRIMEIRA - SP  11</v>
          </cell>
          <cell r="AT519" t="str">
            <v xml:space="preserve">PRIMEIRA - SP  </v>
          </cell>
          <cell r="AU519">
            <v>11</v>
          </cell>
          <cell r="AV519" t="str">
            <v>VERBO DIVINO</v>
          </cell>
          <cell r="AW519">
            <v>3135</v>
          </cell>
          <cell r="AX519" t="str">
            <v>Verbo Divino</v>
          </cell>
          <cell r="AY519" t="str">
            <v>N/I</v>
          </cell>
          <cell r="AZ519">
            <v>125111</v>
          </cell>
        </row>
        <row r="520">
          <cell r="D520" t="str">
            <v xml:space="preserve">05201DX  </v>
          </cell>
          <cell r="E520" t="str">
            <v>PLANET MUSIC 2</v>
          </cell>
          <cell r="F520" t="str">
            <v>PLANET MUSIC</v>
          </cell>
          <cell r="G520" t="str">
            <v>RS</v>
          </cell>
          <cell r="H520" t="str">
            <v>RIO GRANDE DO SUL</v>
          </cell>
          <cell r="I520" t="str">
            <v>SUL</v>
          </cell>
          <cell r="J520" t="str">
            <v>SUL</v>
          </cell>
          <cell r="K520" t="str">
            <v>01</v>
          </cell>
          <cell r="L520" t="str">
            <v>ALLPARK</v>
          </cell>
          <cell r="M520" t="str">
            <v>Allpark</v>
          </cell>
          <cell r="N520">
            <v>1</v>
          </cell>
          <cell r="O520">
            <v>0</v>
          </cell>
          <cell r="P520" t="str">
            <v>TERRENO</v>
          </cell>
          <cell r="Q520" t="str">
            <v>GARAGEM</v>
          </cell>
          <cell r="R520" t="str">
            <v>OFF STREET</v>
          </cell>
          <cell r="S520" t="str">
            <v>NN OFF 2010</v>
          </cell>
          <cell r="T520">
            <v>1</v>
          </cell>
          <cell r="U520" t="str">
            <v>N/A</v>
          </cell>
          <cell r="V520" t="str">
            <v>N/A</v>
          </cell>
          <cell r="W520" t="str">
            <v>ANDRE SANTOS</v>
          </cell>
          <cell r="X520" t="str">
            <v>N/I</v>
          </cell>
          <cell r="Y520" t="str">
            <v>N/I</v>
          </cell>
          <cell r="Z520" t="str">
            <v>EVENTOS</v>
          </cell>
          <cell r="AA520" t="str">
            <v>N/I</v>
          </cell>
          <cell r="AB520" t="str">
            <v xml:space="preserve">BLOQUEADO    </v>
          </cell>
          <cell r="AC520" t="str">
            <v xml:space="preserve">05201DX  </v>
          </cell>
          <cell r="AD520" t="str">
            <v>PLANET MUSIC 2</v>
          </cell>
          <cell r="AE520" t="str">
            <v>8.PARTE DO COMPLX</v>
          </cell>
          <cell r="AF520" t="str">
            <v>ORGANICAS</v>
          </cell>
          <cell r="AG520" t="str">
            <v>N/I</v>
          </cell>
          <cell r="AH520" t="str">
            <v>PORTO ALEGRE</v>
          </cell>
          <cell r="AI520" t="str">
            <v>N/I</v>
          </cell>
          <cell r="AJ520" t="str">
            <v>N/I</v>
          </cell>
          <cell r="AK520" t="str">
            <v>N/I</v>
          </cell>
          <cell r="AL520" t="str">
            <v>EVENTOS</v>
          </cell>
          <cell r="AM520">
            <v>40472</v>
          </cell>
          <cell r="AN520" t="str">
            <v>OUT/10</v>
          </cell>
          <cell r="AO520" t="str">
            <v>N/I</v>
          </cell>
          <cell r="AP520" t="str">
            <v>N/I</v>
          </cell>
          <cell r="AQ520" t="str">
            <v>N/I</v>
          </cell>
          <cell r="AR520" t="str">
            <v>N/I</v>
          </cell>
          <cell r="AS520" t="str">
            <v>ALLPARK - RJDX</v>
          </cell>
          <cell r="AT520" t="str">
            <v>ALLPARK - RJ</v>
          </cell>
          <cell r="AU520" t="str">
            <v>DX</v>
          </cell>
          <cell r="AV520" t="str">
            <v>PLANET MUSIC 2</v>
          </cell>
          <cell r="AW520">
            <v>12572</v>
          </cell>
          <cell r="AX520" t="str">
            <v>N/I</v>
          </cell>
          <cell r="AY520" t="str">
            <v>PLANET MUSIC</v>
          </cell>
          <cell r="AZ520" t="str">
            <v xml:space="preserve">05201DX  </v>
          </cell>
        </row>
        <row r="521">
          <cell r="D521" t="str">
            <v xml:space="preserve">05201DO  </v>
          </cell>
          <cell r="E521" t="str">
            <v>LA SALLE 2</v>
          </cell>
          <cell r="F521" t="str">
            <v>LA SALLE</v>
          </cell>
          <cell r="G521" t="str">
            <v>RS</v>
          </cell>
          <cell r="H521" t="str">
            <v>RIO GRANDE DO SUL</v>
          </cell>
          <cell r="I521" t="str">
            <v>SUL</v>
          </cell>
          <cell r="J521" t="str">
            <v>SUL</v>
          </cell>
          <cell r="K521" t="str">
            <v>01</v>
          </cell>
          <cell r="L521" t="str">
            <v>ALLPARK</v>
          </cell>
          <cell r="M521" t="str">
            <v>PRATIC</v>
          </cell>
          <cell r="N521">
            <v>1</v>
          </cell>
          <cell r="O521">
            <v>0</v>
          </cell>
          <cell r="P521" t="str">
            <v>INSTITUIÇÃO DE ENSINO</v>
          </cell>
          <cell r="Q521" t="str">
            <v>GARAGEM</v>
          </cell>
          <cell r="R521" t="str">
            <v>OFF STREET</v>
          </cell>
          <cell r="S521" t="str">
            <v>M&amp;A 2010</v>
          </cell>
          <cell r="T521">
            <v>1</v>
          </cell>
          <cell r="U521" t="str">
            <v>N/A</v>
          </cell>
          <cell r="V521" t="str">
            <v>N/A</v>
          </cell>
          <cell r="W521" t="str">
            <v>ANDRE SANTOS</v>
          </cell>
          <cell r="X521" t="str">
            <v>N/I</v>
          </cell>
          <cell r="Y521" t="str">
            <v>N/I</v>
          </cell>
          <cell r="Z521" t="str">
            <v>N/I</v>
          </cell>
          <cell r="AA521" t="str">
            <v>N/I</v>
          </cell>
          <cell r="AB521" t="str">
            <v>NAO BLOQUEADO</v>
          </cell>
          <cell r="AC521" t="str">
            <v xml:space="preserve">05201DO  </v>
          </cell>
          <cell r="AD521" t="str">
            <v>LA SALLE 2</v>
          </cell>
          <cell r="AE521" t="str">
            <v>8.PARTE DO COMPLX</v>
          </cell>
          <cell r="AF521" t="str">
            <v>M&amp;A</v>
          </cell>
          <cell r="AG521" t="str">
            <v>60.537.263/0440-23</v>
          </cell>
          <cell r="AH521" t="str">
            <v>N/I</v>
          </cell>
          <cell r="AI521" t="str">
            <v>N/I</v>
          </cell>
          <cell r="AJ521" t="str">
            <v>N/I</v>
          </cell>
          <cell r="AK521" t="str">
            <v>AV. 15 DE JANEIRO, 403</v>
          </cell>
          <cell r="AL521">
            <v>5</v>
          </cell>
          <cell r="AM521">
            <v>40330</v>
          </cell>
          <cell r="AN521" t="str">
            <v>JUN/10</v>
          </cell>
          <cell r="AO521" t="str">
            <v>N/I</v>
          </cell>
          <cell r="AP521" t="str">
            <v>N/I</v>
          </cell>
          <cell r="AQ521" t="str">
            <v>N/I</v>
          </cell>
          <cell r="AR521" t="str">
            <v>N/I</v>
          </cell>
          <cell r="AS521" t="str">
            <v>ALLPARK - RJDO</v>
          </cell>
          <cell r="AT521" t="str">
            <v>ALLPARK - RJ</v>
          </cell>
          <cell r="AU521" t="str">
            <v>DO</v>
          </cell>
          <cell r="AV521" t="str">
            <v>LA SALLE 2</v>
          </cell>
          <cell r="AW521">
            <v>12510</v>
          </cell>
          <cell r="AX521" t="str">
            <v>N/I</v>
          </cell>
          <cell r="AY521" t="str">
            <v>N/I</v>
          </cell>
          <cell r="AZ521" t="str">
            <v xml:space="preserve">05201DO  </v>
          </cell>
        </row>
        <row r="522">
          <cell r="D522">
            <v>9990087</v>
          </cell>
          <cell r="E522" t="str">
            <v>CCN CENTRO DE CONV. LTDA</v>
          </cell>
          <cell r="F522" t="str">
            <v>N/A</v>
          </cell>
          <cell r="G522" t="str">
            <v>N/A</v>
          </cell>
          <cell r="H522" t="str">
            <v>N/A</v>
          </cell>
          <cell r="I522" t="str">
            <v>N/A</v>
          </cell>
          <cell r="J522" t="str">
            <v>N/A</v>
          </cell>
          <cell r="K522" t="str">
            <v>N/A</v>
          </cell>
          <cell r="L522" t="str">
            <v>N/A</v>
          </cell>
          <cell r="M522" t="str">
            <v>N/A</v>
          </cell>
          <cell r="N522">
            <v>0</v>
          </cell>
          <cell r="O522">
            <v>0</v>
          </cell>
          <cell r="P522" t="str">
            <v>N/A</v>
          </cell>
          <cell r="Q522" t="str">
            <v>N/A</v>
          </cell>
          <cell r="R522" t="str">
            <v>N/A</v>
          </cell>
          <cell r="S522" t="str">
            <v>N/A</v>
          </cell>
          <cell r="T522" t="str">
            <v>N/A</v>
          </cell>
          <cell r="U522" t="str">
            <v>N/A</v>
          </cell>
          <cell r="V522" t="str">
            <v>N/A</v>
          </cell>
          <cell r="W522" t="str">
            <v>N/A</v>
          </cell>
          <cell r="X522" t="str">
            <v>N/A</v>
          </cell>
          <cell r="Y522" t="str">
            <v>N/A</v>
          </cell>
          <cell r="Z522" t="str">
            <v>N/A</v>
          </cell>
          <cell r="AA522" t="str">
            <v>N/A</v>
          </cell>
          <cell r="AB522" t="str">
            <v xml:space="preserve">BLOQUEADO    </v>
          </cell>
          <cell r="AC522">
            <v>9990087</v>
          </cell>
          <cell r="AD522" t="str">
            <v>CCN CENTRO DE CONV. LTDA</v>
          </cell>
          <cell r="AE522" t="str">
            <v xml:space="preserve">0.AUXILIAR </v>
          </cell>
          <cell r="AF522" t="str">
            <v>N/A</v>
          </cell>
          <cell r="AG522" t="str">
            <v>N/A</v>
          </cell>
          <cell r="AH522" t="str">
            <v>N/A</v>
          </cell>
          <cell r="AI522" t="str">
            <v>N/A</v>
          </cell>
          <cell r="AJ522" t="str">
            <v>N/A</v>
          </cell>
          <cell r="AK522" t="str">
            <v>N/A</v>
          </cell>
          <cell r="AL522" t="str">
            <v>N/A</v>
          </cell>
          <cell r="AM522" t="str">
            <v>N/A</v>
          </cell>
          <cell r="AN522" t="str">
            <v>N/A</v>
          </cell>
          <cell r="AO522" t="str">
            <v>N/A</v>
          </cell>
          <cell r="AP522" t="str">
            <v>N/A</v>
          </cell>
          <cell r="AQ522" t="str">
            <v>N/A</v>
          </cell>
          <cell r="AR522" t="str">
            <v>N/A</v>
          </cell>
          <cell r="AS522" t="str">
            <v>N/IN/I</v>
          </cell>
          <cell r="AT522" t="str">
            <v>N/I</v>
          </cell>
          <cell r="AU522" t="str">
            <v>N/I</v>
          </cell>
          <cell r="AV522" t="str">
            <v>N/A</v>
          </cell>
          <cell r="AW522" t="str">
            <v>N/A</v>
          </cell>
          <cell r="AX522" t="str">
            <v>N/A</v>
          </cell>
          <cell r="AY522" t="str">
            <v>N/A</v>
          </cell>
          <cell r="AZ522">
            <v>9990087</v>
          </cell>
        </row>
        <row r="523">
          <cell r="D523">
            <v>220108</v>
          </cell>
          <cell r="E523" t="str">
            <v>BR. DA TORRE, BBD</v>
          </cell>
          <cell r="F523" t="str">
            <v>V. D. PIRAJA, BBD</v>
          </cell>
          <cell r="G523" t="str">
            <v>RJ</v>
          </cell>
          <cell r="H523" t="str">
            <v>RIO DE JANEIRO</v>
          </cell>
          <cell r="I523" t="str">
            <v>RJ</v>
          </cell>
          <cell r="J523" t="str">
            <v>RJ</v>
          </cell>
          <cell r="K523" t="str">
            <v>01</v>
          </cell>
          <cell r="L523" t="str">
            <v>ALLPARK</v>
          </cell>
          <cell r="M523" t="str">
            <v>ALLPARK</v>
          </cell>
          <cell r="N523">
            <v>0</v>
          </cell>
          <cell r="O523">
            <v>0</v>
          </cell>
          <cell r="P523" t="str">
            <v>BANCO</v>
          </cell>
          <cell r="Q523" t="str">
            <v>GARAGEM</v>
          </cell>
          <cell r="R523" t="str">
            <v>OFF STREET</v>
          </cell>
          <cell r="S523" t="str">
            <v>BASE OFF</v>
          </cell>
          <cell r="T523">
            <v>1</v>
          </cell>
          <cell r="U523" t="str">
            <v>N/A</v>
          </cell>
          <cell r="V523" t="str">
            <v>N/A</v>
          </cell>
          <cell r="W523" t="str">
            <v>ANGELO</v>
          </cell>
          <cell r="X523" t="str">
            <v>N/I</v>
          </cell>
          <cell r="Y523" t="str">
            <v>N/I</v>
          </cell>
          <cell r="Z523" t="str">
            <v>100%NF</v>
          </cell>
          <cell r="AA523" t="str">
            <v>N/I</v>
          </cell>
          <cell r="AB523" t="str">
            <v xml:space="preserve">BLOQUEADO    </v>
          </cell>
          <cell r="AC523">
            <v>220108</v>
          </cell>
          <cell r="AD523" t="str">
            <v>BR. DA TORRE, BBD</v>
          </cell>
          <cell r="AE523" t="str">
            <v>8.PARTE DO COMPLX</v>
          </cell>
          <cell r="AF523" t="str">
            <v>ORGANICAS</v>
          </cell>
          <cell r="AG523">
            <v>60537263020868</v>
          </cell>
          <cell r="AH523" t="str">
            <v>N/I</v>
          </cell>
          <cell r="AI523" t="str">
            <v>N/I</v>
          </cell>
          <cell r="AJ523" t="str">
            <v>N/I</v>
          </cell>
          <cell r="AK523" t="str">
            <v>RUA BARÃO DA TORRE, 165 / 175</v>
          </cell>
          <cell r="AL523">
            <v>7</v>
          </cell>
          <cell r="AM523" t="str">
            <v>N/I</v>
          </cell>
          <cell r="AN523" t="str">
            <v>N/I</v>
          </cell>
          <cell r="AO523" t="str">
            <v>N/I</v>
          </cell>
          <cell r="AP523" t="str">
            <v>N/I</v>
          </cell>
          <cell r="AQ523" t="str">
            <v>N/I</v>
          </cell>
          <cell r="AR523" t="str">
            <v>N/I</v>
          </cell>
          <cell r="AS523" t="str">
            <v>ALLPARK - RJA8</v>
          </cell>
          <cell r="AT523" t="str">
            <v>ALLPARK - RJ</v>
          </cell>
          <cell r="AU523" t="str">
            <v>A8</v>
          </cell>
          <cell r="AV523" t="str">
            <v>BR. DATORRE,BBD</v>
          </cell>
          <cell r="AW523">
            <v>116</v>
          </cell>
          <cell r="AX523" t="str">
            <v>N/I</v>
          </cell>
          <cell r="AY523" t="str">
            <v>N/I</v>
          </cell>
          <cell r="AZ523">
            <v>220108</v>
          </cell>
        </row>
        <row r="524">
          <cell r="D524">
            <v>125137</v>
          </cell>
          <cell r="E524" t="str">
            <v>AUTO BRASIL II</v>
          </cell>
          <cell r="F524" t="str">
            <v>AUTO BRASIL</v>
          </cell>
          <cell r="G524" t="str">
            <v>SP</v>
          </cell>
          <cell r="H524" t="str">
            <v>SÃO PAULO</v>
          </cell>
          <cell r="I524" t="str">
            <v>SP</v>
          </cell>
          <cell r="J524" t="str">
            <v>SP</v>
          </cell>
          <cell r="K524" t="str">
            <v>51</v>
          </cell>
          <cell r="L524" t="str">
            <v>PRIMEIRA</v>
          </cell>
          <cell r="M524" t="str">
            <v>PRIMEIRA</v>
          </cell>
          <cell r="N524">
            <v>1</v>
          </cell>
          <cell r="O524">
            <v>100</v>
          </cell>
          <cell r="P524" t="str">
            <v>EDIFÍCIO GARAGEM</v>
          </cell>
          <cell r="Q524" t="str">
            <v>GARAGEM</v>
          </cell>
          <cell r="R524" t="str">
            <v>OFF STREET</v>
          </cell>
          <cell r="S524" t="str">
            <v>BASE OFF</v>
          </cell>
          <cell r="T524">
            <v>1</v>
          </cell>
          <cell r="U524" t="str">
            <v>N/A</v>
          </cell>
          <cell r="V524" t="str">
            <v>N/A</v>
          </cell>
          <cell r="W524" t="str">
            <v>IRINEU</v>
          </cell>
          <cell r="X524" t="str">
            <v xml:space="preserve">ANTÔNIO INÁCIO </v>
          </cell>
          <cell r="Y524" t="str">
            <v>N/I</v>
          </cell>
          <cell r="Z524" t="str">
            <v>N/I</v>
          </cell>
          <cell r="AA524" t="str">
            <v>N/I</v>
          </cell>
          <cell r="AB524" t="str">
            <v>NAO BLOQUEADO</v>
          </cell>
          <cell r="AC524">
            <v>125137</v>
          </cell>
          <cell r="AD524" t="str">
            <v>ED GAR AUTO BRASIL II</v>
          </cell>
          <cell r="AE524" t="str">
            <v>8.PARTE DO COMPLX</v>
          </cell>
          <cell r="AF524" t="str">
            <v>ORGANICAS</v>
          </cell>
          <cell r="AG524" t="str">
            <v>52.024.452/0131-95</v>
          </cell>
          <cell r="AH524" t="str">
            <v>N/I</v>
          </cell>
          <cell r="AI524" t="str">
            <v>01209-010</v>
          </cell>
          <cell r="AJ524" t="str">
            <v>SANTA EFIGÊNIA</v>
          </cell>
          <cell r="AK524" t="str">
            <v>PÇA. JÚLIO DE MESQUITA, 97</v>
          </cell>
          <cell r="AL524">
            <v>6</v>
          </cell>
          <cell r="AM524" t="str">
            <v>N/I</v>
          </cell>
          <cell r="AN524" t="str">
            <v>N/I</v>
          </cell>
          <cell r="AO524" t="str">
            <v>N/I</v>
          </cell>
          <cell r="AP524" t="str">
            <v>N/I</v>
          </cell>
          <cell r="AQ524" t="str">
            <v>N/I</v>
          </cell>
          <cell r="AR524" t="str">
            <v>N/I</v>
          </cell>
          <cell r="AS524" t="str">
            <v>PRIMEIRA - SP  37</v>
          </cell>
          <cell r="AT524" t="str">
            <v xml:space="preserve">PRIMEIRA - SP  </v>
          </cell>
          <cell r="AU524">
            <v>37</v>
          </cell>
          <cell r="AV524" t="str">
            <v>AUTO BRASIL II</v>
          </cell>
          <cell r="AW524">
            <v>4169</v>
          </cell>
          <cell r="AX524" t="str">
            <v>N/I</v>
          </cell>
          <cell r="AY524" t="str">
            <v>N/I</v>
          </cell>
          <cell r="AZ524">
            <v>125137</v>
          </cell>
        </row>
        <row r="525">
          <cell r="D525" t="str">
            <v xml:space="preserve">07201H3  </v>
          </cell>
          <cell r="E525" t="str">
            <v>FUNDACAO FRITZ MULLER</v>
          </cell>
          <cell r="F525" t="str">
            <v>N/A</v>
          </cell>
          <cell r="G525" t="str">
            <v>SC</v>
          </cell>
          <cell r="H525" t="str">
            <v>SANTA CATARINA</v>
          </cell>
          <cell r="I525" t="str">
            <v>SUL</v>
          </cell>
          <cell r="J525" t="str">
            <v>SUL</v>
          </cell>
          <cell r="K525" t="str">
            <v>01</v>
          </cell>
          <cell r="L525" t="str">
            <v>ALLPARK</v>
          </cell>
          <cell r="M525" t="str">
            <v>ALLPARK</v>
          </cell>
          <cell r="N525">
            <v>0</v>
          </cell>
          <cell r="O525">
            <v>0</v>
          </cell>
          <cell r="P525" t="str">
            <v>INSTITUIÇÃO DE ENSINO</v>
          </cell>
          <cell r="Q525" t="str">
            <v>GARAGEM</v>
          </cell>
          <cell r="R525" t="str">
            <v>OFF STREET</v>
          </cell>
          <cell r="S525" t="str">
            <v>NN OFF 2011</v>
          </cell>
          <cell r="T525">
            <v>1</v>
          </cell>
          <cell r="U525" t="str">
            <v>N/A</v>
          </cell>
          <cell r="V525" t="str">
            <v>N/A</v>
          </cell>
          <cell r="W525" t="str">
            <v>GARAGEM ENCERRRADA</v>
          </cell>
          <cell r="X525" t="str">
            <v>GARAGEM ENCERRRADA</v>
          </cell>
          <cell r="Y525" t="str">
            <v>ADM+MO</v>
          </cell>
          <cell r="Z525" t="str">
            <v>NF+TKTS</v>
          </cell>
          <cell r="AA525" t="str">
            <v>N/I</v>
          </cell>
          <cell r="AB525" t="str">
            <v>NAO BLOQUEADO</v>
          </cell>
          <cell r="AC525" t="str">
            <v xml:space="preserve">07201H3  </v>
          </cell>
          <cell r="AD525" t="str">
            <v>INST EN FUNDACAO FRITZ MULLER</v>
          </cell>
          <cell r="AE525" t="str">
            <v>7.GARAGEM ENCERRADA</v>
          </cell>
          <cell r="AF525" t="str">
            <v>ORGANICAS</v>
          </cell>
          <cell r="AG525" t="str">
            <v>N/I</v>
          </cell>
          <cell r="AH525" t="str">
            <v>BLUMENAU</v>
          </cell>
          <cell r="AI525" t="str">
            <v>89030-030</v>
          </cell>
          <cell r="AJ525" t="str">
            <v>ITOUPAVA SECA</v>
          </cell>
          <cell r="AK525" t="str">
            <v>RUA IGUACU, 89</v>
          </cell>
          <cell r="AL525">
            <v>6</v>
          </cell>
          <cell r="AM525">
            <v>40546</v>
          </cell>
          <cell r="AN525" t="str">
            <v>JAN/11</v>
          </cell>
          <cell r="AO525" t="str">
            <v>N/I</v>
          </cell>
          <cell r="AP525" t="str">
            <v>N/I</v>
          </cell>
          <cell r="AQ525">
            <v>40786</v>
          </cell>
          <cell r="AR525" t="str">
            <v>AGO/11</v>
          </cell>
          <cell r="AS525" t="str">
            <v>ALLPARK - SCH3</v>
          </cell>
          <cell r="AT525" t="str">
            <v>ALLPARK - SC</v>
          </cell>
          <cell r="AU525" t="str">
            <v>H3</v>
          </cell>
          <cell r="AV525" t="str">
            <v>FUNDAC F MULLER</v>
          </cell>
          <cell r="AW525">
            <v>13319</v>
          </cell>
          <cell r="AX525" t="str">
            <v>N/I</v>
          </cell>
          <cell r="AY525" t="str">
            <v>FUNDAÇÃO FRITZ MULLER</v>
          </cell>
          <cell r="AZ525" t="str">
            <v xml:space="preserve">07201H3  </v>
          </cell>
        </row>
        <row r="526">
          <cell r="D526" t="str">
            <v xml:space="preserve">05201IN  </v>
          </cell>
          <cell r="E526" t="str">
            <v>JIMBRARAN</v>
          </cell>
          <cell r="F526" t="str">
            <v>N/A</v>
          </cell>
          <cell r="G526" t="str">
            <v>RS</v>
          </cell>
          <cell r="H526" t="str">
            <v>RIO GRANDE DO SUL</v>
          </cell>
          <cell r="I526" t="str">
            <v>SUL</v>
          </cell>
          <cell r="J526" t="str">
            <v>SUL</v>
          </cell>
          <cell r="K526" t="str">
            <v>01</v>
          </cell>
          <cell r="L526" t="str">
            <v>ALLPARK</v>
          </cell>
          <cell r="M526" t="str">
            <v>EASY PARK</v>
          </cell>
          <cell r="N526">
            <v>0</v>
          </cell>
          <cell r="O526">
            <v>0</v>
          </cell>
          <cell r="P526" t="str">
            <v>LAZER/ ENTRETENIMENTO</v>
          </cell>
          <cell r="Q526" t="str">
            <v>GARAGEM</v>
          </cell>
          <cell r="R526" t="str">
            <v>OFF STREET</v>
          </cell>
          <cell r="S526" t="str">
            <v>M&amp;A 2011</v>
          </cell>
          <cell r="T526">
            <v>1</v>
          </cell>
          <cell r="U526" t="str">
            <v>N/A</v>
          </cell>
          <cell r="V526" t="str">
            <v>N/A</v>
          </cell>
          <cell r="W526" t="str">
            <v>GARAGEM ENCERRRADA</v>
          </cell>
          <cell r="X526" t="str">
            <v>GARAGEM ENCERRRADA</v>
          </cell>
          <cell r="Y526" t="str">
            <v>LOCAÇÃO</v>
          </cell>
          <cell r="Z526" t="str">
            <v>EVENTOS</v>
          </cell>
          <cell r="AA526" t="str">
            <v>N/I</v>
          </cell>
          <cell r="AB526" t="str">
            <v xml:space="preserve">BLOQUEADO    </v>
          </cell>
          <cell r="AC526" t="str">
            <v xml:space="preserve">05201IN  </v>
          </cell>
          <cell r="AD526" t="str">
            <v>LAZER JIMBARAN</v>
          </cell>
          <cell r="AE526" t="str">
            <v>7.GARAGEM ENCERRADA</v>
          </cell>
          <cell r="AF526" t="str">
            <v>M&amp;A</v>
          </cell>
          <cell r="AG526" t="str">
            <v>N/I</v>
          </cell>
          <cell r="AH526" t="str">
            <v>XANGRI-LÁ</v>
          </cell>
          <cell r="AI526" t="str">
            <v>95588-970</v>
          </cell>
          <cell r="AJ526" t="str">
            <v>CENTRO</v>
          </cell>
          <cell r="AK526" t="str">
            <v xml:space="preserve">RUA RIO CAMISAS, 22 </v>
          </cell>
          <cell r="AL526" t="str">
            <v>EVENTOS</v>
          </cell>
          <cell r="AM526">
            <v>40603</v>
          </cell>
          <cell r="AN526" t="str">
            <v>MAR/11</v>
          </cell>
          <cell r="AO526" t="str">
            <v>N/I</v>
          </cell>
          <cell r="AP526" t="str">
            <v>N/I</v>
          </cell>
          <cell r="AQ526">
            <v>40663</v>
          </cell>
          <cell r="AR526">
            <v>40756</v>
          </cell>
          <cell r="AS526" t="str">
            <v>ALLPARK - RSIN</v>
          </cell>
          <cell r="AT526" t="str">
            <v>ALLPARK - RS</v>
          </cell>
          <cell r="AU526" t="str">
            <v>IN</v>
          </cell>
          <cell r="AV526" t="str">
            <v>JIMBARAN</v>
          </cell>
          <cell r="AW526" t="str">
            <v>N/I</v>
          </cell>
          <cell r="AX526" t="str">
            <v>N/I</v>
          </cell>
          <cell r="AY526" t="str">
            <v>N/I</v>
          </cell>
          <cell r="AZ526" t="str">
            <v xml:space="preserve">05201IN  </v>
          </cell>
        </row>
        <row r="527">
          <cell r="D527" t="str">
            <v xml:space="preserve">01201R5  </v>
          </cell>
          <cell r="E527" t="str">
            <v>BRIGADEIRO - ESTACENTRO</v>
          </cell>
          <cell r="F527" t="str">
            <v>N/A</v>
          </cell>
          <cell r="G527" t="str">
            <v>SP</v>
          </cell>
          <cell r="H527" t="str">
            <v>SÃO PAULO</v>
          </cell>
          <cell r="I527" t="str">
            <v>SP</v>
          </cell>
          <cell r="J527" t="str">
            <v>SP</v>
          </cell>
          <cell r="K527" t="str">
            <v>01</v>
          </cell>
          <cell r="L527" t="str">
            <v>ALLPARK</v>
          </cell>
          <cell r="M527" t="str">
            <v>ESTACENTRO</v>
          </cell>
          <cell r="N527">
            <v>0</v>
          </cell>
          <cell r="O527">
            <v>0</v>
          </cell>
          <cell r="P527" t="str">
            <v>TERRENO</v>
          </cell>
          <cell r="Q527" t="str">
            <v>GARAGEM</v>
          </cell>
          <cell r="R527" t="str">
            <v>OFF STREET</v>
          </cell>
          <cell r="S527" t="str">
            <v>M&amp;A 2010</v>
          </cell>
          <cell r="T527">
            <v>1</v>
          </cell>
          <cell r="U527" t="str">
            <v>N/A</v>
          </cell>
          <cell r="V527" t="str">
            <v>N/A</v>
          </cell>
          <cell r="W527" t="str">
            <v>GARAGEM ENCERRRADA</v>
          </cell>
          <cell r="X527" t="str">
            <v>GARAGEM ENCERRRADA</v>
          </cell>
          <cell r="Y527" t="str">
            <v>LOCAÇÃO</v>
          </cell>
          <cell r="Z527" t="str">
            <v>TKTS</v>
          </cell>
          <cell r="AA527" t="str">
            <v>VALOR FIXO</v>
          </cell>
          <cell r="AB527" t="str">
            <v>NAO BLOQUEADO</v>
          </cell>
          <cell r="AC527" t="str">
            <v xml:space="preserve">01201R5  </v>
          </cell>
          <cell r="AD527" t="str">
            <v>TERR BRIGADEIRO - ETC</v>
          </cell>
          <cell r="AE527" t="str">
            <v>7.GARAGEM ENCERRADA</v>
          </cell>
          <cell r="AF527" t="str">
            <v>M&amp;A</v>
          </cell>
          <cell r="AG527">
            <v>60537263032955</v>
          </cell>
          <cell r="AH527" t="str">
            <v xml:space="preserve">SÃO PAULO </v>
          </cell>
          <cell r="AI527" t="str">
            <v>01317-000</v>
          </cell>
          <cell r="AJ527" t="str">
            <v>CENTRO</v>
          </cell>
          <cell r="AK527" t="str">
            <v xml:space="preserve">AV. BRIG. LUIZ ANTONIO, 323  </v>
          </cell>
          <cell r="AL527">
            <v>7</v>
          </cell>
          <cell r="AM527">
            <v>40238</v>
          </cell>
          <cell r="AN527" t="str">
            <v>MAR/10</v>
          </cell>
          <cell r="AO527">
            <v>40391</v>
          </cell>
          <cell r="AP527">
            <v>42155</v>
          </cell>
          <cell r="AQ527">
            <v>40756</v>
          </cell>
          <cell r="AR527" t="str">
            <v>AGO/11</v>
          </cell>
          <cell r="AS527" t="str">
            <v>ALLPARK - SPT9</v>
          </cell>
          <cell r="AT527" t="str">
            <v>ALLPARK - SP</v>
          </cell>
          <cell r="AU527" t="str">
            <v>T9</v>
          </cell>
          <cell r="AV527" t="str">
            <v>BRIGADEIRO</v>
          </cell>
          <cell r="AW527">
            <v>11190</v>
          </cell>
          <cell r="AX527" t="str">
            <v>Brigadeiro 323</v>
          </cell>
          <cell r="AY527" t="str">
            <v>N/I</v>
          </cell>
          <cell r="AZ527" t="str">
            <v xml:space="preserve">01201R5  </v>
          </cell>
        </row>
        <row r="528">
          <cell r="D528" t="str">
            <v xml:space="preserve">01201HD  </v>
          </cell>
          <cell r="E528" t="str">
            <v>TERRENO BERRINI</v>
          </cell>
          <cell r="F528" t="str">
            <v>N/A</v>
          </cell>
          <cell r="G528" t="str">
            <v>SP</v>
          </cell>
          <cell r="H528" t="str">
            <v>SÃO PAULO</v>
          </cell>
          <cell r="I528" t="str">
            <v>SP</v>
          </cell>
          <cell r="J528" t="str">
            <v>SP</v>
          </cell>
          <cell r="K528" t="str">
            <v>01</v>
          </cell>
          <cell r="L528" t="str">
            <v>ALLPARK</v>
          </cell>
          <cell r="M528" t="str">
            <v>ALLPARK</v>
          </cell>
          <cell r="N528">
            <v>0</v>
          </cell>
          <cell r="O528">
            <v>0</v>
          </cell>
          <cell r="P528" t="str">
            <v>TERRENO</v>
          </cell>
          <cell r="Q528" t="str">
            <v>GARAGEM</v>
          </cell>
          <cell r="R528" t="str">
            <v>OFF STREET</v>
          </cell>
          <cell r="S528" t="str">
            <v>NN OFF 2011</v>
          </cell>
          <cell r="T528">
            <v>1</v>
          </cell>
          <cell r="U528" t="str">
            <v>N/A</v>
          </cell>
          <cell r="V528" t="str">
            <v>N/A</v>
          </cell>
          <cell r="W528" t="str">
            <v>GARAGEM ENCERRRADA</v>
          </cell>
          <cell r="X528" t="str">
            <v>GARAGEM ENCERRRADA</v>
          </cell>
          <cell r="Y528" t="str">
            <v>LOCAÇÃO</v>
          </cell>
          <cell r="Z528" t="str">
            <v>EVENTOS</v>
          </cell>
          <cell r="AA528" t="str">
            <v>PERCENTUAL</v>
          </cell>
          <cell r="AB528" t="str">
            <v xml:space="preserve">BLOQUEADO    </v>
          </cell>
          <cell r="AC528" t="str">
            <v xml:space="preserve">01201HD  </v>
          </cell>
          <cell r="AD528" t="str">
            <v>TERR BERRINI ENGEFORM</v>
          </cell>
          <cell r="AE528" t="str">
            <v>7.GARAGEM ENCERRADA</v>
          </cell>
          <cell r="AF528" t="str">
            <v>ORGANICAS</v>
          </cell>
          <cell r="AG528" t="str">
            <v>60.537.263/0529-80</v>
          </cell>
          <cell r="AH528" t="str">
            <v xml:space="preserve">SÃO PAULO </v>
          </cell>
          <cell r="AI528" t="str">
            <v>04571-090</v>
          </cell>
          <cell r="AJ528" t="str">
            <v>CIDADE MONÇÕES</v>
          </cell>
          <cell r="AK528" t="str">
            <v>RUA SANSAO ALVES DOS SANTOS</v>
          </cell>
          <cell r="AL528">
            <v>7</v>
          </cell>
          <cell r="AM528">
            <v>40570</v>
          </cell>
          <cell r="AN528" t="str">
            <v>FEV/11</v>
          </cell>
          <cell r="AO528">
            <v>40570</v>
          </cell>
          <cell r="AP528">
            <v>40660</v>
          </cell>
          <cell r="AQ528" t="str">
            <v>N/I</v>
          </cell>
          <cell r="AR528" t="str">
            <v>AGO/11</v>
          </cell>
          <cell r="AS528" t="str">
            <v>ALLPARK - SPHD</v>
          </cell>
          <cell r="AT528" t="str">
            <v>ALLPARK - SP</v>
          </cell>
          <cell r="AU528" t="str">
            <v>HD</v>
          </cell>
          <cell r="AV528" t="str">
            <v>TERRENO BERRINI</v>
          </cell>
          <cell r="AW528">
            <v>13561</v>
          </cell>
          <cell r="AX528" t="str">
            <v>Terreno Berrini</v>
          </cell>
          <cell r="AY528" t="str">
            <v>N/I</v>
          </cell>
          <cell r="AZ528" t="str">
            <v xml:space="preserve">01201HD  </v>
          </cell>
        </row>
        <row r="529">
          <cell r="D529" t="str">
            <v xml:space="preserve">01201CZ  </v>
          </cell>
          <cell r="E529" t="str">
            <v>ORIENTE</v>
          </cell>
          <cell r="F529" t="str">
            <v>N/A</v>
          </cell>
          <cell r="G529" t="str">
            <v>SP</v>
          </cell>
          <cell r="H529" t="str">
            <v>SÃO PAULO</v>
          </cell>
          <cell r="I529" t="str">
            <v>SP</v>
          </cell>
          <cell r="J529" t="str">
            <v>SP</v>
          </cell>
          <cell r="K529" t="str">
            <v>01</v>
          </cell>
          <cell r="L529" t="str">
            <v>ALLPARK</v>
          </cell>
          <cell r="M529" t="str">
            <v>AREA</v>
          </cell>
          <cell r="N529">
            <v>0</v>
          </cell>
          <cell r="O529">
            <v>0</v>
          </cell>
          <cell r="P529" t="str">
            <v>TERRENO</v>
          </cell>
          <cell r="Q529" t="str">
            <v>GARAGEM</v>
          </cell>
          <cell r="R529" t="str">
            <v>OFF STREET</v>
          </cell>
          <cell r="S529" t="str">
            <v>M&amp;A 2010</v>
          </cell>
          <cell r="T529">
            <v>1</v>
          </cell>
          <cell r="U529" t="str">
            <v>N/A</v>
          </cell>
          <cell r="V529" t="str">
            <v>N/A</v>
          </cell>
          <cell r="W529" t="str">
            <v>GARAGEM ENCERRRADA</v>
          </cell>
          <cell r="X529" t="str">
            <v>GARAGEM ENCERRRADA</v>
          </cell>
          <cell r="Y529" t="str">
            <v>LOCAÇÃO</v>
          </cell>
          <cell r="Z529" t="str">
            <v>TKTS</v>
          </cell>
          <cell r="AA529" t="str">
            <v>PERCENTUAL</v>
          </cell>
          <cell r="AB529" t="str">
            <v>NAO BLOQUEADO</v>
          </cell>
          <cell r="AC529" t="str">
            <v xml:space="preserve">01201CZ  </v>
          </cell>
          <cell r="AD529" t="str">
            <v>TERR ORIENTE - AP</v>
          </cell>
          <cell r="AE529" t="str">
            <v>7.GARAGEM ENCERRADA</v>
          </cell>
          <cell r="AF529" t="str">
            <v>M&amp;A</v>
          </cell>
          <cell r="AG529" t="str">
            <v>60.537.263/0388-05</v>
          </cell>
          <cell r="AH529" t="str">
            <v xml:space="preserve">SÃO PAULO </v>
          </cell>
          <cell r="AI529" t="str">
            <v>03016-001</v>
          </cell>
          <cell r="AJ529" t="str">
            <v>BRÁS</v>
          </cell>
          <cell r="AK529" t="str">
            <v>RUA ORIENTE, 139</v>
          </cell>
          <cell r="AL529" t="str">
            <v>N/I</v>
          </cell>
          <cell r="AM529">
            <v>40452</v>
          </cell>
          <cell r="AN529" t="str">
            <v>OUT/10</v>
          </cell>
          <cell r="AO529">
            <v>38384</v>
          </cell>
          <cell r="AP529" t="str">
            <v>INDETERMINADO</v>
          </cell>
          <cell r="AQ529">
            <v>40761</v>
          </cell>
          <cell r="AR529" t="str">
            <v>AGO/11</v>
          </cell>
          <cell r="AS529" t="str">
            <v>ALLPARK - SPCZ</v>
          </cell>
          <cell r="AT529" t="str">
            <v>ALLPARK - SP</v>
          </cell>
          <cell r="AU529" t="str">
            <v>CZ</v>
          </cell>
          <cell r="AV529" t="str">
            <v>RUA ORIENTE</v>
          </cell>
          <cell r="AW529">
            <v>12382</v>
          </cell>
          <cell r="AX529" t="str">
            <v>Oriente</v>
          </cell>
          <cell r="AY529" t="str">
            <v>N/I</v>
          </cell>
          <cell r="AZ529" t="str">
            <v xml:space="preserve">01201CZ  </v>
          </cell>
        </row>
        <row r="530">
          <cell r="D530" t="str">
            <v xml:space="preserve">01201CI  </v>
          </cell>
          <cell r="E530" t="str">
            <v>GASOMETRO</v>
          </cell>
          <cell r="F530" t="str">
            <v>N/A</v>
          </cell>
          <cell r="G530" t="str">
            <v>SP</v>
          </cell>
          <cell r="H530" t="str">
            <v>SÃO PAULO</v>
          </cell>
          <cell r="I530" t="str">
            <v>SP</v>
          </cell>
          <cell r="J530" t="str">
            <v>SP</v>
          </cell>
          <cell r="K530" t="str">
            <v>01</v>
          </cell>
          <cell r="L530" t="str">
            <v>ALLPARK</v>
          </cell>
          <cell r="M530" t="str">
            <v>AREA</v>
          </cell>
          <cell r="N530">
            <v>0</v>
          </cell>
          <cell r="O530">
            <v>0</v>
          </cell>
          <cell r="P530" t="str">
            <v>TERRENO</v>
          </cell>
          <cell r="Q530" t="str">
            <v>GARAGEM</v>
          </cell>
          <cell r="R530" t="str">
            <v>OFF STREET</v>
          </cell>
          <cell r="S530" t="str">
            <v>M&amp;A 2010</v>
          </cell>
          <cell r="T530">
            <v>1</v>
          </cell>
          <cell r="U530" t="str">
            <v>N/A</v>
          </cell>
          <cell r="V530" t="str">
            <v>N/A</v>
          </cell>
          <cell r="W530" t="str">
            <v>GARAGEM ENCERRRADA</v>
          </cell>
          <cell r="X530" t="str">
            <v>GARAGEM ENCERRRADA</v>
          </cell>
          <cell r="Y530" t="str">
            <v>LOCAÇÃO</v>
          </cell>
          <cell r="Z530" t="str">
            <v>TKTS</v>
          </cell>
          <cell r="AA530" t="str">
            <v>PERCENTUAL</v>
          </cell>
          <cell r="AB530" t="str">
            <v>NAO BLOQUEADO</v>
          </cell>
          <cell r="AC530" t="str">
            <v xml:space="preserve">01201CI  </v>
          </cell>
          <cell r="AD530" t="str">
            <v>TERR GASOMETRO - AP</v>
          </cell>
          <cell r="AE530" t="str">
            <v>7.GARAGEM ENCERRADA</v>
          </cell>
          <cell r="AF530" t="str">
            <v>M&amp;A</v>
          </cell>
          <cell r="AG530" t="str">
            <v>60.537.263/0377-52</v>
          </cell>
          <cell r="AH530" t="str">
            <v xml:space="preserve">SÃO PAULO </v>
          </cell>
          <cell r="AI530" t="str">
            <v>03004-001</v>
          </cell>
          <cell r="AJ530" t="str">
            <v>BRÁS</v>
          </cell>
          <cell r="AK530" t="str">
            <v>RUA DO GASOMETRO, 599</v>
          </cell>
          <cell r="AL530">
            <v>7</v>
          </cell>
          <cell r="AM530">
            <v>40452</v>
          </cell>
          <cell r="AN530" t="str">
            <v>OUT/10</v>
          </cell>
          <cell r="AO530">
            <v>33451</v>
          </cell>
          <cell r="AP530" t="str">
            <v>INDETERMINADO</v>
          </cell>
          <cell r="AQ530">
            <v>40756</v>
          </cell>
          <cell r="AR530" t="str">
            <v>AGO/11</v>
          </cell>
          <cell r="AS530" t="str">
            <v>ALLPARK - SPCI</v>
          </cell>
          <cell r="AT530" t="str">
            <v>ALLPARK - SP</v>
          </cell>
          <cell r="AU530" t="str">
            <v>CI</v>
          </cell>
          <cell r="AV530" t="str">
            <v>GASOMETRO</v>
          </cell>
          <cell r="AW530">
            <v>12237</v>
          </cell>
          <cell r="AX530" t="str">
            <v>Gasômetro</v>
          </cell>
          <cell r="AY530" t="str">
            <v>N/I</v>
          </cell>
          <cell r="AZ530" t="str">
            <v xml:space="preserve">01201CI  </v>
          </cell>
        </row>
        <row r="531">
          <cell r="D531">
            <v>128026</v>
          </cell>
          <cell r="E531" t="str">
            <v>SAO FIRMINO BOTEQUIM</v>
          </cell>
          <cell r="F531" t="str">
            <v>N/A</v>
          </cell>
          <cell r="G531" t="str">
            <v>ES</v>
          </cell>
          <cell r="H531" t="str">
            <v>ESPÍRITO SANTO</v>
          </cell>
          <cell r="I531" t="str">
            <v>NE</v>
          </cell>
          <cell r="J531" t="str">
            <v>NE</v>
          </cell>
          <cell r="K531" t="str">
            <v>80</v>
          </cell>
          <cell r="L531" t="str">
            <v>ERES</v>
          </cell>
          <cell r="M531" t="str">
            <v>ERES</v>
          </cell>
          <cell r="N531">
            <v>0</v>
          </cell>
          <cell r="O531">
            <v>0</v>
          </cell>
          <cell r="P531" t="str">
            <v>LAZER/ ENTRETENIMENTO</v>
          </cell>
          <cell r="Q531" t="str">
            <v>GARAGEM</v>
          </cell>
          <cell r="R531" t="str">
            <v>OFF STREET</v>
          </cell>
          <cell r="S531" t="str">
            <v>M&amp;A 2010</v>
          </cell>
          <cell r="T531">
            <v>1</v>
          </cell>
          <cell r="U531" t="str">
            <v>N/A</v>
          </cell>
          <cell r="V531" t="str">
            <v>N/A</v>
          </cell>
          <cell r="W531" t="str">
            <v>GARAGEM ENCERRRADA</v>
          </cell>
          <cell r="X531" t="str">
            <v>GARAGEM ENCERRRADA</v>
          </cell>
          <cell r="Y531" t="str">
            <v>LOCAÇÃO</v>
          </cell>
          <cell r="Z531" t="str">
            <v>TKTS</v>
          </cell>
          <cell r="AA531" t="str">
            <v>N/I</v>
          </cell>
          <cell r="AB531" t="str">
            <v xml:space="preserve">BLOQUEADO    </v>
          </cell>
          <cell r="AC531">
            <v>128026</v>
          </cell>
          <cell r="AD531" t="str">
            <v>LAZER S FIRMINO BOTEQUIM</v>
          </cell>
          <cell r="AE531" t="str">
            <v>7.GARAGEM ENCERRADA</v>
          </cell>
          <cell r="AF531" t="str">
            <v>M&amp;A</v>
          </cell>
          <cell r="AG531" t="str">
            <v>N/I</v>
          </cell>
          <cell r="AH531" t="str">
            <v>VITÓRIA</v>
          </cell>
          <cell r="AI531" t="str">
            <v>29045-401</v>
          </cell>
          <cell r="AJ531" t="str">
            <v>SANTA LUCIA</v>
          </cell>
          <cell r="AK531" t="str">
            <v>AV. NOSSA SENHORA DA PENHA, 1297</v>
          </cell>
          <cell r="AL531">
            <v>5</v>
          </cell>
          <cell r="AM531">
            <v>40299</v>
          </cell>
          <cell r="AN531" t="str">
            <v>MAI/10</v>
          </cell>
          <cell r="AO531" t="str">
            <v>N/I</v>
          </cell>
          <cell r="AP531" t="str">
            <v>N/I</v>
          </cell>
          <cell r="AQ531">
            <v>40787</v>
          </cell>
          <cell r="AR531" t="str">
            <v>AGO/11</v>
          </cell>
          <cell r="AS531" t="str">
            <v>E.R.E.S. - ES26</v>
          </cell>
          <cell r="AT531" t="str">
            <v>E.R.E.S. - ES</v>
          </cell>
          <cell r="AU531">
            <v>26</v>
          </cell>
          <cell r="AV531" t="str">
            <v>SAO FIRMINO BOT</v>
          </cell>
          <cell r="AW531">
            <v>150</v>
          </cell>
          <cell r="AX531" t="str">
            <v>N/I</v>
          </cell>
          <cell r="AY531" t="str">
            <v>N/I</v>
          </cell>
          <cell r="AZ531">
            <v>128026</v>
          </cell>
        </row>
        <row r="532">
          <cell r="D532">
            <v>120120</v>
          </cell>
          <cell r="E532" t="str">
            <v>WEST TOWER</v>
          </cell>
          <cell r="F532" t="str">
            <v>N/A</v>
          </cell>
          <cell r="G532" t="str">
            <v>SP</v>
          </cell>
          <cell r="H532" t="str">
            <v>SÃO PAULO</v>
          </cell>
          <cell r="I532" t="str">
            <v>SP</v>
          </cell>
          <cell r="J532" t="str">
            <v>SP</v>
          </cell>
          <cell r="K532" t="str">
            <v>01</v>
          </cell>
          <cell r="L532" t="str">
            <v>ALLPARK</v>
          </cell>
          <cell r="M532" t="str">
            <v>ALLPARK</v>
          </cell>
          <cell r="N532">
            <v>0</v>
          </cell>
          <cell r="O532">
            <v>0</v>
          </cell>
          <cell r="P532" t="str">
            <v>EDIFÍCIO COMERCIAL</v>
          </cell>
          <cell r="Q532" t="str">
            <v>GARAGEM</v>
          </cell>
          <cell r="R532" t="str">
            <v>OFF STREET</v>
          </cell>
          <cell r="S532" t="str">
            <v>BASE OFF</v>
          </cell>
          <cell r="T532">
            <v>1</v>
          </cell>
          <cell r="U532" t="str">
            <v>N/A</v>
          </cell>
          <cell r="V532" t="str">
            <v>N/A</v>
          </cell>
          <cell r="W532" t="str">
            <v>GARAGEM ENCERRRADA</v>
          </cell>
          <cell r="X532" t="str">
            <v>GARAGEM ENCERRRADA</v>
          </cell>
          <cell r="Y532" t="str">
            <v>N/I</v>
          </cell>
          <cell r="Z532" t="str">
            <v>N/I</v>
          </cell>
          <cell r="AA532" t="str">
            <v>N/I</v>
          </cell>
          <cell r="AB532" t="str">
            <v>NAO BLOQUEADO</v>
          </cell>
          <cell r="AC532">
            <v>120120</v>
          </cell>
          <cell r="AD532" t="str">
            <v>ED COM WEST TOWER</v>
          </cell>
          <cell r="AE532" t="str">
            <v>7.GARAGEM ENCERRADA</v>
          </cell>
          <cell r="AF532" t="str">
            <v>ORGANICAS</v>
          </cell>
          <cell r="AG532">
            <v>60537263013730</v>
          </cell>
          <cell r="AH532" t="str">
            <v xml:space="preserve">SÃO PAULO </v>
          </cell>
          <cell r="AI532" t="str">
            <v>05435-030</v>
          </cell>
          <cell r="AJ532" t="str">
            <v>V. MADALENA</v>
          </cell>
          <cell r="AK532" t="str">
            <v>RUA PURPURINA, 131 / 155</v>
          </cell>
          <cell r="AL532">
            <v>7</v>
          </cell>
          <cell r="AM532" t="str">
            <v>N/I</v>
          </cell>
          <cell r="AN532" t="str">
            <v>N/I</v>
          </cell>
          <cell r="AO532">
            <v>36849</v>
          </cell>
          <cell r="AP532">
            <v>40500</v>
          </cell>
          <cell r="AQ532">
            <v>40760</v>
          </cell>
          <cell r="AR532" t="str">
            <v>AGO/11</v>
          </cell>
          <cell r="AS532" t="str">
            <v>ALLPARK - SP20</v>
          </cell>
          <cell r="AT532" t="str">
            <v>ALLPARK - SP</v>
          </cell>
          <cell r="AU532">
            <v>20</v>
          </cell>
          <cell r="AV532" t="str">
            <v>WEST TOWER</v>
          </cell>
          <cell r="AW532">
            <v>6956</v>
          </cell>
          <cell r="AX532" t="str">
            <v>West Tower</v>
          </cell>
          <cell r="AY532" t="str">
            <v>N/I</v>
          </cell>
          <cell r="AZ532">
            <v>120120</v>
          </cell>
        </row>
        <row r="533">
          <cell r="D533">
            <v>120110</v>
          </cell>
          <cell r="E533" t="str">
            <v>PARQUE PAULISTA</v>
          </cell>
          <cell r="F533" t="str">
            <v>N/A</v>
          </cell>
          <cell r="G533" t="str">
            <v>SP</v>
          </cell>
          <cell r="H533" t="str">
            <v>SÃO PAULO</v>
          </cell>
          <cell r="I533" t="str">
            <v>SP</v>
          </cell>
          <cell r="J533" t="str">
            <v>SP</v>
          </cell>
          <cell r="K533" t="str">
            <v>01</v>
          </cell>
          <cell r="L533" t="str">
            <v>ALLPARK</v>
          </cell>
          <cell r="M533" t="str">
            <v>ALLPARK</v>
          </cell>
          <cell r="N533">
            <v>0</v>
          </cell>
          <cell r="O533">
            <v>0</v>
          </cell>
          <cell r="P533" t="str">
            <v>EDIFÍCIO COMERCIAL</v>
          </cell>
          <cell r="Q533" t="str">
            <v>GARAGEM</v>
          </cell>
          <cell r="R533" t="str">
            <v>OFF STREET</v>
          </cell>
          <cell r="S533" t="str">
            <v>BASE OFF</v>
          </cell>
          <cell r="T533">
            <v>1</v>
          </cell>
          <cell r="U533" t="str">
            <v>N/A</v>
          </cell>
          <cell r="V533" t="str">
            <v>N/A</v>
          </cell>
          <cell r="W533" t="str">
            <v>GARAGEM ENCERRRADA</v>
          </cell>
          <cell r="X533" t="str">
            <v>GARAGEM ENCERRRADA</v>
          </cell>
          <cell r="Y533" t="str">
            <v>LOCAÇÃO</v>
          </cell>
          <cell r="Z533" t="str">
            <v>TKTS</v>
          </cell>
          <cell r="AA533" t="str">
            <v>N/I</v>
          </cell>
          <cell r="AB533" t="str">
            <v>NAO BLOQUEADO</v>
          </cell>
          <cell r="AC533">
            <v>120110</v>
          </cell>
          <cell r="AD533" t="str">
            <v>ED COM PARQUE PAULISTA</v>
          </cell>
          <cell r="AE533" t="str">
            <v>7.GARAGEM ENCERRADA</v>
          </cell>
          <cell r="AF533" t="str">
            <v>ORGANICAS</v>
          </cell>
          <cell r="AG533">
            <v>60537263006440</v>
          </cell>
          <cell r="AH533" t="str">
            <v xml:space="preserve">SÃO PAULO </v>
          </cell>
          <cell r="AI533" t="str">
            <v>01428-200</v>
          </cell>
          <cell r="AJ533" t="str">
            <v>JD. PAULISTA</v>
          </cell>
          <cell r="AK533" t="str">
            <v>AL. SANTOS, 1940</v>
          </cell>
          <cell r="AL533">
            <v>5</v>
          </cell>
          <cell r="AM533" t="str">
            <v>N/I</v>
          </cell>
          <cell r="AN533" t="str">
            <v>N/I</v>
          </cell>
          <cell r="AO533">
            <v>36861</v>
          </cell>
          <cell r="AP533">
            <v>38686</v>
          </cell>
          <cell r="AQ533">
            <v>40786</v>
          </cell>
          <cell r="AR533" t="str">
            <v>AGO/11</v>
          </cell>
          <cell r="AS533" t="str">
            <v>ALLPARK - SP10</v>
          </cell>
          <cell r="AT533" t="str">
            <v>ALLPARK - SP</v>
          </cell>
          <cell r="AU533">
            <v>10</v>
          </cell>
          <cell r="AV533" t="str">
            <v>PARQUE PAULISTA</v>
          </cell>
          <cell r="AW533">
            <v>5639</v>
          </cell>
          <cell r="AX533" t="str">
            <v>Parque Paulista</v>
          </cell>
          <cell r="AY533" t="str">
            <v>N/I</v>
          </cell>
          <cell r="AZ533">
            <v>120110</v>
          </cell>
        </row>
        <row r="534">
          <cell r="D534" t="str">
            <v xml:space="preserve">08201GU  </v>
          </cell>
          <cell r="E534" t="str">
            <v>HAKONE</v>
          </cell>
          <cell r="F534" t="str">
            <v>N/A</v>
          </cell>
          <cell r="G534" t="str">
            <v>GO</v>
          </cell>
          <cell r="H534" t="str">
            <v>GOIÁS</v>
          </cell>
          <cell r="I534" t="str">
            <v>CO</v>
          </cell>
          <cell r="J534" t="str">
            <v>CO</v>
          </cell>
          <cell r="K534" t="str">
            <v>01</v>
          </cell>
          <cell r="L534" t="str">
            <v>ALLPARK</v>
          </cell>
          <cell r="M534" t="str">
            <v>TPFI</v>
          </cell>
          <cell r="N534">
            <v>0</v>
          </cell>
          <cell r="O534">
            <v>0</v>
          </cell>
          <cell r="P534" t="str">
            <v>LAZER/ ENTRETENIMENTO</v>
          </cell>
          <cell r="Q534" t="str">
            <v>GARAGEM</v>
          </cell>
          <cell r="R534" t="str">
            <v>OFF STREET</v>
          </cell>
          <cell r="S534" t="str">
            <v>M&amp;A 2010</v>
          </cell>
          <cell r="T534">
            <v>1</v>
          </cell>
          <cell r="U534" t="str">
            <v>N/A</v>
          </cell>
          <cell r="V534" t="str">
            <v>N/A</v>
          </cell>
          <cell r="W534" t="str">
            <v>GARAGEM ENCERRRADA</v>
          </cell>
          <cell r="X534" t="str">
            <v>GARAGEM ENCERRRADA</v>
          </cell>
          <cell r="Y534" t="str">
            <v>LOCAÇÃO</v>
          </cell>
          <cell r="Z534" t="str">
            <v>TKTS</v>
          </cell>
          <cell r="AA534" t="str">
            <v>N/I</v>
          </cell>
          <cell r="AB534" t="str">
            <v>NAO BLOQUEADO</v>
          </cell>
          <cell r="AC534" t="str">
            <v xml:space="preserve">08201GU  </v>
          </cell>
          <cell r="AD534" t="str">
            <v>LAZER HAKONE</v>
          </cell>
          <cell r="AE534" t="str">
            <v>7.GARAGEM ENCERRADA</v>
          </cell>
          <cell r="AF534" t="str">
            <v>M&amp;A</v>
          </cell>
          <cell r="AG534" t="str">
            <v>N/I</v>
          </cell>
          <cell r="AH534" t="str">
            <v>GOIÂNIA</v>
          </cell>
          <cell r="AI534" t="str">
            <v>74215-170</v>
          </cell>
          <cell r="AJ534" t="str">
            <v>SETOR BUENO</v>
          </cell>
          <cell r="AK534" t="str">
            <v>RUA T-55, N° 830 - Q. 98 - LOTE 11 830</v>
          </cell>
          <cell r="AL534">
            <v>7</v>
          </cell>
          <cell r="AM534">
            <v>40210</v>
          </cell>
          <cell r="AN534" t="str">
            <v>FEV/10</v>
          </cell>
          <cell r="AO534">
            <v>40127</v>
          </cell>
          <cell r="AP534">
            <v>40857</v>
          </cell>
          <cell r="AQ534">
            <v>40704</v>
          </cell>
          <cell r="AR534" t="str">
            <v>JUN/11</v>
          </cell>
          <cell r="AS534" t="str">
            <v>ALLPARK - GOGU</v>
          </cell>
          <cell r="AT534" t="str">
            <v>ALLPARK - GO</v>
          </cell>
          <cell r="AU534" t="str">
            <v>GU</v>
          </cell>
          <cell r="AV534" t="str">
            <v>HAKONE</v>
          </cell>
          <cell r="AW534">
            <v>13231</v>
          </cell>
          <cell r="AX534" t="str">
            <v>Restaurante Hakone</v>
          </cell>
          <cell r="AY534" t="str">
            <v>N/I</v>
          </cell>
          <cell r="AZ534" t="str">
            <v xml:space="preserve">08201GU  </v>
          </cell>
        </row>
        <row r="535">
          <cell r="D535" t="str">
            <v xml:space="preserve">08201DZ  </v>
          </cell>
          <cell r="E535" t="str">
            <v>CENTRO DE MED SAN CHARBEL</v>
          </cell>
          <cell r="F535" t="str">
            <v>N/A</v>
          </cell>
          <cell r="G535" t="str">
            <v>GO</v>
          </cell>
          <cell r="H535" t="str">
            <v>GOIÁS</v>
          </cell>
          <cell r="I535" t="str">
            <v>CO</v>
          </cell>
          <cell r="J535" t="str">
            <v>CO</v>
          </cell>
          <cell r="K535" t="str">
            <v>01</v>
          </cell>
          <cell r="L535" t="str">
            <v>ALLPARK</v>
          </cell>
          <cell r="M535" t="str">
            <v>ALLPARK</v>
          </cell>
          <cell r="N535">
            <v>0</v>
          </cell>
          <cell r="O535">
            <v>0</v>
          </cell>
          <cell r="P535" t="str">
            <v>CENTRO MEDICO</v>
          </cell>
          <cell r="Q535" t="str">
            <v>GARAGEM</v>
          </cell>
          <cell r="R535" t="str">
            <v>OFF STREET</v>
          </cell>
          <cell r="S535" t="str">
            <v>NN OFF 2010</v>
          </cell>
          <cell r="T535">
            <v>1</v>
          </cell>
          <cell r="U535" t="str">
            <v>N/A</v>
          </cell>
          <cell r="V535" t="str">
            <v>N/A</v>
          </cell>
          <cell r="W535" t="str">
            <v>GARAGEM ENCERRRADA</v>
          </cell>
          <cell r="X535" t="str">
            <v>GARAGEM ENCERRRADA</v>
          </cell>
          <cell r="Y535" t="str">
            <v>N/I</v>
          </cell>
          <cell r="Z535" t="str">
            <v>N/I</v>
          </cell>
          <cell r="AA535" t="str">
            <v>N/I</v>
          </cell>
          <cell r="AB535" t="str">
            <v>NAO BLOQUEADO</v>
          </cell>
          <cell r="AC535" t="str">
            <v xml:space="preserve">08201DZ  </v>
          </cell>
          <cell r="AD535" t="str">
            <v>CE MED CENTRO DE MEDICINA SAN CHARBEL</v>
          </cell>
          <cell r="AE535" t="str">
            <v>7.GARAGEM ENCERRADA</v>
          </cell>
          <cell r="AF535" t="str">
            <v>ORGANICAS</v>
          </cell>
          <cell r="AG535" t="str">
            <v>N/I</v>
          </cell>
          <cell r="AH535" t="str">
            <v>GOIÂNIA</v>
          </cell>
          <cell r="AI535" t="str">
            <v>74230-030</v>
          </cell>
          <cell r="AJ535" t="str">
            <v>SETOR MARISTA</v>
          </cell>
          <cell r="AK535" t="str">
            <v>AV. T 4, 1340</v>
          </cell>
          <cell r="AL535">
            <v>6</v>
          </cell>
          <cell r="AM535">
            <v>40469</v>
          </cell>
          <cell r="AN535" t="str">
            <v>OUT/10</v>
          </cell>
          <cell r="AO535" t="str">
            <v>N/I</v>
          </cell>
          <cell r="AP535" t="str">
            <v>N/I</v>
          </cell>
          <cell r="AQ535">
            <v>40694</v>
          </cell>
          <cell r="AR535" t="str">
            <v>JUN/11</v>
          </cell>
          <cell r="AS535" t="str">
            <v>ALLPARK - GODZ</v>
          </cell>
          <cell r="AT535" t="str">
            <v>ALLPARK - GO</v>
          </cell>
          <cell r="AU535" t="str">
            <v>DZ</v>
          </cell>
          <cell r="AV535" t="str">
            <v>C M SAN CHARBEL</v>
          </cell>
          <cell r="AW535">
            <v>12530</v>
          </cell>
          <cell r="AX535" t="str">
            <v>N/I</v>
          </cell>
          <cell r="AY535" t="str">
            <v>CLÍNICA CHARBIM N/I GOIÂNIA</v>
          </cell>
          <cell r="AZ535" t="str">
            <v xml:space="preserve">08201DZ  </v>
          </cell>
        </row>
        <row r="536">
          <cell r="D536" t="str">
            <v xml:space="preserve">07201WM  </v>
          </cell>
          <cell r="E536" t="str">
            <v>WHB</v>
          </cell>
          <cell r="F536" t="str">
            <v>N/A</v>
          </cell>
          <cell r="G536" t="str">
            <v>SC</v>
          </cell>
          <cell r="H536" t="str">
            <v>SANTA CATARINA</v>
          </cell>
          <cell r="I536" t="str">
            <v>SUL</v>
          </cell>
          <cell r="J536" t="str">
            <v>SUL</v>
          </cell>
          <cell r="K536" t="str">
            <v>01</v>
          </cell>
          <cell r="L536" t="str">
            <v>ALLPARK</v>
          </cell>
          <cell r="M536" t="str">
            <v>ALLPARK</v>
          </cell>
          <cell r="N536">
            <v>0</v>
          </cell>
          <cell r="O536">
            <v>0</v>
          </cell>
          <cell r="P536" t="str">
            <v>EDIFÍCIO COMERCIAL</v>
          </cell>
          <cell r="Q536" t="str">
            <v>GARAGEM</v>
          </cell>
          <cell r="R536" t="str">
            <v>OFF STREET</v>
          </cell>
          <cell r="S536" t="str">
            <v>NN OFF 2011</v>
          </cell>
          <cell r="T536">
            <v>1</v>
          </cell>
          <cell r="U536" t="str">
            <v>N/A</v>
          </cell>
          <cell r="V536" t="str">
            <v>N/A</v>
          </cell>
          <cell r="W536" t="str">
            <v>GARAGEM ENCERRRADA</v>
          </cell>
          <cell r="X536" t="str">
            <v>GARAGEM ENCERRRADA</v>
          </cell>
          <cell r="Y536" t="str">
            <v>LOCAÇÃO</v>
          </cell>
          <cell r="Z536" t="str">
            <v>TKTS</v>
          </cell>
          <cell r="AA536" t="str">
            <v>N/I</v>
          </cell>
          <cell r="AB536" t="str">
            <v>NAO BLOQUEADO</v>
          </cell>
          <cell r="AC536" t="str">
            <v xml:space="preserve">07201WM  </v>
          </cell>
          <cell r="AD536" t="str">
            <v>ED COM WHB</v>
          </cell>
          <cell r="AE536" t="str">
            <v>7.GARAGEM ENCERRADA</v>
          </cell>
          <cell r="AF536" t="str">
            <v>ORGANICAS</v>
          </cell>
          <cell r="AG536" t="str">
            <v>N/I</v>
          </cell>
          <cell r="AH536" t="str">
            <v>FLORIANÓPOLIS</v>
          </cell>
          <cell r="AI536" t="str">
            <v>88015-205</v>
          </cell>
          <cell r="AJ536" t="str">
            <v>CENTRO</v>
          </cell>
          <cell r="AK536" t="str">
            <v>AV. RIO BRANCO, 847</v>
          </cell>
          <cell r="AL536">
            <v>6</v>
          </cell>
          <cell r="AM536">
            <v>40695</v>
          </cell>
          <cell r="AN536" t="str">
            <v>JUN/11</v>
          </cell>
          <cell r="AO536" t="str">
            <v>N/I</v>
          </cell>
          <cell r="AP536" t="str">
            <v>N/I</v>
          </cell>
          <cell r="AQ536">
            <v>40754</v>
          </cell>
          <cell r="AR536" t="str">
            <v>JUL/11</v>
          </cell>
          <cell r="AS536" t="str">
            <v>ALLPARK - SCWM</v>
          </cell>
          <cell r="AT536" t="str">
            <v>ALLPARK - SC</v>
          </cell>
          <cell r="AU536" t="str">
            <v>WM</v>
          </cell>
          <cell r="AV536" t="str">
            <v>WHB</v>
          </cell>
          <cell r="AW536">
            <v>13978</v>
          </cell>
          <cell r="AX536" t="str">
            <v>N/I</v>
          </cell>
          <cell r="AY536" t="str">
            <v>Centro Empresarial WHB N/I Floripa</v>
          </cell>
          <cell r="AZ536" t="str">
            <v xml:space="preserve">07201WM  </v>
          </cell>
        </row>
        <row r="537">
          <cell r="D537" t="str">
            <v xml:space="preserve">07201FG  </v>
          </cell>
          <cell r="E537" t="str">
            <v>FIP</v>
          </cell>
          <cell r="F537" t="str">
            <v>N/A</v>
          </cell>
          <cell r="G537" t="str">
            <v>SC</v>
          </cell>
          <cell r="H537" t="str">
            <v>SANTA CATARINA</v>
          </cell>
          <cell r="I537" t="str">
            <v>SUL</v>
          </cell>
          <cell r="J537" t="str">
            <v>SUL</v>
          </cell>
          <cell r="K537" t="str">
            <v>01</v>
          </cell>
          <cell r="L537" t="str">
            <v>ALLPARK</v>
          </cell>
          <cell r="M537" t="str">
            <v>PARQUEAMENTOS</v>
          </cell>
          <cell r="N537">
            <v>0</v>
          </cell>
          <cell r="O537">
            <v>0</v>
          </cell>
          <cell r="P537" t="str">
            <v>CENTRO COMERCIAL</v>
          </cell>
          <cell r="Q537" t="str">
            <v>GARAGEM</v>
          </cell>
          <cell r="R537" t="str">
            <v>OFF STREET</v>
          </cell>
          <cell r="S537" t="str">
            <v>M&amp;A 2010</v>
          </cell>
          <cell r="T537">
            <v>1</v>
          </cell>
          <cell r="U537" t="str">
            <v>N/A</v>
          </cell>
          <cell r="V537" t="str">
            <v>N/A</v>
          </cell>
          <cell r="W537" t="str">
            <v>GARAGEM ENCERRRADA</v>
          </cell>
          <cell r="X537" t="str">
            <v>GARAGEM ENCERRRADA</v>
          </cell>
          <cell r="Y537" t="str">
            <v>N/I</v>
          </cell>
          <cell r="Z537" t="str">
            <v>N/I</v>
          </cell>
          <cell r="AA537" t="str">
            <v>N/I</v>
          </cell>
          <cell r="AB537" t="str">
            <v xml:space="preserve">BLOQUEADO    </v>
          </cell>
          <cell r="AC537" t="str">
            <v xml:space="preserve">07201FG  </v>
          </cell>
          <cell r="AD537" t="str">
            <v>CE COM FIP</v>
          </cell>
          <cell r="AE537" t="str">
            <v>7.GARAGEM ENCERRADA</v>
          </cell>
          <cell r="AF537" t="str">
            <v>M&amp;A</v>
          </cell>
          <cell r="AG537">
            <v>60537263055734</v>
          </cell>
          <cell r="AH537" t="str">
            <v>BRUSQUE</v>
          </cell>
          <cell r="AI537" t="str">
            <v>88032-005</v>
          </cell>
          <cell r="AJ537" t="str">
            <v>CENTRO</v>
          </cell>
          <cell r="AK537" t="str">
            <v xml:space="preserve">ROD. ANTONIO HEIL, KM. 23 S/Nº </v>
          </cell>
          <cell r="AL537">
            <v>6</v>
          </cell>
          <cell r="AM537">
            <v>37834</v>
          </cell>
          <cell r="AN537" t="str">
            <v>FEV/10</v>
          </cell>
          <cell r="AO537" t="str">
            <v>N/I</v>
          </cell>
          <cell r="AP537" t="str">
            <v>N/I</v>
          </cell>
          <cell r="AQ537">
            <v>40637</v>
          </cell>
          <cell r="AR537" t="str">
            <v>MAI/11</v>
          </cell>
          <cell r="AS537" t="str">
            <v>ALLPARK - SCFG</v>
          </cell>
          <cell r="AT537" t="str">
            <v>ALLPARK - SC</v>
          </cell>
          <cell r="AU537" t="str">
            <v>FG</v>
          </cell>
          <cell r="AV537" t="str">
            <v>FIP</v>
          </cell>
          <cell r="AW537">
            <v>12607</v>
          </cell>
          <cell r="AX537" t="str">
            <v>FIP</v>
          </cell>
          <cell r="AY537" t="str">
            <v>N/I</v>
          </cell>
          <cell r="AZ537" t="str">
            <v xml:space="preserve">07201FG  </v>
          </cell>
        </row>
        <row r="538">
          <cell r="D538" t="str">
            <v xml:space="preserve">07201AD  </v>
          </cell>
          <cell r="E538" t="str">
            <v>COSTAO DO SANTINHO</v>
          </cell>
          <cell r="F538" t="str">
            <v>N/A</v>
          </cell>
          <cell r="G538" t="str">
            <v>SC</v>
          </cell>
          <cell r="H538" t="str">
            <v>SANTA CATARINA</v>
          </cell>
          <cell r="I538" t="str">
            <v>SUL</v>
          </cell>
          <cell r="J538" t="str">
            <v>SUL</v>
          </cell>
          <cell r="K538" t="str">
            <v>01</v>
          </cell>
          <cell r="L538" t="str">
            <v>ALLPARK</v>
          </cell>
          <cell r="M538" t="str">
            <v>PRATIC</v>
          </cell>
          <cell r="N538">
            <v>0</v>
          </cell>
          <cell r="O538">
            <v>0</v>
          </cell>
          <cell r="P538" t="str">
            <v>HOTEL</v>
          </cell>
          <cell r="Q538" t="str">
            <v>GARAGEM</v>
          </cell>
          <cell r="R538" t="str">
            <v>OFF STREET</v>
          </cell>
          <cell r="S538" t="str">
            <v>M&amp;A 2010</v>
          </cell>
          <cell r="T538">
            <v>1</v>
          </cell>
          <cell r="U538" t="str">
            <v>N/A</v>
          </cell>
          <cell r="V538" t="str">
            <v>N/A</v>
          </cell>
          <cell r="W538" t="str">
            <v>GARAGEM ENCERRRADA</v>
          </cell>
          <cell r="X538" t="str">
            <v>GARAGEM ENCERRRADA</v>
          </cell>
          <cell r="Y538" t="str">
            <v>LOCAÇÃO</v>
          </cell>
          <cell r="Z538" t="str">
            <v>EVENTOS</v>
          </cell>
          <cell r="AA538" t="str">
            <v>N/I</v>
          </cell>
          <cell r="AB538" t="str">
            <v xml:space="preserve">BLOQUEADO    </v>
          </cell>
          <cell r="AC538" t="str">
            <v xml:space="preserve">07201AD  </v>
          </cell>
          <cell r="AD538" t="str">
            <v>HOTEL COSTAO DO SANTINHO</v>
          </cell>
          <cell r="AE538" t="str">
            <v>7.GARAGEM ENCERRADA</v>
          </cell>
          <cell r="AF538" t="str">
            <v>M&amp;A</v>
          </cell>
          <cell r="AG538" t="str">
            <v>60.537.263/0421-60</v>
          </cell>
          <cell r="AH538" t="str">
            <v>FLORIANÓPOLIS</v>
          </cell>
          <cell r="AI538" t="str">
            <v>88058-700</v>
          </cell>
          <cell r="AJ538" t="str">
            <v>ING. R. VERMELHO</v>
          </cell>
          <cell r="AK538" t="str">
            <v>EST. VEREADOR ONILDO LEMOS , 2505</v>
          </cell>
          <cell r="AL538">
            <v>7</v>
          </cell>
          <cell r="AM538">
            <v>40330</v>
          </cell>
          <cell r="AN538" t="str">
            <v>JUN/10</v>
          </cell>
          <cell r="AO538">
            <v>37622</v>
          </cell>
          <cell r="AP538">
            <v>38352</v>
          </cell>
          <cell r="AQ538">
            <v>40694</v>
          </cell>
          <cell r="AR538" t="str">
            <v>JUL/11</v>
          </cell>
          <cell r="AS538" t="str">
            <v>ALLPARK - SCAD</v>
          </cell>
          <cell r="AT538" t="str">
            <v>ALLPARK - SC</v>
          </cell>
          <cell r="AU538" t="str">
            <v>AD</v>
          </cell>
          <cell r="AV538" t="str">
            <v>COSTAO SANTINHO</v>
          </cell>
          <cell r="AW538">
            <v>11744</v>
          </cell>
          <cell r="AX538" t="str">
            <v>Costão</v>
          </cell>
          <cell r="AY538" t="str">
            <v>N/I</v>
          </cell>
          <cell r="AZ538" t="str">
            <v xml:space="preserve">07201AD  </v>
          </cell>
        </row>
        <row r="539">
          <cell r="D539" t="str">
            <v xml:space="preserve">05201W2  </v>
          </cell>
          <cell r="E539" t="str">
            <v>PINK ELEPHANT</v>
          </cell>
          <cell r="F539" t="str">
            <v>N/A</v>
          </cell>
          <cell r="G539" t="str">
            <v>RS</v>
          </cell>
          <cell r="H539" t="str">
            <v>RIO GRANDE DO SUL</v>
          </cell>
          <cell r="I539" t="str">
            <v>SUL</v>
          </cell>
          <cell r="J539" t="str">
            <v>SUL</v>
          </cell>
          <cell r="K539" t="str">
            <v>01</v>
          </cell>
          <cell r="L539" t="str">
            <v>ALLPARK</v>
          </cell>
          <cell r="M539" t="str">
            <v>PRATIC</v>
          </cell>
          <cell r="N539">
            <v>0</v>
          </cell>
          <cell r="O539">
            <v>0</v>
          </cell>
          <cell r="P539" t="str">
            <v>LAZER/ ENTRETENIMENTO</v>
          </cell>
          <cell r="Q539" t="str">
            <v>GARAGEM</v>
          </cell>
          <cell r="R539" t="str">
            <v>OFF STREET</v>
          </cell>
          <cell r="S539" t="str">
            <v>M&amp;A 2010</v>
          </cell>
          <cell r="T539">
            <v>1</v>
          </cell>
          <cell r="U539" t="str">
            <v>N/A</v>
          </cell>
          <cell r="V539" t="str">
            <v>N/A</v>
          </cell>
          <cell r="W539" t="str">
            <v>GARAGEM ENCERRRADA</v>
          </cell>
          <cell r="X539" t="str">
            <v>GARAGEM ENCERRRADA</v>
          </cell>
          <cell r="Y539" t="str">
            <v>N/I</v>
          </cell>
          <cell r="Z539" t="str">
            <v>EVENTOS</v>
          </cell>
          <cell r="AA539" t="str">
            <v>N/I</v>
          </cell>
          <cell r="AB539" t="str">
            <v>NAO BLOQUEADO</v>
          </cell>
          <cell r="AC539" t="str">
            <v xml:space="preserve">05201W2  </v>
          </cell>
          <cell r="AD539" t="str">
            <v>LAZER PINK ELEPHANT</v>
          </cell>
          <cell r="AE539" t="str">
            <v>7.GARAGEM ENCERRADA</v>
          </cell>
          <cell r="AF539" t="str">
            <v>M&amp;A</v>
          </cell>
          <cell r="AG539" t="str">
            <v>N/I</v>
          </cell>
          <cell r="AH539" t="str">
            <v>PORTO ALEGRE</v>
          </cell>
          <cell r="AI539" t="str">
            <v>90450-071</v>
          </cell>
          <cell r="AJ539" t="str">
            <v>MONT SERRAT</v>
          </cell>
          <cell r="AK539" t="str">
            <v>RUA SILVA JARDIM, 331</v>
          </cell>
          <cell r="AL539" t="str">
            <v>EVENTOS</v>
          </cell>
          <cell r="AM539">
            <v>40353</v>
          </cell>
          <cell r="AN539" t="str">
            <v>JUN/10</v>
          </cell>
          <cell r="AO539" t="str">
            <v>N/I</v>
          </cell>
          <cell r="AP539" t="str">
            <v>N/I</v>
          </cell>
          <cell r="AQ539">
            <v>40643</v>
          </cell>
          <cell r="AR539" t="str">
            <v>MAI/11</v>
          </cell>
          <cell r="AS539" t="str">
            <v>ALLPARK - RSW2</v>
          </cell>
          <cell r="AT539" t="str">
            <v>ALLPARK - RS</v>
          </cell>
          <cell r="AU539" t="str">
            <v>W2</v>
          </cell>
          <cell r="AV539" t="str">
            <v>PINK ELEPHANT</v>
          </cell>
          <cell r="AW539">
            <v>11600</v>
          </cell>
          <cell r="AX539" t="str">
            <v>N/I</v>
          </cell>
          <cell r="AY539" t="str">
            <v>N/I</v>
          </cell>
          <cell r="AZ539" t="str">
            <v xml:space="preserve">05201W2  </v>
          </cell>
        </row>
        <row r="540">
          <cell r="D540" t="str">
            <v xml:space="preserve">03201FD  </v>
          </cell>
          <cell r="E540" t="str">
            <v>HOSPITAL VITA BATEL II</v>
          </cell>
          <cell r="F540" t="str">
            <v>VITA BATEL</v>
          </cell>
          <cell r="G540" t="str">
            <v>PR</v>
          </cell>
          <cell r="H540" t="str">
            <v>PARANÁ</v>
          </cell>
          <cell r="I540" t="str">
            <v>SUL</v>
          </cell>
          <cell r="J540" t="str">
            <v>SUL</v>
          </cell>
          <cell r="K540" t="str">
            <v>01</v>
          </cell>
          <cell r="L540" t="str">
            <v>ALLPARK</v>
          </cell>
          <cell r="M540" t="str">
            <v>REUNIDAS</v>
          </cell>
          <cell r="N540">
            <v>0</v>
          </cell>
          <cell r="O540">
            <v>0</v>
          </cell>
          <cell r="P540" t="str">
            <v>HOSPITAL</v>
          </cell>
          <cell r="Q540" t="str">
            <v>GARAGEM</v>
          </cell>
          <cell r="R540" t="str">
            <v>OFF STREET</v>
          </cell>
          <cell r="S540" t="str">
            <v>BASE OFF</v>
          </cell>
          <cell r="T540">
            <v>1</v>
          </cell>
          <cell r="U540" t="str">
            <v>N/A</v>
          </cell>
          <cell r="V540" t="str">
            <v>N/A</v>
          </cell>
          <cell r="W540" t="str">
            <v>GARAGEM ENCERRRADA</v>
          </cell>
          <cell r="X540" t="str">
            <v>GARAGEM ENCERRRADA</v>
          </cell>
          <cell r="Y540" t="str">
            <v>N/I</v>
          </cell>
          <cell r="Z540" t="str">
            <v>N/I</v>
          </cell>
          <cell r="AA540" t="str">
            <v>N/I</v>
          </cell>
          <cell r="AB540" t="str">
            <v xml:space="preserve">BLOQUEADO    </v>
          </cell>
          <cell r="AC540" t="str">
            <v xml:space="preserve">03201FD  </v>
          </cell>
          <cell r="AD540" t="str">
            <v>HOSP VITA BATEL II</v>
          </cell>
          <cell r="AE540" t="str">
            <v>7.GARAGEM ENCERRADA</v>
          </cell>
          <cell r="AF540" t="str">
            <v>ORGANICAS</v>
          </cell>
          <cell r="AG540" t="str">
            <v>N/I</v>
          </cell>
          <cell r="AH540" t="str">
            <v>N/I</v>
          </cell>
          <cell r="AI540" t="str">
            <v>N/I</v>
          </cell>
          <cell r="AJ540" t="str">
            <v>N/I</v>
          </cell>
          <cell r="AK540" t="str">
            <v>N/I</v>
          </cell>
          <cell r="AL540">
            <v>7</v>
          </cell>
          <cell r="AM540" t="str">
            <v>N/I</v>
          </cell>
          <cell r="AN540" t="str">
            <v>N/I</v>
          </cell>
          <cell r="AO540" t="str">
            <v>N/I</v>
          </cell>
          <cell r="AP540" t="str">
            <v>N/I</v>
          </cell>
          <cell r="AQ540" t="str">
            <v>N/I</v>
          </cell>
          <cell r="AR540" t="str">
            <v>N/I</v>
          </cell>
          <cell r="AS540" t="str">
            <v>ALLPARK - PRFD</v>
          </cell>
          <cell r="AT540" t="str">
            <v>ALLPARK - PR</v>
          </cell>
          <cell r="AU540" t="str">
            <v>FD</v>
          </cell>
          <cell r="AV540" t="str">
            <v>H. VITA BATEL 2</v>
          </cell>
          <cell r="AW540">
            <v>13058</v>
          </cell>
          <cell r="AX540" t="str">
            <v>N/I</v>
          </cell>
          <cell r="AY540" t="str">
            <v>N/I</v>
          </cell>
          <cell r="AZ540" t="str">
            <v xml:space="preserve">03201FD  </v>
          </cell>
        </row>
        <row r="541">
          <cell r="D541" t="str">
            <v xml:space="preserve">03201FB  </v>
          </cell>
          <cell r="E541" t="str">
            <v>SECULO XXI</v>
          </cell>
          <cell r="F541" t="str">
            <v>N/A</v>
          </cell>
          <cell r="G541" t="str">
            <v>PR</v>
          </cell>
          <cell r="H541" t="str">
            <v>PARANÁ</v>
          </cell>
          <cell r="I541" t="str">
            <v>SUL</v>
          </cell>
          <cell r="J541" t="str">
            <v>SUL</v>
          </cell>
          <cell r="K541" t="str">
            <v>01</v>
          </cell>
          <cell r="L541" t="str">
            <v>ALLPARK</v>
          </cell>
          <cell r="M541" t="str">
            <v>REUNIDAS</v>
          </cell>
          <cell r="N541">
            <v>0</v>
          </cell>
          <cell r="O541">
            <v>0</v>
          </cell>
          <cell r="P541" t="str">
            <v>EDIFÍCIO COMERCIAL</v>
          </cell>
          <cell r="Q541" t="str">
            <v>GARAGEM</v>
          </cell>
          <cell r="R541" t="str">
            <v>OFF STREET</v>
          </cell>
          <cell r="S541" t="str">
            <v>BASE OFF</v>
          </cell>
          <cell r="T541">
            <v>1</v>
          </cell>
          <cell r="U541" t="str">
            <v>N/A</v>
          </cell>
          <cell r="V541" t="str">
            <v>N/A</v>
          </cell>
          <cell r="W541" t="str">
            <v>GARAGEM ENCERRRADA</v>
          </cell>
          <cell r="X541" t="str">
            <v>GARAGEM ENCERRRADA</v>
          </cell>
          <cell r="Y541" t="str">
            <v>N/I</v>
          </cell>
          <cell r="Z541" t="str">
            <v>N/I</v>
          </cell>
          <cell r="AA541" t="str">
            <v>N/I</v>
          </cell>
          <cell r="AB541" t="str">
            <v xml:space="preserve">BLOQUEADO    </v>
          </cell>
          <cell r="AC541" t="str">
            <v xml:space="preserve">03201FB  </v>
          </cell>
          <cell r="AD541" t="str">
            <v>ED COM SECULO XXI</v>
          </cell>
          <cell r="AE541" t="str">
            <v>7.GARAGEM ENCERRADA</v>
          </cell>
          <cell r="AF541" t="str">
            <v>ORGANICAS</v>
          </cell>
          <cell r="AG541" t="str">
            <v>N/I</v>
          </cell>
          <cell r="AH541" t="str">
            <v>N/I</v>
          </cell>
          <cell r="AI541" t="str">
            <v>N/I</v>
          </cell>
          <cell r="AJ541" t="str">
            <v>N/I</v>
          </cell>
          <cell r="AK541" t="str">
            <v>N/I</v>
          </cell>
          <cell r="AL541">
            <v>7</v>
          </cell>
          <cell r="AM541">
            <v>37500</v>
          </cell>
          <cell r="AN541" t="str">
            <v>N/I</v>
          </cell>
          <cell r="AO541" t="str">
            <v>N/I</v>
          </cell>
          <cell r="AP541" t="str">
            <v>N/I</v>
          </cell>
          <cell r="AQ541">
            <v>40543</v>
          </cell>
          <cell r="AR541" t="str">
            <v>JAN/11</v>
          </cell>
          <cell r="AS541" t="str">
            <v>ALLPARK - PRFB</v>
          </cell>
          <cell r="AT541" t="str">
            <v>ALLPARK - PR</v>
          </cell>
          <cell r="AU541" t="str">
            <v>FB</v>
          </cell>
          <cell r="AV541" t="str">
            <v>SECULO XXI</v>
          </cell>
          <cell r="AW541">
            <v>13037</v>
          </cell>
          <cell r="AX541" t="str">
            <v>N/I</v>
          </cell>
          <cell r="AY541" t="str">
            <v>N/I</v>
          </cell>
          <cell r="AZ541" t="str">
            <v xml:space="preserve">03201FB  </v>
          </cell>
        </row>
        <row r="542">
          <cell r="D542" t="str">
            <v xml:space="preserve">03201DU  </v>
          </cell>
          <cell r="E542" t="str">
            <v>HOTEL BOURBON</v>
          </cell>
          <cell r="F542" t="str">
            <v>N/A</v>
          </cell>
          <cell r="G542" t="str">
            <v>PR</v>
          </cell>
          <cell r="H542" t="str">
            <v>PARANÁ</v>
          </cell>
          <cell r="I542" t="str">
            <v>SUL</v>
          </cell>
          <cell r="J542" t="str">
            <v>SUL</v>
          </cell>
          <cell r="K542" t="str">
            <v>01</v>
          </cell>
          <cell r="L542" t="str">
            <v>ALLPARK</v>
          </cell>
          <cell r="M542" t="str">
            <v>ALLPARK</v>
          </cell>
          <cell r="N542">
            <v>0</v>
          </cell>
          <cell r="O542">
            <v>0</v>
          </cell>
          <cell r="P542" t="str">
            <v>HOTEL</v>
          </cell>
          <cell r="Q542" t="str">
            <v>GARAGEM</v>
          </cell>
          <cell r="R542" t="str">
            <v>OFF STREET</v>
          </cell>
          <cell r="S542" t="str">
            <v>NN OFF 2010</v>
          </cell>
          <cell r="T542">
            <v>1</v>
          </cell>
          <cell r="U542" t="str">
            <v>N/A</v>
          </cell>
          <cell r="V542" t="str">
            <v>N/A</v>
          </cell>
          <cell r="W542" t="str">
            <v>GARAGEM ENCERRRADA</v>
          </cell>
          <cell r="X542" t="str">
            <v>GARAGEM ENCERRRADA</v>
          </cell>
          <cell r="Y542" t="str">
            <v>N/I</v>
          </cell>
          <cell r="Z542" t="str">
            <v>N/I</v>
          </cell>
          <cell r="AA542" t="str">
            <v>N/I</v>
          </cell>
          <cell r="AB542" t="str">
            <v xml:space="preserve">BLOQUEADO    </v>
          </cell>
          <cell r="AC542" t="str">
            <v xml:space="preserve">03201DU  </v>
          </cell>
          <cell r="AD542" t="str">
            <v>HOTEL BOURBOUN</v>
          </cell>
          <cell r="AE542" t="str">
            <v>7.GARAGEM ENCERRADA</v>
          </cell>
          <cell r="AF542" t="str">
            <v>ORGANICAS</v>
          </cell>
          <cell r="AG542" t="str">
            <v>N/I</v>
          </cell>
          <cell r="AH542" t="str">
            <v>N/I</v>
          </cell>
          <cell r="AI542" t="str">
            <v>N/I</v>
          </cell>
          <cell r="AJ542" t="str">
            <v>N/I</v>
          </cell>
          <cell r="AK542" t="str">
            <v>N/I</v>
          </cell>
          <cell r="AL542">
            <v>7</v>
          </cell>
          <cell r="AM542">
            <v>40483</v>
          </cell>
          <cell r="AN542" t="str">
            <v>NOV/10</v>
          </cell>
          <cell r="AO542" t="str">
            <v>N/I</v>
          </cell>
          <cell r="AP542" t="str">
            <v>N/I</v>
          </cell>
          <cell r="AQ542">
            <v>40543</v>
          </cell>
          <cell r="AR542" t="str">
            <v>JAN/11</v>
          </cell>
          <cell r="AS542" t="str">
            <v>ALLPARK - RJDU</v>
          </cell>
          <cell r="AT542" t="str">
            <v>ALLPARK - RJ</v>
          </cell>
          <cell r="AU542" t="str">
            <v>DU</v>
          </cell>
          <cell r="AV542" t="str">
            <v>HOTEL BOURBON</v>
          </cell>
          <cell r="AW542">
            <v>13079</v>
          </cell>
          <cell r="AX542" t="str">
            <v>N/I</v>
          </cell>
          <cell r="AY542" t="str">
            <v>N/I</v>
          </cell>
          <cell r="AZ542" t="str">
            <v xml:space="preserve">03201DU  </v>
          </cell>
        </row>
        <row r="543">
          <cell r="D543" t="str">
            <v xml:space="preserve">02201AX  </v>
          </cell>
          <cell r="E543" t="str">
            <v>MESBLA</v>
          </cell>
          <cell r="F543" t="str">
            <v>N/A</v>
          </cell>
          <cell r="G543" t="str">
            <v>RJ</v>
          </cell>
          <cell r="H543" t="str">
            <v>RIO DE JANEIRO</v>
          </cell>
          <cell r="I543" t="str">
            <v>RJ</v>
          </cell>
          <cell r="J543" t="str">
            <v>RJ</v>
          </cell>
          <cell r="K543" t="str">
            <v>01</v>
          </cell>
          <cell r="L543" t="str">
            <v>ALLPARK</v>
          </cell>
          <cell r="M543" t="str">
            <v>RIOPARK</v>
          </cell>
          <cell r="N543">
            <v>0</v>
          </cell>
          <cell r="O543">
            <v>0</v>
          </cell>
          <cell r="P543" t="str">
            <v>TERRENO</v>
          </cell>
          <cell r="Q543" t="str">
            <v>GARAGEM</v>
          </cell>
          <cell r="R543" t="str">
            <v>OFF STREET</v>
          </cell>
          <cell r="S543" t="str">
            <v>BASE OFF</v>
          </cell>
          <cell r="T543">
            <v>1</v>
          </cell>
          <cell r="U543" t="str">
            <v>N/A</v>
          </cell>
          <cell r="V543" t="str">
            <v>N/A</v>
          </cell>
          <cell r="W543" t="str">
            <v>GARAGEM ENCERRRADA</v>
          </cell>
          <cell r="X543" t="str">
            <v>GARAGEM ENCERRRADA</v>
          </cell>
          <cell r="Y543" t="str">
            <v>LOCAÇÃO</v>
          </cell>
          <cell r="Z543" t="str">
            <v>TKTS</v>
          </cell>
          <cell r="AA543" t="str">
            <v>FAIXA</v>
          </cell>
          <cell r="AB543" t="str">
            <v xml:space="preserve">BLOQUEADO    </v>
          </cell>
          <cell r="AC543" t="str">
            <v xml:space="preserve">02201AX  </v>
          </cell>
          <cell r="AD543" t="str">
            <v>TERR MESBLA</v>
          </cell>
          <cell r="AE543" t="str">
            <v>7.GARAGEM ENCERRADA</v>
          </cell>
          <cell r="AF543" t="str">
            <v>ORGANICAS</v>
          </cell>
          <cell r="AG543" t="str">
            <v>60.537.263/0292-29</v>
          </cell>
          <cell r="AH543" t="str">
            <v>RIO DE JANEIRO</v>
          </cell>
          <cell r="AI543" t="str">
            <v>20031-040</v>
          </cell>
          <cell r="AJ543" t="str">
            <v>CENTRO</v>
          </cell>
          <cell r="AK543" t="str">
            <v>RUA EVARISTO DA VEIGA, 61 / 63</v>
          </cell>
          <cell r="AL543">
            <v>5</v>
          </cell>
          <cell r="AM543" t="str">
            <v>N/I</v>
          </cell>
          <cell r="AN543" t="str">
            <v>N/I</v>
          </cell>
          <cell r="AO543">
            <v>38231</v>
          </cell>
          <cell r="AP543" t="str">
            <v>INDETERMINADO</v>
          </cell>
          <cell r="AQ543">
            <v>40704</v>
          </cell>
          <cell r="AR543" t="str">
            <v>JUL/11</v>
          </cell>
          <cell r="AS543" t="str">
            <v>ALLPARK - RJAX</v>
          </cell>
          <cell r="AT543" t="str">
            <v>ALLPARK - RJ</v>
          </cell>
          <cell r="AU543" t="str">
            <v>AX</v>
          </cell>
          <cell r="AV543" t="str">
            <v>MESBLA</v>
          </cell>
          <cell r="AW543">
            <v>1258</v>
          </cell>
          <cell r="AX543" t="str">
            <v>Mesbla</v>
          </cell>
          <cell r="AY543" t="str">
            <v>N/I</v>
          </cell>
          <cell r="AZ543" t="str">
            <v xml:space="preserve">02201AX  </v>
          </cell>
        </row>
        <row r="544">
          <cell r="D544" t="str">
            <v xml:space="preserve">01201WP  </v>
          </cell>
          <cell r="E544" t="str">
            <v>TRINITA GASTRONOMIA</v>
          </cell>
          <cell r="F544" t="str">
            <v>N/A</v>
          </cell>
          <cell r="G544" t="str">
            <v>SP</v>
          </cell>
          <cell r="H544" t="str">
            <v>SÃO PAULO</v>
          </cell>
          <cell r="I544" t="str">
            <v>SP</v>
          </cell>
          <cell r="J544" t="str">
            <v>SP</v>
          </cell>
          <cell r="K544" t="str">
            <v>01</v>
          </cell>
          <cell r="L544" t="str">
            <v>ALLPARK</v>
          </cell>
          <cell r="M544" t="str">
            <v>ALLPARK</v>
          </cell>
          <cell r="N544">
            <v>0</v>
          </cell>
          <cell r="O544">
            <v>0</v>
          </cell>
          <cell r="P544" t="str">
            <v>LAZER/ ENTRETENIMENTO</v>
          </cell>
          <cell r="Q544" t="str">
            <v>GARAGEM</v>
          </cell>
          <cell r="R544" t="str">
            <v>OFF STREET</v>
          </cell>
          <cell r="S544" t="str">
            <v>NN OFF 2011</v>
          </cell>
          <cell r="T544">
            <v>1</v>
          </cell>
          <cell r="U544" t="str">
            <v>N/A</v>
          </cell>
          <cell r="V544" t="str">
            <v>N/A</v>
          </cell>
          <cell r="W544" t="str">
            <v>GARAGEM ENCERRRADA</v>
          </cell>
          <cell r="X544" t="str">
            <v>GARAGEM ENCERRRADA</v>
          </cell>
          <cell r="Y544" t="str">
            <v>N/I</v>
          </cell>
          <cell r="Z544" t="str">
            <v>N/I</v>
          </cell>
          <cell r="AA544" t="str">
            <v>N/I</v>
          </cell>
          <cell r="AB544" t="str">
            <v>NAO BLOQUEADO</v>
          </cell>
          <cell r="AC544" t="str">
            <v xml:space="preserve">01201WP  </v>
          </cell>
          <cell r="AD544" t="str">
            <v>LAZER REST TRINITA</v>
          </cell>
          <cell r="AE544" t="str">
            <v>7.GARAGEM ENCERRADA</v>
          </cell>
          <cell r="AF544" t="str">
            <v>ORGANICAS</v>
          </cell>
          <cell r="AG544" t="str">
            <v>N/I</v>
          </cell>
          <cell r="AH544" t="str">
            <v xml:space="preserve">SÃO PAULO </v>
          </cell>
          <cell r="AI544" t="str">
            <v>N/I</v>
          </cell>
          <cell r="AJ544" t="str">
            <v>ITAIM BIBI</v>
          </cell>
          <cell r="AK544" t="str">
            <v>AV.JUCELINO KUBITSCKEK , 1444</v>
          </cell>
          <cell r="AL544">
            <v>7</v>
          </cell>
          <cell r="AM544">
            <v>40714</v>
          </cell>
          <cell r="AN544" t="str">
            <v>JUN/11</v>
          </cell>
          <cell r="AO544" t="str">
            <v>N/A</v>
          </cell>
          <cell r="AP544" t="str">
            <v>N/A</v>
          </cell>
          <cell r="AQ544">
            <v>40745</v>
          </cell>
          <cell r="AR544" t="str">
            <v>JUL/11</v>
          </cell>
          <cell r="AS544" t="str">
            <v>ALLPARK - SPWP</v>
          </cell>
          <cell r="AT544" t="str">
            <v>ALLPARK - SP</v>
          </cell>
          <cell r="AU544" t="str">
            <v>WP</v>
          </cell>
          <cell r="AV544" t="str">
            <v>TRINITA GASTR.</v>
          </cell>
          <cell r="AW544" t="str">
            <v>N/A</v>
          </cell>
          <cell r="AX544" t="str">
            <v>N/A</v>
          </cell>
          <cell r="AY544" t="str">
            <v>N/A</v>
          </cell>
          <cell r="AZ544" t="str">
            <v xml:space="preserve">01201WP  </v>
          </cell>
        </row>
        <row r="545">
          <cell r="D545" t="str">
            <v xml:space="preserve">01201V4  </v>
          </cell>
          <cell r="E545" t="str">
            <v>ED. E. GLIKSMANIS</v>
          </cell>
          <cell r="F545" t="str">
            <v>N/A</v>
          </cell>
          <cell r="G545" t="str">
            <v>SP</v>
          </cell>
          <cell r="H545" t="str">
            <v>SÃO PAULO</v>
          </cell>
          <cell r="I545" t="str">
            <v>SP</v>
          </cell>
          <cell r="J545" t="str">
            <v>SP</v>
          </cell>
          <cell r="K545" t="str">
            <v>01</v>
          </cell>
          <cell r="L545" t="str">
            <v>ALLPARK</v>
          </cell>
          <cell r="M545" t="str">
            <v>ALLPARK</v>
          </cell>
          <cell r="N545">
            <v>0</v>
          </cell>
          <cell r="O545">
            <v>0</v>
          </cell>
          <cell r="P545" t="str">
            <v>EDIFÍCIO COMERCIAL</v>
          </cell>
          <cell r="Q545" t="str">
            <v>GARAGEM</v>
          </cell>
          <cell r="R545" t="str">
            <v>OFF STREET</v>
          </cell>
          <cell r="S545" t="str">
            <v>BASE OFF</v>
          </cell>
          <cell r="T545">
            <v>1</v>
          </cell>
          <cell r="U545" t="str">
            <v>N/A</v>
          </cell>
          <cell r="V545" t="str">
            <v>N/A</v>
          </cell>
          <cell r="W545" t="str">
            <v>GARAGEM ENCERRRADA</v>
          </cell>
          <cell r="X545" t="str">
            <v>GARAGEM ENCERRRADA</v>
          </cell>
          <cell r="Y545" t="str">
            <v>N/I</v>
          </cell>
          <cell r="Z545" t="str">
            <v>N/I</v>
          </cell>
          <cell r="AA545" t="str">
            <v>N/I</v>
          </cell>
          <cell r="AB545" t="str">
            <v xml:space="preserve">BLOQUEADO    </v>
          </cell>
          <cell r="AC545" t="str">
            <v xml:space="preserve">01201V4  </v>
          </cell>
          <cell r="AD545" t="str">
            <v>ED COM E. GLIKSMANIS</v>
          </cell>
          <cell r="AE545" t="str">
            <v>7.GARAGEM ENCERRADA</v>
          </cell>
          <cell r="AF545" t="str">
            <v>ORGANICAS</v>
          </cell>
          <cell r="AG545" t="str">
            <v>N/I</v>
          </cell>
          <cell r="AH545" t="str">
            <v>N/I</v>
          </cell>
          <cell r="AI545" t="str">
            <v>N/I</v>
          </cell>
          <cell r="AJ545" t="str">
            <v>N/I</v>
          </cell>
          <cell r="AK545" t="str">
            <v>N/I</v>
          </cell>
          <cell r="AL545" t="str">
            <v>N/I</v>
          </cell>
          <cell r="AM545" t="str">
            <v>N/I</v>
          </cell>
          <cell r="AN545" t="str">
            <v>N/I</v>
          </cell>
          <cell r="AO545" t="str">
            <v>N/I</v>
          </cell>
          <cell r="AP545" t="str">
            <v>N/I</v>
          </cell>
          <cell r="AQ545">
            <v>39904</v>
          </cell>
          <cell r="AR545" t="str">
            <v>N/I</v>
          </cell>
          <cell r="AS545" t="str">
            <v>ALLPARK - SPU0</v>
          </cell>
          <cell r="AT545" t="str">
            <v>ALLPARK - SP</v>
          </cell>
          <cell r="AU545" t="str">
            <v>U0</v>
          </cell>
          <cell r="AV545" t="str">
            <v>ED E.GLIKSNANIS</v>
          </cell>
          <cell r="AW545" t="str">
            <v>N/I</v>
          </cell>
          <cell r="AX545" t="str">
            <v>N/I</v>
          </cell>
          <cell r="AY545" t="str">
            <v>N/I</v>
          </cell>
          <cell r="AZ545" t="str">
            <v xml:space="preserve">01201V4  </v>
          </cell>
        </row>
        <row r="546">
          <cell r="D546" t="str">
            <v xml:space="preserve">01201U8  </v>
          </cell>
          <cell r="E546" t="str">
            <v>KEIRALLA SARHAN</v>
          </cell>
          <cell r="F546" t="str">
            <v>N/A</v>
          </cell>
          <cell r="G546" t="str">
            <v>SP</v>
          </cell>
          <cell r="H546" t="str">
            <v>SÃO PAULO</v>
          </cell>
          <cell r="I546" t="str">
            <v>SP</v>
          </cell>
          <cell r="J546" t="str">
            <v>SP</v>
          </cell>
          <cell r="K546" t="str">
            <v>01</v>
          </cell>
          <cell r="L546" t="str">
            <v>ALLPARK</v>
          </cell>
          <cell r="M546" t="str">
            <v>ALLPARK</v>
          </cell>
          <cell r="N546">
            <v>0</v>
          </cell>
          <cell r="O546">
            <v>0</v>
          </cell>
          <cell r="P546" t="str">
            <v>EDIFÍCIO COMERCIAL</v>
          </cell>
          <cell r="Q546" t="str">
            <v>GARAGEM</v>
          </cell>
          <cell r="R546" t="str">
            <v>OFF STREET</v>
          </cell>
          <cell r="S546" t="str">
            <v>NN OFF 2010</v>
          </cell>
          <cell r="T546">
            <v>1</v>
          </cell>
          <cell r="U546" t="str">
            <v>N/A</v>
          </cell>
          <cell r="V546" t="str">
            <v>N/A</v>
          </cell>
          <cell r="W546" t="str">
            <v>GARAGEM ENCERRRADA</v>
          </cell>
          <cell r="X546" t="str">
            <v>GARAGEM ENCERRRADA</v>
          </cell>
          <cell r="Y546" t="str">
            <v>N/I</v>
          </cell>
          <cell r="Z546" t="str">
            <v>N/I</v>
          </cell>
          <cell r="AA546" t="str">
            <v>N/I</v>
          </cell>
          <cell r="AB546" t="str">
            <v xml:space="preserve">BLOQUEADO    </v>
          </cell>
          <cell r="AC546" t="str">
            <v xml:space="preserve">01201U8  </v>
          </cell>
          <cell r="AD546" t="str">
            <v>ED COM KEIRALLA SARHAN</v>
          </cell>
          <cell r="AE546" t="str">
            <v>7.GARAGEM ENCERRADA</v>
          </cell>
          <cell r="AF546" t="str">
            <v>ORGANICAS</v>
          </cell>
          <cell r="AG546" t="str">
            <v>N/I</v>
          </cell>
          <cell r="AH546" t="str">
            <v>N/I</v>
          </cell>
          <cell r="AI546" t="str">
            <v>N/I</v>
          </cell>
          <cell r="AJ546" t="str">
            <v>N/I</v>
          </cell>
          <cell r="AK546" t="str">
            <v>N/I</v>
          </cell>
          <cell r="AL546" t="str">
            <v>N/I</v>
          </cell>
          <cell r="AM546">
            <v>40330</v>
          </cell>
          <cell r="AN546" t="str">
            <v>JUN/10</v>
          </cell>
          <cell r="AO546" t="str">
            <v>N/I</v>
          </cell>
          <cell r="AP546" t="str">
            <v>N/I</v>
          </cell>
          <cell r="AQ546">
            <v>40419</v>
          </cell>
          <cell r="AR546" t="str">
            <v>SET/10</v>
          </cell>
          <cell r="AS546" t="str">
            <v>ALLPARK - SPV5</v>
          </cell>
          <cell r="AT546" t="str">
            <v>ALLPARK - SP</v>
          </cell>
          <cell r="AU546" t="str">
            <v>V5</v>
          </cell>
          <cell r="AV546" t="str">
            <v>KEIRALLA SARHAN</v>
          </cell>
          <cell r="AW546" t="str">
            <v>N/I</v>
          </cell>
          <cell r="AX546" t="str">
            <v>N/I</v>
          </cell>
          <cell r="AY546" t="str">
            <v>N/I</v>
          </cell>
          <cell r="AZ546" t="str">
            <v xml:space="preserve">01201U8  </v>
          </cell>
        </row>
        <row r="547">
          <cell r="D547" t="str">
            <v xml:space="preserve">01201Q7  </v>
          </cell>
          <cell r="E547" t="str">
            <v>CARREFOUR MATRIZ</v>
          </cell>
          <cell r="F547" t="str">
            <v>N/A</v>
          </cell>
          <cell r="G547" t="str">
            <v>SP</v>
          </cell>
          <cell r="H547" t="str">
            <v>SÃO PAULO</v>
          </cell>
          <cell r="I547" t="str">
            <v>SP</v>
          </cell>
          <cell r="J547" t="str">
            <v>SP</v>
          </cell>
          <cell r="K547" t="str">
            <v>01</v>
          </cell>
          <cell r="L547" t="str">
            <v>ALLPARK</v>
          </cell>
          <cell r="M547" t="str">
            <v>ALLPARK</v>
          </cell>
          <cell r="N547">
            <v>0</v>
          </cell>
          <cell r="O547">
            <v>0</v>
          </cell>
          <cell r="P547" t="str">
            <v>MONOUSUARIO</v>
          </cell>
          <cell r="Q547" t="str">
            <v>GARAGEM</v>
          </cell>
          <cell r="R547" t="str">
            <v>OFF STREET</v>
          </cell>
          <cell r="S547" t="str">
            <v>NN OFF 2010</v>
          </cell>
          <cell r="T547">
            <v>1</v>
          </cell>
          <cell r="U547" t="str">
            <v>N/A</v>
          </cell>
          <cell r="V547" t="str">
            <v>N/A</v>
          </cell>
          <cell r="W547" t="str">
            <v>GARAGEM ENCERRRADA</v>
          </cell>
          <cell r="X547" t="str">
            <v>GARAGEM ENCERRRADA</v>
          </cell>
          <cell r="Y547" t="str">
            <v>N/I</v>
          </cell>
          <cell r="Z547" t="str">
            <v>N/I</v>
          </cell>
          <cell r="AA547" t="str">
            <v>N/I</v>
          </cell>
          <cell r="AB547" t="str">
            <v>NAO BLOQUEADO</v>
          </cell>
          <cell r="AC547" t="str">
            <v xml:space="preserve">01201Q7  </v>
          </cell>
          <cell r="AD547" t="str">
            <v>MONO CARREFOUR MATRIZ</v>
          </cell>
          <cell r="AE547" t="str">
            <v>7.GARAGEM ENCERRADA</v>
          </cell>
          <cell r="AF547" t="str">
            <v>ORGANICAS</v>
          </cell>
          <cell r="AG547" t="str">
            <v>60.537.263/0285-08</v>
          </cell>
          <cell r="AH547" t="str">
            <v xml:space="preserve">SÃO PAULO </v>
          </cell>
          <cell r="AI547" t="str">
            <v>05690-000</v>
          </cell>
          <cell r="AJ547" t="str">
            <v>MORUMBI</v>
          </cell>
          <cell r="AK547" t="str">
            <v>RUA GEORGE EASTMAN, 213</v>
          </cell>
          <cell r="AL547">
            <v>5</v>
          </cell>
          <cell r="AM547">
            <v>40240</v>
          </cell>
          <cell r="AN547" t="str">
            <v>MAR/10</v>
          </cell>
          <cell r="AO547" t="str">
            <v>N/I</v>
          </cell>
          <cell r="AP547" t="str">
            <v>N/I</v>
          </cell>
          <cell r="AQ547">
            <v>40633</v>
          </cell>
          <cell r="AR547" t="str">
            <v>MAI/11</v>
          </cell>
          <cell r="AS547" t="str">
            <v>ALLPARK - SPQ7</v>
          </cell>
          <cell r="AT547" t="str">
            <v>ALLPARK - SP</v>
          </cell>
          <cell r="AU547" t="str">
            <v>Q7</v>
          </cell>
          <cell r="AV547" t="str">
            <v>CARREFOUR MAT.</v>
          </cell>
          <cell r="AW547">
            <v>10598</v>
          </cell>
          <cell r="AX547" t="str">
            <v>Carrefour Matriz</v>
          </cell>
          <cell r="AY547" t="str">
            <v>CARREFOUR MATRIZ</v>
          </cell>
          <cell r="AZ547" t="str">
            <v xml:space="preserve">01201Q7  </v>
          </cell>
        </row>
        <row r="548">
          <cell r="D548" t="str">
            <v xml:space="preserve">01201Q5  </v>
          </cell>
          <cell r="E548" t="str">
            <v>CARREF VL MARIA</v>
          </cell>
          <cell r="F548" t="str">
            <v>N/A</v>
          </cell>
          <cell r="G548" t="str">
            <v>SP</v>
          </cell>
          <cell r="H548" t="str">
            <v>SÃO PAULO</v>
          </cell>
          <cell r="I548" t="str">
            <v>SP</v>
          </cell>
          <cell r="J548" t="str">
            <v>SP</v>
          </cell>
          <cell r="K548" t="str">
            <v>01</v>
          </cell>
          <cell r="L548" t="str">
            <v>ALLPARK</v>
          </cell>
          <cell r="M548" t="str">
            <v>ALLPARK</v>
          </cell>
          <cell r="N548">
            <v>0</v>
          </cell>
          <cell r="O548">
            <v>0</v>
          </cell>
          <cell r="P548" t="str">
            <v>SUPERMERCADO</v>
          </cell>
          <cell r="Q548" t="str">
            <v>GARAGEM</v>
          </cell>
          <cell r="R548" t="str">
            <v>OFF STREET</v>
          </cell>
          <cell r="S548" t="str">
            <v>NN OFF 2010</v>
          </cell>
          <cell r="T548">
            <v>1</v>
          </cell>
          <cell r="U548" t="str">
            <v>N/A</v>
          </cell>
          <cell r="V548" t="str">
            <v>N/A</v>
          </cell>
          <cell r="W548" t="str">
            <v>GARAGEM ENCERRRADA</v>
          </cell>
          <cell r="X548" t="str">
            <v>GARAGEM ENCERRRADA</v>
          </cell>
          <cell r="Y548" t="str">
            <v>N/I</v>
          </cell>
          <cell r="Z548" t="str">
            <v>N/I</v>
          </cell>
          <cell r="AA548" t="str">
            <v>N/I</v>
          </cell>
          <cell r="AB548" t="str">
            <v>NAO BLOQUEADO</v>
          </cell>
          <cell r="AC548" t="str">
            <v xml:space="preserve">01201Q5  </v>
          </cell>
          <cell r="AD548" t="str">
            <v>SUPERM CARREF VL MARIA</v>
          </cell>
          <cell r="AE548" t="str">
            <v>7.GARAGEM ENCERRADA</v>
          </cell>
          <cell r="AF548" t="str">
            <v>ORGANICAS</v>
          </cell>
          <cell r="AG548" t="str">
            <v>60.537.263/0287-61</v>
          </cell>
          <cell r="AH548" t="str">
            <v xml:space="preserve">SÃO PAULO </v>
          </cell>
          <cell r="AI548" t="str">
            <v>02170-000</v>
          </cell>
          <cell r="AJ548" t="str">
            <v xml:space="preserve">V. MARIA </v>
          </cell>
          <cell r="AK548" t="str">
            <v xml:space="preserve">AV. MORVAN DIAS DE FIGUEIREDO, 3177 </v>
          </cell>
          <cell r="AL548">
            <v>7</v>
          </cell>
          <cell r="AM548">
            <v>40227</v>
          </cell>
          <cell r="AN548" t="str">
            <v>FEV/10</v>
          </cell>
          <cell r="AO548">
            <v>40180</v>
          </cell>
          <cell r="AP548">
            <v>41640</v>
          </cell>
          <cell r="AQ548">
            <v>40667</v>
          </cell>
          <cell r="AR548" t="str">
            <v>JUN/11</v>
          </cell>
          <cell r="AS548" t="str">
            <v>ALLPARK - SPQ5</v>
          </cell>
          <cell r="AT548" t="str">
            <v>ALLPARK - SP</v>
          </cell>
          <cell r="AU548" t="str">
            <v>Q5</v>
          </cell>
          <cell r="AV548" t="str">
            <v>CARREF VL MARIA</v>
          </cell>
          <cell r="AW548">
            <v>10577</v>
          </cell>
          <cell r="AX548" t="str">
            <v>Carrefur Vila Maria</v>
          </cell>
          <cell r="AY548" t="str">
            <v>CARREFOUR VILA MARIA</v>
          </cell>
          <cell r="AZ548" t="str">
            <v xml:space="preserve">01201Q5  </v>
          </cell>
        </row>
        <row r="549">
          <cell r="D549" t="str">
            <v xml:space="preserve">01201Q4  </v>
          </cell>
          <cell r="E549" t="str">
            <v>RUA DA GLORIA</v>
          </cell>
          <cell r="F549" t="str">
            <v>N/A</v>
          </cell>
          <cell r="G549" t="str">
            <v>SP</v>
          </cell>
          <cell r="H549" t="str">
            <v>SÃO PAULO</v>
          </cell>
          <cell r="I549" t="str">
            <v>SP</v>
          </cell>
          <cell r="J549" t="str">
            <v>SP</v>
          </cell>
          <cell r="K549" t="str">
            <v>01</v>
          </cell>
          <cell r="L549" t="str">
            <v>ALLPARK</v>
          </cell>
          <cell r="M549" t="str">
            <v>ALLPARK</v>
          </cell>
          <cell r="N549">
            <v>0</v>
          </cell>
          <cell r="O549">
            <v>0</v>
          </cell>
          <cell r="P549" t="str">
            <v>TERRENO</v>
          </cell>
          <cell r="Q549" t="str">
            <v>GARAGEM</v>
          </cell>
          <cell r="R549" t="str">
            <v>OFF STREET</v>
          </cell>
          <cell r="S549" t="str">
            <v>NN OFF 2010</v>
          </cell>
          <cell r="T549">
            <v>1</v>
          </cell>
          <cell r="U549" t="str">
            <v>N/A</v>
          </cell>
          <cell r="V549" t="str">
            <v>N/A</v>
          </cell>
          <cell r="W549" t="str">
            <v>GARAGEM ENCERRRADA</v>
          </cell>
          <cell r="X549" t="str">
            <v>GARAGEM ENCERRRADA</v>
          </cell>
          <cell r="Y549" t="str">
            <v>N/I</v>
          </cell>
          <cell r="Z549" t="str">
            <v>N/I</v>
          </cell>
          <cell r="AA549" t="str">
            <v>N/I</v>
          </cell>
          <cell r="AB549" t="str">
            <v xml:space="preserve">BLOQUEADO    </v>
          </cell>
          <cell r="AC549" t="str">
            <v xml:space="preserve">01201Q4  </v>
          </cell>
          <cell r="AD549" t="str">
            <v>TERR R DA GLORIA</v>
          </cell>
          <cell r="AE549" t="str">
            <v>7.GARAGEM ENCERRADA</v>
          </cell>
          <cell r="AF549" t="str">
            <v>ORGANICAS</v>
          </cell>
          <cell r="AG549" t="str">
            <v>60.537.263/0286-80</v>
          </cell>
          <cell r="AH549" t="str">
            <v>N/I</v>
          </cell>
          <cell r="AI549" t="str">
            <v>N/I</v>
          </cell>
          <cell r="AJ549" t="str">
            <v>N/I</v>
          </cell>
          <cell r="AK549" t="str">
            <v>RUA DA GLÓRIA, 674</v>
          </cell>
          <cell r="AL549" t="str">
            <v>N/I</v>
          </cell>
          <cell r="AM549">
            <v>40219</v>
          </cell>
          <cell r="AN549" t="str">
            <v>FEV/10</v>
          </cell>
          <cell r="AO549" t="str">
            <v>N/I</v>
          </cell>
          <cell r="AP549" t="str">
            <v>N/I</v>
          </cell>
          <cell r="AQ549">
            <v>40328</v>
          </cell>
          <cell r="AR549" t="str">
            <v>JUN/10</v>
          </cell>
          <cell r="AS549" t="str">
            <v>ALLPARK - SPQ4</v>
          </cell>
          <cell r="AT549" t="str">
            <v>ALLPARK - SP</v>
          </cell>
          <cell r="AU549" t="str">
            <v>Q4</v>
          </cell>
          <cell r="AV549" t="str">
            <v>RUA DA GLORIA</v>
          </cell>
          <cell r="AW549" t="str">
            <v>N/I</v>
          </cell>
          <cell r="AX549" t="str">
            <v>N/I</v>
          </cell>
          <cell r="AY549" t="str">
            <v>N/I</v>
          </cell>
          <cell r="AZ549" t="str">
            <v xml:space="preserve">01201Q4  </v>
          </cell>
        </row>
        <row r="550">
          <cell r="D550" t="str">
            <v xml:space="preserve">01201Q3  </v>
          </cell>
          <cell r="E550" t="str">
            <v>EMPORIO MOEMA</v>
          </cell>
          <cell r="F550" t="str">
            <v>AFONSO BRAZ</v>
          </cell>
          <cell r="G550" t="str">
            <v>SP</v>
          </cell>
          <cell r="H550" t="str">
            <v>SÃO PAULO</v>
          </cell>
          <cell r="I550" t="str">
            <v>SP</v>
          </cell>
          <cell r="J550" t="str">
            <v>SP</v>
          </cell>
          <cell r="K550" t="str">
            <v>01</v>
          </cell>
          <cell r="L550" t="str">
            <v>ALLPARK</v>
          </cell>
          <cell r="M550" t="str">
            <v>ALLPARK</v>
          </cell>
          <cell r="N550">
            <v>0</v>
          </cell>
          <cell r="O550">
            <v>0</v>
          </cell>
          <cell r="P550" t="str">
            <v>SUPERMERCADO</v>
          </cell>
          <cell r="Q550" t="str">
            <v>GARAGEM</v>
          </cell>
          <cell r="R550" t="str">
            <v>OFF STREET</v>
          </cell>
          <cell r="S550" t="str">
            <v>BASE OFF</v>
          </cell>
          <cell r="T550">
            <v>1</v>
          </cell>
          <cell r="U550" t="str">
            <v>N/A</v>
          </cell>
          <cell r="V550" t="str">
            <v>N/A</v>
          </cell>
          <cell r="W550" t="str">
            <v>GARAGEM ENCERRRADA</v>
          </cell>
          <cell r="X550" t="str">
            <v>GARAGEM ENCERRRADA</v>
          </cell>
          <cell r="Y550" t="str">
            <v>N/I</v>
          </cell>
          <cell r="Z550" t="str">
            <v>N/I</v>
          </cell>
          <cell r="AA550" t="str">
            <v>N/I</v>
          </cell>
          <cell r="AB550" t="str">
            <v xml:space="preserve">BLOQUEADO    </v>
          </cell>
          <cell r="AC550" t="str">
            <v xml:space="preserve">01201Q3  </v>
          </cell>
          <cell r="AD550" t="str">
            <v>SUPERM EMPORIO MOEMA</v>
          </cell>
          <cell r="AE550" t="str">
            <v>7.GARAGEM ENCERRADA</v>
          </cell>
          <cell r="AF550" t="str">
            <v>ORGANICAS</v>
          </cell>
          <cell r="AG550">
            <v>60537263028508</v>
          </cell>
          <cell r="AH550" t="str">
            <v>N/I</v>
          </cell>
          <cell r="AI550" t="str">
            <v>N/I</v>
          </cell>
          <cell r="AJ550" t="str">
            <v>N/I</v>
          </cell>
          <cell r="AK550" t="str">
            <v xml:space="preserve">RUA IRAÍ, 237 </v>
          </cell>
          <cell r="AL550" t="str">
            <v>N/I</v>
          </cell>
          <cell r="AM550" t="str">
            <v>N/I</v>
          </cell>
          <cell r="AN550" t="str">
            <v>N/I</v>
          </cell>
          <cell r="AO550" t="str">
            <v>N/I</v>
          </cell>
          <cell r="AP550" t="str">
            <v>N/I</v>
          </cell>
          <cell r="AQ550" t="str">
            <v>N/I</v>
          </cell>
          <cell r="AR550" t="str">
            <v>N/I</v>
          </cell>
          <cell r="AS550" t="str">
            <v>ALLPARK - SPQ3</v>
          </cell>
          <cell r="AT550" t="str">
            <v>ALLPARK - SP</v>
          </cell>
          <cell r="AU550" t="str">
            <v>Q3</v>
          </cell>
          <cell r="AV550" t="str">
            <v>EMPORIO MOEMA</v>
          </cell>
          <cell r="AW550">
            <v>10556</v>
          </cell>
          <cell r="AX550" t="str">
            <v>N/I</v>
          </cell>
          <cell r="AY550" t="str">
            <v>N/I</v>
          </cell>
          <cell r="AZ550" t="str">
            <v xml:space="preserve">01201Q3  </v>
          </cell>
        </row>
        <row r="551">
          <cell r="D551" t="str">
            <v xml:space="preserve">01201Q2  </v>
          </cell>
          <cell r="E551" t="str">
            <v>SHOPPING TABOAO - VIP</v>
          </cell>
          <cell r="F551" t="str">
            <v>N/A</v>
          </cell>
          <cell r="G551" t="str">
            <v>SP</v>
          </cell>
          <cell r="H551" t="str">
            <v>SÃO PAULO</v>
          </cell>
          <cell r="I551" t="str">
            <v>SP</v>
          </cell>
          <cell r="J551" t="str">
            <v>SP</v>
          </cell>
          <cell r="K551" t="str">
            <v>01</v>
          </cell>
          <cell r="L551" t="str">
            <v>ALLPARK</v>
          </cell>
          <cell r="M551" t="str">
            <v>ALLPARK</v>
          </cell>
          <cell r="N551">
            <v>0</v>
          </cell>
          <cell r="O551">
            <v>0</v>
          </cell>
          <cell r="P551" t="str">
            <v>SHOPPING</v>
          </cell>
          <cell r="Q551" t="str">
            <v>GARAGEM</v>
          </cell>
          <cell r="R551" t="str">
            <v>OFF STREET</v>
          </cell>
          <cell r="S551" t="str">
            <v>BASE OFF</v>
          </cell>
          <cell r="T551">
            <v>1</v>
          </cell>
          <cell r="U551" t="str">
            <v>N/A</v>
          </cell>
          <cell r="V551" t="str">
            <v>N/A</v>
          </cell>
          <cell r="W551" t="str">
            <v>GARAGEM ENCERRRADA</v>
          </cell>
          <cell r="X551" t="str">
            <v>GARAGEM ENCERRRADA</v>
          </cell>
          <cell r="Y551" t="str">
            <v>N/I</v>
          </cell>
          <cell r="Z551" t="str">
            <v>N/I</v>
          </cell>
          <cell r="AA551" t="str">
            <v>N/I</v>
          </cell>
          <cell r="AB551" t="str">
            <v xml:space="preserve">BLOQUEADO    </v>
          </cell>
          <cell r="AC551" t="str">
            <v xml:space="preserve">01201Q2  </v>
          </cell>
          <cell r="AD551" t="str">
            <v>SHOP TABOAO VIP</v>
          </cell>
          <cell r="AE551" t="str">
            <v>7.GARAGEM ENCERRADA</v>
          </cell>
          <cell r="AF551" t="str">
            <v>ORGANICAS</v>
          </cell>
          <cell r="AG551" t="str">
            <v>60.537.263/0280-95</v>
          </cell>
          <cell r="AH551" t="str">
            <v>N/I</v>
          </cell>
          <cell r="AI551" t="str">
            <v>N/I</v>
          </cell>
          <cell r="AJ551" t="str">
            <v>N/I</v>
          </cell>
          <cell r="AK551" t="str">
            <v>ROD. REGIS BITENCOURT (BR 116), KM. 271,5</v>
          </cell>
          <cell r="AL551">
            <v>7</v>
          </cell>
          <cell r="AM551">
            <v>40118</v>
          </cell>
          <cell r="AN551" t="str">
            <v>N/I</v>
          </cell>
          <cell r="AO551" t="str">
            <v>N/I</v>
          </cell>
          <cell r="AP551" t="str">
            <v>N/I</v>
          </cell>
          <cell r="AQ551">
            <v>40268</v>
          </cell>
          <cell r="AR551" t="str">
            <v>ABR/10</v>
          </cell>
          <cell r="AS551" t="str">
            <v>ALLPARK - SPQ2</v>
          </cell>
          <cell r="AT551" t="str">
            <v>ALLPARK - SP</v>
          </cell>
          <cell r="AU551" t="str">
            <v>Q2</v>
          </cell>
          <cell r="AV551" t="str">
            <v>SHOP.TABOAO VIP</v>
          </cell>
          <cell r="AW551">
            <v>10535</v>
          </cell>
          <cell r="AX551" t="str">
            <v>N/I</v>
          </cell>
          <cell r="AY551" t="str">
            <v>N/I</v>
          </cell>
          <cell r="AZ551" t="str">
            <v xml:space="preserve">01201Q2  </v>
          </cell>
        </row>
        <row r="552">
          <cell r="D552" t="str">
            <v xml:space="preserve">01201Q1  </v>
          </cell>
          <cell r="E552" t="str">
            <v>CARREFOUR OSASCO</v>
          </cell>
          <cell r="F552" t="str">
            <v>N/A</v>
          </cell>
          <cell r="G552" t="str">
            <v>SP</v>
          </cell>
          <cell r="H552" t="str">
            <v>SÃO PAULO</v>
          </cell>
          <cell r="I552" t="str">
            <v>SP</v>
          </cell>
          <cell r="J552" t="str">
            <v>SP</v>
          </cell>
          <cell r="K552" t="str">
            <v>01</v>
          </cell>
          <cell r="L552" t="str">
            <v>ALLPARK</v>
          </cell>
          <cell r="M552" t="str">
            <v>ALLPARK</v>
          </cell>
          <cell r="N552">
            <v>0</v>
          </cell>
          <cell r="O552">
            <v>0</v>
          </cell>
          <cell r="P552" t="str">
            <v>SUPERMERCADO</v>
          </cell>
          <cell r="Q552" t="str">
            <v>GARAGEM</v>
          </cell>
          <cell r="R552" t="str">
            <v>OFF STREET</v>
          </cell>
          <cell r="S552" t="str">
            <v>NN OFF 2010</v>
          </cell>
          <cell r="T552">
            <v>1</v>
          </cell>
          <cell r="U552" t="str">
            <v>N/A</v>
          </cell>
          <cell r="V552" t="str">
            <v>N/A</v>
          </cell>
          <cell r="W552" t="str">
            <v>GARAGEM ENCERRRADA</v>
          </cell>
          <cell r="X552" t="str">
            <v>GARAGEM ENCERRRADA</v>
          </cell>
          <cell r="Y552" t="str">
            <v>N/I</v>
          </cell>
          <cell r="Z552" t="str">
            <v>N/I</v>
          </cell>
          <cell r="AA552" t="str">
            <v>N/I</v>
          </cell>
          <cell r="AB552" t="str">
            <v>NAO BLOQUEADO</v>
          </cell>
          <cell r="AC552" t="str">
            <v xml:space="preserve">01201Q1  </v>
          </cell>
          <cell r="AD552" t="str">
            <v>SUPERM CARREFOUR OSASCO</v>
          </cell>
          <cell r="AE552" t="str">
            <v>7.GARAGEM ENCERRADA</v>
          </cell>
          <cell r="AF552" t="str">
            <v>ORGANICAS</v>
          </cell>
          <cell r="AG552">
            <v>60537263028761</v>
          </cell>
          <cell r="AH552" t="str">
            <v>OSASCO</v>
          </cell>
          <cell r="AI552" t="str">
            <v xml:space="preserve">06090-010 </v>
          </cell>
          <cell r="AJ552" t="str">
            <v>V. YARA</v>
          </cell>
          <cell r="AK552" t="str">
            <v>AV. DOS AUTONOMISTAS, 1790</v>
          </cell>
          <cell r="AL552">
            <v>7</v>
          </cell>
          <cell r="AM552">
            <v>40271</v>
          </cell>
          <cell r="AN552" t="str">
            <v>ABR/10</v>
          </cell>
          <cell r="AO552">
            <v>40180</v>
          </cell>
          <cell r="AP552">
            <v>41640</v>
          </cell>
          <cell r="AQ552">
            <v>40667</v>
          </cell>
          <cell r="AR552" t="str">
            <v>JUN/11</v>
          </cell>
          <cell r="AS552" t="str">
            <v>ALLPARK - SPQ1</v>
          </cell>
          <cell r="AT552" t="str">
            <v>ALLPARK - SP</v>
          </cell>
          <cell r="AU552" t="str">
            <v>Q1</v>
          </cell>
          <cell r="AV552" t="str">
            <v>CARREFOUR OSASC</v>
          </cell>
          <cell r="AW552">
            <v>10540</v>
          </cell>
          <cell r="AX552" t="str">
            <v>Carrefour Osasco</v>
          </cell>
          <cell r="AY552" t="str">
            <v>CARREFOUR (OSASCO)</v>
          </cell>
          <cell r="AZ552" t="str">
            <v xml:space="preserve">01201Q1  </v>
          </cell>
        </row>
        <row r="553">
          <cell r="D553" t="str">
            <v xml:space="preserve">01201P9  </v>
          </cell>
          <cell r="E553" t="str">
            <v>DR ALCEU</v>
          </cell>
          <cell r="F553" t="str">
            <v>N/A</v>
          </cell>
          <cell r="G553" t="str">
            <v>SP</v>
          </cell>
          <cell r="H553" t="str">
            <v>SÃO PAULO</v>
          </cell>
          <cell r="I553" t="str">
            <v>SP</v>
          </cell>
          <cell r="J553" t="str">
            <v>SP</v>
          </cell>
          <cell r="K553" t="str">
            <v>01</v>
          </cell>
          <cell r="L553" t="str">
            <v>ALLPARK</v>
          </cell>
          <cell r="M553" t="str">
            <v>ALLPARK</v>
          </cell>
          <cell r="N553">
            <v>0</v>
          </cell>
          <cell r="O553">
            <v>0</v>
          </cell>
          <cell r="P553" t="str">
            <v>TERRENO</v>
          </cell>
          <cell r="Q553" t="str">
            <v>GARAGEM</v>
          </cell>
          <cell r="R553" t="str">
            <v>OFF STREET</v>
          </cell>
          <cell r="S553" t="str">
            <v>BASE OFF</v>
          </cell>
          <cell r="T553">
            <v>1</v>
          </cell>
          <cell r="U553" t="str">
            <v>N/A</v>
          </cell>
          <cell r="V553" t="str">
            <v>N/A</v>
          </cell>
          <cell r="W553" t="str">
            <v>GARAGEM ENCERRRADA</v>
          </cell>
          <cell r="X553" t="str">
            <v>GARAGEM ENCERRRADA</v>
          </cell>
          <cell r="Y553" t="str">
            <v>LOCAÇÃO</v>
          </cell>
          <cell r="Z553" t="str">
            <v>TKTS</v>
          </cell>
          <cell r="AA553" t="str">
            <v>PERCENTUAL</v>
          </cell>
          <cell r="AB553" t="str">
            <v>NAO BLOQUEADO</v>
          </cell>
          <cell r="AC553" t="str">
            <v xml:space="preserve">01201P9  </v>
          </cell>
          <cell r="AD553" t="str">
            <v>TERR DR ALCEU</v>
          </cell>
          <cell r="AE553" t="str">
            <v>7.GARAGEM ENCERRADA</v>
          </cell>
          <cell r="AF553" t="str">
            <v>ORGANICAS</v>
          </cell>
          <cell r="AG553">
            <v>60537263027870</v>
          </cell>
          <cell r="AH553" t="str">
            <v xml:space="preserve">SÃO PAULO </v>
          </cell>
          <cell r="AI553" t="str">
            <v>04544-000</v>
          </cell>
          <cell r="AJ553" t="str">
            <v>V. N. CONCEIÇÃO</v>
          </cell>
          <cell r="AK553" t="str">
            <v xml:space="preserve">RUA DR. ALCEU DE CAMPOS RODRIGUES, 126 </v>
          </cell>
          <cell r="AL553">
            <v>7</v>
          </cell>
          <cell r="AM553">
            <v>40118</v>
          </cell>
          <cell r="AN553" t="str">
            <v>N/I</v>
          </cell>
          <cell r="AO553">
            <v>40118</v>
          </cell>
          <cell r="AP553">
            <v>40359</v>
          </cell>
          <cell r="AQ553">
            <v>40753</v>
          </cell>
          <cell r="AR553" t="str">
            <v>JUL/11</v>
          </cell>
          <cell r="AS553" t="str">
            <v>ALLPARK - SPP9</v>
          </cell>
          <cell r="AT553" t="str">
            <v>ALLPARK - SP</v>
          </cell>
          <cell r="AU553" t="str">
            <v>P9</v>
          </cell>
          <cell r="AV553" t="str">
            <v>DR ALCEU</v>
          </cell>
          <cell r="AW553">
            <v>10529</v>
          </cell>
          <cell r="AX553" t="str">
            <v>Dr. Alceu Campos Rodrigues</v>
          </cell>
          <cell r="AY553" t="str">
            <v>N/I</v>
          </cell>
          <cell r="AZ553" t="str">
            <v xml:space="preserve">01201P9  </v>
          </cell>
        </row>
        <row r="554">
          <cell r="D554" t="str">
            <v xml:space="preserve">01201P2  </v>
          </cell>
          <cell r="E554" t="str">
            <v>SANTA MADALENA</v>
          </cell>
          <cell r="F554" t="str">
            <v>N/A</v>
          </cell>
          <cell r="G554" t="str">
            <v>SP</v>
          </cell>
          <cell r="H554" t="str">
            <v>SÃO PAULO</v>
          </cell>
          <cell r="I554" t="str">
            <v>SP</v>
          </cell>
          <cell r="J554" t="str">
            <v>SP</v>
          </cell>
          <cell r="K554" t="str">
            <v>01</v>
          </cell>
          <cell r="L554" t="str">
            <v>ALLPARK</v>
          </cell>
          <cell r="M554" t="str">
            <v>ALLPARK</v>
          </cell>
          <cell r="N554">
            <v>0</v>
          </cell>
          <cell r="O554">
            <v>0</v>
          </cell>
          <cell r="P554" t="str">
            <v>TERRENO</v>
          </cell>
          <cell r="Q554" t="str">
            <v>GARAGEM</v>
          </cell>
          <cell r="R554" t="str">
            <v>OFF STREET</v>
          </cell>
          <cell r="S554" t="str">
            <v>BASE OFF</v>
          </cell>
          <cell r="T554">
            <v>1</v>
          </cell>
          <cell r="U554" t="str">
            <v>N/A</v>
          </cell>
          <cell r="V554" t="str">
            <v>N/A</v>
          </cell>
          <cell r="W554" t="str">
            <v>GARAGEM ENCERRRADA</v>
          </cell>
          <cell r="X554" t="str">
            <v>GARAGEM ENCERRRADA</v>
          </cell>
          <cell r="Y554" t="str">
            <v>N/I</v>
          </cell>
          <cell r="Z554" t="str">
            <v>N/I</v>
          </cell>
          <cell r="AA554" t="str">
            <v>N/I</v>
          </cell>
          <cell r="AB554" t="str">
            <v xml:space="preserve">BLOQUEADO    </v>
          </cell>
          <cell r="AC554" t="str">
            <v xml:space="preserve">01201P2  </v>
          </cell>
          <cell r="AD554" t="str">
            <v>TERR STA MADALENA</v>
          </cell>
          <cell r="AE554" t="str">
            <v>7.GARAGEM ENCERRADA</v>
          </cell>
          <cell r="AF554" t="str">
            <v>ORGANICAS</v>
          </cell>
          <cell r="AG554">
            <v>60537263027102</v>
          </cell>
          <cell r="AH554" t="str">
            <v xml:space="preserve">SÃO PAULO </v>
          </cell>
          <cell r="AI554" t="str">
            <v>01322-050</v>
          </cell>
          <cell r="AJ554" t="str">
            <v>BELA VISTA</v>
          </cell>
          <cell r="AK554" t="str">
            <v xml:space="preserve">RUA DR. ALFREDO ELLIS, 198 </v>
          </cell>
          <cell r="AL554">
            <v>7</v>
          </cell>
          <cell r="AM554">
            <v>40057</v>
          </cell>
          <cell r="AN554" t="str">
            <v>N/I</v>
          </cell>
          <cell r="AO554">
            <v>39995</v>
          </cell>
          <cell r="AP554">
            <v>40359</v>
          </cell>
          <cell r="AQ554">
            <v>40683</v>
          </cell>
          <cell r="AR554" t="str">
            <v>JUN/11</v>
          </cell>
          <cell r="AS554" t="str">
            <v>ALLPARK - SPP2</v>
          </cell>
          <cell r="AT554" t="str">
            <v>ALLPARK - SP</v>
          </cell>
          <cell r="AU554" t="str">
            <v>P2</v>
          </cell>
          <cell r="AV554" t="str">
            <v>SANTA MADALENA</v>
          </cell>
          <cell r="AW554">
            <v>10432</v>
          </cell>
          <cell r="AX554" t="str">
            <v>Santa Madalena</v>
          </cell>
          <cell r="AY554" t="str">
            <v>N/I</v>
          </cell>
          <cell r="AZ554" t="str">
            <v xml:space="preserve">01201P2  </v>
          </cell>
        </row>
        <row r="555">
          <cell r="D555" t="str">
            <v xml:space="preserve">01201P0  </v>
          </cell>
          <cell r="E555" t="str">
            <v>BRIGADEIRO 1167</v>
          </cell>
          <cell r="F555" t="str">
            <v>N/A</v>
          </cell>
          <cell r="G555" t="str">
            <v>SP</v>
          </cell>
          <cell r="H555" t="str">
            <v>SÃO PAULO</v>
          </cell>
          <cell r="I555" t="str">
            <v>SP</v>
          </cell>
          <cell r="J555" t="str">
            <v>SP</v>
          </cell>
          <cell r="K555" t="str">
            <v>01</v>
          </cell>
          <cell r="L555" t="str">
            <v>ALLPARK</v>
          </cell>
          <cell r="M555" t="str">
            <v>ALLPARK</v>
          </cell>
          <cell r="N555">
            <v>0</v>
          </cell>
          <cell r="O555">
            <v>0</v>
          </cell>
          <cell r="P555" t="str">
            <v>TERRENO</v>
          </cell>
          <cell r="Q555" t="str">
            <v>GARAGEM</v>
          </cell>
          <cell r="R555" t="str">
            <v>OFF STREET</v>
          </cell>
          <cell r="S555" t="str">
            <v>BASE OFF</v>
          </cell>
          <cell r="T555">
            <v>1</v>
          </cell>
          <cell r="U555" t="str">
            <v>N/A</v>
          </cell>
          <cell r="V555" t="str">
            <v>N/A</v>
          </cell>
          <cell r="W555" t="str">
            <v>GARAGEM ENCERRRADA</v>
          </cell>
          <cell r="X555" t="str">
            <v>GARAGEM ENCERRRADA</v>
          </cell>
          <cell r="Y555" t="str">
            <v>N/I</v>
          </cell>
          <cell r="Z555" t="str">
            <v>N/I</v>
          </cell>
          <cell r="AA555" t="str">
            <v>N/I</v>
          </cell>
          <cell r="AB555" t="str">
            <v>NAO BLOQUEADO</v>
          </cell>
          <cell r="AC555" t="str">
            <v xml:space="preserve">01201P0  </v>
          </cell>
          <cell r="AD555" t="str">
            <v>TERR BRIGADEIRO 1167</v>
          </cell>
          <cell r="AE555" t="str">
            <v>7.GARAGEM ENCERRADA</v>
          </cell>
          <cell r="AF555" t="str">
            <v>ORGANICAS</v>
          </cell>
          <cell r="AG555">
            <v>60537263026807</v>
          </cell>
          <cell r="AH555" t="str">
            <v xml:space="preserve">SÃO PAULO </v>
          </cell>
          <cell r="AI555" t="str">
            <v>01317-001</v>
          </cell>
          <cell r="AJ555" t="str">
            <v>BELA VISTA</v>
          </cell>
          <cell r="AK555" t="str">
            <v xml:space="preserve">AV. BRIG. LUIZ ANTONIO, 1167 </v>
          </cell>
          <cell r="AL555">
            <v>7</v>
          </cell>
          <cell r="AM555">
            <v>39965</v>
          </cell>
          <cell r="AN555" t="str">
            <v>N/I</v>
          </cell>
          <cell r="AO555">
            <v>39965</v>
          </cell>
          <cell r="AP555">
            <v>40329</v>
          </cell>
          <cell r="AQ555">
            <v>40606</v>
          </cell>
          <cell r="AR555" t="str">
            <v>N/I</v>
          </cell>
          <cell r="AS555" t="str">
            <v>ALLPARK - SPP0</v>
          </cell>
          <cell r="AT555" t="str">
            <v>ALLPARK - SP</v>
          </cell>
          <cell r="AU555" t="str">
            <v>P0</v>
          </cell>
          <cell r="AV555" t="str">
            <v>BRIGADEIRO 1167</v>
          </cell>
          <cell r="AW555">
            <v>10411</v>
          </cell>
          <cell r="AX555" t="str">
            <v>Brigadeiro 1167</v>
          </cell>
          <cell r="AY555" t="str">
            <v>N/I</v>
          </cell>
          <cell r="AZ555" t="str">
            <v xml:space="preserve">01201P0  </v>
          </cell>
        </row>
        <row r="556">
          <cell r="D556" t="str">
            <v xml:space="preserve">01201N4  </v>
          </cell>
          <cell r="E556" t="str">
            <v>EDIFICIO COMBINATTO</v>
          </cell>
          <cell r="F556" t="str">
            <v>N/A</v>
          </cell>
          <cell r="G556" t="str">
            <v>SP</v>
          </cell>
          <cell r="H556" t="str">
            <v>SÃO PAULO</v>
          </cell>
          <cell r="I556" t="str">
            <v>SP</v>
          </cell>
          <cell r="J556" t="str">
            <v>SP</v>
          </cell>
          <cell r="K556" t="str">
            <v>01</v>
          </cell>
          <cell r="L556" t="str">
            <v>ALLPARK</v>
          </cell>
          <cell r="M556" t="str">
            <v>ALLPARK</v>
          </cell>
          <cell r="N556">
            <v>0</v>
          </cell>
          <cell r="O556">
            <v>0</v>
          </cell>
          <cell r="P556" t="str">
            <v>EDIFÍCIO RESIDENCIAL</v>
          </cell>
          <cell r="Q556" t="str">
            <v>GARAGEM</v>
          </cell>
          <cell r="R556" t="str">
            <v>OFF STREET</v>
          </cell>
          <cell r="S556" t="str">
            <v>BASE OFF</v>
          </cell>
          <cell r="T556">
            <v>1</v>
          </cell>
          <cell r="U556" t="str">
            <v>N/A</v>
          </cell>
          <cell r="V556" t="str">
            <v>N/A</v>
          </cell>
          <cell r="W556" t="str">
            <v>GARAGEM ENCERRRADA</v>
          </cell>
          <cell r="X556" t="str">
            <v>GARAGEM ENCERRRADA</v>
          </cell>
          <cell r="Y556" t="str">
            <v>N/I</v>
          </cell>
          <cell r="Z556" t="str">
            <v>N/I</v>
          </cell>
          <cell r="AA556" t="str">
            <v>N/I</v>
          </cell>
          <cell r="AB556" t="str">
            <v xml:space="preserve">BLOQUEADO    </v>
          </cell>
          <cell r="AC556" t="str">
            <v xml:space="preserve">01201N4  </v>
          </cell>
          <cell r="AD556" t="str">
            <v>ED RESID COMBINATTO</v>
          </cell>
          <cell r="AE556" t="str">
            <v>7.GARAGEM ENCERRADA</v>
          </cell>
          <cell r="AF556" t="str">
            <v>ORGANICAS</v>
          </cell>
          <cell r="AG556" t="str">
            <v>60.537.263/0260-41</v>
          </cell>
          <cell r="AH556" t="str">
            <v>N/I</v>
          </cell>
          <cell r="AI556" t="str">
            <v>N/I</v>
          </cell>
          <cell r="AJ556" t="str">
            <v>N/I</v>
          </cell>
          <cell r="AK556" t="str">
            <v>RUA MATEUS GROU, 57</v>
          </cell>
          <cell r="AL556" t="str">
            <v>N/I</v>
          </cell>
          <cell r="AM556">
            <v>39844</v>
          </cell>
          <cell r="AN556" t="str">
            <v>N/I</v>
          </cell>
          <cell r="AO556" t="str">
            <v>N/I</v>
          </cell>
          <cell r="AP556" t="str">
            <v>N/I</v>
          </cell>
          <cell r="AQ556">
            <v>40388</v>
          </cell>
          <cell r="AR556" t="str">
            <v>AGO/10</v>
          </cell>
          <cell r="AS556" t="str">
            <v>ALLPARK - SPN4</v>
          </cell>
          <cell r="AT556" t="str">
            <v>ALLPARK - SP</v>
          </cell>
          <cell r="AU556" t="str">
            <v>N4</v>
          </cell>
          <cell r="AV556" t="str">
            <v>ED. COMBINATTO</v>
          </cell>
          <cell r="AW556" t="str">
            <v>N/I</v>
          </cell>
          <cell r="AX556" t="str">
            <v>N/I</v>
          </cell>
          <cell r="AY556" t="str">
            <v>N/I</v>
          </cell>
          <cell r="AZ556" t="str">
            <v xml:space="preserve">01201N4  </v>
          </cell>
        </row>
        <row r="557">
          <cell r="D557" t="str">
            <v xml:space="preserve">01201N3  </v>
          </cell>
          <cell r="E557" t="str">
            <v>PADRE LEBRET</v>
          </cell>
          <cell r="F557" t="str">
            <v>N/A</v>
          </cell>
          <cell r="G557" t="str">
            <v>SP</v>
          </cell>
          <cell r="H557" t="str">
            <v>SÃO PAULO</v>
          </cell>
          <cell r="I557" t="str">
            <v>SP</v>
          </cell>
          <cell r="J557" t="str">
            <v>SP</v>
          </cell>
          <cell r="K557" t="str">
            <v>01</v>
          </cell>
          <cell r="L557" t="str">
            <v>ALLPARK</v>
          </cell>
          <cell r="M557" t="str">
            <v>ALLPARK</v>
          </cell>
          <cell r="N557">
            <v>0</v>
          </cell>
          <cell r="O557">
            <v>0</v>
          </cell>
          <cell r="P557" t="str">
            <v>TERRENO</v>
          </cell>
          <cell r="Q557" t="str">
            <v>GARAGEM</v>
          </cell>
          <cell r="R557" t="str">
            <v>OFF STREET</v>
          </cell>
          <cell r="S557" t="str">
            <v>BASE OFF</v>
          </cell>
          <cell r="T557">
            <v>1</v>
          </cell>
          <cell r="U557" t="str">
            <v>N/A</v>
          </cell>
          <cell r="V557" t="str">
            <v>N/A</v>
          </cell>
          <cell r="W557" t="str">
            <v>GARAGEM ENCERRRADA</v>
          </cell>
          <cell r="X557" t="str">
            <v>GARAGEM ENCERRRADA</v>
          </cell>
          <cell r="Y557" t="str">
            <v>N/I</v>
          </cell>
          <cell r="Z557" t="str">
            <v>N/I</v>
          </cell>
          <cell r="AA557" t="str">
            <v>N/I</v>
          </cell>
          <cell r="AB557" t="str">
            <v xml:space="preserve">BLOQUEADO    </v>
          </cell>
          <cell r="AC557" t="str">
            <v xml:space="preserve">01201N3  </v>
          </cell>
          <cell r="AD557" t="str">
            <v>TERR PADRE LEBRET</v>
          </cell>
          <cell r="AE557" t="str">
            <v>7.GARAGEM ENCERRADA</v>
          </cell>
          <cell r="AF557" t="str">
            <v>ORGANICAS</v>
          </cell>
          <cell r="AG557" t="str">
            <v>60.537.263/0249-36</v>
          </cell>
          <cell r="AH557" t="str">
            <v>N/I</v>
          </cell>
          <cell r="AI557" t="str">
            <v>N/I</v>
          </cell>
          <cell r="AJ557" t="str">
            <v>N/I</v>
          </cell>
          <cell r="AK557" t="str">
            <v>RUA PADRE LEBRET, S/N</v>
          </cell>
          <cell r="AL557" t="str">
            <v>N/I</v>
          </cell>
          <cell r="AM557" t="str">
            <v>N/I</v>
          </cell>
          <cell r="AN557" t="str">
            <v>N/I</v>
          </cell>
          <cell r="AO557" t="str">
            <v>N/I</v>
          </cell>
          <cell r="AP557" t="str">
            <v>N/I</v>
          </cell>
          <cell r="AQ557">
            <v>39904</v>
          </cell>
          <cell r="AR557" t="str">
            <v>N/I</v>
          </cell>
          <cell r="AS557" t="str">
            <v>ALLPARK - SPN3</v>
          </cell>
          <cell r="AT557" t="str">
            <v>ALLPARK - SP</v>
          </cell>
          <cell r="AU557" t="str">
            <v>N3</v>
          </cell>
          <cell r="AV557" t="str">
            <v>PADRE LEBRET</v>
          </cell>
          <cell r="AW557" t="str">
            <v>N/I</v>
          </cell>
          <cell r="AX557" t="str">
            <v>N/I</v>
          </cell>
          <cell r="AY557" t="str">
            <v>N/I</v>
          </cell>
          <cell r="AZ557" t="str">
            <v xml:space="preserve">01201N3  </v>
          </cell>
        </row>
        <row r="558">
          <cell r="D558" t="str">
            <v xml:space="preserve">01201N1  </v>
          </cell>
          <cell r="E558" t="str">
            <v>MACKENZIE IV</v>
          </cell>
          <cell r="F558" t="str">
            <v>MACKENZIE</v>
          </cell>
          <cell r="G558" t="str">
            <v>SP</v>
          </cell>
          <cell r="H558" t="str">
            <v>SÃO PAULO</v>
          </cell>
          <cell r="I558" t="str">
            <v>SP</v>
          </cell>
          <cell r="J558" t="str">
            <v>SP</v>
          </cell>
          <cell r="K558" t="str">
            <v>01</v>
          </cell>
          <cell r="L558" t="str">
            <v>ALLPARK</v>
          </cell>
          <cell r="M558" t="str">
            <v>ALLPARK</v>
          </cell>
          <cell r="N558">
            <v>0</v>
          </cell>
          <cell r="O558">
            <v>0</v>
          </cell>
          <cell r="P558" t="str">
            <v>INSTITUIÇÃO DE ENSINO</v>
          </cell>
          <cell r="Q558" t="str">
            <v>GARAGEM</v>
          </cell>
          <cell r="R558" t="str">
            <v>OFF STREET</v>
          </cell>
          <cell r="S558" t="str">
            <v>BASE OFF</v>
          </cell>
          <cell r="T558">
            <v>1</v>
          </cell>
          <cell r="U558" t="str">
            <v>N/A</v>
          </cell>
          <cell r="V558" t="str">
            <v>N/A</v>
          </cell>
          <cell r="W558" t="str">
            <v>GARAGEM ENCERRRADA</v>
          </cell>
          <cell r="X558" t="str">
            <v>GARAGEM ENCERRRADA</v>
          </cell>
          <cell r="Y558" t="str">
            <v>N/I</v>
          </cell>
          <cell r="Z558" t="str">
            <v>N/I</v>
          </cell>
          <cell r="AA558" t="str">
            <v>N/I</v>
          </cell>
          <cell r="AB558" t="str">
            <v xml:space="preserve">BLOQUEADO    </v>
          </cell>
          <cell r="AC558" t="str">
            <v xml:space="preserve">01201N1  </v>
          </cell>
          <cell r="AD558" t="str">
            <v>INST EN MACKENZIE IV</v>
          </cell>
          <cell r="AE558" t="str">
            <v>7.GARAGEM ENCERRADA</v>
          </cell>
          <cell r="AF558" t="str">
            <v>ORGANICAS</v>
          </cell>
          <cell r="AG558" t="str">
            <v>60.537.263/0256-65</v>
          </cell>
          <cell r="AH558" t="str">
            <v>N/I</v>
          </cell>
          <cell r="AI558" t="str">
            <v>N/I</v>
          </cell>
          <cell r="AJ558" t="str">
            <v>N/I</v>
          </cell>
          <cell r="AK558" t="str">
            <v>RUA DA CONSOLAÇÃO, 1000</v>
          </cell>
          <cell r="AL558" t="str">
            <v>N/I</v>
          </cell>
          <cell r="AM558">
            <v>39845</v>
          </cell>
          <cell r="AN558" t="str">
            <v>N/I</v>
          </cell>
          <cell r="AO558" t="str">
            <v>N/I</v>
          </cell>
          <cell r="AP558" t="str">
            <v>N/I</v>
          </cell>
          <cell r="AQ558">
            <v>40237</v>
          </cell>
          <cell r="AR558" t="str">
            <v>MAR/10</v>
          </cell>
          <cell r="AS558" t="str">
            <v>ALLPARK - SPN1</v>
          </cell>
          <cell r="AT558" t="str">
            <v>ALLPARK - SP</v>
          </cell>
          <cell r="AU558" t="str">
            <v>N1</v>
          </cell>
          <cell r="AV558" t="str">
            <v>MACKENZIE IV</v>
          </cell>
          <cell r="AW558" t="str">
            <v>N/I</v>
          </cell>
          <cell r="AX558" t="str">
            <v>N/I</v>
          </cell>
          <cell r="AY558" t="str">
            <v>N/I</v>
          </cell>
          <cell r="AZ558" t="str">
            <v xml:space="preserve">01201N1  </v>
          </cell>
        </row>
        <row r="559">
          <cell r="D559" t="str">
            <v xml:space="preserve">01201GM  </v>
          </cell>
          <cell r="E559" t="str">
            <v>CHILON 2</v>
          </cell>
          <cell r="F559" t="str">
            <v>N/A</v>
          </cell>
          <cell r="G559" t="str">
            <v>SP</v>
          </cell>
          <cell r="H559" t="str">
            <v>SÃO PAULO</v>
          </cell>
          <cell r="I559" t="str">
            <v>SP</v>
          </cell>
          <cell r="J559" t="str">
            <v>SP</v>
          </cell>
          <cell r="K559" t="str">
            <v>01</v>
          </cell>
          <cell r="L559" t="str">
            <v>ALLPARK</v>
          </cell>
          <cell r="M559" t="str">
            <v>AREA</v>
          </cell>
          <cell r="N559">
            <v>0</v>
          </cell>
          <cell r="O559">
            <v>0</v>
          </cell>
          <cell r="P559" t="str">
            <v>TERRENO</v>
          </cell>
          <cell r="Q559" t="str">
            <v>GARAGEM</v>
          </cell>
          <cell r="R559" t="str">
            <v>OFF STREET</v>
          </cell>
          <cell r="S559" t="str">
            <v>M&amp;A 2010</v>
          </cell>
          <cell r="T559">
            <v>1</v>
          </cell>
          <cell r="U559" t="str">
            <v>N/A</v>
          </cell>
          <cell r="V559" t="str">
            <v>N/A</v>
          </cell>
          <cell r="W559" t="str">
            <v>GARAGEM ENCERRRADA</v>
          </cell>
          <cell r="X559" t="str">
            <v>GARAGEM ENCERRRADA</v>
          </cell>
          <cell r="Y559" t="str">
            <v>N/I</v>
          </cell>
          <cell r="Z559" t="str">
            <v>N/I</v>
          </cell>
          <cell r="AA559" t="str">
            <v>N/I</v>
          </cell>
          <cell r="AB559" t="str">
            <v xml:space="preserve">BLOQUEADO    </v>
          </cell>
          <cell r="AC559" t="str">
            <v xml:space="preserve">01201GM  </v>
          </cell>
          <cell r="AD559" t="str">
            <v>TERR CHILON 2 - AP</v>
          </cell>
          <cell r="AE559" t="str">
            <v>7.GARAGEM ENCERRADA</v>
          </cell>
          <cell r="AF559" t="str">
            <v>M&amp;A</v>
          </cell>
          <cell r="AG559" t="str">
            <v>N/I</v>
          </cell>
          <cell r="AH559" t="str">
            <v>N/I</v>
          </cell>
          <cell r="AI559" t="str">
            <v>N/I</v>
          </cell>
          <cell r="AJ559" t="str">
            <v>N/I</v>
          </cell>
          <cell r="AK559" t="str">
            <v>N/I</v>
          </cell>
          <cell r="AL559" t="str">
            <v>N/I</v>
          </cell>
          <cell r="AM559">
            <v>40299</v>
          </cell>
          <cell r="AN559" t="str">
            <v>OUT/10</v>
          </cell>
          <cell r="AO559" t="str">
            <v>N/I</v>
          </cell>
          <cell r="AP559" t="str">
            <v>N/I</v>
          </cell>
          <cell r="AQ559">
            <v>40602</v>
          </cell>
          <cell r="AR559" t="str">
            <v>MAR/11</v>
          </cell>
          <cell r="AS559" t="str">
            <v>ALLPARK - SPGM</v>
          </cell>
          <cell r="AT559" t="str">
            <v>ALLPARK - SP</v>
          </cell>
          <cell r="AU559" t="str">
            <v>GM</v>
          </cell>
          <cell r="AV559" t="str">
            <v>CHILON 2, ESTAC</v>
          </cell>
          <cell r="AW559" t="str">
            <v>N/I</v>
          </cell>
          <cell r="AX559" t="str">
            <v>N/I</v>
          </cell>
          <cell r="AY559" t="str">
            <v>N/I</v>
          </cell>
          <cell r="AZ559" t="str">
            <v xml:space="preserve">01201GM  </v>
          </cell>
        </row>
        <row r="560">
          <cell r="D560" t="str">
            <v xml:space="preserve">01201CP  </v>
          </cell>
          <cell r="E560" t="str">
            <v>JURUA</v>
          </cell>
          <cell r="F560" t="str">
            <v>N/A</v>
          </cell>
          <cell r="G560" t="str">
            <v>SP</v>
          </cell>
          <cell r="H560" t="str">
            <v>SÃO PAULO</v>
          </cell>
          <cell r="I560" t="str">
            <v>SP</v>
          </cell>
          <cell r="J560" t="str">
            <v>SP</v>
          </cell>
          <cell r="K560" t="str">
            <v>01</v>
          </cell>
          <cell r="L560" t="str">
            <v>ALLPARK</v>
          </cell>
          <cell r="M560" t="str">
            <v>AREA</v>
          </cell>
          <cell r="N560">
            <v>0</v>
          </cell>
          <cell r="O560">
            <v>0</v>
          </cell>
          <cell r="P560" t="str">
            <v>TERRENO</v>
          </cell>
          <cell r="Q560" t="str">
            <v>GARAGEM</v>
          </cell>
          <cell r="R560" t="str">
            <v>OFF STREET</v>
          </cell>
          <cell r="S560" t="str">
            <v>M&amp;A 2010</v>
          </cell>
          <cell r="T560">
            <v>1</v>
          </cell>
          <cell r="U560" t="str">
            <v>N/A</v>
          </cell>
          <cell r="V560" t="str">
            <v>N/A</v>
          </cell>
          <cell r="W560" t="str">
            <v>GARAGEM ENCERRRADA</v>
          </cell>
          <cell r="X560" t="str">
            <v>GARAGEM ENCERRRADA</v>
          </cell>
          <cell r="Y560" t="str">
            <v>N/I</v>
          </cell>
          <cell r="Z560" t="str">
            <v>N/I</v>
          </cell>
          <cell r="AA560" t="str">
            <v>N/I</v>
          </cell>
          <cell r="AB560" t="str">
            <v>NAO BLOQUEADO</v>
          </cell>
          <cell r="AC560" t="str">
            <v xml:space="preserve">01201CP  </v>
          </cell>
          <cell r="AD560" t="str">
            <v>TERR JURUA 23 - AP</v>
          </cell>
          <cell r="AE560" t="str">
            <v>7.GARAGEM ENCERRADA</v>
          </cell>
          <cell r="AF560" t="str">
            <v>M&amp;A</v>
          </cell>
          <cell r="AG560" t="str">
            <v>60.537.263/0380-58</v>
          </cell>
          <cell r="AH560" t="str">
            <v>N/I</v>
          </cell>
          <cell r="AI560" t="str">
            <v>N/I</v>
          </cell>
          <cell r="AJ560" t="str">
            <v>N/I</v>
          </cell>
          <cell r="AK560" t="str">
            <v>RUA JURUA, 23</v>
          </cell>
          <cell r="AL560" t="str">
            <v>N/I</v>
          </cell>
          <cell r="AM560">
            <v>40118</v>
          </cell>
          <cell r="AN560" t="str">
            <v>OUT/10</v>
          </cell>
          <cell r="AO560" t="str">
            <v>N/I</v>
          </cell>
          <cell r="AP560" t="str">
            <v>N/I</v>
          </cell>
          <cell r="AQ560">
            <v>40633</v>
          </cell>
          <cell r="AR560" t="str">
            <v>ABR/11</v>
          </cell>
          <cell r="AS560" t="str">
            <v>ALLPARK - SPCP</v>
          </cell>
          <cell r="AT560" t="str">
            <v>ALLPARK - SP</v>
          </cell>
          <cell r="AU560" t="str">
            <v>CP</v>
          </cell>
          <cell r="AV560" t="str">
            <v>JURUA</v>
          </cell>
          <cell r="AW560">
            <v>12309</v>
          </cell>
          <cell r="AX560" t="str">
            <v>N/I</v>
          </cell>
          <cell r="AY560" t="str">
            <v>N/I</v>
          </cell>
          <cell r="AZ560" t="str">
            <v xml:space="preserve">01201CP  </v>
          </cell>
        </row>
        <row r="561">
          <cell r="D561" t="str">
            <v xml:space="preserve">01201CK  </v>
          </cell>
          <cell r="E561" t="str">
            <v>HENRI DURANT</v>
          </cell>
          <cell r="F561" t="str">
            <v>N/A</v>
          </cell>
          <cell r="G561" t="str">
            <v>SP</v>
          </cell>
          <cell r="H561" t="str">
            <v>SÃO PAULO</v>
          </cell>
          <cell r="I561" t="str">
            <v>SP</v>
          </cell>
          <cell r="J561" t="str">
            <v>SP</v>
          </cell>
          <cell r="K561" t="str">
            <v>01</v>
          </cell>
          <cell r="L561" t="str">
            <v>ALLPARK</v>
          </cell>
          <cell r="M561" t="str">
            <v>AREA</v>
          </cell>
          <cell r="N561">
            <v>0</v>
          </cell>
          <cell r="O561">
            <v>0</v>
          </cell>
          <cell r="P561" t="str">
            <v>TERRENO</v>
          </cell>
          <cell r="Q561" t="str">
            <v>GARAGEM</v>
          </cell>
          <cell r="R561" t="str">
            <v>OFF STREET</v>
          </cell>
          <cell r="S561" t="str">
            <v>BASE OFF</v>
          </cell>
          <cell r="T561">
            <v>1</v>
          </cell>
          <cell r="U561" t="str">
            <v>N/A</v>
          </cell>
          <cell r="V561" t="str">
            <v>N/A</v>
          </cell>
          <cell r="W561" t="str">
            <v>GARAGEM ENCERRRADA</v>
          </cell>
          <cell r="X561" t="str">
            <v>GARAGEM ENCERRRADA</v>
          </cell>
          <cell r="Y561" t="str">
            <v>N/I</v>
          </cell>
          <cell r="Z561" t="str">
            <v>N/I</v>
          </cell>
          <cell r="AA561" t="str">
            <v>N/I</v>
          </cell>
          <cell r="AB561" t="str">
            <v xml:space="preserve">BLOQUEADO    </v>
          </cell>
          <cell r="AC561" t="str">
            <v xml:space="preserve">01201CK  </v>
          </cell>
          <cell r="AD561" t="str">
            <v>TERR HENRI DURANT - AP</v>
          </cell>
          <cell r="AE561" t="str">
            <v>7.GARAGEM ENCERRADA</v>
          </cell>
          <cell r="AF561" t="str">
            <v>ORGANICAS</v>
          </cell>
          <cell r="AG561" t="str">
            <v>N/I</v>
          </cell>
          <cell r="AH561" t="str">
            <v>N/I</v>
          </cell>
          <cell r="AI561" t="str">
            <v>N/I</v>
          </cell>
          <cell r="AJ561" t="str">
            <v>N/I</v>
          </cell>
          <cell r="AK561" t="str">
            <v>N/I</v>
          </cell>
          <cell r="AL561" t="str">
            <v>N/I</v>
          </cell>
          <cell r="AM561">
            <v>40452</v>
          </cell>
          <cell r="AN561" t="str">
            <v>OUT/10</v>
          </cell>
          <cell r="AO561" t="str">
            <v>N/I</v>
          </cell>
          <cell r="AP561" t="str">
            <v>N/I</v>
          </cell>
          <cell r="AQ561" t="str">
            <v>N/I</v>
          </cell>
          <cell r="AR561" t="str">
            <v>N/I</v>
          </cell>
          <cell r="AS561" t="str">
            <v>ALLPARK - SPCK</v>
          </cell>
          <cell r="AT561" t="str">
            <v>ALLPARK - SP</v>
          </cell>
          <cell r="AU561" t="str">
            <v>CK</v>
          </cell>
          <cell r="AV561" t="str">
            <v>HENRI DURANT</v>
          </cell>
          <cell r="AW561" t="str">
            <v>N/I</v>
          </cell>
          <cell r="AX561" t="str">
            <v>N/I</v>
          </cell>
          <cell r="AY561" t="str">
            <v>N/I</v>
          </cell>
          <cell r="AZ561" t="str">
            <v xml:space="preserve">01201CK  </v>
          </cell>
        </row>
        <row r="562">
          <cell r="D562" t="str">
            <v xml:space="preserve">01201CF  </v>
          </cell>
          <cell r="E562" t="str">
            <v>FERREIRA LOBO</v>
          </cell>
          <cell r="F562" t="str">
            <v>N/A</v>
          </cell>
          <cell r="G562" t="str">
            <v>SP</v>
          </cell>
          <cell r="H562" t="str">
            <v>SÃO PAULO</v>
          </cell>
          <cell r="I562" t="str">
            <v>SP</v>
          </cell>
          <cell r="J562" t="str">
            <v>SP</v>
          </cell>
          <cell r="K562" t="str">
            <v>01</v>
          </cell>
          <cell r="L562" t="str">
            <v>ALLPARK</v>
          </cell>
          <cell r="M562" t="str">
            <v>AREA</v>
          </cell>
          <cell r="N562">
            <v>0</v>
          </cell>
          <cell r="O562">
            <v>0</v>
          </cell>
          <cell r="P562" t="str">
            <v>TERRENO</v>
          </cell>
          <cell r="Q562" t="str">
            <v>GARAGEM</v>
          </cell>
          <cell r="R562" t="str">
            <v>OFF STREET</v>
          </cell>
          <cell r="S562" t="str">
            <v>M&amp;A 2010</v>
          </cell>
          <cell r="T562">
            <v>1</v>
          </cell>
          <cell r="U562" t="str">
            <v>N/A</v>
          </cell>
          <cell r="V562" t="str">
            <v>N/A</v>
          </cell>
          <cell r="W562" t="str">
            <v>GARAGEM ENCERRRADA</v>
          </cell>
          <cell r="X562" t="str">
            <v>GARAGEM ENCERRRADA</v>
          </cell>
          <cell r="Y562" t="str">
            <v>N/I</v>
          </cell>
          <cell r="Z562" t="str">
            <v>N/I</v>
          </cell>
          <cell r="AA562" t="str">
            <v>N/I</v>
          </cell>
          <cell r="AB562" t="str">
            <v xml:space="preserve">BLOQUEADO    </v>
          </cell>
          <cell r="AC562" t="str">
            <v xml:space="preserve">01201CF  </v>
          </cell>
          <cell r="AD562" t="str">
            <v>TERR FERREIRA LOBO 131 - AP</v>
          </cell>
          <cell r="AE562" t="str">
            <v>7.GARAGEM ENCERRADA</v>
          </cell>
          <cell r="AF562" t="str">
            <v>M&amp;A</v>
          </cell>
          <cell r="AG562" t="str">
            <v>60.537.263/0399-68</v>
          </cell>
          <cell r="AH562" t="str">
            <v>N/I</v>
          </cell>
          <cell r="AI562" t="str">
            <v>N/I</v>
          </cell>
          <cell r="AJ562" t="str">
            <v>N/I</v>
          </cell>
          <cell r="AK562" t="str">
            <v>RUA CORONEL JOAQUIM FERREIRA LOBO, 131/139</v>
          </cell>
          <cell r="AL562" t="str">
            <v>N/I</v>
          </cell>
          <cell r="AM562">
            <v>40452</v>
          </cell>
          <cell r="AN562" t="str">
            <v>OUT/10</v>
          </cell>
          <cell r="AO562" t="str">
            <v>N/I</v>
          </cell>
          <cell r="AP562" t="str">
            <v>N/I</v>
          </cell>
          <cell r="AQ562">
            <v>40543</v>
          </cell>
          <cell r="AR562" t="str">
            <v>JAN/11</v>
          </cell>
          <cell r="AS562" t="str">
            <v>ALLPARK - SPCF</v>
          </cell>
          <cell r="AT562" t="str">
            <v>ALLPARK - SP</v>
          </cell>
          <cell r="AU562" t="str">
            <v>CF</v>
          </cell>
          <cell r="AV562" t="str">
            <v>CORONEL JOAQUIM</v>
          </cell>
          <cell r="AW562">
            <v>12200</v>
          </cell>
          <cell r="AX562" t="str">
            <v>N/I</v>
          </cell>
          <cell r="AY562" t="str">
            <v>N/I</v>
          </cell>
          <cell r="AZ562" t="str">
            <v xml:space="preserve">01201CF  </v>
          </cell>
        </row>
        <row r="563">
          <cell r="D563" t="str">
            <v xml:space="preserve">01201BY  </v>
          </cell>
          <cell r="E563" t="str">
            <v>DUNANT</v>
          </cell>
          <cell r="F563" t="str">
            <v>N/A</v>
          </cell>
          <cell r="G563" t="str">
            <v>SP</v>
          </cell>
          <cell r="H563" t="str">
            <v>SÃO PAULO</v>
          </cell>
          <cell r="I563" t="str">
            <v>SP</v>
          </cell>
          <cell r="J563" t="str">
            <v>SP</v>
          </cell>
          <cell r="K563" t="str">
            <v>01</v>
          </cell>
          <cell r="L563" t="str">
            <v>ALLPARK</v>
          </cell>
          <cell r="M563" t="str">
            <v>AREA</v>
          </cell>
          <cell r="N563">
            <v>0</v>
          </cell>
          <cell r="O563">
            <v>0</v>
          </cell>
          <cell r="P563" t="str">
            <v>TERRENO</v>
          </cell>
          <cell r="Q563" t="str">
            <v>GARAGEM</v>
          </cell>
          <cell r="R563" t="str">
            <v>OFF STREET</v>
          </cell>
          <cell r="S563" t="str">
            <v>M&amp;A 2010</v>
          </cell>
          <cell r="T563">
            <v>1</v>
          </cell>
          <cell r="U563" t="str">
            <v>N/A</v>
          </cell>
          <cell r="V563" t="str">
            <v>N/A</v>
          </cell>
          <cell r="W563" t="str">
            <v>GARAGEM ENCERRRADA</v>
          </cell>
          <cell r="X563" t="str">
            <v>GARAGEM ENCERRRADA</v>
          </cell>
          <cell r="Y563" t="str">
            <v>N/I</v>
          </cell>
          <cell r="Z563" t="str">
            <v>N/I</v>
          </cell>
          <cell r="AA563" t="str">
            <v>N/I</v>
          </cell>
          <cell r="AB563" t="str">
            <v xml:space="preserve">BLOQUEADO    </v>
          </cell>
          <cell r="AC563" t="str">
            <v xml:space="preserve">01201BY  </v>
          </cell>
          <cell r="AD563" t="str">
            <v>TERR HENRI DUNANT 1383 - AP</v>
          </cell>
          <cell r="AE563" t="str">
            <v>7.GARAGEM ENCERRADA</v>
          </cell>
          <cell r="AF563" t="str">
            <v>M&amp;A</v>
          </cell>
          <cell r="AG563" t="str">
            <v>60.537.263/0384-81</v>
          </cell>
          <cell r="AH563" t="str">
            <v>N/I</v>
          </cell>
          <cell r="AI563" t="str">
            <v>N/I</v>
          </cell>
          <cell r="AJ563" t="str">
            <v>N/I</v>
          </cell>
          <cell r="AK563" t="str">
            <v>RUA HENRI DUNANT, 1.383</v>
          </cell>
          <cell r="AL563">
            <v>7</v>
          </cell>
          <cell r="AM563">
            <v>39965</v>
          </cell>
          <cell r="AN563" t="str">
            <v>OUT/10</v>
          </cell>
          <cell r="AO563" t="str">
            <v>N/I</v>
          </cell>
          <cell r="AP563" t="str">
            <v>N/I</v>
          </cell>
          <cell r="AQ563">
            <v>40616</v>
          </cell>
          <cell r="AR563" t="str">
            <v>ABR/11</v>
          </cell>
          <cell r="AS563" t="str">
            <v>ALLPARK - SPBY</v>
          </cell>
          <cell r="AT563" t="str">
            <v>ALLPARK - SP</v>
          </cell>
          <cell r="AU563" t="str">
            <v>BY</v>
          </cell>
          <cell r="AV563" t="str">
            <v>DUNANT</v>
          </cell>
          <cell r="AW563">
            <v>12156</v>
          </cell>
          <cell r="AX563" t="str">
            <v>N/I</v>
          </cell>
          <cell r="AY563" t="str">
            <v>N/I</v>
          </cell>
          <cell r="AZ563" t="str">
            <v xml:space="preserve">01201BY  </v>
          </cell>
        </row>
        <row r="564">
          <cell r="D564" t="str">
            <v xml:space="preserve">01201BR  </v>
          </cell>
          <cell r="E564" t="str">
            <v>CHILON</v>
          </cell>
          <cell r="F564" t="str">
            <v>N/A</v>
          </cell>
          <cell r="G564" t="str">
            <v>SP</v>
          </cell>
          <cell r="H564" t="str">
            <v>SÃO PAULO</v>
          </cell>
          <cell r="I564" t="str">
            <v>SP</v>
          </cell>
          <cell r="J564" t="str">
            <v>SP</v>
          </cell>
          <cell r="K564" t="str">
            <v>01</v>
          </cell>
          <cell r="L564" t="str">
            <v>ALLPARK</v>
          </cell>
          <cell r="M564" t="str">
            <v>AREA</v>
          </cell>
          <cell r="N564">
            <v>0</v>
          </cell>
          <cell r="O564">
            <v>0</v>
          </cell>
          <cell r="P564" t="str">
            <v>TERRENO</v>
          </cell>
          <cell r="Q564" t="str">
            <v>GARAGEM</v>
          </cell>
          <cell r="R564" t="str">
            <v>OFF STREET</v>
          </cell>
          <cell r="S564" t="str">
            <v>BASE OFF</v>
          </cell>
          <cell r="T564">
            <v>1</v>
          </cell>
          <cell r="U564" t="str">
            <v>N/A</v>
          </cell>
          <cell r="V564" t="str">
            <v>N/A</v>
          </cell>
          <cell r="W564" t="str">
            <v>GARAGEM ENCERRRADA</v>
          </cell>
          <cell r="X564" t="str">
            <v>GARAGEM ENCERRRADA</v>
          </cell>
          <cell r="Y564" t="str">
            <v>N/I</v>
          </cell>
          <cell r="Z564" t="str">
            <v>N/I</v>
          </cell>
          <cell r="AA564" t="str">
            <v>N/I</v>
          </cell>
          <cell r="AB564" t="str">
            <v xml:space="preserve">BLOQUEADO    </v>
          </cell>
          <cell r="AC564" t="str">
            <v xml:space="preserve">01201BR  </v>
          </cell>
          <cell r="AD564" t="str">
            <v>TERR CHILON 333 - AP</v>
          </cell>
          <cell r="AE564" t="str">
            <v>7.GARAGEM ENCERRADA</v>
          </cell>
          <cell r="AF564" t="str">
            <v>ORGANICAS</v>
          </cell>
          <cell r="AG564" t="str">
            <v>60.537.263/0379-14</v>
          </cell>
          <cell r="AH564" t="str">
            <v>N/I</v>
          </cell>
          <cell r="AI564" t="str">
            <v>N/I</v>
          </cell>
          <cell r="AJ564" t="str">
            <v>N/I</v>
          </cell>
          <cell r="AK564" t="str">
            <v>RUA CHILON, 333</v>
          </cell>
          <cell r="AL564" t="str">
            <v>N/I</v>
          </cell>
          <cell r="AM564">
            <v>40452</v>
          </cell>
          <cell r="AN564" t="str">
            <v>OUT/10</v>
          </cell>
          <cell r="AO564" t="str">
            <v>N/I</v>
          </cell>
          <cell r="AP564" t="str">
            <v>N/I</v>
          </cell>
          <cell r="AQ564" t="str">
            <v>N/I</v>
          </cell>
          <cell r="AR564" t="str">
            <v>N/I</v>
          </cell>
          <cell r="AS564" t="str">
            <v>ALLPARK - SPBR</v>
          </cell>
          <cell r="AT564" t="str">
            <v>ALLPARK - SP</v>
          </cell>
          <cell r="AU564" t="str">
            <v>BR</v>
          </cell>
          <cell r="AV564" t="str">
            <v>CHILON</v>
          </cell>
          <cell r="AW564">
            <v>12074</v>
          </cell>
          <cell r="AX564" t="str">
            <v>N/I</v>
          </cell>
          <cell r="AY564" t="str">
            <v>N/I</v>
          </cell>
          <cell r="AZ564" t="str">
            <v xml:space="preserve">01201BR  </v>
          </cell>
        </row>
        <row r="565">
          <cell r="D565" t="str">
            <v xml:space="preserve">01201BM  </v>
          </cell>
          <cell r="E565" t="str">
            <v>BRESSER</v>
          </cell>
          <cell r="F565" t="str">
            <v>N/A</v>
          </cell>
          <cell r="G565" t="str">
            <v>SP</v>
          </cell>
          <cell r="H565" t="str">
            <v>SÃO PAULO</v>
          </cell>
          <cell r="I565" t="str">
            <v>SP</v>
          </cell>
          <cell r="J565" t="str">
            <v>SP</v>
          </cell>
          <cell r="K565" t="str">
            <v>01</v>
          </cell>
          <cell r="L565" t="str">
            <v>ALLPARK</v>
          </cell>
          <cell r="M565" t="str">
            <v>AREA</v>
          </cell>
          <cell r="N565">
            <v>0</v>
          </cell>
          <cell r="O565">
            <v>0</v>
          </cell>
          <cell r="P565" t="str">
            <v>TERRENO</v>
          </cell>
          <cell r="Q565" t="str">
            <v>GARAGEM</v>
          </cell>
          <cell r="R565" t="str">
            <v>OFF STREET</v>
          </cell>
          <cell r="S565" t="str">
            <v>M&amp;A 2010</v>
          </cell>
          <cell r="T565">
            <v>1</v>
          </cell>
          <cell r="U565" t="str">
            <v>N/A</v>
          </cell>
          <cell r="V565" t="str">
            <v>N/A</v>
          </cell>
          <cell r="W565" t="str">
            <v>GARAGEM ENCERRRADA</v>
          </cell>
          <cell r="X565" t="str">
            <v>GARAGEM ENCERRRADA</v>
          </cell>
          <cell r="Y565" t="str">
            <v>N/I</v>
          </cell>
          <cell r="Z565" t="str">
            <v>N/I</v>
          </cell>
          <cell r="AA565" t="str">
            <v>N/I</v>
          </cell>
          <cell r="AB565" t="str">
            <v>NAO BLOQUEADO</v>
          </cell>
          <cell r="AC565" t="str">
            <v xml:space="preserve">01201BM  </v>
          </cell>
          <cell r="AD565" t="str">
            <v>TERR BRESSER - AP</v>
          </cell>
          <cell r="AE565" t="str">
            <v>7.GARAGEM ENCERRADA</v>
          </cell>
          <cell r="AF565" t="str">
            <v>M&amp;A</v>
          </cell>
          <cell r="AG565" t="str">
            <v>60.537.263/0373-29</v>
          </cell>
          <cell r="AH565" t="str">
            <v xml:space="preserve">SÃO PAULO </v>
          </cell>
          <cell r="AI565" t="str">
            <v>03017-000</v>
          </cell>
          <cell r="AJ565" t="str">
            <v>BRÁS</v>
          </cell>
          <cell r="AK565" t="str">
            <v>RUA BRESSER, S/Nº</v>
          </cell>
          <cell r="AL565" t="str">
            <v>N/I</v>
          </cell>
          <cell r="AM565">
            <v>40026</v>
          </cell>
          <cell r="AN565" t="str">
            <v>OUT/10</v>
          </cell>
          <cell r="AO565" t="str">
            <v>N/I</v>
          </cell>
          <cell r="AP565" t="str">
            <v>N/I</v>
          </cell>
          <cell r="AQ565">
            <v>40663</v>
          </cell>
          <cell r="AR565" t="str">
            <v>MAI/11</v>
          </cell>
          <cell r="AS565" t="str">
            <v>ALLPARK - SPBM</v>
          </cell>
          <cell r="AT565" t="str">
            <v>ALLPARK - SP</v>
          </cell>
          <cell r="AU565" t="str">
            <v>BM</v>
          </cell>
          <cell r="AV565" t="str">
            <v>BRESSER</v>
          </cell>
          <cell r="AW565">
            <v>12026</v>
          </cell>
          <cell r="AX565" t="str">
            <v>Bresser</v>
          </cell>
          <cell r="AY565" t="str">
            <v>N/I</v>
          </cell>
          <cell r="AZ565" t="str">
            <v xml:space="preserve">01201BM  </v>
          </cell>
        </row>
        <row r="566">
          <cell r="D566" t="str">
            <v xml:space="preserve">01201BE  </v>
          </cell>
          <cell r="E566" t="str">
            <v>ANTONIO OLIVEIRA</v>
          </cell>
          <cell r="F566" t="str">
            <v>N/A</v>
          </cell>
          <cell r="G566" t="str">
            <v>SP</v>
          </cell>
          <cell r="H566" t="str">
            <v>SÃO PAULO</v>
          </cell>
          <cell r="I566" t="str">
            <v>SP</v>
          </cell>
          <cell r="J566" t="str">
            <v>SP</v>
          </cell>
          <cell r="K566" t="str">
            <v>01</v>
          </cell>
          <cell r="L566" t="str">
            <v>ALLPARK</v>
          </cell>
          <cell r="M566" t="str">
            <v>AREA</v>
          </cell>
          <cell r="N566">
            <v>0</v>
          </cell>
          <cell r="O566">
            <v>0</v>
          </cell>
          <cell r="P566" t="str">
            <v>TERRENO</v>
          </cell>
          <cell r="Q566" t="str">
            <v>GARAGEM</v>
          </cell>
          <cell r="R566" t="str">
            <v>OFF STREET</v>
          </cell>
          <cell r="S566" t="str">
            <v>M&amp;A 2010</v>
          </cell>
          <cell r="T566">
            <v>1</v>
          </cell>
          <cell r="U566" t="str">
            <v>N/A</v>
          </cell>
          <cell r="V566" t="str">
            <v>N/A</v>
          </cell>
          <cell r="W566" t="str">
            <v>GARAGEM ENCERRRADA</v>
          </cell>
          <cell r="X566" t="str">
            <v>GARAGEM ENCERRRADA</v>
          </cell>
          <cell r="Y566" t="str">
            <v>N/I</v>
          </cell>
          <cell r="Z566" t="str">
            <v>N/I</v>
          </cell>
          <cell r="AA566" t="str">
            <v>N/I</v>
          </cell>
          <cell r="AB566" t="str">
            <v xml:space="preserve">BLOQUEADO    </v>
          </cell>
          <cell r="AC566" t="str">
            <v xml:space="preserve">01201BE  </v>
          </cell>
          <cell r="AD566" t="str">
            <v>TERR ANTONIO DE OLIVEIRA - AP</v>
          </cell>
          <cell r="AE566" t="str">
            <v>7.GARAGEM ENCERRADA</v>
          </cell>
          <cell r="AF566" t="str">
            <v>M&amp;A</v>
          </cell>
          <cell r="AG566" t="str">
            <v>60.537.263/0383-09</v>
          </cell>
          <cell r="AH566" t="str">
            <v>N/I</v>
          </cell>
          <cell r="AI566" t="str">
            <v>N/I</v>
          </cell>
          <cell r="AJ566" t="str">
            <v>N/I</v>
          </cell>
          <cell r="AK566" t="str">
            <v>RUA ANTÔNIO DE OLIVEIRA, S/N</v>
          </cell>
          <cell r="AL566" t="str">
            <v>N/I</v>
          </cell>
          <cell r="AM566">
            <v>39965</v>
          </cell>
          <cell r="AN566" t="str">
            <v>OUT/10</v>
          </cell>
          <cell r="AO566" t="str">
            <v>N/I</v>
          </cell>
          <cell r="AP566" t="str">
            <v>N/I</v>
          </cell>
          <cell r="AQ566">
            <v>40602</v>
          </cell>
          <cell r="AR566" t="str">
            <v>MAR/11</v>
          </cell>
          <cell r="AS566" t="str">
            <v>ALLPARK - SPBE</v>
          </cell>
          <cell r="AT566" t="str">
            <v>ALLPARK - SP</v>
          </cell>
          <cell r="AU566" t="str">
            <v>BE</v>
          </cell>
          <cell r="AV566" t="str">
            <v>ANTONI OLIVEIRA</v>
          </cell>
          <cell r="AW566">
            <v>11940</v>
          </cell>
          <cell r="AX566" t="str">
            <v>N/I</v>
          </cell>
          <cell r="AY566" t="str">
            <v>N/I</v>
          </cell>
          <cell r="AZ566" t="str">
            <v xml:space="preserve">01201BE  </v>
          </cell>
        </row>
        <row r="567">
          <cell r="D567" t="str">
            <v xml:space="preserve">01201AU  </v>
          </cell>
          <cell r="E567" t="str">
            <v>REGENCY OFFICES</v>
          </cell>
          <cell r="F567" t="str">
            <v>N/A</v>
          </cell>
          <cell r="G567" t="str">
            <v>SP</v>
          </cell>
          <cell r="H567" t="str">
            <v>SÃO PAULO</v>
          </cell>
          <cell r="I567" t="str">
            <v>SP</v>
          </cell>
          <cell r="J567" t="str">
            <v>SP</v>
          </cell>
          <cell r="K567" t="str">
            <v>01</v>
          </cell>
          <cell r="L567" t="str">
            <v>ALLPARK</v>
          </cell>
          <cell r="M567" t="str">
            <v>ALLPARK</v>
          </cell>
          <cell r="N567">
            <v>0</v>
          </cell>
          <cell r="O567">
            <v>0</v>
          </cell>
          <cell r="P567" t="str">
            <v>INSTITUIÇÃO DE ENSINO</v>
          </cell>
          <cell r="Q567" t="str">
            <v>GARAGEM</v>
          </cell>
          <cell r="R567" t="str">
            <v>OFF STREET</v>
          </cell>
          <cell r="S567" t="str">
            <v>NN OFF 2010</v>
          </cell>
          <cell r="T567">
            <v>1</v>
          </cell>
          <cell r="U567" t="str">
            <v>N/A</v>
          </cell>
          <cell r="V567" t="str">
            <v>N/A</v>
          </cell>
          <cell r="W567" t="str">
            <v>GARAGEM ENCERRRADA</v>
          </cell>
          <cell r="X567" t="str">
            <v>GARAGEM ENCERRRADA</v>
          </cell>
          <cell r="Y567" t="str">
            <v>N/I</v>
          </cell>
          <cell r="Z567" t="str">
            <v>N/I</v>
          </cell>
          <cell r="AA567" t="str">
            <v>N/I</v>
          </cell>
          <cell r="AB567" t="str">
            <v>NAO BLOQUEADO</v>
          </cell>
          <cell r="AC567" t="str">
            <v xml:space="preserve">01201AU  </v>
          </cell>
          <cell r="AD567" t="str">
            <v>INST EN FMU VERGUEIRO</v>
          </cell>
          <cell r="AE567" t="str">
            <v>7.GARAGEM ENCERRADA</v>
          </cell>
          <cell r="AF567" t="str">
            <v>ORGANICAS</v>
          </cell>
          <cell r="AG567" t="str">
            <v>60.537.263/0300-73</v>
          </cell>
          <cell r="AH567" t="str">
            <v>N/I</v>
          </cell>
          <cell r="AI567" t="str">
            <v>N/I</v>
          </cell>
          <cell r="AJ567" t="str">
            <v>N/I</v>
          </cell>
          <cell r="AK567" t="str">
            <v>RUA VERGUEIRO, 3135</v>
          </cell>
          <cell r="AL567">
            <v>6</v>
          </cell>
          <cell r="AM567">
            <v>40391</v>
          </cell>
          <cell r="AN567" t="str">
            <v>AGO/10</v>
          </cell>
          <cell r="AO567" t="str">
            <v>N/I</v>
          </cell>
          <cell r="AP567" t="str">
            <v>N/I</v>
          </cell>
          <cell r="AQ567">
            <v>40634</v>
          </cell>
          <cell r="AR567" t="str">
            <v>ABR/11</v>
          </cell>
          <cell r="AS567" t="str">
            <v>ALLPARK - SPAU</v>
          </cell>
          <cell r="AT567" t="str">
            <v>ALLPARK - SP</v>
          </cell>
          <cell r="AU567" t="str">
            <v>AU</v>
          </cell>
          <cell r="AV567" t="str">
            <v>REGENCY OFFICES</v>
          </cell>
          <cell r="AW567">
            <v>11873</v>
          </cell>
          <cell r="AX567" t="str">
            <v>N/I</v>
          </cell>
          <cell r="AY567" t="str">
            <v>N/I</v>
          </cell>
          <cell r="AZ567" t="str">
            <v xml:space="preserve">01201AU  </v>
          </cell>
        </row>
        <row r="568">
          <cell r="D568" t="str">
            <v xml:space="preserve">01201AI  </v>
          </cell>
          <cell r="E568" t="str">
            <v>C&amp;C TAMBORE</v>
          </cell>
          <cell r="F568" t="str">
            <v>N/A</v>
          </cell>
          <cell r="G568" t="str">
            <v>SP</v>
          </cell>
          <cell r="H568" t="str">
            <v>SÃO PAULO</v>
          </cell>
          <cell r="I568" t="str">
            <v>SP</v>
          </cell>
          <cell r="J568" t="str">
            <v>SP</v>
          </cell>
          <cell r="K568" t="str">
            <v>01</v>
          </cell>
          <cell r="L568" t="str">
            <v>ALLPARK</v>
          </cell>
          <cell r="M568" t="str">
            <v>ALLPARK</v>
          </cell>
          <cell r="N568">
            <v>0</v>
          </cell>
          <cell r="O568">
            <v>0</v>
          </cell>
          <cell r="P568" t="str">
            <v>LOJA</v>
          </cell>
          <cell r="Q568" t="str">
            <v>GARAGEM</v>
          </cell>
          <cell r="R568" t="str">
            <v>OFF STREET</v>
          </cell>
          <cell r="S568" t="str">
            <v>NN OFF 2010</v>
          </cell>
          <cell r="T568">
            <v>1</v>
          </cell>
          <cell r="U568" t="str">
            <v>N/A</v>
          </cell>
          <cell r="V568" t="str">
            <v>N/A</v>
          </cell>
          <cell r="W568" t="str">
            <v>GARAGEM ENCERRRADA</v>
          </cell>
          <cell r="X568" t="str">
            <v>GARAGEM ENCERRRADA</v>
          </cell>
          <cell r="Y568" t="str">
            <v>N/I</v>
          </cell>
          <cell r="Z568" t="str">
            <v>N/I</v>
          </cell>
          <cell r="AA568" t="str">
            <v>N/I</v>
          </cell>
          <cell r="AB568" t="str">
            <v xml:space="preserve">BLOQUEADO    </v>
          </cell>
          <cell r="AC568" t="str">
            <v xml:space="preserve">01201AI  </v>
          </cell>
          <cell r="AD568" t="str">
            <v>LOJA C&amp;C TAMBORE</v>
          </cell>
          <cell r="AE568" t="str">
            <v>7.GARAGEM ENCERRADA</v>
          </cell>
          <cell r="AF568" t="str">
            <v>ORGANICAS</v>
          </cell>
          <cell r="AG568" t="str">
            <v>N/I</v>
          </cell>
          <cell r="AH568" t="str">
            <v>N/I</v>
          </cell>
          <cell r="AI568" t="str">
            <v>N/I</v>
          </cell>
          <cell r="AJ568" t="str">
            <v>N/I</v>
          </cell>
          <cell r="AK568" t="str">
            <v>N/I</v>
          </cell>
          <cell r="AL568" t="str">
            <v>N/I</v>
          </cell>
          <cell r="AM568">
            <v>40422</v>
          </cell>
          <cell r="AN568" t="str">
            <v>SET/10</v>
          </cell>
          <cell r="AO568" t="str">
            <v>N/I</v>
          </cell>
          <cell r="AP568" t="str">
            <v>N/I</v>
          </cell>
          <cell r="AQ568">
            <v>40603</v>
          </cell>
          <cell r="AR568" t="str">
            <v>MAR/11</v>
          </cell>
          <cell r="AS568" t="str">
            <v>ALLPARK - SPAI</v>
          </cell>
          <cell r="AT568" t="str">
            <v>ALLPARK - SP</v>
          </cell>
          <cell r="AU568" t="str">
            <v>AI</v>
          </cell>
          <cell r="AV568" t="str">
            <v>C&amp;C TAMBORE</v>
          </cell>
          <cell r="AW568" t="str">
            <v>N/I</v>
          </cell>
          <cell r="AX568" t="str">
            <v>N/I</v>
          </cell>
          <cell r="AY568" t="str">
            <v>N/I</v>
          </cell>
          <cell r="AZ568" t="str">
            <v xml:space="preserve">01201AI  </v>
          </cell>
        </row>
        <row r="569">
          <cell r="D569">
            <v>320190</v>
          </cell>
          <cell r="E569" t="str">
            <v>CURITIBA, SHOPPING</v>
          </cell>
          <cell r="F569" t="str">
            <v>N/A</v>
          </cell>
          <cell r="G569" t="str">
            <v>PR</v>
          </cell>
          <cell r="H569" t="str">
            <v>PARANÁ</v>
          </cell>
          <cell r="I569" t="str">
            <v>SUL</v>
          </cell>
          <cell r="J569" t="str">
            <v>SUL</v>
          </cell>
          <cell r="K569" t="str">
            <v>01</v>
          </cell>
          <cell r="L569" t="str">
            <v>ALLPARK</v>
          </cell>
          <cell r="M569" t="str">
            <v>ALLPARK</v>
          </cell>
          <cell r="N569">
            <v>0</v>
          </cell>
          <cell r="O569">
            <v>0</v>
          </cell>
          <cell r="P569" t="str">
            <v>SHOPPING</v>
          </cell>
          <cell r="Q569" t="str">
            <v>GARAGEM</v>
          </cell>
          <cell r="R569" t="str">
            <v>OFF STREET</v>
          </cell>
          <cell r="S569" t="str">
            <v>BASE OFF</v>
          </cell>
          <cell r="T569">
            <v>1</v>
          </cell>
          <cell r="U569" t="str">
            <v>N/A</v>
          </cell>
          <cell r="V569" t="str">
            <v>N/A</v>
          </cell>
          <cell r="W569" t="str">
            <v>GARAGEM ENCERRRADA</v>
          </cell>
          <cell r="X569" t="str">
            <v>GARAGEM ENCERRRADA</v>
          </cell>
          <cell r="Y569" t="str">
            <v>N/I</v>
          </cell>
          <cell r="Z569" t="str">
            <v>N/I</v>
          </cell>
          <cell r="AA569" t="str">
            <v>N/I</v>
          </cell>
          <cell r="AB569" t="str">
            <v xml:space="preserve">BLOQUEADO    </v>
          </cell>
          <cell r="AC569">
            <v>320190</v>
          </cell>
          <cell r="AD569" t="str">
            <v>SHOP CURITIBA</v>
          </cell>
          <cell r="AE569" t="str">
            <v>7.GARAGEM ENCERRADA</v>
          </cell>
          <cell r="AF569" t="str">
            <v>ORGANICAS</v>
          </cell>
          <cell r="AG569" t="str">
            <v>N/I</v>
          </cell>
          <cell r="AH569" t="str">
            <v>N/I</v>
          </cell>
          <cell r="AI569" t="str">
            <v>N/I</v>
          </cell>
          <cell r="AJ569" t="str">
            <v>N/I</v>
          </cell>
          <cell r="AK569" t="str">
            <v>N/I</v>
          </cell>
          <cell r="AL569" t="str">
            <v>N/I</v>
          </cell>
          <cell r="AM569" t="str">
            <v>N/I</v>
          </cell>
          <cell r="AN569" t="str">
            <v>N/I</v>
          </cell>
          <cell r="AO569" t="str">
            <v>N/I</v>
          </cell>
          <cell r="AP569" t="str">
            <v>N/I</v>
          </cell>
          <cell r="AQ569" t="str">
            <v>N/I</v>
          </cell>
          <cell r="AR569" t="str">
            <v>N/I</v>
          </cell>
          <cell r="AS569" t="str">
            <v>ALLPARK - PR90</v>
          </cell>
          <cell r="AT569" t="str">
            <v>ALLPARK - PR</v>
          </cell>
          <cell r="AU569">
            <v>90</v>
          </cell>
          <cell r="AV569" t="str">
            <v>SHOP. CURITIBA</v>
          </cell>
          <cell r="AW569" t="str">
            <v>N/I</v>
          </cell>
          <cell r="AX569" t="str">
            <v>N/I</v>
          </cell>
          <cell r="AY569" t="str">
            <v>N/I</v>
          </cell>
          <cell r="AZ569">
            <v>320190</v>
          </cell>
        </row>
        <row r="570">
          <cell r="D570">
            <v>226722</v>
          </cell>
          <cell r="E570" t="str">
            <v>GALPAO UNIMED BC</v>
          </cell>
          <cell r="F570" t="str">
            <v>N/A</v>
          </cell>
          <cell r="G570" t="str">
            <v>SC</v>
          </cell>
          <cell r="H570" t="str">
            <v>SANTA CATARINA</v>
          </cell>
          <cell r="I570" t="str">
            <v>SUL</v>
          </cell>
          <cell r="J570" t="str">
            <v>SUL</v>
          </cell>
          <cell r="K570" t="str">
            <v>67</v>
          </cell>
          <cell r="L570" t="str">
            <v>PARQUEAMENTOS</v>
          </cell>
          <cell r="M570" t="str">
            <v>PARQUEAMENTOS</v>
          </cell>
          <cell r="N570">
            <v>0</v>
          </cell>
          <cell r="O570">
            <v>0</v>
          </cell>
          <cell r="P570" t="str">
            <v>HOSPITAL</v>
          </cell>
          <cell r="Q570" t="str">
            <v>GARAGEM</v>
          </cell>
          <cell r="R570" t="str">
            <v>OFF STREET</v>
          </cell>
          <cell r="S570" t="str">
            <v>M&amp;A 2010</v>
          </cell>
          <cell r="T570">
            <v>1</v>
          </cell>
          <cell r="U570" t="str">
            <v>N/A</v>
          </cell>
          <cell r="V570" t="str">
            <v>N/A</v>
          </cell>
          <cell r="W570" t="str">
            <v>GARAGEM ENCERRRADA</v>
          </cell>
          <cell r="X570" t="str">
            <v>GARAGEM ENCERRRADA</v>
          </cell>
          <cell r="Y570" t="str">
            <v>N/I</v>
          </cell>
          <cell r="Z570" t="str">
            <v>N/I</v>
          </cell>
          <cell r="AA570" t="str">
            <v>N/I</v>
          </cell>
          <cell r="AB570" t="str">
            <v xml:space="preserve">BLOQUEADO    </v>
          </cell>
          <cell r="AC570">
            <v>226722</v>
          </cell>
          <cell r="AD570" t="str">
            <v>HOSP UNIMED BC</v>
          </cell>
          <cell r="AE570" t="str">
            <v>7.GARAGEM ENCERRADA</v>
          </cell>
          <cell r="AF570" t="str">
            <v>N/A</v>
          </cell>
          <cell r="AG570" t="str">
            <v>N/I</v>
          </cell>
          <cell r="AH570" t="str">
            <v>N/I</v>
          </cell>
          <cell r="AI570" t="str">
            <v>N/I</v>
          </cell>
          <cell r="AJ570" t="str">
            <v>N/I</v>
          </cell>
          <cell r="AK570" t="str">
            <v>N/I</v>
          </cell>
          <cell r="AL570" t="str">
            <v>N/I</v>
          </cell>
          <cell r="AM570">
            <v>40210</v>
          </cell>
          <cell r="AN570" t="str">
            <v>FEV/10</v>
          </cell>
          <cell r="AO570" t="str">
            <v>N/I</v>
          </cell>
          <cell r="AP570" t="str">
            <v>N/I</v>
          </cell>
          <cell r="AQ570" t="str">
            <v>N/I</v>
          </cell>
          <cell r="AR570" t="str">
            <v>N/I</v>
          </cell>
          <cell r="AS570" t="str">
            <v>ALLPARK - SCFI</v>
          </cell>
          <cell r="AT570" t="str">
            <v>ALLPARK - SC</v>
          </cell>
          <cell r="AU570" t="str">
            <v>FI</v>
          </cell>
          <cell r="AV570" t="str">
            <v>FIGAL.UNIMED BC</v>
          </cell>
          <cell r="AW570" t="str">
            <v>N/I</v>
          </cell>
          <cell r="AX570" t="str">
            <v>N/I</v>
          </cell>
          <cell r="AY570" t="str">
            <v>N/I</v>
          </cell>
          <cell r="AZ570">
            <v>226722</v>
          </cell>
        </row>
        <row r="571">
          <cell r="D571">
            <v>226721</v>
          </cell>
          <cell r="E571" t="str">
            <v>UNIMED ITAJAI</v>
          </cell>
          <cell r="F571" t="str">
            <v>N/A</v>
          </cell>
          <cell r="G571" t="str">
            <v>SC</v>
          </cell>
          <cell r="H571" t="str">
            <v>SANTA CATARINA</v>
          </cell>
          <cell r="I571" t="str">
            <v>SUL</v>
          </cell>
          <cell r="J571" t="str">
            <v>SUL</v>
          </cell>
          <cell r="K571" t="str">
            <v>67</v>
          </cell>
          <cell r="L571" t="str">
            <v>PARQUEAMENTOS</v>
          </cell>
          <cell r="M571" t="str">
            <v>PARQUEAMENTOS</v>
          </cell>
          <cell r="N571">
            <v>0</v>
          </cell>
          <cell r="O571">
            <v>0</v>
          </cell>
          <cell r="P571" t="str">
            <v>HOSPITAL</v>
          </cell>
          <cell r="Q571" t="str">
            <v>GARAGEM</v>
          </cell>
          <cell r="R571" t="str">
            <v>OFF STREET</v>
          </cell>
          <cell r="S571" t="str">
            <v>M&amp;A 2010</v>
          </cell>
          <cell r="T571">
            <v>1</v>
          </cell>
          <cell r="U571" t="str">
            <v>N/A</v>
          </cell>
          <cell r="V571" t="str">
            <v>N/A</v>
          </cell>
          <cell r="W571" t="str">
            <v>GARAGEM ENCERRRADA</v>
          </cell>
          <cell r="X571" t="str">
            <v>GARAGEM ENCERRRADA</v>
          </cell>
          <cell r="Y571" t="str">
            <v>N/I</v>
          </cell>
          <cell r="Z571" t="str">
            <v>N/I</v>
          </cell>
          <cell r="AA571" t="str">
            <v>N/I</v>
          </cell>
          <cell r="AB571" t="str">
            <v xml:space="preserve">BLOQUEADO    </v>
          </cell>
          <cell r="AC571">
            <v>226721</v>
          </cell>
          <cell r="AD571" t="str">
            <v>HOSP UNIMED ITAJAI</v>
          </cell>
          <cell r="AE571" t="str">
            <v>7.GARAGEM ENCERRADA</v>
          </cell>
          <cell r="AF571" t="str">
            <v>N/A</v>
          </cell>
          <cell r="AG571" t="str">
            <v>N/I</v>
          </cell>
          <cell r="AH571" t="str">
            <v>N/I</v>
          </cell>
          <cell r="AI571" t="str">
            <v>N/I</v>
          </cell>
          <cell r="AJ571" t="str">
            <v>N/I</v>
          </cell>
          <cell r="AK571" t="str">
            <v>N/I</v>
          </cell>
          <cell r="AL571" t="str">
            <v>N/I</v>
          </cell>
          <cell r="AM571">
            <v>40210</v>
          </cell>
          <cell r="AN571" t="str">
            <v>FEV/10</v>
          </cell>
          <cell r="AO571" t="str">
            <v>N/I</v>
          </cell>
          <cell r="AP571" t="str">
            <v>N/I</v>
          </cell>
          <cell r="AQ571">
            <v>40148</v>
          </cell>
          <cell r="AR571" t="str">
            <v>N/I</v>
          </cell>
          <cell r="AS571" t="str">
            <v>PARQUEAMENTOS21</v>
          </cell>
          <cell r="AT571" t="str">
            <v>PARQUEAMENTOS</v>
          </cell>
          <cell r="AU571">
            <v>21</v>
          </cell>
          <cell r="AV571" t="str">
            <v>UNIMED ITAJAI</v>
          </cell>
          <cell r="AW571" t="str">
            <v>N/I</v>
          </cell>
          <cell r="AX571" t="str">
            <v>N/I</v>
          </cell>
          <cell r="AY571" t="str">
            <v>N/I</v>
          </cell>
          <cell r="AZ571">
            <v>226721</v>
          </cell>
        </row>
        <row r="572">
          <cell r="D572">
            <v>226720</v>
          </cell>
          <cell r="E572" t="str">
            <v>TERRENO BC</v>
          </cell>
          <cell r="F572" t="str">
            <v>N/A</v>
          </cell>
          <cell r="G572" t="str">
            <v>SC</v>
          </cell>
          <cell r="H572" t="str">
            <v>SANTA CATARINA</v>
          </cell>
          <cell r="I572" t="str">
            <v>SUL</v>
          </cell>
          <cell r="J572" t="str">
            <v>SUL</v>
          </cell>
          <cell r="K572" t="str">
            <v>67</v>
          </cell>
          <cell r="L572" t="str">
            <v>PARQUEAMENTOS</v>
          </cell>
          <cell r="M572" t="str">
            <v>PARQUEAMENTOS</v>
          </cell>
          <cell r="N572">
            <v>0</v>
          </cell>
          <cell r="O572">
            <v>0</v>
          </cell>
          <cell r="P572" t="str">
            <v>TERRENO</v>
          </cell>
          <cell r="Q572" t="str">
            <v>GARAGEM</v>
          </cell>
          <cell r="R572" t="str">
            <v>OFF STREET</v>
          </cell>
          <cell r="S572" t="str">
            <v>M&amp;A 2010</v>
          </cell>
          <cell r="T572">
            <v>1</v>
          </cell>
          <cell r="U572" t="str">
            <v>N/A</v>
          </cell>
          <cell r="V572" t="str">
            <v>N/A</v>
          </cell>
          <cell r="W572" t="str">
            <v>GARAGEM ENCERRRADA</v>
          </cell>
          <cell r="X572" t="str">
            <v>GARAGEM ENCERRRADA</v>
          </cell>
          <cell r="Y572" t="str">
            <v>N/I</v>
          </cell>
          <cell r="Z572" t="str">
            <v>N/I</v>
          </cell>
          <cell r="AA572" t="str">
            <v>N/I</v>
          </cell>
          <cell r="AB572" t="str">
            <v xml:space="preserve">BLOQUEADO    </v>
          </cell>
          <cell r="AC572">
            <v>226720</v>
          </cell>
          <cell r="AD572" t="str">
            <v>TERR BALNEARIO</v>
          </cell>
          <cell r="AE572" t="str">
            <v>7.GARAGEM ENCERRADA</v>
          </cell>
          <cell r="AF572" t="str">
            <v>N/A</v>
          </cell>
          <cell r="AG572" t="str">
            <v>N/I</v>
          </cell>
          <cell r="AH572" t="str">
            <v>N/I</v>
          </cell>
          <cell r="AI572" t="str">
            <v>N/I</v>
          </cell>
          <cell r="AJ572" t="str">
            <v>N/I</v>
          </cell>
          <cell r="AK572" t="str">
            <v>N/I</v>
          </cell>
          <cell r="AL572" t="str">
            <v>N/I</v>
          </cell>
          <cell r="AM572">
            <v>40210</v>
          </cell>
          <cell r="AN572" t="str">
            <v>FEV/10</v>
          </cell>
          <cell r="AO572" t="str">
            <v>N/I</v>
          </cell>
          <cell r="AP572" t="str">
            <v>N/I</v>
          </cell>
          <cell r="AQ572" t="str">
            <v>N/I</v>
          </cell>
          <cell r="AR572" t="str">
            <v>N/I</v>
          </cell>
          <cell r="AS572" t="str">
            <v>PARQUEAMENTOS20</v>
          </cell>
          <cell r="AT572" t="str">
            <v>PARQUEAMENTOS</v>
          </cell>
          <cell r="AU572">
            <v>20</v>
          </cell>
          <cell r="AV572" t="str">
            <v>TERRENO BC</v>
          </cell>
          <cell r="AW572" t="str">
            <v>N/I</v>
          </cell>
          <cell r="AX572" t="str">
            <v>N/I</v>
          </cell>
          <cell r="AY572" t="str">
            <v>N/I</v>
          </cell>
          <cell r="AZ572">
            <v>226720</v>
          </cell>
        </row>
        <row r="573">
          <cell r="D573">
            <v>226704</v>
          </cell>
          <cell r="E573" t="str">
            <v>UNISUL CNI</v>
          </cell>
          <cell r="F573" t="str">
            <v>N/A</v>
          </cell>
          <cell r="G573" t="str">
            <v>SC</v>
          </cell>
          <cell r="H573" t="str">
            <v>SANTA CATARINA</v>
          </cell>
          <cell r="I573" t="str">
            <v>SUL</v>
          </cell>
          <cell r="J573" t="str">
            <v>SUL</v>
          </cell>
          <cell r="K573" t="str">
            <v>67</v>
          </cell>
          <cell r="L573" t="str">
            <v>PARQUEAMENTOS</v>
          </cell>
          <cell r="M573" t="str">
            <v>PARQUEAMENTOS</v>
          </cell>
          <cell r="N573">
            <v>0</v>
          </cell>
          <cell r="O573">
            <v>0</v>
          </cell>
          <cell r="P573" t="str">
            <v>INSTITUIÇÃO DE ENSINO</v>
          </cell>
          <cell r="Q573" t="str">
            <v>GARAGEM</v>
          </cell>
          <cell r="R573" t="str">
            <v>OFF STREET</v>
          </cell>
          <cell r="S573" t="str">
            <v>M&amp;A 2010</v>
          </cell>
          <cell r="T573">
            <v>1</v>
          </cell>
          <cell r="U573" t="str">
            <v>N/A</v>
          </cell>
          <cell r="V573" t="str">
            <v>N/A</v>
          </cell>
          <cell r="W573" t="str">
            <v>GARAGEM ENCERRRADA</v>
          </cell>
          <cell r="X573" t="str">
            <v>GARAGEM ENCERRRADA</v>
          </cell>
          <cell r="Y573" t="str">
            <v>N/I</v>
          </cell>
          <cell r="Z573" t="str">
            <v>N/I</v>
          </cell>
          <cell r="AA573" t="str">
            <v>N/I</v>
          </cell>
          <cell r="AB573" t="str">
            <v xml:space="preserve">BLOQUEADO    </v>
          </cell>
          <cell r="AC573">
            <v>226704</v>
          </cell>
          <cell r="AD573" t="str">
            <v>INST EN UNISUL CNI</v>
          </cell>
          <cell r="AE573" t="str">
            <v>7.GARAGEM ENCERRADA</v>
          </cell>
          <cell r="AF573" t="str">
            <v>N/A</v>
          </cell>
          <cell r="AG573" t="str">
            <v>N/I</v>
          </cell>
          <cell r="AH573" t="str">
            <v>N/I</v>
          </cell>
          <cell r="AI573" t="str">
            <v>N/I</v>
          </cell>
          <cell r="AJ573" t="str">
            <v>N/I</v>
          </cell>
          <cell r="AK573" t="str">
            <v>N/I</v>
          </cell>
          <cell r="AL573" t="str">
            <v>N/I</v>
          </cell>
          <cell r="AM573">
            <v>40210</v>
          </cell>
          <cell r="AN573" t="str">
            <v>FEV/10</v>
          </cell>
          <cell r="AO573" t="str">
            <v>N/I</v>
          </cell>
          <cell r="AP573" t="str">
            <v>N/I</v>
          </cell>
          <cell r="AQ573" t="str">
            <v>N/I</v>
          </cell>
          <cell r="AR573" t="str">
            <v>N/I</v>
          </cell>
          <cell r="AS573" t="str">
            <v>PARQUEAMENTOS4</v>
          </cell>
          <cell r="AT573" t="str">
            <v>PARQUEAMENTOS</v>
          </cell>
          <cell r="AU573">
            <v>4</v>
          </cell>
          <cell r="AV573" t="str">
            <v>UNISUL CNI</v>
          </cell>
          <cell r="AW573" t="str">
            <v>N/I</v>
          </cell>
          <cell r="AX573" t="str">
            <v>N/I</v>
          </cell>
          <cell r="AY573" t="str">
            <v>N/I</v>
          </cell>
          <cell r="AZ573">
            <v>226704</v>
          </cell>
        </row>
        <row r="574">
          <cell r="D574">
            <v>220901</v>
          </cell>
          <cell r="E574" t="str">
            <v>RIOSHOPPING - ADMINISTRADO</v>
          </cell>
          <cell r="F574" t="str">
            <v>N/A</v>
          </cell>
          <cell r="G574" t="str">
            <v>RJ</v>
          </cell>
          <cell r="H574" t="str">
            <v>RIO DE JANEIRO</v>
          </cell>
          <cell r="I574" t="str">
            <v>RJ</v>
          </cell>
          <cell r="J574" t="str">
            <v>RJ</v>
          </cell>
          <cell r="K574" t="str">
            <v>09</v>
          </cell>
          <cell r="L574" t="str">
            <v>CAPITAL</v>
          </cell>
          <cell r="M574" t="str">
            <v>CAPITAL</v>
          </cell>
          <cell r="N574">
            <v>0</v>
          </cell>
          <cell r="O574">
            <v>0</v>
          </cell>
          <cell r="P574" t="str">
            <v>SHOPPING</v>
          </cell>
          <cell r="Q574" t="str">
            <v>GARAGEM</v>
          </cell>
          <cell r="R574" t="str">
            <v>OFF STREET</v>
          </cell>
          <cell r="S574" t="str">
            <v>BASE OFF</v>
          </cell>
          <cell r="T574">
            <v>1</v>
          </cell>
          <cell r="U574" t="str">
            <v>N/A</v>
          </cell>
          <cell r="V574" t="str">
            <v>N/A</v>
          </cell>
          <cell r="W574" t="str">
            <v>GARAGEM ENCERRRADA</v>
          </cell>
          <cell r="X574" t="str">
            <v>GARAGEM ENCERRRADA</v>
          </cell>
          <cell r="Y574" t="str">
            <v>N/I</v>
          </cell>
          <cell r="Z574" t="str">
            <v>N/I</v>
          </cell>
          <cell r="AA574" t="str">
            <v>N/I</v>
          </cell>
          <cell r="AB574" t="str">
            <v xml:space="preserve">BLOQUEADO    </v>
          </cell>
          <cell r="AC574">
            <v>220901</v>
          </cell>
          <cell r="AD574" t="str">
            <v xml:space="preserve">SHOP RIOSHOPPING ADM </v>
          </cell>
          <cell r="AE574" t="str">
            <v>7.GARAGEM ENCERRADA</v>
          </cell>
          <cell r="AF574" t="str">
            <v>ORGANICAS</v>
          </cell>
          <cell r="AG574" t="str">
            <v>N/A</v>
          </cell>
          <cell r="AH574" t="str">
            <v>RIO DE JANEIRO</v>
          </cell>
          <cell r="AI574" t="str">
            <v>N/I</v>
          </cell>
          <cell r="AJ574" t="str">
            <v>N/I</v>
          </cell>
          <cell r="AK574" t="str">
            <v>N/I</v>
          </cell>
          <cell r="AL574" t="str">
            <v>N/I</v>
          </cell>
          <cell r="AM574" t="str">
            <v>N/I</v>
          </cell>
          <cell r="AN574" t="str">
            <v>N/I</v>
          </cell>
          <cell r="AO574" t="str">
            <v>N/I</v>
          </cell>
          <cell r="AP574" t="str">
            <v>N/I</v>
          </cell>
          <cell r="AQ574" t="str">
            <v>N/I</v>
          </cell>
          <cell r="AR574" t="str">
            <v>N/I</v>
          </cell>
          <cell r="AS574" t="str">
            <v>N/IN/I</v>
          </cell>
          <cell r="AT574" t="str">
            <v>N/I</v>
          </cell>
          <cell r="AU574" t="str">
            <v>N/I</v>
          </cell>
          <cell r="AV574" t="str">
            <v>N/I</v>
          </cell>
          <cell r="AW574" t="str">
            <v>N/I</v>
          </cell>
          <cell r="AX574" t="str">
            <v>N/I</v>
          </cell>
          <cell r="AY574" t="str">
            <v>N/I</v>
          </cell>
          <cell r="AZ574">
            <v>220901</v>
          </cell>
        </row>
        <row r="575">
          <cell r="D575">
            <v>220835</v>
          </cell>
          <cell r="E575" t="str">
            <v>TIJUCA</v>
          </cell>
          <cell r="F575" t="str">
            <v>N/A</v>
          </cell>
          <cell r="G575" t="str">
            <v>RJ</v>
          </cell>
          <cell r="H575" t="str">
            <v>RIO DE JANEIRO</v>
          </cell>
          <cell r="I575" t="str">
            <v>RJ</v>
          </cell>
          <cell r="J575" t="str">
            <v>RJ</v>
          </cell>
          <cell r="K575" t="str">
            <v>08</v>
          </cell>
          <cell r="L575" t="str">
            <v>RIOPARK</v>
          </cell>
          <cell r="M575" t="str">
            <v>RIOPARK</v>
          </cell>
          <cell r="N575">
            <v>0</v>
          </cell>
          <cell r="O575">
            <v>0</v>
          </cell>
          <cell r="P575" t="str">
            <v>EDIFÍCIO GARAGEM</v>
          </cell>
          <cell r="Q575" t="str">
            <v>GARAGEM</v>
          </cell>
          <cell r="R575" t="str">
            <v>OFF STREET</v>
          </cell>
          <cell r="S575" t="str">
            <v>BASE OFF</v>
          </cell>
          <cell r="T575">
            <v>1</v>
          </cell>
          <cell r="U575" t="str">
            <v>N/A</v>
          </cell>
          <cell r="V575" t="str">
            <v>N/A</v>
          </cell>
          <cell r="W575" t="str">
            <v>GARAGEM ENCERRRADA</v>
          </cell>
          <cell r="X575" t="str">
            <v>GARAGEM ENCERRRADA</v>
          </cell>
          <cell r="Y575" t="str">
            <v>N/I</v>
          </cell>
          <cell r="Z575" t="str">
            <v>N/I</v>
          </cell>
          <cell r="AA575" t="str">
            <v>N/I</v>
          </cell>
          <cell r="AB575" t="str">
            <v xml:space="preserve">BLOQUEADO    </v>
          </cell>
          <cell r="AC575">
            <v>220835</v>
          </cell>
          <cell r="AD575" t="str">
            <v>ED GAR TIJUCA</v>
          </cell>
          <cell r="AE575" t="str">
            <v>7.GARAGEM ENCERRADA</v>
          </cell>
          <cell r="AF575" t="str">
            <v>ORGANICAS</v>
          </cell>
          <cell r="AG575" t="str">
            <v>N/I</v>
          </cell>
          <cell r="AH575" t="str">
            <v>RIO DE JANEIRO</v>
          </cell>
          <cell r="AI575" t="str">
            <v>N/I</v>
          </cell>
          <cell r="AJ575" t="str">
            <v>N/I</v>
          </cell>
          <cell r="AK575" t="str">
            <v>N/I</v>
          </cell>
          <cell r="AL575" t="str">
            <v>N/I</v>
          </cell>
          <cell r="AM575" t="str">
            <v>N/I</v>
          </cell>
          <cell r="AN575" t="str">
            <v>N/I</v>
          </cell>
          <cell r="AO575" t="str">
            <v>N/I</v>
          </cell>
          <cell r="AP575" t="str">
            <v>N/I</v>
          </cell>
          <cell r="AQ575" t="str">
            <v>N/I</v>
          </cell>
          <cell r="AR575" t="str">
            <v>N/I</v>
          </cell>
          <cell r="AS575" t="str">
            <v>RIOPARK35</v>
          </cell>
          <cell r="AT575" t="str">
            <v>RIOPARK</v>
          </cell>
          <cell r="AU575">
            <v>35</v>
          </cell>
          <cell r="AV575" t="str">
            <v>N/I</v>
          </cell>
          <cell r="AW575" t="str">
            <v>N/I</v>
          </cell>
          <cell r="AX575" t="str">
            <v>N/I</v>
          </cell>
          <cell r="AY575" t="str">
            <v>N/I</v>
          </cell>
          <cell r="AZ575">
            <v>220835</v>
          </cell>
        </row>
        <row r="576">
          <cell r="D576">
            <v>220833</v>
          </cell>
          <cell r="E576" t="str">
            <v>EDIFICIO VENTURA</v>
          </cell>
          <cell r="F576" t="str">
            <v>N/A</v>
          </cell>
          <cell r="G576" t="str">
            <v>RJ</v>
          </cell>
          <cell r="H576" t="str">
            <v>RIO DE JANEIRO</v>
          </cell>
          <cell r="I576" t="str">
            <v>RJ</v>
          </cell>
          <cell r="J576" t="str">
            <v>RJ</v>
          </cell>
          <cell r="K576" t="str">
            <v>08</v>
          </cell>
          <cell r="L576" t="str">
            <v>RIOPARK</v>
          </cell>
          <cell r="M576" t="str">
            <v>RIOPARK</v>
          </cell>
          <cell r="N576">
            <v>0</v>
          </cell>
          <cell r="O576">
            <v>0</v>
          </cell>
          <cell r="P576" t="str">
            <v>EDIFÍCIO COMERCIAL</v>
          </cell>
          <cell r="Q576" t="str">
            <v>GARAGEM</v>
          </cell>
          <cell r="R576" t="str">
            <v>OFF STREET</v>
          </cell>
          <cell r="S576" t="str">
            <v>NN OFF 2010</v>
          </cell>
          <cell r="T576">
            <v>1</v>
          </cell>
          <cell r="U576" t="str">
            <v>N/A</v>
          </cell>
          <cell r="V576" t="str">
            <v>N/A</v>
          </cell>
          <cell r="W576" t="str">
            <v>GARAGEM ENCERRRADA</v>
          </cell>
          <cell r="X576" t="str">
            <v>GARAGEM ENCERRRADA</v>
          </cell>
          <cell r="Y576" t="str">
            <v>ADM</v>
          </cell>
          <cell r="Z576" t="str">
            <v>100%NF</v>
          </cell>
          <cell r="AA576" t="str">
            <v>N/I</v>
          </cell>
          <cell r="AB576" t="str">
            <v>NAO BLOQUEADO</v>
          </cell>
          <cell r="AC576">
            <v>220833</v>
          </cell>
          <cell r="AD576" t="str">
            <v>ED COM VENTURA</v>
          </cell>
          <cell r="AE576" t="str">
            <v>7.GARAGEM ENCERRADA</v>
          </cell>
          <cell r="AF576" t="str">
            <v>ORGANICAS</v>
          </cell>
          <cell r="AG576" t="str">
            <v>60.537.263/0245-02</v>
          </cell>
          <cell r="AH576" t="str">
            <v>RIO DE JANEIRO</v>
          </cell>
          <cell r="AI576" t="str">
            <v>20031-170</v>
          </cell>
          <cell r="AJ576" t="str">
            <v xml:space="preserve">CENTRO </v>
          </cell>
          <cell r="AK576" t="str">
            <v xml:space="preserve">AV. REPÚBLICA DO CHILE, 330 </v>
          </cell>
          <cell r="AL576">
            <v>7</v>
          </cell>
          <cell r="AM576">
            <v>40252</v>
          </cell>
          <cell r="AN576" t="str">
            <v>MAR/10</v>
          </cell>
          <cell r="AO576">
            <v>39979</v>
          </cell>
          <cell r="AP576">
            <v>40708</v>
          </cell>
          <cell r="AQ576">
            <v>40725</v>
          </cell>
          <cell r="AR576" t="str">
            <v>JUL/11</v>
          </cell>
          <cell r="AS576" t="str">
            <v>ALLPARK - RJF3</v>
          </cell>
          <cell r="AT576" t="str">
            <v>ALLPARK - RJ</v>
          </cell>
          <cell r="AU576" t="str">
            <v>F3</v>
          </cell>
          <cell r="AV576" t="str">
            <v>ED. VENTURA</v>
          </cell>
          <cell r="AW576">
            <v>870</v>
          </cell>
          <cell r="AX576" t="str">
            <v>Edifício Ventura</v>
          </cell>
          <cell r="AY576" t="str">
            <v>ED. VENTURA CORPORATE (NOVA PROPOSTA)</v>
          </cell>
          <cell r="AZ576">
            <v>220833</v>
          </cell>
        </row>
        <row r="577">
          <cell r="D577">
            <v>220815</v>
          </cell>
          <cell r="E577" t="str">
            <v>IBOL</v>
          </cell>
          <cell r="F577" t="str">
            <v>N/A</v>
          </cell>
          <cell r="G577" t="str">
            <v>RJ</v>
          </cell>
          <cell r="H577" t="str">
            <v>RIO DE JANEIRO</v>
          </cell>
          <cell r="I577" t="str">
            <v>RJ</v>
          </cell>
          <cell r="J577" t="str">
            <v>RJ</v>
          </cell>
          <cell r="K577" t="str">
            <v>08</v>
          </cell>
          <cell r="L577" t="str">
            <v>RIOPARK</v>
          </cell>
          <cell r="M577" t="str">
            <v>RIOPARK</v>
          </cell>
          <cell r="N577">
            <v>0</v>
          </cell>
          <cell r="O577">
            <v>0</v>
          </cell>
          <cell r="P577" t="str">
            <v>SHOPPING</v>
          </cell>
          <cell r="Q577" t="str">
            <v>GARAGEM</v>
          </cell>
          <cell r="R577" t="str">
            <v>OFF STREET</v>
          </cell>
          <cell r="S577" t="str">
            <v>BASE OFF</v>
          </cell>
          <cell r="T577">
            <v>1</v>
          </cell>
          <cell r="U577" t="str">
            <v>N/A</v>
          </cell>
          <cell r="V577" t="str">
            <v>N/A</v>
          </cell>
          <cell r="W577" t="str">
            <v>GARAGEM ENCERRRADA</v>
          </cell>
          <cell r="X577" t="str">
            <v>GARAGEM ENCERRRADA</v>
          </cell>
          <cell r="Y577" t="str">
            <v>N/I</v>
          </cell>
          <cell r="Z577" t="str">
            <v>N/I</v>
          </cell>
          <cell r="AA577" t="str">
            <v>N/I</v>
          </cell>
          <cell r="AB577" t="str">
            <v xml:space="preserve">BLOQUEADO    </v>
          </cell>
          <cell r="AC577">
            <v>220827</v>
          </cell>
          <cell r="AD577" t="str">
            <v>SHOP VIA PARQUE</v>
          </cell>
          <cell r="AE577" t="str">
            <v>7.GARAGEM ENCERRADA</v>
          </cell>
          <cell r="AF577" t="str">
            <v>ORGANICAS</v>
          </cell>
          <cell r="AG577" t="str">
            <v>N/I</v>
          </cell>
          <cell r="AH577" t="str">
            <v>N/I</v>
          </cell>
          <cell r="AI577" t="str">
            <v>N/I</v>
          </cell>
          <cell r="AJ577" t="str">
            <v>N/I</v>
          </cell>
          <cell r="AK577" t="str">
            <v>N/I</v>
          </cell>
          <cell r="AL577" t="str">
            <v>N/I</v>
          </cell>
          <cell r="AM577" t="str">
            <v>N/I</v>
          </cell>
          <cell r="AN577" t="str">
            <v>N/I</v>
          </cell>
          <cell r="AO577" t="str">
            <v>N/I</v>
          </cell>
          <cell r="AP577" t="str">
            <v>N/I</v>
          </cell>
          <cell r="AQ577" t="str">
            <v>N/I</v>
          </cell>
          <cell r="AR577" t="str">
            <v>N/I</v>
          </cell>
          <cell r="AS577" t="str">
            <v>N/IN/I</v>
          </cell>
          <cell r="AT577" t="str">
            <v>N/I</v>
          </cell>
          <cell r="AU577" t="str">
            <v>N/I</v>
          </cell>
          <cell r="AV577" t="str">
            <v>IBOL</v>
          </cell>
          <cell r="AW577" t="str">
            <v>N/I</v>
          </cell>
          <cell r="AX577" t="str">
            <v>N/I</v>
          </cell>
          <cell r="AY577" t="str">
            <v>N/I</v>
          </cell>
          <cell r="AZ577">
            <v>220815</v>
          </cell>
        </row>
        <row r="578">
          <cell r="D578">
            <v>220827</v>
          </cell>
          <cell r="E578" t="str">
            <v>VIA PARQUE, SHOPPING</v>
          </cell>
          <cell r="F578" t="str">
            <v>N/A</v>
          </cell>
          <cell r="G578" t="str">
            <v>RJ</v>
          </cell>
          <cell r="H578" t="str">
            <v>RIO DE JANEIRO</v>
          </cell>
          <cell r="I578" t="str">
            <v>RJ</v>
          </cell>
          <cell r="J578" t="str">
            <v>RJ</v>
          </cell>
          <cell r="K578" t="str">
            <v>08</v>
          </cell>
          <cell r="L578" t="str">
            <v>RIOPARK</v>
          </cell>
          <cell r="M578" t="str">
            <v>RIOPARK</v>
          </cell>
          <cell r="N578">
            <v>0</v>
          </cell>
          <cell r="O578">
            <v>0</v>
          </cell>
          <cell r="P578" t="str">
            <v>SHOPPING</v>
          </cell>
          <cell r="Q578" t="str">
            <v>GARAGEM</v>
          </cell>
          <cell r="R578" t="str">
            <v>OFF STREET</v>
          </cell>
          <cell r="S578" t="str">
            <v>BASE OFF</v>
          </cell>
          <cell r="T578">
            <v>1</v>
          </cell>
          <cell r="U578" t="str">
            <v>N/A</v>
          </cell>
          <cell r="V578" t="str">
            <v>N/A</v>
          </cell>
          <cell r="W578" t="str">
            <v>GARAGEM ENCERRRADA</v>
          </cell>
          <cell r="X578" t="str">
            <v>GARAGEM ENCERRRADA</v>
          </cell>
          <cell r="Y578" t="str">
            <v>N/I</v>
          </cell>
          <cell r="Z578" t="str">
            <v>N/I</v>
          </cell>
          <cell r="AA578" t="str">
            <v>N/I</v>
          </cell>
          <cell r="AB578" t="str">
            <v xml:space="preserve">BLOQUEADO    </v>
          </cell>
          <cell r="AC578">
            <v>220827</v>
          </cell>
          <cell r="AD578" t="str">
            <v>SHOP VIA PARQUE</v>
          </cell>
          <cell r="AE578" t="str">
            <v>7.GARAGEM ENCERRADA</v>
          </cell>
          <cell r="AF578" t="str">
            <v>ORGANICAS</v>
          </cell>
          <cell r="AG578" t="str">
            <v>N/I</v>
          </cell>
          <cell r="AH578" t="str">
            <v>N/I</v>
          </cell>
          <cell r="AI578" t="str">
            <v>N/I</v>
          </cell>
          <cell r="AJ578" t="str">
            <v>N/I</v>
          </cell>
          <cell r="AK578" t="str">
            <v>N/I</v>
          </cell>
          <cell r="AL578" t="str">
            <v>N/I</v>
          </cell>
          <cell r="AM578">
            <v>38384</v>
          </cell>
          <cell r="AN578" t="str">
            <v>N/I</v>
          </cell>
          <cell r="AO578" t="str">
            <v>N/I</v>
          </cell>
          <cell r="AP578" t="str">
            <v>N/I</v>
          </cell>
          <cell r="AQ578">
            <v>40270</v>
          </cell>
          <cell r="AR578" t="str">
            <v>MAI/10</v>
          </cell>
          <cell r="AS578" t="str">
            <v>RIOPARK28</v>
          </cell>
          <cell r="AT578" t="str">
            <v>RIOPARK</v>
          </cell>
          <cell r="AU578">
            <v>28</v>
          </cell>
          <cell r="AV578" t="str">
            <v>VIA PARQUE</v>
          </cell>
          <cell r="AW578" t="str">
            <v>N/I</v>
          </cell>
          <cell r="AX578" t="str">
            <v>N/I</v>
          </cell>
          <cell r="AY578" t="str">
            <v>N/I</v>
          </cell>
          <cell r="AZ578">
            <v>220827</v>
          </cell>
        </row>
        <row r="579">
          <cell r="D579">
            <v>220819</v>
          </cell>
          <cell r="E579" t="str">
            <v>CASA DE PORTUGAL</v>
          </cell>
          <cell r="F579" t="str">
            <v>N/A</v>
          </cell>
          <cell r="G579" t="str">
            <v>RJ</v>
          </cell>
          <cell r="H579" t="str">
            <v>RIO DE JANEIRO</v>
          </cell>
          <cell r="I579" t="str">
            <v>RJ</v>
          </cell>
          <cell r="J579" t="str">
            <v>RJ</v>
          </cell>
          <cell r="K579" t="str">
            <v>08</v>
          </cell>
          <cell r="L579" t="str">
            <v>RIOPARK</v>
          </cell>
          <cell r="M579" t="str">
            <v>RIOPARK</v>
          </cell>
          <cell r="N579">
            <v>0</v>
          </cell>
          <cell r="O579">
            <v>0</v>
          </cell>
          <cell r="P579" t="str">
            <v>HOSPITAL</v>
          </cell>
          <cell r="Q579" t="str">
            <v>GARAGEM</v>
          </cell>
          <cell r="R579" t="str">
            <v>OFF STREET</v>
          </cell>
          <cell r="S579" t="str">
            <v>BASE OFF</v>
          </cell>
          <cell r="T579">
            <v>1</v>
          </cell>
          <cell r="U579" t="str">
            <v>N/A</v>
          </cell>
          <cell r="V579" t="str">
            <v>N/A</v>
          </cell>
          <cell r="W579" t="str">
            <v>GARAGEM ENCERRRADA</v>
          </cell>
          <cell r="X579" t="str">
            <v>GARAGEM ENCERRRADA</v>
          </cell>
          <cell r="Y579" t="str">
            <v>N/I</v>
          </cell>
          <cell r="Z579" t="str">
            <v>N/I</v>
          </cell>
          <cell r="AA579" t="str">
            <v>N/I</v>
          </cell>
          <cell r="AB579" t="str">
            <v xml:space="preserve">BLOQUEADO    </v>
          </cell>
          <cell r="AC579">
            <v>220819</v>
          </cell>
          <cell r="AD579" t="str">
            <v>HOSP CASA DE PORTUGAL</v>
          </cell>
          <cell r="AE579" t="str">
            <v>7.GARAGEM ENCERRADA</v>
          </cell>
          <cell r="AF579" t="str">
            <v>ORGANICAS</v>
          </cell>
          <cell r="AG579" t="str">
            <v>N/I</v>
          </cell>
          <cell r="AH579" t="str">
            <v>N/I</v>
          </cell>
          <cell r="AI579" t="str">
            <v>N/I</v>
          </cell>
          <cell r="AJ579" t="str">
            <v>N/I</v>
          </cell>
          <cell r="AK579" t="str">
            <v>N/I</v>
          </cell>
          <cell r="AL579" t="str">
            <v>N/I</v>
          </cell>
          <cell r="AM579" t="str">
            <v>N/I</v>
          </cell>
          <cell r="AN579" t="str">
            <v>N/I</v>
          </cell>
          <cell r="AO579" t="str">
            <v>N/I</v>
          </cell>
          <cell r="AP579" t="str">
            <v>N/I</v>
          </cell>
          <cell r="AQ579" t="str">
            <v>N/I</v>
          </cell>
          <cell r="AR579" t="str">
            <v>N/I</v>
          </cell>
          <cell r="AS579" t="str">
            <v>RIOPARK19</v>
          </cell>
          <cell r="AT579" t="str">
            <v>RIOPARK</v>
          </cell>
          <cell r="AU579">
            <v>19</v>
          </cell>
          <cell r="AV579" t="str">
            <v>CASA DE PORTUGA</v>
          </cell>
          <cell r="AW579" t="str">
            <v>N/I</v>
          </cell>
          <cell r="AX579" t="str">
            <v>N/I</v>
          </cell>
          <cell r="AY579" t="str">
            <v>N/I</v>
          </cell>
          <cell r="AZ579">
            <v>220819</v>
          </cell>
        </row>
        <row r="580">
          <cell r="D580">
            <v>220818</v>
          </cell>
          <cell r="E580" t="str">
            <v>BISPO</v>
          </cell>
          <cell r="F580" t="str">
            <v>N/A</v>
          </cell>
          <cell r="G580" t="str">
            <v>RJ</v>
          </cell>
          <cell r="H580" t="str">
            <v>RIO DE JANEIRO</v>
          </cell>
          <cell r="I580" t="str">
            <v>RJ</v>
          </cell>
          <cell r="J580" t="str">
            <v>RJ</v>
          </cell>
          <cell r="K580" t="str">
            <v>08</v>
          </cell>
          <cell r="L580" t="str">
            <v>RIOPARK</v>
          </cell>
          <cell r="M580" t="str">
            <v>RIOPARK</v>
          </cell>
          <cell r="N580">
            <v>0</v>
          </cell>
          <cell r="O580">
            <v>0</v>
          </cell>
          <cell r="P580" t="str">
            <v>TERRENO</v>
          </cell>
          <cell r="Q580" t="str">
            <v>GARAGEM</v>
          </cell>
          <cell r="R580" t="str">
            <v>OFF STREET</v>
          </cell>
          <cell r="S580" t="str">
            <v>BASE OFF</v>
          </cell>
          <cell r="T580">
            <v>1</v>
          </cell>
          <cell r="U580" t="str">
            <v>N/A</v>
          </cell>
          <cell r="V580" t="str">
            <v>N/A</v>
          </cell>
          <cell r="W580" t="str">
            <v>GARAGEM ENCERRRADA</v>
          </cell>
          <cell r="X580" t="str">
            <v>GARAGEM ENCERRRADA</v>
          </cell>
          <cell r="Y580" t="str">
            <v>N/I</v>
          </cell>
          <cell r="Z580" t="str">
            <v>N/I</v>
          </cell>
          <cell r="AA580" t="str">
            <v>N/I</v>
          </cell>
          <cell r="AB580" t="str">
            <v xml:space="preserve">BLOQUEADO    </v>
          </cell>
          <cell r="AC580">
            <v>220818</v>
          </cell>
          <cell r="AD580" t="str">
            <v>TERR BISPO</v>
          </cell>
          <cell r="AE580" t="str">
            <v>7.GARAGEM ENCERRADA</v>
          </cell>
          <cell r="AF580" t="str">
            <v>ORGANICAS</v>
          </cell>
          <cell r="AG580" t="str">
            <v>N/I</v>
          </cell>
          <cell r="AH580" t="str">
            <v>N/I</v>
          </cell>
          <cell r="AI580" t="str">
            <v>N/I</v>
          </cell>
          <cell r="AJ580" t="str">
            <v>N/I</v>
          </cell>
          <cell r="AK580" t="str">
            <v>N/I</v>
          </cell>
          <cell r="AL580" t="str">
            <v>N/I</v>
          </cell>
          <cell r="AM580" t="str">
            <v>N/I</v>
          </cell>
          <cell r="AN580" t="str">
            <v>N/I</v>
          </cell>
          <cell r="AO580" t="str">
            <v>N/I</v>
          </cell>
          <cell r="AP580" t="str">
            <v>N/I</v>
          </cell>
          <cell r="AQ580" t="str">
            <v>N/I</v>
          </cell>
          <cell r="AR580" t="str">
            <v>N/I</v>
          </cell>
          <cell r="AS580" t="str">
            <v>RIOPARK18</v>
          </cell>
          <cell r="AT580" t="str">
            <v>RIOPARK</v>
          </cell>
          <cell r="AU580">
            <v>18</v>
          </cell>
          <cell r="AV580" t="str">
            <v>BISPO</v>
          </cell>
          <cell r="AW580" t="str">
            <v>N/I</v>
          </cell>
          <cell r="AX580" t="str">
            <v>N/I</v>
          </cell>
          <cell r="AY580" t="str">
            <v>N/I</v>
          </cell>
          <cell r="AZ580">
            <v>220818</v>
          </cell>
        </row>
        <row r="581">
          <cell r="D581">
            <v>220817</v>
          </cell>
          <cell r="E581" t="str">
            <v>SAO GONCALO, SHOPPING</v>
          </cell>
          <cell r="F581" t="str">
            <v>N/A</v>
          </cell>
          <cell r="G581" t="str">
            <v>RJ</v>
          </cell>
          <cell r="H581" t="str">
            <v>RIO DE JANEIRO</v>
          </cell>
          <cell r="I581" t="str">
            <v>RJ</v>
          </cell>
          <cell r="J581" t="str">
            <v>RJ</v>
          </cell>
          <cell r="K581" t="str">
            <v>08</v>
          </cell>
          <cell r="L581" t="str">
            <v>RIOPARK</v>
          </cell>
          <cell r="M581" t="str">
            <v>RIOPARK</v>
          </cell>
          <cell r="N581">
            <v>0</v>
          </cell>
          <cell r="O581">
            <v>0</v>
          </cell>
          <cell r="P581" t="str">
            <v>SHOPPING</v>
          </cell>
          <cell r="Q581" t="str">
            <v>GARAGEM</v>
          </cell>
          <cell r="R581" t="str">
            <v>OFF STREET</v>
          </cell>
          <cell r="S581" t="str">
            <v>BASE OFF</v>
          </cell>
          <cell r="T581">
            <v>1</v>
          </cell>
          <cell r="U581" t="str">
            <v>N/A</v>
          </cell>
          <cell r="V581" t="str">
            <v>N/A</v>
          </cell>
          <cell r="W581" t="str">
            <v>GARAGEM ENCERRRADA</v>
          </cell>
          <cell r="X581" t="str">
            <v>GARAGEM ENCERRRADA</v>
          </cell>
          <cell r="Y581" t="str">
            <v>LOCAÇÃO</v>
          </cell>
          <cell r="Z581" t="str">
            <v>TKTS</v>
          </cell>
          <cell r="AA581" t="str">
            <v>PERCENTUAL</v>
          </cell>
          <cell r="AB581" t="str">
            <v>NAO BLOQUEADO</v>
          </cell>
          <cell r="AC581">
            <v>220817</v>
          </cell>
          <cell r="AD581" t="str">
            <v>SHOP S GONCALO</v>
          </cell>
          <cell r="AE581" t="str">
            <v>7.GARAGEM ENCERRADA</v>
          </cell>
          <cell r="AF581" t="str">
            <v>ORGANICAS</v>
          </cell>
          <cell r="AG581" t="str">
            <v>60.537.263/0250-70</v>
          </cell>
          <cell r="AH581" t="str">
            <v>SÃO GONÇALO</v>
          </cell>
          <cell r="AI581" t="str">
            <v>24466-315</v>
          </cell>
          <cell r="AJ581" t="str">
            <v>BOA VISTA</v>
          </cell>
          <cell r="AK581" t="str">
            <v xml:space="preserve">AV. SÃO GONÇALO, 100 – G1 E G2 </v>
          </cell>
          <cell r="AL581">
            <v>7</v>
          </cell>
          <cell r="AM581" t="str">
            <v>N/I</v>
          </cell>
          <cell r="AN581" t="str">
            <v>N/I</v>
          </cell>
          <cell r="AO581">
            <v>38047</v>
          </cell>
          <cell r="AP581" t="str">
            <v>INDETERMINADO</v>
          </cell>
          <cell r="AQ581">
            <v>40725</v>
          </cell>
          <cell r="AR581" t="str">
            <v>JUL/11</v>
          </cell>
          <cell r="AS581" t="str">
            <v>RIOPARK17</v>
          </cell>
          <cell r="AT581" t="str">
            <v>RIOPARK</v>
          </cell>
          <cell r="AU581">
            <v>17</v>
          </cell>
          <cell r="AV581" t="str">
            <v>SAO GON. SHOP.</v>
          </cell>
          <cell r="AW581">
            <v>680</v>
          </cell>
          <cell r="AX581" t="str">
            <v>Shopping São Gonçalo</v>
          </cell>
          <cell r="AY581" t="str">
            <v>N/I</v>
          </cell>
          <cell r="AZ581">
            <v>220817</v>
          </cell>
        </row>
        <row r="582">
          <cell r="D582">
            <v>220816</v>
          </cell>
          <cell r="E582" t="str">
            <v>MARIO HENRIQUE SIMONSEN</v>
          </cell>
          <cell r="F582" t="str">
            <v>N/A</v>
          </cell>
          <cell r="G582" t="str">
            <v>RJ</v>
          </cell>
          <cell r="H582" t="str">
            <v>RIO DE JANEIRO</v>
          </cell>
          <cell r="I582" t="str">
            <v>RJ</v>
          </cell>
          <cell r="J582" t="str">
            <v>RJ</v>
          </cell>
          <cell r="K582" t="str">
            <v>08</v>
          </cell>
          <cell r="L582" t="str">
            <v>RIOPARK</v>
          </cell>
          <cell r="M582" t="str">
            <v>RIOPARK</v>
          </cell>
          <cell r="N582">
            <v>0</v>
          </cell>
          <cell r="O582">
            <v>0</v>
          </cell>
          <cell r="P582" t="str">
            <v>CENTRO COMERCIAL</v>
          </cell>
          <cell r="Q582" t="str">
            <v>GARAGEM</v>
          </cell>
          <cell r="R582" t="str">
            <v>OFF STREET</v>
          </cell>
          <cell r="S582" t="str">
            <v>BASE OFF</v>
          </cell>
          <cell r="T582">
            <v>1</v>
          </cell>
          <cell r="U582" t="str">
            <v>N/A</v>
          </cell>
          <cell r="V582" t="str">
            <v>N/A</v>
          </cell>
          <cell r="W582" t="str">
            <v>GARAGEM ENCERRRADA</v>
          </cell>
          <cell r="X582" t="str">
            <v>GARAGEM ENCERRRADA</v>
          </cell>
          <cell r="Y582" t="str">
            <v>N/I</v>
          </cell>
          <cell r="Z582" t="str">
            <v>N/I</v>
          </cell>
          <cell r="AA582" t="str">
            <v>N/I</v>
          </cell>
          <cell r="AB582" t="str">
            <v xml:space="preserve">BLOQUEADO    </v>
          </cell>
          <cell r="AC582">
            <v>220816</v>
          </cell>
          <cell r="AD582" t="str">
            <v>CE COM MARIO HENRIQUE SIMONSEN</v>
          </cell>
          <cell r="AE582" t="str">
            <v>7.GARAGEM ENCERRADA</v>
          </cell>
          <cell r="AF582" t="str">
            <v>ORGANICAS</v>
          </cell>
          <cell r="AG582" t="str">
            <v>N/I</v>
          </cell>
          <cell r="AH582" t="str">
            <v>N/I</v>
          </cell>
          <cell r="AI582" t="str">
            <v>N/I</v>
          </cell>
          <cell r="AJ582" t="str">
            <v>N/I</v>
          </cell>
          <cell r="AK582" t="str">
            <v>N/I</v>
          </cell>
          <cell r="AL582" t="str">
            <v>N/I</v>
          </cell>
          <cell r="AM582" t="str">
            <v>N/I</v>
          </cell>
          <cell r="AN582" t="str">
            <v>N/I</v>
          </cell>
          <cell r="AO582" t="str">
            <v>N/I</v>
          </cell>
          <cell r="AP582" t="str">
            <v>N/I</v>
          </cell>
          <cell r="AQ582">
            <v>39814</v>
          </cell>
          <cell r="AR582" t="str">
            <v>N/I</v>
          </cell>
          <cell r="AS582" t="str">
            <v>RIOPARK16</v>
          </cell>
          <cell r="AT582" t="str">
            <v>RIOPARK</v>
          </cell>
          <cell r="AU582">
            <v>16</v>
          </cell>
          <cell r="AV582" t="str">
            <v>MARIO H. SIMON.</v>
          </cell>
          <cell r="AW582" t="str">
            <v>N/I</v>
          </cell>
          <cell r="AX582" t="str">
            <v>N/I</v>
          </cell>
          <cell r="AY582" t="str">
            <v>N/I</v>
          </cell>
          <cell r="AZ582">
            <v>220816</v>
          </cell>
        </row>
        <row r="583">
          <cell r="D583">
            <v>220169</v>
          </cell>
          <cell r="E583" t="str">
            <v>NORTE SHOPPING</v>
          </cell>
          <cell r="F583" t="str">
            <v>N/A</v>
          </cell>
          <cell r="G583" t="str">
            <v>RJ</v>
          </cell>
          <cell r="H583" t="str">
            <v>RIO DE JANEIRO</v>
          </cell>
          <cell r="I583" t="str">
            <v>RJ</v>
          </cell>
          <cell r="J583" t="str">
            <v>RJ</v>
          </cell>
          <cell r="K583" t="str">
            <v>01</v>
          </cell>
          <cell r="L583" t="str">
            <v>ALLPARK</v>
          </cell>
          <cell r="M583" t="str">
            <v>ALLPARK</v>
          </cell>
          <cell r="N583">
            <v>0</v>
          </cell>
          <cell r="O583">
            <v>0</v>
          </cell>
          <cell r="P583" t="str">
            <v>SHOPPING</v>
          </cell>
          <cell r="Q583" t="str">
            <v>GARAGEM</v>
          </cell>
          <cell r="R583" t="str">
            <v>OFF STREET</v>
          </cell>
          <cell r="S583" t="str">
            <v>BASE OFF</v>
          </cell>
          <cell r="T583">
            <v>1</v>
          </cell>
          <cell r="U583" t="str">
            <v>N/A</v>
          </cell>
          <cell r="V583" t="str">
            <v>N/A</v>
          </cell>
          <cell r="W583" t="str">
            <v>GARAGEM ENCERRRADA</v>
          </cell>
          <cell r="X583" t="str">
            <v>GARAGEM ENCERRRADA</v>
          </cell>
          <cell r="Y583" t="str">
            <v>N/I</v>
          </cell>
          <cell r="Z583" t="str">
            <v>N/I</v>
          </cell>
          <cell r="AA583" t="str">
            <v>N/I</v>
          </cell>
          <cell r="AB583" t="str">
            <v xml:space="preserve">BLOQUEADO    </v>
          </cell>
          <cell r="AC583">
            <v>220169</v>
          </cell>
          <cell r="AD583" t="str">
            <v>SHOP NORTE SHOPPING</v>
          </cell>
          <cell r="AE583" t="str">
            <v>7.GARAGEM ENCERRADA</v>
          </cell>
          <cell r="AF583" t="str">
            <v>ORGANICAS</v>
          </cell>
          <cell r="AG583" t="str">
            <v>N/I</v>
          </cell>
          <cell r="AH583" t="str">
            <v>N/I</v>
          </cell>
          <cell r="AI583" t="str">
            <v>N/I</v>
          </cell>
          <cell r="AJ583" t="str">
            <v>N/I</v>
          </cell>
          <cell r="AK583" t="str">
            <v>N/I</v>
          </cell>
          <cell r="AL583" t="str">
            <v>N/I</v>
          </cell>
          <cell r="AM583" t="str">
            <v>N/I</v>
          </cell>
          <cell r="AN583" t="str">
            <v>N/I</v>
          </cell>
          <cell r="AO583" t="str">
            <v>N/I</v>
          </cell>
          <cell r="AP583" t="str">
            <v>N/I</v>
          </cell>
          <cell r="AQ583" t="str">
            <v>N/I</v>
          </cell>
          <cell r="AR583" t="str">
            <v>N/I</v>
          </cell>
          <cell r="AS583" t="str">
            <v>ALLPARK - RJG9</v>
          </cell>
          <cell r="AT583" t="str">
            <v>ALLPARK - RJ</v>
          </cell>
          <cell r="AU583" t="str">
            <v>G9</v>
          </cell>
          <cell r="AV583" t="str">
            <v xml:space="preserve">NORTE SHOPPING </v>
          </cell>
          <cell r="AW583" t="str">
            <v>N/I</v>
          </cell>
          <cell r="AX583" t="str">
            <v>N/I</v>
          </cell>
          <cell r="AY583" t="str">
            <v>N/I</v>
          </cell>
          <cell r="AZ583">
            <v>220169</v>
          </cell>
        </row>
        <row r="584">
          <cell r="D584">
            <v>220168</v>
          </cell>
          <cell r="E584" t="str">
            <v>PRESIDENTE KENNEDY</v>
          </cell>
          <cell r="F584" t="str">
            <v>N/A</v>
          </cell>
          <cell r="G584" t="str">
            <v>RJ</v>
          </cell>
          <cell r="H584" t="str">
            <v>RIO DE JANEIRO</v>
          </cell>
          <cell r="I584" t="str">
            <v>RJ</v>
          </cell>
          <cell r="J584" t="str">
            <v>RJ</v>
          </cell>
          <cell r="K584" t="str">
            <v>01</v>
          </cell>
          <cell r="L584" t="str">
            <v>ALLPARK</v>
          </cell>
          <cell r="M584" t="str">
            <v>ALLPARK</v>
          </cell>
          <cell r="N584">
            <v>0</v>
          </cell>
          <cell r="O584">
            <v>0</v>
          </cell>
          <cell r="P584" t="str">
            <v>TERRENO</v>
          </cell>
          <cell r="Q584" t="str">
            <v>GARAGEM</v>
          </cell>
          <cell r="R584" t="str">
            <v>OFF STREET</v>
          </cell>
          <cell r="S584" t="str">
            <v>NN OFF 2010</v>
          </cell>
          <cell r="T584">
            <v>1</v>
          </cell>
          <cell r="U584" t="str">
            <v>N/A</v>
          </cell>
          <cell r="V584" t="str">
            <v>N/A</v>
          </cell>
          <cell r="W584" t="str">
            <v>GARAGEM ENCERRRADA</v>
          </cell>
          <cell r="X584" t="str">
            <v>GARAGEM ENCERRRADA</v>
          </cell>
          <cell r="Y584" t="str">
            <v>N/I</v>
          </cell>
          <cell r="Z584" t="str">
            <v>N/I</v>
          </cell>
          <cell r="AA584" t="str">
            <v>N/I</v>
          </cell>
          <cell r="AB584" t="str">
            <v xml:space="preserve">BLOQUEADO    </v>
          </cell>
          <cell r="AC584">
            <v>220168</v>
          </cell>
          <cell r="AD584" t="str">
            <v>TERR PRES KENNEDY</v>
          </cell>
          <cell r="AE584" t="str">
            <v>7.GARAGEM ENCERRADA</v>
          </cell>
          <cell r="AF584" t="str">
            <v>ORGANICAS</v>
          </cell>
          <cell r="AG584" t="str">
            <v>N/I</v>
          </cell>
          <cell r="AH584" t="str">
            <v>N/I</v>
          </cell>
          <cell r="AI584" t="str">
            <v>N/I</v>
          </cell>
          <cell r="AJ584" t="str">
            <v>N/I</v>
          </cell>
          <cell r="AK584" t="str">
            <v>N/I</v>
          </cell>
          <cell r="AL584" t="str">
            <v>N/I</v>
          </cell>
          <cell r="AM584">
            <v>40350</v>
          </cell>
          <cell r="AN584" t="str">
            <v>JUN/10</v>
          </cell>
          <cell r="AO584" t="str">
            <v>N/I</v>
          </cell>
          <cell r="AP584" t="str">
            <v>N/I</v>
          </cell>
          <cell r="AQ584">
            <v>40390</v>
          </cell>
          <cell r="AR584" t="str">
            <v>AGO/10</v>
          </cell>
          <cell r="AS584" t="str">
            <v>ALLPARK - RJG8</v>
          </cell>
          <cell r="AT584" t="str">
            <v>ALLPARK - RJ</v>
          </cell>
          <cell r="AU584" t="str">
            <v>G8</v>
          </cell>
          <cell r="AV584" t="str">
            <v>PRES.KENNEDY</v>
          </cell>
          <cell r="AW584" t="str">
            <v>N/I</v>
          </cell>
          <cell r="AX584" t="str">
            <v>N/I</v>
          </cell>
          <cell r="AY584" t="str">
            <v>N/I</v>
          </cell>
          <cell r="AZ584">
            <v>220168</v>
          </cell>
        </row>
        <row r="585">
          <cell r="D585">
            <v>220167</v>
          </cell>
          <cell r="E585" t="str">
            <v>NILO PECANHA</v>
          </cell>
          <cell r="F585" t="str">
            <v>N/A</v>
          </cell>
          <cell r="G585" t="str">
            <v>RJ</v>
          </cell>
          <cell r="H585" t="str">
            <v>RIO DE JANEIRO</v>
          </cell>
          <cell r="I585" t="str">
            <v>RJ</v>
          </cell>
          <cell r="J585" t="str">
            <v>RJ</v>
          </cell>
          <cell r="K585" t="str">
            <v>01</v>
          </cell>
          <cell r="L585" t="str">
            <v>ALLPARK</v>
          </cell>
          <cell r="M585" t="str">
            <v>ALLPARK</v>
          </cell>
          <cell r="N585">
            <v>0</v>
          </cell>
          <cell r="O585">
            <v>0</v>
          </cell>
          <cell r="P585" t="str">
            <v>TERRENO</v>
          </cell>
          <cell r="Q585" t="str">
            <v>GARAGEM</v>
          </cell>
          <cell r="R585" t="str">
            <v>OFF STREET</v>
          </cell>
          <cell r="S585" t="str">
            <v>BASE OFF</v>
          </cell>
          <cell r="T585">
            <v>1</v>
          </cell>
          <cell r="U585" t="str">
            <v>N/A</v>
          </cell>
          <cell r="V585" t="str">
            <v>N/A</v>
          </cell>
          <cell r="W585" t="str">
            <v>GARAGEM ENCERRRADA</v>
          </cell>
          <cell r="X585" t="str">
            <v>GARAGEM ENCERRRADA</v>
          </cell>
          <cell r="Y585" t="str">
            <v>N/I</v>
          </cell>
          <cell r="Z585" t="str">
            <v>N/I</v>
          </cell>
          <cell r="AA585" t="str">
            <v>N/I</v>
          </cell>
          <cell r="AB585" t="str">
            <v xml:space="preserve">BLOQUEADO    </v>
          </cell>
          <cell r="AC585">
            <v>220167</v>
          </cell>
          <cell r="AD585" t="str">
            <v>TERR NILO PECANHA</v>
          </cell>
          <cell r="AE585" t="str">
            <v>7.GARAGEM ENCERRADA</v>
          </cell>
          <cell r="AF585" t="str">
            <v>ORGANICAS</v>
          </cell>
          <cell r="AG585" t="str">
            <v>N/I</v>
          </cell>
          <cell r="AH585" t="str">
            <v>N/I</v>
          </cell>
          <cell r="AI585" t="str">
            <v>N/I</v>
          </cell>
          <cell r="AJ585" t="str">
            <v>N/I</v>
          </cell>
          <cell r="AK585" t="str">
            <v>N/I</v>
          </cell>
          <cell r="AL585" t="str">
            <v>N/I</v>
          </cell>
          <cell r="AM585" t="str">
            <v>N/I</v>
          </cell>
          <cell r="AN585" t="str">
            <v>N/I</v>
          </cell>
          <cell r="AO585" t="str">
            <v>N/I</v>
          </cell>
          <cell r="AP585" t="str">
            <v>N/I</v>
          </cell>
          <cell r="AQ585" t="str">
            <v>N/I</v>
          </cell>
          <cell r="AR585" t="str">
            <v>N/I</v>
          </cell>
          <cell r="AS585" t="str">
            <v>ALLPARK - RJG7</v>
          </cell>
          <cell r="AT585" t="str">
            <v>ALLPARK - RJ</v>
          </cell>
          <cell r="AU585" t="str">
            <v>G7</v>
          </cell>
          <cell r="AV585" t="str">
            <v>NILO PECANHA</v>
          </cell>
          <cell r="AW585" t="str">
            <v>N/I</v>
          </cell>
          <cell r="AX585" t="str">
            <v>N/I</v>
          </cell>
          <cell r="AY585" t="str">
            <v>N/I</v>
          </cell>
          <cell r="AZ585">
            <v>220167</v>
          </cell>
        </row>
        <row r="586">
          <cell r="D586">
            <v>220165</v>
          </cell>
          <cell r="E586" t="str">
            <v>HORTI FRUTTI</v>
          </cell>
          <cell r="F586" t="str">
            <v>N/A</v>
          </cell>
          <cell r="G586" t="str">
            <v>RJ</v>
          </cell>
          <cell r="H586" t="str">
            <v>RIO DE JANEIRO</v>
          </cell>
          <cell r="I586" t="str">
            <v>RJ</v>
          </cell>
          <cell r="J586" t="str">
            <v>RJ</v>
          </cell>
          <cell r="K586" t="str">
            <v>01</v>
          </cell>
          <cell r="L586" t="str">
            <v>ALLPARK</v>
          </cell>
          <cell r="M586" t="str">
            <v>ALLPARK</v>
          </cell>
          <cell r="N586">
            <v>0</v>
          </cell>
          <cell r="O586">
            <v>0</v>
          </cell>
          <cell r="P586" t="str">
            <v>LOJA</v>
          </cell>
          <cell r="Q586" t="str">
            <v>GARAGEM</v>
          </cell>
          <cell r="R586" t="str">
            <v>OFF STREET</v>
          </cell>
          <cell r="S586" t="str">
            <v>BASE OFF</v>
          </cell>
          <cell r="T586">
            <v>1</v>
          </cell>
          <cell r="U586" t="str">
            <v>N/A</v>
          </cell>
          <cell r="V586" t="str">
            <v>N/A</v>
          </cell>
          <cell r="W586" t="str">
            <v>GARAGEM ENCERRRADA</v>
          </cell>
          <cell r="X586" t="str">
            <v>GARAGEM ENCERRRADA</v>
          </cell>
          <cell r="Y586" t="str">
            <v>N/I</v>
          </cell>
          <cell r="Z586" t="str">
            <v>N/I</v>
          </cell>
          <cell r="AA586" t="str">
            <v>N/I</v>
          </cell>
          <cell r="AB586" t="str">
            <v xml:space="preserve">BLOQUEADO    </v>
          </cell>
          <cell r="AC586">
            <v>220165</v>
          </cell>
          <cell r="AD586" t="str">
            <v>LOJA HORTI FRUTI</v>
          </cell>
          <cell r="AE586" t="str">
            <v>7.GARAGEM ENCERRADA</v>
          </cell>
          <cell r="AF586" t="str">
            <v>ORGANICAS</v>
          </cell>
          <cell r="AG586">
            <v>60537263024855</v>
          </cell>
          <cell r="AH586" t="str">
            <v>N/I</v>
          </cell>
          <cell r="AI586" t="str">
            <v>N/I</v>
          </cell>
          <cell r="AJ586" t="str">
            <v>N/I</v>
          </cell>
          <cell r="AK586" t="str">
            <v>RUA CONDE DE BONFIM, 199</v>
          </cell>
          <cell r="AL586">
            <v>7</v>
          </cell>
          <cell r="AM586">
            <v>39508</v>
          </cell>
          <cell r="AN586" t="str">
            <v>MAR/10</v>
          </cell>
          <cell r="AO586" t="str">
            <v>N/I</v>
          </cell>
          <cell r="AP586" t="str">
            <v>N/I</v>
          </cell>
          <cell r="AQ586">
            <v>40512</v>
          </cell>
          <cell r="AR586" t="str">
            <v>DEZ/10</v>
          </cell>
          <cell r="AS586" t="str">
            <v>ALLPARK - RJG5</v>
          </cell>
          <cell r="AT586" t="str">
            <v>ALLPARK - RJ</v>
          </cell>
          <cell r="AU586" t="str">
            <v>G5</v>
          </cell>
          <cell r="AV586" t="str">
            <v>HORTI FRUTTI</v>
          </cell>
          <cell r="AW586">
            <v>1053</v>
          </cell>
          <cell r="AX586" t="str">
            <v>N/I</v>
          </cell>
          <cell r="AY586" t="str">
            <v>N/I</v>
          </cell>
          <cell r="AZ586">
            <v>220165</v>
          </cell>
        </row>
        <row r="587">
          <cell r="D587">
            <v>220150</v>
          </cell>
          <cell r="E587" t="str">
            <v>MDX</v>
          </cell>
          <cell r="F587" t="str">
            <v>N/A</v>
          </cell>
          <cell r="G587" t="str">
            <v>RJ</v>
          </cell>
          <cell r="H587" t="str">
            <v>RIO DE JANEIRO</v>
          </cell>
          <cell r="I587" t="str">
            <v>RJ</v>
          </cell>
          <cell r="J587" t="str">
            <v>RJ</v>
          </cell>
          <cell r="K587" t="str">
            <v>01</v>
          </cell>
          <cell r="L587" t="str">
            <v>ALLPARK</v>
          </cell>
          <cell r="M587" t="str">
            <v>ALLPARK</v>
          </cell>
          <cell r="N587">
            <v>0</v>
          </cell>
          <cell r="O587">
            <v>0</v>
          </cell>
          <cell r="P587" t="str">
            <v>CENTRO MEDICO</v>
          </cell>
          <cell r="Q587" t="str">
            <v>GARAGEM</v>
          </cell>
          <cell r="R587" t="str">
            <v>OFF STREET</v>
          </cell>
          <cell r="S587" t="str">
            <v>BASE OFF</v>
          </cell>
          <cell r="T587">
            <v>1</v>
          </cell>
          <cell r="U587" t="str">
            <v>N/A</v>
          </cell>
          <cell r="V587" t="str">
            <v>N/A</v>
          </cell>
          <cell r="W587" t="str">
            <v>GARAGEM ENCERRRADA</v>
          </cell>
          <cell r="X587" t="str">
            <v>GARAGEM ENCERRRADA</v>
          </cell>
          <cell r="Y587" t="str">
            <v>N/I</v>
          </cell>
          <cell r="Z587" t="str">
            <v>N/I</v>
          </cell>
          <cell r="AA587" t="str">
            <v>N/I</v>
          </cell>
          <cell r="AB587" t="str">
            <v xml:space="preserve">BLOQUEADO    </v>
          </cell>
          <cell r="AC587">
            <v>220150</v>
          </cell>
          <cell r="AD587" t="str">
            <v>CE MED MDX</v>
          </cell>
          <cell r="AE587" t="str">
            <v>7.GARAGEM ENCERRADA</v>
          </cell>
          <cell r="AF587" t="str">
            <v>ORGANICAS</v>
          </cell>
          <cell r="AG587" t="str">
            <v>N/I</v>
          </cell>
          <cell r="AH587" t="str">
            <v>N/I</v>
          </cell>
          <cell r="AI587" t="str">
            <v>N/I</v>
          </cell>
          <cell r="AJ587" t="str">
            <v>N/I</v>
          </cell>
          <cell r="AK587" t="str">
            <v>N/I</v>
          </cell>
          <cell r="AL587" t="str">
            <v>N/I</v>
          </cell>
          <cell r="AM587">
            <v>39970</v>
          </cell>
          <cell r="AN587" t="str">
            <v>N/I</v>
          </cell>
          <cell r="AO587" t="str">
            <v>N/I</v>
          </cell>
          <cell r="AP587" t="str">
            <v>N/I</v>
          </cell>
          <cell r="AQ587">
            <v>40389</v>
          </cell>
          <cell r="AR587" t="str">
            <v>AGO/10</v>
          </cell>
          <cell r="AS587" t="str">
            <v>ALLPARK - RJF0</v>
          </cell>
          <cell r="AT587" t="str">
            <v>ALLPARK - RJ</v>
          </cell>
          <cell r="AU587" t="str">
            <v>F0</v>
          </cell>
          <cell r="AV587" t="str">
            <v>MDX</v>
          </cell>
          <cell r="AW587" t="str">
            <v>N/I</v>
          </cell>
          <cell r="AX587" t="str">
            <v>N/I</v>
          </cell>
          <cell r="AY587" t="str">
            <v>N/I</v>
          </cell>
          <cell r="AZ587">
            <v>220150</v>
          </cell>
        </row>
        <row r="588">
          <cell r="D588">
            <v>220147</v>
          </cell>
          <cell r="E588" t="str">
            <v>CASA SHOW</v>
          </cell>
          <cell r="F588" t="str">
            <v>N/A</v>
          </cell>
          <cell r="G588" t="str">
            <v>RJ</v>
          </cell>
          <cell r="H588" t="str">
            <v>RIO DE JANEIRO</v>
          </cell>
          <cell r="I588" t="str">
            <v>RJ</v>
          </cell>
          <cell r="J588" t="str">
            <v>RJ</v>
          </cell>
          <cell r="K588" t="str">
            <v>01</v>
          </cell>
          <cell r="L588" t="str">
            <v>ALLPARK</v>
          </cell>
          <cell r="M588" t="str">
            <v>ALLPARK</v>
          </cell>
          <cell r="N588">
            <v>0</v>
          </cell>
          <cell r="O588">
            <v>0</v>
          </cell>
          <cell r="P588" t="str">
            <v>LOJA</v>
          </cell>
          <cell r="Q588" t="str">
            <v>GARAGEM</v>
          </cell>
          <cell r="R588" t="str">
            <v>OFF STREET</v>
          </cell>
          <cell r="S588" t="str">
            <v>BASE OFF</v>
          </cell>
          <cell r="T588">
            <v>1</v>
          </cell>
          <cell r="U588" t="str">
            <v>N/A</v>
          </cell>
          <cell r="V588" t="str">
            <v>N/A</v>
          </cell>
          <cell r="W588" t="str">
            <v>GARAGEM ENCERRRADA</v>
          </cell>
          <cell r="X588" t="str">
            <v>GARAGEM ENCERRRADA</v>
          </cell>
          <cell r="Y588" t="str">
            <v>N/I</v>
          </cell>
          <cell r="Z588" t="str">
            <v>N/I</v>
          </cell>
          <cell r="AA588" t="str">
            <v>N/I</v>
          </cell>
          <cell r="AB588" t="str">
            <v xml:space="preserve">BLOQUEADO    </v>
          </cell>
          <cell r="AC588">
            <v>220147</v>
          </cell>
          <cell r="AD588" t="str">
            <v>LOJA CASA SHOW</v>
          </cell>
          <cell r="AE588" t="str">
            <v>7.GARAGEM ENCERRADA</v>
          </cell>
          <cell r="AF588" t="str">
            <v>ORGANICAS</v>
          </cell>
          <cell r="AG588" t="str">
            <v>N/I</v>
          </cell>
          <cell r="AH588" t="str">
            <v>N/I</v>
          </cell>
          <cell r="AI588" t="str">
            <v>N/I</v>
          </cell>
          <cell r="AJ588" t="str">
            <v>N/I</v>
          </cell>
          <cell r="AK588" t="str">
            <v>N/I</v>
          </cell>
          <cell r="AL588" t="str">
            <v>N/I</v>
          </cell>
          <cell r="AM588">
            <v>39995</v>
          </cell>
          <cell r="AN588" t="str">
            <v>N/I</v>
          </cell>
          <cell r="AO588" t="str">
            <v>N/I</v>
          </cell>
          <cell r="AP588" t="str">
            <v>N/I</v>
          </cell>
          <cell r="AQ588">
            <v>40118</v>
          </cell>
          <cell r="AR588" t="str">
            <v>N/I</v>
          </cell>
          <cell r="AS588" t="str">
            <v>ALLPARK - RJE7</v>
          </cell>
          <cell r="AT588" t="str">
            <v>ALLPARK - RJ</v>
          </cell>
          <cell r="AU588" t="str">
            <v>E7</v>
          </cell>
          <cell r="AV588" t="str">
            <v>CASA SHOW</v>
          </cell>
          <cell r="AW588" t="str">
            <v>N/I</v>
          </cell>
          <cell r="AX588" t="str">
            <v>N/I</v>
          </cell>
          <cell r="AY588" t="str">
            <v>N/I</v>
          </cell>
          <cell r="AZ588">
            <v>220147</v>
          </cell>
        </row>
        <row r="589">
          <cell r="D589">
            <v>220142</v>
          </cell>
          <cell r="E589" t="str">
            <v>PAULINO FERNANDES</v>
          </cell>
          <cell r="F589" t="str">
            <v>N/A</v>
          </cell>
          <cell r="G589" t="str">
            <v>RJ</v>
          </cell>
          <cell r="H589" t="str">
            <v>RIO DE JANEIRO</v>
          </cell>
          <cell r="I589" t="str">
            <v>RJ</v>
          </cell>
          <cell r="J589" t="str">
            <v>RJ</v>
          </cell>
          <cell r="K589" t="str">
            <v>01</v>
          </cell>
          <cell r="L589" t="str">
            <v>ALLPARK</v>
          </cell>
          <cell r="M589" t="str">
            <v>ALLPARK</v>
          </cell>
          <cell r="N589">
            <v>0</v>
          </cell>
          <cell r="O589">
            <v>0</v>
          </cell>
          <cell r="P589" t="str">
            <v>TERRENO</v>
          </cell>
          <cell r="Q589" t="str">
            <v>GARAGEM</v>
          </cell>
          <cell r="R589" t="str">
            <v>OFF STREET</v>
          </cell>
          <cell r="S589" t="str">
            <v>BASE OFF</v>
          </cell>
          <cell r="T589">
            <v>1</v>
          </cell>
          <cell r="U589" t="str">
            <v>N/A</v>
          </cell>
          <cell r="V589" t="str">
            <v>N/A</v>
          </cell>
          <cell r="W589" t="str">
            <v>GARAGEM ENCERRRADA</v>
          </cell>
          <cell r="X589" t="str">
            <v>GARAGEM ENCERRRADA</v>
          </cell>
          <cell r="Y589" t="str">
            <v>N/I</v>
          </cell>
          <cell r="Z589" t="str">
            <v>N/I</v>
          </cell>
          <cell r="AA589" t="str">
            <v>N/I</v>
          </cell>
          <cell r="AB589" t="str">
            <v xml:space="preserve">BLOQUEADO    </v>
          </cell>
          <cell r="AC589">
            <v>220142</v>
          </cell>
          <cell r="AD589" t="str">
            <v>TERR PAULINO FERNANDES</v>
          </cell>
          <cell r="AE589" t="str">
            <v>7.GARAGEM ENCERRADA</v>
          </cell>
          <cell r="AF589" t="str">
            <v>ORGANICAS</v>
          </cell>
          <cell r="AG589" t="str">
            <v>N/I</v>
          </cell>
          <cell r="AH589" t="str">
            <v>N/I</v>
          </cell>
          <cell r="AI589" t="str">
            <v>N/I</v>
          </cell>
          <cell r="AJ589" t="str">
            <v>N/I</v>
          </cell>
          <cell r="AK589" t="str">
            <v>N/I</v>
          </cell>
          <cell r="AL589" t="str">
            <v>N/I</v>
          </cell>
          <cell r="AM589">
            <v>39818</v>
          </cell>
          <cell r="AN589" t="str">
            <v>N/I</v>
          </cell>
          <cell r="AO589" t="str">
            <v>N/I</v>
          </cell>
          <cell r="AP589" t="str">
            <v>N/I</v>
          </cell>
          <cell r="AQ589">
            <v>40305</v>
          </cell>
          <cell r="AR589" t="str">
            <v>JUN/10</v>
          </cell>
          <cell r="AS589" t="str">
            <v>ALLPARK - RJE2</v>
          </cell>
          <cell r="AT589" t="str">
            <v>ALLPARK - RJ</v>
          </cell>
          <cell r="AU589" t="str">
            <v>E2</v>
          </cell>
          <cell r="AV589" t="str">
            <v>PAULINO FERNAND</v>
          </cell>
          <cell r="AW589" t="str">
            <v>N/I</v>
          </cell>
          <cell r="AX589" t="str">
            <v>N/I</v>
          </cell>
          <cell r="AY589" t="str">
            <v>N/I</v>
          </cell>
          <cell r="AZ589">
            <v>220142</v>
          </cell>
        </row>
        <row r="590">
          <cell r="D590">
            <v>220137</v>
          </cell>
          <cell r="E590" t="str">
            <v>ETNA</v>
          </cell>
          <cell r="F590" t="str">
            <v>N/A</v>
          </cell>
          <cell r="G590" t="str">
            <v>RJ</v>
          </cell>
          <cell r="H590" t="str">
            <v>RIO DE JANEIRO</v>
          </cell>
          <cell r="I590" t="str">
            <v>RJ</v>
          </cell>
          <cell r="J590" t="str">
            <v>RJ</v>
          </cell>
          <cell r="K590" t="str">
            <v>01</v>
          </cell>
          <cell r="L590" t="str">
            <v>ALLPARK</v>
          </cell>
          <cell r="M590" t="str">
            <v>ALLPARK</v>
          </cell>
          <cell r="N590">
            <v>0</v>
          </cell>
          <cell r="O590">
            <v>0</v>
          </cell>
          <cell r="P590" t="str">
            <v>LOJA</v>
          </cell>
          <cell r="Q590" t="str">
            <v>GARAGEM</v>
          </cell>
          <cell r="R590" t="str">
            <v>OFF STREET</v>
          </cell>
          <cell r="S590" t="str">
            <v>BASE OFF</v>
          </cell>
          <cell r="T590">
            <v>1</v>
          </cell>
          <cell r="U590" t="str">
            <v>N/A</v>
          </cell>
          <cell r="V590" t="str">
            <v>N/A</v>
          </cell>
          <cell r="W590" t="str">
            <v>GARAGEM ENCERRRADA</v>
          </cell>
          <cell r="X590" t="str">
            <v>GARAGEM ENCERRRADA</v>
          </cell>
          <cell r="Y590" t="str">
            <v>N/I</v>
          </cell>
          <cell r="Z590" t="str">
            <v>N/I</v>
          </cell>
          <cell r="AA590" t="str">
            <v>N/I</v>
          </cell>
          <cell r="AB590" t="str">
            <v xml:space="preserve">BLOQUEADO    </v>
          </cell>
          <cell r="AC590">
            <v>220137</v>
          </cell>
          <cell r="AD590" t="str">
            <v>LOJA ETNA</v>
          </cell>
          <cell r="AE590" t="str">
            <v>7.GARAGEM ENCERRADA</v>
          </cell>
          <cell r="AF590" t="str">
            <v>ORGANICAS</v>
          </cell>
          <cell r="AG590" t="str">
            <v>N/I</v>
          </cell>
          <cell r="AH590" t="str">
            <v>N/I</v>
          </cell>
          <cell r="AI590" t="str">
            <v>N/I</v>
          </cell>
          <cell r="AJ590" t="str">
            <v>N/I</v>
          </cell>
          <cell r="AK590" t="str">
            <v>N/I</v>
          </cell>
          <cell r="AL590" t="str">
            <v>N/I</v>
          </cell>
          <cell r="AM590" t="str">
            <v>N/I</v>
          </cell>
          <cell r="AN590" t="str">
            <v>N/I</v>
          </cell>
          <cell r="AO590" t="str">
            <v>N/I</v>
          </cell>
          <cell r="AP590" t="str">
            <v>N/I</v>
          </cell>
          <cell r="AQ590" t="str">
            <v>N/I</v>
          </cell>
          <cell r="AR590" t="str">
            <v>N/I</v>
          </cell>
          <cell r="AS590" t="str">
            <v>ALLPARK - RJD7</v>
          </cell>
          <cell r="AT590" t="str">
            <v>ALLPARK - RJ</v>
          </cell>
          <cell r="AU590" t="str">
            <v>D7</v>
          </cell>
          <cell r="AV590" t="str">
            <v>ETNA</v>
          </cell>
          <cell r="AW590" t="str">
            <v>N/I</v>
          </cell>
          <cell r="AX590" t="str">
            <v>N/I</v>
          </cell>
          <cell r="AY590" t="str">
            <v>N/I</v>
          </cell>
          <cell r="AZ590">
            <v>220137</v>
          </cell>
        </row>
        <row r="591">
          <cell r="D591">
            <v>220134</v>
          </cell>
          <cell r="E591" t="str">
            <v>RIO CENTRO</v>
          </cell>
          <cell r="F591" t="str">
            <v>N/A</v>
          </cell>
          <cell r="G591" t="str">
            <v>RJ</v>
          </cell>
          <cell r="H591" t="str">
            <v>RIO DE JANEIRO</v>
          </cell>
          <cell r="I591" t="str">
            <v>RJ</v>
          </cell>
          <cell r="J591" t="str">
            <v>RJ</v>
          </cell>
          <cell r="K591" t="str">
            <v>01</v>
          </cell>
          <cell r="L591" t="str">
            <v>ALLPARK</v>
          </cell>
          <cell r="M591" t="str">
            <v>ALLPARK</v>
          </cell>
          <cell r="N591">
            <v>0</v>
          </cell>
          <cell r="O591">
            <v>0</v>
          </cell>
          <cell r="P591" t="str">
            <v>CENTRO DE CONVENÇÕES</v>
          </cell>
          <cell r="Q591" t="str">
            <v>GARAGEM</v>
          </cell>
          <cell r="R591" t="str">
            <v>OFF STREET</v>
          </cell>
          <cell r="S591" t="str">
            <v>BASE OFF</v>
          </cell>
          <cell r="T591">
            <v>1</v>
          </cell>
          <cell r="U591" t="str">
            <v>N/A</v>
          </cell>
          <cell r="V591" t="str">
            <v>N/A</v>
          </cell>
          <cell r="W591" t="str">
            <v>GARAGEM ENCERRRADA</v>
          </cell>
          <cell r="X591" t="str">
            <v>GARAGEM ENCERRRADA</v>
          </cell>
          <cell r="Y591" t="str">
            <v>N/I</v>
          </cell>
          <cell r="Z591" t="str">
            <v>N/I</v>
          </cell>
          <cell r="AA591" t="str">
            <v>N/I</v>
          </cell>
          <cell r="AB591" t="str">
            <v xml:space="preserve">BLOQUEADO    </v>
          </cell>
          <cell r="AC591">
            <v>220134</v>
          </cell>
          <cell r="AD591" t="str">
            <v>C CONV RIO CENTRO</v>
          </cell>
          <cell r="AE591" t="str">
            <v>7.GARAGEM ENCERRADA</v>
          </cell>
          <cell r="AF591" t="str">
            <v>ORGANICAS</v>
          </cell>
          <cell r="AG591" t="str">
            <v>N/I</v>
          </cell>
          <cell r="AH591" t="str">
            <v>N/I</v>
          </cell>
          <cell r="AI591" t="str">
            <v>N/I</v>
          </cell>
          <cell r="AJ591" t="str">
            <v>N/I</v>
          </cell>
          <cell r="AK591" t="str">
            <v>N/I</v>
          </cell>
          <cell r="AL591" t="str">
            <v>N/I</v>
          </cell>
          <cell r="AM591" t="str">
            <v>N/I</v>
          </cell>
          <cell r="AN591" t="str">
            <v>N/I</v>
          </cell>
          <cell r="AO591" t="str">
            <v>N/I</v>
          </cell>
          <cell r="AP591" t="str">
            <v>N/I</v>
          </cell>
          <cell r="AQ591" t="str">
            <v>N/I</v>
          </cell>
          <cell r="AR591" t="str">
            <v>N/I</v>
          </cell>
          <cell r="AS591" t="str">
            <v>ALLPARK - RJD4</v>
          </cell>
          <cell r="AT591" t="str">
            <v>ALLPARK - RJ</v>
          </cell>
          <cell r="AU591" t="str">
            <v>D4</v>
          </cell>
          <cell r="AV591" t="str">
            <v>RIO CENTRO</v>
          </cell>
          <cell r="AW591" t="str">
            <v>N/I</v>
          </cell>
          <cell r="AX591" t="str">
            <v>N/I</v>
          </cell>
          <cell r="AY591" t="str">
            <v>N/I</v>
          </cell>
          <cell r="AZ591">
            <v>220134</v>
          </cell>
        </row>
        <row r="592">
          <cell r="D592">
            <v>220132</v>
          </cell>
          <cell r="E592" t="str">
            <v>HOTEL FAZANO</v>
          </cell>
          <cell r="F592" t="str">
            <v>N/A</v>
          </cell>
          <cell r="G592" t="str">
            <v>RJ</v>
          </cell>
          <cell r="H592" t="str">
            <v>RIO DE JANEIRO</v>
          </cell>
          <cell r="I592" t="str">
            <v>RJ</v>
          </cell>
          <cell r="J592" t="str">
            <v>RJ</v>
          </cell>
          <cell r="K592" t="str">
            <v>01</v>
          </cell>
          <cell r="L592" t="str">
            <v>ALLPARK</v>
          </cell>
          <cell r="M592" t="str">
            <v>RIOPARK</v>
          </cell>
          <cell r="N592">
            <v>0</v>
          </cell>
          <cell r="O592">
            <v>0</v>
          </cell>
          <cell r="P592" t="str">
            <v>HOTEL</v>
          </cell>
          <cell r="Q592" t="str">
            <v>GARAGEM</v>
          </cell>
          <cell r="R592" t="str">
            <v>OFF STREET</v>
          </cell>
          <cell r="S592" t="str">
            <v>BASE OFF</v>
          </cell>
          <cell r="T592">
            <v>1</v>
          </cell>
          <cell r="U592" t="str">
            <v>N/A</v>
          </cell>
          <cell r="V592" t="str">
            <v>N/A</v>
          </cell>
          <cell r="W592" t="str">
            <v>GARAGEM ENCERRRADA</v>
          </cell>
          <cell r="X592" t="str">
            <v>GARAGEM ENCERRRADA</v>
          </cell>
          <cell r="Y592" t="str">
            <v>N/I</v>
          </cell>
          <cell r="Z592" t="str">
            <v>N/I</v>
          </cell>
          <cell r="AA592" t="str">
            <v>N/I</v>
          </cell>
          <cell r="AB592" t="str">
            <v xml:space="preserve">BLOQUEADO    </v>
          </cell>
          <cell r="AC592">
            <v>220132</v>
          </cell>
          <cell r="AD592" t="str">
            <v>HOTEL FASANO</v>
          </cell>
          <cell r="AE592" t="str">
            <v>7.GARAGEM ENCERRADA</v>
          </cell>
          <cell r="AF592" t="str">
            <v>ORGANICAS</v>
          </cell>
          <cell r="AG592" t="str">
            <v>N/I</v>
          </cell>
          <cell r="AH592" t="str">
            <v>N/I</v>
          </cell>
          <cell r="AI592" t="str">
            <v>N/I</v>
          </cell>
          <cell r="AJ592" t="str">
            <v>N/I</v>
          </cell>
          <cell r="AK592" t="str">
            <v>N/I</v>
          </cell>
          <cell r="AL592" t="str">
            <v>N/I</v>
          </cell>
          <cell r="AM592" t="str">
            <v>N/I</v>
          </cell>
          <cell r="AN592" t="str">
            <v>N/I</v>
          </cell>
          <cell r="AO592" t="str">
            <v>N/I</v>
          </cell>
          <cell r="AP592" t="str">
            <v>N/I</v>
          </cell>
          <cell r="AQ592" t="str">
            <v>N/I</v>
          </cell>
          <cell r="AR592" t="str">
            <v>N/I</v>
          </cell>
          <cell r="AS592" t="str">
            <v>ALLPARK - RJD2</v>
          </cell>
          <cell r="AT592" t="str">
            <v>ALLPARK - RJ</v>
          </cell>
          <cell r="AU592" t="str">
            <v>D2</v>
          </cell>
          <cell r="AV592" t="str">
            <v>HOTEL FAZANO</v>
          </cell>
          <cell r="AW592" t="str">
            <v>N/I</v>
          </cell>
          <cell r="AX592" t="str">
            <v>N/I</v>
          </cell>
          <cell r="AY592" t="str">
            <v>N/I</v>
          </cell>
          <cell r="AZ592">
            <v>220132</v>
          </cell>
        </row>
        <row r="593">
          <cell r="D593">
            <v>220128</v>
          </cell>
          <cell r="E593" t="str">
            <v>COND. TORRE RIO SUL</v>
          </cell>
          <cell r="F593" t="str">
            <v>N/A</v>
          </cell>
          <cell r="G593" t="str">
            <v>RJ</v>
          </cell>
          <cell r="H593" t="str">
            <v>RIO DE JANEIRO</v>
          </cell>
          <cell r="I593" t="str">
            <v>RJ</v>
          </cell>
          <cell r="J593" t="str">
            <v>RJ</v>
          </cell>
          <cell r="K593" t="str">
            <v>01</v>
          </cell>
          <cell r="L593" t="str">
            <v>ALLPARK</v>
          </cell>
          <cell r="M593" t="str">
            <v>ALLPARK</v>
          </cell>
          <cell r="N593">
            <v>0</v>
          </cell>
          <cell r="O593">
            <v>0</v>
          </cell>
          <cell r="P593" t="str">
            <v>EDIFÍCIO COMERCIAL</v>
          </cell>
          <cell r="Q593" t="str">
            <v>GARAGEM</v>
          </cell>
          <cell r="R593" t="str">
            <v>OFF STREET</v>
          </cell>
          <cell r="S593" t="str">
            <v>BASE OFF</v>
          </cell>
          <cell r="T593">
            <v>1</v>
          </cell>
          <cell r="U593" t="str">
            <v>N/A</v>
          </cell>
          <cell r="V593" t="str">
            <v>N/A</v>
          </cell>
          <cell r="W593" t="str">
            <v>GARAGEM ENCERRRADA</v>
          </cell>
          <cell r="X593" t="str">
            <v>GARAGEM ENCERRRADA</v>
          </cell>
          <cell r="Y593" t="str">
            <v>N/I</v>
          </cell>
          <cell r="Z593" t="str">
            <v>N/I</v>
          </cell>
          <cell r="AA593" t="str">
            <v>N/I</v>
          </cell>
          <cell r="AB593" t="str">
            <v xml:space="preserve">BLOQUEADO    </v>
          </cell>
          <cell r="AC593">
            <v>220128</v>
          </cell>
          <cell r="AD593" t="str">
            <v>ED COM TORRE RIO SUL</v>
          </cell>
          <cell r="AE593" t="str">
            <v>7.GARAGEM ENCERRADA</v>
          </cell>
          <cell r="AF593" t="str">
            <v>ORGANICAS</v>
          </cell>
          <cell r="AG593" t="str">
            <v>N/I</v>
          </cell>
          <cell r="AH593" t="str">
            <v>N/I</v>
          </cell>
          <cell r="AI593" t="str">
            <v>N/I</v>
          </cell>
          <cell r="AJ593" t="str">
            <v>N/I</v>
          </cell>
          <cell r="AK593" t="str">
            <v>N/I</v>
          </cell>
          <cell r="AL593" t="str">
            <v>N/I</v>
          </cell>
          <cell r="AM593" t="str">
            <v>N/I</v>
          </cell>
          <cell r="AN593" t="str">
            <v>N/I</v>
          </cell>
          <cell r="AO593" t="str">
            <v>N/I</v>
          </cell>
          <cell r="AP593" t="str">
            <v>N/I</v>
          </cell>
          <cell r="AQ593" t="str">
            <v>N/I</v>
          </cell>
          <cell r="AR593" t="str">
            <v>N/I</v>
          </cell>
          <cell r="AS593" t="str">
            <v>ALLPARK28</v>
          </cell>
          <cell r="AT593" t="str">
            <v>ALLPARK</v>
          </cell>
          <cell r="AU593">
            <v>28</v>
          </cell>
          <cell r="AV593" t="str">
            <v>CON  T  RIO SUL</v>
          </cell>
          <cell r="AW593" t="str">
            <v>N/I</v>
          </cell>
          <cell r="AX593" t="str">
            <v>N/I</v>
          </cell>
          <cell r="AY593" t="str">
            <v>N/I</v>
          </cell>
          <cell r="AZ593">
            <v>220128</v>
          </cell>
        </row>
        <row r="594">
          <cell r="D594">
            <v>220126</v>
          </cell>
          <cell r="E594" t="str">
            <v>SHERATON BARRA</v>
          </cell>
          <cell r="F594" t="str">
            <v>N/A</v>
          </cell>
          <cell r="G594" t="str">
            <v>RJ</v>
          </cell>
          <cell r="H594" t="str">
            <v>RIO DE JANEIRO</v>
          </cell>
          <cell r="I594" t="str">
            <v>RJ</v>
          </cell>
          <cell r="J594" t="str">
            <v>RJ</v>
          </cell>
          <cell r="K594" t="str">
            <v>01</v>
          </cell>
          <cell r="L594" t="str">
            <v>ALLPARK</v>
          </cell>
          <cell r="M594" t="str">
            <v>RIOPARK</v>
          </cell>
          <cell r="N594">
            <v>0</v>
          </cell>
          <cell r="O594">
            <v>0</v>
          </cell>
          <cell r="P594" t="str">
            <v>HOTEL</v>
          </cell>
          <cell r="Q594" t="str">
            <v>GARAGEM</v>
          </cell>
          <cell r="R594" t="str">
            <v>OFF STREET</v>
          </cell>
          <cell r="S594" t="str">
            <v>BASE OFF</v>
          </cell>
          <cell r="T594">
            <v>1</v>
          </cell>
          <cell r="U594" t="str">
            <v>N/A</v>
          </cell>
          <cell r="V594" t="str">
            <v>N/A</v>
          </cell>
          <cell r="W594" t="str">
            <v>GARAGEM ENCERRRADA</v>
          </cell>
          <cell r="X594" t="str">
            <v>GARAGEM ENCERRRADA</v>
          </cell>
          <cell r="Y594" t="str">
            <v>N/I</v>
          </cell>
          <cell r="Z594" t="str">
            <v>N/I</v>
          </cell>
          <cell r="AA594" t="str">
            <v>N/I</v>
          </cell>
          <cell r="AB594" t="str">
            <v xml:space="preserve">BLOQUEADO    </v>
          </cell>
          <cell r="AC594">
            <v>220126</v>
          </cell>
          <cell r="AD594" t="str">
            <v>HOTEL SHERATON BARRA</v>
          </cell>
          <cell r="AE594" t="str">
            <v>7.GARAGEM ENCERRADA</v>
          </cell>
          <cell r="AF594" t="str">
            <v>ORGANICAS</v>
          </cell>
          <cell r="AG594" t="str">
            <v>N/I</v>
          </cell>
          <cell r="AH594" t="str">
            <v>N/I</v>
          </cell>
          <cell r="AI594" t="str">
            <v>N/I</v>
          </cell>
          <cell r="AJ594" t="str">
            <v>N/I</v>
          </cell>
          <cell r="AK594" t="str">
            <v>N/I</v>
          </cell>
          <cell r="AL594" t="str">
            <v>N/I</v>
          </cell>
          <cell r="AM594" t="str">
            <v>N/I</v>
          </cell>
          <cell r="AN594" t="str">
            <v>N/I</v>
          </cell>
          <cell r="AO594" t="str">
            <v>N/I</v>
          </cell>
          <cell r="AP594" t="str">
            <v>N/I</v>
          </cell>
          <cell r="AQ594" t="str">
            <v>N/I</v>
          </cell>
          <cell r="AR594" t="str">
            <v>N/I</v>
          </cell>
          <cell r="AS594" t="str">
            <v>ALLPARK - RJC6</v>
          </cell>
          <cell r="AT594" t="str">
            <v>ALLPARK - RJ</v>
          </cell>
          <cell r="AU594" t="str">
            <v>C6</v>
          </cell>
          <cell r="AV594" t="str">
            <v>SHERATON BARRA</v>
          </cell>
          <cell r="AW594" t="str">
            <v>N/I</v>
          </cell>
          <cell r="AX594" t="str">
            <v>N/I</v>
          </cell>
          <cell r="AY594" t="str">
            <v>N/I</v>
          </cell>
          <cell r="AZ594">
            <v>220126</v>
          </cell>
        </row>
        <row r="595">
          <cell r="D595">
            <v>220127</v>
          </cell>
          <cell r="E595" t="str">
            <v>RIO SUL VIP</v>
          </cell>
          <cell r="F595" t="str">
            <v>N/A</v>
          </cell>
          <cell r="G595" t="str">
            <v>RJ</v>
          </cell>
          <cell r="H595" t="str">
            <v>RIO DE JANEIRO</v>
          </cell>
          <cell r="I595" t="str">
            <v>RJ</v>
          </cell>
          <cell r="J595" t="str">
            <v>RJ</v>
          </cell>
          <cell r="K595" t="str">
            <v>01</v>
          </cell>
          <cell r="L595" t="str">
            <v>ALLPARK</v>
          </cell>
          <cell r="M595" t="str">
            <v>RIOPARK</v>
          </cell>
          <cell r="N595">
            <v>0</v>
          </cell>
          <cell r="O595">
            <v>0</v>
          </cell>
          <cell r="P595" t="str">
            <v>SHOPPING</v>
          </cell>
          <cell r="Q595" t="str">
            <v>GARAGEM</v>
          </cell>
          <cell r="R595" t="str">
            <v>OFF STREET</v>
          </cell>
          <cell r="S595" t="str">
            <v>BASE OFF</v>
          </cell>
          <cell r="T595">
            <v>1</v>
          </cell>
          <cell r="U595" t="str">
            <v>N/A</v>
          </cell>
          <cell r="V595" t="str">
            <v>N/A</v>
          </cell>
          <cell r="W595" t="str">
            <v>GARAGEM ENCERRRADA</v>
          </cell>
          <cell r="X595" t="str">
            <v>GARAGEM ENCERRRADA</v>
          </cell>
          <cell r="Y595" t="str">
            <v>N/I</v>
          </cell>
          <cell r="Z595" t="str">
            <v>N/I</v>
          </cell>
          <cell r="AA595" t="str">
            <v>N/I</v>
          </cell>
          <cell r="AB595" t="str">
            <v xml:space="preserve">BLOQUEADO    </v>
          </cell>
          <cell r="AC595">
            <v>220111</v>
          </cell>
          <cell r="AD595" t="str">
            <v>SHOP RIO SUL</v>
          </cell>
          <cell r="AE595" t="str">
            <v>7.GARAGEM ENCERRADA</v>
          </cell>
          <cell r="AF595" t="str">
            <v>ORGANICAS</v>
          </cell>
          <cell r="AG595" t="str">
            <v>N/I</v>
          </cell>
          <cell r="AH595" t="str">
            <v>N/I</v>
          </cell>
          <cell r="AI595" t="str">
            <v>N/I</v>
          </cell>
          <cell r="AJ595" t="str">
            <v>N/I</v>
          </cell>
          <cell r="AK595" t="str">
            <v>N/I</v>
          </cell>
          <cell r="AL595" t="str">
            <v>N/I</v>
          </cell>
          <cell r="AM595" t="str">
            <v>N/I</v>
          </cell>
          <cell r="AN595" t="str">
            <v>N/I</v>
          </cell>
          <cell r="AO595" t="str">
            <v>N/I</v>
          </cell>
          <cell r="AP595" t="str">
            <v>N/I</v>
          </cell>
          <cell r="AQ595" t="str">
            <v>N/I</v>
          </cell>
          <cell r="AR595" t="str">
            <v>N/I</v>
          </cell>
          <cell r="AS595" t="str">
            <v>N/IN/I</v>
          </cell>
          <cell r="AT595" t="str">
            <v>N/I</v>
          </cell>
          <cell r="AU595" t="str">
            <v>N/I</v>
          </cell>
          <cell r="AV595" t="str">
            <v>RIO SUL VIP</v>
          </cell>
          <cell r="AW595" t="str">
            <v>N/I</v>
          </cell>
          <cell r="AX595" t="str">
            <v>N/I</v>
          </cell>
          <cell r="AY595" t="str">
            <v>N/I</v>
          </cell>
          <cell r="AZ595">
            <v>220127</v>
          </cell>
        </row>
        <row r="596">
          <cell r="D596">
            <v>220111</v>
          </cell>
          <cell r="E596" t="str">
            <v>RIO SUL, SHOP</v>
          </cell>
          <cell r="F596" t="str">
            <v>N/A</v>
          </cell>
          <cell r="G596" t="str">
            <v>RJ</v>
          </cell>
          <cell r="H596" t="str">
            <v>RIO DE JANEIRO</v>
          </cell>
          <cell r="I596" t="str">
            <v>RJ</v>
          </cell>
          <cell r="J596" t="str">
            <v>RJ</v>
          </cell>
          <cell r="K596" t="str">
            <v>01</v>
          </cell>
          <cell r="L596" t="str">
            <v>ALLPARK</v>
          </cell>
          <cell r="M596" t="str">
            <v>ALLPARK</v>
          </cell>
          <cell r="N596">
            <v>0</v>
          </cell>
          <cell r="O596">
            <v>0</v>
          </cell>
          <cell r="P596" t="str">
            <v>SHOPPING</v>
          </cell>
          <cell r="Q596" t="str">
            <v>GARAGEM</v>
          </cell>
          <cell r="R596" t="str">
            <v>OFF STREET</v>
          </cell>
          <cell r="S596" t="str">
            <v>BASE OFF</v>
          </cell>
          <cell r="T596">
            <v>1</v>
          </cell>
          <cell r="U596" t="str">
            <v>N/A</v>
          </cell>
          <cell r="V596" t="str">
            <v>N/A</v>
          </cell>
          <cell r="W596" t="str">
            <v>GARAGEM ENCERRRADA</v>
          </cell>
          <cell r="X596" t="str">
            <v>GARAGEM ENCERRRADA</v>
          </cell>
          <cell r="Y596" t="str">
            <v>N/I</v>
          </cell>
          <cell r="Z596" t="str">
            <v>N/I</v>
          </cell>
          <cell r="AA596" t="str">
            <v>N/I</v>
          </cell>
          <cell r="AB596" t="str">
            <v xml:space="preserve">BLOQUEADO    </v>
          </cell>
          <cell r="AC596">
            <v>220111</v>
          </cell>
          <cell r="AD596" t="str">
            <v>SHOP RIO SUL</v>
          </cell>
          <cell r="AE596" t="str">
            <v>7.GARAGEM ENCERRADA</v>
          </cell>
          <cell r="AF596" t="str">
            <v>ORGANICAS</v>
          </cell>
          <cell r="AG596" t="str">
            <v>N/I</v>
          </cell>
          <cell r="AH596" t="str">
            <v>N/I</v>
          </cell>
          <cell r="AI596" t="str">
            <v>N/I</v>
          </cell>
          <cell r="AJ596" t="str">
            <v>N/I</v>
          </cell>
          <cell r="AK596" t="str">
            <v>N/I</v>
          </cell>
          <cell r="AL596" t="str">
            <v>N/I</v>
          </cell>
          <cell r="AM596" t="str">
            <v>N/I</v>
          </cell>
          <cell r="AN596" t="str">
            <v>N/I</v>
          </cell>
          <cell r="AO596" t="str">
            <v>N/I</v>
          </cell>
          <cell r="AP596" t="str">
            <v>N/I</v>
          </cell>
          <cell r="AQ596" t="str">
            <v>N/I</v>
          </cell>
          <cell r="AR596" t="str">
            <v>N/I</v>
          </cell>
          <cell r="AS596" t="str">
            <v>ALLPARK - RJC7</v>
          </cell>
          <cell r="AT596" t="str">
            <v>ALLPARK - RJ</v>
          </cell>
          <cell r="AU596" t="str">
            <v>C7</v>
          </cell>
          <cell r="AV596" t="str">
            <v>RIO SUL, SHOP</v>
          </cell>
          <cell r="AW596" t="str">
            <v>N/I</v>
          </cell>
          <cell r="AX596" t="str">
            <v>N/I</v>
          </cell>
          <cell r="AY596" t="str">
            <v>N/I</v>
          </cell>
          <cell r="AZ596">
            <v>220111</v>
          </cell>
        </row>
        <row r="597">
          <cell r="D597">
            <v>220102</v>
          </cell>
          <cell r="E597" t="str">
            <v>HILARIO DE GOUVEIA</v>
          </cell>
          <cell r="F597" t="str">
            <v>N/A</v>
          </cell>
          <cell r="G597" t="str">
            <v>RJ</v>
          </cell>
          <cell r="H597" t="str">
            <v>RIO DE JANEIRO</v>
          </cell>
          <cell r="I597" t="str">
            <v>RJ</v>
          </cell>
          <cell r="J597" t="str">
            <v>RJ</v>
          </cell>
          <cell r="K597" t="str">
            <v>01</v>
          </cell>
          <cell r="L597" t="str">
            <v>ALLPARK</v>
          </cell>
          <cell r="M597" t="str">
            <v>ALLPARK</v>
          </cell>
          <cell r="N597">
            <v>0</v>
          </cell>
          <cell r="O597">
            <v>0</v>
          </cell>
          <cell r="P597" t="str">
            <v>EDIFÍCIO COMERCIAL</v>
          </cell>
          <cell r="Q597" t="str">
            <v>GARAGEM</v>
          </cell>
          <cell r="R597" t="str">
            <v>OFF STREET</v>
          </cell>
          <cell r="S597" t="str">
            <v>BASE OFF</v>
          </cell>
          <cell r="T597">
            <v>1</v>
          </cell>
          <cell r="U597" t="str">
            <v>N/A</v>
          </cell>
          <cell r="V597" t="str">
            <v>N/A</v>
          </cell>
          <cell r="W597" t="str">
            <v>GARAGEM ENCERRRADA</v>
          </cell>
          <cell r="X597" t="str">
            <v>GARAGEM ENCERRRADA</v>
          </cell>
          <cell r="Y597" t="str">
            <v>N/I</v>
          </cell>
          <cell r="Z597" t="str">
            <v>N/I</v>
          </cell>
          <cell r="AA597" t="str">
            <v>N/I</v>
          </cell>
          <cell r="AB597" t="str">
            <v xml:space="preserve">BLOQUEADO    </v>
          </cell>
          <cell r="AC597">
            <v>220102</v>
          </cell>
          <cell r="AD597" t="str">
            <v>ED COM HILARIO DE GOUVEIA</v>
          </cell>
          <cell r="AE597" t="str">
            <v>7.GARAGEM ENCERRADA</v>
          </cell>
          <cell r="AF597" t="str">
            <v>ORGANICAS</v>
          </cell>
          <cell r="AG597" t="str">
            <v>N/I</v>
          </cell>
          <cell r="AH597" t="str">
            <v>N/I</v>
          </cell>
          <cell r="AI597" t="str">
            <v>N/I</v>
          </cell>
          <cell r="AJ597" t="str">
            <v>N/I</v>
          </cell>
          <cell r="AK597" t="str">
            <v>N/I</v>
          </cell>
          <cell r="AL597" t="str">
            <v>N/I</v>
          </cell>
          <cell r="AM597">
            <v>40179</v>
          </cell>
          <cell r="AN597" t="str">
            <v>JAN/10</v>
          </cell>
          <cell r="AO597" t="str">
            <v>N/I</v>
          </cell>
          <cell r="AP597" t="str">
            <v>N/I</v>
          </cell>
          <cell r="AQ597">
            <v>40421</v>
          </cell>
          <cell r="AR597" t="str">
            <v>SET/10</v>
          </cell>
          <cell r="AS597" t="str">
            <v>ALLPARK - RJA2</v>
          </cell>
          <cell r="AT597" t="str">
            <v>ALLPARK - RJ</v>
          </cell>
          <cell r="AU597" t="str">
            <v>A2</v>
          </cell>
          <cell r="AV597" t="str">
            <v>HILARIO GOUVEIA</v>
          </cell>
          <cell r="AW597" t="str">
            <v>N/I</v>
          </cell>
          <cell r="AX597" t="str">
            <v>N/I</v>
          </cell>
          <cell r="AY597" t="str">
            <v>N/I</v>
          </cell>
          <cell r="AZ597">
            <v>220102</v>
          </cell>
        </row>
        <row r="598">
          <cell r="D598">
            <v>128316</v>
          </cell>
          <cell r="E598" t="str">
            <v>MAR HOTEL</v>
          </cell>
          <cell r="F598" t="str">
            <v>N/A</v>
          </cell>
          <cell r="G598" t="str">
            <v>PE</v>
          </cell>
          <cell r="H598" t="str">
            <v>PERNAMBUCO</v>
          </cell>
          <cell r="I598" t="str">
            <v>NE</v>
          </cell>
          <cell r="J598" t="str">
            <v>NE</v>
          </cell>
          <cell r="K598" t="str">
            <v>83</v>
          </cell>
          <cell r="L598" t="str">
            <v>PERPARK</v>
          </cell>
          <cell r="M598" t="str">
            <v>PERPARK</v>
          </cell>
          <cell r="N598">
            <v>0</v>
          </cell>
          <cell r="O598">
            <v>0</v>
          </cell>
          <cell r="P598" t="str">
            <v>HOTEL</v>
          </cell>
          <cell r="Q598" t="str">
            <v>GARAGEM</v>
          </cell>
          <cell r="R598" t="str">
            <v>OFF STREET</v>
          </cell>
          <cell r="S598" t="str">
            <v>M&amp;A 2010</v>
          </cell>
          <cell r="T598">
            <v>1</v>
          </cell>
          <cell r="U598" t="str">
            <v>N/A</v>
          </cell>
          <cell r="V598" t="str">
            <v>N/A</v>
          </cell>
          <cell r="W598" t="str">
            <v>GARAGEM ENCERRRADA</v>
          </cell>
          <cell r="X598" t="str">
            <v>GARAGEM ENCERRRADA</v>
          </cell>
          <cell r="Y598" t="str">
            <v>N/I</v>
          </cell>
          <cell r="Z598" t="str">
            <v>N/I</v>
          </cell>
          <cell r="AA598" t="str">
            <v>N/I</v>
          </cell>
          <cell r="AB598" t="str">
            <v xml:space="preserve">BLOQUEADO    </v>
          </cell>
          <cell r="AC598">
            <v>128316</v>
          </cell>
          <cell r="AD598" t="str">
            <v>HOTEL MAR HOTEL - PERP</v>
          </cell>
          <cell r="AE598" t="str">
            <v>7.GARAGEM ENCERRADA</v>
          </cell>
          <cell r="AF598" t="str">
            <v>N/A</v>
          </cell>
          <cell r="AG598" t="str">
            <v>N/I</v>
          </cell>
          <cell r="AH598" t="str">
            <v>N/I</v>
          </cell>
          <cell r="AI598" t="str">
            <v>N/I</v>
          </cell>
          <cell r="AJ598" t="str">
            <v>N/I</v>
          </cell>
          <cell r="AK598" t="str">
            <v>N/I</v>
          </cell>
          <cell r="AL598" t="str">
            <v>N/I</v>
          </cell>
          <cell r="AM598">
            <v>40391</v>
          </cell>
          <cell r="AN598" t="str">
            <v>AGO/10</v>
          </cell>
          <cell r="AO598" t="str">
            <v>N/I</v>
          </cell>
          <cell r="AP598" t="str">
            <v>N/I</v>
          </cell>
          <cell r="AQ598" t="str">
            <v>N/I</v>
          </cell>
          <cell r="AR598" t="str">
            <v>N/I</v>
          </cell>
          <cell r="AS598" t="str">
            <v>PERPARK - PE16</v>
          </cell>
          <cell r="AT598" t="str">
            <v>PERPARK - PE</v>
          </cell>
          <cell r="AU598">
            <v>16</v>
          </cell>
          <cell r="AV598" t="str">
            <v>MAR HOTEL</v>
          </cell>
          <cell r="AW598" t="str">
            <v>N/I</v>
          </cell>
          <cell r="AX598" t="str">
            <v>N/I</v>
          </cell>
          <cell r="AY598" t="str">
            <v>N/I</v>
          </cell>
          <cell r="AZ598">
            <v>128316</v>
          </cell>
        </row>
        <row r="599">
          <cell r="D599">
            <v>128313</v>
          </cell>
          <cell r="E599" t="str">
            <v>ATLANTE PLAZA I</v>
          </cell>
          <cell r="F599" t="str">
            <v>N/A</v>
          </cell>
          <cell r="G599" t="str">
            <v>PE</v>
          </cell>
          <cell r="H599" t="str">
            <v>PERNAMBUCO</v>
          </cell>
          <cell r="I599" t="str">
            <v>NE</v>
          </cell>
          <cell r="J599" t="str">
            <v>NE</v>
          </cell>
          <cell r="K599" t="str">
            <v>83</v>
          </cell>
          <cell r="L599" t="str">
            <v>PERPARK</v>
          </cell>
          <cell r="M599" t="str">
            <v>PERPARK</v>
          </cell>
          <cell r="N599">
            <v>0</v>
          </cell>
          <cell r="O599">
            <v>0</v>
          </cell>
          <cell r="P599" t="str">
            <v>HOTEL</v>
          </cell>
          <cell r="Q599" t="str">
            <v>GARAGEM</v>
          </cell>
          <cell r="R599" t="str">
            <v>OFF STREET</v>
          </cell>
          <cell r="S599" t="str">
            <v>M&amp;A 2010</v>
          </cell>
          <cell r="T599">
            <v>1</v>
          </cell>
          <cell r="U599" t="str">
            <v>N/A</v>
          </cell>
          <cell r="V599" t="str">
            <v>N/A</v>
          </cell>
          <cell r="W599" t="str">
            <v>GARAGEM ENCERRRADA</v>
          </cell>
          <cell r="X599" t="str">
            <v>GARAGEM ENCERRRADA</v>
          </cell>
          <cell r="Y599" t="str">
            <v>N/I</v>
          </cell>
          <cell r="Z599" t="str">
            <v>N/I</v>
          </cell>
          <cell r="AA599" t="str">
            <v>N/I</v>
          </cell>
          <cell r="AB599" t="str">
            <v xml:space="preserve">BLOQUEADO    </v>
          </cell>
          <cell r="AC599">
            <v>128313</v>
          </cell>
          <cell r="AD599" t="str">
            <v>HOTEL ATLANTE PLAZA I - PERP</v>
          </cell>
          <cell r="AE599" t="str">
            <v>7.GARAGEM ENCERRADA</v>
          </cell>
          <cell r="AF599" t="str">
            <v>N/A</v>
          </cell>
          <cell r="AG599" t="str">
            <v>N/I</v>
          </cell>
          <cell r="AH599" t="str">
            <v>N/I</v>
          </cell>
          <cell r="AI599" t="str">
            <v>N/I</v>
          </cell>
          <cell r="AJ599" t="str">
            <v>N/I</v>
          </cell>
          <cell r="AK599" t="str">
            <v>N/I</v>
          </cell>
          <cell r="AL599" t="str">
            <v>N/I</v>
          </cell>
          <cell r="AM599">
            <v>40391</v>
          </cell>
          <cell r="AN599" t="str">
            <v>AGO/10</v>
          </cell>
          <cell r="AO599" t="str">
            <v>N/I</v>
          </cell>
          <cell r="AP599" t="str">
            <v>N/I</v>
          </cell>
          <cell r="AQ599" t="str">
            <v>N/I</v>
          </cell>
          <cell r="AR599" t="str">
            <v>N/I</v>
          </cell>
          <cell r="AS599" t="str">
            <v>PERPARK - PE13</v>
          </cell>
          <cell r="AT599" t="str">
            <v>PERPARK - PE</v>
          </cell>
          <cell r="AU599">
            <v>13</v>
          </cell>
          <cell r="AV599" t="str">
            <v>ATLANTE PLAZA I</v>
          </cell>
          <cell r="AW599" t="str">
            <v>N/I</v>
          </cell>
          <cell r="AX599" t="str">
            <v>N/I</v>
          </cell>
          <cell r="AY599" t="str">
            <v>N/I</v>
          </cell>
          <cell r="AZ599">
            <v>128313</v>
          </cell>
        </row>
        <row r="600">
          <cell r="D600">
            <v>128303</v>
          </cell>
          <cell r="E600" t="str">
            <v>GRUPO SAUDE</v>
          </cell>
          <cell r="F600" t="str">
            <v>N/A</v>
          </cell>
          <cell r="G600" t="str">
            <v>PE</v>
          </cell>
          <cell r="H600" t="str">
            <v>PERNAMBUCO</v>
          </cell>
          <cell r="I600" t="str">
            <v>NE</v>
          </cell>
          <cell r="J600" t="str">
            <v>NE</v>
          </cell>
          <cell r="K600" t="str">
            <v>83</v>
          </cell>
          <cell r="L600" t="str">
            <v>PERPARK</v>
          </cell>
          <cell r="M600" t="str">
            <v>PERPARK</v>
          </cell>
          <cell r="N600">
            <v>0</v>
          </cell>
          <cell r="O600">
            <v>0</v>
          </cell>
          <cell r="P600" t="str">
            <v>HOSPITAL</v>
          </cell>
          <cell r="Q600" t="str">
            <v>GARAGEM</v>
          </cell>
          <cell r="R600" t="str">
            <v>OFF STREET</v>
          </cell>
          <cell r="S600" t="str">
            <v>M&amp;A 2010</v>
          </cell>
          <cell r="T600">
            <v>1</v>
          </cell>
          <cell r="U600" t="str">
            <v>N/A</v>
          </cell>
          <cell r="V600" t="str">
            <v>N/A</v>
          </cell>
          <cell r="W600" t="str">
            <v>GARAGEM ENCERRRADA</v>
          </cell>
          <cell r="X600" t="str">
            <v>GARAGEM ENCERRRADA</v>
          </cell>
          <cell r="Y600" t="str">
            <v>N/I</v>
          </cell>
          <cell r="Z600" t="str">
            <v>N/I</v>
          </cell>
          <cell r="AA600" t="str">
            <v>N/I</v>
          </cell>
          <cell r="AB600" t="str">
            <v xml:space="preserve">BLOQUEADO    </v>
          </cell>
          <cell r="AC600">
            <v>128303</v>
          </cell>
          <cell r="AD600" t="str">
            <v>HOSP GRUPO SAUDE - PERP</v>
          </cell>
          <cell r="AE600" t="str">
            <v>7.GARAGEM ENCERRADA</v>
          </cell>
          <cell r="AF600" t="str">
            <v>N/A</v>
          </cell>
          <cell r="AG600" t="str">
            <v>N/I</v>
          </cell>
          <cell r="AH600" t="str">
            <v>N/I</v>
          </cell>
          <cell r="AI600" t="str">
            <v>N/I</v>
          </cell>
          <cell r="AJ600" t="str">
            <v>N/I</v>
          </cell>
          <cell r="AK600" t="str">
            <v>N/I</v>
          </cell>
          <cell r="AL600" t="str">
            <v>N/I</v>
          </cell>
          <cell r="AM600">
            <v>40391</v>
          </cell>
          <cell r="AN600" t="str">
            <v>AGO/10</v>
          </cell>
          <cell r="AO600" t="str">
            <v>N/I</v>
          </cell>
          <cell r="AP600" t="str">
            <v>N/I</v>
          </cell>
          <cell r="AQ600" t="str">
            <v>N/I</v>
          </cell>
          <cell r="AR600" t="str">
            <v>N/I</v>
          </cell>
          <cell r="AS600" t="str">
            <v>PERPARK - PE3</v>
          </cell>
          <cell r="AT600" t="str">
            <v>PERPARK - PE</v>
          </cell>
          <cell r="AU600">
            <v>3</v>
          </cell>
          <cell r="AV600" t="str">
            <v>GRUPO SAUDE</v>
          </cell>
          <cell r="AW600" t="str">
            <v>N/I</v>
          </cell>
          <cell r="AX600" t="str">
            <v>N/I</v>
          </cell>
          <cell r="AY600" t="str">
            <v>N/I</v>
          </cell>
          <cell r="AZ600">
            <v>128303</v>
          </cell>
        </row>
        <row r="601">
          <cell r="D601">
            <v>128052</v>
          </cell>
          <cell r="E601" t="str">
            <v>RECIFE ANTIGO</v>
          </cell>
          <cell r="F601" t="str">
            <v>RECIFE</v>
          </cell>
          <cell r="G601" t="str">
            <v>PE</v>
          </cell>
          <cell r="H601" t="str">
            <v>PERNAMBUCO</v>
          </cell>
          <cell r="I601" t="str">
            <v>NE</v>
          </cell>
          <cell r="J601" t="str">
            <v>NE</v>
          </cell>
          <cell r="K601" t="str">
            <v>80</v>
          </cell>
          <cell r="L601" t="str">
            <v>ERES</v>
          </cell>
          <cell r="M601" t="str">
            <v>ERES</v>
          </cell>
          <cell r="N601">
            <v>0</v>
          </cell>
          <cell r="O601">
            <v>0</v>
          </cell>
          <cell r="P601" t="str">
            <v>TERRENO</v>
          </cell>
          <cell r="Q601" t="str">
            <v>GARAGEM</v>
          </cell>
          <cell r="R601" t="str">
            <v>OFF STREET</v>
          </cell>
          <cell r="S601" t="str">
            <v>M&amp;A 2010</v>
          </cell>
          <cell r="T601">
            <v>1</v>
          </cell>
          <cell r="U601" t="str">
            <v>N/A</v>
          </cell>
          <cell r="V601" t="str">
            <v>N/A</v>
          </cell>
          <cell r="W601" t="str">
            <v>GARAGEM ENCERRRADA</v>
          </cell>
          <cell r="X601" t="str">
            <v>GARAGEM ENCERRRADA</v>
          </cell>
          <cell r="Y601" t="str">
            <v>LOCAÇÃO</v>
          </cell>
          <cell r="Z601" t="str">
            <v>TKTS</v>
          </cell>
          <cell r="AA601" t="str">
            <v>VALOR FIXO</v>
          </cell>
          <cell r="AB601" t="str">
            <v>NAO BLOQUEADO</v>
          </cell>
          <cell r="AC601">
            <v>128052</v>
          </cell>
          <cell r="AD601" t="str">
            <v>TERR RECIFE ANTIGO</v>
          </cell>
          <cell r="AE601" t="str">
            <v>7.GARAGEM ENCERRADA</v>
          </cell>
          <cell r="AF601" t="str">
            <v>M&amp;A</v>
          </cell>
          <cell r="AG601" t="str">
            <v>N/I</v>
          </cell>
          <cell r="AH601" t="str">
            <v>RECIFE</v>
          </cell>
          <cell r="AI601" t="str">
            <v>50030-220</v>
          </cell>
          <cell r="AJ601" t="str">
            <v>RECIFE ANTIGO</v>
          </cell>
          <cell r="AK601" t="str">
            <v>RUA DO APOLO, 96</v>
          </cell>
          <cell r="AL601">
            <v>5</v>
          </cell>
          <cell r="AM601">
            <v>40391</v>
          </cell>
          <cell r="AN601" t="str">
            <v>AGO/10</v>
          </cell>
          <cell r="AO601" t="str">
            <v>N/I</v>
          </cell>
          <cell r="AP601" t="str">
            <v>N/I</v>
          </cell>
          <cell r="AQ601">
            <v>40753</v>
          </cell>
          <cell r="AR601" t="str">
            <v>JUL/11</v>
          </cell>
          <cell r="AS601" t="str">
            <v>E.R.E.S. - PE52</v>
          </cell>
          <cell r="AT601" t="str">
            <v>E.R.E.S. - PE</v>
          </cell>
          <cell r="AU601">
            <v>52</v>
          </cell>
          <cell r="AV601" t="str">
            <v>RECIFE ANTIGO</v>
          </cell>
          <cell r="AW601">
            <v>247</v>
          </cell>
          <cell r="AX601" t="str">
            <v>N/I</v>
          </cell>
          <cell r="AY601" t="str">
            <v>N/I</v>
          </cell>
          <cell r="AZ601">
            <v>128052</v>
          </cell>
        </row>
        <row r="602">
          <cell r="D602">
            <v>128046</v>
          </cell>
          <cell r="E602" t="str">
            <v>FUNESCO</v>
          </cell>
          <cell r="F602" t="str">
            <v>N/A</v>
          </cell>
          <cell r="G602" t="str">
            <v>PE</v>
          </cell>
          <cell r="H602" t="str">
            <v>PERNAMBUCO</v>
          </cell>
          <cell r="I602" t="str">
            <v>NE</v>
          </cell>
          <cell r="J602" t="str">
            <v>NE</v>
          </cell>
          <cell r="K602" t="str">
            <v>80</v>
          </cell>
          <cell r="L602" t="str">
            <v>ERES</v>
          </cell>
          <cell r="M602" t="str">
            <v>ERES</v>
          </cell>
          <cell r="N602">
            <v>0</v>
          </cell>
          <cell r="O602">
            <v>0</v>
          </cell>
          <cell r="P602" t="str">
            <v>TERRENO</v>
          </cell>
          <cell r="Q602" t="str">
            <v>GARAGEM</v>
          </cell>
          <cell r="R602" t="str">
            <v>OFF STREET</v>
          </cell>
          <cell r="S602" t="str">
            <v>M&amp;A 2011</v>
          </cell>
          <cell r="T602">
            <v>1</v>
          </cell>
          <cell r="U602" t="str">
            <v>N/A</v>
          </cell>
          <cell r="V602" t="str">
            <v>N/A</v>
          </cell>
          <cell r="W602" t="str">
            <v>GARAGEM ENCERRRADA</v>
          </cell>
          <cell r="X602" t="str">
            <v>GARAGEM ENCERRRADA</v>
          </cell>
          <cell r="Y602" t="str">
            <v>N/I</v>
          </cell>
          <cell r="Z602" t="str">
            <v>N/I</v>
          </cell>
          <cell r="AA602" t="str">
            <v>N/I</v>
          </cell>
          <cell r="AB602" t="str">
            <v xml:space="preserve">BLOQUEADO    </v>
          </cell>
          <cell r="AC602">
            <v>128046</v>
          </cell>
          <cell r="AD602" t="str">
            <v>TERR FUNESCO</v>
          </cell>
          <cell r="AE602" t="str">
            <v>7.GARAGEM ENCERRADA</v>
          </cell>
          <cell r="AF602" t="str">
            <v>N/A</v>
          </cell>
          <cell r="AG602" t="str">
            <v>N/I</v>
          </cell>
          <cell r="AH602" t="str">
            <v>N/I</v>
          </cell>
          <cell r="AI602" t="str">
            <v>N/I</v>
          </cell>
          <cell r="AJ602" t="str">
            <v>N/I</v>
          </cell>
          <cell r="AK602" t="str">
            <v>N/I</v>
          </cell>
          <cell r="AL602">
            <v>6</v>
          </cell>
          <cell r="AM602">
            <v>40391</v>
          </cell>
          <cell r="AN602" t="str">
            <v>AGO/10</v>
          </cell>
          <cell r="AO602" t="str">
            <v>N/I</v>
          </cell>
          <cell r="AP602" t="str">
            <v>N/I</v>
          </cell>
          <cell r="AQ602" t="str">
            <v>N/I</v>
          </cell>
          <cell r="AR602" t="str">
            <v>N/I</v>
          </cell>
          <cell r="AS602" t="str">
            <v>E.R.E.S. - PE46</v>
          </cell>
          <cell r="AT602" t="str">
            <v>E.R.E.S. - PE</v>
          </cell>
          <cell r="AU602">
            <v>46</v>
          </cell>
          <cell r="AV602" t="str">
            <v>FUNESO</v>
          </cell>
          <cell r="AW602">
            <v>321</v>
          </cell>
          <cell r="AX602" t="str">
            <v>N/I</v>
          </cell>
          <cell r="AY602" t="str">
            <v>N/I</v>
          </cell>
          <cell r="AZ602">
            <v>128046</v>
          </cell>
        </row>
        <row r="603">
          <cell r="D603">
            <v>128044</v>
          </cell>
          <cell r="E603" t="str">
            <v>CENTRO SUL</v>
          </cell>
          <cell r="F603" t="str">
            <v>N/A</v>
          </cell>
          <cell r="G603" t="str">
            <v>PE</v>
          </cell>
          <cell r="H603" t="str">
            <v>PERNAMBUCO</v>
          </cell>
          <cell r="I603" t="str">
            <v>NE</v>
          </cell>
          <cell r="J603" t="str">
            <v>NE</v>
          </cell>
          <cell r="K603" t="str">
            <v>80</v>
          </cell>
          <cell r="L603" t="str">
            <v>ERES</v>
          </cell>
          <cell r="M603" t="str">
            <v>ERES</v>
          </cell>
          <cell r="N603">
            <v>0</v>
          </cell>
          <cell r="O603">
            <v>0</v>
          </cell>
          <cell r="P603" t="str">
            <v>CENTRO COMERCIAL</v>
          </cell>
          <cell r="Q603" t="str">
            <v>GARAGEM</v>
          </cell>
          <cell r="R603" t="str">
            <v>OFF STREET</v>
          </cell>
          <cell r="S603" t="str">
            <v>M&amp;A 2010</v>
          </cell>
          <cell r="T603">
            <v>1</v>
          </cell>
          <cell r="U603" t="str">
            <v>N/A</v>
          </cell>
          <cell r="V603" t="str">
            <v>N/A</v>
          </cell>
          <cell r="W603" t="str">
            <v>GARAGEM ENCERRRADA</v>
          </cell>
          <cell r="X603" t="str">
            <v>GARAGEM ENCERRRADA</v>
          </cell>
          <cell r="Y603" t="str">
            <v>N/I</v>
          </cell>
          <cell r="Z603" t="str">
            <v>N/I</v>
          </cell>
          <cell r="AA603" t="str">
            <v>N/I</v>
          </cell>
          <cell r="AB603" t="str">
            <v xml:space="preserve">BLOQUEADO    </v>
          </cell>
          <cell r="AC603">
            <v>128044</v>
          </cell>
          <cell r="AD603" t="str">
            <v>CE COM CENTRO SUL</v>
          </cell>
          <cell r="AE603" t="str">
            <v>7.GARAGEM ENCERRADA</v>
          </cell>
          <cell r="AF603" t="str">
            <v>M&amp;A</v>
          </cell>
          <cell r="AG603" t="str">
            <v>N/I</v>
          </cell>
          <cell r="AH603" t="str">
            <v>N/I</v>
          </cell>
          <cell r="AI603" t="str">
            <v>N/I</v>
          </cell>
          <cell r="AJ603" t="str">
            <v>N/I</v>
          </cell>
          <cell r="AK603" t="str">
            <v>N/I</v>
          </cell>
          <cell r="AL603">
            <v>5</v>
          </cell>
          <cell r="AM603">
            <v>40238</v>
          </cell>
          <cell r="AN603" t="str">
            <v>MAR/10</v>
          </cell>
          <cell r="AO603" t="str">
            <v>N/I</v>
          </cell>
          <cell r="AP603" t="str">
            <v>N/I</v>
          </cell>
          <cell r="AQ603">
            <v>40512</v>
          </cell>
          <cell r="AR603" t="str">
            <v>DEZ/10</v>
          </cell>
          <cell r="AS603" t="str">
            <v>PERPARK5</v>
          </cell>
          <cell r="AT603" t="str">
            <v>PERPARK</v>
          </cell>
          <cell r="AU603">
            <v>5</v>
          </cell>
          <cell r="AV603" t="str">
            <v>N/I</v>
          </cell>
          <cell r="AW603">
            <v>252</v>
          </cell>
          <cell r="AX603" t="str">
            <v>N/I</v>
          </cell>
          <cell r="AY603" t="str">
            <v>N/I</v>
          </cell>
          <cell r="AZ603">
            <v>128044</v>
          </cell>
        </row>
        <row r="604">
          <cell r="D604">
            <v>128041</v>
          </cell>
          <cell r="E604" t="str">
            <v>BB CAXANGA</v>
          </cell>
          <cell r="F604" t="str">
            <v>N/A</v>
          </cell>
          <cell r="G604" t="str">
            <v>PE</v>
          </cell>
          <cell r="H604" t="str">
            <v>PERNAMBUCO</v>
          </cell>
          <cell r="I604" t="str">
            <v>NE</v>
          </cell>
          <cell r="J604" t="str">
            <v>NE</v>
          </cell>
          <cell r="K604" t="str">
            <v>80</v>
          </cell>
          <cell r="L604" t="str">
            <v>ERES</v>
          </cell>
          <cell r="M604" t="str">
            <v>ERES</v>
          </cell>
          <cell r="N604">
            <v>0</v>
          </cell>
          <cell r="O604">
            <v>0</v>
          </cell>
          <cell r="P604" t="str">
            <v>BANCO</v>
          </cell>
          <cell r="Q604" t="str">
            <v>GARAGEM</v>
          </cell>
          <cell r="R604" t="str">
            <v>OFF STREET</v>
          </cell>
          <cell r="S604" t="str">
            <v>M&amp;A 2010</v>
          </cell>
          <cell r="T604">
            <v>1</v>
          </cell>
          <cell r="U604" t="str">
            <v>N/A</v>
          </cell>
          <cell r="V604" t="str">
            <v>N/A</v>
          </cell>
          <cell r="W604" t="str">
            <v>GARAGEM ENCERRRADA</v>
          </cell>
          <cell r="X604" t="str">
            <v>GARAGEM ENCERRRADA</v>
          </cell>
          <cell r="Y604" t="str">
            <v>N/I</v>
          </cell>
          <cell r="Z604" t="str">
            <v>N/I</v>
          </cell>
          <cell r="AA604" t="str">
            <v>PERCENTUAL</v>
          </cell>
          <cell r="AB604" t="str">
            <v>NAO BLOQUEADO</v>
          </cell>
          <cell r="AC604">
            <v>128041</v>
          </cell>
          <cell r="AD604" t="str">
            <v>BANCO BB CAXANGA</v>
          </cell>
          <cell r="AE604" t="str">
            <v>7.GARAGEM ENCERRADA</v>
          </cell>
          <cell r="AF604" t="str">
            <v>M&amp;A</v>
          </cell>
          <cell r="AG604" t="str">
            <v>N/I</v>
          </cell>
          <cell r="AH604" t="str">
            <v>N/I</v>
          </cell>
          <cell r="AI604" t="str">
            <v>N/I</v>
          </cell>
          <cell r="AJ604" t="str">
            <v>N/I</v>
          </cell>
          <cell r="AK604" t="str">
            <v>N/I</v>
          </cell>
          <cell r="AL604">
            <v>5</v>
          </cell>
          <cell r="AM604">
            <v>40391</v>
          </cell>
          <cell r="AN604" t="str">
            <v>AGO/10</v>
          </cell>
          <cell r="AO604" t="str">
            <v>N/I</v>
          </cell>
          <cell r="AP604" t="str">
            <v>N/I</v>
          </cell>
          <cell r="AQ604">
            <v>40584</v>
          </cell>
          <cell r="AR604" t="str">
            <v>MAR/11</v>
          </cell>
          <cell r="AS604" t="str">
            <v>E.R.E.S. - PE41</v>
          </cell>
          <cell r="AT604" t="str">
            <v>E.R.E.S. - PE</v>
          </cell>
          <cell r="AU604">
            <v>41</v>
          </cell>
          <cell r="AV604" t="str">
            <v>BB CAXANGA</v>
          </cell>
          <cell r="AW604">
            <v>529</v>
          </cell>
          <cell r="AX604" t="str">
            <v>N/I</v>
          </cell>
          <cell r="AY604" t="str">
            <v>N/I</v>
          </cell>
          <cell r="AZ604">
            <v>128041</v>
          </cell>
        </row>
        <row r="605">
          <cell r="D605">
            <v>128040</v>
          </cell>
          <cell r="E605" t="str">
            <v>BB SAO MIGUEL - AFOGADOS</v>
          </cell>
          <cell r="F605" t="str">
            <v>N/A</v>
          </cell>
          <cell r="G605" t="str">
            <v>PE</v>
          </cell>
          <cell r="H605" t="str">
            <v>PERNAMBUCO</v>
          </cell>
          <cell r="I605" t="str">
            <v>NE</v>
          </cell>
          <cell r="J605" t="str">
            <v>NE</v>
          </cell>
          <cell r="K605" t="str">
            <v>80</v>
          </cell>
          <cell r="L605" t="str">
            <v>ERES</v>
          </cell>
          <cell r="M605" t="str">
            <v>ERES</v>
          </cell>
          <cell r="N605">
            <v>0</v>
          </cell>
          <cell r="O605">
            <v>0</v>
          </cell>
          <cell r="P605" t="str">
            <v>BANCO</v>
          </cell>
          <cell r="Q605" t="str">
            <v>GARAGEM</v>
          </cell>
          <cell r="R605" t="str">
            <v>OFF STREET</v>
          </cell>
          <cell r="S605" t="str">
            <v>M&amp;A 2010</v>
          </cell>
          <cell r="T605">
            <v>1</v>
          </cell>
          <cell r="U605" t="str">
            <v>N/A</v>
          </cell>
          <cell r="V605" t="str">
            <v>N/A</v>
          </cell>
          <cell r="W605" t="str">
            <v>GARAGEM ENCERRRADA</v>
          </cell>
          <cell r="X605" t="str">
            <v>GARAGEM ENCERRRADA</v>
          </cell>
          <cell r="Y605" t="str">
            <v>N/I</v>
          </cell>
          <cell r="Z605" t="str">
            <v>N/I</v>
          </cell>
          <cell r="AA605" t="str">
            <v>FAIXA</v>
          </cell>
          <cell r="AB605" t="str">
            <v xml:space="preserve">BLOQUEADO    </v>
          </cell>
          <cell r="AC605">
            <v>128040</v>
          </cell>
          <cell r="AD605" t="str">
            <v>BANCO BB S MIGUEL AFOGADOS</v>
          </cell>
          <cell r="AE605" t="str">
            <v>7.GARAGEM ENCERRADA</v>
          </cell>
          <cell r="AF605" t="str">
            <v>M&amp;A</v>
          </cell>
          <cell r="AG605" t="str">
            <v>N/I</v>
          </cell>
          <cell r="AH605" t="str">
            <v>N/I</v>
          </cell>
          <cell r="AI605" t="str">
            <v>N/I</v>
          </cell>
          <cell r="AJ605" t="str">
            <v>N/I</v>
          </cell>
          <cell r="AK605" t="str">
            <v>N/I</v>
          </cell>
          <cell r="AL605">
            <v>5</v>
          </cell>
          <cell r="AM605">
            <v>40391</v>
          </cell>
          <cell r="AN605" t="str">
            <v>AGO/10</v>
          </cell>
          <cell r="AO605" t="str">
            <v>N/I</v>
          </cell>
          <cell r="AP605" t="str">
            <v>N/I</v>
          </cell>
          <cell r="AQ605">
            <v>40559</v>
          </cell>
          <cell r="AR605" t="str">
            <v>FEV/11</v>
          </cell>
          <cell r="AS605" t="str">
            <v>E.R.E.S. - PE40</v>
          </cell>
          <cell r="AT605" t="str">
            <v>E.R.E.S. - PE</v>
          </cell>
          <cell r="AU605">
            <v>40</v>
          </cell>
          <cell r="AV605" t="str">
            <v>BB SAO MIGUEL</v>
          </cell>
          <cell r="AW605">
            <v>514</v>
          </cell>
          <cell r="AX605" t="str">
            <v>N/I</v>
          </cell>
          <cell r="AY605" t="str">
            <v>N/I</v>
          </cell>
          <cell r="AZ605">
            <v>128040</v>
          </cell>
        </row>
        <row r="606">
          <cell r="D606">
            <v>128027</v>
          </cell>
          <cell r="E606" t="str">
            <v>ALVARES CABRAL</v>
          </cell>
          <cell r="F606" t="str">
            <v>N/A</v>
          </cell>
          <cell r="G606" t="str">
            <v>ES</v>
          </cell>
          <cell r="H606" t="str">
            <v>ESPÍRITO SANTO</v>
          </cell>
          <cell r="I606" t="str">
            <v>NE</v>
          </cell>
          <cell r="J606" t="str">
            <v>NE</v>
          </cell>
          <cell r="K606" t="str">
            <v>80</v>
          </cell>
          <cell r="L606" t="str">
            <v>ERES</v>
          </cell>
          <cell r="M606" t="str">
            <v>ERES</v>
          </cell>
          <cell r="N606">
            <v>0</v>
          </cell>
          <cell r="O606">
            <v>0</v>
          </cell>
          <cell r="P606" t="str">
            <v>LAZER/ ENTRETENIMENTO</v>
          </cell>
          <cell r="Q606" t="str">
            <v>GARAGEM</v>
          </cell>
          <cell r="R606" t="str">
            <v>OFF STREET</v>
          </cell>
          <cell r="S606" t="str">
            <v>M&amp;A 2010</v>
          </cell>
          <cell r="T606">
            <v>1</v>
          </cell>
          <cell r="U606" t="str">
            <v>N/A</v>
          </cell>
          <cell r="V606" t="str">
            <v>N/A</v>
          </cell>
          <cell r="W606" t="str">
            <v>GARAGEM ENCERRRADA</v>
          </cell>
          <cell r="X606" t="str">
            <v>GARAGEM ENCERRRADA</v>
          </cell>
          <cell r="Y606" t="str">
            <v>N/I</v>
          </cell>
          <cell r="Z606" t="str">
            <v>N/I</v>
          </cell>
          <cell r="AA606" t="str">
            <v>N/I</v>
          </cell>
          <cell r="AB606" t="str">
            <v xml:space="preserve">BLOQUEADO    </v>
          </cell>
          <cell r="AC606">
            <v>128027</v>
          </cell>
          <cell r="AD606" t="str">
            <v>LAZER ALVARES CABRAL</v>
          </cell>
          <cell r="AE606" t="str">
            <v>7.GARAGEM ENCERRADA</v>
          </cell>
          <cell r="AF606" t="str">
            <v>N/A</v>
          </cell>
          <cell r="AG606" t="str">
            <v>N/I</v>
          </cell>
          <cell r="AH606" t="str">
            <v>N/I</v>
          </cell>
          <cell r="AI606" t="str">
            <v>N/I</v>
          </cell>
          <cell r="AJ606" t="str">
            <v>N/I</v>
          </cell>
          <cell r="AK606" t="str">
            <v>N/I</v>
          </cell>
          <cell r="AL606" t="str">
            <v>N/I</v>
          </cell>
          <cell r="AM606">
            <v>40299</v>
          </cell>
          <cell r="AN606" t="str">
            <v>MAI/10</v>
          </cell>
          <cell r="AO606" t="str">
            <v>N/I</v>
          </cell>
          <cell r="AP606" t="str">
            <v>N/I</v>
          </cell>
          <cell r="AQ606" t="str">
            <v>N/I</v>
          </cell>
          <cell r="AR606" t="str">
            <v>N/I</v>
          </cell>
          <cell r="AS606" t="str">
            <v>ERES - ES27</v>
          </cell>
          <cell r="AT606" t="str">
            <v>ERES - ES</v>
          </cell>
          <cell r="AU606">
            <v>27</v>
          </cell>
          <cell r="AV606" t="str">
            <v>ALVARES CABRAL</v>
          </cell>
          <cell r="AW606" t="str">
            <v>N/I</v>
          </cell>
          <cell r="AX606" t="str">
            <v>N/I</v>
          </cell>
          <cell r="AY606" t="str">
            <v>N/I</v>
          </cell>
          <cell r="AZ606">
            <v>128027</v>
          </cell>
        </row>
        <row r="607">
          <cell r="D607">
            <v>128025</v>
          </cell>
          <cell r="E607" t="str">
            <v>PORTO BELO</v>
          </cell>
          <cell r="F607" t="str">
            <v>N/A</v>
          </cell>
          <cell r="G607" t="str">
            <v>ES</v>
          </cell>
          <cell r="H607" t="str">
            <v>ESPÍRITO SANTO</v>
          </cell>
          <cell r="I607" t="str">
            <v>NE</v>
          </cell>
          <cell r="J607" t="str">
            <v>NE</v>
          </cell>
          <cell r="K607" t="str">
            <v>80</v>
          </cell>
          <cell r="L607" t="str">
            <v>ERES</v>
          </cell>
          <cell r="M607" t="str">
            <v>ERES</v>
          </cell>
          <cell r="N607">
            <v>0</v>
          </cell>
          <cell r="O607">
            <v>0</v>
          </cell>
          <cell r="P607" t="str">
            <v>LOJA</v>
          </cell>
          <cell r="Q607" t="str">
            <v>GARAGEM</v>
          </cell>
          <cell r="R607" t="str">
            <v>OFF STREET</v>
          </cell>
          <cell r="S607" t="str">
            <v>M&amp;A 2010</v>
          </cell>
          <cell r="T607">
            <v>1</v>
          </cell>
          <cell r="U607" t="str">
            <v>N/A</v>
          </cell>
          <cell r="V607" t="str">
            <v>N/A</v>
          </cell>
          <cell r="W607" t="str">
            <v>GARAGEM ENCERRRADA</v>
          </cell>
          <cell r="X607" t="str">
            <v>GARAGEM ENCERRRADA</v>
          </cell>
          <cell r="Y607" t="str">
            <v>N/I</v>
          </cell>
          <cell r="Z607" t="str">
            <v>N/I</v>
          </cell>
          <cell r="AA607" t="str">
            <v>N/I</v>
          </cell>
          <cell r="AB607" t="str">
            <v xml:space="preserve">BLOQUEADO    </v>
          </cell>
          <cell r="AC607">
            <v>128025</v>
          </cell>
          <cell r="AD607" t="str">
            <v>LOJA PORTO BELO</v>
          </cell>
          <cell r="AE607" t="str">
            <v>7.GARAGEM ENCERRADA</v>
          </cell>
          <cell r="AF607" t="str">
            <v>M&amp;A</v>
          </cell>
          <cell r="AG607" t="str">
            <v>N/I</v>
          </cell>
          <cell r="AH607" t="str">
            <v>N/I</v>
          </cell>
          <cell r="AI607" t="str">
            <v>N/I</v>
          </cell>
          <cell r="AJ607" t="str">
            <v>N/I</v>
          </cell>
          <cell r="AK607" t="str">
            <v>N/I</v>
          </cell>
          <cell r="AL607">
            <v>5</v>
          </cell>
          <cell r="AM607">
            <v>40238</v>
          </cell>
          <cell r="AN607" t="str">
            <v>MAR/10</v>
          </cell>
          <cell r="AO607" t="str">
            <v>N/I</v>
          </cell>
          <cell r="AP607" t="str">
            <v>N/I</v>
          </cell>
          <cell r="AQ607">
            <v>40482</v>
          </cell>
          <cell r="AR607" t="str">
            <v>NOV/10</v>
          </cell>
          <cell r="AS607" t="str">
            <v>E.R.E.S.25</v>
          </cell>
          <cell r="AT607" t="str">
            <v>E.R.E.S.</v>
          </cell>
          <cell r="AU607">
            <v>25</v>
          </cell>
          <cell r="AV607" t="str">
            <v>PORTO BELO</v>
          </cell>
          <cell r="AW607">
            <v>330</v>
          </cell>
          <cell r="AX607" t="str">
            <v>N/I</v>
          </cell>
          <cell r="AY607" t="str">
            <v>N/I</v>
          </cell>
          <cell r="AZ607">
            <v>128025</v>
          </cell>
        </row>
        <row r="608">
          <cell r="D608">
            <v>128023</v>
          </cell>
          <cell r="E608" t="str">
            <v>TERRENO CENTRO</v>
          </cell>
          <cell r="F608" t="str">
            <v>N/A</v>
          </cell>
          <cell r="G608" t="str">
            <v>ES</v>
          </cell>
          <cell r="H608" t="str">
            <v>ESPÍRITO SANTO</v>
          </cell>
          <cell r="I608" t="str">
            <v>NE</v>
          </cell>
          <cell r="J608" t="str">
            <v>NE</v>
          </cell>
          <cell r="K608" t="str">
            <v>80</v>
          </cell>
          <cell r="L608" t="str">
            <v>ERES</v>
          </cell>
          <cell r="M608" t="str">
            <v>ERES</v>
          </cell>
          <cell r="N608">
            <v>0</v>
          </cell>
          <cell r="O608">
            <v>0</v>
          </cell>
          <cell r="P608" t="str">
            <v>TERRENO</v>
          </cell>
          <cell r="Q608" t="str">
            <v>GARAGEM</v>
          </cell>
          <cell r="R608" t="str">
            <v>OFF STREET</v>
          </cell>
          <cell r="S608" t="str">
            <v>M&amp;A 2010</v>
          </cell>
          <cell r="T608">
            <v>1</v>
          </cell>
          <cell r="U608" t="str">
            <v>N/A</v>
          </cell>
          <cell r="V608" t="str">
            <v>N/A</v>
          </cell>
          <cell r="W608" t="str">
            <v>GARAGEM ENCERRRADA</v>
          </cell>
          <cell r="X608" t="str">
            <v>GARAGEM ENCERRRADA</v>
          </cell>
          <cell r="Y608" t="str">
            <v>N/I</v>
          </cell>
          <cell r="Z608" t="str">
            <v>N/I</v>
          </cell>
          <cell r="AA608" t="str">
            <v>N/I</v>
          </cell>
          <cell r="AB608" t="str">
            <v xml:space="preserve">BLOQUEADO    </v>
          </cell>
          <cell r="AC608">
            <v>128023</v>
          </cell>
          <cell r="AD608" t="str">
            <v>TERR CENTRO</v>
          </cell>
          <cell r="AE608" t="str">
            <v>7.GARAGEM ENCERRADA</v>
          </cell>
          <cell r="AF608" t="str">
            <v>N/A</v>
          </cell>
          <cell r="AG608" t="str">
            <v>N/I</v>
          </cell>
          <cell r="AH608" t="str">
            <v>N/I</v>
          </cell>
          <cell r="AI608" t="str">
            <v>N/I</v>
          </cell>
          <cell r="AJ608" t="str">
            <v>N/I</v>
          </cell>
          <cell r="AK608" t="str">
            <v>N/I</v>
          </cell>
          <cell r="AL608" t="str">
            <v>N/I</v>
          </cell>
          <cell r="AM608">
            <v>40299</v>
          </cell>
          <cell r="AN608" t="str">
            <v>MAI/10</v>
          </cell>
          <cell r="AO608" t="str">
            <v>N/I</v>
          </cell>
          <cell r="AP608" t="str">
            <v>N/I</v>
          </cell>
          <cell r="AQ608" t="str">
            <v>N/I</v>
          </cell>
          <cell r="AR608" t="str">
            <v>N/I</v>
          </cell>
          <cell r="AS608" t="str">
            <v>ERES - ES23</v>
          </cell>
          <cell r="AT608" t="str">
            <v>ERES - ES</v>
          </cell>
          <cell r="AU608">
            <v>23</v>
          </cell>
          <cell r="AV608" t="str">
            <v>TERRENO CENTRO</v>
          </cell>
          <cell r="AW608" t="str">
            <v>N/I</v>
          </cell>
          <cell r="AX608" t="str">
            <v>N/I</v>
          </cell>
          <cell r="AY608" t="str">
            <v>N/I</v>
          </cell>
          <cell r="AZ608">
            <v>128023</v>
          </cell>
        </row>
        <row r="609">
          <cell r="D609">
            <v>128022</v>
          </cell>
          <cell r="E609" t="str">
            <v>SANTA MARTHA</v>
          </cell>
          <cell r="F609" t="str">
            <v>N/A</v>
          </cell>
          <cell r="G609" t="str">
            <v>ES</v>
          </cell>
          <cell r="H609" t="str">
            <v>ESPÍRITO SANTO</v>
          </cell>
          <cell r="I609" t="str">
            <v>NE</v>
          </cell>
          <cell r="J609" t="str">
            <v>NE</v>
          </cell>
          <cell r="K609" t="str">
            <v>80</v>
          </cell>
          <cell r="L609" t="str">
            <v>ERES</v>
          </cell>
          <cell r="M609" t="str">
            <v>ERES</v>
          </cell>
          <cell r="N609">
            <v>0</v>
          </cell>
          <cell r="O609">
            <v>0</v>
          </cell>
          <cell r="P609" t="str">
            <v>TERRENO</v>
          </cell>
          <cell r="Q609" t="str">
            <v>GARAGEM</v>
          </cell>
          <cell r="R609" t="str">
            <v>OFF STREET</v>
          </cell>
          <cell r="S609" t="str">
            <v>M&amp;A 2010</v>
          </cell>
          <cell r="T609">
            <v>1</v>
          </cell>
          <cell r="U609" t="str">
            <v>N/A</v>
          </cell>
          <cell r="V609" t="str">
            <v>N/A</v>
          </cell>
          <cell r="W609" t="str">
            <v>GARAGEM ENCERRRADA</v>
          </cell>
          <cell r="X609" t="str">
            <v>GARAGEM ENCERRRADA</v>
          </cell>
          <cell r="Y609" t="str">
            <v>N/I</v>
          </cell>
          <cell r="Z609" t="str">
            <v>N/I</v>
          </cell>
          <cell r="AA609" t="str">
            <v>N/I</v>
          </cell>
          <cell r="AB609" t="str">
            <v xml:space="preserve">BLOQUEADO    </v>
          </cell>
          <cell r="AC609">
            <v>128022</v>
          </cell>
          <cell r="AD609" t="str">
            <v>TERR STA MARTHA</v>
          </cell>
          <cell r="AE609" t="str">
            <v>7.GARAGEM ENCERRADA</v>
          </cell>
          <cell r="AF609" t="str">
            <v>M&amp;A</v>
          </cell>
          <cell r="AG609" t="str">
            <v>N/I</v>
          </cell>
          <cell r="AH609" t="str">
            <v>N/I</v>
          </cell>
          <cell r="AI609" t="str">
            <v>N/I</v>
          </cell>
          <cell r="AJ609" t="str">
            <v>N/I</v>
          </cell>
          <cell r="AK609" t="str">
            <v>N/I</v>
          </cell>
          <cell r="AL609" t="str">
            <v>N/I</v>
          </cell>
          <cell r="AM609">
            <v>40238</v>
          </cell>
          <cell r="AN609" t="str">
            <v>MAR/10</v>
          </cell>
          <cell r="AO609" t="str">
            <v>N/I</v>
          </cell>
          <cell r="AP609" t="str">
            <v>N/I</v>
          </cell>
          <cell r="AQ609">
            <v>40328</v>
          </cell>
          <cell r="AR609" t="str">
            <v>JUN/10</v>
          </cell>
          <cell r="AS609" t="str">
            <v>E.R.E.S.22</v>
          </cell>
          <cell r="AT609" t="str">
            <v>E.R.E.S.</v>
          </cell>
          <cell r="AU609">
            <v>22</v>
          </cell>
          <cell r="AV609" t="str">
            <v>SANTA MARTHA</v>
          </cell>
          <cell r="AW609" t="str">
            <v>N/I</v>
          </cell>
          <cell r="AX609" t="str">
            <v>N/I</v>
          </cell>
          <cell r="AY609" t="str">
            <v>N/I</v>
          </cell>
          <cell r="AZ609">
            <v>128022</v>
          </cell>
        </row>
        <row r="610">
          <cell r="D610">
            <v>128020</v>
          </cell>
          <cell r="E610" t="str">
            <v>RETA DA PENHA</v>
          </cell>
          <cell r="F610" t="str">
            <v>N/A</v>
          </cell>
          <cell r="G610" t="str">
            <v>ES</v>
          </cell>
          <cell r="H610" t="str">
            <v>ESPÍRITO SANTO</v>
          </cell>
          <cell r="I610" t="str">
            <v>NE</v>
          </cell>
          <cell r="J610" t="str">
            <v>NE</v>
          </cell>
          <cell r="K610" t="str">
            <v>80</v>
          </cell>
          <cell r="L610" t="str">
            <v>ERES</v>
          </cell>
          <cell r="M610" t="str">
            <v>ERES</v>
          </cell>
          <cell r="N610">
            <v>0</v>
          </cell>
          <cell r="O610">
            <v>0</v>
          </cell>
          <cell r="P610" t="str">
            <v>TERRENO</v>
          </cell>
          <cell r="Q610" t="str">
            <v>GARAGEM</v>
          </cell>
          <cell r="R610" t="str">
            <v>OFF STREET</v>
          </cell>
          <cell r="S610" t="str">
            <v>M&amp;A 2010</v>
          </cell>
          <cell r="T610">
            <v>1</v>
          </cell>
          <cell r="U610" t="str">
            <v>N/A</v>
          </cell>
          <cell r="V610" t="str">
            <v>N/A</v>
          </cell>
          <cell r="W610" t="str">
            <v>GARAGEM ENCERRRADA</v>
          </cell>
          <cell r="X610" t="str">
            <v>GARAGEM ENCERRRADA</v>
          </cell>
          <cell r="Y610" t="str">
            <v>N/I</v>
          </cell>
          <cell r="Z610" t="str">
            <v>N/I</v>
          </cell>
          <cell r="AA610" t="str">
            <v>N/I</v>
          </cell>
          <cell r="AB610" t="str">
            <v xml:space="preserve">BLOQUEADO    </v>
          </cell>
          <cell r="AC610">
            <v>128020</v>
          </cell>
          <cell r="AD610" t="str">
            <v>TERR RETA DA PENHA</v>
          </cell>
          <cell r="AE610" t="str">
            <v>7.GARAGEM ENCERRADA</v>
          </cell>
          <cell r="AF610" t="str">
            <v>N/A</v>
          </cell>
          <cell r="AG610" t="str">
            <v>N/I</v>
          </cell>
          <cell r="AH610" t="str">
            <v>N/I</v>
          </cell>
          <cell r="AI610" t="str">
            <v>N/I</v>
          </cell>
          <cell r="AJ610" t="str">
            <v>N/I</v>
          </cell>
          <cell r="AK610" t="str">
            <v>N/I</v>
          </cell>
          <cell r="AL610" t="str">
            <v>N/I</v>
          </cell>
          <cell r="AM610">
            <v>40299</v>
          </cell>
          <cell r="AN610" t="str">
            <v>MAI/10</v>
          </cell>
          <cell r="AO610" t="str">
            <v>N/I</v>
          </cell>
          <cell r="AP610" t="str">
            <v>N/I</v>
          </cell>
          <cell r="AQ610" t="str">
            <v>N/I</v>
          </cell>
          <cell r="AR610" t="str">
            <v>N/I</v>
          </cell>
          <cell r="AS610" t="str">
            <v>ERES - ES20</v>
          </cell>
          <cell r="AT610" t="str">
            <v>ERES - ES</v>
          </cell>
          <cell r="AU610">
            <v>20</v>
          </cell>
          <cell r="AV610" t="str">
            <v>RETA DA PENHA</v>
          </cell>
          <cell r="AW610" t="str">
            <v>N/I</v>
          </cell>
          <cell r="AX610" t="str">
            <v>N/I</v>
          </cell>
          <cell r="AY610" t="str">
            <v>N/I</v>
          </cell>
          <cell r="AZ610">
            <v>128020</v>
          </cell>
        </row>
        <row r="611">
          <cell r="D611">
            <v>128015</v>
          </cell>
          <cell r="E611" t="str">
            <v>FIBRASA PLAZA</v>
          </cell>
          <cell r="F611" t="str">
            <v>N/A</v>
          </cell>
          <cell r="G611" t="str">
            <v>ES</v>
          </cell>
          <cell r="H611" t="str">
            <v>ESPÍRITO SANTO</v>
          </cell>
          <cell r="I611" t="str">
            <v>NE</v>
          </cell>
          <cell r="J611" t="str">
            <v>NE</v>
          </cell>
          <cell r="K611" t="str">
            <v>80</v>
          </cell>
          <cell r="L611" t="str">
            <v>ERES</v>
          </cell>
          <cell r="M611" t="str">
            <v>ERES</v>
          </cell>
          <cell r="N611">
            <v>0</v>
          </cell>
          <cell r="O611">
            <v>0</v>
          </cell>
          <cell r="P611" t="str">
            <v>EDIFÍCIO COMERCIAL</v>
          </cell>
          <cell r="Q611" t="str">
            <v>GARAGEM</v>
          </cell>
          <cell r="R611" t="str">
            <v>OFF STREET</v>
          </cell>
          <cell r="S611" t="str">
            <v>M&amp;A 2010</v>
          </cell>
          <cell r="T611">
            <v>1</v>
          </cell>
          <cell r="U611" t="str">
            <v>N/A</v>
          </cell>
          <cell r="V611" t="str">
            <v>N/A</v>
          </cell>
          <cell r="W611" t="str">
            <v>GARAGEM ENCERRRADA</v>
          </cell>
          <cell r="X611" t="str">
            <v>GARAGEM ENCERRRADA</v>
          </cell>
          <cell r="Y611" t="str">
            <v>N/I</v>
          </cell>
          <cell r="Z611" t="str">
            <v>N/I</v>
          </cell>
          <cell r="AA611" t="str">
            <v>N/I</v>
          </cell>
          <cell r="AB611" t="str">
            <v xml:space="preserve">BLOQUEADO    </v>
          </cell>
          <cell r="AC611">
            <v>128015</v>
          </cell>
          <cell r="AD611" t="str">
            <v>ED COM FIBRASA PLAZA</v>
          </cell>
          <cell r="AE611" t="str">
            <v>7.GARAGEM ENCERRADA</v>
          </cell>
          <cell r="AF611" t="str">
            <v>M&amp;A</v>
          </cell>
          <cell r="AG611" t="str">
            <v>09.097.751/0016-29</v>
          </cell>
          <cell r="AH611" t="str">
            <v>VITÓRIA</v>
          </cell>
          <cell r="AI611" t="str">
            <v>29050-545</v>
          </cell>
          <cell r="AJ611" t="str">
            <v>ENSEADA DO SUÃ</v>
          </cell>
          <cell r="AK611" t="str">
            <v>RUA JOSÉ ALEXANDRE BUAIS, 22</v>
          </cell>
          <cell r="AL611">
            <v>5</v>
          </cell>
          <cell r="AM611">
            <v>40299</v>
          </cell>
          <cell r="AN611" t="str">
            <v>MAI/10</v>
          </cell>
          <cell r="AO611">
            <v>40399</v>
          </cell>
          <cell r="AP611" t="str">
            <v>INDETERMINADO</v>
          </cell>
          <cell r="AQ611">
            <v>40558</v>
          </cell>
          <cell r="AR611" t="str">
            <v>JUL/11</v>
          </cell>
          <cell r="AS611" t="str">
            <v>E.R.E.S.15</v>
          </cell>
          <cell r="AT611" t="str">
            <v>E.R.E.S.</v>
          </cell>
          <cell r="AU611">
            <v>15</v>
          </cell>
          <cell r="AV611" t="str">
            <v>FIBRASA PLAZA</v>
          </cell>
          <cell r="AW611">
            <v>16</v>
          </cell>
          <cell r="AX611" t="str">
            <v xml:space="preserve">FIBRASA PLAZA                           </v>
          </cell>
          <cell r="AY611" t="str">
            <v>N/I</v>
          </cell>
          <cell r="AZ611">
            <v>128015</v>
          </cell>
        </row>
        <row r="612">
          <cell r="D612">
            <v>128013</v>
          </cell>
          <cell r="E612" t="str">
            <v>D&amp;D</v>
          </cell>
          <cell r="F612" t="str">
            <v>N/A</v>
          </cell>
          <cell r="G612" t="str">
            <v>ES</v>
          </cell>
          <cell r="H612" t="str">
            <v>ESPÍRITO SANTO</v>
          </cell>
          <cell r="I612" t="str">
            <v>NE</v>
          </cell>
          <cell r="J612" t="str">
            <v>NE</v>
          </cell>
          <cell r="K612" t="str">
            <v>80</v>
          </cell>
          <cell r="L612" t="str">
            <v>ERES</v>
          </cell>
          <cell r="M612" t="str">
            <v>ERES</v>
          </cell>
          <cell r="N612">
            <v>0</v>
          </cell>
          <cell r="O612">
            <v>0</v>
          </cell>
          <cell r="P612" t="str">
            <v>LOJA</v>
          </cell>
          <cell r="Q612" t="str">
            <v>GARAGEM</v>
          </cell>
          <cell r="R612" t="str">
            <v>OFF STREET</v>
          </cell>
          <cell r="S612" t="str">
            <v>M&amp;A 2010</v>
          </cell>
          <cell r="T612">
            <v>1</v>
          </cell>
          <cell r="U612" t="str">
            <v>N/A</v>
          </cell>
          <cell r="V612" t="str">
            <v>N/A</v>
          </cell>
          <cell r="W612" t="str">
            <v>GARAGEM ENCERRRADA</v>
          </cell>
          <cell r="X612" t="str">
            <v>GARAGEM ENCERRRADA</v>
          </cell>
          <cell r="Y612" t="str">
            <v>N/I</v>
          </cell>
          <cell r="Z612" t="str">
            <v>N/I</v>
          </cell>
          <cell r="AA612" t="str">
            <v>N/I</v>
          </cell>
          <cell r="AB612" t="str">
            <v xml:space="preserve">BLOQUEADO    </v>
          </cell>
          <cell r="AC612">
            <v>128013</v>
          </cell>
          <cell r="AD612" t="str">
            <v>LOJA D&amp;D</v>
          </cell>
          <cell r="AE612" t="str">
            <v>7.GARAGEM ENCERRADA</v>
          </cell>
          <cell r="AF612" t="str">
            <v>M&amp;A</v>
          </cell>
          <cell r="AG612" t="str">
            <v>N/I</v>
          </cell>
          <cell r="AH612" t="str">
            <v>N/I</v>
          </cell>
          <cell r="AI612" t="str">
            <v>N/I</v>
          </cell>
          <cell r="AJ612" t="str">
            <v>N/I</v>
          </cell>
          <cell r="AK612" t="str">
            <v>N/I</v>
          </cell>
          <cell r="AL612" t="str">
            <v>N/I</v>
          </cell>
          <cell r="AM612">
            <v>40269</v>
          </cell>
          <cell r="AN612" t="str">
            <v>ABR/10</v>
          </cell>
          <cell r="AO612" t="str">
            <v>N/I</v>
          </cell>
          <cell r="AP612" t="str">
            <v>N/I</v>
          </cell>
          <cell r="AQ612">
            <v>40421</v>
          </cell>
          <cell r="AR612" t="str">
            <v>SET/10</v>
          </cell>
          <cell r="AS612" t="str">
            <v>E.R.E.S.13</v>
          </cell>
          <cell r="AT612" t="str">
            <v>E.R.E.S.</v>
          </cell>
          <cell r="AU612">
            <v>13</v>
          </cell>
          <cell r="AV612" t="str">
            <v>D&amp;D</v>
          </cell>
          <cell r="AW612" t="str">
            <v>N/I</v>
          </cell>
          <cell r="AX612" t="str">
            <v>N/I</v>
          </cell>
          <cell r="AY612" t="str">
            <v>N/I</v>
          </cell>
          <cell r="AZ612">
            <v>128013</v>
          </cell>
        </row>
        <row r="613">
          <cell r="D613">
            <v>127429</v>
          </cell>
          <cell r="E613" t="str">
            <v>BABILONIA</v>
          </cell>
          <cell r="F613" t="str">
            <v>N/A</v>
          </cell>
          <cell r="G613" t="str">
            <v>PR</v>
          </cell>
          <cell r="H613" t="str">
            <v>PARANÁ</v>
          </cell>
          <cell r="I613" t="str">
            <v>SUL</v>
          </cell>
          <cell r="J613" t="str">
            <v>SUL</v>
          </cell>
          <cell r="K613" t="str">
            <v>74</v>
          </cell>
          <cell r="L613" t="str">
            <v>REUNIDAS</v>
          </cell>
          <cell r="M613" t="str">
            <v>REUNIDAS</v>
          </cell>
          <cell r="N613">
            <v>0</v>
          </cell>
          <cell r="O613">
            <v>0</v>
          </cell>
          <cell r="P613" t="str">
            <v>LAZER/ ENTRETENIMENTO</v>
          </cell>
          <cell r="Q613" t="str">
            <v>GARAGEM</v>
          </cell>
          <cell r="R613" t="str">
            <v>OFF STREET</v>
          </cell>
          <cell r="S613" t="str">
            <v>NN OFF 2010</v>
          </cell>
          <cell r="T613">
            <v>1</v>
          </cell>
          <cell r="U613" t="str">
            <v>N/A</v>
          </cell>
          <cell r="V613" t="str">
            <v>N/A</v>
          </cell>
          <cell r="W613" t="str">
            <v>GARAGEM ENCERRRADA</v>
          </cell>
          <cell r="X613" t="str">
            <v>GARAGEM ENCERRRADA</v>
          </cell>
          <cell r="Y613" t="str">
            <v>N/I</v>
          </cell>
          <cell r="Z613" t="str">
            <v>N/I</v>
          </cell>
          <cell r="AA613" t="str">
            <v>N/I</v>
          </cell>
          <cell r="AB613" t="str">
            <v xml:space="preserve">BLOQUEADO    </v>
          </cell>
          <cell r="AC613">
            <v>127429</v>
          </cell>
          <cell r="AD613" t="str">
            <v>LAZER BABILONIA</v>
          </cell>
          <cell r="AE613" t="str">
            <v>7.GARAGEM ENCERRADA</v>
          </cell>
          <cell r="AF613" t="str">
            <v>ORGANICAS</v>
          </cell>
          <cell r="AG613" t="str">
            <v>N/I</v>
          </cell>
          <cell r="AH613" t="str">
            <v>N/I</v>
          </cell>
          <cell r="AI613" t="str">
            <v>N/I</v>
          </cell>
          <cell r="AJ613" t="str">
            <v>N/I</v>
          </cell>
          <cell r="AK613" t="str">
            <v>N/I</v>
          </cell>
          <cell r="AL613" t="str">
            <v>N/I</v>
          </cell>
          <cell r="AM613">
            <v>40210</v>
          </cell>
          <cell r="AN613" t="str">
            <v>FEV/10</v>
          </cell>
          <cell r="AO613" t="str">
            <v>N/I</v>
          </cell>
          <cell r="AP613" t="str">
            <v>N/I</v>
          </cell>
          <cell r="AQ613">
            <v>40329</v>
          </cell>
          <cell r="AR613" t="str">
            <v>JUN/10</v>
          </cell>
          <cell r="AS613" t="str">
            <v>REUNIDAS - PR29</v>
          </cell>
          <cell r="AT613" t="str">
            <v>REUNIDAS - PR</v>
          </cell>
          <cell r="AU613">
            <v>29</v>
          </cell>
          <cell r="AV613" t="str">
            <v>BABILONIA</v>
          </cell>
          <cell r="AW613" t="str">
            <v>N/I</v>
          </cell>
          <cell r="AX613" t="str">
            <v>N/I</v>
          </cell>
          <cell r="AY613" t="str">
            <v>N/I</v>
          </cell>
          <cell r="AZ613">
            <v>127429</v>
          </cell>
        </row>
        <row r="614">
          <cell r="D614">
            <v>127428</v>
          </cell>
          <cell r="E614" t="str">
            <v>NEW CONCEPT</v>
          </cell>
          <cell r="F614" t="str">
            <v>N/A</v>
          </cell>
          <cell r="G614" t="str">
            <v>PR</v>
          </cell>
          <cell r="H614" t="str">
            <v>PARANÁ</v>
          </cell>
          <cell r="I614" t="str">
            <v>SUL</v>
          </cell>
          <cell r="J614" t="str">
            <v>SUL</v>
          </cell>
          <cell r="K614" t="str">
            <v>74</v>
          </cell>
          <cell r="L614" t="str">
            <v>REUNIDAS</v>
          </cell>
          <cell r="M614" t="str">
            <v>REUNIDAS</v>
          </cell>
          <cell r="N614">
            <v>0</v>
          </cell>
          <cell r="O614">
            <v>0</v>
          </cell>
          <cell r="P614" t="str">
            <v>EDIFÍCIO COMERCIAL</v>
          </cell>
          <cell r="Q614" t="str">
            <v>GARAGEM</v>
          </cell>
          <cell r="R614" t="str">
            <v>OFF STREET</v>
          </cell>
          <cell r="S614" t="str">
            <v>BASE OFF</v>
          </cell>
          <cell r="T614">
            <v>1</v>
          </cell>
          <cell r="U614" t="str">
            <v>N/A</v>
          </cell>
          <cell r="V614" t="str">
            <v>N/A</v>
          </cell>
          <cell r="W614" t="str">
            <v>GARAGEM ENCERRRADA</v>
          </cell>
          <cell r="X614" t="str">
            <v>GARAGEM ENCERRRADA</v>
          </cell>
          <cell r="Y614" t="str">
            <v>N/I</v>
          </cell>
          <cell r="Z614" t="str">
            <v>N/I</v>
          </cell>
          <cell r="AA614" t="str">
            <v>N/I</v>
          </cell>
          <cell r="AB614" t="str">
            <v xml:space="preserve">BLOQUEADO    </v>
          </cell>
          <cell r="AC614">
            <v>127428</v>
          </cell>
          <cell r="AD614" t="str">
            <v>ED COM NEW CONCEPT</v>
          </cell>
          <cell r="AE614" t="str">
            <v>7.GARAGEM ENCERRADA</v>
          </cell>
          <cell r="AF614" t="str">
            <v>ORGANICAS</v>
          </cell>
          <cell r="AG614" t="str">
            <v>52.024.452/0129-70</v>
          </cell>
          <cell r="AH614" t="str">
            <v>N/I</v>
          </cell>
          <cell r="AI614" t="str">
            <v>N/I</v>
          </cell>
          <cell r="AJ614" t="str">
            <v>N/I</v>
          </cell>
          <cell r="AK614" t="str">
            <v xml:space="preserve">RUA EMILIANO PERNETA, 390 - 2ª ACESSO - RUA VISCONDE DE NACAR, 1510 </v>
          </cell>
          <cell r="AL614" t="str">
            <v>N/I</v>
          </cell>
          <cell r="AM614" t="str">
            <v>N/I</v>
          </cell>
          <cell r="AN614" t="str">
            <v>N/I</v>
          </cell>
          <cell r="AO614" t="str">
            <v>N/I</v>
          </cell>
          <cell r="AP614" t="str">
            <v>N/I</v>
          </cell>
          <cell r="AQ614" t="str">
            <v>N/I</v>
          </cell>
          <cell r="AR614" t="str">
            <v>N/I</v>
          </cell>
          <cell r="AS614" t="str">
            <v>REUNIDAS - PR28</v>
          </cell>
          <cell r="AT614" t="str">
            <v>REUNIDAS - PR</v>
          </cell>
          <cell r="AU614">
            <v>28</v>
          </cell>
          <cell r="AV614" t="str">
            <v>NEW CONCEPT</v>
          </cell>
          <cell r="AW614" t="str">
            <v>N/I</v>
          </cell>
          <cell r="AX614" t="str">
            <v>N/I</v>
          </cell>
          <cell r="AY614" t="str">
            <v>N/I</v>
          </cell>
          <cell r="AZ614">
            <v>127428</v>
          </cell>
        </row>
        <row r="615">
          <cell r="D615">
            <v>127420</v>
          </cell>
          <cell r="E615" t="str">
            <v>ESTACAO</v>
          </cell>
          <cell r="F615" t="str">
            <v>N/A</v>
          </cell>
          <cell r="G615" t="str">
            <v>PR</v>
          </cell>
          <cell r="H615" t="str">
            <v>PARANÁ</v>
          </cell>
          <cell r="I615" t="str">
            <v>SUL</v>
          </cell>
          <cell r="J615" t="str">
            <v>SUL</v>
          </cell>
          <cell r="K615" t="str">
            <v>74</v>
          </cell>
          <cell r="L615" t="str">
            <v>REUNIDAS</v>
          </cell>
          <cell r="M615" t="str">
            <v>REUNIDAS</v>
          </cell>
          <cell r="N615">
            <v>0</v>
          </cell>
          <cell r="O615">
            <v>0</v>
          </cell>
          <cell r="P615" t="str">
            <v>SHOPPING</v>
          </cell>
          <cell r="Q615" t="str">
            <v>GARAGEM</v>
          </cell>
          <cell r="R615" t="str">
            <v>OFF STREET</v>
          </cell>
          <cell r="S615" t="str">
            <v>BASE OFF</v>
          </cell>
          <cell r="T615">
            <v>1</v>
          </cell>
          <cell r="U615" t="str">
            <v>N/A</v>
          </cell>
          <cell r="V615" t="str">
            <v>N/A</v>
          </cell>
          <cell r="W615" t="str">
            <v>GARAGEM ENCERRRADA</v>
          </cell>
          <cell r="X615" t="str">
            <v>GARAGEM ENCERRRADA</v>
          </cell>
          <cell r="Y615" t="str">
            <v>N/I</v>
          </cell>
          <cell r="Z615" t="str">
            <v>N/I</v>
          </cell>
          <cell r="AA615" t="str">
            <v>N/I</v>
          </cell>
          <cell r="AB615" t="str">
            <v xml:space="preserve">BLOQUEADO    </v>
          </cell>
          <cell r="AC615">
            <v>127420</v>
          </cell>
          <cell r="AD615" t="str">
            <v>SHOP ESTACAO</v>
          </cell>
          <cell r="AE615" t="str">
            <v>7.GARAGEM ENCERRADA</v>
          </cell>
          <cell r="AF615" t="str">
            <v>ORGANICAS</v>
          </cell>
          <cell r="AG615" t="str">
            <v>N/I</v>
          </cell>
          <cell r="AH615" t="str">
            <v>N/I</v>
          </cell>
          <cell r="AI615" t="str">
            <v>N/I</v>
          </cell>
          <cell r="AJ615" t="str">
            <v>N/I</v>
          </cell>
          <cell r="AK615" t="str">
            <v>N/I</v>
          </cell>
          <cell r="AL615" t="str">
            <v>N/I</v>
          </cell>
          <cell r="AM615">
            <v>39965</v>
          </cell>
          <cell r="AN615" t="str">
            <v>N/I</v>
          </cell>
          <cell r="AO615" t="str">
            <v>N/I</v>
          </cell>
          <cell r="AP615" t="str">
            <v>N/I</v>
          </cell>
          <cell r="AQ615">
            <v>40268</v>
          </cell>
          <cell r="AR615" t="str">
            <v>ABR/10</v>
          </cell>
          <cell r="AS615" t="str">
            <v>REUNIDAS - PR20</v>
          </cell>
          <cell r="AT615" t="str">
            <v>REUNIDAS - PR</v>
          </cell>
          <cell r="AU615">
            <v>20</v>
          </cell>
          <cell r="AV615" t="str">
            <v>ESTACAO</v>
          </cell>
          <cell r="AW615" t="str">
            <v>N/I</v>
          </cell>
          <cell r="AX615" t="str">
            <v>N/I</v>
          </cell>
          <cell r="AY615" t="str">
            <v>N/I</v>
          </cell>
          <cell r="AZ615">
            <v>127420</v>
          </cell>
        </row>
        <row r="616">
          <cell r="D616">
            <v>127404</v>
          </cell>
          <cell r="E616" t="str">
            <v>CAPITAL</v>
          </cell>
          <cell r="F616" t="str">
            <v>N/A</v>
          </cell>
          <cell r="G616" t="str">
            <v>PR</v>
          </cell>
          <cell r="H616" t="str">
            <v>PARANÁ</v>
          </cell>
          <cell r="I616" t="str">
            <v>SUL</v>
          </cell>
          <cell r="J616" t="str">
            <v>SUL</v>
          </cell>
          <cell r="K616" t="str">
            <v>74</v>
          </cell>
          <cell r="L616" t="str">
            <v>REUNIDAS</v>
          </cell>
          <cell r="M616" t="str">
            <v>REUNIDAS</v>
          </cell>
          <cell r="N616">
            <v>0</v>
          </cell>
          <cell r="O616">
            <v>0</v>
          </cell>
          <cell r="P616" t="str">
            <v>EDIFÍCIO COMERCIAL</v>
          </cell>
          <cell r="Q616" t="str">
            <v>GARAGEM</v>
          </cell>
          <cell r="R616" t="str">
            <v>OFF STREET</v>
          </cell>
          <cell r="S616" t="str">
            <v>BASE OFF</v>
          </cell>
          <cell r="T616">
            <v>1</v>
          </cell>
          <cell r="U616" t="str">
            <v>N/A</v>
          </cell>
          <cell r="V616" t="str">
            <v>N/A</v>
          </cell>
          <cell r="W616" t="str">
            <v>GARAGEM ENCERRRADA</v>
          </cell>
          <cell r="X616" t="str">
            <v>GARAGEM ENCERRRADA</v>
          </cell>
          <cell r="Y616" t="str">
            <v>N/I</v>
          </cell>
          <cell r="Z616" t="str">
            <v>N/I</v>
          </cell>
          <cell r="AA616" t="str">
            <v>N/I</v>
          </cell>
          <cell r="AB616" t="str">
            <v xml:space="preserve">BLOQUEADO    </v>
          </cell>
          <cell r="AC616">
            <v>127404</v>
          </cell>
          <cell r="AD616" t="str">
            <v>ED COM CAPITAL</v>
          </cell>
          <cell r="AE616" t="str">
            <v>7.GARAGEM ENCERRADA</v>
          </cell>
          <cell r="AF616" t="str">
            <v>ORGANICAS</v>
          </cell>
          <cell r="AG616" t="str">
            <v>N/I</v>
          </cell>
          <cell r="AH616" t="str">
            <v>N/I</v>
          </cell>
          <cell r="AI616" t="str">
            <v>N/I</v>
          </cell>
          <cell r="AJ616" t="str">
            <v>N/I</v>
          </cell>
          <cell r="AK616" t="str">
            <v>N/I</v>
          </cell>
          <cell r="AL616" t="str">
            <v>N/I</v>
          </cell>
          <cell r="AM616">
            <v>39629</v>
          </cell>
          <cell r="AN616" t="str">
            <v>N/I</v>
          </cell>
          <cell r="AO616" t="str">
            <v>N/I</v>
          </cell>
          <cell r="AP616" t="str">
            <v>N/I</v>
          </cell>
          <cell r="AQ616">
            <v>40390</v>
          </cell>
          <cell r="AR616" t="str">
            <v>AGO/10</v>
          </cell>
          <cell r="AS616" t="str">
            <v>REUNIDAS - PR4</v>
          </cell>
          <cell r="AT616" t="str">
            <v>REUNIDAS - PR</v>
          </cell>
          <cell r="AU616">
            <v>4</v>
          </cell>
          <cell r="AV616" t="str">
            <v>CAPITAL</v>
          </cell>
          <cell r="AW616" t="str">
            <v>N/I</v>
          </cell>
          <cell r="AX616" t="str">
            <v>N/I</v>
          </cell>
          <cell r="AY616" t="str">
            <v>N/I</v>
          </cell>
          <cell r="AZ616">
            <v>127404</v>
          </cell>
        </row>
        <row r="617">
          <cell r="D617">
            <v>127403</v>
          </cell>
          <cell r="E617" t="str">
            <v>SILVA JARDIM</v>
          </cell>
          <cell r="F617" t="str">
            <v>N/A</v>
          </cell>
          <cell r="G617" t="str">
            <v>PR</v>
          </cell>
          <cell r="H617" t="str">
            <v>PARANÁ</v>
          </cell>
          <cell r="I617" t="str">
            <v>SUL</v>
          </cell>
          <cell r="J617" t="str">
            <v>SUL</v>
          </cell>
          <cell r="K617" t="str">
            <v>74</v>
          </cell>
          <cell r="L617" t="str">
            <v>REUNIDAS</v>
          </cell>
          <cell r="M617" t="str">
            <v>REUNIDAS</v>
          </cell>
          <cell r="N617">
            <v>0</v>
          </cell>
          <cell r="O617">
            <v>0</v>
          </cell>
          <cell r="P617" t="str">
            <v>TERRENO</v>
          </cell>
          <cell r="Q617" t="str">
            <v>GARAGEM</v>
          </cell>
          <cell r="R617" t="str">
            <v>OFF STREET</v>
          </cell>
          <cell r="S617" t="str">
            <v>BASE OFF</v>
          </cell>
          <cell r="T617">
            <v>1</v>
          </cell>
          <cell r="U617" t="str">
            <v>N/A</v>
          </cell>
          <cell r="V617" t="str">
            <v>N/A</v>
          </cell>
          <cell r="W617" t="str">
            <v>GARAGEM ENCERRRADA</v>
          </cell>
          <cell r="X617" t="str">
            <v>GARAGEM ENCERRRADA</v>
          </cell>
          <cell r="Y617" t="str">
            <v>N/I</v>
          </cell>
          <cell r="Z617" t="str">
            <v>N/I</v>
          </cell>
          <cell r="AA617" t="str">
            <v>N/I</v>
          </cell>
          <cell r="AB617" t="str">
            <v xml:space="preserve">BLOQUEADO    </v>
          </cell>
          <cell r="AC617">
            <v>127403</v>
          </cell>
          <cell r="AD617" t="str">
            <v>TERR SILVA JARDIM</v>
          </cell>
          <cell r="AE617" t="str">
            <v>7.GARAGEM ENCERRADA</v>
          </cell>
          <cell r="AF617" t="str">
            <v>ORGANICAS</v>
          </cell>
          <cell r="AG617" t="str">
            <v>N/I</v>
          </cell>
          <cell r="AH617" t="str">
            <v>N/I</v>
          </cell>
          <cell r="AI617" t="str">
            <v>N/I</v>
          </cell>
          <cell r="AJ617" t="str">
            <v>N/I</v>
          </cell>
          <cell r="AK617" t="str">
            <v>N/I</v>
          </cell>
          <cell r="AL617" t="str">
            <v>N/I</v>
          </cell>
          <cell r="AM617">
            <v>39846</v>
          </cell>
          <cell r="AN617" t="str">
            <v>N/I</v>
          </cell>
          <cell r="AO617" t="str">
            <v>N/I</v>
          </cell>
          <cell r="AP617" t="str">
            <v>N/I</v>
          </cell>
          <cell r="AQ617">
            <v>40057</v>
          </cell>
          <cell r="AR617" t="str">
            <v>N/I</v>
          </cell>
          <cell r="AS617" t="str">
            <v>REUNIDAS - PR3</v>
          </cell>
          <cell r="AT617" t="str">
            <v>REUNIDAS - PR</v>
          </cell>
          <cell r="AU617">
            <v>3</v>
          </cell>
          <cell r="AV617" t="str">
            <v>SILVA JARDIM</v>
          </cell>
          <cell r="AW617" t="str">
            <v>N/I</v>
          </cell>
          <cell r="AX617" t="str">
            <v>N/I</v>
          </cell>
          <cell r="AY617" t="str">
            <v>N/I</v>
          </cell>
          <cell r="AZ617">
            <v>127403</v>
          </cell>
        </row>
        <row r="618">
          <cell r="D618">
            <v>125171</v>
          </cell>
          <cell r="E618" t="str">
            <v>SANTO AMARO</v>
          </cell>
          <cell r="F618" t="str">
            <v>N/A</v>
          </cell>
          <cell r="G618" t="str">
            <v>SP</v>
          </cell>
          <cell r="H618" t="str">
            <v>SÃO PAULO</v>
          </cell>
          <cell r="I618" t="str">
            <v>SP</v>
          </cell>
          <cell r="J618" t="str">
            <v>SP</v>
          </cell>
          <cell r="K618" t="str">
            <v>51</v>
          </cell>
          <cell r="L618" t="str">
            <v>PRIMEIRA</v>
          </cell>
          <cell r="M618" t="str">
            <v>PRIMEIRA</v>
          </cell>
          <cell r="N618">
            <v>0</v>
          </cell>
          <cell r="O618">
            <v>0</v>
          </cell>
          <cell r="P618" t="str">
            <v>TERRENO</v>
          </cell>
          <cell r="Q618" t="str">
            <v>GARAGEM</v>
          </cell>
          <cell r="R618" t="str">
            <v>OFF STREET</v>
          </cell>
          <cell r="S618" t="str">
            <v>BASE OFF</v>
          </cell>
          <cell r="T618">
            <v>1</v>
          </cell>
          <cell r="U618" t="str">
            <v>N/A</v>
          </cell>
          <cell r="V618" t="str">
            <v>N/A</v>
          </cell>
          <cell r="W618" t="str">
            <v>GARAGEM ENCERRRADA</v>
          </cell>
          <cell r="X618" t="str">
            <v>GARAGEM ENCERRRADA</v>
          </cell>
          <cell r="Y618" t="str">
            <v>N/I</v>
          </cell>
          <cell r="Z618" t="str">
            <v>N/I</v>
          </cell>
          <cell r="AA618" t="str">
            <v>N/I</v>
          </cell>
          <cell r="AB618" t="str">
            <v xml:space="preserve">BLOQUEADO    </v>
          </cell>
          <cell r="AC618">
            <v>125171</v>
          </cell>
          <cell r="AD618" t="str">
            <v>TERR STO AMARO</v>
          </cell>
          <cell r="AE618" t="str">
            <v>7.GARAGEM ENCERRADA</v>
          </cell>
          <cell r="AF618" t="str">
            <v>ORGANICAS</v>
          </cell>
          <cell r="AG618" t="str">
            <v>N/I</v>
          </cell>
          <cell r="AH618" t="str">
            <v>N/I</v>
          </cell>
          <cell r="AI618" t="str">
            <v>N/I</v>
          </cell>
          <cell r="AJ618" t="str">
            <v>N/I</v>
          </cell>
          <cell r="AK618" t="str">
            <v>N/I</v>
          </cell>
          <cell r="AL618" t="str">
            <v>N/I</v>
          </cell>
          <cell r="AM618" t="str">
            <v>N/I</v>
          </cell>
          <cell r="AN618" t="str">
            <v>N/I</v>
          </cell>
          <cell r="AO618" t="str">
            <v>N/I</v>
          </cell>
          <cell r="AP618" t="str">
            <v>N/I</v>
          </cell>
          <cell r="AQ618" t="str">
            <v>N/I</v>
          </cell>
          <cell r="AR618" t="str">
            <v>N/I</v>
          </cell>
          <cell r="AS618" t="str">
            <v>PRIMEIRA - SP71</v>
          </cell>
          <cell r="AT618" t="str">
            <v>PRIMEIRA - SP</v>
          </cell>
          <cell r="AU618">
            <v>71</v>
          </cell>
          <cell r="AV618" t="str">
            <v>SANTO AMARO</v>
          </cell>
          <cell r="AW618" t="str">
            <v>N/I</v>
          </cell>
          <cell r="AX618" t="str">
            <v>N/I</v>
          </cell>
          <cell r="AY618" t="str">
            <v>N/I</v>
          </cell>
          <cell r="AZ618">
            <v>125171</v>
          </cell>
        </row>
        <row r="619">
          <cell r="D619">
            <v>125170</v>
          </cell>
          <cell r="E619" t="str">
            <v>CASA 4</v>
          </cell>
          <cell r="F619" t="str">
            <v>N/A</v>
          </cell>
          <cell r="G619" t="str">
            <v>SP</v>
          </cell>
          <cell r="H619" t="str">
            <v>SÃO PAULO</v>
          </cell>
          <cell r="I619" t="str">
            <v>SP</v>
          </cell>
          <cell r="J619" t="str">
            <v>SP</v>
          </cell>
          <cell r="K619" t="str">
            <v>51</v>
          </cell>
          <cell r="L619" t="str">
            <v>PRIMEIRA</v>
          </cell>
          <cell r="M619" t="str">
            <v>PRIMEIRA</v>
          </cell>
          <cell r="N619">
            <v>0</v>
          </cell>
          <cell r="O619">
            <v>0</v>
          </cell>
          <cell r="P619" t="str">
            <v>MONOUSUARIO</v>
          </cell>
          <cell r="Q619" t="str">
            <v>GARAGEM</v>
          </cell>
          <cell r="R619" t="str">
            <v>OFF STREET</v>
          </cell>
          <cell r="S619" t="str">
            <v>BASE OFF</v>
          </cell>
          <cell r="T619">
            <v>1</v>
          </cell>
          <cell r="U619" t="str">
            <v>N/A</v>
          </cell>
          <cell r="V619" t="str">
            <v>N/A</v>
          </cell>
          <cell r="W619" t="str">
            <v>GARAGEM ENCERRRADA</v>
          </cell>
          <cell r="X619" t="str">
            <v>GARAGEM ENCERRRADA</v>
          </cell>
          <cell r="Y619" t="str">
            <v>N/I</v>
          </cell>
          <cell r="Z619" t="str">
            <v>N/I</v>
          </cell>
          <cell r="AA619" t="str">
            <v>N/I</v>
          </cell>
          <cell r="AB619" t="str">
            <v xml:space="preserve">BLOQUEADO    </v>
          </cell>
          <cell r="AC619">
            <v>125170</v>
          </cell>
          <cell r="AD619" t="str">
            <v>MONO SANTANDER CASA 4</v>
          </cell>
          <cell r="AE619" t="str">
            <v>7.GARAGEM ENCERRADA</v>
          </cell>
          <cell r="AF619" t="str">
            <v>ORGANICAS</v>
          </cell>
          <cell r="AG619" t="str">
            <v>52.024.452/0108-46</v>
          </cell>
          <cell r="AH619" t="str">
            <v>N/I</v>
          </cell>
          <cell r="AI619" t="str">
            <v>N/I</v>
          </cell>
          <cell r="AJ619" t="str">
            <v>N/I</v>
          </cell>
          <cell r="AK619" t="str">
            <v xml:space="preserve">RUA HUNGRIA, 1400 </v>
          </cell>
          <cell r="AL619">
            <v>7</v>
          </cell>
          <cell r="AM619" t="str">
            <v>N/I</v>
          </cell>
          <cell r="AN619" t="str">
            <v>N/I</v>
          </cell>
          <cell r="AO619" t="str">
            <v>N/I</v>
          </cell>
          <cell r="AP619" t="str">
            <v>N/I</v>
          </cell>
          <cell r="AQ619">
            <v>40026</v>
          </cell>
          <cell r="AR619" t="str">
            <v>N/I</v>
          </cell>
          <cell r="AS619" t="str">
            <v>PRIMEIRA - SP  70</v>
          </cell>
          <cell r="AT619" t="str">
            <v xml:space="preserve">PRIMEIRA - SP  </v>
          </cell>
          <cell r="AU619">
            <v>70</v>
          </cell>
          <cell r="AV619" t="str">
            <v>CASA 4</v>
          </cell>
          <cell r="AW619">
            <v>4326</v>
          </cell>
          <cell r="AX619" t="str">
            <v>N/I</v>
          </cell>
          <cell r="AY619" t="str">
            <v>N/I</v>
          </cell>
          <cell r="AZ619">
            <v>125170</v>
          </cell>
        </row>
        <row r="620">
          <cell r="D620">
            <v>125146</v>
          </cell>
          <cell r="E620" t="str">
            <v>ALVARO DE CARVALHO I</v>
          </cell>
          <cell r="F620" t="str">
            <v>N/A</v>
          </cell>
          <cell r="G620" t="str">
            <v>SP</v>
          </cell>
          <cell r="H620" t="str">
            <v>SÃO PAULO</v>
          </cell>
          <cell r="I620" t="str">
            <v>SP</v>
          </cell>
          <cell r="J620" t="str">
            <v>SP</v>
          </cell>
          <cell r="K620" t="str">
            <v>51</v>
          </cell>
          <cell r="L620" t="str">
            <v>PRIMEIRA</v>
          </cell>
          <cell r="M620" t="str">
            <v>PRIMEIRA</v>
          </cell>
          <cell r="N620">
            <v>0</v>
          </cell>
          <cell r="O620">
            <v>0</v>
          </cell>
          <cell r="P620" t="str">
            <v>TERRENO</v>
          </cell>
          <cell r="Q620" t="str">
            <v>GARAGEM</v>
          </cell>
          <cell r="R620" t="str">
            <v>OFF STREET</v>
          </cell>
          <cell r="S620" t="str">
            <v>BASE OFF</v>
          </cell>
          <cell r="T620">
            <v>1</v>
          </cell>
          <cell r="U620" t="str">
            <v>N/A</v>
          </cell>
          <cell r="V620" t="str">
            <v>N/A</v>
          </cell>
          <cell r="W620" t="str">
            <v>GARAGEM ENCERRRADA</v>
          </cell>
          <cell r="X620" t="str">
            <v>GARAGEM ENCERRRADA</v>
          </cell>
          <cell r="Y620" t="str">
            <v>N/I</v>
          </cell>
          <cell r="Z620" t="str">
            <v>N/I</v>
          </cell>
          <cell r="AA620" t="str">
            <v>N/I</v>
          </cell>
          <cell r="AB620" t="str">
            <v xml:space="preserve">BLOQUEADO    </v>
          </cell>
          <cell r="AC620">
            <v>125146</v>
          </cell>
          <cell r="AD620" t="str">
            <v>TERR ALVARO DE CARVALHO I</v>
          </cell>
          <cell r="AE620" t="str">
            <v>7.GARAGEM ENCERRADA</v>
          </cell>
          <cell r="AF620" t="str">
            <v>ORGANICAS</v>
          </cell>
          <cell r="AG620" t="str">
            <v>N/I</v>
          </cell>
          <cell r="AH620" t="str">
            <v>N/I</v>
          </cell>
          <cell r="AI620" t="str">
            <v>N/I</v>
          </cell>
          <cell r="AJ620" t="str">
            <v>N/I</v>
          </cell>
          <cell r="AK620" t="str">
            <v>N/I</v>
          </cell>
          <cell r="AL620" t="str">
            <v>N/I</v>
          </cell>
          <cell r="AM620">
            <v>37926</v>
          </cell>
          <cell r="AN620" t="str">
            <v>N/I</v>
          </cell>
          <cell r="AO620" t="str">
            <v>N/I</v>
          </cell>
          <cell r="AP620" t="str">
            <v>N/I</v>
          </cell>
          <cell r="AQ620">
            <v>40328</v>
          </cell>
          <cell r="AR620" t="str">
            <v>JUN/10</v>
          </cell>
          <cell r="AS620" t="str">
            <v>PRIMEIRA - SP  46</v>
          </cell>
          <cell r="AT620" t="str">
            <v xml:space="preserve">PRIMEIRA - SP  </v>
          </cell>
          <cell r="AU620">
            <v>46</v>
          </cell>
          <cell r="AV620" t="str">
            <v>A DE CARVALHO I</v>
          </cell>
          <cell r="AW620" t="str">
            <v>N/I</v>
          </cell>
          <cell r="AX620" t="str">
            <v>N/I</v>
          </cell>
          <cell r="AY620" t="str">
            <v>N/I</v>
          </cell>
          <cell r="AZ620">
            <v>125146</v>
          </cell>
        </row>
        <row r="621">
          <cell r="D621">
            <v>125118</v>
          </cell>
          <cell r="E621" t="str">
            <v>UOL</v>
          </cell>
          <cell r="F621" t="str">
            <v>N/A</v>
          </cell>
          <cell r="G621" t="str">
            <v>SP</v>
          </cell>
          <cell r="H621" t="str">
            <v>SÃO PAULO</v>
          </cell>
          <cell r="I621" t="str">
            <v>SP</v>
          </cell>
          <cell r="J621" t="str">
            <v>SP</v>
          </cell>
          <cell r="K621" t="str">
            <v>51</v>
          </cell>
          <cell r="L621" t="str">
            <v>PRIMEIRA</v>
          </cell>
          <cell r="M621" t="str">
            <v>PRIMEIRA</v>
          </cell>
          <cell r="N621">
            <v>0</v>
          </cell>
          <cell r="O621">
            <v>0</v>
          </cell>
          <cell r="P621" t="str">
            <v>MONOUSUARIO</v>
          </cell>
          <cell r="Q621" t="str">
            <v>GARAGEM</v>
          </cell>
          <cell r="R621" t="str">
            <v>OFF STREET</v>
          </cell>
          <cell r="S621" t="str">
            <v>BASE OFF</v>
          </cell>
          <cell r="T621">
            <v>1</v>
          </cell>
          <cell r="U621" t="str">
            <v>N/A</v>
          </cell>
          <cell r="V621" t="str">
            <v>N/A</v>
          </cell>
          <cell r="W621" t="str">
            <v>GARAGEM ENCERRRADA</v>
          </cell>
          <cell r="X621" t="str">
            <v>GARAGEM ENCERRRADA</v>
          </cell>
          <cell r="Y621" t="str">
            <v>N/I</v>
          </cell>
          <cell r="Z621" t="str">
            <v>N/I</v>
          </cell>
          <cell r="AA621" t="str">
            <v>N/I</v>
          </cell>
          <cell r="AB621" t="str">
            <v xml:space="preserve">BLOQUEADO    </v>
          </cell>
          <cell r="AC621">
            <v>125118</v>
          </cell>
          <cell r="AD621" t="str">
            <v>MONO UOL</v>
          </cell>
          <cell r="AE621" t="str">
            <v>7.GARAGEM ENCERRADA</v>
          </cell>
          <cell r="AF621" t="str">
            <v>ORGANICAS</v>
          </cell>
          <cell r="AG621" t="str">
            <v>N/I</v>
          </cell>
          <cell r="AH621" t="str">
            <v>N/I</v>
          </cell>
          <cell r="AI621" t="str">
            <v>N/I</v>
          </cell>
          <cell r="AJ621" t="str">
            <v>N/I</v>
          </cell>
          <cell r="AK621" t="str">
            <v>N/I</v>
          </cell>
          <cell r="AL621" t="str">
            <v>N/I</v>
          </cell>
          <cell r="AM621">
            <v>40210</v>
          </cell>
          <cell r="AN621" t="str">
            <v>FEV/10</v>
          </cell>
          <cell r="AO621" t="str">
            <v>N/I</v>
          </cell>
          <cell r="AP621" t="str">
            <v>N/I</v>
          </cell>
          <cell r="AQ621" t="str">
            <v>N/I</v>
          </cell>
          <cell r="AR621" t="str">
            <v>N/I</v>
          </cell>
          <cell r="AS621" t="str">
            <v>PRIMEIRA - SP18</v>
          </cell>
          <cell r="AT621" t="str">
            <v>PRIMEIRA - SP</v>
          </cell>
          <cell r="AU621">
            <v>18</v>
          </cell>
          <cell r="AV621" t="str">
            <v>UOL</v>
          </cell>
          <cell r="AW621" t="str">
            <v>N/I</v>
          </cell>
          <cell r="AX621" t="str">
            <v>N/I</v>
          </cell>
          <cell r="AY621" t="str">
            <v>N/I</v>
          </cell>
          <cell r="AZ621">
            <v>125118</v>
          </cell>
        </row>
        <row r="622">
          <cell r="D622">
            <v>125114</v>
          </cell>
          <cell r="E622" t="str">
            <v>VISIONNAIRE</v>
          </cell>
          <cell r="F622" t="str">
            <v>N/A</v>
          </cell>
          <cell r="G622" t="str">
            <v>SP</v>
          </cell>
          <cell r="H622" t="str">
            <v>SÃO PAULO</v>
          </cell>
          <cell r="I622" t="str">
            <v>SP</v>
          </cell>
          <cell r="J622" t="str">
            <v>SP</v>
          </cell>
          <cell r="K622" t="str">
            <v>51</v>
          </cell>
          <cell r="L622" t="str">
            <v>PRIMEIRA</v>
          </cell>
          <cell r="M622" t="str">
            <v>PRIMEIRA</v>
          </cell>
          <cell r="N622">
            <v>0</v>
          </cell>
          <cell r="O622">
            <v>0</v>
          </cell>
          <cell r="P622" t="str">
            <v>EDIFÍCIO COMERCIAL</v>
          </cell>
          <cell r="Q622" t="str">
            <v>GARAGEM</v>
          </cell>
          <cell r="R622" t="str">
            <v>OFF STREET</v>
          </cell>
          <cell r="S622" t="str">
            <v>BASE OFF</v>
          </cell>
          <cell r="T622">
            <v>1</v>
          </cell>
          <cell r="U622" t="str">
            <v>N/A</v>
          </cell>
          <cell r="V622" t="str">
            <v>N/A</v>
          </cell>
          <cell r="W622" t="str">
            <v>GARAGEM ENCERRRADA</v>
          </cell>
          <cell r="X622" t="str">
            <v>GARAGEM ENCERRRADA</v>
          </cell>
          <cell r="Y622" t="str">
            <v>N/I</v>
          </cell>
          <cell r="Z622" t="str">
            <v>N/I</v>
          </cell>
          <cell r="AA622" t="str">
            <v>N/I</v>
          </cell>
          <cell r="AB622" t="str">
            <v xml:space="preserve">BLOQUEADO    </v>
          </cell>
          <cell r="AC622">
            <v>125114</v>
          </cell>
          <cell r="AD622" t="str">
            <v>ED COM VISIONAIRE</v>
          </cell>
          <cell r="AE622" t="str">
            <v>7.GARAGEM ENCERRADA</v>
          </cell>
          <cell r="AF622" t="str">
            <v>ORGANICAS</v>
          </cell>
          <cell r="AG622" t="str">
            <v>N/I</v>
          </cell>
          <cell r="AH622" t="str">
            <v>N/I</v>
          </cell>
          <cell r="AI622" t="str">
            <v>N/I</v>
          </cell>
          <cell r="AJ622" t="str">
            <v>N/I</v>
          </cell>
          <cell r="AK622" t="str">
            <v>N/I</v>
          </cell>
          <cell r="AL622" t="str">
            <v>N/I</v>
          </cell>
          <cell r="AM622">
            <v>37988</v>
          </cell>
          <cell r="AN622" t="str">
            <v>N/I</v>
          </cell>
          <cell r="AO622" t="str">
            <v>N/I</v>
          </cell>
          <cell r="AP622" t="str">
            <v>N/I</v>
          </cell>
          <cell r="AQ622">
            <v>40329</v>
          </cell>
          <cell r="AR622" t="str">
            <v>JUN/10</v>
          </cell>
          <cell r="AS622" t="str">
            <v>PRIMEIRA - SP  14</v>
          </cell>
          <cell r="AT622" t="str">
            <v xml:space="preserve">PRIMEIRA - SP  </v>
          </cell>
          <cell r="AU622">
            <v>14</v>
          </cell>
          <cell r="AV622" t="str">
            <v>VISIONAIRE</v>
          </cell>
          <cell r="AW622" t="str">
            <v>N/I</v>
          </cell>
          <cell r="AX622" t="str">
            <v>N/I</v>
          </cell>
          <cell r="AY622" t="str">
            <v>N/I</v>
          </cell>
          <cell r="AZ622">
            <v>125114</v>
          </cell>
        </row>
        <row r="623">
          <cell r="D623">
            <v>125108</v>
          </cell>
          <cell r="E623" t="str">
            <v>MODELO, HOSPITAL</v>
          </cell>
          <cell r="F623" t="str">
            <v>N/A</v>
          </cell>
          <cell r="G623" t="str">
            <v>SP</v>
          </cell>
          <cell r="H623" t="str">
            <v>SÃO PAULO</v>
          </cell>
          <cell r="I623" t="str">
            <v>SP</v>
          </cell>
          <cell r="J623" t="str">
            <v>SP</v>
          </cell>
          <cell r="K623" t="str">
            <v>51</v>
          </cell>
          <cell r="L623" t="str">
            <v>PRIMEIRA</v>
          </cell>
          <cell r="M623" t="str">
            <v>PRIMEIRA</v>
          </cell>
          <cell r="N623">
            <v>0</v>
          </cell>
          <cell r="O623">
            <v>0</v>
          </cell>
          <cell r="P623" t="str">
            <v>HOSPITAL</v>
          </cell>
          <cell r="Q623" t="str">
            <v>GARAGEM</v>
          </cell>
          <cell r="R623" t="str">
            <v>OFF STREET</v>
          </cell>
          <cell r="S623" t="str">
            <v>BASE OFF</v>
          </cell>
          <cell r="T623">
            <v>1</v>
          </cell>
          <cell r="U623" t="str">
            <v>N/A</v>
          </cell>
          <cell r="V623" t="str">
            <v>N/A</v>
          </cell>
          <cell r="W623" t="str">
            <v>GARAGEM ENCERRRADA</v>
          </cell>
          <cell r="X623" t="str">
            <v>GARAGEM ENCERRRADA</v>
          </cell>
          <cell r="Y623" t="str">
            <v>N/I</v>
          </cell>
          <cell r="Z623" t="str">
            <v>N/I</v>
          </cell>
          <cell r="AA623" t="str">
            <v>N/I</v>
          </cell>
          <cell r="AB623" t="str">
            <v xml:space="preserve">BLOQUEADO    </v>
          </cell>
          <cell r="AC623">
            <v>125108</v>
          </cell>
          <cell r="AD623" t="str">
            <v>HOSP MODELO</v>
          </cell>
          <cell r="AE623" t="str">
            <v>7.GARAGEM ENCERRADA</v>
          </cell>
          <cell r="AF623" t="str">
            <v>ORGANICAS</v>
          </cell>
          <cell r="AG623" t="str">
            <v>N/I</v>
          </cell>
          <cell r="AH623" t="str">
            <v>N/I</v>
          </cell>
          <cell r="AI623" t="str">
            <v>N/I</v>
          </cell>
          <cell r="AJ623" t="str">
            <v>N/I</v>
          </cell>
          <cell r="AK623" t="str">
            <v>N/I</v>
          </cell>
          <cell r="AL623" t="str">
            <v>N/I</v>
          </cell>
          <cell r="AM623" t="str">
            <v>N/I</v>
          </cell>
          <cell r="AN623" t="str">
            <v>N/I</v>
          </cell>
          <cell r="AO623" t="str">
            <v>N/I</v>
          </cell>
          <cell r="AP623" t="str">
            <v>N/I</v>
          </cell>
          <cell r="AQ623" t="str">
            <v>N/I</v>
          </cell>
          <cell r="AR623" t="str">
            <v>N/I</v>
          </cell>
          <cell r="AS623" t="str">
            <v>PRIMEIRA - SP8</v>
          </cell>
          <cell r="AT623" t="str">
            <v>PRIMEIRA - SP</v>
          </cell>
          <cell r="AU623">
            <v>8</v>
          </cell>
          <cell r="AV623" t="str">
            <v>HOSP.MODELO</v>
          </cell>
          <cell r="AW623" t="str">
            <v>N/I</v>
          </cell>
          <cell r="AX623" t="str">
            <v>N/I</v>
          </cell>
          <cell r="AY623" t="str">
            <v>N/I</v>
          </cell>
          <cell r="AZ623">
            <v>125108</v>
          </cell>
        </row>
        <row r="624">
          <cell r="D624">
            <v>125102</v>
          </cell>
          <cell r="E624" t="str">
            <v>VALIM II</v>
          </cell>
          <cell r="F624" t="str">
            <v>N/A</v>
          </cell>
          <cell r="G624" t="str">
            <v>SP</v>
          </cell>
          <cell r="H624" t="str">
            <v>SÃO PAULO</v>
          </cell>
          <cell r="I624" t="str">
            <v>SP</v>
          </cell>
          <cell r="J624" t="str">
            <v>SP</v>
          </cell>
          <cell r="K624" t="str">
            <v>51</v>
          </cell>
          <cell r="L624" t="str">
            <v>PRIMEIRA</v>
          </cell>
          <cell r="M624" t="str">
            <v>PRIMEIRA</v>
          </cell>
          <cell r="N624">
            <v>0</v>
          </cell>
          <cell r="O624">
            <v>0</v>
          </cell>
          <cell r="P624" t="str">
            <v>TERRENO</v>
          </cell>
          <cell r="Q624" t="str">
            <v>GARAGEM</v>
          </cell>
          <cell r="R624" t="str">
            <v>OFF STREET</v>
          </cell>
          <cell r="S624" t="str">
            <v>BASE OFF</v>
          </cell>
          <cell r="T624">
            <v>1</v>
          </cell>
          <cell r="U624" t="str">
            <v>N/A</v>
          </cell>
          <cell r="V624" t="str">
            <v>N/A</v>
          </cell>
          <cell r="W624" t="str">
            <v>GARAGEM ENCERRRADA</v>
          </cell>
          <cell r="X624" t="str">
            <v>GARAGEM ENCERRRADA</v>
          </cell>
          <cell r="Y624" t="str">
            <v>N/I</v>
          </cell>
          <cell r="Z624" t="str">
            <v>N/I</v>
          </cell>
          <cell r="AA624" t="str">
            <v>N/I</v>
          </cell>
          <cell r="AB624" t="str">
            <v xml:space="preserve">BLOQUEADO    </v>
          </cell>
          <cell r="AC624">
            <v>125102</v>
          </cell>
          <cell r="AD624" t="str">
            <v>TERR VALIM II</v>
          </cell>
          <cell r="AE624" t="str">
            <v>7.GARAGEM ENCERRADA</v>
          </cell>
          <cell r="AF624" t="str">
            <v>ORGANICAS</v>
          </cell>
          <cell r="AG624" t="str">
            <v>N/I</v>
          </cell>
          <cell r="AH624" t="str">
            <v>N/I</v>
          </cell>
          <cell r="AI624" t="str">
            <v>N/I</v>
          </cell>
          <cell r="AJ624" t="str">
            <v>N/I</v>
          </cell>
          <cell r="AK624" t="str">
            <v>N/I</v>
          </cell>
          <cell r="AL624" t="str">
            <v>N/I</v>
          </cell>
          <cell r="AM624" t="str">
            <v>N/I</v>
          </cell>
          <cell r="AN624" t="str">
            <v>N/I</v>
          </cell>
          <cell r="AO624" t="str">
            <v>N/I</v>
          </cell>
          <cell r="AP624" t="str">
            <v>N/I</v>
          </cell>
          <cell r="AQ624" t="str">
            <v>N/I</v>
          </cell>
          <cell r="AR624" t="str">
            <v>N/I</v>
          </cell>
          <cell r="AS624" t="str">
            <v>PRIMEIRA - SP2</v>
          </cell>
          <cell r="AT624" t="str">
            <v>PRIMEIRA - SP</v>
          </cell>
          <cell r="AU624">
            <v>2</v>
          </cell>
          <cell r="AV624" t="str">
            <v>VALIM II</v>
          </cell>
          <cell r="AW624" t="str">
            <v>N/I</v>
          </cell>
          <cell r="AX624" t="str">
            <v>N/I</v>
          </cell>
          <cell r="AY624" t="str">
            <v>N/I</v>
          </cell>
          <cell r="AZ624">
            <v>125102</v>
          </cell>
        </row>
        <row r="625">
          <cell r="D625">
            <v>120206</v>
          </cell>
          <cell r="E625" t="str">
            <v>RIBEIRAO PRETO</v>
          </cell>
          <cell r="F625" t="str">
            <v>N/A</v>
          </cell>
          <cell r="G625" t="str">
            <v>SP</v>
          </cell>
          <cell r="H625" t="str">
            <v>SÃO PAULO</v>
          </cell>
          <cell r="I625" t="str">
            <v>SP</v>
          </cell>
          <cell r="J625" t="str">
            <v>SP</v>
          </cell>
          <cell r="K625" t="str">
            <v>02</v>
          </cell>
          <cell r="L625" t="str">
            <v>AMZ</v>
          </cell>
          <cell r="M625" t="str">
            <v>AMZ</v>
          </cell>
          <cell r="N625">
            <v>0</v>
          </cell>
          <cell r="O625">
            <v>0</v>
          </cell>
          <cell r="P625" t="str">
            <v>TERRENO</v>
          </cell>
          <cell r="Q625" t="str">
            <v>GARAGEM</v>
          </cell>
          <cell r="R625" t="str">
            <v>OFF STREET</v>
          </cell>
          <cell r="S625" t="str">
            <v>BASE OFF</v>
          </cell>
          <cell r="T625">
            <v>1</v>
          </cell>
          <cell r="U625" t="str">
            <v>N/A</v>
          </cell>
          <cell r="V625" t="str">
            <v>N/A</v>
          </cell>
          <cell r="W625" t="str">
            <v>GARAGEM ENCERRRADA</v>
          </cell>
          <cell r="X625" t="str">
            <v>GARAGEM ENCERRRADA</v>
          </cell>
          <cell r="Y625" t="str">
            <v>N/I</v>
          </cell>
          <cell r="Z625" t="str">
            <v>N/I</v>
          </cell>
          <cell r="AA625" t="str">
            <v>N/I</v>
          </cell>
          <cell r="AB625" t="str">
            <v xml:space="preserve">BLOQUEADO    </v>
          </cell>
          <cell r="AC625">
            <v>120206</v>
          </cell>
          <cell r="AD625" t="str">
            <v>TERR RIBEIRAO PRETO - AMZ</v>
          </cell>
          <cell r="AE625" t="str">
            <v>7.GARAGEM ENCERRADA</v>
          </cell>
          <cell r="AF625" t="str">
            <v>ORGANICAS</v>
          </cell>
          <cell r="AG625" t="str">
            <v>N/I</v>
          </cell>
          <cell r="AH625" t="str">
            <v>N/I</v>
          </cell>
          <cell r="AI625" t="str">
            <v>N/I</v>
          </cell>
          <cell r="AJ625" t="str">
            <v>N/I</v>
          </cell>
          <cell r="AK625" t="str">
            <v>N/I</v>
          </cell>
          <cell r="AL625" t="str">
            <v>N/I</v>
          </cell>
          <cell r="AM625">
            <v>40299</v>
          </cell>
          <cell r="AN625" t="str">
            <v>MAI/10</v>
          </cell>
          <cell r="AO625" t="str">
            <v>N/I</v>
          </cell>
          <cell r="AP625" t="str">
            <v>N/I</v>
          </cell>
          <cell r="AQ625">
            <v>39965</v>
          </cell>
          <cell r="AR625" t="str">
            <v>N/I</v>
          </cell>
          <cell r="AS625" t="str">
            <v>AMZ6</v>
          </cell>
          <cell r="AT625" t="str">
            <v>AMZ</v>
          </cell>
          <cell r="AU625">
            <v>6</v>
          </cell>
          <cell r="AV625" t="str">
            <v>RIBEIRAO PRETO</v>
          </cell>
          <cell r="AW625" t="str">
            <v>N/I</v>
          </cell>
          <cell r="AX625" t="str">
            <v>N/I</v>
          </cell>
          <cell r="AY625" t="str">
            <v>N/I</v>
          </cell>
          <cell r="AZ625">
            <v>120206</v>
          </cell>
        </row>
        <row r="626">
          <cell r="D626">
            <v>120179</v>
          </cell>
          <cell r="E626" t="str">
            <v>HOSPITAL MAUA</v>
          </cell>
          <cell r="F626" t="str">
            <v>N/A</v>
          </cell>
          <cell r="G626" t="str">
            <v>SP</v>
          </cell>
          <cell r="H626" t="str">
            <v>SÃO PAULO</v>
          </cell>
          <cell r="I626" t="str">
            <v>SP</v>
          </cell>
          <cell r="J626" t="str">
            <v>SP</v>
          </cell>
          <cell r="K626" t="str">
            <v>01</v>
          </cell>
          <cell r="L626" t="str">
            <v>ALLPARK</v>
          </cell>
          <cell r="M626" t="str">
            <v>ALLPARK</v>
          </cell>
          <cell r="N626">
            <v>0</v>
          </cell>
          <cell r="O626">
            <v>0</v>
          </cell>
          <cell r="P626" t="str">
            <v>HOSPITAL</v>
          </cell>
          <cell r="Q626" t="str">
            <v>GARAGEM</v>
          </cell>
          <cell r="R626" t="str">
            <v>OFF STREET</v>
          </cell>
          <cell r="S626" t="str">
            <v>BASE OFF</v>
          </cell>
          <cell r="T626">
            <v>1</v>
          </cell>
          <cell r="U626" t="str">
            <v>N/A</v>
          </cell>
          <cell r="V626" t="str">
            <v>N/A</v>
          </cell>
          <cell r="W626" t="str">
            <v>GARAGEM ENCERRRADA</v>
          </cell>
          <cell r="X626" t="str">
            <v>GARAGEM ENCERRRADA</v>
          </cell>
          <cell r="Y626" t="str">
            <v>N/I</v>
          </cell>
          <cell r="Z626" t="str">
            <v>N/I</v>
          </cell>
          <cell r="AA626" t="str">
            <v>N/I</v>
          </cell>
          <cell r="AB626" t="str">
            <v xml:space="preserve">BLOQUEADO    </v>
          </cell>
          <cell r="AC626">
            <v>120179</v>
          </cell>
          <cell r="AD626" t="str">
            <v>HOSP MAUA</v>
          </cell>
          <cell r="AE626" t="str">
            <v>7.GARAGEM ENCERRADA</v>
          </cell>
          <cell r="AF626" t="str">
            <v>ORGANICAS</v>
          </cell>
          <cell r="AG626" t="str">
            <v>N/I</v>
          </cell>
          <cell r="AH626" t="str">
            <v>N/I</v>
          </cell>
          <cell r="AI626" t="str">
            <v>N/I</v>
          </cell>
          <cell r="AJ626" t="str">
            <v>N/I</v>
          </cell>
          <cell r="AK626" t="str">
            <v>N/I</v>
          </cell>
          <cell r="AL626" t="str">
            <v>N/I</v>
          </cell>
          <cell r="AM626" t="str">
            <v>N/I</v>
          </cell>
          <cell r="AN626" t="str">
            <v>N/I</v>
          </cell>
          <cell r="AO626" t="str">
            <v>N/I</v>
          </cell>
          <cell r="AP626" t="str">
            <v>N/I</v>
          </cell>
          <cell r="AQ626" t="str">
            <v>N/I</v>
          </cell>
          <cell r="AR626" t="str">
            <v>N/I</v>
          </cell>
          <cell r="AS626" t="str">
            <v>ALLPARK - SP79</v>
          </cell>
          <cell r="AT626" t="str">
            <v>ALLPARK - SP</v>
          </cell>
          <cell r="AU626">
            <v>79</v>
          </cell>
          <cell r="AV626" t="str">
            <v>HOSPITAL MAUA</v>
          </cell>
          <cell r="AW626" t="str">
            <v>N/I</v>
          </cell>
          <cell r="AX626" t="str">
            <v>N/I</v>
          </cell>
          <cell r="AY626" t="str">
            <v>N/I</v>
          </cell>
          <cell r="AZ626">
            <v>120179</v>
          </cell>
        </row>
        <row r="627">
          <cell r="D627">
            <v>120177</v>
          </cell>
          <cell r="E627" t="str">
            <v>LUIZ VINCENZI</v>
          </cell>
          <cell r="F627" t="str">
            <v>N/A</v>
          </cell>
          <cell r="G627" t="str">
            <v>SP</v>
          </cell>
          <cell r="H627" t="str">
            <v>SÃO PAULO</v>
          </cell>
          <cell r="I627" t="str">
            <v>SP</v>
          </cell>
          <cell r="J627" t="str">
            <v>SP</v>
          </cell>
          <cell r="K627" t="str">
            <v>01</v>
          </cell>
          <cell r="L627" t="str">
            <v>ALLPARK</v>
          </cell>
          <cell r="M627" t="str">
            <v>ALLPARK</v>
          </cell>
          <cell r="N627">
            <v>0</v>
          </cell>
          <cell r="O627">
            <v>0</v>
          </cell>
          <cell r="P627" t="str">
            <v>EDIFÍCIO GARAGEM</v>
          </cell>
          <cell r="Q627" t="str">
            <v>GARAGEM</v>
          </cell>
          <cell r="R627" t="str">
            <v>OFF STREET</v>
          </cell>
          <cell r="S627" t="str">
            <v>BASE OFF</v>
          </cell>
          <cell r="T627">
            <v>1</v>
          </cell>
          <cell r="U627" t="str">
            <v>N/A</v>
          </cell>
          <cell r="V627" t="str">
            <v>N/A</v>
          </cell>
          <cell r="W627" t="str">
            <v>GARAGEM ENCERRRADA</v>
          </cell>
          <cell r="X627" t="str">
            <v>GARAGEM ENCERRRADA</v>
          </cell>
          <cell r="Y627" t="str">
            <v>N/I</v>
          </cell>
          <cell r="Z627" t="str">
            <v>N/I</v>
          </cell>
          <cell r="AA627" t="str">
            <v>N/I</v>
          </cell>
          <cell r="AB627" t="str">
            <v xml:space="preserve">BLOQUEADO    </v>
          </cell>
          <cell r="AC627">
            <v>120177</v>
          </cell>
          <cell r="AD627" t="str">
            <v>ED GAR LUIZ VINCENZI</v>
          </cell>
          <cell r="AE627" t="str">
            <v>7.GARAGEM ENCERRADA</v>
          </cell>
          <cell r="AF627" t="str">
            <v>ORGANICAS</v>
          </cell>
          <cell r="AG627" t="str">
            <v>N/I</v>
          </cell>
          <cell r="AH627" t="str">
            <v>N/I</v>
          </cell>
          <cell r="AI627" t="str">
            <v>N/I</v>
          </cell>
          <cell r="AJ627" t="str">
            <v>N/I</v>
          </cell>
          <cell r="AK627" t="str">
            <v>N/I</v>
          </cell>
          <cell r="AL627" t="str">
            <v>N/I</v>
          </cell>
          <cell r="AM627" t="str">
            <v>N/I</v>
          </cell>
          <cell r="AN627" t="str">
            <v>N/I</v>
          </cell>
          <cell r="AO627" t="str">
            <v>N/I</v>
          </cell>
          <cell r="AP627" t="str">
            <v>N/I</v>
          </cell>
          <cell r="AQ627" t="str">
            <v>N/I</v>
          </cell>
          <cell r="AR627" t="str">
            <v>N/I</v>
          </cell>
          <cell r="AS627" t="str">
            <v>ALLPARK - SP77</v>
          </cell>
          <cell r="AT627" t="str">
            <v>ALLPARK - SP</v>
          </cell>
          <cell r="AU627">
            <v>77</v>
          </cell>
          <cell r="AV627" t="str">
            <v>LUIZ VINCENZI</v>
          </cell>
          <cell r="AW627" t="str">
            <v>N/I</v>
          </cell>
          <cell r="AX627" t="str">
            <v>N/I</v>
          </cell>
          <cell r="AY627" t="str">
            <v>N/I</v>
          </cell>
          <cell r="AZ627">
            <v>120177</v>
          </cell>
        </row>
        <row r="628">
          <cell r="D628">
            <v>120175</v>
          </cell>
          <cell r="E628" t="str">
            <v>OAB</v>
          </cell>
          <cell r="F628" t="str">
            <v>N/A</v>
          </cell>
          <cell r="G628" t="str">
            <v>SP</v>
          </cell>
          <cell r="H628" t="str">
            <v>SÃO PAULO</v>
          </cell>
          <cell r="I628" t="str">
            <v>SP</v>
          </cell>
          <cell r="J628" t="str">
            <v>SP</v>
          </cell>
          <cell r="K628" t="str">
            <v>01</v>
          </cell>
          <cell r="L628" t="str">
            <v>ALLPARK</v>
          </cell>
          <cell r="M628" t="str">
            <v>ALLPARK</v>
          </cell>
          <cell r="N628">
            <v>0</v>
          </cell>
          <cell r="O628">
            <v>0</v>
          </cell>
          <cell r="P628" t="str">
            <v>MONOUSUARIO</v>
          </cell>
          <cell r="Q628" t="str">
            <v>GARAGEM</v>
          </cell>
          <cell r="R628" t="str">
            <v>OFF STREET</v>
          </cell>
          <cell r="S628" t="str">
            <v>BASE OFF</v>
          </cell>
          <cell r="T628">
            <v>1</v>
          </cell>
          <cell r="U628" t="str">
            <v>N/A</v>
          </cell>
          <cell r="V628" t="str">
            <v>N/A</v>
          </cell>
          <cell r="W628" t="str">
            <v>GARAGEM ENCERRRADA</v>
          </cell>
          <cell r="X628" t="str">
            <v>GARAGEM ENCERRRADA</v>
          </cell>
          <cell r="Y628" t="str">
            <v>N/I</v>
          </cell>
          <cell r="Z628" t="str">
            <v>N/I</v>
          </cell>
          <cell r="AA628" t="str">
            <v>N/I</v>
          </cell>
          <cell r="AB628" t="str">
            <v xml:space="preserve">BLOQUEADO    </v>
          </cell>
          <cell r="AC628">
            <v>120175</v>
          </cell>
          <cell r="AD628" t="str">
            <v>MONO OAB STO ANDRE</v>
          </cell>
          <cell r="AE628" t="str">
            <v>7.GARAGEM ENCERRADA</v>
          </cell>
          <cell r="AF628" t="str">
            <v>ORGANICAS</v>
          </cell>
          <cell r="AG628" t="str">
            <v>N/I</v>
          </cell>
          <cell r="AH628" t="str">
            <v>N/I</v>
          </cell>
          <cell r="AI628" t="str">
            <v>N/I</v>
          </cell>
          <cell r="AJ628" t="str">
            <v>N/I</v>
          </cell>
          <cell r="AK628" t="str">
            <v>N/I</v>
          </cell>
          <cell r="AL628" t="str">
            <v>N/I</v>
          </cell>
          <cell r="AM628" t="str">
            <v>N/I</v>
          </cell>
          <cell r="AN628" t="str">
            <v>N/I</v>
          </cell>
          <cell r="AO628" t="str">
            <v>N/I</v>
          </cell>
          <cell r="AP628" t="str">
            <v>N/I</v>
          </cell>
          <cell r="AQ628" t="str">
            <v>N/I</v>
          </cell>
          <cell r="AR628" t="str">
            <v>N/I</v>
          </cell>
          <cell r="AS628" t="str">
            <v>ALLPARK - SP75</v>
          </cell>
          <cell r="AT628" t="str">
            <v>ALLPARK - SP</v>
          </cell>
          <cell r="AU628">
            <v>75</v>
          </cell>
          <cell r="AV628" t="str">
            <v>OAB</v>
          </cell>
          <cell r="AW628" t="str">
            <v>N/I</v>
          </cell>
          <cell r="AX628" t="str">
            <v>N/I</v>
          </cell>
          <cell r="AY628" t="str">
            <v>N/I</v>
          </cell>
          <cell r="AZ628">
            <v>120175</v>
          </cell>
        </row>
        <row r="629">
          <cell r="D629">
            <v>120161</v>
          </cell>
          <cell r="E629" t="str">
            <v>EYE HOSPITAL</v>
          </cell>
          <cell r="F629" t="str">
            <v>N/A</v>
          </cell>
          <cell r="G629" t="str">
            <v>SP</v>
          </cell>
          <cell r="H629" t="str">
            <v>SÃO PAULO</v>
          </cell>
          <cell r="I629" t="str">
            <v>SP</v>
          </cell>
          <cell r="J629" t="str">
            <v>SP</v>
          </cell>
          <cell r="K629" t="str">
            <v>01</v>
          </cell>
          <cell r="L629" t="str">
            <v>ALLPARK</v>
          </cell>
          <cell r="M629" t="str">
            <v>ALLPARK</v>
          </cell>
          <cell r="N629">
            <v>0</v>
          </cell>
          <cell r="O629">
            <v>0</v>
          </cell>
          <cell r="P629" t="str">
            <v>HOSPITAL</v>
          </cell>
          <cell r="Q629" t="str">
            <v>GARAGEM</v>
          </cell>
          <cell r="R629" t="str">
            <v>OFF STREET</v>
          </cell>
          <cell r="S629" t="str">
            <v>BASE OFF</v>
          </cell>
          <cell r="T629">
            <v>1</v>
          </cell>
          <cell r="U629" t="str">
            <v>N/A</v>
          </cell>
          <cell r="V629" t="str">
            <v>N/A</v>
          </cell>
          <cell r="W629" t="str">
            <v>GARAGEM ENCERRRADA</v>
          </cell>
          <cell r="X629" t="str">
            <v>GARAGEM ENCERRRADA</v>
          </cell>
          <cell r="Y629" t="str">
            <v>N/I</v>
          </cell>
          <cell r="Z629" t="str">
            <v>N/I</v>
          </cell>
          <cell r="AA629" t="str">
            <v>N/I</v>
          </cell>
          <cell r="AB629" t="str">
            <v xml:space="preserve">BLOQUEADO    </v>
          </cell>
          <cell r="AC629">
            <v>120161</v>
          </cell>
          <cell r="AD629" t="str">
            <v>HOSP EYE</v>
          </cell>
          <cell r="AE629" t="str">
            <v>7.GARAGEM ENCERRADA</v>
          </cell>
          <cell r="AF629" t="str">
            <v>ORGANICAS</v>
          </cell>
          <cell r="AG629" t="str">
            <v>N/I</v>
          </cell>
          <cell r="AH629" t="str">
            <v>N/I</v>
          </cell>
          <cell r="AI629" t="str">
            <v>N/I</v>
          </cell>
          <cell r="AJ629" t="str">
            <v>N/I</v>
          </cell>
          <cell r="AK629" t="str">
            <v>N/I</v>
          </cell>
          <cell r="AL629" t="str">
            <v>N/I</v>
          </cell>
          <cell r="AM629" t="str">
            <v>N/I</v>
          </cell>
          <cell r="AN629" t="str">
            <v>N/I</v>
          </cell>
          <cell r="AO629" t="str">
            <v>N/I</v>
          </cell>
          <cell r="AP629" t="str">
            <v>N/I</v>
          </cell>
          <cell r="AQ629">
            <v>39995</v>
          </cell>
          <cell r="AR629" t="str">
            <v>N/I</v>
          </cell>
          <cell r="AS629" t="str">
            <v>ALLPARK - SP61</v>
          </cell>
          <cell r="AT629" t="str">
            <v>ALLPARK - SP</v>
          </cell>
          <cell r="AU629">
            <v>61</v>
          </cell>
          <cell r="AV629" t="str">
            <v>EYE HOSPITAL</v>
          </cell>
          <cell r="AW629" t="str">
            <v>N/I</v>
          </cell>
          <cell r="AX629" t="str">
            <v>N/I</v>
          </cell>
          <cell r="AY629" t="str">
            <v>N/I</v>
          </cell>
          <cell r="AZ629">
            <v>120161</v>
          </cell>
        </row>
        <row r="630">
          <cell r="D630">
            <v>120160</v>
          </cell>
          <cell r="E630" t="str">
            <v>ATRIUM TATUAPE</v>
          </cell>
          <cell r="F630" t="str">
            <v>N/A</v>
          </cell>
          <cell r="G630" t="str">
            <v>SP</v>
          </cell>
          <cell r="H630" t="str">
            <v>SÃO PAULO</v>
          </cell>
          <cell r="I630" t="str">
            <v>SP</v>
          </cell>
          <cell r="J630" t="str">
            <v>SP</v>
          </cell>
          <cell r="K630" t="str">
            <v>01</v>
          </cell>
          <cell r="L630" t="str">
            <v>ALLPARK</v>
          </cell>
          <cell r="M630" t="str">
            <v>ALLPARK</v>
          </cell>
          <cell r="N630">
            <v>0</v>
          </cell>
          <cell r="O630">
            <v>0</v>
          </cell>
          <cell r="P630" t="str">
            <v>EDIFÍCIO COMERCIAL</v>
          </cell>
          <cell r="Q630" t="str">
            <v>GARAGEM</v>
          </cell>
          <cell r="R630" t="str">
            <v>OFF STREET</v>
          </cell>
          <cell r="S630" t="str">
            <v>BASE OFF</v>
          </cell>
          <cell r="T630">
            <v>1</v>
          </cell>
          <cell r="U630" t="str">
            <v>N/A</v>
          </cell>
          <cell r="V630" t="str">
            <v>N/A</v>
          </cell>
          <cell r="W630" t="str">
            <v>GARAGEM ENCERRRADA</v>
          </cell>
          <cell r="X630" t="str">
            <v>GARAGEM ENCERRRADA</v>
          </cell>
          <cell r="Y630" t="str">
            <v>N/I</v>
          </cell>
          <cell r="Z630" t="str">
            <v>N/I</v>
          </cell>
          <cell r="AA630" t="str">
            <v>N/I</v>
          </cell>
          <cell r="AB630" t="str">
            <v xml:space="preserve">BLOQUEADO    </v>
          </cell>
          <cell r="AC630">
            <v>120160</v>
          </cell>
          <cell r="AD630" t="str">
            <v>ED COM ATRIUM TATUAPE</v>
          </cell>
          <cell r="AE630" t="str">
            <v>7.GARAGEM ENCERRADA</v>
          </cell>
          <cell r="AF630" t="str">
            <v>ORGANICAS</v>
          </cell>
          <cell r="AG630" t="str">
            <v>60.537.263/0239-64</v>
          </cell>
          <cell r="AH630" t="str">
            <v>N/I</v>
          </cell>
          <cell r="AI630" t="str">
            <v>N/I</v>
          </cell>
          <cell r="AJ630" t="str">
            <v>N/I</v>
          </cell>
          <cell r="AK630" t="str">
            <v>RUA APUCARANA, 326</v>
          </cell>
          <cell r="AL630" t="str">
            <v>N/I</v>
          </cell>
          <cell r="AM630" t="str">
            <v>N/I</v>
          </cell>
          <cell r="AN630" t="str">
            <v>N/I</v>
          </cell>
          <cell r="AO630" t="str">
            <v>N/I</v>
          </cell>
          <cell r="AP630" t="str">
            <v>N/I</v>
          </cell>
          <cell r="AQ630" t="str">
            <v>N/I</v>
          </cell>
          <cell r="AR630" t="str">
            <v>N/I</v>
          </cell>
          <cell r="AS630" t="str">
            <v>ALLPARK - SP60</v>
          </cell>
          <cell r="AT630" t="str">
            <v>ALLPARK - SP</v>
          </cell>
          <cell r="AU630">
            <v>60</v>
          </cell>
          <cell r="AV630" t="str">
            <v>ATRIUM TATUAPE</v>
          </cell>
          <cell r="AW630" t="str">
            <v>N/I</v>
          </cell>
          <cell r="AX630" t="str">
            <v>N/I</v>
          </cell>
          <cell r="AY630" t="str">
            <v>N/I</v>
          </cell>
          <cell r="AZ630">
            <v>120160</v>
          </cell>
        </row>
        <row r="631">
          <cell r="D631">
            <v>120156</v>
          </cell>
          <cell r="E631" t="str">
            <v>EDIFICIO CENTRAL PARK</v>
          </cell>
          <cell r="F631" t="str">
            <v>N/A</v>
          </cell>
          <cell r="G631" t="str">
            <v>SP</v>
          </cell>
          <cell r="H631" t="str">
            <v>SÃO PAULO</v>
          </cell>
          <cell r="I631" t="str">
            <v>SP</v>
          </cell>
          <cell r="J631" t="str">
            <v>SP</v>
          </cell>
          <cell r="K631" t="str">
            <v>01</v>
          </cell>
          <cell r="L631" t="str">
            <v>ALLPARK</v>
          </cell>
          <cell r="M631" t="str">
            <v>ALLPARK</v>
          </cell>
          <cell r="N631">
            <v>0</v>
          </cell>
          <cell r="O631">
            <v>0</v>
          </cell>
          <cell r="P631" t="str">
            <v>EDIFÍCIO COMERCIAL</v>
          </cell>
          <cell r="Q631" t="str">
            <v>GARAGEM</v>
          </cell>
          <cell r="R631" t="str">
            <v>OFF STREET</v>
          </cell>
          <cell r="S631" t="str">
            <v>BASE OFF</v>
          </cell>
          <cell r="T631">
            <v>1</v>
          </cell>
          <cell r="U631" t="str">
            <v>N/A</v>
          </cell>
          <cell r="V631" t="str">
            <v>N/A</v>
          </cell>
          <cell r="W631" t="str">
            <v>GARAGEM ENCERRRADA</v>
          </cell>
          <cell r="X631" t="str">
            <v>GARAGEM ENCERRRADA</v>
          </cell>
          <cell r="Y631" t="str">
            <v>N/I</v>
          </cell>
          <cell r="Z631" t="str">
            <v>N/I</v>
          </cell>
          <cell r="AA631" t="str">
            <v>N/I</v>
          </cell>
          <cell r="AB631" t="str">
            <v>NAO BLOQUEADO</v>
          </cell>
          <cell r="AC631">
            <v>120156</v>
          </cell>
          <cell r="AD631" t="str">
            <v>ED COM CENTRAL PARK</v>
          </cell>
          <cell r="AE631" t="str">
            <v>7.GARAGEM ENCERRADA</v>
          </cell>
          <cell r="AF631" t="str">
            <v>ORGANICAS</v>
          </cell>
          <cell r="AG631">
            <v>60537263020949</v>
          </cell>
          <cell r="AH631" t="str">
            <v xml:space="preserve">SÃO PAULO </v>
          </cell>
          <cell r="AI631" t="str">
            <v>05420-002</v>
          </cell>
          <cell r="AJ631" t="str">
            <v>PINHEIROS</v>
          </cell>
          <cell r="AK631" t="str">
            <v>RUA PEDROSO DE MORAES, 1619</v>
          </cell>
          <cell r="AL631">
            <v>6</v>
          </cell>
          <cell r="AM631" t="str">
            <v>N/I</v>
          </cell>
          <cell r="AN631" t="str">
            <v>N/I</v>
          </cell>
          <cell r="AO631">
            <v>39633</v>
          </cell>
          <cell r="AP631">
            <v>40362</v>
          </cell>
          <cell r="AQ631">
            <v>40694</v>
          </cell>
          <cell r="AR631" t="str">
            <v>JUN/11</v>
          </cell>
          <cell r="AS631" t="str">
            <v>ALLPARK - SP56</v>
          </cell>
          <cell r="AT631" t="str">
            <v>ALLPARK - SP</v>
          </cell>
          <cell r="AU631">
            <v>56</v>
          </cell>
          <cell r="AV631" t="str">
            <v>ED.CENTRAL PARK</v>
          </cell>
          <cell r="AW631">
            <v>10119</v>
          </cell>
          <cell r="AX631" t="str">
            <v>Central Park</v>
          </cell>
          <cell r="AY631" t="str">
            <v>N/I</v>
          </cell>
          <cell r="AZ631">
            <v>120156</v>
          </cell>
        </row>
        <row r="632">
          <cell r="D632">
            <v>120154</v>
          </cell>
          <cell r="E632" t="str">
            <v>BENTO DE ANDRADE</v>
          </cell>
          <cell r="F632" t="str">
            <v>N/A</v>
          </cell>
          <cell r="G632" t="str">
            <v>SP</v>
          </cell>
          <cell r="H632" t="str">
            <v>SÃO PAULO</v>
          </cell>
          <cell r="I632" t="str">
            <v>SP</v>
          </cell>
          <cell r="J632" t="str">
            <v>SP</v>
          </cell>
          <cell r="K632" t="str">
            <v>01</v>
          </cell>
          <cell r="L632" t="str">
            <v>ALLPARK</v>
          </cell>
          <cell r="M632" t="str">
            <v>ALLPARK</v>
          </cell>
          <cell r="N632">
            <v>0</v>
          </cell>
          <cell r="O632">
            <v>0</v>
          </cell>
          <cell r="P632" t="str">
            <v>TERRENO</v>
          </cell>
          <cell r="Q632" t="str">
            <v>GARAGEM</v>
          </cell>
          <cell r="R632" t="str">
            <v>OFF STREET</v>
          </cell>
          <cell r="S632" t="str">
            <v>BASE OFF</v>
          </cell>
          <cell r="T632">
            <v>1</v>
          </cell>
          <cell r="U632" t="str">
            <v>N/A</v>
          </cell>
          <cell r="V632" t="str">
            <v>N/A</v>
          </cell>
          <cell r="W632" t="str">
            <v>GARAGEM ENCERRRADA</v>
          </cell>
          <cell r="X632" t="str">
            <v>GARAGEM ENCERRRADA</v>
          </cell>
          <cell r="Y632" t="str">
            <v>N/I</v>
          </cell>
          <cell r="Z632" t="str">
            <v>N/I</v>
          </cell>
          <cell r="AA632" t="str">
            <v>N/I</v>
          </cell>
          <cell r="AB632" t="str">
            <v xml:space="preserve">BLOQUEADO    </v>
          </cell>
          <cell r="AC632">
            <v>120154</v>
          </cell>
          <cell r="AD632" t="str">
            <v>TERR BENTO DE ANDRADE</v>
          </cell>
          <cell r="AE632" t="str">
            <v>7.GARAGEM ENCERRADA</v>
          </cell>
          <cell r="AF632" t="str">
            <v>ORGANICAS</v>
          </cell>
          <cell r="AG632">
            <v>60537263021406</v>
          </cell>
          <cell r="AH632" t="str">
            <v>N/I</v>
          </cell>
          <cell r="AI632" t="str">
            <v>N/I</v>
          </cell>
          <cell r="AJ632" t="str">
            <v>N/I</v>
          </cell>
          <cell r="AK632" t="str">
            <v xml:space="preserve">RUA BENTO DE ANDRADE, 652 </v>
          </cell>
          <cell r="AL632">
            <v>5</v>
          </cell>
          <cell r="AM632">
            <v>39583</v>
          </cell>
          <cell r="AN632" t="str">
            <v>N/I</v>
          </cell>
          <cell r="AO632" t="str">
            <v>N/I</v>
          </cell>
          <cell r="AP632" t="str">
            <v>N/I</v>
          </cell>
          <cell r="AQ632">
            <v>40574</v>
          </cell>
          <cell r="AR632" t="str">
            <v>FEV/11</v>
          </cell>
          <cell r="AS632" t="str">
            <v>ALLPARK - SP54</v>
          </cell>
          <cell r="AT632" t="str">
            <v>ALLPARK - SP</v>
          </cell>
          <cell r="AU632">
            <v>54</v>
          </cell>
          <cell r="AV632" t="str">
            <v>BENTO D ANDRADE</v>
          </cell>
          <cell r="AW632">
            <v>10084</v>
          </cell>
          <cell r="AX632" t="str">
            <v>N/I</v>
          </cell>
          <cell r="AY632" t="str">
            <v>N/I</v>
          </cell>
          <cell r="AZ632">
            <v>120154</v>
          </cell>
        </row>
        <row r="633">
          <cell r="D633">
            <v>120152</v>
          </cell>
          <cell r="E633" t="str">
            <v>REGO FREITAS</v>
          </cell>
          <cell r="F633" t="str">
            <v>N/A</v>
          </cell>
          <cell r="G633" t="str">
            <v>SP</v>
          </cell>
          <cell r="H633" t="str">
            <v>SÃO PAULO</v>
          </cell>
          <cell r="I633" t="str">
            <v>SP</v>
          </cell>
          <cell r="J633" t="str">
            <v>SP</v>
          </cell>
          <cell r="K633" t="str">
            <v>01</v>
          </cell>
          <cell r="L633" t="str">
            <v>ALLPARK</v>
          </cell>
          <cell r="M633" t="str">
            <v>ALLPARK</v>
          </cell>
          <cell r="N633">
            <v>0</v>
          </cell>
          <cell r="O633">
            <v>0</v>
          </cell>
          <cell r="P633" t="str">
            <v>TERRENO</v>
          </cell>
          <cell r="Q633" t="str">
            <v>GARAGEM</v>
          </cell>
          <cell r="R633" t="str">
            <v>OFF STREET</v>
          </cell>
          <cell r="S633" t="str">
            <v>BASE OFF</v>
          </cell>
          <cell r="T633">
            <v>1</v>
          </cell>
          <cell r="U633" t="str">
            <v>N/A</v>
          </cell>
          <cell r="V633" t="str">
            <v>N/A</v>
          </cell>
          <cell r="W633" t="str">
            <v>GARAGEM ENCERRRADA</v>
          </cell>
          <cell r="X633" t="str">
            <v>GARAGEM ENCERRRADA</v>
          </cell>
          <cell r="Y633" t="str">
            <v>N/I</v>
          </cell>
          <cell r="Z633" t="str">
            <v>N/I</v>
          </cell>
          <cell r="AA633" t="str">
            <v>N/I</v>
          </cell>
          <cell r="AB633" t="str">
            <v xml:space="preserve">BLOQUEADO    </v>
          </cell>
          <cell r="AC633">
            <v>120152</v>
          </cell>
          <cell r="AD633" t="str">
            <v>TERR REGO FREITAS</v>
          </cell>
          <cell r="AE633" t="str">
            <v>7.GARAGEM ENCERRADA</v>
          </cell>
          <cell r="AF633" t="str">
            <v>ORGANICAS</v>
          </cell>
          <cell r="AG633" t="str">
            <v>N/I</v>
          </cell>
          <cell r="AH633" t="str">
            <v>N/I</v>
          </cell>
          <cell r="AI633" t="str">
            <v>N/I</v>
          </cell>
          <cell r="AJ633" t="str">
            <v>N/I</v>
          </cell>
          <cell r="AK633" t="str">
            <v>N/I</v>
          </cell>
          <cell r="AL633" t="str">
            <v>N/I</v>
          </cell>
          <cell r="AM633" t="str">
            <v>N/I</v>
          </cell>
          <cell r="AN633" t="str">
            <v>N/I</v>
          </cell>
          <cell r="AO633" t="str">
            <v>N/I</v>
          </cell>
          <cell r="AP633" t="str">
            <v>N/I</v>
          </cell>
          <cell r="AQ633" t="str">
            <v>N/I</v>
          </cell>
          <cell r="AR633" t="str">
            <v>N/I</v>
          </cell>
          <cell r="AS633" t="str">
            <v>ALLPARK - SP52</v>
          </cell>
          <cell r="AT633" t="str">
            <v>ALLPARK - SP</v>
          </cell>
          <cell r="AU633">
            <v>52</v>
          </cell>
          <cell r="AV633" t="str">
            <v>REGO FREITAS</v>
          </cell>
          <cell r="AW633" t="str">
            <v>N/I</v>
          </cell>
          <cell r="AX633" t="str">
            <v>N/I</v>
          </cell>
          <cell r="AY633" t="str">
            <v>N/I</v>
          </cell>
          <cell r="AZ633">
            <v>120152</v>
          </cell>
        </row>
        <row r="634">
          <cell r="D634">
            <v>120142</v>
          </cell>
          <cell r="E634" t="str">
            <v>EDIFICIO MARIA SANTOS</v>
          </cell>
          <cell r="F634" t="str">
            <v>N/A</v>
          </cell>
          <cell r="G634" t="str">
            <v>SP</v>
          </cell>
          <cell r="H634" t="str">
            <v>SÃO PAULO</v>
          </cell>
          <cell r="I634" t="str">
            <v>SP</v>
          </cell>
          <cell r="J634" t="str">
            <v>SP</v>
          </cell>
          <cell r="K634" t="str">
            <v>01</v>
          </cell>
          <cell r="L634" t="str">
            <v>ALLPARK</v>
          </cell>
          <cell r="M634" t="str">
            <v>ALLPARK</v>
          </cell>
          <cell r="N634">
            <v>0</v>
          </cell>
          <cell r="O634">
            <v>0</v>
          </cell>
          <cell r="P634" t="str">
            <v>EDIFÍCIO COMERCIAL</v>
          </cell>
          <cell r="Q634" t="str">
            <v>GARAGEM</v>
          </cell>
          <cell r="R634" t="str">
            <v>OFF STREET</v>
          </cell>
          <cell r="S634" t="str">
            <v>BASE OFF</v>
          </cell>
          <cell r="T634">
            <v>1</v>
          </cell>
          <cell r="U634" t="str">
            <v>N/A</v>
          </cell>
          <cell r="V634" t="str">
            <v>N/A</v>
          </cell>
          <cell r="W634" t="str">
            <v>GARAGEM ENCERRRADA</v>
          </cell>
          <cell r="X634" t="str">
            <v>GARAGEM ENCERRRADA</v>
          </cell>
          <cell r="Y634" t="str">
            <v>N/I</v>
          </cell>
          <cell r="Z634" t="str">
            <v>N/I</v>
          </cell>
          <cell r="AA634" t="str">
            <v>N/I</v>
          </cell>
          <cell r="AB634" t="str">
            <v xml:space="preserve">BLOQUEADO    </v>
          </cell>
          <cell r="AC634">
            <v>120142</v>
          </cell>
          <cell r="AD634" t="str">
            <v>ED COM MARIA SANTOS</v>
          </cell>
          <cell r="AE634" t="str">
            <v>7.GARAGEM ENCERRADA</v>
          </cell>
          <cell r="AF634" t="str">
            <v>ORGANICAS</v>
          </cell>
          <cell r="AG634" t="str">
            <v>N/I</v>
          </cell>
          <cell r="AH634" t="str">
            <v>N/I</v>
          </cell>
          <cell r="AI634" t="str">
            <v>N/I</v>
          </cell>
          <cell r="AJ634" t="str">
            <v>N/I</v>
          </cell>
          <cell r="AK634" t="str">
            <v>N/I</v>
          </cell>
          <cell r="AL634" t="str">
            <v>N/I</v>
          </cell>
          <cell r="AM634" t="str">
            <v>N/I</v>
          </cell>
          <cell r="AN634" t="str">
            <v>N/I</v>
          </cell>
          <cell r="AO634" t="str">
            <v>N/I</v>
          </cell>
          <cell r="AP634" t="str">
            <v>N/I</v>
          </cell>
          <cell r="AQ634" t="str">
            <v>N/I</v>
          </cell>
          <cell r="AR634" t="str">
            <v>N/I</v>
          </cell>
          <cell r="AS634" t="str">
            <v>ALLPARK - SP42</v>
          </cell>
          <cell r="AT634" t="str">
            <v>ALLPARK - SP</v>
          </cell>
          <cell r="AU634">
            <v>42</v>
          </cell>
          <cell r="AV634" t="str">
            <v>ED.MARIA SANTOS</v>
          </cell>
          <cell r="AW634" t="str">
            <v>N/I</v>
          </cell>
          <cell r="AX634" t="str">
            <v>N/I</v>
          </cell>
          <cell r="AY634" t="str">
            <v>N/I</v>
          </cell>
          <cell r="AZ634">
            <v>120142</v>
          </cell>
        </row>
        <row r="635">
          <cell r="D635">
            <v>120132</v>
          </cell>
          <cell r="E635" t="str">
            <v>MINISTRO DE GODOI</v>
          </cell>
          <cell r="F635" t="str">
            <v>N/A</v>
          </cell>
          <cell r="G635" t="str">
            <v>SP</v>
          </cell>
          <cell r="H635" t="str">
            <v>SÃO PAULO</v>
          </cell>
          <cell r="I635" t="str">
            <v>SP</v>
          </cell>
          <cell r="J635" t="str">
            <v>SP</v>
          </cell>
          <cell r="K635" t="str">
            <v>01</v>
          </cell>
          <cell r="L635" t="str">
            <v>ALLPARK</v>
          </cell>
          <cell r="M635" t="str">
            <v>ALLPARK</v>
          </cell>
          <cell r="N635">
            <v>0</v>
          </cell>
          <cell r="O635">
            <v>0</v>
          </cell>
          <cell r="P635" t="str">
            <v>TERRENO</v>
          </cell>
          <cell r="Q635" t="str">
            <v>GARAGEM</v>
          </cell>
          <cell r="R635" t="str">
            <v>OFF STREET</v>
          </cell>
          <cell r="S635" t="str">
            <v>BASE OFF</v>
          </cell>
          <cell r="T635">
            <v>1</v>
          </cell>
          <cell r="U635" t="str">
            <v>N/A</v>
          </cell>
          <cell r="V635" t="str">
            <v>N/A</v>
          </cell>
          <cell r="W635" t="str">
            <v>GARAGEM ENCERRRADA</v>
          </cell>
          <cell r="X635" t="str">
            <v>GARAGEM ENCERRRADA</v>
          </cell>
          <cell r="Y635" t="str">
            <v>N/I</v>
          </cell>
          <cell r="Z635" t="str">
            <v>N/I</v>
          </cell>
          <cell r="AA635" t="str">
            <v>N/I</v>
          </cell>
          <cell r="AB635" t="str">
            <v xml:space="preserve">BLOQUEADO    </v>
          </cell>
          <cell r="AC635">
            <v>120132</v>
          </cell>
          <cell r="AD635" t="str">
            <v>TERR MINISTRO DE GODOI</v>
          </cell>
          <cell r="AE635" t="str">
            <v>7.GARAGEM ENCERRADA</v>
          </cell>
          <cell r="AF635" t="str">
            <v>ORGANICAS</v>
          </cell>
          <cell r="AG635" t="str">
            <v>N/I</v>
          </cell>
          <cell r="AH635" t="str">
            <v>N/I</v>
          </cell>
          <cell r="AI635" t="str">
            <v>N/I</v>
          </cell>
          <cell r="AJ635" t="str">
            <v>N/I</v>
          </cell>
          <cell r="AK635" t="str">
            <v>N/I</v>
          </cell>
          <cell r="AL635" t="str">
            <v>N/I</v>
          </cell>
          <cell r="AM635" t="str">
            <v>N/I</v>
          </cell>
          <cell r="AN635" t="str">
            <v>N/I</v>
          </cell>
          <cell r="AO635" t="str">
            <v>N/I</v>
          </cell>
          <cell r="AP635" t="str">
            <v>N/I</v>
          </cell>
          <cell r="AQ635" t="str">
            <v>N/I</v>
          </cell>
          <cell r="AR635" t="str">
            <v>N/I</v>
          </cell>
          <cell r="AS635" t="str">
            <v>ALLPARK - SP32</v>
          </cell>
          <cell r="AT635" t="str">
            <v>ALLPARK - SP</v>
          </cell>
          <cell r="AU635">
            <v>32</v>
          </cell>
          <cell r="AV635" t="str">
            <v>MINISTRO GODOI</v>
          </cell>
          <cell r="AW635" t="str">
            <v>N/I</v>
          </cell>
          <cell r="AX635" t="str">
            <v>N/I</v>
          </cell>
          <cell r="AY635" t="str">
            <v>N/I</v>
          </cell>
          <cell r="AZ635">
            <v>120132</v>
          </cell>
        </row>
        <row r="636">
          <cell r="D636">
            <v>120131</v>
          </cell>
          <cell r="E636" t="str">
            <v>FMU - LIBERDADE</v>
          </cell>
          <cell r="F636" t="str">
            <v>N/A</v>
          </cell>
          <cell r="G636" t="str">
            <v>SP</v>
          </cell>
          <cell r="H636" t="str">
            <v>SÃO PAULO</v>
          </cell>
          <cell r="I636" t="str">
            <v>SP</v>
          </cell>
          <cell r="J636" t="str">
            <v>SP</v>
          </cell>
          <cell r="K636" t="str">
            <v>01</v>
          </cell>
          <cell r="L636" t="str">
            <v>ALLPARK</v>
          </cell>
          <cell r="M636" t="str">
            <v>ALLPARK</v>
          </cell>
          <cell r="N636">
            <v>0</v>
          </cell>
          <cell r="O636">
            <v>0</v>
          </cell>
          <cell r="P636" t="str">
            <v>INSTITUIÇÃO DE ENSINO</v>
          </cell>
          <cell r="Q636" t="str">
            <v>GARAGEM</v>
          </cell>
          <cell r="R636" t="str">
            <v>OFF STREET</v>
          </cell>
          <cell r="S636" t="str">
            <v>BASE OFF</v>
          </cell>
          <cell r="T636">
            <v>1</v>
          </cell>
          <cell r="U636" t="str">
            <v>N/A</v>
          </cell>
          <cell r="V636" t="str">
            <v>N/A</v>
          </cell>
          <cell r="W636" t="str">
            <v>GARAGEM ENCERRRADA</v>
          </cell>
          <cell r="X636" t="str">
            <v>GARAGEM ENCERRRADA</v>
          </cell>
          <cell r="Y636" t="str">
            <v>N/I</v>
          </cell>
          <cell r="Z636" t="str">
            <v>N/I</v>
          </cell>
          <cell r="AA636" t="str">
            <v>N/I</v>
          </cell>
          <cell r="AB636" t="str">
            <v xml:space="preserve">BLOQUEADO    </v>
          </cell>
          <cell r="AC636">
            <v>120131</v>
          </cell>
          <cell r="AD636" t="str">
            <v>INST EN FMU LIBERDADE</v>
          </cell>
          <cell r="AE636" t="str">
            <v>7.GARAGEM ENCERRADA</v>
          </cell>
          <cell r="AF636" t="str">
            <v>ORGANICAS</v>
          </cell>
          <cell r="AG636" t="str">
            <v>N/I</v>
          </cell>
          <cell r="AH636" t="str">
            <v>N/I</v>
          </cell>
          <cell r="AI636" t="str">
            <v>N/I</v>
          </cell>
          <cell r="AJ636" t="str">
            <v>N/I</v>
          </cell>
          <cell r="AK636" t="str">
            <v>N/I</v>
          </cell>
          <cell r="AL636" t="str">
            <v>N/I</v>
          </cell>
          <cell r="AM636" t="str">
            <v>N/I</v>
          </cell>
          <cell r="AN636" t="str">
            <v>N/I</v>
          </cell>
          <cell r="AO636" t="str">
            <v>N/I</v>
          </cell>
          <cell r="AP636" t="str">
            <v>N/I</v>
          </cell>
          <cell r="AQ636">
            <v>39965</v>
          </cell>
          <cell r="AR636" t="str">
            <v>N/I</v>
          </cell>
          <cell r="AS636" t="str">
            <v>ALLPARK - SP31</v>
          </cell>
          <cell r="AT636" t="str">
            <v>ALLPARK - SP</v>
          </cell>
          <cell r="AU636">
            <v>31</v>
          </cell>
          <cell r="AV636" t="str">
            <v>FMU. LIBERDADE</v>
          </cell>
          <cell r="AW636" t="str">
            <v>N/I</v>
          </cell>
          <cell r="AX636" t="str">
            <v>N/I</v>
          </cell>
          <cell r="AY636" t="str">
            <v>N/I</v>
          </cell>
          <cell r="AZ636">
            <v>120131</v>
          </cell>
        </row>
        <row r="637">
          <cell r="D637">
            <v>120122</v>
          </cell>
          <cell r="E637" t="str">
            <v>FUNCEF</v>
          </cell>
          <cell r="F637" t="str">
            <v>N/A</v>
          </cell>
          <cell r="G637" t="str">
            <v>SP</v>
          </cell>
          <cell r="H637" t="str">
            <v>SÃO PAULO</v>
          </cell>
          <cell r="I637" t="str">
            <v>SP</v>
          </cell>
          <cell r="J637" t="str">
            <v>SP</v>
          </cell>
          <cell r="K637" t="str">
            <v>01</v>
          </cell>
          <cell r="L637" t="str">
            <v>ALLPARK</v>
          </cell>
          <cell r="M637" t="str">
            <v>ALLPARK</v>
          </cell>
          <cell r="N637">
            <v>0</v>
          </cell>
          <cell r="O637">
            <v>0</v>
          </cell>
          <cell r="P637" t="str">
            <v>EDIFÍCIO COMERCIAL</v>
          </cell>
          <cell r="Q637" t="str">
            <v>GARAGEM</v>
          </cell>
          <cell r="R637" t="str">
            <v>OFF STREET</v>
          </cell>
          <cell r="S637" t="str">
            <v>BASE OFF</v>
          </cell>
          <cell r="T637">
            <v>1</v>
          </cell>
          <cell r="U637" t="str">
            <v>N/A</v>
          </cell>
          <cell r="V637" t="str">
            <v>N/A</v>
          </cell>
          <cell r="W637" t="str">
            <v>GARAGEM ENCERRRADA</v>
          </cell>
          <cell r="X637" t="str">
            <v>GARAGEM ENCERRRADA</v>
          </cell>
          <cell r="Y637" t="str">
            <v>N/I</v>
          </cell>
          <cell r="Z637" t="str">
            <v>N/I</v>
          </cell>
          <cell r="AA637" t="str">
            <v>N/I</v>
          </cell>
          <cell r="AB637" t="str">
            <v xml:space="preserve">BLOQUEADO    </v>
          </cell>
          <cell r="AC637">
            <v>120122</v>
          </cell>
          <cell r="AD637" t="str">
            <v>ED COM FUNCEF</v>
          </cell>
          <cell r="AE637" t="str">
            <v>7.GARAGEM ENCERRADA</v>
          </cell>
          <cell r="AF637" t="str">
            <v>ORGANICAS</v>
          </cell>
          <cell r="AG637" t="str">
            <v>N/I</v>
          </cell>
          <cell r="AH637" t="str">
            <v>N/I</v>
          </cell>
          <cell r="AI637" t="str">
            <v>N/I</v>
          </cell>
          <cell r="AJ637" t="str">
            <v>N/I</v>
          </cell>
          <cell r="AK637" t="str">
            <v>N/I</v>
          </cell>
          <cell r="AL637" t="str">
            <v>N/I</v>
          </cell>
          <cell r="AM637" t="str">
            <v>N/I</v>
          </cell>
          <cell r="AN637" t="str">
            <v>N/I</v>
          </cell>
          <cell r="AO637" t="str">
            <v>N/I</v>
          </cell>
          <cell r="AP637" t="str">
            <v>N/I</v>
          </cell>
          <cell r="AQ637" t="str">
            <v>N/I</v>
          </cell>
          <cell r="AR637" t="str">
            <v>N/I</v>
          </cell>
          <cell r="AS637" t="str">
            <v>ALLPARK - SP22</v>
          </cell>
          <cell r="AT637" t="str">
            <v>ALLPARK - SP</v>
          </cell>
          <cell r="AU637">
            <v>22</v>
          </cell>
          <cell r="AV637" t="str">
            <v>FUNCEF</v>
          </cell>
          <cell r="AW637" t="str">
            <v>N/I</v>
          </cell>
          <cell r="AX637" t="str">
            <v>N/I</v>
          </cell>
          <cell r="AY637" t="str">
            <v>N/I</v>
          </cell>
          <cell r="AZ637">
            <v>120122</v>
          </cell>
        </row>
        <row r="638">
          <cell r="D638">
            <v>120113</v>
          </cell>
          <cell r="E638" t="str">
            <v>OS BANDEIRANTES</v>
          </cell>
          <cell r="F638" t="str">
            <v>N/A</v>
          </cell>
          <cell r="G638" t="str">
            <v>SP</v>
          </cell>
          <cell r="H638" t="str">
            <v>SÃO PAULO</v>
          </cell>
          <cell r="I638" t="str">
            <v>SP</v>
          </cell>
          <cell r="J638" t="str">
            <v>SP</v>
          </cell>
          <cell r="K638" t="str">
            <v>01</v>
          </cell>
          <cell r="L638" t="str">
            <v>ALLPARK</v>
          </cell>
          <cell r="M638" t="str">
            <v>ALLPARK</v>
          </cell>
          <cell r="N638">
            <v>0</v>
          </cell>
          <cell r="O638">
            <v>0</v>
          </cell>
          <cell r="P638" t="str">
            <v>EDIFÍCIO COMERCIAL</v>
          </cell>
          <cell r="Q638" t="str">
            <v>GARAGEM</v>
          </cell>
          <cell r="R638" t="str">
            <v>OFF STREET</v>
          </cell>
          <cell r="S638" t="str">
            <v>BASE OFF</v>
          </cell>
          <cell r="T638">
            <v>1</v>
          </cell>
          <cell r="U638" t="str">
            <v>N/A</v>
          </cell>
          <cell r="V638" t="str">
            <v>N/A</v>
          </cell>
          <cell r="W638" t="str">
            <v>GARAGEM ENCERRRADA</v>
          </cell>
          <cell r="X638" t="str">
            <v>GARAGEM ENCERRRADA</v>
          </cell>
          <cell r="Y638" t="str">
            <v>N/I</v>
          </cell>
          <cell r="Z638" t="str">
            <v>N/I</v>
          </cell>
          <cell r="AA638" t="str">
            <v>N/I</v>
          </cell>
          <cell r="AB638" t="str">
            <v xml:space="preserve">BLOQUEADO    </v>
          </cell>
          <cell r="AC638">
            <v>120113</v>
          </cell>
          <cell r="AD638" t="str">
            <v>ED COM OS BANDEIRANTES</v>
          </cell>
          <cell r="AE638" t="str">
            <v>7.GARAGEM ENCERRADA</v>
          </cell>
          <cell r="AF638" t="str">
            <v>ORGANICAS</v>
          </cell>
          <cell r="AG638" t="str">
            <v>N/I</v>
          </cell>
          <cell r="AH638" t="str">
            <v>N/I</v>
          </cell>
          <cell r="AI638" t="str">
            <v>N/I</v>
          </cell>
          <cell r="AJ638" t="str">
            <v>N/I</v>
          </cell>
          <cell r="AK638" t="str">
            <v>N/I</v>
          </cell>
          <cell r="AL638" t="str">
            <v>N/I</v>
          </cell>
          <cell r="AM638" t="str">
            <v>N/I</v>
          </cell>
          <cell r="AN638" t="str">
            <v>N/I</v>
          </cell>
          <cell r="AO638" t="str">
            <v>N/I</v>
          </cell>
          <cell r="AP638" t="str">
            <v>N/I</v>
          </cell>
          <cell r="AQ638" t="str">
            <v>N/I</v>
          </cell>
          <cell r="AR638" t="str">
            <v>N/I</v>
          </cell>
          <cell r="AS638" t="str">
            <v>ALLPARK - SP13</v>
          </cell>
          <cell r="AT638" t="str">
            <v>ALLPARK - SP</v>
          </cell>
          <cell r="AU638">
            <v>13</v>
          </cell>
          <cell r="AV638" t="str">
            <v>OS BANDEIRANTES</v>
          </cell>
          <cell r="AW638" t="str">
            <v>N/I</v>
          </cell>
          <cell r="AX638" t="str">
            <v>N/I</v>
          </cell>
          <cell r="AY638" t="str">
            <v>N/I</v>
          </cell>
          <cell r="AZ638">
            <v>120113</v>
          </cell>
        </row>
        <row r="639">
          <cell r="D639">
            <v>120109</v>
          </cell>
          <cell r="E639" t="str">
            <v>BARAO DE CRISTINA</v>
          </cell>
          <cell r="F639" t="str">
            <v>N/A</v>
          </cell>
          <cell r="G639" t="str">
            <v>SP</v>
          </cell>
          <cell r="H639" t="str">
            <v>SÃO PAULO</v>
          </cell>
          <cell r="I639" t="str">
            <v>SP</v>
          </cell>
          <cell r="J639" t="str">
            <v>SP</v>
          </cell>
          <cell r="K639" t="str">
            <v>01</v>
          </cell>
          <cell r="L639" t="str">
            <v>ALLPARK</v>
          </cell>
          <cell r="M639" t="str">
            <v>ALLPARK</v>
          </cell>
          <cell r="N639">
            <v>0</v>
          </cell>
          <cell r="O639">
            <v>0</v>
          </cell>
          <cell r="P639" t="str">
            <v>EDIFÍCIO COMERCIAL</v>
          </cell>
          <cell r="Q639" t="str">
            <v>GARAGEM</v>
          </cell>
          <cell r="R639" t="str">
            <v>OFF STREET</v>
          </cell>
          <cell r="S639" t="str">
            <v>BASE OFF</v>
          </cell>
          <cell r="T639">
            <v>1</v>
          </cell>
          <cell r="U639" t="str">
            <v>N/A</v>
          </cell>
          <cell r="V639" t="str">
            <v>N/A</v>
          </cell>
          <cell r="W639" t="str">
            <v>GARAGEM ENCERRRADA</v>
          </cell>
          <cell r="X639" t="str">
            <v>GARAGEM ENCERRRADA</v>
          </cell>
          <cell r="Y639" t="str">
            <v>N/I</v>
          </cell>
          <cell r="Z639" t="str">
            <v>N/I</v>
          </cell>
          <cell r="AA639" t="str">
            <v>N/I</v>
          </cell>
          <cell r="AB639" t="str">
            <v xml:space="preserve">BLOQUEADO    </v>
          </cell>
          <cell r="AC639">
            <v>120109</v>
          </cell>
          <cell r="AD639" t="str">
            <v>ED COM BARAO DE CRISTINA</v>
          </cell>
          <cell r="AE639" t="str">
            <v>7.GARAGEM ENCERRADA</v>
          </cell>
          <cell r="AF639" t="str">
            <v>ORGANICAS</v>
          </cell>
          <cell r="AG639" t="str">
            <v>N/I</v>
          </cell>
          <cell r="AH639" t="str">
            <v>N/I</v>
          </cell>
          <cell r="AI639" t="str">
            <v>N/I</v>
          </cell>
          <cell r="AJ639" t="str">
            <v>N/I</v>
          </cell>
          <cell r="AK639" t="str">
            <v>N/I</v>
          </cell>
          <cell r="AL639" t="str">
            <v>N/I</v>
          </cell>
          <cell r="AM639" t="str">
            <v>N/I</v>
          </cell>
          <cell r="AN639" t="str">
            <v>N/I</v>
          </cell>
          <cell r="AO639" t="str">
            <v>N/I</v>
          </cell>
          <cell r="AP639" t="str">
            <v>N/I</v>
          </cell>
          <cell r="AQ639" t="str">
            <v>N/I</v>
          </cell>
          <cell r="AR639" t="str">
            <v>N/I</v>
          </cell>
          <cell r="AS639" t="str">
            <v>ALLPARK - SP9</v>
          </cell>
          <cell r="AT639" t="str">
            <v>ALLPARK - SP</v>
          </cell>
          <cell r="AU639">
            <v>9</v>
          </cell>
          <cell r="AV639" t="str">
            <v>BR. DE CRISTINA</v>
          </cell>
          <cell r="AW639" t="str">
            <v>N/I</v>
          </cell>
          <cell r="AX639" t="str">
            <v>N/I</v>
          </cell>
          <cell r="AY639" t="str">
            <v>N/I</v>
          </cell>
          <cell r="AZ639">
            <v>120109</v>
          </cell>
        </row>
        <row r="640">
          <cell r="D640">
            <v>120108</v>
          </cell>
          <cell r="E640" t="str">
            <v>CE NTRO CLINICO PINHEIROS</v>
          </cell>
          <cell r="F640" t="str">
            <v>N/A</v>
          </cell>
          <cell r="G640" t="str">
            <v>SP</v>
          </cell>
          <cell r="H640" t="str">
            <v>SÃO PAULO</v>
          </cell>
          <cell r="I640" t="str">
            <v>SP</v>
          </cell>
          <cell r="J640" t="str">
            <v>SP</v>
          </cell>
          <cell r="K640" t="str">
            <v>01</v>
          </cell>
          <cell r="L640" t="str">
            <v>ALLPARK</v>
          </cell>
          <cell r="M640" t="str">
            <v>ALLPARK</v>
          </cell>
          <cell r="N640">
            <v>0</v>
          </cell>
          <cell r="O640">
            <v>0</v>
          </cell>
          <cell r="P640" t="str">
            <v>CENTRO MEDICO</v>
          </cell>
          <cell r="Q640" t="str">
            <v>GARAGEM</v>
          </cell>
          <cell r="R640" t="str">
            <v>OFF STREET</v>
          </cell>
          <cell r="S640" t="str">
            <v>BASE OFF</v>
          </cell>
          <cell r="T640">
            <v>1</v>
          </cell>
          <cell r="U640" t="str">
            <v>N/A</v>
          </cell>
          <cell r="V640" t="str">
            <v>N/A</v>
          </cell>
          <cell r="W640" t="str">
            <v>GARAGEM ENCERRRADA</v>
          </cell>
          <cell r="X640" t="str">
            <v>GARAGEM ENCERRRADA</v>
          </cell>
          <cell r="Y640" t="str">
            <v>N/I</v>
          </cell>
          <cell r="Z640" t="str">
            <v>N/I</v>
          </cell>
          <cell r="AA640" t="str">
            <v>N/I</v>
          </cell>
          <cell r="AB640" t="str">
            <v xml:space="preserve">BLOQUEADO    </v>
          </cell>
          <cell r="AC640">
            <v>120108</v>
          </cell>
          <cell r="AD640" t="str">
            <v>CE MED PINHEIROS</v>
          </cell>
          <cell r="AE640" t="str">
            <v>7.GARAGEM ENCERRADA</v>
          </cell>
          <cell r="AF640" t="str">
            <v>ORGANICAS</v>
          </cell>
          <cell r="AG640">
            <v>60537263005397</v>
          </cell>
          <cell r="AH640" t="str">
            <v xml:space="preserve">SÃO PAULO </v>
          </cell>
          <cell r="AI640" t="str">
            <v>05412-002</v>
          </cell>
          <cell r="AJ640" t="str">
            <v>PINHEIROS</v>
          </cell>
          <cell r="AK640" t="str">
            <v>RUA JOÃO MOURA,1047</v>
          </cell>
          <cell r="AL640">
            <v>7</v>
          </cell>
          <cell r="AM640">
            <v>35490</v>
          </cell>
          <cell r="AN640" t="str">
            <v>N/I</v>
          </cell>
          <cell r="AO640" t="str">
            <v>N/I</v>
          </cell>
          <cell r="AP640" t="str">
            <v>N/I</v>
          </cell>
          <cell r="AQ640">
            <v>40577</v>
          </cell>
          <cell r="AR640" t="str">
            <v>MAR/11</v>
          </cell>
          <cell r="AS640" t="str">
            <v>ALLPARK - SP8</v>
          </cell>
          <cell r="AT640" t="str">
            <v>ALLPARK - SP</v>
          </cell>
          <cell r="AU640">
            <v>8</v>
          </cell>
          <cell r="AV640" t="str">
            <v>C.C.PINHEIROS</v>
          </cell>
          <cell r="AW640">
            <v>8340</v>
          </cell>
          <cell r="AX640" t="str">
            <v>N/I</v>
          </cell>
          <cell r="AY640" t="str">
            <v>N/I</v>
          </cell>
          <cell r="AZ640">
            <v>120108</v>
          </cell>
        </row>
        <row r="641">
          <cell r="D641">
            <v>110904</v>
          </cell>
          <cell r="E641" t="str">
            <v>LIBERTY MALL</v>
          </cell>
          <cell r="F641" t="str">
            <v>N/A</v>
          </cell>
          <cell r="G641" t="str">
            <v>DF</v>
          </cell>
          <cell r="H641" t="str">
            <v>DISTRITO FEDERAL</v>
          </cell>
          <cell r="I641" t="str">
            <v>CO</v>
          </cell>
          <cell r="J641" t="str">
            <v>CO</v>
          </cell>
          <cell r="K641" t="str">
            <v>09</v>
          </cell>
          <cell r="L641" t="str">
            <v>CAPITAL</v>
          </cell>
          <cell r="M641" t="str">
            <v>CAPITAL</v>
          </cell>
          <cell r="N641">
            <v>0</v>
          </cell>
          <cell r="O641">
            <v>0</v>
          </cell>
          <cell r="P641" t="str">
            <v>SHOPPING</v>
          </cell>
          <cell r="Q641" t="str">
            <v>GARAGEM</v>
          </cell>
          <cell r="R641" t="str">
            <v>OFF STREET</v>
          </cell>
          <cell r="S641" t="str">
            <v>M&amp;A 2010</v>
          </cell>
          <cell r="T641">
            <v>1</v>
          </cell>
          <cell r="U641" t="str">
            <v>N/A</v>
          </cell>
          <cell r="V641" t="str">
            <v>N/A</v>
          </cell>
          <cell r="W641" t="str">
            <v>GARAGEM ENCERRRADA</v>
          </cell>
          <cell r="X641" t="str">
            <v>GARAGEM ENCERRRADA</v>
          </cell>
          <cell r="Y641" t="str">
            <v>N/I</v>
          </cell>
          <cell r="Z641" t="str">
            <v>N/I</v>
          </cell>
          <cell r="AA641" t="str">
            <v>N/I</v>
          </cell>
          <cell r="AB641" t="str">
            <v xml:space="preserve">BLOQUEADO    </v>
          </cell>
          <cell r="AC641">
            <v>110904</v>
          </cell>
          <cell r="AD641" t="str">
            <v>SHOP LIBERTY MALL</v>
          </cell>
          <cell r="AE641" t="str">
            <v>7.GARAGEM ENCERRADA</v>
          </cell>
          <cell r="AF641" t="str">
            <v>N/A</v>
          </cell>
          <cell r="AG641" t="str">
            <v>N/I</v>
          </cell>
          <cell r="AH641" t="str">
            <v>N/I</v>
          </cell>
          <cell r="AI641" t="str">
            <v>N/I</v>
          </cell>
          <cell r="AJ641" t="str">
            <v>N/I</v>
          </cell>
          <cell r="AK641" t="str">
            <v>N/I</v>
          </cell>
          <cell r="AL641" t="str">
            <v>N/I</v>
          </cell>
          <cell r="AM641" t="str">
            <v>N/I</v>
          </cell>
          <cell r="AN641" t="str">
            <v>N/I</v>
          </cell>
          <cell r="AO641" t="str">
            <v>N/I</v>
          </cell>
          <cell r="AP641" t="str">
            <v>N/I</v>
          </cell>
          <cell r="AQ641">
            <v>39934</v>
          </cell>
          <cell r="AR641" t="str">
            <v>N/I</v>
          </cell>
          <cell r="AS641" t="str">
            <v>CAPITAL4</v>
          </cell>
          <cell r="AT641" t="str">
            <v>CAPITAL</v>
          </cell>
          <cell r="AU641">
            <v>4</v>
          </cell>
          <cell r="AV641" t="str">
            <v>LIBERTY MALL</v>
          </cell>
          <cell r="AW641" t="str">
            <v>N/I</v>
          </cell>
          <cell r="AX641" t="str">
            <v>N/I</v>
          </cell>
          <cell r="AY641" t="str">
            <v>N/I</v>
          </cell>
          <cell r="AZ641">
            <v>110904</v>
          </cell>
        </row>
        <row r="642">
          <cell r="D642">
            <v>110903</v>
          </cell>
          <cell r="E642" t="str">
            <v>CORPORATE MALL</v>
          </cell>
          <cell r="F642" t="str">
            <v>N/A</v>
          </cell>
          <cell r="G642" t="str">
            <v>SP</v>
          </cell>
          <cell r="H642" t="str">
            <v>SÃO PAULO</v>
          </cell>
          <cell r="I642" t="str">
            <v>SP</v>
          </cell>
          <cell r="J642" t="str">
            <v>SP</v>
          </cell>
          <cell r="K642" t="str">
            <v>09</v>
          </cell>
          <cell r="L642" t="str">
            <v>CAPITAL</v>
          </cell>
          <cell r="M642" t="str">
            <v>CAPITAL</v>
          </cell>
          <cell r="N642">
            <v>0</v>
          </cell>
          <cell r="O642">
            <v>0</v>
          </cell>
          <cell r="P642" t="str">
            <v>EDIFÍCIO COMERCIAL</v>
          </cell>
          <cell r="Q642" t="str">
            <v>GARAGEM</v>
          </cell>
          <cell r="R642" t="str">
            <v>OFF STREET</v>
          </cell>
          <cell r="S642" t="str">
            <v>BASE OFF</v>
          </cell>
          <cell r="T642">
            <v>1</v>
          </cell>
          <cell r="U642" t="str">
            <v>N/A</v>
          </cell>
          <cell r="V642" t="str">
            <v>N/A</v>
          </cell>
          <cell r="W642" t="str">
            <v>GARAGEM ENCERRRADA</v>
          </cell>
          <cell r="X642" t="str">
            <v>GARAGEM ENCERRRADA</v>
          </cell>
          <cell r="Y642" t="str">
            <v>N/I</v>
          </cell>
          <cell r="Z642" t="str">
            <v>N/I</v>
          </cell>
          <cell r="AA642" t="str">
            <v>N/I</v>
          </cell>
          <cell r="AB642" t="str">
            <v xml:space="preserve">BLOQUEADO    </v>
          </cell>
          <cell r="AC642">
            <v>110903</v>
          </cell>
          <cell r="AD642" t="str">
            <v>ED COM CORPORATE MALL - CAP</v>
          </cell>
          <cell r="AE642" t="str">
            <v>7.GARAGEM ENCERRADA</v>
          </cell>
          <cell r="AF642" t="str">
            <v>ORGANICAS</v>
          </cell>
          <cell r="AG642" t="str">
            <v>N/I</v>
          </cell>
          <cell r="AH642" t="str">
            <v>N/I</v>
          </cell>
          <cell r="AI642" t="str">
            <v>N/I</v>
          </cell>
          <cell r="AJ642" t="str">
            <v>N/I</v>
          </cell>
          <cell r="AK642" t="str">
            <v>N/I</v>
          </cell>
          <cell r="AL642" t="str">
            <v>N/I</v>
          </cell>
          <cell r="AM642" t="str">
            <v>N/I</v>
          </cell>
          <cell r="AN642" t="str">
            <v>N/I</v>
          </cell>
          <cell r="AO642" t="str">
            <v>N/I</v>
          </cell>
          <cell r="AP642" t="str">
            <v>N/I</v>
          </cell>
          <cell r="AQ642" t="str">
            <v>N/I</v>
          </cell>
          <cell r="AR642" t="str">
            <v>N/I</v>
          </cell>
          <cell r="AS642" t="str">
            <v>CAPITAL PARKING3</v>
          </cell>
          <cell r="AT642" t="str">
            <v>CAPITAL PARKING</v>
          </cell>
          <cell r="AU642">
            <v>3</v>
          </cell>
          <cell r="AV642" t="str">
            <v>CORPORATE MALL</v>
          </cell>
          <cell r="AW642" t="str">
            <v>N/I</v>
          </cell>
          <cell r="AX642" t="str">
            <v>N/I</v>
          </cell>
          <cell r="AY642" t="str">
            <v>N/I</v>
          </cell>
          <cell r="AZ642">
            <v>110903</v>
          </cell>
        </row>
        <row r="643">
          <cell r="D643">
            <v>110902</v>
          </cell>
          <cell r="E643" t="str">
            <v>BONAPARTE</v>
          </cell>
          <cell r="F643" t="str">
            <v>N/A</v>
          </cell>
          <cell r="G643" t="str">
            <v>DF</v>
          </cell>
          <cell r="H643" t="str">
            <v>DISTRITO FEDERAL</v>
          </cell>
          <cell r="I643" t="str">
            <v>CO</v>
          </cell>
          <cell r="J643" t="str">
            <v>CO</v>
          </cell>
          <cell r="K643" t="str">
            <v>09</v>
          </cell>
          <cell r="L643" t="str">
            <v>CAPITAL</v>
          </cell>
          <cell r="M643" t="str">
            <v>CAPITAL</v>
          </cell>
          <cell r="N643">
            <v>0</v>
          </cell>
          <cell r="O643">
            <v>0</v>
          </cell>
          <cell r="P643" t="str">
            <v>HOTEL</v>
          </cell>
          <cell r="Q643" t="str">
            <v>GARAGEM</v>
          </cell>
          <cell r="R643" t="str">
            <v>OFF STREET</v>
          </cell>
          <cell r="S643" t="str">
            <v>BASE OFF</v>
          </cell>
          <cell r="T643">
            <v>1</v>
          </cell>
          <cell r="U643" t="str">
            <v>N/A</v>
          </cell>
          <cell r="V643" t="str">
            <v>N/A</v>
          </cell>
          <cell r="W643" t="str">
            <v>GARAGEM ENCERRRADA</v>
          </cell>
          <cell r="X643" t="str">
            <v>GARAGEM ENCERRRADA</v>
          </cell>
          <cell r="Y643" t="str">
            <v>N/I</v>
          </cell>
          <cell r="Z643" t="str">
            <v>N/I</v>
          </cell>
          <cell r="AA643" t="str">
            <v>N/I</v>
          </cell>
          <cell r="AB643" t="str">
            <v xml:space="preserve">BLOQUEADO    </v>
          </cell>
          <cell r="AC643">
            <v>110902</v>
          </cell>
          <cell r="AD643" t="str">
            <v>HOTEL BONAPARTE</v>
          </cell>
          <cell r="AE643" t="str">
            <v>7.GARAGEM ENCERRADA</v>
          </cell>
          <cell r="AF643" t="str">
            <v>ORGANICAS</v>
          </cell>
          <cell r="AG643" t="str">
            <v>N/I</v>
          </cell>
          <cell r="AH643" t="str">
            <v>N/I</v>
          </cell>
          <cell r="AI643" t="str">
            <v>N/I</v>
          </cell>
          <cell r="AJ643" t="str">
            <v>N/I</v>
          </cell>
          <cell r="AK643" t="str">
            <v>N/I</v>
          </cell>
          <cell r="AL643" t="str">
            <v>N/I</v>
          </cell>
          <cell r="AM643">
            <v>34608</v>
          </cell>
          <cell r="AN643" t="str">
            <v>N/I</v>
          </cell>
          <cell r="AO643" t="str">
            <v>N/I</v>
          </cell>
          <cell r="AP643" t="str">
            <v>N/I</v>
          </cell>
          <cell r="AQ643">
            <v>40451</v>
          </cell>
          <cell r="AR643" t="str">
            <v>OUT/10</v>
          </cell>
          <cell r="AS643" t="str">
            <v>CAPITAL2</v>
          </cell>
          <cell r="AT643" t="str">
            <v>CAPITAL</v>
          </cell>
          <cell r="AU643">
            <v>2</v>
          </cell>
          <cell r="AV643" t="str">
            <v>BONAPARTE</v>
          </cell>
          <cell r="AW643" t="str">
            <v>N/I</v>
          </cell>
          <cell r="AX643" t="str">
            <v>N/I</v>
          </cell>
          <cell r="AY643" t="str">
            <v>N/I</v>
          </cell>
          <cell r="AZ643">
            <v>110902</v>
          </cell>
        </row>
        <row r="644">
          <cell r="D644" t="str">
            <v xml:space="preserve">02201GE  </v>
          </cell>
          <cell r="E644" t="str">
            <v>NORTE D'OR</v>
          </cell>
          <cell r="F644" t="str">
            <v>N/A</v>
          </cell>
          <cell r="G644" t="str">
            <v>RJ</v>
          </cell>
          <cell r="H644" t="str">
            <v>RIO DE JANEIRO</v>
          </cell>
          <cell r="I644" t="str">
            <v>RJ</v>
          </cell>
          <cell r="J644" t="str">
            <v>RJ</v>
          </cell>
          <cell r="K644" t="str">
            <v>01</v>
          </cell>
          <cell r="L644" t="str">
            <v>ALLPARK</v>
          </cell>
          <cell r="M644" t="str">
            <v>ALLPARK</v>
          </cell>
          <cell r="N644">
            <v>0</v>
          </cell>
          <cell r="O644">
            <v>0</v>
          </cell>
          <cell r="P644" t="str">
            <v>HOSPITAL</v>
          </cell>
          <cell r="Q644" t="str">
            <v>GARAGEM</v>
          </cell>
          <cell r="R644" t="str">
            <v>OFF STREET</v>
          </cell>
          <cell r="S644" t="str">
            <v>NN OFF 2011</v>
          </cell>
          <cell r="T644">
            <v>1</v>
          </cell>
          <cell r="U644" t="str">
            <v>N/A</v>
          </cell>
          <cell r="V644" t="str">
            <v>N/A</v>
          </cell>
          <cell r="W644" t="str">
            <v>GARAGEM ENCERRRADA</v>
          </cell>
          <cell r="X644" t="str">
            <v>GARAGEM ENCERRRADA</v>
          </cell>
          <cell r="Y644" t="str">
            <v>N/I</v>
          </cell>
          <cell r="Z644" t="str">
            <v>N/I</v>
          </cell>
          <cell r="AA644" t="str">
            <v>N/I</v>
          </cell>
          <cell r="AB644" t="str">
            <v>NAO BLOQUEADO</v>
          </cell>
          <cell r="AC644" t="str">
            <v xml:space="preserve">02201GE  </v>
          </cell>
          <cell r="AD644" t="str">
            <v>HOSP NORTE DOR</v>
          </cell>
          <cell r="AE644" t="str">
            <v>7.GARAGEM ENCERRADA</v>
          </cell>
          <cell r="AF644" t="str">
            <v>ORGANICAS</v>
          </cell>
          <cell r="AG644" t="str">
            <v>N/I</v>
          </cell>
          <cell r="AH644" t="str">
            <v>N/I</v>
          </cell>
          <cell r="AI644" t="str">
            <v>N/I</v>
          </cell>
          <cell r="AJ644" t="str">
            <v>N/I</v>
          </cell>
          <cell r="AK644" t="str">
            <v>N/I</v>
          </cell>
          <cell r="AL644" t="str">
            <v>N/I</v>
          </cell>
          <cell r="AM644" t="str">
            <v>N/I</v>
          </cell>
          <cell r="AN644" t="str">
            <v>N/I</v>
          </cell>
          <cell r="AO644" t="str">
            <v>N/I</v>
          </cell>
          <cell r="AP644" t="str">
            <v>N/I</v>
          </cell>
          <cell r="AQ644" t="str">
            <v>GARAGEM NÃO INAUGURADA</v>
          </cell>
          <cell r="AR644" t="str">
            <v>GARAGEM NÃO INAUGURADA</v>
          </cell>
          <cell r="AS644" t="str">
            <v>N/IN/I</v>
          </cell>
          <cell r="AT644" t="str">
            <v>N/I</v>
          </cell>
          <cell r="AU644" t="str">
            <v>N/I</v>
          </cell>
          <cell r="AV644" t="str">
            <v>N/I</v>
          </cell>
          <cell r="AW644" t="str">
            <v>N/I</v>
          </cell>
          <cell r="AX644" t="str">
            <v>N/I</v>
          </cell>
          <cell r="AY644" t="str">
            <v>HOSPITAL NORTE DOR</v>
          </cell>
          <cell r="AZ644" t="str">
            <v xml:space="preserve">02201GE  </v>
          </cell>
        </row>
        <row r="645">
          <cell r="D645" t="str">
            <v>RJN000001</v>
          </cell>
          <cell r="E645" t="str">
            <v>BANGU OFFICES</v>
          </cell>
          <cell r="F645" t="str">
            <v>N/A</v>
          </cell>
          <cell r="G645" t="str">
            <v>RJ</v>
          </cell>
          <cell r="H645" t="str">
            <v>RIO DE JANEIRO</v>
          </cell>
          <cell r="I645" t="str">
            <v>RJ</v>
          </cell>
          <cell r="J645" t="str">
            <v>RJ</v>
          </cell>
          <cell r="K645" t="str">
            <v>N/A</v>
          </cell>
          <cell r="L645" t="str">
            <v>N/A</v>
          </cell>
          <cell r="M645" t="str">
            <v>N/A</v>
          </cell>
          <cell r="N645">
            <v>0</v>
          </cell>
          <cell r="O645">
            <v>0</v>
          </cell>
          <cell r="P645" t="str">
            <v>EDIFÍCIO COMERCIAL</v>
          </cell>
          <cell r="Q645" t="str">
            <v>GARAGEM</v>
          </cell>
          <cell r="R645" t="str">
            <v>OFF STREET</v>
          </cell>
          <cell r="S645" t="str">
            <v>NN OFF 2011</v>
          </cell>
          <cell r="T645">
            <v>1</v>
          </cell>
          <cell r="U645" t="str">
            <v>N/A</v>
          </cell>
          <cell r="V645" t="str">
            <v>N/A</v>
          </cell>
          <cell r="W645" t="str">
            <v>GARAGEM NÃO INAUGURADA</v>
          </cell>
          <cell r="X645" t="str">
            <v>GARAGEM NÃO INAUGURADA</v>
          </cell>
          <cell r="Y645" t="str">
            <v>N/I</v>
          </cell>
          <cell r="Z645" t="str">
            <v>N/I</v>
          </cell>
          <cell r="AA645" t="str">
            <v>N/I</v>
          </cell>
          <cell r="AB645" t="str">
            <v xml:space="preserve">BLOQUEADO    </v>
          </cell>
          <cell r="AC645" t="str">
            <v>RJN000001</v>
          </cell>
          <cell r="AD645" t="str">
            <v>ED COM BANGU OFFICES</v>
          </cell>
          <cell r="AE645" t="str">
            <v>6.AINDA NÃO ABRIU</v>
          </cell>
          <cell r="AF645" t="str">
            <v>N/I</v>
          </cell>
          <cell r="AG645" t="str">
            <v>N/I</v>
          </cell>
          <cell r="AH645" t="str">
            <v>N/I</v>
          </cell>
          <cell r="AI645" t="str">
            <v>N/I</v>
          </cell>
          <cell r="AJ645" t="str">
            <v>N/I</v>
          </cell>
          <cell r="AK645" t="str">
            <v>N/I</v>
          </cell>
          <cell r="AL645" t="str">
            <v>N/I</v>
          </cell>
          <cell r="AM645" t="str">
            <v>N/I</v>
          </cell>
          <cell r="AN645" t="str">
            <v>N/I</v>
          </cell>
          <cell r="AO645">
            <v>40550</v>
          </cell>
          <cell r="AP645">
            <v>41281</v>
          </cell>
          <cell r="AQ645" t="str">
            <v>N/I</v>
          </cell>
          <cell r="AR645" t="str">
            <v>N/I</v>
          </cell>
          <cell r="AS645" t="str">
            <v>N/IN/I</v>
          </cell>
          <cell r="AT645" t="str">
            <v>N/I</v>
          </cell>
          <cell r="AU645" t="str">
            <v>N/I</v>
          </cell>
          <cell r="AV645" t="str">
            <v>N/I</v>
          </cell>
          <cell r="AW645" t="str">
            <v>N/I</v>
          </cell>
          <cell r="AX645" t="str">
            <v>Bangu Offices</v>
          </cell>
          <cell r="AY645" t="str">
            <v>N/I</v>
          </cell>
          <cell r="AZ645" t="str">
            <v>RJN000001</v>
          </cell>
        </row>
        <row r="646">
          <cell r="D646" t="str">
            <v>RJN000011</v>
          </cell>
          <cell r="E646" t="str">
            <v>BANGU OFFICES</v>
          </cell>
          <cell r="F646" t="str">
            <v>N/A</v>
          </cell>
          <cell r="G646" t="str">
            <v>RJ</v>
          </cell>
          <cell r="H646" t="str">
            <v>RIO DE JANEIRO</v>
          </cell>
          <cell r="I646" t="str">
            <v>RJ</v>
          </cell>
          <cell r="J646" t="str">
            <v>RJ</v>
          </cell>
          <cell r="K646" t="str">
            <v>N/A</v>
          </cell>
          <cell r="L646" t="str">
            <v>N/A</v>
          </cell>
          <cell r="M646" t="str">
            <v>N/A</v>
          </cell>
          <cell r="N646">
            <v>0</v>
          </cell>
          <cell r="O646">
            <v>0</v>
          </cell>
          <cell r="P646" t="str">
            <v>EDIFÍCIO COMERCIAL</v>
          </cell>
          <cell r="Q646" t="str">
            <v>GARAGEM</v>
          </cell>
          <cell r="R646" t="str">
            <v>OFF STREET</v>
          </cell>
          <cell r="S646" t="str">
            <v>NN OFF 2011</v>
          </cell>
          <cell r="T646">
            <v>1</v>
          </cell>
          <cell r="U646" t="str">
            <v>N/A</v>
          </cell>
          <cell r="V646" t="str">
            <v>N/A</v>
          </cell>
          <cell r="W646" t="str">
            <v>GARAGEM NÃO INAUGURADA</v>
          </cell>
          <cell r="X646" t="str">
            <v>GARAGEM NÃO INAUGURADA</v>
          </cell>
          <cell r="Y646" t="str">
            <v>N/I</v>
          </cell>
          <cell r="Z646" t="str">
            <v>N/I</v>
          </cell>
          <cell r="AA646" t="str">
            <v>N/I</v>
          </cell>
          <cell r="AB646" t="str">
            <v xml:space="preserve">BLOQUEADO    </v>
          </cell>
          <cell r="AC646" t="str">
            <v>RJN000001</v>
          </cell>
          <cell r="AD646" t="str">
            <v>ED COM BANGU OFFICES</v>
          </cell>
          <cell r="AE646" t="str">
            <v>6.AINDA NÃO ABRIU</v>
          </cell>
          <cell r="AF646" t="str">
            <v>N/I</v>
          </cell>
          <cell r="AG646" t="str">
            <v>N/I</v>
          </cell>
          <cell r="AH646" t="str">
            <v>N/I</v>
          </cell>
          <cell r="AI646" t="str">
            <v>N/I</v>
          </cell>
          <cell r="AJ646" t="str">
            <v>N/I</v>
          </cell>
          <cell r="AK646" t="str">
            <v>N/I</v>
          </cell>
          <cell r="AL646" t="str">
            <v>N/I</v>
          </cell>
          <cell r="AM646" t="str">
            <v>N/I</v>
          </cell>
          <cell r="AN646" t="str">
            <v>N/I</v>
          </cell>
          <cell r="AO646">
            <v>40550</v>
          </cell>
          <cell r="AP646">
            <v>41281</v>
          </cell>
          <cell r="AQ646" t="str">
            <v>N/I</v>
          </cell>
          <cell r="AR646" t="str">
            <v>N/I</v>
          </cell>
          <cell r="AS646" t="str">
            <v>N/IN/I</v>
          </cell>
          <cell r="AT646" t="str">
            <v>N/I</v>
          </cell>
          <cell r="AU646" t="str">
            <v>N/I</v>
          </cell>
          <cell r="AV646" t="str">
            <v>N/I</v>
          </cell>
          <cell r="AW646" t="str">
            <v>N/I</v>
          </cell>
          <cell r="AX646" t="str">
            <v>Bangu Offices</v>
          </cell>
          <cell r="AY646" t="str">
            <v>N/I</v>
          </cell>
          <cell r="AZ646" t="str">
            <v>RJN000011</v>
          </cell>
        </row>
        <row r="647">
          <cell r="D647" t="str">
            <v>DFN000015</v>
          </cell>
          <cell r="E647" t="str">
            <v>C&amp;C - Brasilia</v>
          </cell>
          <cell r="F647" t="str">
            <v>N/A</v>
          </cell>
          <cell r="G647" t="str">
            <v>DF</v>
          </cell>
          <cell r="H647" t="str">
            <v>DISTRITO FEDERAL</v>
          </cell>
          <cell r="I647" t="str">
            <v>CO</v>
          </cell>
          <cell r="J647" t="str">
            <v>CO</v>
          </cell>
          <cell r="K647" t="str">
            <v>N/A</v>
          </cell>
          <cell r="L647" t="str">
            <v>N/A</v>
          </cell>
          <cell r="M647" t="str">
            <v>N/A</v>
          </cell>
          <cell r="N647">
            <v>0</v>
          </cell>
          <cell r="O647">
            <v>0</v>
          </cell>
          <cell r="P647" t="str">
            <v>LOJA</v>
          </cell>
          <cell r="Q647" t="str">
            <v>GARAGEM</v>
          </cell>
          <cell r="R647" t="str">
            <v>OFF STREET</v>
          </cell>
          <cell r="S647" t="str">
            <v>NN OFF 2011</v>
          </cell>
          <cell r="T647">
            <v>1</v>
          </cell>
          <cell r="U647" t="str">
            <v>N/A</v>
          </cell>
          <cell r="V647" t="str">
            <v>N/A</v>
          </cell>
          <cell r="W647" t="str">
            <v>GARAGEM NÃO INAUGURADA</v>
          </cell>
          <cell r="X647" t="str">
            <v>GARAGEM NÃO INAUGURADA</v>
          </cell>
          <cell r="Y647" t="str">
            <v>N/I</v>
          </cell>
          <cell r="Z647" t="str">
            <v>N/I</v>
          </cell>
          <cell r="AA647" t="str">
            <v>N/I</v>
          </cell>
          <cell r="AB647" t="str">
            <v xml:space="preserve">BLOQUEADO    </v>
          </cell>
          <cell r="AC647" t="str">
            <v>DFN000015</v>
          </cell>
          <cell r="AD647" t="str">
            <v>LOJA C&amp;C BRASILIA</v>
          </cell>
          <cell r="AE647" t="str">
            <v>6.AINDA NÃO ABRIU</v>
          </cell>
          <cell r="AF647" t="str">
            <v>N/I</v>
          </cell>
          <cell r="AG647" t="str">
            <v>N/I</v>
          </cell>
          <cell r="AH647" t="str">
            <v>N/I</v>
          </cell>
          <cell r="AI647" t="str">
            <v>N/I</v>
          </cell>
          <cell r="AJ647" t="str">
            <v>N/I</v>
          </cell>
          <cell r="AK647" t="str">
            <v>N/I</v>
          </cell>
          <cell r="AL647" t="str">
            <v>N/I</v>
          </cell>
          <cell r="AM647" t="str">
            <v>N/I</v>
          </cell>
          <cell r="AN647" t="str">
            <v>N/I</v>
          </cell>
          <cell r="AO647" t="str">
            <v>N/I</v>
          </cell>
          <cell r="AP647" t="str">
            <v>N/I</v>
          </cell>
          <cell r="AQ647" t="str">
            <v>N/I</v>
          </cell>
          <cell r="AR647" t="str">
            <v>N/I</v>
          </cell>
          <cell r="AS647" t="str">
            <v>N/IN/I</v>
          </cell>
          <cell r="AT647" t="str">
            <v>N/I</v>
          </cell>
          <cell r="AU647" t="str">
            <v>N/I</v>
          </cell>
          <cell r="AV647" t="str">
            <v>N/I</v>
          </cell>
          <cell r="AW647" t="str">
            <v>N/I</v>
          </cell>
          <cell r="AX647" t="str">
            <v>N/I</v>
          </cell>
          <cell r="AY647" t="str">
            <v>N/I</v>
          </cell>
          <cell r="AZ647" t="str">
            <v>DFN000015</v>
          </cell>
        </row>
        <row r="648">
          <cell r="D648" t="str">
            <v>CAMPINAS</v>
          </cell>
          <cell r="E648" t="str">
            <v>CAMPINAS</v>
          </cell>
          <cell r="F648" t="str">
            <v>N/A</v>
          </cell>
          <cell r="G648" t="str">
            <v>SP</v>
          </cell>
          <cell r="H648" t="str">
            <v>SÃO PAULO</v>
          </cell>
          <cell r="I648" t="str">
            <v>SP</v>
          </cell>
          <cell r="J648" t="str">
            <v>SP</v>
          </cell>
          <cell r="K648" t="str">
            <v>N/A</v>
          </cell>
          <cell r="L648" t="str">
            <v>N/A</v>
          </cell>
          <cell r="M648" t="str">
            <v>N/A</v>
          </cell>
          <cell r="N648">
            <v>0</v>
          </cell>
          <cell r="O648">
            <v>0</v>
          </cell>
          <cell r="P648" t="str">
            <v>N/A</v>
          </cell>
          <cell r="Q648" t="str">
            <v>GARAGEM</v>
          </cell>
          <cell r="R648" t="str">
            <v>OFF STREET</v>
          </cell>
          <cell r="S648" t="str">
            <v>M&amp;A 2011</v>
          </cell>
          <cell r="T648">
            <v>1</v>
          </cell>
          <cell r="U648" t="str">
            <v>N/A</v>
          </cell>
          <cell r="V648" t="str">
            <v>N/A</v>
          </cell>
          <cell r="W648" t="str">
            <v>GARAGEM NÃO INAUGURADA</v>
          </cell>
          <cell r="X648" t="str">
            <v>GARAGEM NÃO INAUGURADA</v>
          </cell>
          <cell r="Y648" t="str">
            <v>N/I</v>
          </cell>
          <cell r="Z648" t="str">
            <v>N/I</v>
          </cell>
          <cell r="AA648" t="str">
            <v>N/I</v>
          </cell>
          <cell r="AB648" t="str">
            <v xml:space="preserve">BLOQUEADO    </v>
          </cell>
          <cell r="AC648" t="str">
            <v>CAMPINAS</v>
          </cell>
          <cell r="AD648" t="str">
            <v>CAMPINAS</v>
          </cell>
          <cell r="AE648" t="str">
            <v>6.AINDA NÃO ABRIU</v>
          </cell>
          <cell r="AF648" t="str">
            <v>N/I</v>
          </cell>
          <cell r="AG648" t="str">
            <v>N/I</v>
          </cell>
          <cell r="AH648" t="str">
            <v>N/I</v>
          </cell>
          <cell r="AI648" t="str">
            <v>N/I</v>
          </cell>
          <cell r="AJ648" t="str">
            <v>N/I</v>
          </cell>
          <cell r="AK648" t="str">
            <v>N/I</v>
          </cell>
          <cell r="AL648" t="str">
            <v>N/I</v>
          </cell>
          <cell r="AM648" t="str">
            <v>N/I</v>
          </cell>
          <cell r="AN648" t="str">
            <v>N/I</v>
          </cell>
          <cell r="AO648" t="str">
            <v>N/I</v>
          </cell>
          <cell r="AP648" t="str">
            <v>N/I</v>
          </cell>
          <cell r="AQ648" t="str">
            <v>N/I</v>
          </cell>
          <cell r="AR648" t="str">
            <v>N/I</v>
          </cell>
          <cell r="AS648" t="str">
            <v>N/IN/I</v>
          </cell>
          <cell r="AT648" t="str">
            <v>N/I</v>
          </cell>
          <cell r="AU648" t="str">
            <v>N/I</v>
          </cell>
          <cell r="AV648" t="str">
            <v>N/I</v>
          </cell>
          <cell r="AW648" t="str">
            <v>N/I</v>
          </cell>
          <cell r="AX648" t="str">
            <v>N/I</v>
          </cell>
          <cell r="AY648" t="str">
            <v>N/I</v>
          </cell>
          <cell r="AZ648" t="str">
            <v>CAMPINAS</v>
          </cell>
        </row>
        <row r="649">
          <cell r="D649" t="str">
            <v>PRN000002</v>
          </cell>
          <cell r="E649" t="str">
            <v>CANCELADO</v>
          </cell>
          <cell r="F649" t="str">
            <v>N/A</v>
          </cell>
          <cell r="G649" t="str">
            <v>PR</v>
          </cell>
          <cell r="H649" t="str">
            <v>PARANÁ</v>
          </cell>
          <cell r="I649" t="str">
            <v>SUL</v>
          </cell>
          <cell r="J649" t="str">
            <v>SUL</v>
          </cell>
          <cell r="K649" t="str">
            <v>N/A</v>
          </cell>
          <cell r="L649" t="str">
            <v>N/A</v>
          </cell>
          <cell r="M649" t="str">
            <v>N/A</v>
          </cell>
          <cell r="N649">
            <v>0</v>
          </cell>
          <cell r="O649">
            <v>0</v>
          </cell>
          <cell r="P649" t="str">
            <v>N/A</v>
          </cell>
          <cell r="Q649" t="str">
            <v>GARAGEM</v>
          </cell>
          <cell r="R649" t="str">
            <v>OFF STREET</v>
          </cell>
          <cell r="S649" t="str">
            <v>NN OFF 2011</v>
          </cell>
          <cell r="T649">
            <v>1</v>
          </cell>
          <cell r="U649" t="str">
            <v>N/A</v>
          </cell>
          <cell r="V649" t="str">
            <v>N/A</v>
          </cell>
          <cell r="W649" t="str">
            <v>GARAGEM NÃO INAUGURADA</v>
          </cell>
          <cell r="X649" t="str">
            <v>GARAGEM NÃO INAUGURADA</v>
          </cell>
          <cell r="Y649" t="str">
            <v>N/I</v>
          </cell>
          <cell r="Z649" t="str">
            <v>N/I</v>
          </cell>
          <cell r="AA649" t="str">
            <v>N/I</v>
          </cell>
          <cell r="AB649" t="str">
            <v xml:space="preserve">BLOQUEADO    </v>
          </cell>
          <cell r="AC649" t="str">
            <v>PRN000002</v>
          </cell>
          <cell r="AD649" t="str">
            <v>CANCELADO</v>
          </cell>
          <cell r="AE649" t="str">
            <v>6.AINDA NÃO ABRIU</v>
          </cell>
          <cell r="AF649" t="str">
            <v>N/I</v>
          </cell>
          <cell r="AG649" t="str">
            <v>N/I</v>
          </cell>
          <cell r="AH649" t="str">
            <v>N/I</v>
          </cell>
          <cell r="AI649" t="str">
            <v>N/I</v>
          </cell>
          <cell r="AJ649" t="str">
            <v>N/I</v>
          </cell>
          <cell r="AK649" t="str">
            <v>N/I</v>
          </cell>
          <cell r="AL649" t="str">
            <v>N/I</v>
          </cell>
          <cell r="AM649" t="str">
            <v>N/I</v>
          </cell>
          <cell r="AN649" t="str">
            <v>N/I</v>
          </cell>
          <cell r="AO649" t="str">
            <v>N/I</v>
          </cell>
          <cell r="AP649" t="str">
            <v>N/I</v>
          </cell>
          <cell r="AQ649" t="str">
            <v>N/I</v>
          </cell>
          <cell r="AR649" t="str">
            <v>N/I</v>
          </cell>
          <cell r="AS649" t="str">
            <v>N/IN/I</v>
          </cell>
          <cell r="AT649" t="str">
            <v>N/I</v>
          </cell>
          <cell r="AU649" t="str">
            <v>N/I</v>
          </cell>
          <cell r="AV649" t="str">
            <v>N/I</v>
          </cell>
          <cell r="AW649" t="str">
            <v>N/I</v>
          </cell>
          <cell r="AX649" t="str">
            <v>N/I</v>
          </cell>
          <cell r="AY649" t="str">
            <v>N/I</v>
          </cell>
          <cell r="AZ649" t="str">
            <v>PRN000002</v>
          </cell>
        </row>
        <row r="650">
          <cell r="D650" t="str">
            <v>ON MGN000005</v>
          </cell>
          <cell r="E650" t="str">
            <v>CATALÃO</v>
          </cell>
          <cell r="F650" t="str">
            <v>N/A</v>
          </cell>
          <cell r="G650" t="str">
            <v>ON</v>
          </cell>
          <cell r="H650" t="str">
            <v>GOIÁS</v>
          </cell>
          <cell r="I650" t="str">
            <v>ON</v>
          </cell>
          <cell r="J650" t="str">
            <v>On Street</v>
          </cell>
          <cell r="K650" t="str">
            <v>N/A</v>
          </cell>
          <cell r="L650" t="str">
            <v>N/A</v>
          </cell>
          <cell r="M650" t="str">
            <v>N/A</v>
          </cell>
          <cell r="N650">
            <v>0</v>
          </cell>
          <cell r="O650">
            <v>0</v>
          </cell>
          <cell r="P650" t="str">
            <v>ZONA AZUL</v>
          </cell>
          <cell r="Q650" t="str">
            <v>GARAGEM</v>
          </cell>
          <cell r="R650" t="str">
            <v>ON STREET</v>
          </cell>
          <cell r="S650" t="str">
            <v>NN ON 2011</v>
          </cell>
          <cell r="T650">
            <v>1</v>
          </cell>
          <cell r="U650" t="str">
            <v>N/A</v>
          </cell>
          <cell r="V650" t="str">
            <v>N/A</v>
          </cell>
          <cell r="W650" t="str">
            <v>GARAGEM NÃO INAUGURADA</v>
          </cell>
          <cell r="X650" t="str">
            <v>GARAGEM NÃO INAUGURADA</v>
          </cell>
          <cell r="Y650" t="str">
            <v>N/I</v>
          </cell>
          <cell r="Z650" t="str">
            <v>N/I</v>
          </cell>
          <cell r="AA650" t="str">
            <v>N/I</v>
          </cell>
          <cell r="AB650" t="str">
            <v xml:space="preserve">BLOQUEADO    </v>
          </cell>
          <cell r="AC650" t="str">
            <v>ON MGN000005</v>
          </cell>
          <cell r="AD650" t="str">
            <v>CATALÃO</v>
          </cell>
          <cell r="AE650" t="str">
            <v>6.AINDA NÃO ABRIU</v>
          </cell>
          <cell r="AF650" t="str">
            <v>N/I</v>
          </cell>
          <cell r="AG650" t="str">
            <v>N/I</v>
          </cell>
          <cell r="AH650" t="str">
            <v>N/I</v>
          </cell>
          <cell r="AI650" t="str">
            <v>N/I</v>
          </cell>
          <cell r="AJ650" t="str">
            <v>N/I</v>
          </cell>
          <cell r="AK650" t="str">
            <v>N/I</v>
          </cell>
          <cell r="AL650" t="str">
            <v>N/I</v>
          </cell>
          <cell r="AM650" t="str">
            <v>N/I</v>
          </cell>
          <cell r="AN650" t="str">
            <v>N/I</v>
          </cell>
          <cell r="AO650" t="str">
            <v>N/I</v>
          </cell>
          <cell r="AP650" t="str">
            <v>N/I</v>
          </cell>
          <cell r="AQ650" t="str">
            <v>N/I</v>
          </cell>
          <cell r="AR650" t="str">
            <v>N/I</v>
          </cell>
          <cell r="AS650" t="str">
            <v>N/IN/I</v>
          </cell>
          <cell r="AT650" t="str">
            <v>N/I</v>
          </cell>
          <cell r="AU650" t="str">
            <v>N/I</v>
          </cell>
          <cell r="AV650" t="str">
            <v>N/I</v>
          </cell>
          <cell r="AW650" t="str">
            <v>N/I</v>
          </cell>
          <cell r="AX650" t="str">
            <v>N/I</v>
          </cell>
          <cell r="AY650" t="str">
            <v>N/I</v>
          </cell>
          <cell r="AZ650" t="str">
            <v>ON MGN000005</v>
          </cell>
        </row>
        <row r="651">
          <cell r="D651" t="str">
            <v>ONN000005</v>
          </cell>
          <cell r="E651" t="str">
            <v>CATALÃO</v>
          </cell>
          <cell r="F651" t="str">
            <v>N/A</v>
          </cell>
          <cell r="G651" t="str">
            <v>ON</v>
          </cell>
          <cell r="H651" t="str">
            <v>GOIÁS</v>
          </cell>
          <cell r="I651" t="str">
            <v>ON</v>
          </cell>
          <cell r="J651" t="str">
            <v>On Street</v>
          </cell>
          <cell r="K651" t="str">
            <v>N/A</v>
          </cell>
          <cell r="L651" t="str">
            <v>N/A</v>
          </cell>
          <cell r="M651" t="str">
            <v>N/A</v>
          </cell>
          <cell r="N651">
            <v>0</v>
          </cell>
          <cell r="O651">
            <v>0</v>
          </cell>
          <cell r="P651" t="str">
            <v>ZONA AZUL</v>
          </cell>
          <cell r="Q651" t="str">
            <v>GARAGEM</v>
          </cell>
          <cell r="R651" t="str">
            <v>ON STREET</v>
          </cell>
          <cell r="S651" t="str">
            <v>NN ON 2011</v>
          </cell>
          <cell r="T651">
            <v>1</v>
          </cell>
          <cell r="U651" t="str">
            <v>N/A</v>
          </cell>
          <cell r="V651" t="str">
            <v>N/A</v>
          </cell>
          <cell r="W651" t="str">
            <v>GARAGEM NÃO INAUGURADA</v>
          </cell>
          <cell r="X651" t="str">
            <v>GARAGEM NÃO INAUGURADA</v>
          </cell>
          <cell r="Y651" t="str">
            <v>N/I</v>
          </cell>
          <cell r="Z651" t="str">
            <v>N/I</v>
          </cell>
          <cell r="AA651" t="str">
            <v>N/I</v>
          </cell>
          <cell r="AB651" t="str">
            <v xml:space="preserve">BLOQUEADO    </v>
          </cell>
          <cell r="AC651" t="str">
            <v>ON MGN000005</v>
          </cell>
          <cell r="AD651" t="str">
            <v>CATALÃO</v>
          </cell>
          <cell r="AE651" t="str">
            <v>6.AINDA NÃO ABRIU</v>
          </cell>
          <cell r="AF651" t="str">
            <v>N/I</v>
          </cell>
          <cell r="AG651" t="str">
            <v>N/I</v>
          </cell>
          <cell r="AH651" t="str">
            <v>N/I</v>
          </cell>
          <cell r="AI651" t="str">
            <v>N/I</v>
          </cell>
          <cell r="AJ651" t="str">
            <v>N/I</v>
          </cell>
          <cell r="AK651" t="str">
            <v>N/I</v>
          </cell>
          <cell r="AL651" t="str">
            <v>N/I</v>
          </cell>
          <cell r="AM651" t="str">
            <v>N/I</v>
          </cell>
          <cell r="AN651" t="str">
            <v>N/I</v>
          </cell>
          <cell r="AO651" t="str">
            <v>N/I</v>
          </cell>
          <cell r="AP651" t="str">
            <v>N/I</v>
          </cell>
          <cell r="AQ651" t="str">
            <v>N/I</v>
          </cell>
          <cell r="AR651" t="str">
            <v>N/I</v>
          </cell>
          <cell r="AS651" t="str">
            <v>N/IN/I</v>
          </cell>
          <cell r="AT651" t="str">
            <v>N/I</v>
          </cell>
          <cell r="AU651" t="str">
            <v>N/I</v>
          </cell>
          <cell r="AV651" t="str">
            <v>N/I</v>
          </cell>
          <cell r="AW651" t="str">
            <v>N/I</v>
          </cell>
          <cell r="AX651" t="str">
            <v>N/I</v>
          </cell>
          <cell r="AY651" t="str">
            <v>N/I</v>
          </cell>
          <cell r="AZ651" t="str">
            <v>ONN000005</v>
          </cell>
        </row>
        <row r="652">
          <cell r="D652" t="str">
            <v>DFN000009</v>
          </cell>
          <cell r="E652" t="str">
            <v>Centro Médico Julio Adnet</v>
          </cell>
          <cell r="F652" t="str">
            <v>N/A</v>
          </cell>
          <cell r="G652" t="str">
            <v>DF</v>
          </cell>
          <cell r="H652" t="str">
            <v>DISTRITO FEDERAL</v>
          </cell>
          <cell r="I652" t="str">
            <v>CO</v>
          </cell>
          <cell r="J652" t="str">
            <v>CO</v>
          </cell>
          <cell r="K652" t="str">
            <v>N/A</v>
          </cell>
          <cell r="L652" t="str">
            <v>N/A</v>
          </cell>
          <cell r="M652" t="str">
            <v>N/A</v>
          </cell>
          <cell r="N652">
            <v>0</v>
          </cell>
          <cell r="O652">
            <v>0</v>
          </cell>
          <cell r="P652" t="str">
            <v>CENTRO MEDICO</v>
          </cell>
          <cell r="Q652" t="str">
            <v>GARAGEM</v>
          </cell>
          <cell r="R652" t="str">
            <v>OFF STREET</v>
          </cell>
          <cell r="S652" t="str">
            <v>NN OFF 2011</v>
          </cell>
          <cell r="T652">
            <v>1</v>
          </cell>
          <cell r="U652" t="str">
            <v>N/A</v>
          </cell>
          <cell r="V652" t="str">
            <v>N/A</v>
          </cell>
          <cell r="W652" t="str">
            <v>GARAGEM NÃO INAUGURADA</v>
          </cell>
          <cell r="X652" t="str">
            <v>GARAGEM NÃO INAUGURADA</v>
          </cell>
          <cell r="Y652" t="str">
            <v>N/I</v>
          </cell>
          <cell r="Z652" t="str">
            <v>N/I</v>
          </cell>
          <cell r="AA652" t="str">
            <v>N/I</v>
          </cell>
          <cell r="AB652" t="str">
            <v xml:space="preserve">BLOQUEADO    </v>
          </cell>
          <cell r="AC652" t="str">
            <v>DFN000009</v>
          </cell>
          <cell r="AD652" t="str">
            <v>CE MED JULIO ADNET</v>
          </cell>
          <cell r="AE652" t="str">
            <v>6.AINDA NÃO ABRIU</v>
          </cell>
          <cell r="AF652" t="str">
            <v>N/I</v>
          </cell>
          <cell r="AG652" t="str">
            <v>N/I</v>
          </cell>
          <cell r="AH652" t="str">
            <v>N/I</v>
          </cell>
          <cell r="AI652" t="str">
            <v>N/I</v>
          </cell>
          <cell r="AJ652" t="str">
            <v>N/I</v>
          </cell>
          <cell r="AK652" t="str">
            <v>N/I</v>
          </cell>
          <cell r="AL652" t="str">
            <v>N/I</v>
          </cell>
          <cell r="AM652" t="str">
            <v>N/I</v>
          </cell>
          <cell r="AN652" t="str">
            <v>N/I</v>
          </cell>
          <cell r="AO652" t="str">
            <v>N/I</v>
          </cell>
          <cell r="AP652" t="str">
            <v>N/I</v>
          </cell>
          <cell r="AQ652" t="str">
            <v>N/I</v>
          </cell>
          <cell r="AR652" t="str">
            <v>N/I</v>
          </cell>
          <cell r="AS652" t="str">
            <v>N/IN/I</v>
          </cell>
          <cell r="AT652" t="str">
            <v>N/I</v>
          </cell>
          <cell r="AU652" t="str">
            <v>N/I</v>
          </cell>
          <cell r="AV652" t="str">
            <v>N/I</v>
          </cell>
          <cell r="AW652" t="str">
            <v>N/I</v>
          </cell>
          <cell r="AX652" t="str">
            <v>N/I</v>
          </cell>
          <cell r="AY652" t="str">
            <v>N/I</v>
          </cell>
          <cell r="AZ652" t="str">
            <v>DFN000009</v>
          </cell>
        </row>
        <row r="653">
          <cell r="D653" t="str">
            <v>CENTRO PARK</v>
          </cell>
          <cell r="E653" t="str">
            <v>CENTRO PARK</v>
          </cell>
          <cell r="F653" t="str">
            <v>N/A</v>
          </cell>
          <cell r="G653" t="str">
            <v>RJ</v>
          </cell>
          <cell r="H653" t="str">
            <v>RIO DE JANEIRO</v>
          </cell>
          <cell r="I653" t="str">
            <v>RJ</v>
          </cell>
          <cell r="J653" t="str">
            <v>RJ</v>
          </cell>
          <cell r="K653" t="str">
            <v>N/A</v>
          </cell>
          <cell r="L653" t="str">
            <v>N/A</v>
          </cell>
          <cell r="M653" t="str">
            <v>CENTRO PARK</v>
          </cell>
          <cell r="N653">
            <v>0</v>
          </cell>
          <cell r="O653">
            <v>0</v>
          </cell>
          <cell r="P653" t="str">
            <v>N/A</v>
          </cell>
          <cell r="Q653" t="str">
            <v>GARAGEM</v>
          </cell>
          <cell r="R653" t="str">
            <v>OFF STREET</v>
          </cell>
          <cell r="S653" t="str">
            <v>M&amp;A 2011</v>
          </cell>
          <cell r="T653">
            <v>1</v>
          </cell>
          <cell r="U653" t="str">
            <v>N/A</v>
          </cell>
          <cell r="V653" t="str">
            <v>N/A</v>
          </cell>
          <cell r="W653" t="str">
            <v>GARAGEM NÃO INAUGURADA</v>
          </cell>
          <cell r="X653" t="str">
            <v>GARAGEM NÃO INAUGURADA</v>
          </cell>
          <cell r="Y653" t="str">
            <v>N/I</v>
          </cell>
          <cell r="Z653" t="str">
            <v>N/I</v>
          </cell>
          <cell r="AA653" t="str">
            <v>N/I</v>
          </cell>
          <cell r="AB653" t="str">
            <v xml:space="preserve">BLOQUEADO    </v>
          </cell>
          <cell r="AC653" t="str">
            <v>CENTRO PARK</v>
          </cell>
          <cell r="AD653" t="str">
            <v>CENTRO PARK</v>
          </cell>
          <cell r="AE653" t="str">
            <v>6.AINDA NÃO ABRIU</v>
          </cell>
          <cell r="AF653" t="str">
            <v>N/I</v>
          </cell>
          <cell r="AG653" t="str">
            <v>N/I</v>
          </cell>
          <cell r="AH653" t="str">
            <v>N/I</v>
          </cell>
          <cell r="AI653" t="str">
            <v>N/I</v>
          </cell>
          <cell r="AJ653" t="str">
            <v>N/I</v>
          </cell>
          <cell r="AK653" t="str">
            <v>N/I</v>
          </cell>
          <cell r="AL653" t="str">
            <v>N/I</v>
          </cell>
          <cell r="AM653" t="str">
            <v>N/I</v>
          </cell>
          <cell r="AN653" t="str">
            <v>N/I</v>
          </cell>
          <cell r="AO653" t="str">
            <v>N/I</v>
          </cell>
          <cell r="AP653" t="str">
            <v>N/I</v>
          </cell>
          <cell r="AQ653" t="str">
            <v>N/I</v>
          </cell>
          <cell r="AR653" t="str">
            <v>N/I</v>
          </cell>
          <cell r="AS653" t="str">
            <v>N/IN/I</v>
          </cell>
          <cell r="AT653" t="str">
            <v>N/I</v>
          </cell>
          <cell r="AU653" t="str">
            <v>N/I</v>
          </cell>
          <cell r="AV653" t="str">
            <v>N/I</v>
          </cell>
          <cell r="AW653" t="str">
            <v>N/I</v>
          </cell>
          <cell r="AX653" t="str">
            <v>N/I</v>
          </cell>
          <cell r="AY653" t="str">
            <v>N/I</v>
          </cell>
          <cell r="AZ653" t="str">
            <v>CENTRO PARK</v>
          </cell>
        </row>
        <row r="654">
          <cell r="D654" t="str">
            <v>PRN000005</v>
          </cell>
          <cell r="E654" t="str">
            <v>CLUBE 1</v>
          </cell>
          <cell r="F654" t="str">
            <v>N/A</v>
          </cell>
          <cell r="G654" t="str">
            <v>PR</v>
          </cell>
          <cell r="H654" t="str">
            <v>PARANÁ</v>
          </cell>
          <cell r="I654" t="str">
            <v>SUL</v>
          </cell>
          <cell r="J654" t="str">
            <v>SUL</v>
          </cell>
          <cell r="K654" t="str">
            <v>N/A</v>
          </cell>
          <cell r="L654" t="str">
            <v>N/A</v>
          </cell>
          <cell r="M654" t="str">
            <v>N/A</v>
          </cell>
          <cell r="N654">
            <v>0</v>
          </cell>
          <cell r="O654">
            <v>0</v>
          </cell>
          <cell r="P654" t="str">
            <v>CLUBE</v>
          </cell>
          <cell r="Q654" t="str">
            <v>GARAGEM</v>
          </cell>
          <cell r="R654" t="str">
            <v>OFF STREET</v>
          </cell>
          <cell r="S654" t="str">
            <v>NN OFF 2011</v>
          </cell>
          <cell r="T654">
            <v>1</v>
          </cell>
          <cell r="U654" t="str">
            <v>N/A</v>
          </cell>
          <cell r="V654" t="str">
            <v>N/A</v>
          </cell>
          <cell r="W654" t="str">
            <v>GARAGEM NÃO INAUGURADA</v>
          </cell>
          <cell r="X654" t="str">
            <v>GARAGEM NÃO INAUGURADA</v>
          </cell>
          <cell r="Y654" t="str">
            <v>N/I</v>
          </cell>
          <cell r="Z654" t="str">
            <v>N/I</v>
          </cell>
          <cell r="AA654" t="str">
            <v>N/I</v>
          </cell>
          <cell r="AB654" t="str">
            <v xml:space="preserve">BLOQUEADO    </v>
          </cell>
          <cell r="AC654" t="str">
            <v>PRN000005</v>
          </cell>
          <cell r="AD654" t="str">
            <v>CLUBE 1</v>
          </cell>
          <cell r="AE654" t="str">
            <v>6.AINDA NÃO ABRIU</v>
          </cell>
          <cell r="AF654" t="str">
            <v>N/I</v>
          </cell>
          <cell r="AG654" t="str">
            <v>N/I</v>
          </cell>
          <cell r="AH654" t="str">
            <v>N/I</v>
          </cell>
          <cell r="AI654" t="str">
            <v>N/I</v>
          </cell>
          <cell r="AJ654" t="str">
            <v>N/I</v>
          </cell>
          <cell r="AK654" t="str">
            <v>N/I</v>
          </cell>
          <cell r="AL654" t="str">
            <v>N/I</v>
          </cell>
          <cell r="AM654" t="str">
            <v>N/I</v>
          </cell>
          <cell r="AN654" t="str">
            <v>N/I</v>
          </cell>
          <cell r="AO654" t="str">
            <v>N/I</v>
          </cell>
          <cell r="AP654" t="str">
            <v>N/I</v>
          </cell>
          <cell r="AQ654" t="str">
            <v>N/I</v>
          </cell>
          <cell r="AR654" t="str">
            <v>N/I</v>
          </cell>
          <cell r="AS654" t="str">
            <v>N/IN/I</v>
          </cell>
          <cell r="AT654" t="str">
            <v>N/I</v>
          </cell>
          <cell r="AU654" t="str">
            <v>N/I</v>
          </cell>
          <cell r="AV654" t="str">
            <v>N/I</v>
          </cell>
          <cell r="AW654" t="str">
            <v>N/I</v>
          </cell>
          <cell r="AX654" t="str">
            <v>N/I</v>
          </cell>
          <cell r="AY654" t="str">
            <v>N/I</v>
          </cell>
          <cell r="AZ654" t="str">
            <v>PRN000005</v>
          </cell>
        </row>
        <row r="655">
          <cell r="D655" t="str">
            <v>MGN000003</v>
          </cell>
          <cell r="E655" t="str">
            <v>Cyrela/Lider - 1</v>
          </cell>
          <cell r="F655" t="str">
            <v>N/A</v>
          </cell>
          <cell r="G655" t="str">
            <v>MG</v>
          </cell>
          <cell r="H655" t="str">
            <v>MINAS GERAIS</v>
          </cell>
          <cell r="I655" t="str">
            <v>CO</v>
          </cell>
          <cell r="J655" t="str">
            <v>CO</v>
          </cell>
          <cell r="K655" t="str">
            <v>N/A</v>
          </cell>
          <cell r="L655" t="str">
            <v>N/A</v>
          </cell>
          <cell r="M655" t="str">
            <v>N/A</v>
          </cell>
          <cell r="N655">
            <v>0</v>
          </cell>
          <cell r="O655">
            <v>0</v>
          </cell>
          <cell r="P655" t="str">
            <v>N/A</v>
          </cell>
          <cell r="Q655" t="str">
            <v>GARAGEM</v>
          </cell>
          <cell r="R655" t="str">
            <v>OFF STREET</v>
          </cell>
          <cell r="S655" t="str">
            <v>NN OFF 2011</v>
          </cell>
          <cell r="T655">
            <v>1</v>
          </cell>
          <cell r="U655" t="str">
            <v>N/A</v>
          </cell>
          <cell r="V655" t="str">
            <v>N/A</v>
          </cell>
          <cell r="W655" t="str">
            <v>GARAGEM NÃO INAUGURADA</v>
          </cell>
          <cell r="X655" t="str">
            <v>GARAGEM NÃO INAUGURADA</v>
          </cell>
          <cell r="Y655" t="str">
            <v>N/I</v>
          </cell>
          <cell r="Z655" t="str">
            <v>N/I</v>
          </cell>
          <cell r="AA655" t="str">
            <v>N/I</v>
          </cell>
          <cell r="AB655" t="str">
            <v xml:space="preserve">BLOQUEADO    </v>
          </cell>
          <cell r="AC655" t="str">
            <v>MGN000003</v>
          </cell>
          <cell r="AD655" t="str">
            <v>Cyrela/Lider - 1</v>
          </cell>
          <cell r="AE655" t="str">
            <v>6.AINDA NÃO ABRIU</v>
          </cell>
          <cell r="AF655" t="str">
            <v>N/I</v>
          </cell>
          <cell r="AG655" t="str">
            <v>N/I</v>
          </cell>
          <cell r="AH655" t="str">
            <v>N/I</v>
          </cell>
          <cell r="AI655" t="str">
            <v>N/I</v>
          </cell>
          <cell r="AJ655" t="str">
            <v>N/I</v>
          </cell>
          <cell r="AK655" t="str">
            <v>N/I</v>
          </cell>
          <cell r="AL655" t="str">
            <v>N/I</v>
          </cell>
          <cell r="AM655" t="str">
            <v>N/I</v>
          </cell>
          <cell r="AN655" t="str">
            <v>N/I</v>
          </cell>
          <cell r="AO655" t="str">
            <v>N/I</v>
          </cell>
          <cell r="AP655" t="str">
            <v>N/I</v>
          </cell>
          <cell r="AQ655" t="str">
            <v>N/I</v>
          </cell>
          <cell r="AR655" t="str">
            <v>N/I</v>
          </cell>
          <cell r="AS655" t="str">
            <v>N/IN/I</v>
          </cell>
          <cell r="AT655" t="str">
            <v>N/I</v>
          </cell>
          <cell r="AU655" t="str">
            <v>N/I</v>
          </cell>
          <cell r="AV655" t="str">
            <v>N/I</v>
          </cell>
          <cell r="AW655" t="str">
            <v>N/I</v>
          </cell>
          <cell r="AX655" t="str">
            <v>N/I</v>
          </cell>
          <cell r="AY655" t="str">
            <v>N/I</v>
          </cell>
          <cell r="AZ655" t="str">
            <v>MGN000003</v>
          </cell>
        </row>
        <row r="656">
          <cell r="D656" t="str">
            <v>MGN000004</v>
          </cell>
          <cell r="E656" t="str">
            <v>Cyrela/lider - 2</v>
          </cell>
          <cell r="F656" t="str">
            <v>N/A</v>
          </cell>
          <cell r="G656" t="str">
            <v>MG</v>
          </cell>
          <cell r="H656" t="str">
            <v>MINAS GERAIS</v>
          </cell>
          <cell r="I656" t="str">
            <v>CO</v>
          </cell>
          <cell r="J656" t="str">
            <v>CO</v>
          </cell>
          <cell r="K656" t="str">
            <v>N/A</v>
          </cell>
          <cell r="L656" t="str">
            <v>N/A</v>
          </cell>
          <cell r="M656" t="str">
            <v>N/A</v>
          </cell>
          <cell r="N656">
            <v>0</v>
          </cell>
          <cell r="O656">
            <v>0</v>
          </cell>
          <cell r="P656" t="str">
            <v>N/A</v>
          </cell>
          <cell r="Q656" t="str">
            <v>GARAGEM</v>
          </cell>
          <cell r="R656" t="str">
            <v>OFF STREET</v>
          </cell>
          <cell r="S656" t="str">
            <v>NN OFF 2011</v>
          </cell>
          <cell r="T656">
            <v>1</v>
          </cell>
          <cell r="U656" t="str">
            <v>N/A</v>
          </cell>
          <cell r="V656" t="str">
            <v>N/A</v>
          </cell>
          <cell r="W656" t="str">
            <v>GARAGEM NÃO INAUGURADA</v>
          </cell>
          <cell r="X656" t="str">
            <v>GARAGEM NÃO INAUGURADA</v>
          </cell>
          <cell r="Y656" t="str">
            <v>N/I</v>
          </cell>
          <cell r="Z656" t="str">
            <v>N/I</v>
          </cell>
          <cell r="AA656" t="str">
            <v>N/I</v>
          </cell>
          <cell r="AB656" t="str">
            <v xml:space="preserve">BLOQUEADO    </v>
          </cell>
          <cell r="AC656" t="str">
            <v>MGN000004</v>
          </cell>
          <cell r="AD656" t="str">
            <v>Cyrela/lider - 2</v>
          </cell>
          <cell r="AE656" t="str">
            <v>6.AINDA NÃO ABRIU</v>
          </cell>
          <cell r="AF656" t="str">
            <v>N/I</v>
          </cell>
          <cell r="AG656" t="str">
            <v>N/I</v>
          </cell>
          <cell r="AH656" t="str">
            <v>N/I</v>
          </cell>
          <cell r="AI656" t="str">
            <v>N/I</v>
          </cell>
          <cell r="AJ656" t="str">
            <v>N/I</v>
          </cell>
          <cell r="AK656" t="str">
            <v>N/I</v>
          </cell>
          <cell r="AL656" t="str">
            <v>N/I</v>
          </cell>
          <cell r="AM656" t="str">
            <v>N/I</v>
          </cell>
          <cell r="AN656" t="str">
            <v>N/I</v>
          </cell>
          <cell r="AO656" t="str">
            <v>N/I</v>
          </cell>
          <cell r="AP656" t="str">
            <v>N/I</v>
          </cell>
          <cell r="AQ656" t="str">
            <v>N/I</v>
          </cell>
          <cell r="AR656" t="str">
            <v>N/I</v>
          </cell>
          <cell r="AS656" t="str">
            <v>N/IN/I</v>
          </cell>
          <cell r="AT656" t="str">
            <v>N/I</v>
          </cell>
          <cell r="AU656" t="str">
            <v>N/I</v>
          </cell>
          <cell r="AV656" t="str">
            <v>N/I</v>
          </cell>
          <cell r="AW656" t="str">
            <v>N/I</v>
          </cell>
          <cell r="AX656" t="str">
            <v>N/I</v>
          </cell>
          <cell r="AY656" t="str">
            <v>N/I</v>
          </cell>
          <cell r="AZ656" t="str">
            <v>MGN000004</v>
          </cell>
        </row>
        <row r="657">
          <cell r="D657" t="str">
            <v>ESN000006</v>
          </cell>
          <cell r="E657" t="str">
            <v>EDÍFICIO COMERCIAL 1</v>
          </cell>
          <cell r="F657" t="str">
            <v>N/A</v>
          </cell>
          <cell r="G657" t="str">
            <v>ES</v>
          </cell>
          <cell r="H657" t="str">
            <v>ESPÍRITO SANTO</v>
          </cell>
          <cell r="I657" t="str">
            <v>NE</v>
          </cell>
          <cell r="J657" t="str">
            <v>NE</v>
          </cell>
          <cell r="K657" t="str">
            <v>N/A</v>
          </cell>
          <cell r="L657" t="str">
            <v>N/A</v>
          </cell>
          <cell r="M657" t="str">
            <v>N/A</v>
          </cell>
          <cell r="N657">
            <v>0</v>
          </cell>
          <cell r="O657">
            <v>0</v>
          </cell>
          <cell r="P657" t="str">
            <v>EDIFÍCIO COMERCIAL</v>
          </cell>
          <cell r="Q657" t="str">
            <v>GARAGEM</v>
          </cell>
          <cell r="R657" t="str">
            <v>OFF STREET</v>
          </cell>
          <cell r="S657" t="str">
            <v>NN OFF 2011</v>
          </cell>
          <cell r="T657">
            <v>1</v>
          </cell>
          <cell r="U657" t="str">
            <v>N/A</v>
          </cell>
          <cell r="V657" t="str">
            <v>N/A</v>
          </cell>
          <cell r="W657" t="str">
            <v>GARAGEM NÃO INAUGURADA</v>
          </cell>
          <cell r="X657" t="str">
            <v>GARAGEM NÃO INAUGURADA</v>
          </cell>
          <cell r="Y657" t="str">
            <v>N/I</v>
          </cell>
          <cell r="Z657" t="str">
            <v>N/I</v>
          </cell>
          <cell r="AA657" t="str">
            <v>N/I</v>
          </cell>
          <cell r="AB657" t="str">
            <v xml:space="preserve">BLOQUEADO    </v>
          </cell>
          <cell r="AC657" t="str">
            <v>ESN000006</v>
          </cell>
          <cell r="AD657" t="str">
            <v>EDÍFICIO COMERCIAL 1</v>
          </cell>
          <cell r="AE657" t="str">
            <v>6.AINDA NÃO ABRIU</v>
          </cell>
          <cell r="AF657" t="str">
            <v>N/I</v>
          </cell>
          <cell r="AG657" t="str">
            <v>N/I</v>
          </cell>
          <cell r="AH657" t="str">
            <v>N/I</v>
          </cell>
          <cell r="AI657" t="str">
            <v>N/I</v>
          </cell>
          <cell r="AJ657" t="str">
            <v>N/I</v>
          </cell>
          <cell r="AK657" t="str">
            <v>N/I</v>
          </cell>
          <cell r="AL657" t="str">
            <v>N/I</v>
          </cell>
          <cell r="AM657" t="str">
            <v>N/I</v>
          </cell>
          <cell r="AN657" t="str">
            <v>N/I</v>
          </cell>
          <cell r="AO657" t="str">
            <v>N/I</v>
          </cell>
          <cell r="AP657" t="str">
            <v>N/I</v>
          </cell>
          <cell r="AQ657" t="str">
            <v>N/I</v>
          </cell>
          <cell r="AR657" t="str">
            <v>N/I</v>
          </cell>
          <cell r="AS657" t="str">
            <v>N/IN/I</v>
          </cell>
          <cell r="AT657" t="str">
            <v>N/I</v>
          </cell>
          <cell r="AU657" t="str">
            <v>N/I</v>
          </cell>
          <cell r="AV657" t="str">
            <v>N/I</v>
          </cell>
          <cell r="AW657" t="str">
            <v>N/I</v>
          </cell>
          <cell r="AX657" t="str">
            <v>N/I</v>
          </cell>
          <cell r="AY657" t="str">
            <v>N/I</v>
          </cell>
          <cell r="AZ657" t="str">
            <v>ESN000006</v>
          </cell>
        </row>
        <row r="658">
          <cell r="D658" t="str">
            <v>DFN000011</v>
          </cell>
          <cell r="E658" t="str">
            <v>Edificio General Alencastro</v>
          </cell>
          <cell r="F658" t="str">
            <v>N/A</v>
          </cell>
          <cell r="G658" t="str">
            <v>DF</v>
          </cell>
          <cell r="H658" t="str">
            <v>DISTRITO FEDERAL</v>
          </cell>
          <cell r="I658" t="str">
            <v>CO</v>
          </cell>
          <cell r="J658" t="str">
            <v>CO</v>
          </cell>
          <cell r="K658" t="str">
            <v>N/A</v>
          </cell>
          <cell r="L658" t="str">
            <v>N/A</v>
          </cell>
          <cell r="M658" t="str">
            <v>N/A</v>
          </cell>
          <cell r="N658">
            <v>0</v>
          </cell>
          <cell r="O658">
            <v>0</v>
          </cell>
          <cell r="P658" t="str">
            <v>EDIFÍCIO COMERCIAL</v>
          </cell>
          <cell r="Q658" t="str">
            <v>GARAGEM</v>
          </cell>
          <cell r="R658" t="str">
            <v>OFF STREET</v>
          </cell>
          <cell r="S658" t="str">
            <v>NN OFF 2011</v>
          </cell>
          <cell r="T658">
            <v>1</v>
          </cell>
          <cell r="U658" t="str">
            <v>N/A</v>
          </cell>
          <cell r="V658" t="str">
            <v>N/A</v>
          </cell>
          <cell r="W658" t="str">
            <v>GARAGEM NÃO INAUGURADA</v>
          </cell>
          <cell r="X658" t="str">
            <v>GARAGEM NÃO INAUGURADA</v>
          </cell>
          <cell r="Y658" t="str">
            <v>N/I</v>
          </cell>
          <cell r="Z658" t="str">
            <v>N/I</v>
          </cell>
          <cell r="AA658" t="str">
            <v>N/I</v>
          </cell>
          <cell r="AB658" t="str">
            <v xml:space="preserve">BLOQUEADO    </v>
          </cell>
          <cell r="AC658" t="str">
            <v>DFN000011</v>
          </cell>
          <cell r="AD658" t="str">
            <v>ED COM GEN ALENCASTRO</v>
          </cell>
          <cell r="AE658" t="str">
            <v>6.AINDA NÃO ABRIU</v>
          </cell>
          <cell r="AF658" t="str">
            <v>N/I</v>
          </cell>
          <cell r="AG658" t="str">
            <v>N/I</v>
          </cell>
          <cell r="AH658" t="str">
            <v>N/I</v>
          </cell>
          <cell r="AI658" t="str">
            <v>N/I</v>
          </cell>
          <cell r="AJ658" t="str">
            <v>N/I</v>
          </cell>
          <cell r="AK658" t="str">
            <v>N/I</v>
          </cell>
          <cell r="AL658" t="str">
            <v>N/I</v>
          </cell>
          <cell r="AM658" t="str">
            <v>N/I</v>
          </cell>
          <cell r="AN658" t="str">
            <v>N/I</v>
          </cell>
          <cell r="AO658" t="str">
            <v>N/I</v>
          </cell>
          <cell r="AP658" t="str">
            <v>N/I</v>
          </cell>
          <cell r="AQ658" t="str">
            <v>N/I</v>
          </cell>
          <cell r="AR658" t="str">
            <v>N/I</v>
          </cell>
          <cell r="AS658" t="str">
            <v>N/IN/I</v>
          </cell>
          <cell r="AT658" t="str">
            <v>N/I</v>
          </cell>
          <cell r="AU658" t="str">
            <v>N/I</v>
          </cell>
          <cell r="AV658" t="str">
            <v>N/I</v>
          </cell>
          <cell r="AW658" t="str">
            <v>N/I</v>
          </cell>
          <cell r="AX658" t="str">
            <v>N/I</v>
          </cell>
          <cell r="AY658" t="str">
            <v>N/I</v>
          </cell>
          <cell r="AZ658" t="str">
            <v>DFN000011</v>
          </cell>
        </row>
        <row r="659">
          <cell r="D659" t="str">
            <v>DFN000010</v>
          </cell>
          <cell r="E659" t="str">
            <v>Edificio Victoria Medical Center</v>
          </cell>
          <cell r="F659" t="str">
            <v>N/A</v>
          </cell>
          <cell r="G659" t="str">
            <v>DF</v>
          </cell>
          <cell r="H659" t="str">
            <v>DISTRITO FEDERAL</v>
          </cell>
          <cell r="I659" t="str">
            <v>CO</v>
          </cell>
          <cell r="J659" t="str">
            <v>CO</v>
          </cell>
          <cell r="K659" t="str">
            <v>N/A</v>
          </cell>
          <cell r="L659" t="str">
            <v>N/A</v>
          </cell>
          <cell r="M659" t="str">
            <v>N/A</v>
          </cell>
          <cell r="N659">
            <v>0</v>
          </cell>
          <cell r="O659">
            <v>0</v>
          </cell>
          <cell r="P659" t="str">
            <v>CENTRO MEDICO</v>
          </cell>
          <cell r="Q659" t="str">
            <v>GARAGEM</v>
          </cell>
          <cell r="R659" t="str">
            <v>OFF STREET</v>
          </cell>
          <cell r="S659" t="str">
            <v>NN OFF 2011</v>
          </cell>
          <cell r="T659">
            <v>1</v>
          </cell>
          <cell r="U659" t="str">
            <v>N/A</v>
          </cell>
          <cell r="V659" t="str">
            <v>N/A</v>
          </cell>
          <cell r="W659" t="str">
            <v>GARAGEM NÃO INAUGURADA</v>
          </cell>
          <cell r="X659" t="str">
            <v>GARAGEM NÃO INAUGURADA</v>
          </cell>
          <cell r="Y659" t="str">
            <v>N/I</v>
          </cell>
          <cell r="Z659" t="str">
            <v>N/I</v>
          </cell>
          <cell r="AA659" t="str">
            <v>N/I</v>
          </cell>
          <cell r="AB659" t="str">
            <v xml:space="preserve">BLOQUEADO    </v>
          </cell>
          <cell r="AC659" t="str">
            <v>DFN000010</v>
          </cell>
          <cell r="AD659" t="str">
            <v>CE MED VICTORIA MEDICAL CENTER</v>
          </cell>
          <cell r="AE659" t="str">
            <v>6.AINDA NÃO ABRIU</v>
          </cell>
          <cell r="AF659" t="str">
            <v>N/I</v>
          </cell>
          <cell r="AG659" t="str">
            <v>N/I</v>
          </cell>
          <cell r="AH659" t="str">
            <v>N/I</v>
          </cell>
          <cell r="AI659" t="str">
            <v>N/I</v>
          </cell>
          <cell r="AJ659" t="str">
            <v>N/I</v>
          </cell>
          <cell r="AK659" t="str">
            <v>N/I</v>
          </cell>
          <cell r="AL659" t="str">
            <v>N/I</v>
          </cell>
          <cell r="AM659" t="str">
            <v>N/I</v>
          </cell>
          <cell r="AN659" t="str">
            <v>N/I</v>
          </cell>
          <cell r="AO659" t="str">
            <v>N/I</v>
          </cell>
          <cell r="AP659" t="str">
            <v>N/I</v>
          </cell>
          <cell r="AQ659" t="str">
            <v>N/I</v>
          </cell>
          <cell r="AR659" t="str">
            <v>N/I</v>
          </cell>
          <cell r="AS659" t="str">
            <v>N/IN/I</v>
          </cell>
          <cell r="AT659" t="str">
            <v>N/I</v>
          </cell>
          <cell r="AU659" t="str">
            <v>N/I</v>
          </cell>
          <cell r="AV659" t="str">
            <v>N/I</v>
          </cell>
          <cell r="AW659" t="str">
            <v>N/I</v>
          </cell>
          <cell r="AX659" t="str">
            <v>N/I</v>
          </cell>
          <cell r="AY659" t="str">
            <v>N/I</v>
          </cell>
          <cell r="AZ659" t="str">
            <v>DFN000010</v>
          </cell>
        </row>
        <row r="660">
          <cell r="D660" t="str">
            <v>SPN000016</v>
          </cell>
          <cell r="E660" t="str">
            <v>Garagem 1</v>
          </cell>
          <cell r="F660" t="str">
            <v>N/A</v>
          </cell>
          <cell r="G660" t="str">
            <v>SP</v>
          </cell>
          <cell r="H660" t="str">
            <v>SÃO PAULO</v>
          </cell>
          <cell r="I660" t="str">
            <v>SP</v>
          </cell>
          <cell r="J660" t="str">
            <v>SP</v>
          </cell>
          <cell r="K660" t="str">
            <v>N/A</v>
          </cell>
          <cell r="L660" t="str">
            <v>N/A</v>
          </cell>
          <cell r="M660" t="str">
            <v>N/A</v>
          </cell>
          <cell r="N660">
            <v>0</v>
          </cell>
          <cell r="O660">
            <v>0</v>
          </cell>
          <cell r="P660" t="str">
            <v>N/A</v>
          </cell>
          <cell r="Q660" t="str">
            <v>GARAGEM</v>
          </cell>
          <cell r="R660" t="str">
            <v>OFF STREET</v>
          </cell>
          <cell r="S660" t="str">
            <v>NN OFF 2011</v>
          </cell>
          <cell r="T660">
            <v>1</v>
          </cell>
          <cell r="U660" t="str">
            <v>N/A</v>
          </cell>
          <cell r="V660" t="str">
            <v>N/A</v>
          </cell>
          <cell r="W660" t="str">
            <v>GARAGEM NÃO INAUGURADA</v>
          </cell>
          <cell r="X660" t="str">
            <v>GARAGEM NÃO INAUGURADA</v>
          </cell>
          <cell r="Y660" t="str">
            <v>N/I</v>
          </cell>
          <cell r="Z660" t="str">
            <v>N/I</v>
          </cell>
          <cell r="AA660" t="str">
            <v>N/I</v>
          </cell>
          <cell r="AB660" t="str">
            <v xml:space="preserve">BLOQUEADO    </v>
          </cell>
          <cell r="AC660" t="str">
            <v>SPN000016</v>
          </cell>
          <cell r="AD660" t="str">
            <v>Garagem 1</v>
          </cell>
          <cell r="AE660" t="str">
            <v>6.AINDA NÃO ABRIU</v>
          </cell>
          <cell r="AF660" t="str">
            <v>N/I</v>
          </cell>
          <cell r="AG660" t="str">
            <v>N/I</v>
          </cell>
          <cell r="AH660" t="str">
            <v>N/I</v>
          </cell>
          <cell r="AI660" t="str">
            <v>N/I</v>
          </cell>
          <cell r="AJ660" t="str">
            <v>N/I</v>
          </cell>
          <cell r="AK660" t="str">
            <v>N/I</v>
          </cell>
          <cell r="AL660" t="str">
            <v>N/I</v>
          </cell>
          <cell r="AM660" t="str">
            <v>N/I</v>
          </cell>
          <cell r="AN660" t="str">
            <v>N/I</v>
          </cell>
          <cell r="AO660" t="str">
            <v>N/I</v>
          </cell>
          <cell r="AP660" t="str">
            <v>N/I</v>
          </cell>
          <cell r="AQ660" t="str">
            <v>N/I</v>
          </cell>
          <cell r="AR660" t="str">
            <v>N/I</v>
          </cell>
          <cell r="AS660" t="str">
            <v>N/IN/I</v>
          </cell>
          <cell r="AT660" t="str">
            <v>N/I</v>
          </cell>
          <cell r="AU660" t="str">
            <v>N/I</v>
          </cell>
          <cell r="AV660" t="str">
            <v>N/I</v>
          </cell>
          <cell r="AW660" t="str">
            <v>N/I</v>
          </cell>
          <cell r="AX660" t="str">
            <v>N/I</v>
          </cell>
          <cell r="AY660" t="str">
            <v>N/I</v>
          </cell>
          <cell r="AZ660" t="str">
            <v>SPN000016</v>
          </cell>
        </row>
        <row r="661">
          <cell r="D661" t="str">
            <v>SPN000017</v>
          </cell>
          <cell r="E661" t="str">
            <v>Garagem 2</v>
          </cell>
          <cell r="F661" t="str">
            <v>N/A</v>
          </cell>
          <cell r="G661" t="str">
            <v>SP</v>
          </cell>
          <cell r="H661" t="str">
            <v>SÃO PAULO</v>
          </cell>
          <cell r="I661" t="str">
            <v>SP</v>
          </cell>
          <cell r="J661" t="str">
            <v>SP</v>
          </cell>
          <cell r="K661" t="str">
            <v>N/A</v>
          </cell>
          <cell r="L661" t="str">
            <v>N/A</v>
          </cell>
          <cell r="M661" t="str">
            <v>N/A</v>
          </cell>
          <cell r="N661">
            <v>0</v>
          </cell>
          <cell r="O661">
            <v>0</v>
          </cell>
          <cell r="P661" t="str">
            <v>N/A</v>
          </cell>
          <cell r="Q661" t="str">
            <v>GARAGEM</v>
          </cell>
          <cell r="R661" t="str">
            <v>OFF STREET</v>
          </cell>
          <cell r="S661" t="str">
            <v>NN OFF 2011</v>
          </cell>
          <cell r="T661">
            <v>1</v>
          </cell>
          <cell r="U661" t="str">
            <v>N/A</v>
          </cell>
          <cell r="V661" t="str">
            <v>N/A</v>
          </cell>
          <cell r="W661" t="str">
            <v>GARAGEM NÃO INAUGURADA</v>
          </cell>
          <cell r="X661" t="str">
            <v>GARAGEM NÃO INAUGURADA</v>
          </cell>
          <cell r="Y661" t="str">
            <v>N/I</v>
          </cell>
          <cell r="Z661" t="str">
            <v>N/I</v>
          </cell>
          <cell r="AA661" t="str">
            <v>N/I</v>
          </cell>
          <cell r="AB661" t="str">
            <v xml:space="preserve">BLOQUEADO    </v>
          </cell>
          <cell r="AC661" t="str">
            <v>SPN000017</v>
          </cell>
          <cell r="AD661" t="str">
            <v>Garagem 2</v>
          </cell>
          <cell r="AE661" t="str">
            <v>6.AINDA NÃO ABRIU</v>
          </cell>
          <cell r="AF661" t="str">
            <v>N/I</v>
          </cell>
          <cell r="AG661" t="str">
            <v>N/I</v>
          </cell>
          <cell r="AH661" t="str">
            <v>N/I</v>
          </cell>
          <cell r="AI661" t="str">
            <v>N/I</v>
          </cell>
          <cell r="AJ661" t="str">
            <v>N/I</v>
          </cell>
          <cell r="AK661" t="str">
            <v>N/I</v>
          </cell>
          <cell r="AL661" t="str">
            <v>N/I</v>
          </cell>
          <cell r="AM661" t="str">
            <v>N/I</v>
          </cell>
          <cell r="AN661" t="str">
            <v>N/I</v>
          </cell>
          <cell r="AO661" t="str">
            <v>N/I</v>
          </cell>
          <cell r="AP661" t="str">
            <v>N/I</v>
          </cell>
          <cell r="AQ661" t="str">
            <v>N/I</v>
          </cell>
          <cell r="AR661" t="str">
            <v>N/I</v>
          </cell>
          <cell r="AS661" t="str">
            <v>N/IN/I</v>
          </cell>
          <cell r="AT661" t="str">
            <v>N/I</v>
          </cell>
          <cell r="AU661" t="str">
            <v>N/I</v>
          </cell>
          <cell r="AV661" t="str">
            <v>N/I</v>
          </cell>
          <cell r="AW661" t="str">
            <v>N/I</v>
          </cell>
          <cell r="AX661" t="str">
            <v>N/I</v>
          </cell>
          <cell r="AY661" t="str">
            <v>N/I</v>
          </cell>
          <cell r="AZ661" t="str">
            <v>SPN000017</v>
          </cell>
        </row>
        <row r="662">
          <cell r="D662" t="str">
            <v>SPN000018</v>
          </cell>
          <cell r="E662" t="str">
            <v>Garagem 3</v>
          </cell>
          <cell r="F662" t="str">
            <v>N/A</v>
          </cell>
          <cell r="G662" t="str">
            <v>SP</v>
          </cell>
          <cell r="H662" t="str">
            <v>SÃO PAULO</v>
          </cell>
          <cell r="I662" t="str">
            <v>SP</v>
          </cell>
          <cell r="J662" t="str">
            <v>SP</v>
          </cell>
          <cell r="K662" t="str">
            <v>N/A</v>
          </cell>
          <cell r="L662" t="str">
            <v>N/A</v>
          </cell>
          <cell r="M662" t="str">
            <v>N/A</v>
          </cell>
          <cell r="N662">
            <v>0</v>
          </cell>
          <cell r="O662">
            <v>0</v>
          </cell>
          <cell r="P662" t="str">
            <v>N/A</v>
          </cell>
          <cell r="Q662" t="str">
            <v>GARAGEM</v>
          </cell>
          <cell r="R662" t="str">
            <v>OFF STREET</v>
          </cell>
          <cell r="S662" t="str">
            <v>NN OFF 2011</v>
          </cell>
          <cell r="T662">
            <v>1</v>
          </cell>
          <cell r="U662" t="str">
            <v>N/A</v>
          </cell>
          <cell r="V662" t="str">
            <v>N/A</v>
          </cell>
          <cell r="W662" t="str">
            <v>GARAGEM NÃO INAUGURADA</v>
          </cell>
          <cell r="X662" t="str">
            <v>GARAGEM NÃO INAUGURADA</v>
          </cell>
          <cell r="Y662" t="str">
            <v>N/I</v>
          </cell>
          <cell r="Z662" t="str">
            <v>N/I</v>
          </cell>
          <cell r="AA662" t="str">
            <v>N/I</v>
          </cell>
          <cell r="AB662" t="str">
            <v xml:space="preserve">BLOQUEADO    </v>
          </cell>
          <cell r="AC662" t="str">
            <v>SPN000018</v>
          </cell>
          <cell r="AD662" t="str">
            <v>Garagem 3</v>
          </cell>
          <cell r="AE662" t="str">
            <v>6.AINDA NÃO ABRIU</v>
          </cell>
          <cell r="AF662" t="str">
            <v>N/I</v>
          </cell>
          <cell r="AG662" t="str">
            <v>N/I</v>
          </cell>
          <cell r="AH662" t="str">
            <v>N/I</v>
          </cell>
          <cell r="AI662" t="str">
            <v>N/I</v>
          </cell>
          <cell r="AJ662" t="str">
            <v>N/I</v>
          </cell>
          <cell r="AK662" t="str">
            <v>N/I</v>
          </cell>
          <cell r="AL662" t="str">
            <v>N/I</v>
          </cell>
          <cell r="AM662" t="str">
            <v>N/I</v>
          </cell>
          <cell r="AN662" t="str">
            <v>N/I</v>
          </cell>
          <cell r="AO662" t="str">
            <v>N/I</v>
          </cell>
          <cell r="AP662" t="str">
            <v>N/I</v>
          </cell>
          <cell r="AQ662" t="str">
            <v>N/I</v>
          </cell>
          <cell r="AR662" t="str">
            <v>N/I</v>
          </cell>
          <cell r="AS662" t="str">
            <v>N/IN/I</v>
          </cell>
          <cell r="AT662" t="str">
            <v>N/I</v>
          </cell>
          <cell r="AU662" t="str">
            <v>N/I</v>
          </cell>
          <cell r="AV662" t="str">
            <v>N/I</v>
          </cell>
          <cell r="AW662" t="str">
            <v>N/I</v>
          </cell>
          <cell r="AX662" t="str">
            <v>N/I</v>
          </cell>
          <cell r="AY662" t="str">
            <v>N/I</v>
          </cell>
          <cell r="AZ662" t="str">
            <v>SPN000018</v>
          </cell>
        </row>
        <row r="663">
          <cell r="D663" t="str">
            <v>SPN000019</v>
          </cell>
          <cell r="E663" t="str">
            <v>Garagem 4</v>
          </cell>
          <cell r="F663" t="str">
            <v>N/A</v>
          </cell>
          <cell r="G663" t="str">
            <v>SP</v>
          </cell>
          <cell r="H663" t="str">
            <v>SÃO PAULO</v>
          </cell>
          <cell r="I663" t="str">
            <v>SP</v>
          </cell>
          <cell r="J663" t="str">
            <v>SP</v>
          </cell>
          <cell r="K663" t="str">
            <v>N/A</v>
          </cell>
          <cell r="L663" t="str">
            <v>N/A</v>
          </cell>
          <cell r="M663" t="str">
            <v>N/A</v>
          </cell>
          <cell r="N663">
            <v>0</v>
          </cell>
          <cell r="O663">
            <v>0</v>
          </cell>
          <cell r="P663" t="str">
            <v>N/A</v>
          </cell>
          <cell r="Q663" t="str">
            <v>GARAGEM</v>
          </cell>
          <cell r="R663" t="str">
            <v>OFF STREET</v>
          </cell>
          <cell r="S663" t="str">
            <v>NN OFF 2011</v>
          </cell>
          <cell r="T663">
            <v>1</v>
          </cell>
          <cell r="U663" t="str">
            <v>N/A</v>
          </cell>
          <cell r="V663" t="str">
            <v>N/A</v>
          </cell>
          <cell r="W663" t="str">
            <v>GARAGEM NÃO INAUGURADA</v>
          </cell>
          <cell r="X663" t="str">
            <v>GARAGEM NÃO INAUGURADA</v>
          </cell>
          <cell r="Y663" t="str">
            <v>N/I</v>
          </cell>
          <cell r="Z663" t="str">
            <v>N/I</v>
          </cell>
          <cell r="AA663" t="str">
            <v>N/I</v>
          </cell>
          <cell r="AB663" t="str">
            <v xml:space="preserve">BLOQUEADO    </v>
          </cell>
          <cell r="AC663" t="str">
            <v>SPN000019</v>
          </cell>
          <cell r="AD663" t="str">
            <v>Garagem 4</v>
          </cell>
          <cell r="AE663" t="str">
            <v>6.AINDA NÃO ABRIU</v>
          </cell>
          <cell r="AF663" t="str">
            <v>N/I</v>
          </cell>
          <cell r="AG663" t="str">
            <v>N/I</v>
          </cell>
          <cell r="AH663" t="str">
            <v>N/I</v>
          </cell>
          <cell r="AI663" t="str">
            <v>N/I</v>
          </cell>
          <cell r="AJ663" t="str">
            <v>N/I</v>
          </cell>
          <cell r="AK663" t="str">
            <v>N/I</v>
          </cell>
          <cell r="AL663" t="str">
            <v>N/I</v>
          </cell>
          <cell r="AM663" t="str">
            <v>N/I</v>
          </cell>
          <cell r="AN663" t="str">
            <v>N/I</v>
          </cell>
          <cell r="AO663" t="str">
            <v>N/I</v>
          </cell>
          <cell r="AP663" t="str">
            <v>N/I</v>
          </cell>
          <cell r="AQ663" t="str">
            <v>N/I</v>
          </cell>
          <cell r="AR663" t="str">
            <v>N/I</v>
          </cell>
          <cell r="AS663" t="str">
            <v>N/IN/I</v>
          </cell>
          <cell r="AT663" t="str">
            <v>N/I</v>
          </cell>
          <cell r="AU663" t="str">
            <v>N/I</v>
          </cell>
          <cell r="AV663" t="str">
            <v>N/I</v>
          </cell>
          <cell r="AW663" t="str">
            <v>N/I</v>
          </cell>
          <cell r="AX663" t="str">
            <v>N/I</v>
          </cell>
          <cell r="AY663" t="str">
            <v>N/I</v>
          </cell>
          <cell r="AZ663" t="str">
            <v>SPN000019</v>
          </cell>
        </row>
        <row r="664">
          <cell r="D664" t="str">
            <v>SPN000020</v>
          </cell>
          <cell r="E664" t="str">
            <v>Garagem 5</v>
          </cell>
          <cell r="F664" t="str">
            <v>N/A</v>
          </cell>
          <cell r="G664" t="str">
            <v>SP</v>
          </cell>
          <cell r="H664" t="str">
            <v>SÃO PAULO</v>
          </cell>
          <cell r="I664" t="str">
            <v>SP</v>
          </cell>
          <cell r="J664" t="str">
            <v>SP</v>
          </cell>
          <cell r="K664" t="str">
            <v>N/A</v>
          </cell>
          <cell r="L664" t="str">
            <v>N/A</v>
          </cell>
          <cell r="M664" t="str">
            <v>N/A</v>
          </cell>
          <cell r="N664">
            <v>0</v>
          </cell>
          <cell r="O664">
            <v>0</v>
          </cell>
          <cell r="P664" t="str">
            <v>N/A</v>
          </cell>
          <cell r="Q664" t="str">
            <v>GARAGEM</v>
          </cell>
          <cell r="R664" t="str">
            <v>OFF STREET</v>
          </cell>
          <cell r="S664" t="str">
            <v>NN OFF 2011</v>
          </cell>
          <cell r="T664">
            <v>1</v>
          </cell>
          <cell r="U664" t="str">
            <v>N/A</v>
          </cell>
          <cell r="V664" t="str">
            <v>N/A</v>
          </cell>
          <cell r="W664" t="str">
            <v>GARAGEM NÃO INAUGURADA</v>
          </cell>
          <cell r="X664" t="str">
            <v>GARAGEM NÃO INAUGURADA</v>
          </cell>
          <cell r="Y664" t="str">
            <v>N/I</v>
          </cell>
          <cell r="Z664" t="str">
            <v>N/I</v>
          </cell>
          <cell r="AA664" t="str">
            <v>N/I</v>
          </cell>
          <cell r="AB664" t="str">
            <v xml:space="preserve">BLOQUEADO    </v>
          </cell>
          <cell r="AC664" t="str">
            <v>SPN000020</v>
          </cell>
          <cell r="AD664" t="str">
            <v>Garagem 5</v>
          </cell>
          <cell r="AE664" t="str">
            <v>6.AINDA NÃO ABRIU</v>
          </cell>
          <cell r="AF664" t="str">
            <v>N/I</v>
          </cell>
          <cell r="AG664" t="str">
            <v>N/I</v>
          </cell>
          <cell r="AH664" t="str">
            <v>N/I</v>
          </cell>
          <cell r="AI664" t="str">
            <v>N/I</v>
          </cell>
          <cell r="AJ664" t="str">
            <v>N/I</v>
          </cell>
          <cell r="AK664" t="str">
            <v>N/I</v>
          </cell>
          <cell r="AL664" t="str">
            <v>N/I</v>
          </cell>
          <cell r="AM664" t="str">
            <v>N/I</v>
          </cell>
          <cell r="AN664" t="str">
            <v>N/I</v>
          </cell>
          <cell r="AO664" t="str">
            <v>N/I</v>
          </cell>
          <cell r="AP664" t="str">
            <v>N/I</v>
          </cell>
          <cell r="AQ664" t="str">
            <v>N/I</v>
          </cell>
          <cell r="AR664" t="str">
            <v>N/I</v>
          </cell>
          <cell r="AS664" t="str">
            <v>N/IN/I</v>
          </cell>
          <cell r="AT664" t="str">
            <v>N/I</v>
          </cell>
          <cell r="AU664" t="str">
            <v>N/I</v>
          </cell>
          <cell r="AV664" t="str">
            <v>N/I</v>
          </cell>
          <cell r="AW664" t="str">
            <v>N/I</v>
          </cell>
          <cell r="AX664" t="str">
            <v>N/I</v>
          </cell>
          <cell r="AY664" t="str">
            <v>N/I</v>
          </cell>
          <cell r="AZ664" t="str">
            <v>SPN000020</v>
          </cell>
        </row>
        <row r="665">
          <cell r="D665" t="str">
            <v>PEN000009</v>
          </cell>
          <cell r="E665" t="str">
            <v>HOSPITAL / C. MÉDICO 1</v>
          </cell>
          <cell r="F665" t="str">
            <v>N/A</v>
          </cell>
          <cell r="G665" t="str">
            <v>PE</v>
          </cell>
          <cell r="H665" t="str">
            <v>PERNAMBUCO</v>
          </cell>
          <cell r="I665" t="str">
            <v>NE</v>
          </cell>
          <cell r="J665" t="str">
            <v>NE</v>
          </cell>
          <cell r="K665" t="str">
            <v>N/A</v>
          </cell>
          <cell r="L665" t="str">
            <v>N/A</v>
          </cell>
          <cell r="M665" t="str">
            <v>N/A</v>
          </cell>
          <cell r="N665">
            <v>0</v>
          </cell>
          <cell r="O665">
            <v>0</v>
          </cell>
          <cell r="P665" t="str">
            <v>HOSPITAL</v>
          </cell>
          <cell r="Q665" t="str">
            <v>GARAGEM</v>
          </cell>
          <cell r="R665" t="str">
            <v>OFF STREET</v>
          </cell>
          <cell r="S665" t="str">
            <v>NN OFF 2011</v>
          </cell>
          <cell r="T665">
            <v>1</v>
          </cell>
          <cell r="U665" t="str">
            <v>N/A</v>
          </cell>
          <cell r="V665" t="str">
            <v>N/A</v>
          </cell>
          <cell r="W665" t="str">
            <v>GARAGEM NÃO INAUGURADA</v>
          </cell>
          <cell r="X665" t="str">
            <v>GARAGEM NÃO INAUGURADA</v>
          </cell>
          <cell r="Y665" t="str">
            <v>N/I</v>
          </cell>
          <cell r="Z665" t="str">
            <v>N/I</v>
          </cell>
          <cell r="AA665" t="str">
            <v>N/I</v>
          </cell>
          <cell r="AB665" t="str">
            <v xml:space="preserve">BLOQUEADO    </v>
          </cell>
          <cell r="AC665" t="str">
            <v>PEN000009</v>
          </cell>
          <cell r="AD665" t="str">
            <v>HOSPITAL / C. MÉDICO 1</v>
          </cell>
          <cell r="AE665" t="str">
            <v>6.AINDA NÃO ABRIU</v>
          </cell>
          <cell r="AF665" t="str">
            <v>N/I</v>
          </cell>
          <cell r="AG665" t="str">
            <v>N/I</v>
          </cell>
          <cell r="AH665" t="str">
            <v>N/I</v>
          </cell>
          <cell r="AI665" t="str">
            <v>N/I</v>
          </cell>
          <cell r="AJ665" t="str">
            <v>N/I</v>
          </cell>
          <cell r="AK665" t="str">
            <v>N/I</v>
          </cell>
          <cell r="AL665" t="str">
            <v>N/I</v>
          </cell>
          <cell r="AM665" t="str">
            <v>N/I</v>
          </cell>
          <cell r="AN665" t="str">
            <v>N/I</v>
          </cell>
          <cell r="AO665" t="str">
            <v>N/I</v>
          </cell>
          <cell r="AP665" t="str">
            <v>N/I</v>
          </cell>
          <cell r="AQ665" t="str">
            <v>N/I</v>
          </cell>
          <cell r="AR665" t="str">
            <v>N/I</v>
          </cell>
          <cell r="AS665" t="str">
            <v>N/IN/I</v>
          </cell>
          <cell r="AT665" t="str">
            <v>N/I</v>
          </cell>
          <cell r="AU665" t="str">
            <v>N/I</v>
          </cell>
          <cell r="AV665" t="str">
            <v>N/I</v>
          </cell>
          <cell r="AW665" t="str">
            <v>N/I</v>
          </cell>
          <cell r="AX665" t="str">
            <v>N/I</v>
          </cell>
          <cell r="AY665" t="str">
            <v>N/I</v>
          </cell>
          <cell r="AZ665" t="str">
            <v>PEN000009</v>
          </cell>
        </row>
        <row r="666">
          <cell r="D666" t="str">
            <v>SPN000009</v>
          </cell>
          <cell r="E666" t="str">
            <v>HOSPITAL E MATERNIDADE ASSUNÇÃO</v>
          </cell>
          <cell r="F666" t="str">
            <v>N/A</v>
          </cell>
          <cell r="G666" t="str">
            <v>SP</v>
          </cell>
          <cell r="H666" t="str">
            <v>SÃO PAULO</v>
          </cell>
          <cell r="I666" t="str">
            <v>SP</v>
          </cell>
          <cell r="J666" t="str">
            <v>SP</v>
          </cell>
          <cell r="K666" t="str">
            <v>N/A</v>
          </cell>
          <cell r="L666" t="str">
            <v>N/A</v>
          </cell>
          <cell r="M666" t="str">
            <v>N/A</v>
          </cell>
          <cell r="N666">
            <v>0</v>
          </cell>
          <cell r="O666">
            <v>0</v>
          </cell>
          <cell r="P666" t="str">
            <v>HOSPITAL</v>
          </cell>
          <cell r="Q666" t="str">
            <v>GARAGEM</v>
          </cell>
          <cell r="R666" t="str">
            <v>OFF STREET</v>
          </cell>
          <cell r="S666" t="str">
            <v>NN OFF 2011</v>
          </cell>
          <cell r="T666">
            <v>1</v>
          </cell>
          <cell r="U666" t="str">
            <v>N/A</v>
          </cell>
          <cell r="V666" t="str">
            <v>N/A</v>
          </cell>
          <cell r="W666" t="str">
            <v>GARAGEM NÃO INAUGURADA</v>
          </cell>
          <cell r="X666" t="str">
            <v>GARAGEM NÃO INAUGURADA</v>
          </cell>
          <cell r="Y666" t="str">
            <v>N/I</v>
          </cell>
          <cell r="Z666" t="str">
            <v>N/I</v>
          </cell>
          <cell r="AA666" t="str">
            <v>N/I</v>
          </cell>
          <cell r="AB666" t="str">
            <v xml:space="preserve">BLOQUEADO    </v>
          </cell>
          <cell r="AC666" t="str">
            <v>SPN000009</v>
          </cell>
          <cell r="AD666" t="str">
            <v>HOSP MATERNIDADE ASSUNCAO</v>
          </cell>
          <cell r="AE666" t="str">
            <v>6.AINDA NÃO ABRIU</v>
          </cell>
          <cell r="AF666" t="str">
            <v>N/I</v>
          </cell>
          <cell r="AG666" t="str">
            <v>N/I</v>
          </cell>
          <cell r="AH666" t="str">
            <v>N/I</v>
          </cell>
          <cell r="AI666" t="str">
            <v>N/I</v>
          </cell>
          <cell r="AJ666" t="str">
            <v>N/I</v>
          </cell>
          <cell r="AK666" t="str">
            <v>N/I</v>
          </cell>
          <cell r="AL666" t="str">
            <v>N/I</v>
          </cell>
          <cell r="AM666" t="str">
            <v>N/I</v>
          </cell>
          <cell r="AN666" t="str">
            <v>N/I</v>
          </cell>
          <cell r="AO666" t="str">
            <v>N/I</v>
          </cell>
          <cell r="AP666" t="str">
            <v>N/I</v>
          </cell>
          <cell r="AQ666" t="str">
            <v>N/I</v>
          </cell>
          <cell r="AR666" t="str">
            <v>N/I</v>
          </cell>
          <cell r="AS666" t="str">
            <v>N/IN/I</v>
          </cell>
          <cell r="AT666" t="str">
            <v>N/I</v>
          </cell>
          <cell r="AU666" t="str">
            <v>N/I</v>
          </cell>
          <cell r="AV666" t="str">
            <v>N/I</v>
          </cell>
          <cell r="AW666" t="str">
            <v>N/I</v>
          </cell>
          <cell r="AX666" t="str">
            <v>N/I</v>
          </cell>
          <cell r="AY666" t="str">
            <v>N/I</v>
          </cell>
          <cell r="AZ666" t="str">
            <v>SPN000009</v>
          </cell>
        </row>
        <row r="667">
          <cell r="D667" t="str">
            <v>PRN000004</v>
          </cell>
          <cell r="E667" t="str">
            <v>HOSPITAL PEQUENO PRINCIPE</v>
          </cell>
          <cell r="F667" t="str">
            <v>N/A</v>
          </cell>
          <cell r="G667" t="str">
            <v>PR</v>
          </cell>
          <cell r="H667" t="str">
            <v>PARANÁ</v>
          </cell>
          <cell r="I667" t="str">
            <v>SUL</v>
          </cell>
          <cell r="J667" t="str">
            <v>SUL</v>
          </cell>
          <cell r="K667" t="str">
            <v>N/A</v>
          </cell>
          <cell r="L667" t="str">
            <v>N/A</v>
          </cell>
          <cell r="M667" t="str">
            <v>N/A</v>
          </cell>
          <cell r="N667">
            <v>0</v>
          </cell>
          <cell r="O667">
            <v>0</v>
          </cell>
          <cell r="P667" t="str">
            <v>HOSPITAL</v>
          </cell>
          <cell r="Q667" t="str">
            <v>GARAGEM</v>
          </cell>
          <cell r="R667" t="str">
            <v>OFF STREET</v>
          </cell>
          <cell r="S667" t="str">
            <v>NN OFF 2011</v>
          </cell>
          <cell r="T667">
            <v>1</v>
          </cell>
          <cell r="U667" t="str">
            <v>N/A</v>
          </cell>
          <cell r="V667" t="str">
            <v>N/A</v>
          </cell>
          <cell r="W667" t="str">
            <v>GARAGEM NÃO INAUGURADA</v>
          </cell>
          <cell r="X667" t="str">
            <v>GARAGEM NÃO INAUGURADA</v>
          </cell>
          <cell r="Y667" t="str">
            <v>N/I</v>
          </cell>
          <cell r="Z667" t="str">
            <v>N/I</v>
          </cell>
          <cell r="AA667" t="str">
            <v>N/I</v>
          </cell>
          <cell r="AB667" t="str">
            <v xml:space="preserve">BLOQUEADO    </v>
          </cell>
          <cell r="AC667" t="str">
            <v>PRN000004</v>
          </cell>
          <cell r="AD667" t="str">
            <v>HOSP PEQUENO PRINCIPE</v>
          </cell>
          <cell r="AE667" t="str">
            <v>6.AINDA NÃO ABRIU</v>
          </cell>
          <cell r="AF667" t="str">
            <v>N/I</v>
          </cell>
          <cell r="AG667" t="str">
            <v>N/I</v>
          </cell>
          <cell r="AH667" t="str">
            <v>N/I</v>
          </cell>
          <cell r="AI667" t="str">
            <v>N/I</v>
          </cell>
          <cell r="AJ667" t="str">
            <v>N/I</v>
          </cell>
          <cell r="AK667" t="str">
            <v>N/I</v>
          </cell>
          <cell r="AL667" t="str">
            <v>N/I</v>
          </cell>
          <cell r="AM667" t="str">
            <v>N/I</v>
          </cell>
          <cell r="AN667" t="str">
            <v>N/I</v>
          </cell>
          <cell r="AO667" t="str">
            <v>N/I</v>
          </cell>
          <cell r="AP667" t="str">
            <v>N/I</v>
          </cell>
          <cell r="AQ667" t="str">
            <v>N/I</v>
          </cell>
          <cell r="AR667" t="str">
            <v>N/I</v>
          </cell>
          <cell r="AS667" t="str">
            <v>N/IN/I</v>
          </cell>
          <cell r="AT667" t="str">
            <v>N/I</v>
          </cell>
          <cell r="AU667" t="str">
            <v>N/I</v>
          </cell>
          <cell r="AV667" t="str">
            <v>N/I</v>
          </cell>
          <cell r="AW667" t="str">
            <v>N/I</v>
          </cell>
          <cell r="AX667" t="str">
            <v>N/I</v>
          </cell>
          <cell r="AY667" t="str">
            <v>N/I</v>
          </cell>
          <cell r="AZ667" t="str">
            <v>PRN000004</v>
          </cell>
        </row>
        <row r="668">
          <cell r="D668" t="str">
            <v xml:space="preserve">01201XL  </v>
          </cell>
          <cell r="E668" t="str">
            <v>HOSP S LUIZ MORUMBI</v>
          </cell>
          <cell r="F668" t="str">
            <v>N/A</v>
          </cell>
          <cell r="G668" t="str">
            <v>SP</v>
          </cell>
          <cell r="H668" t="str">
            <v>SÃO PAULO</v>
          </cell>
          <cell r="I668" t="str">
            <v>SP</v>
          </cell>
          <cell r="J668" t="str">
            <v>SP</v>
          </cell>
          <cell r="K668">
            <v>1</v>
          </cell>
          <cell r="L668" t="str">
            <v>ALLPARK</v>
          </cell>
          <cell r="M668" t="str">
            <v>ALLPARK</v>
          </cell>
          <cell r="N668">
            <v>0</v>
          </cell>
          <cell r="O668">
            <v>280</v>
          </cell>
          <cell r="P668" t="str">
            <v>HOSPITAL</v>
          </cell>
          <cell r="Q668" t="str">
            <v>GARAGEM</v>
          </cell>
          <cell r="R668" t="str">
            <v>OFF STREET</v>
          </cell>
          <cell r="S668" t="str">
            <v>NN OFF 2011</v>
          </cell>
          <cell r="T668">
            <v>1</v>
          </cell>
          <cell r="U668" t="str">
            <v>N/A</v>
          </cell>
          <cell r="V668" t="str">
            <v>N/A</v>
          </cell>
          <cell r="W668" t="str">
            <v>MAURO</v>
          </cell>
          <cell r="X668" t="str">
            <v>N/I</v>
          </cell>
          <cell r="Y668" t="str">
            <v>LOCAÇÃO</v>
          </cell>
          <cell r="Z668" t="str">
            <v>N/I</v>
          </cell>
          <cell r="AA668" t="str">
            <v>FAIXA</v>
          </cell>
          <cell r="AB668" t="str">
            <v>NAO BLOQUEADO</v>
          </cell>
          <cell r="AC668" t="str">
            <v xml:space="preserve">01201XL  </v>
          </cell>
          <cell r="AD668" t="str">
            <v>HOSP S LUIZ MORUMBI</v>
          </cell>
          <cell r="AE668" t="str">
            <v>6.AINDA NÃO ABRIU</v>
          </cell>
          <cell r="AF668" t="str">
            <v>N/I</v>
          </cell>
          <cell r="AG668" t="str">
            <v>N/I</v>
          </cell>
          <cell r="AH668" t="str">
            <v xml:space="preserve">SÃO PAULO </v>
          </cell>
          <cell r="AI668" t="str">
            <v>05673-050</v>
          </cell>
          <cell r="AJ668" t="str">
            <v>MORUMBI</v>
          </cell>
          <cell r="AK668" t="str">
            <v>Av. Engenheiro Oscar Americano, 840</v>
          </cell>
          <cell r="AL668">
            <v>7</v>
          </cell>
          <cell r="AM668">
            <v>40909</v>
          </cell>
          <cell r="AN668" t="str">
            <v>N/I</v>
          </cell>
          <cell r="AO668">
            <v>40848</v>
          </cell>
          <cell r="AP668">
            <v>42675</v>
          </cell>
          <cell r="AQ668" t="str">
            <v>N/I</v>
          </cell>
          <cell r="AR668" t="str">
            <v>N/I</v>
          </cell>
          <cell r="AS668" t="str">
            <v>N/IN/I</v>
          </cell>
          <cell r="AT668" t="str">
            <v>N/I</v>
          </cell>
          <cell r="AU668" t="str">
            <v>N/I</v>
          </cell>
          <cell r="AV668" t="str">
            <v>N/I</v>
          </cell>
          <cell r="AW668" t="str">
            <v>N/I</v>
          </cell>
          <cell r="AX668" t="str">
            <v>N/I</v>
          </cell>
          <cell r="AY668" t="str">
            <v>N/I</v>
          </cell>
          <cell r="AZ668" t="str">
            <v xml:space="preserve">01201XL  </v>
          </cell>
        </row>
        <row r="669">
          <cell r="D669" t="str">
            <v>ESN000007</v>
          </cell>
          <cell r="E669" t="str">
            <v>HOTEL 1</v>
          </cell>
          <cell r="F669" t="str">
            <v>N/A</v>
          </cell>
          <cell r="G669" t="str">
            <v>ES</v>
          </cell>
          <cell r="H669" t="str">
            <v>ESPÍRITO SANTO</v>
          </cell>
          <cell r="I669" t="str">
            <v>NE</v>
          </cell>
          <cell r="J669" t="str">
            <v>NE</v>
          </cell>
          <cell r="K669" t="str">
            <v>N/A</v>
          </cell>
          <cell r="L669" t="str">
            <v>N/A</v>
          </cell>
          <cell r="M669" t="str">
            <v>N/A</v>
          </cell>
          <cell r="N669">
            <v>0</v>
          </cell>
          <cell r="O669">
            <v>0</v>
          </cell>
          <cell r="P669" t="str">
            <v>HOTEL</v>
          </cell>
          <cell r="Q669" t="str">
            <v>GARAGEM</v>
          </cell>
          <cell r="R669" t="str">
            <v>OFF STREET</v>
          </cell>
          <cell r="S669" t="str">
            <v>NN OFF 2011</v>
          </cell>
          <cell r="T669">
            <v>1</v>
          </cell>
          <cell r="U669" t="str">
            <v>N/A</v>
          </cell>
          <cell r="V669" t="str">
            <v>N/A</v>
          </cell>
          <cell r="W669" t="str">
            <v>GARAGEM NÃO INAUGURADA</v>
          </cell>
          <cell r="X669" t="str">
            <v>GARAGEM NÃO INAUGURADA</v>
          </cell>
          <cell r="Y669" t="str">
            <v>N/I</v>
          </cell>
          <cell r="Z669" t="str">
            <v>N/I</v>
          </cell>
          <cell r="AA669" t="str">
            <v>N/I</v>
          </cell>
          <cell r="AB669" t="str">
            <v xml:space="preserve">BLOQUEADO    </v>
          </cell>
          <cell r="AC669" t="str">
            <v>ESN000007</v>
          </cell>
          <cell r="AD669" t="str">
            <v>HOTEL 1</v>
          </cell>
          <cell r="AE669" t="str">
            <v>6.AINDA NÃO ABRIU</v>
          </cell>
          <cell r="AF669" t="str">
            <v>N/I</v>
          </cell>
          <cell r="AG669" t="str">
            <v>N/I</v>
          </cell>
          <cell r="AH669" t="str">
            <v>N/I</v>
          </cell>
          <cell r="AI669" t="str">
            <v>N/I</v>
          </cell>
          <cell r="AJ669" t="str">
            <v>N/I</v>
          </cell>
          <cell r="AK669" t="str">
            <v>N/I</v>
          </cell>
          <cell r="AL669" t="str">
            <v>N/I</v>
          </cell>
          <cell r="AM669" t="str">
            <v>N/I</v>
          </cell>
          <cell r="AN669" t="str">
            <v>N/I</v>
          </cell>
          <cell r="AO669" t="str">
            <v>N/I</v>
          </cell>
          <cell r="AP669" t="str">
            <v>N/I</v>
          </cell>
          <cell r="AQ669" t="str">
            <v>N/I</v>
          </cell>
          <cell r="AR669" t="str">
            <v>N/I</v>
          </cell>
          <cell r="AS669" t="str">
            <v>N/IN/I</v>
          </cell>
          <cell r="AT669" t="str">
            <v>N/I</v>
          </cell>
          <cell r="AU669" t="str">
            <v>N/I</v>
          </cell>
          <cell r="AV669" t="str">
            <v>N/I</v>
          </cell>
          <cell r="AW669" t="str">
            <v>N/I</v>
          </cell>
          <cell r="AX669" t="str">
            <v>N/I</v>
          </cell>
          <cell r="AY669" t="str">
            <v>N/I</v>
          </cell>
          <cell r="AZ669" t="str">
            <v>ESN000007</v>
          </cell>
        </row>
        <row r="670">
          <cell r="D670" t="str">
            <v>PRN000003</v>
          </cell>
          <cell r="E670" t="str">
            <v>HOTEL 1 (Curitiba)</v>
          </cell>
          <cell r="F670" t="str">
            <v>N/A</v>
          </cell>
          <cell r="G670" t="str">
            <v>PR</v>
          </cell>
          <cell r="H670" t="str">
            <v>PARANÁ</v>
          </cell>
          <cell r="I670" t="str">
            <v>SUL</v>
          </cell>
          <cell r="J670" t="str">
            <v>SUL</v>
          </cell>
          <cell r="K670" t="str">
            <v>N/A</v>
          </cell>
          <cell r="L670" t="str">
            <v>N/A</v>
          </cell>
          <cell r="M670" t="str">
            <v>N/A</v>
          </cell>
          <cell r="N670">
            <v>0</v>
          </cell>
          <cell r="O670">
            <v>0</v>
          </cell>
          <cell r="P670" t="str">
            <v>HOTEL</v>
          </cell>
          <cell r="Q670" t="str">
            <v>GARAGEM</v>
          </cell>
          <cell r="R670" t="str">
            <v>OFF STREET</v>
          </cell>
          <cell r="S670" t="str">
            <v>NN OFF 2011</v>
          </cell>
          <cell r="T670">
            <v>1</v>
          </cell>
          <cell r="U670" t="str">
            <v>N/A</v>
          </cell>
          <cell r="V670" t="str">
            <v>N/A</v>
          </cell>
          <cell r="W670" t="str">
            <v>GARAGEM NÃO INAUGURADA</v>
          </cell>
          <cell r="X670" t="str">
            <v>GARAGEM NÃO INAUGURADA</v>
          </cell>
          <cell r="Y670" t="str">
            <v>N/I</v>
          </cell>
          <cell r="Z670" t="str">
            <v>N/I</v>
          </cell>
          <cell r="AA670" t="str">
            <v>N/I</v>
          </cell>
          <cell r="AB670" t="str">
            <v xml:space="preserve">BLOQUEADO    </v>
          </cell>
          <cell r="AC670" t="str">
            <v>PRN000003</v>
          </cell>
          <cell r="AD670" t="str">
            <v>HOTEL 1 (Curitiba)</v>
          </cell>
          <cell r="AE670" t="str">
            <v>6.AINDA NÃO ABRIU</v>
          </cell>
          <cell r="AF670" t="str">
            <v>N/I</v>
          </cell>
          <cell r="AG670" t="str">
            <v>N/I</v>
          </cell>
          <cell r="AH670" t="str">
            <v>N/I</v>
          </cell>
          <cell r="AI670" t="str">
            <v>N/I</v>
          </cell>
          <cell r="AJ670" t="str">
            <v>N/I</v>
          </cell>
          <cell r="AK670" t="str">
            <v>N/I</v>
          </cell>
          <cell r="AL670" t="str">
            <v>N/I</v>
          </cell>
          <cell r="AM670" t="str">
            <v>N/I</v>
          </cell>
          <cell r="AN670" t="str">
            <v>N/I</v>
          </cell>
          <cell r="AO670" t="str">
            <v>N/I</v>
          </cell>
          <cell r="AP670" t="str">
            <v>N/I</v>
          </cell>
          <cell r="AQ670" t="str">
            <v>N/I</v>
          </cell>
          <cell r="AR670" t="str">
            <v>N/I</v>
          </cell>
          <cell r="AS670" t="str">
            <v>N/IN/I</v>
          </cell>
          <cell r="AT670" t="str">
            <v>N/I</v>
          </cell>
          <cell r="AU670" t="str">
            <v>N/I</v>
          </cell>
          <cell r="AV670" t="str">
            <v>N/I</v>
          </cell>
          <cell r="AW670" t="str">
            <v>N/I</v>
          </cell>
          <cell r="AX670" t="str">
            <v>N/I</v>
          </cell>
          <cell r="AY670" t="str">
            <v>N/I</v>
          </cell>
          <cell r="AZ670" t="str">
            <v>PRN000003</v>
          </cell>
        </row>
        <row r="671">
          <cell r="D671" t="str">
            <v>MGN000002</v>
          </cell>
          <cell r="E671" t="str">
            <v>Hotel Confort Confins</v>
          </cell>
          <cell r="F671" t="str">
            <v>N/A</v>
          </cell>
          <cell r="G671" t="str">
            <v>MG</v>
          </cell>
          <cell r="H671" t="str">
            <v>MINAS GERAIS</v>
          </cell>
          <cell r="I671" t="str">
            <v>CO</v>
          </cell>
          <cell r="J671" t="str">
            <v>CO</v>
          </cell>
          <cell r="K671" t="str">
            <v>N/A</v>
          </cell>
          <cell r="L671" t="str">
            <v>N/A</v>
          </cell>
          <cell r="M671" t="str">
            <v>N/A</v>
          </cell>
          <cell r="N671">
            <v>0</v>
          </cell>
          <cell r="O671">
            <v>0</v>
          </cell>
          <cell r="P671" t="str">
            <v>HOTEL</v>
          </cell>
          <cell r="Q671" t="str">
            <v>GARAGEM</v>
          </cell>
          <cell r="R671" t="str">
            <v>OFF STREET</v>
          </cell>
          <cell r="S671" t="str">
            <v>NN OFF 2011</v>
          </cell>
          <cell r="T671">
            <v>1</v>
          </cell>
          <cell r="U671" t="str">
            <v>N/A</v>
          </cell>
          <cell r="V671" t="str">
            <v>N/A</v>
          </cell>
          <cell r="W671" t="str">
            <v>GARAGEM NÃO INAUGURADA</v>
          </cell>
          <cell r="X671" t="str">
            <v>GARAGEM NÃO INAUGURADA</v>
          </cell>
          <cell r="Y671" t="str">
            <v>N/I</v>
          </cell>
          <cell r="Z671" t="str">
            <v>N/I</v>
          </cell>
          <cell r="AA671" t="str">
            <v>N/I</v>
          </cell>
          <cell r="AB671" t="str">
            <v xml:space="preserve">BLOQUEADO    </v>
          </cell>
          <cell r="AC671" t="str">
            <v>MGN000002</v>
          </cell>
          <cell r="AD671" t="str">
            <v>HOTEL CONFORT CONFINS</v>
          </cell>
          <cell r="AE671" t="str">
            <v>6.AINDA NÃO ABRIU</v>
          </cell>
          <cell r="AF671" t="str">
            <v>N/I</v>
          </cell>
          <cell r="AG671" t="str">
            <v>N/I</v>
          </cell>
          <cell r="AH671" t="str">
            <v>N/I</v>
          </cell>
          <cell r="AI671" t="str">
            <v>N/I</v>
          </cell>
          <cell r="AJ671" t="str">
            <v>N/I</v>
          </cell>
          <cell r="AK671" t="str">
            <v>N/I</v>
          </cell>
          <cell r="AL671" t="str">
            <v>N/I</v>
          </cell>
          <cell r="AM671" t="str">
            <v>N/I</v>
          </cell>
          <cell r="AN671" t="str">
            <v>N/I</v>
          </cell>
          <cell r="AO671" t="str">
            <v>N/I</v>
          </cell>
          <cell r="AP671" t="str">
            <v>N/I</v>
          </cell>
          <cell r="AQ671" t="str">
            <v>N/I</v>
          </cell>
          <cell r="AR671" t="str">
            <v>N/I</v>
          </cell>
          <cell r="AS671" t="str">
            <v>N/IN/I</v>
          </cell>
          <cell r="AT671" t="str">
            <v>N/I</v>
          </cell>
          <cell r="AU671" t="str">
            <v>N/I</v>
          </cell>
          <cell r="AV671" t="str">
            <v>N/I</v>
          </cell>
          <cell r="AW671" t="str">
            <v>N/I</v>
          </cell>
          <cell r="AX671" t="str">
            <v>N/I</v>
          </cell>
          <cell r="AY671" t="str">
            <v>N/I</v>
          </cell>
          <cell r="AZ671" t="str">
            <v>MGN000002</v>
          </cell>
        </row>
        <row r="672">
          <cell r="D672" t="str">
            <v>ZilloSCN000005</v>
          </cell>
          <cell r="E672" t="str">
            <v>I-park</v>
          </cell>
          <cell r="F672" t="str">
            <v>N/A</v>
          </cell>
          <cell r="G672" t="str">
            <v>SC</v>
          </cell>
          <cell r="H672" t="str">
            <v>SANTA CATARINA</v>
          </cell>
          <cell r="I672" t="str">
            <v>SUL</v>
          </cell>
          <cell r="J672" t="str">
            <v>SUL</v>
          </cell>
          <cell r="K672" t="str">
            <v>N/A</v>
          </cell>
          <cell r="L672" t="str">
            <v>N/A</v>
          </cell>
          <cell r="M672" t="str">
            <v>N/A</v>
          </cell>
          <cell r="N672">
            <v>0</v>
          </cell>
          <cell r="O672">
            <v>0</v>
          </cell>
          <cell r="P672" t="str">
            <v>ORGÃO PÚBLICO</v>
          </cell>
          <cell r="Q672" t="str">
            <v>GARAGEM</v>
          </cell>
          <cell r="R672" t="str">
            <v>CONCESSOES PUBLICAS</v>
          </cell>
          <cell r="S672" t="str">
            <v>CONC PUB 2011</v>
          </cell>
          <cell r="T672">
            <v>1</v>
          </cell>
          <cell r="U672" t="str">
            <v>N/A</v>
          </cell>
          <cell r="V672" t="str">
            <v>N/A</v>
          </cell>
          <cell r="W672" t="str">
            <v>GARAGEM NÃO INAUGURADA</v>
          </cell>
          <cell r="X672" t="str">
            <v>GARAGEM NÃO INAUGURADA</v>
          </cell>
          <cell r="Y672" t="str">
            <v>N/I</v>
          </cell>
          <cell r="Z672" t="str">
            <v>N/I</v>
          </cell>
          <cell r="AA672" t="str">
            <v>N/I</v>
          </cell>
          <cell r="AB672" t="str">
            <v xml:space="preserve">BLOQUEADO    </v>
          </cell>
          <cell r="AC672" t="str">
            <v>ZilloSCN000005</v>
          </cell>
          <cell r="AD672" t="str">
            <v>ORG PUB I-PARK CATEDRAL</v>
          </cell>
          <cell r="AE672" t="str">
            <v>6.AINDA NÃO ABRIU</v>
          </cell>
          <cell r="AF672" t="str">
            <v>N/I</v>
          </cell>
          <cell r="AG672" t="str">
            <v>N/I</v>
          </cell>
          <cell r="AH672" t="str">
            <v>N/I</v>
          </cell>
          <cell r="AI672" t="str">
            <v>N/I</v>
          </cell>
          <cell r="AJ672" t="str">
            <v>N/I</v>
          </cell>
          <cell r="AK672" t="str">
            <v>N/I</v>
          </cell>
          <cell r="AL672" t="str">
            <v>N/I</v>
          </cell>
          <cell r="AM672" t="str">
            <v>N/I</v>
          </cell>
          <cell r="AN672" t="str">
            <v>N/I</v>
          </cell>
          <cell r="AO672" t="str">
            <v>N/I</v>
          </cell>
          <cell r="AP672" t="str">
            <v>N/I</v>
          </cell>
          <cell r="AQ672" t="str">
            <v>N/I</v>
          </cell>
          <cell r="AR672" t="str">
            <v>N/I</v>
          </cell>
          <cell r="AS672" t="str">
            <v>N/IN/I</v>
          </cell>
          <cell r="AT672" t="str">
            <v>N/I</v>
          </cell>
          <cell r="AU672" t="str">
            <v>N/I</v>
          </cell>
          <cell r="AV672" t="str">
            <v>N/I</v>
          </cell>
          <cell r="AW672" t="str">
            <v>N/I</v>
          </cell>
          <cell r="AX672" t="str">
            <v>N/I</v>
          </cell>
          <cell r="AY672" t="str">
            <v>N/I</v>
          </cell>
          <cell r="AZ672" t="str">
            <v>ZilloSCN000005</v>
          </cell>
        </row>
        <row r="673">
          <cell r="D673" t="str">
            <v>ON MGN000003</v>
          </cell>
          <cell r="E673" t="str">
            <v>JAÚ</v>
          </cell>
          <cell r="F673" t="str">
            <v>N/A</v>
          </cell>
          <cell r="G673" t="str">
            <v>ON</v>
          </cell>
          <cell r="H673" t="str">
            <v>SÃO PAULO</v>
          </cell>
          <cell r="I673" t="str">
            <v>ON</v>
          </cell>
          <cell r="J673" t="str">
            <v>On Street</v>
          </cell>
          <cell r="K673" t="str">
            <v>N/A</v>
          </cell>
          <cell r="L673" t="str">
            <v>N/A</v>
          </cell>
          <cell r="M673" t="str">
            <v>N/A</v>
          </cell>
          <cell r="N673">
            <v>0</v>
          </cell>
          <cell r="O673">
            <v>0</v>
          </cell>
          <cell r="P673" t="str">
            <v>ZONA AZUL</v>
          </cell>
          <cell r="Q673" t="str">
            <v>GARAGEM</v>
          </cell>
          <cell r="R673" t="str">
            <v>ON STREET</v>
          </cell>
          <cell r="S673" t="str">
            <v>NN ON 2011</v>
          </cell>
          <cell r="T673">
            <v>1</v>
          </cell>
          <cell r="U673" t="str">
            <v>N/A</v>
          </cell>
          <cell r="V673" t="str">
            <v>N/A</v>
          </cell>
          <cell r="W673" t="str">
            <v>GARAGEM NÃO INAUGURADA</v>
          </cell>
          <cell r="X673" t="str">
            <v>GARAGEM NÃO INAUGURADA</v>
          </cell>
          <cell r="Y673" t="str">
            <v>N/I</v>
          </cell>
          <cell r="Z673" t="str">
            <v>N/I</v>
          </cell>
          <cell r="AA673" t="str">
            <v>N/I</v>
          </cell>
          <cell r="AB673" t="str">
            <v xml:space="preserve">BLOQUEADO    </v>
          </cell>
          <cell r="AC673" t="str">
            <v>ON MGN000003</v>
          </cell>
          <cell r="AD673" t="str">
            <v>JAÚ</v>
          </cell>
          <cell r="AE673" t="str">
            <v>6.AINDA NÃO ABRIU</v>
          </cell>
          <cell r="AF673" t="str">
            <v>N/I</v>
          </cell>
          <cell r="AG673" t="str">
            <v>N/I</v>
          </cell>
          <cell r="AH673" t="str">
            <v>N/I</v>
          </cell>
          <cell r="AI673" t="str">
            <v>N/I</v>
          </cell>
          <cell r="AJ673" t="str">
            <v>N/I</v>
          </cell>
          <cell r="AK673" t="str">
            <v>N/I</v>
          </cell>
          <cell r="AL673" t="str">
            <v>N/I</v>
          </cell>
          <cell r="AM673" t="str">
            <v>N/I</v>
          </cell>
          <cell r="AN673" t="str">
            <v>N/I</v>
          </cell>
          <cell r="AO673" t="str">
            <v>N/I</v>
          </cell>
          <cell r="AP673" t="str">
            <v>N/I</v>
          </cell>
          <cell r="AQ673" t="str">
            <v>N/I</v>
          </cell>
          <cell r="AR673" t="str">
            <v>N/I</v>
          </cell>
          <cell r="AS673" t="str">
            <v>N/IN/I</v>
          </cell>
          <cell r="AT673" t="str">
            <v>N/I</v>
          </cell>
          <cell r="AU673" t="str">
            <v>N/I</v>
          </cell>
          <cell r="AV673" t="str">
            <v>N/I</v>
          </cell>
          <cell r="AW673" t="str">
            <v>N/I</v>
          </cell>
          <cell r="AX673" t="str">
            <v>N/I</v>
          </cell>
          <cell r="AY673" t="str">
            <v>N/I</v>
          </cell>
          <cell r="AZ673" t="str">
            <v>ON MGN000003</v>
          </cell>
        </row>
        <row r="674">
          <cell r="D674" t="str">
            <v>ONN000003</v>
          </cell>
          <cell r="E674" t="str">
            <v>JAÚ</v>
          </cell>
          <cell r="F674" t="str">
            <v>N/A</v>
          </cell>
          <cell r="G674" t="str">
            <v>ON</v>
          </cell>
          <cell r="H674" t="str">
            <v>SÃO PAULO</v>
          </cell>
          <cell r="I674" t="str">
            <v>ON</v>
          </cell>
          <cell r="J674" t="str">
            <v>On Street</v>
          </cell>
          <cell r="K674" t="str">
            <v>N/A</v>
          </cell>
          <cell r="L674" t="str">
            <v>N/A</v>
          </cell>
          <cell r="M674" t="str">
            <v>N/A</v>
          </cell>
          <cell r="N674">
            <v>0</v>
          </cell>
          <cell r="O674">
            <v>0</v>
          </cell>
          <cell r="P674" t="str">
            <v>ZONA AZUL</v>
          </cell>
          <cell r="Q674" t="str">
            <v>GARAGEM</v>
          </cell>
          <cell r="R674" t="str">
            <v>ON STREET</v>
          </cell>
          <cell r="S674" t="str">
            <v>NN ON 2011</v>
          </cell>
          <cell r="T674">
            <v>1</v>
          </cell>
          <cell r="U674" t="str">
            <v>N/A</v>
          </cell>
          <cell r="V674" t="str">
            <v>N/A</v>
          </cell>
          <cell r="W674" t="str">
            <v>GARAGEM NÃO INAUGURADA</v>
          </cell>
          <cell r="X674" t="str">
            <v>GARAGEM NÃO INAUGURADA</v>
          </cell>
          <cell r="Y674" t="str">
            <v>N/I</v>
          </cell>
          <cell r="Z674" t="str">
            <v>N/I</v>
          </cell>
          <cell r="AA674" t="str">
            <v>N/I</v>
          </cell>
          <cell r="AB674" t="str">
            <v xml:space="preserve">BLOQUEADO    </v>
          </cell>
          <cell r="AC674" t="str">
            <v>ON MGN000003</v>
          </cell>
          <cell r="AD674" t="str">
            <v>JAÚ</v>
          </cell>
          <cell r="AE674" t="str">
            <v>6.AINDA NÃO ABRIU</v>
          </cell>
          <cell r="AF674" t="str">
            <v>N/I</v>
          </cell>
          <cell r="AG674" t="str">
            <v>N/I</v>
          </cell>
          <cell r="AH674" t="str">
            <v>N/I</v>
          </cell>
          <cell r="AI674" t="str">
            <v>N/I</v>
          </cell>
          <cell r="AJ674" t="str">
            <v>N/I</v>
          </cell>
          <cell r="AK674" t="str">
            <v>N/I</v>
          </cell>
          <cell r="AL674" t="str">
            <v>N/I</v>
          </cell>
          <cell r="AM674" t="str">
            <v>N/I</v>
          </cell>
          <cell r="AN674" t="str">
            <v>N/I</v>
          </cell>
          <cell r="AO674" t="str">
            <v>N/I</v>
          </cell>
          <cell r="AP674" t="str">
            <v>N/I</v>
          </cell>
          <cell r="AQ674" t="str">
            <v>N/I</v>
          </cell>
          <cell r="AR674" t="str">
            <v>N/I</v>
          </cell>
          <cell r="AS674" t="str">
            <v>N/IN/I</v>
          </cell>
          <cell r="AT674" t="str">
            <v>N/I</v>
          </cell>
          <cell r="AU674" t="str">
            <v>N/I</v>
          </cell>
          <cell r="AV674" t="str">
            <v>N/I</v>
          </cell>
          <cell r="AW674" t="str">
            <v>N/I</v>
          </cell>
          <cell r="AX674" t="str">
            <v>N/I</v>
          </cell>
          <cell r="AY674" t="str">
            <v>N/I</v>
          </cell>
          <cell r="AZ674" t="str">
            <v>ONN000003</v>
          </cell>
        </row>
        <row r="675">
          <cell r="D675" t="str">
            <v>NE</v>
          </cell>
          <cell r="E675" t="str">
            <v>NE</v>
          </cell>
          <cell r="F675" t="str">
            <v>N/A</v>
          </cell>
          <cell r="G675" t="str">
            <v>ERES</v>
          </cell>
          <cell r="H675" t="str">
            <v>ERES</v>
          </cell>
          <cell r="I675" t="str">
            <v>NE</v>
          </cell>
          <cell r="J675" t="str">
            <v>NE</v>
          </cell>
          <cell r="K675" t="str">
            <v>N/A</v>
          </cell>
          <cell r="L675" t="str">
            <v>N/A</v>
          </cell>
          <cell r="M675" t="str">
            <v>NE</v>
          </cell>
          <cell r="N675">
            <v>0</v>
          </cell>
          <cell r="O675">
            <v>0</v>
          </cell>
          <cell r="P675" t="str">
            <v>N/A</v>
          </cell>
          <cell r="Q675" t="str">
            <v>GARAGEM</v>
          </cell>
          <cell r="R675" t="str">
            <v>OFF STREET</v>
          </cell>
          <cell r="S675" t="str">
            <v>M&amp;A 2011</v>
          </cell>
          <cell r="T675">
            <v>1</v>
          </cell>
          <cell r="U675" t="str">
            <v>N/A</v>
          </cell>
          <cell r="V675" t="str">
            <v>N/A</v>
          </cell>
          <cell r="W675" t="str">
            <v>GARAGEM NÃO INAUGURADA</v>
          </cell>
          <cell r="X675" t="str">
            <v>GARAGEM NÃO INAUGURADA</v>
          </cell>
          <cell r="Y675" t="str">
            <v>N/I</v>
          </cell>
          <cell r="Z675" t="str">
            <v>N/I</v>
          </cell>
          <cell r="AA675" t="str">
            <v>N/I</v>
          </cell>
          <cell r="AB675" t="str">
            <v xml:space="preserve">BLOQUEADO    </v>
          </cell>
          <cell r="AC675" t="str">
            <v>NE</v>
          </cell>
          <cell r="AD675" t="str">
            <v>NE</v>
          </cell>
          <cell r="AE675" t="str">
            <v>6.AINDA NÃO ABRIU</v>
          </cell>
          <cell r="AF675" t="str">
            <v>N/I</v>
          </cell>
          <cell r="AG675" t="str">
            <v>N/I</v>
          </cell>
          <cell r="AH675" t="str">
            <v>N/I</v>
          </cell>
          <cell r="AI675" t="str">
            <v>N/I</v>
          </cell>
          <cell r="AJ675" t="str">
            <v>N/I</v>
          </cell>
          <cell r="AK675" t="str">
            <v>N/I</v>
          </cell>
          <cell r="AL675" t="str">
            <v>N/I</v>
          </cell>
          <cell r="AM675" t="str">
            <v>N/I</v>
          </cell>
          <cell r="AN675" t="str">
            <v>N/I</v>
          </cell>
          <cell r="AO675" t="str">
            <v>N/I</v>
          </cell>
          <cell r="AP675" t="str">
            <v>N/I</v>
          </cell>
          <cell r="AQ675" t="str">
            <v>N/I</v>
          </cell>
          <cell r="AR675" t="str">
            <v>N/I</v>
          </cell>
          <cell r="AS675" t="str">
            <v>N/IN/I</v>
          </cell>
          <cell r="AT675" t="str">
            <v>N/I</v>
          </cell>
          <cell r="AU675" t="str">
            <v>N/I</v>
          </cell>
          <cell r="AV675" t="str">
            <v>N/I</v>
          </cell>
          <cell r="AW675" t="str">
            <v>N/I</v>
          </cell>
          <cell r="AX675" t="str">
            <v>N/I</v>
          </cell>
          <cell r="AY675" t="str">
            <v>N/I</v>
          </cell>
          <cell r="AZ675" t="str">
            <v>NE</v>
          </cell>
        </row>
        <row r="676">
          <cell r="D676" t="str">
            <v>GON000013</v>
          </cell>
          <cell r="E676" t="str">
            <v>New World Concept Office</v>
          </cell>
          <cell r="F676" t="str">
            <v>N/A</v>
          </cell>
          <cell r="G676" t="str">
            <v>GO</v>
          </cell>
          <cell r="H676" t="str">
            <v>GOIÁS</v>
          </cell>
          <cell r="I676" t="str">
            <v>CO</v>
          </cell>
          <cell r="J676" t="str">
            <v>CO</v>
          </cell>
          <cell r="K676" t="str">
            <v>N/A</v>
          </cell>
          <cell r="L676" t="str">
            <v>N/A</v>
          </cell>
          <cell r="M676" t="str">
            <v>N/A</v>
          </cell>
          <cell r="N676">
            <v>0</v>
          </cell>
          <cell r="O676">
            <v>0</v>
          </cell>
          <cell r="P676" t="str">
            <v>EDIFÍCIO COMERCIAL</v>
          </cell>
          <cell r="Q676" t="str">
            <v>GARAGEM</v>
          </cell>
          <cell r="R676" t="str">
            <v>OFF STREET</v>
          </cell>
          <cell r="S676" t="str">
            <v>NN OFF 2011</v>
          </cell>
          <cell r="T676">
            <v>1</v>
          </cell>
          <cell r="U676" t="str">
            <v>N/A</v>
          </cell>
          <cell r="V676" t="str">
            <v>N/A</v>
          </cell>
          <cell r="W676" t="str">
            <v>GARAGEM NÃO INAUGURADA</v>
          </cell>
          <cell r="X676" t="str">
            <v>GARAGEM NÃO INAUGURADA</v>
          </cell>
          <cell r="Y676" t="str">
            <v>N/I</v>
          </cell>
          <cell r="Z676" t="str">
            <v>N/I</v>
          </cell>
          <cell r="AA676" t="str">
            <v>N/I</v>
          </cell>
          <cell r="AB676" t="str">
            <v xml:space="preserve">BLOQUEADO    </v>
          </cell>
          <cell r="AC676" t="str">
            <v>GON000013</v>
          </cell>
          <cell r="AD676" t="str">
            <v>ED COM NEW WORLD CONCEPT OFFICE</v>
          </cell>
          <cell r="AE676" t="str">
            <v>6.AINDA NÃO ABRIU</v>
          </cell>
          <cell r="AF676" t="str">
            <v>N/I</v>
          </cell>
          <cell r="AG676" t="str">
            <v>N/I</v>
          </cell>
          <cell r="AH676" t="str">
            <v>N/I</v>
          </cell>
          <cell r="AI676" t="str">
            <v>N/I</v>
          </cell>
          <cell r="AJ676" t="str">
            <v>N/I</v>
          </cell>
          <cell r="AK676" t="str">
            <v>N/I</v>
          </cell>
          <cell r="AL676" t="str">
            <v>N/I</v>
          </cell>
          <cell r="AM676" t="str">
            <v>N/I</v>
          </cell>
          <cell r="AN676" t="str">
            <v>N/I</v>
          </cell>
          <cell r="AO676" t="str">
            <v>N/I</v>
          </cell>
          <cell r="AP676" t="str">
            <v>N/I</v>
          </cell>
          <cell r="AQ676" t="str">
            <v>N/I</v>
          </cell>
          <cell r="AR676" t="str">
            <v>N/I</v>
          </cell>
          <cell r="AS676" t="str">
            <v>N/IN/I</v>
          </cell>
          <cell r="AT676" t="str">
            <v>N/I</v>
          </cell>
          <cell r="AU676" t="str">
            <v>N/I</v>
          </cell>
          <cell r="AV676" t="str">
            <v>N/I</v>
          </cell>
          <cell r="AW676" t="str">
            <v>N/I</v>
          </cell>
          <cell r="AX676" t="str">
            <v>N/I</v>
          </cell>
          <cell r="AY676" t="str">
            <v>N/I</v>
          </cell>
          <cell r="AZ676" t="str">
            <v>GON000013</v>
          </cell>
        </row>
        <row r="677">
          <cell r="D677" t="str">
            <v>NNOFFCO</v>
          </cell>
          <cell r="E677" t="str">
            <v>NNOFFCO</v>
          </cell>
          <cell r="F677" t="str">
            <v>N/A</v>
          </cell>
          <cell r="G677" t="str">
            <v>CO</v>
          </cell>
          <cell r="H677" t="str">
            <v>CO</v>
          </cell>
          <cell r="I677" t="str">
            <v>CO</v>
          </cell>
          <cell r="J677" t="str">
            <v>CO</v>
          </cell>
          <cell r="K677" t="str">
            <v>N/A</v>
          </cell>
          <cell r="L677" t="str">
            <v>N/A</v>
          </cell>
          <cell r="M677" t="str">
            <v>N/A</v>
          </cell>
          <cell r="N677">
            <v>0</v>
          </cell>
          <cell r="O677">
            <v>0</v>
          </cell>
          <cell r="P677" t="str">
            <v>N/A</v>
          </cell>
          <cell r="Q677" t="str">
            <v>GARAGEM</v>
          </cell>
          <cell r="R677" t="str">
            <v>OFF STREET</v>
          </cell>
          <cell r="S677" t="str">
            <v>NN OFF 2011</v>
          </cell>
          <cell r="T677">
            <v>1</v>
          </cell>
          <cell r="U677" t="str">
            <v>N/A</v>
          </cell>
          <cell r="V677" t="str">
            <v>N/A</v>
          </cell>
          <cell r="W677" t="str">
            <v>GARAGEM NÃO INAUGURADA</v>
          </cell>
          <cell r="X677" t="str">
            <v>GARAGEM NÃO INAUGURADA</v>
          </cell>
          <cell r="Y677" t="str">
            <v>N/I</v>
          </cell>
          <cell r="Z677" t="str">
            <v>N/I</v>
          </cell>
          <cell r="AA677" t="str">
            <v>N/I</v>
          </cell>
          <cell r="AB677" t="str">
            <v xml:space="preserve">BLOQUEADO    </v>
          </cell>
          <cell r="AC677" t="str">
            <v>NNOFFCO</v>
          </cell>
          <cell r="AD677" t="str">
            <v>NNOFFCO</v>
          </cell>
          <cell r="AE677" t="str">
            <v>6.AINDA NÃO ABRIU</v>
          </cell>
          <cell r="AF677" t="str">
            <v>N/I</v>
          </cell>
          <cell r="AG677" t="str">
            <v>N/I</v>
          </cell>
          <cell r="AH677" t="str">
            <v>N/I</v>
          </cell>
          <cell r="AI677" t="str">
            <v>N/I</v>
          </cell>
          <cell r="AJ677" t="str">
            <v>N/I</v>
          </cell>
          <cell r="AK677" t="str">
            <v>N/I</v>
          </cell>
          <cell r="AL677" t="str">
            <v>N/I</v>
          </cell>
          <cell r="AM677" t="str">
            <v>N/I</v>
          </cell>
          <cell r="AN677" t="str">
            <v>N/I</v>
          </cell>
          <cell r="AO677" t="str">
            <v>N/I</v>
          </cell>
          <cell r="AP677" t="str">
            <v>N/I</v>
          </cell>
          <cell r="AQ677" t="str">
            <v>N/I</v>
          </cell>
          <cell r="AR677" t="str">
            <v>N/I</v>
          </cell>
          <cell r="AS677" t="str">
            <v>N/IN/I</v>
          </cell>
          <cell r="AT677" t="str">
            <v>N/I</v>
          </cell>
          <cell r="AU677" t="str">
            <v>N/I</v>
          </cell>
          <cell r="AV677" t="str">
            <v>N/I</v>
          </cell>
          <cell r="AW677" t="str">
            <v>N/I</v>
          </cell>
          <cell r="AX677" t="str">
            <v>N/I</v>
          </cell>
          <cell r="AY677" t="str">
            <v>N/I</v>
          </cell>
          <cell r="AZ677" t="str">
            <v>NNOFFCO</v>
          </cell>
        </row>
        <row r="678">
          <cell r="D678" t="str">
            <v>NNOFFERES</v>
          </cell>
          <cell r="E678" t="str">
            <v>NNOFFERES</v>
          </cell>
          <cell r="F678" t="str">
            <v>N/A</v>
          </cell>
          <cell r="G678" t="str">
            <v>ERES</v>
          </cell>
          <cell r="H678" t="str">
            <v>ERES</v>
          </cell>
          <cell r="I678" t="str">
            <v>NE</v>
          </cell>
          <cell r="J678" t="str">
            <v>NE</v>
          </cell>
          <cell r="K678" t="str">
            <v>N/A</v>
          </cell>
          <cell r="L678" t="str">
            <v>N/A</v>
          </cell>
          <cell r="M678" t="str">
            <v>N/A</v>
          </cell>
          <cell r="N678">
            <v>0</v>
          </cell>
          <cell r="O678">
            <v>0</v>
          </cell>
          <cell r="P678" t="str">
            <v>N/A</v>
          </cell>
          <cell r="Q678" t="str">
            <v>GARAGEM</v>
          </cell>
          <cell r="R678" t="str">
            <v>OFF STREET</v>
          </cell>
          <cell r="S678" t="str">
            <v>NN OFF 2011</v>
          </cell>
          <cell r="T678">
            <v>1</v>
          </cell>
          <cell r="U678" t="str">
            <v>N/A</v>
          </cell>
          <cell r="V678" t="str">
            <v>N/A</v>
          </cell>
          <cell r="W678" t="str">
            <v>GARAGEM NÃO INAUGURADA</v>
          </cell>
          <cell r="X678" t="str">
            <v>GARAGEM NÃO INAUGURADA</v>
          </cell>
          <cell r="Y678" t="str">
            <v>N/I</v>
          </cell>
          <cell r="Z678" t="str">
            <v>N/I</v>
          </cell>
          <cell r="AA678" t="str">
            <v>N/I</v>
          </cell>
          <cell r="AB678" t="str">
            <v xml:space="preserve">BLOQUEADO    </v>
          </cell>
          <cell r="AC678" t="str">
            <v>NNOFFERES</v>
          </cell>
          <cell r="AD678" t="str">
            <v>NNOFFERES</v>
          </cell>
          <cell r="AE678" t="str">
            <v>6.AINDA NÃO ABRIU</v>
          </cell>
          <cell r="AF678" t="str">
            <v>N/I</v>
          </cell>
          <cell r="AG678" t="str">
            <v>N/I</v>
          </cell>
          <cell r="AH678" t="str">
            <v>N/I</v>
          </cell>
          <cell r="AI678" t="str">
            <v>N/I</v>
          </cell>
          <cell r="AJ678" t="str">
            <v>N/I</v>
          </cell>
          <cell r="AK678" t="str">
            <v>N/I</v>
          </cell>
          <cell r="AL678" t="str">
            <v>N/I</v>
          </cell>
          <cell r="AM678" t="str">
            <v>N/I</v>
          </cell>
          <cell r="AN678" t="str">
            <v>N/I</v>
          </cell>
          <cell r="AO678" t="str">
            <v>N/I</v>
          </cell>
          <cell r="AP678" t="str">
            <v>N/I</v>
          </cell>
          <cell r="AQ678" t="str">
            <v>N/I</v>
          </cell>
          <cell r="AR678" t="str">
            <v>N/I</v>
          </cell>
          <cell r="AS678" t="str">
            <v>N/IN/I</v>
          </cell>
          <cell r="AT678" t="str">
            <v>N/I</v>
          </cell>
          <cell r="AU678" t="str">
            <v>N/I</v>
          </cell>
          <cell r="AV678" t="str">
            <v>N/I</v>
          </cell>
          <cell r="AW678" t="str">
            <v>N/I</v>
          </cell>
          <cell r="AX678" t="str">
            <v>N/I</v>
          </cell>
          <cell r="AY678" t="str">
            <v>N/I</v>
          </cell>
          <cell r="AZ678" t="str">
            <v>NNOFFERES</v>
          </cell>
        </row>
        <row r="679">
          <cell r="D679" t="str">
            <v>NNOFFRJ</v>
          </cell>
          <cell r="E679" t="str">
            <v>NNOFFRJ</v>
          </cell>
          <cell r="F679" t="str">
            <v>N/A</v>
          </cell>
          <cell r="G679" t="str">
            <v>RJ</v>
          </cell>
          <cell r="H679" t="str">
            <v>RIO DE JANEIRO</v>
          </cell>
          <cell r="I679" t="str">
            <v>RJ</v>
          </cell>
          <cell r="J679" t="str">
            <v>RJ</v>
          </cell>
          <cell r="K679" t="str">
            <v>N/A</v>
          </cell>
          <cell r="L679" t="str">
            <v>N/A</v>
          </cell>
          <cell r="M679" t="str">
            <v>N/A</v>
          </cell>
          <cell r="N679">
            <v>0</v>
          </cell>
          <cell r="O679">
            <v>0</v>
          </cell>
          <cell r="P679" t="str">
            <v>N/A</v>
          </cell>
          <cell r="Q679" t="str">
            <v>GARAGEM</v>
          </cell>
          <cell r="R679" t="str">
            <v>OFF STREET</v>
          </cell>
          <cell r="S679" t="str">
            <v>NN OFF 2011</v>
          </cell>
          <cell r="T679">
            <v>1</v>
          </cell>
          <cell r="U679" t="str">
            <v>N/A</v>
          </cell>
          <cell r="V679" t="str">
            <v>N/A</v>
          </cell>
          <cell r="W679" t="str">
            <v>GARAGEM NÃO INAUGURADA</v>
          </cell>
          <cell r="X679" t="str">
            <v>GARAGEM NÃO INAUGURADA</v>
          </cell>
          <cell r="Y679" t="str">
            <v>N/I</v>
          </cell>
          <cell r="Z679" t="str">
            <v>N/I</v>
          </cell>
          <cell r="AA679" t="str">
            <v>N/I</v>
          </cell>
          <cell r="AB679" t="str">
            <v xml:space="preserve">BLOQUEADO    </v>
          </cell>
          <cell r="AC679" t="str">
            <v>NNOFFRJ</v>
          </cell>
          <cell r="AD679" t="str">
            <v>NNOFFRJ</v>
          </cell>
          <cell r="AE679" t="str">
            <v>6.AINDA NÃO ABRIU</v>
          </cell>
          <cell r="AF679" t="str">
            <v>N/I</v>
          </cell>
          <cell r="AG679" t="str">
            <v>N/I</v>
          </cell>
          <cell r="AH679" t="str">
            <v>N/I</v>
          </cell>
          <cell r="AI679" t="str">
            <v>N/I</v>
          </cell>
          <cell r="AJ679" t="str">
            <v>N/I</v>
          </cell>
          <cell r="AK679" t="str">
            <v>N/I</v>
          </cell>
          <cell r="AL679" t="str">
            <v>N/I</v>
          </cell>
          <cell r="AM679" t="str">
            <v>N/I</v>
          </cell>
          <cell r="AN679" t="str">
            <v>N/I</v>
          </cell>
          <cell r="AO679" t="str">
            <v>N/I</v>
          </cell>
          <cell r="AP679" t="str">
            <v>N/I</v>
          </cell>
          <cell r="AQ679" t="str">
            <v>N/I</v>
          </cell>
          <cell r="AR679" t="str">
            <v>N/I</v>
          </cell>
          <cell r="AS679" t="str">
            <v>N/IN/I</v>
          </cell>
          <cell r="AT679" t="str">
            <v>N/I</v>
          </cell>
          <cell r="AU679" t="str">
            <v>N/I</v>
          </cell>
          <cell r="AV679" t="str">
            <v>N/I</v>
          </cell>
          <cell r="AW679" t="str">
            <v>N/I</v>
          </cell>
          <cell r="AX679" t="str">
            <v>N/I</v>
          </cell>
          <cell r="AY679" t="str">
            <v>N/I</v>
          </cell>
          <cell r="AZ679" t="str">
            <v>NNOFFRJ</v>
          </cell>
        </row>
        <row r="680">
          <cell r="D680" t="str">
            <v>NNOFFSP</v>
          </cell>
          <cell r="E680" t="str">
            <v>NNOFFSP</v>
          </cell>
          <cell r="F680" t="str">
            <v>N/A</v>
          </cell>
          <cell r="G680" t="str">
            <v>SP</v>
          </cell>
          <cell r="H680" t="str">
            <v>SÃO PAULO</v>
          </cell>
          <cell r="I680" t="str">
            <v>SP</v>
          </cell>
          <cell r="J680" t="str">
            <v>SP</v>
          </cell>
          <cell r="K680" t="str">
            <v>N/A</v>
          </cell>
          <cell r="L680" t="str">
            <v>N/A</v>
          </cell>
          <cell r="M680" t="str">
            <v>N/A</v>
          </cell>
          <cell r="N680">
            <v>0</v>
          </cell>
          <cell r="O680">
            <v>0</v>
          </cell>
          <cell r="P680" t="str">
            <v>N/A</v>
          </cell>
          <cell r="Q680" t="str">
            <v>GARAGEM</v>
          </cell>
          <cell r="R680" t="str">
            <v>OFF STREET</v>
          </cell>
          <cell r="S680" t="str">
            <v>NN OFF 2011</v>
          </cell>
          <cell r="T680">
            <v>1</v>
          </cell>
          <cell r="U680" t="str">
            <v>N/A</v>
          </cell>
          <cell r="V680" t="str">
            <v>N/A</v>
          </cell>
          <cell r="W680" t="str">
            <v>GARAGEM NÃO INAUGURADA</v>
          </cell>
          <cell r="X680" t="str">
            <v>GARAGEM NÃO INAUGURADA</v>
          </cell>
          <cell r="Y680" t="str">
            <v>N/I</v>
          </cell>
          <cell r="Z680" t="str">
            <v>N/I</v>
          </cell>
          <cell r="AA680" t="str">
            <v>N/I</v>
          </cell>
          <cell r="AB680" t="str">
            <v xml:space="preserve">BLOQUEADO    </v>
          </cell>
          <cell r="AC680" t="str">
            <v>NNOFFSP</v>
          </cell>
          <cell r="AD680" t="str">
            <v>NNOFFSP</v>
          </cell>
          <cell r="AE680" t="str">
            <v>6.AINDA NÃO ABRIU</v>
          </cell>
          <cell r="AF680" t="str">
            <v>N/I</v>
          </cell>
          <cell r="AG680" t="str">
            <v>N/I</v>
          </cell>
          <cell r="AH680" t="str">
            <v>N/I</v>
          </cell>
          <cell r="AI680" t="str">
            <v>N/I</v>
          </cell>
          <cell r="AJ680" t="str">
            <v>N/I</v>
          </cell>
          <cell r="AK680" t="str">
            <v>N/I</v>
          </cell>
          <cell r="AL680" t="str">
            <v>N/I</v>
          </cell>
          <cell r="AM680" t="str">
            <v>N/I</v>
          </cell>
          <cell r="AN680" t="str">
            <v>N/I</v>
          </cell>
          <cell r="AO680" t="str">
            <v>N/I</v>
          </cell>
          <cell r="AP680" t="str">
            <v>N/I</v>
          </cell>
          <cell r="AQ680" t="str">
            <v>N/I</v>
          </cell>
          <cell r="AR680" t="str">
            <v>N/I</v>
          </cell>
          <cell r="AS680" t="str">
            <v>N/IN/I</v>
          </cell>
          <cell r="AT680" t="str">
            <v>N/I</v>
          </cell>
          <cell r="AU680" t="str">
            <v>N/I</v>
          </cell>
          <cell r="AV680" t="str">
            <v>N/I</v>
          </cell>
          <cell r="AW680" t="str">
            <v>N/I</v>
          </cell>
          <cell r="AX680" t="str">
            <v>N/I</v>
          </cell>
          <cell r="AY680" t="str">
            <v>N/I</v>
          </cell>
          <cell r="AZ680" t="str">
            <v>NNOFFSP</v>
          </cell>
        </row>
        <row r="681">
          <cell r="D681" t="str">
            <v>NNOFFSUL</v>
          </cell>
          <cell r="E681" t="str">
            <v>NNOFFSUL</v>
          </cell>
          <cell r="F681" t="str">
            <v>N/A</v>
          </cell>
          <cell r="G681" t="str">
            <v>SUL</v>
          </cell>
          <cell r="H681" t="str">
            <v>SUL</v>
          </cell>
          <cell r="I681" t="str">
            <v>SUL</v>
          </cell>
          <cell r="J681" t="str">
            <v>SUL</v>
          </cell>
          <cell r="K681" t="str">
            <v>N/A</v>
          </cell>
          <cell r="L681" t="str">
            <v>N/A</v>
          </cell>
          <cell r="M681" t="str">
            <v>N/A</v>
          </cell>
          <cell r="N681">
            <v>0</v>
          </cell>
          <cell r="O681">
            <v>0</v>
          </cell>
          <cell r="P681" t="str">
            <v>N/A</v>
          </cell>
          <cell r="Q681" t="str">
            <v>GARAGEM</v>
          </cell>
          <cell r="R681" t="str">
            <v>OFF STREET</v>
          </cell>
          <cell r="S681" t="str">
            <v>NN OFF 2011</v>
          </cell>
          <cell r="T681">
            <v>1</v>
          </cell>
          <cell r="U681" t="str">
            <v>N/A</v>
          </cell>
          <cell r="V681" t="str">
            <v>N/A</v>
          </cell>
          <cell r="W681" t="str">
            <v>GARAGEM NÃO INAUGURADA</v>
          </cell>
          <cell r="X681" t="str">
            <v>GARAGEM NÃO INAUGURADA</v>
          </cell>
          <cell r="Y681" t="str">
            <v>N/I</v>
          </cell>
          <cell r="Z681" t="str">
            <v>N/I</v>
          </cell>
          <cell r="AA681" t="str">
            <v>N/I</v>
          </cell>
          <cell r="AB681" t="str">
            <v xml:space="preserve">BLOQUEADO    </v>
          </cell>
          <cell r="AC681" t="str">
            <v>NNOFFSUL</v>
          </cell>
          <cell r="AD681" t="str">
            <v>NNOFFSUL</v>
          </cell>
          <cell r="AE681" t="str">
            <v>6.AINDA NÃO ABRIU</v>
          </cell>
          <cell r="AF681" t="str">
            <v>N/I</v>
          </cell>
          <cell r="AG681" t="str">
            <v>N/I</v>
          </cell>
          <cell r="AH681" t="str">
            <v>N/I</v>
          </cell>
          <cell r="AI681" t="str">
            <v>N/I</v>
          </cell>
          <cell r="AJ681" t="str">
            <v>N/I</v>
          </cell>
          <cell r="AK681" t="str">
            <v>N/I</v>
          </cell>
          <cell r="AL681" t="str">
            <v>N/I</v>
          </cell>
          <cell r="AM681" t="str">
            <v>N/I</v>
          </cell>
          <cell r="AN681" t="str">
            <v>N/I</v>
          </cell>
          <cell r="AO681" t="str">
            <v>N/I</v>
          </cell>
          <cell r="AP681" t="str">
            <v>N/I</v>
          </cell>
          <cell r="AQ681" t="str">
            <v>N/I</v>
          </cell>
          <cell r="AR681" t="str">
            <v>N/I</v>
          </cell>
          <cell r="AS681" t="str">
            <v>N/IN/I</v>
          </cell>
          <cell r="AT681" t="str">
            <v>N/I</v>
          </cell>
          <cell r="AU681" t="str">
            <v>N/I</v>
          </cell>
          <cell r="AV681" t="str">
            <v>N/I</v>
          </cell>
          <cell r="AW681" t="str">
            <v>N/I</v>
          </cell>
          <cell r="AX681" t="str">
            <v>N/I</v>
          </cell>
          <cell r="AY681" t="str">
            <v>N/I</v>
          </cell>
          <cell r="AZ681" t="str">
            <v>NNOFFSUL</v>
          </cell>
        </row>
        <row r="682">
          <cell r="D682" t="str">
            <v>NORDESTE</v>
          </cell>
          <cell r="E682" t="str">
            <v>NORDESTE</v>
          </cell>
          <cell r="F682" t="str">
            <v>N/A</v>
          </cell>
          <cell r="G682" t="str">
            <v>ERES</v>
          </cell>
          <cell r="H682" t="str">
            <v>ERES</v>
          </cell>
          <cell r="I682" t="str">
            <v>NE</v>
          </cell>
          <cell r="J682" t="str">
            <v>NE</v>
          </cell>
          <cell r="K682" t="str">
            <v>N/A</v>
          </cell>
          <cell r="L682" t="str">
            <v>N/A</v>
          </cell>
          <cell r="M682" t="str">
            <v>N/A</v>
          </cell>
          <cell r="N682">
            <v>0</v>
          </cell>
          <cell r="O682">
            <v>0</v>
          </cell>
          <cell r="P682" t="str">
            <v>N/A</v>
          </cell>
          <cell r="Q682" t="str">
            <v>GARAGEM</v>
          </cell>
          <cell r="R682" t="str">
            <v>OFF STREET</v>
          </cell>
          <cell r="S682" t="str">
            <v>M&amp;A 2011</v>
          </cell>
          <cell r="T682">
            <v>1</v>
          </cell>
          <cell r="U682" t="str">
            <v>N/A</v>
          </cell>
          <cell r="V682" t="str">
            <v>N/A</v>
          </cell>
          <cell r="W682" t="str">
            <v>GARAGEM NÃO INAUGURADA</v>
          </cell>
          <cell r="X682" t="str">
            <v>GARAGEM NÃO INAUGURADA</v>
          </cell>
          <cell r="Y682" t="str">
            <v>N/I</v>
          </cell>
          <cell r="Z682" t="str">
            <v>N/I</v>
          </cell>
          <cell r="AA682" t="str">
            <v>N/I</v>
          </cell>
          <cell r="AB682" t="str">
            <v xml:space="preserve">BLOQUEADO    </v>
          </cell>
          <cell r="AC682" t="str">
            <v>NORDESTE</v>
          </cell>
          <cell r="AD682" t="str">
            <v>NORDESTE</v>
          </cell>
          <cell r="AE682" t="str">
            <v>6.AINDA NÃO ABRIU</v>
          </cell>
          <cell r="AF682" t="str">
            <v>N/I</v>
          </cell>
          <cell r="AG682" t="str">
            <v>N/I</v>
          </cell>
          <cell r="AH682" t="str">
            <v>N/I</v>
          </cell>
          <cell r="AI682" t="str">
            <v>N/I</v>
          </cell>
          <cell r="AJ682" t="str">
            <v>N/I</v>
          </cell>
          <cell r="AK682" t="str">
            <v>N/I</v>
          </cell>
          <cell r="AL682" t="str">
            <v>N/I</v>
          </cell>
          <cell r="AM682" t="str">
            <v>N/I</v>
          </cell>
          <cell r="AN682" t="str">
            <v>N/I</v>
          </cell>
          <cell r="AO682" t="str">
            <v>N/I</v>
          </cell>
          <cell r="AP682" t="str">
            <v>N/I</v>
          </cell>
          <cell r="AQ682" t="str">
            <v>N/I</v>
          </cell>
          <cell r="AR682" t="str">
            <v>N/I</v>
          </cell>
          <cell r="AS682" t="str">
            <v>N/IN/I</v>
          </cell>
          <cell r="AT682" t="str">
            <v>N/I</v>
          </cell>
          <cell r="AU682" t="str">
            <v>N/I</v>
          </cell>
          <cell r="AV682" t="str">
            <v>N/I</v>
          </cell>
          <cell r="AW682" t="str">
            <v>N/I</v>
          </cell>
          <cell r="AX682" t="str">
            <v>N/I</v>
          </cell>
          <cell r="AY682" t="str">
            <v>N/I</v>
          </cell>
          <cell r="AZ682" t="str">
            <v>NORDESTE</v>
          </cell>
        </row>
        <row r="683">
          <cell r="D683" t="str">
            <v>GON000014</v>
          </cell>
          <cell r="E683" t="str">
            <v>Novo Negocio de Goiania 1</v>
          </cell>
          <cell r="F683" t="str">
            <v>N/A</v>
          </cell>
          <cell r="G683" t="str">
            <v>GO</v>
          </cell>
          <cell r="H683" t="str">
            <v>GOIÁS</v>
          </cell>
          <cell r="I683" t="str">
            <v>CO</v>
          </cell>
          <cell r="J683" t="str">
            <v>CO</v>
          </cell>
          <cell r="K683" t="str">
            <v>N/A</v>
          </cell>
          <cell r="L683" t="str">
            <v>N/A</v>
          </cell>
          <cell r="M683" t="str">
            <v>N/A</v>
          </cell>
          <cell r="N683">
            <v>0</v>
          </cell>
          <cell r="O683">
            <v>0</v>
          </cell>
          <cell r="P683" t="str">
            <v>N/A</v>
          </cell>
          <cell r="Q683" t="str">
            <v>GARAGEM</v>
          </cell>
          <cell r="R683" t="str">
            <v>OFF STREET</v>
          </cell>
          <cell r="S683" t="str">
            <v>NN OFF 2011</v>
          </cell>
          <cell r="T683">
            <v>1</v>
          </cell>
          <cell r="U683" t="str">
            <v>N/A</v>
          </cell>
          <cell r="V683" t="str">
            <v>N/A</v>
          </cell>
          <cell r="W683" t="str">
            <v>GARAGEM NÃO INAUGURADA</v>
          </cell>
          <cell r="X683" t="str">
            <v>GARAGEM NÃO INAUGURADA</v>
          </cell>
          <cell r="Y683" t="str">
            <v>N/I</v>
          </cell>
          <cell r="Z683" t="str">
            <v>N/I</v>
          </cell>
          <cell r="AA683" t="str">
            <v>N/I</v>
          </cell>
          <cell r="AB683" t="str">
            <v xml:space="preserve">BLOQUEADO    </v>
          </cell>
          <cell r="AC683" t="str">
            <v>GON000014</v>
          </cell>
          <cell r="AD683" t="str">
            <v>Novo Negocio de Goiania 1</v>
          </cell>
          <cell r="AE683" t="str">
            <v>6.AINDA NÃO ABRIU</v>
          </cell>
          <cell r="AF683" t="str">
            <v>N/I</v>
          </cell>
          <cell r="AG683" t="str">
            <v>N/I</v>
          </cell>
          <cell r="AH683" t="str">
            <v>N/I</v>
          </cell>
          <cell r="AI683" t="str">
            <v>N/I</v>
          </cell>
          <cell r="AJ683" t="str">
            <v>N/I</v>
          </cell>
          <cell r="AK683" t="str">
            <v>N/I</v>
          </cell>
          <cell r="AL683" t="str">
            <v>N/I</v>
          </cell>
          <cell r="AM683" t="str">
            <v>N/I</v>
          </cell>
          <cell r="AN683" t="str">
            <v>N/I</v>
          </cell>
          <cell r="AO683" t="str">
            <v>N/I</v>
          </cell>
          <cell r="AP683" t="str">
            <v>N/I</v>
          </cell>
          <cell r="AQ683" t="str">
            <v>N/I</v>
          </cell>
          <cell r="AR683" t="str">
            <v>N/I</v>
          </cell>
          <cell r="AS683" t="str">
            <v>N/IN/I</v>
          </cell>
          <cell r="AT683" t="str">
            <v>N/I</v>
          </cell>
          <cell r="AU683" t="str">
            <v>N/I</v>
          </cell>
          <cell r="AV683" t="str">
            <v>N/I</v>
          </cell>
          <cell r="AW683" t="str">
            <v>N/I</v>
          </cell>
          <cell r="AX683" t="str">
            <v>N/I</v>
          </cell>
          <cell r="AY683" t="str">
            <v>N/I</v>
          </cell>
          <cell r="AZ683" t="str">
            <v>GON000014</v>
          </cell>
        </row>
        <row r="684">
          <cell r="D684" t="str">
            <v>MGN000005</v>
          </cell>
          <cell r="E684" t="str">
            <v>Novo Negocio MG 1</v>
          </cell>
          <cell r="F684" t="str">
            <v>N/A</v>
          </cell>
          <cell r="G684" t="str">
            <v>MG</v>
          </cell>
          <cell r="H684" t="str">
            <v>MINAS GERAIS</v>
          </cell>
          <cell r="I684" t="str">
            <v>CO</v>
          </cell>
          <cell r="J684" t="str">
            <v>CO</v>
          </cell>
          <cell r="K684" t="str">
            <v>N/A</v>
          </cell>
          <cell r="L684" t="str">
            <v>N/A</v>
          </cell>
          <cell r="M684" t="str">
            <v>N/A</v>
          </cell>
          <cell r="N684">
            <v>0</v>
          </cell>
          <cell r="O684">
            <v>0</v>
          </cell>
          <cell r="P684" t="str">
            <v>N/A</v>
          </cell>
          <cell r="Q684" t="str">
            <v>GARAGEM</v>
          </cell>
          <cell r="R684" t="str">
            <v>OFF STREET</v>
          </cell>
          <cell r="S684" t="str">
            <v>NN OFF 2011</v>
          </cell>
          <cell r="T684">
            <v>1</v>
          </cell>
          <cell r="U684" t="str">
            <v>N/A</v>
          </cell>
          <cell r="V684" t="str">
            <v>N/A</v>
          </cell>
          <cell r="W684" t="str">
            <v>GARAGEM NÃO INAUGURADA</v>
          </cell>
          <cell r="X684" t="str">
            <v>GARAGEM NÃO INAUGURADA</v>
          </cell>
          <cell r="Y684" t="str">
            <v>N/I</v>
          </cell>
          <cell r="Z684" t="str">
            <v>N/I</v>
          </cell>
          <cell r="AA684" t="str">
            <v>N/I</v>
          </cell>
          <cell r="AB684" t="str">
            <v xml:space="preserve">BLOQUEADO    </v>
          </cell>
          <cell r="AC684" t="str">
            <v>MGN000005</v>
          </cell>
          <cell r="AD684" t="str">
            <v>Novo Negocio MG 1</v>
          </cell>
          <cell r="AE684" t="str">
            <v>6.AINDA NÃO ABRIU</v>
          </cell>
          <cell r="AF684" t="str">
            <v>N/I</v>
          </cell>
          <cell r="AG684" t="str">
            <v>N/I</v>
          </cell>
          <cell r="AH684" t="str">
            <v>N/I</v>
          </cell>
          <cell r="AI684" t="str">
            <v>N/I</v>
          </cell>
          <cell r="AJ684" t="str">
            <v>N/I</v>
          </cell>
          <cell r="AK684" t="str">
            <v>N/I</v>
          </cell>
          <cell r="AL684" t="str">
            <v>N/I</v>
          </cell>
          <cell r="AM684" t="str">
            <v>N/I</v>
          </cell>
          <cell r="AN684" t="str">
            <v>N/I</v>
          </cell>
          <cell r="AO684" t="str">
            <v>N/I</v>
          </cell>
          <cell r="AP684" t="str">
            <v>N/I</v>
          </cell>
          <cell r="AQ684" t="str">
            <v>N/I</v>
          </cell>
          <cell r="AR684" t="str">
            <v>N/I</v>
          </cell>
          <cell r="AS684" t="str">
            <v>N/IN/I</v>
          </cell>
          <cell r="AT684" t="str">
            <v>N/I</v>
          </cell>
          <cell r="AU684" t="str">
            <v>N/I</v>
          </cell>
          <cell r="AV684" t="str">
            <v>N/I</v>
          </cell>
          <cell r="AW684" t="str">
            <v>N/I</v>
          </cell>
          <cell r="AX684" t="str">
            <v>N/I</v>
          </cell>
          <cell r="AY684" t="str">
            <v>N/I</v>
          </cell>
          <cell r="AZ684" t="str">
            <v>MGN000005</v>
          </cell>
        </row>
        <row r="685">
          <cell r="D685" t="str">
            <v>MGN000006</v>
          </cell>
          <cell r="E685" t="str">
            <v>Novo Negocio MG 2</v>
          </cell>
          <cell r="F685" t="str">
            <v>N/A</v>
          </cell>
          <cell r="G685" t="str">
            <v>MG</v>
          </cell>
          <cell r="H685" t="str">
            <v>MINAS GERAIS</v>
          </cell>
          <cell r="I685" t="str">
            <v>CO</v>
          </cell>
          <cell r="J685" t="str">
            <v>CO</v>
          </cell>
          <cell r="K685" t="str">
            <v>N/A</v>
          </cell>
          <cell r="L685" t="str">
            <v>N/A</v>
          </cell>
          <cell r="M685" t="str">
            <v>N/A</v>
          </cell>
          <cell r="N685">
            <v>0</v>
          </cell>
          <cell r="O685">
            <v>0</v>
          </cell>
          <cell r="P685" t="str">
            <v>N/A</v>
          </cell>
          <cell r="Q685" t="str">
            <v>GARAGEM</v>
          </cell>
          <cell r="R685" t="str">
            <v>OFF STREET</v>
          </cell>
          <cell r="S685" t="str">
            <v>NN OFF 2011</v>
          </cell>
          <cell r="T685">
            <v>1</v>
          </cell>
          <cell r="U685" t="str">
            <v>N/A</v>
          </cell>
          <cell r="V685" t="str">
            <v>N/A</v>
          </cell>
          <cell r="W685" t="str">
            <v>GARAGEM NÃO INAUGURADA</v>
          </cell>
          <cell r="X685" t="str">
            <v>GARAGEM NÃO INAUGURADA</v>
          </cell>
          <cell r="Y685" t="str">
            <v>N/I</v>
          </cell>
          <cell r="Z685" t="str">
            <v>N/I</v>
          </cell>
          <cell r="AA685" t="str">
            <v>N/I</v>
          </cell>
          <cell r="AB685" t="str">
            <v xml:space="preserve">BLOQUEADO    </v>
          </cell>
          <cell r="AC685" t="str">
            <v>MGN000006</v>
          </cell>
          <cell r="AD685" t="str">
            <v>Novo Negocio MG 2</v>
          </cell>
          <cell r="AE685" t="str">
            <v>6.AINDA NÃO ABRIU</v>
          </cell>
          <cell r="AF685" t="str">
            <v>N/I</v>
          </cell>
          <cell r="AG685" t="str">
            <v>N/I</v>
          </cell>
          <cell r="AH685" t="str">
            <v>N/I</v>
          </cell>
          <cell r="AI685" t="str">
            <v>N/I</v>
          </cell>
          <cell r="AJ685" t="str">
            <v>N/I</v>
          </cell>
          <cell r="AK685" t="str">
            <v>N/I</v>
          </cell>
          <cell r="AL685" t="str">
            <v>N/I</v>
          </cell>
          <cell r="AM685" t="str">
            <v>N/I</v>
          </cell>
          <cell r="AN685" t="str">
            <v>N/I</v>
          </cell>
          <cell r="AO685" t="str">
            <v>N/I</v>
          </cell>
          <cell r="AP685" t="str">
            <v>N/I</v>
          </cell>
          <cell r="AQ685" t="str">
            <v>N/I</v>
          </cell>
          <cell r="AR685" t="str">
            <v>N/I</v>
          </cell>
          <cell r="AS685" t="str">
            <v>N/IN/I</v>
          </cell>
          <cell r="AT685" t="str">
            <v>N/I</v>
          </cell>
          <cell r="AU685" t="str">
            <v>N/I</v>
          </cell>
          <cell r="AV685" t="str">
            <v>N/I</v>
          </cell>
          <cell r="AW685" t="str">
            <v>N/I</v>
          </cell>
          <cell r="AX685" t="str">
            <v>N/I</v>
          </cell>
          <cell r="AY685" t="str">
            <v>N/I</v>
          </cell>
          <cell r="AZ685" t="str">
            <v>MGN000006</v>
          </cell>
        </row>
        <row r="686">
          <cell r="D686" t="str">
            <v>MGN000007</v>
          </cell>
          <cell r="E686" t="str">
            <v>Novo Negocio MG 3</v>
          </cell>
          <cell r="F686" t="str">
            <v>N/A</v>
          </cell>
          <cell r="G686" t="str">
            <v>MG</v>
          </cell>
          <cell r="H686" t="str">
            <v>MINAS GERAIS</v>
          </cell>
          <cell r="I686" t="str">
            <v>CO</v>
          </cell>
          <cell r="J686" t="str">
            <v>CO</v>
          </cell>
          <cell r="K686" t="str">
            <v>N/A</v>
          </cell>
          <cell r="L686" t="str">
            <v>N/A</v>
          </cell>
          <cell r="M686" t="str">
            <v>N/A</v>
          </cell>
          <cell r="N686">
            <v>0</v>
          </cell>
          <cell r="O686">
            <v>0</v>
          </cell>
          <cell r="P686" t="str">
            <v>N/A</v>
          </cell>
          <cell r="Q686" t="str">
            <v>GARAGEM</v>
          </cell>
          <cell r="R686" t="str">
            <v>OFF STREET</v>
          </cell>
          <cell r="S686" t="str">
            <v>NN OFF 2011</v>
          </cell>
          <cell r="T686">
            <v>1</v>
          </cell>
          <cell r="U686" t="str">
            <v>N/A</v>
          </cell>
          <cell r="V686" t="str">
            <v>N/A</v>
          </cell>
          <cell r="W686" t="str">
            <v>GARAGEM NÃO INAUGURADA</v>
          </cell>
          <cell r="X686" t="str">
            <v>GARAGEM NÃO INAUGURADA</v>
          </cell>
          <cell r="Y686" t="str">
            <v>N/I</v>
          </cell>
          <cell r="Z686" t="str">
            <v>N/I</v>
          </cell>
          <cell r="AA686" t="str">
            <v>N/I</v>
          </cell>
          <cell r="AB686" t="str">
            <v xml:space="preserve">BLOQUEADO    </v>
          </cell>
          <cell r="AC686" t="str">
            <v>MGN000007</v>
          </cell>
          <cell r="AD686" t="str">
            <v>Novo Negocio MG 3</v>
          </cell>
          <cell r="AE686" t="str">
            <v>6.AINDA NÃO ABRIU</v>
          </cell>
          <cell r="AF686" t="str">
            <v>N/I</v>
          </cell>
          <cell r="AG686" t="str">
            <v>N/I</v>
          </cell>
          <cell r="AH686" t="str">
            <v>N/I</v>
          </cell>
          <cell r="AI686" t="str">
            <v>N/I</v>
          </cell>
          <cell r="AJ686" t="str">
            <v>N/I</v>
          </cell>
          <cell r="AK686" t="str">
            <v>N/I</v>
          </cell>
          <cell r="AL686" t="str">
            <v>N/I</v>
          </cell>
          <cell r="AM686" t="str">
            <v>N/I</v>
          </cell>
          <cell r="AN686" t="str">
            <v>N/I</v>
          </cell>
          <cell r="AO686" t="str">
            <v>N/I</v>
          </cell>
          <cell r="AP686" t="str">
            <v>N/I</v>
          </cell>
          <cell r="AQ686" t="str">
            <v>N/I</v>
          </cell>
          <cell r="AR686" t="str">
            <v>N/I</v>
          </cell>
          <cell r="AS686" t="str">
            <v>N/IN/I</v>
          </cell>
          <cell r="AT686" t="str">
            <v>N/I</v>
          </cell>
          <cell r="AU686" t="str">
            <v>N/I</v>
          </cell>
          <cell r="AV686" t="str">
            <v>N/I</v>
          </cell>
          <cell r="AW686" t="str">
            <v>N/I</v>
          </cell>
          <cell r="AX686" t="str">
            <v>N/I</v>
          </cell>
          <cell r="AY686" t="str">
            <v>N/I</v>
          </cell>
          <cell r="AZ686" t="str">
            <v>MGN000007</v>
          </cell>
        </row>
        <row r="687">
          <cell r="D687" t="str">
            <v>MGN000008</v>
          </cell>
          <cell r="E687" t="str">
            <v>Novo Negocio MG 4</v>
          </cell>
          <cell r="F687" t="str">
            <v>N/A</v>
          </cell>
          <cell r="G687" t="str">
            <v>MG</v>
          </cell>
          <cell r="H687" t="str">
            <v>MINAS GERAIS</v>
          </cell>
          <cell r="I687" t="str">
            <v>CO</v>
          </cell>
          <cell r="J687" t="str">
            <v>CO</v>
          </cell>
          <cell r="K687" t="str">
            <v>N/A</v>
          </cell>
          <cell r="L687" t="str">
            <v>N/A</v>
          </cell>
          <cell r="M687" t="str">
            <v>N/A</v>
          </cell>
          <cell r="N687">
            <v>0</v>
          </cell>
          <cell r="O687">
            <v>0</v>
          </cell>
          <cell r="P687" t="str">
            <v>N/A</v>
          </cell>
          <cell r="Q687" t="str">
            <v>GARAGEM</v>
          </cell>
          <cell r="R687" t="str">
            <v>OFF STREET</v>
          </cell>
          <cell r="S687" t="str">
            <v>NN OFF 2011</v>
          </cell>
          <cell r="T687">
            <v>1</v>
          </cell>
          <cell r="U687" t="str">
            <v>N/A</v>
          </cell>
          <cell r="V687" t="str">
            <v>N/A</v>
          </cell>
          <cell r="W687" t="str">
            <v>GARAGEM NÃO INAUGURADA</v>
          </cell>
          <cell r="X687" t="str">
            <v>GARAGEM NÃO INAUGURADA</v>
          </cell>
          <cell r="Y687" t="str">
            <v>N/I</v>
          </cell>
          <cell r="Z687" t="str">
            <v>N/I</v>
          </cell>
          <cell r="AA687" t="str">
            <v>N/I</v>
          </cell>
          <cell r="AB687" t="str">
            <v xml:space="preserve">BLOQUEADO    </v>
          </cell>
          <cell r="AC687" t="str">
            <v>MGN000008</v>
          </cell>
          <cell r="AD687" t="str">
            <v>Novo Negocio MG 4</v>
          </cell>
          <cell r="AE687" t="str">
            <v>6.AINDA NÃO ABRIU</v>
          </cell>
          <cell r="AF687" t="str">
            <v>N/I</v>
          </cell>
          <cell r="AG687" t="str">
            <v>N/I</v>
          </cell>
          <cell r="AH687" t="str">
            <v>N/I</v>
          </cell>
          <cell r="AI687" t="str">
            <v>N/I</v>
          </cell>
          <cell r="AJ687" t="str">
            <v>N/I</v>
          </cell>
          <cell r="AK687" t="str">
            <v>N/I</v>
          </cell>
          <cell r="AL687" t="str">
            <v>N/I</v>
          </cell>
          <cell r="AM687" t="str">
            <v>N/I</v>
          </cell>
          <cell r="AN687" t="str">
            <v>N/I</v>
          </cell>
          <cell r="AO687" t="str">
            <v>N/I</v>
          </cell>
          <cell r="AP687" t="str">
            <v>N/I</v>
          </cell>
          <cell r="AQ687" t="str">
            <v>N/I</v>
          </cell>
          <cell r="AR687" t="str">
            <v>N/I</v>
          </cell>
          <cell r="AS687" t="str">
            <v>N/IN/I</v>
          </cell>
          <cell r="AT687" t="str">
            <v>N/I</v>
          </cell>
          <cell r="AU687" t="str">
            <v>N/I</v>
          </cell>
          <cell r="AV687" t="str">
            <v>N/I</v>
          </cell>
          <cell r="AW687" t="str">
            <v>N/I</v>
          </cell>
          <cell r="AX687" t="str">
            <v>N/I</v>
          </cell>
          <cell r="AY687" t="str">
            <v>N/I</v>
          </cell>
          <cell r="AZ687" t="str">
            <v>MGN000008</v>
          </cell>
        </row>
        <row r="688">
          <cell r="D688" t="str">
            <v>PARX</v>
          </cell>
          <cell r="E688" t="str">
            <v>PARX</v>
          </cell>
          <cell r="F688" t="str">
            <v>N/A</v>
          </cell>
          <cell r="G688" t="str">
            <v>SP</v>
          </cell>
          <cell r="H688" t="str">
            <v>SÃO PAULO</v>
          </cell>
          <cell r="I688" t="str">
            <v>SP</v>
          </cell>
          <cell r="J688" t="str">
            <v>SP</v>
          </cell>
          <cell r="K688" t="str">
            <v>N/A</v>
          </cell>
          <cell r="L688" t="str">
            <v>N/A</v>
          </cell>
          <cell r="M688" t="str">
            <v>PARX</v>
          </cell>
          <cell r="N688">
            <v>0</v>
          </cell>
          <cell r="O688">
            <v>0</v>
          </cell>
          <cell r="P688" t="str">
            <v>N/A</v>
          </cell>
          <cell r="Q688" t="str">
            <v>GARAGEM</v>
          </cell>
          <cell r="R688" t="str">
            <v>OFF STREET</v>
          </cell>
          <cell r="S688" t="str">
            <v>M&amp;A 2011</v>
          </cell>
          <cell r="T688">
            <v>1</v>
          </cell>
          <cell r="U688" t="str">
            <v>N/A</v>
          </cell>
          <cell r="V688" t="str">
            <v>N/A</v>
          </cell>
          <cell r="W688" t="str">
            <v>GARAGEM NÃO INAUGURADA</v>
          </cell>
          <cell r="X688" t="str">
            <v>GARAGEM NÃO INAUGURADA</v>
          </cell>
          <cell r="Y688" t="str">
            <v>N/I</v>
          </cell>
          <cell r="Z688" t="str">
            <v>N/I</v>
          </cell>
          <cell r="AA688" t="str">
            <v>N/I</v>
          </cell>
          <cell r="AB688" t="str">
            <v xml:space="preserve">BLOQUEADO    </v>
          </cell>
          <cell r="AC688" t="str">
            <v>PARX</v>
          </cell>
          <cell r="AD688" t="str">
            <v>PARX</v>
          </cell>
          <cell r="AE688" t="str">
            <v>6.AINDA NÃO ABRIU</v>
          </cell>
          <cell r="AF688" t="str">
            <v>N/I</v>
          </cell>
          <cell r="AG688" t="str">
            <v>N/I</v>
          </cell>
          <cell r="AH688" t="str">
            <v>N/I</v>
          </cell>
          <cell r="AI688" t="str">
            <v>N/I</v>
          </cell>
          <cell r="AJ688" t="str">
            <v>N/I</v>
          </cell>
          <cell r="AK688" t="str">
            <v>N/I</v>
          </cell>
          <cell r="AL688" t="str">
            <v>N/I</v>
          </cell>
          <cell r="AM688" t="str">
            <v>N/I</v>
          </cell>
          <cell r="AN688" t="str">
            <v>N/I</v>
          </cell>
          <cell r="AO688" t="str">
            <v>N/I</v>
          </cell>
          <cell r="AP688" t="str">
            <v>N/I</v>
          </cell>
          <cell r="AQ688" t="str">
            <v>N/I</v>
          </cell>
          <cell r="AR688" t="str">
            <v>N/I</v>
          </cell>
          <cell r="AS688" t="str">
            <v>N/IN/I</v>
          </cell>
          <cell r="AT688" t="str">
            <v>N/I</v>
          </cell>
          <cell r="AU688" t="str">
            <v>N/I</v>
          </cell>
          <cell r="AV688" t="str">
            <v>N/I</v>
          </cell>
          <cell r="AW688" t="str">
            <v>N/I</v>
          </cell>
          <cell r="AX688" t="str">
            <v>N/I</v>
          </cell>
          <cell r="AY688" t="str">
            <v>N/I</v>
          </cell>
          <cell r="AZ688" t="str">
            <v>PARX</v>
          </cell>
        </row>
        <row r="689">
          <cell r="D689" t="str">
            <v>PDB_CO</v>
          </cell>
          <cell r="E689" t="str">
            <v>PERDAS DA BASE - CO</v>
          </cell>
          <cell r="F689" t="str">
            <v>N/A</v>
          </cell>
          <cell r="G689" t="str">
            <v>CO</v>
          </cell>
          <cell r="H689" t="str">
            <v>CO</v>
          </cell>
          <cell r="I689" t="str">
            <v>CO</v>
          </cell>
          <cell r="J689" t="str">
            <v>CO</v>
          </cell>
          <cell r="K689" t="str">
            <v>N/A</v>
          </cell>
          <cell r="L689" t="str">
            <v>N/A</v>
          </cell>
          <cell r="M689" t="str">
            <v>N/A</v>
          </cell>
          <cell r="N689">
            <v>0</v>
          </cell>
          <cell r="O689">
            <v>0</v>
          </cell>
          <cell r="P689" t="str">
            <v>N/A</v>
          </cell>
          <cell r="Q689" t="str">
            <v>GARAGEM</v>
          </cell>
          <cell r="R689" t="str">
            <v>OFF STREET</v>
          </cell>
          <cell r="S689" t="str">
            <v>BASE OFF</v>
          </cell>
          <cell r="T689">
            <v>1</v>
          </cell>
          <cell r="U689" t="str">
            <v>N/A</v>
          </cell>
          <cell r="V689" t="str">
            <v>N/A</v>
          </cell>
          <cell r="W689" t="str">
            <v>GARAGEM NÃO INAUGURADA</v>
          </cell>
          <cell r="X689" t="str">
            <v>GARAGEM NÃO INAUGURADA</v>
          </cell>
          <cell r="Y689" t="str">
            <v>N/I</v>
          </cell>
          <cell r="Z689" t="str">
            <v>N/I</v>
          </cell>
          <cell r="AA689" t="str">
            <v>N/I</v>
          </cell>
          <cell r="AB689" t="str">
            <v xml:space="preserve">BLOQUEADO    </v>
          </cell>
          <cell r="AC689" t="str">
            <v>PDB_CO</v>
          </cell>
          <cell r="AD689" t="str">
            <v>PERDAS DA BASE - CO</v>
          </cell>
          <cell r="AE689" t="str">
            <v>6.AINDA NÃO ABRIU</v>
          </cell>
          <cell r="AF689" t="str">
            <v>N/I</v>
          </cell>
          <cell r="AG689" t="str">
            <v>N/I</v>
          </cell>
          <cell r="AH689" t="str">
            <v>N/I</v>
          </cell>
          <cell r="AI689" t="str">
            <v>N/I</v>
          </cell>
          <cell r="AJ689" t="str">
            <v>N/I</v>
          </cell>
          <cell r="AK689" t="str">
            <v>N/I</v>
          </cell>
          <cell r="AL689" t="str">
            <v>N/I</v>
          </cell>
          <cell r="AM689" t="str">
            <v>N/I</v>
          </cell>
          <cell r="AN689" t="str">
            <v>N/I</v>
          </cell>
          <cell r="AO689" t="str">
            <v>N/I</v>
          </cell>
          <cell r="AP689" t="str">
            <v>N/I</v>
          </cell>
          <cell r="AQ689" t="str">
            <v>N/I</v>
          </cell>
          <cell r="AR689" t="str">
            <v>N/I</v>
          </cell>
          <cell r="AS689" t="str">
            <v>N/IN/I</v>
          </cell>
          <cell r="AT689" t="str">
            <v>N/I</v>
          </cell>
          <cell r="AU689" t="str">
            <v>N/I</v>
          </cell>
          <cell r="AV689" t="str">
            <v>N/I</v>
          </cell>
          <cell r="AW689" t="str">
            <v>N/I</v>
          </cell>
          <cell r="AX689" t="str">
            <v>N/I</v>
          </cell>
          <cell r="AY689" t="str">
            <v>N/I</v>
          </cell>
          <cell r="AZ689" t="str">
            <v>PDB_CO</v>
          </cell>
        </row>
        <row r="690">
          <cell r="D690" t="str">
            <v>PDB_RJ</v>
          </cell>
          <cell r="E690" t="str">
            <v>PERDAS DA BASE - RJ</v>
          </cell>
          <cell r="F690" t="str">
            <v>N/A</v>
          </cell>
          <cell r="G690" t="str">
            <v>RJ</v>
          </cell>
          <cell r="H690" t="str">
            <v>RIO DE JANEIRO</v>
          </cell>
          <cell r="I690" t="str">
            <v>RJ</v>
          </cell>
          <cell r="J690" t="str">
            <v>RJ</v>
          </cell>
          <cell r="K690" t="str">
            <v>N/A</v>
          </cell>
          <cell r="L690" t="str">
            <v>N/A</v>
          </cell>
          <cell r="M690" t="str">
            <v>N/A</v>
          </cell>
          <cell r="N690">
            <v>0</v>
          </cell>
          <cell r="O690">
            <v>0</v>
          </cell>
          <cell r="P690" t="str">
            <v>N/A</v>
          </cell>
          <cell r="Q690" t="str">
            <v>GARAGEM</v>
          </cell>
          <cell r="R690" t="str">
            <v>OFF STREET</v>
          </cell>
          <cell r="S690" t="str">
            <v>BASE OFF</v>
          </cell>
          <cell r="T690">
            <v>1</v>
          </cell>
          <cell r="U690" t="str">
            <v>N/A</v>
          </cell>
          <cell r="V690" t="str">
            <v>N/A</v>
          </cell>
          <cell r="W690" t="str">
            <v>GARAGEM NÃO INAUGURADA</v>
          </cell>
          <cell r="X690" t="str">
            <v>GARAGEM NÃO INAUGURADA</v>
          </cell>
          <cell r="Y690" t="str">
            <v>N/I</v>
          </cell>
          <cell r="Z690" t="str">
            <v>N/I</v>
          </cell>
          <cell r="AA690" t="str">
            <v>N/I</v>
          </cell>
          <cell r="AB690" t="str">
            <v xml:space="preserve">BLOQUEADO    </v>
          </cell>
          <cell r="AC690" t="str">
            <v>PDB_RJ</v>
          </cell>
          <cell r="AD690" t="str">
            <v>PERDAS DA BASE - RJ</v>
          </cell>
          <cell r="AE690" t="str">
            <v>6.AINDA NÃO ABRIU</v>
          </cell>
          <cell r="AF690" t="str">
            <v>N/I</v>
          </cell>
          <cell r="AG690" t="str">
            <v>N/I</v>
          </cell>
          <cell r="AH690" t="str">
            <v>N/I</v>
          </cell>
          <cell r="AI690" t="str">
            <v>N/I</v>
          </cell>
          <cell r="AJ690" t="str">
            <v>N/I</v>
          </cell>
          <cell r="AK690" t="str">
            <v>N/I</v>
          </cell>
          <cell r="AL690" t="str">
            <v>N/I</v>
          </cell>
          <cell r="AM690" t="str">
            <v>N/I</v>
          </cell>
          <cell r="AN690" t="str">
            <v>N/I</v>
          </cell>
          <cell r="AO690" t="str">
            <v>N/I</v>
          </cell>
          <cell r="AP690" t="str">
            <v>N/I</v>
          </cell>
          <cell r="AQ690" t="str">
            <v>N/I</v>
          </cell>
          <cell r="AR690" t="str">
            <v>N/I</v>
          </cell>
          <cell r="AS690" t="str">
            <v>N/IN/I</v>
          </cell>
          <cell r="AT690" t="str">
            <v>N/I</v>
          </cell>
          <cell r="AU690" t="str">
            <v>N/I</v>
          </cell>
          <cell r="AV690" t="str">
            <v>N/I</v>
          </cell>
          <cell r="AW690" t="str">
            <v>N/I</v>
          </cell>
          <cell r="AX690" t="str">
            <v>N/I</v>
          </cell>
          <cell r="AY690" t="str">
            <v>N/I</v>
          </cell>
          <cell r="AZ690" t="str">
            <v>PDB_RJ</v>
          </cell>
        </row>
        <row r="691">
          <cell r="D691" t="str">
            <v>PDB_SP</v>
          </cell>
          <cell r="E691" t="str">
            <v>PERDAS DA BASE - SP</v>
          </cell>
          <cell r="F691" t="str">
            <v>N/A</v>
          </cell>
          <cell r="G691" t="str">
            <v>SP</v>
          </cell>
          <cell r="H691" t="str">
            <v>SÃO PAULO</v>
          </cell>
          <cell r="I691" t="str">
            <v>SP</v>
          </cell>
          <cell r="J691" t="str">
            <v>SP</v>
          </cell>
          <cell r="K691" t="str">
            <v>N/A</v>
          </cell>
          <cell r="L691" t="str">
            <v>N/A</v>
          </cell>
          <cell r="M691" t="str">
            <v>N/A</v>
          </cell>
          <cell r="N691">
            <v>0</v>
          </cell>
          <cell r="O691">
            <v>0</v>
          </cell>
          <cell r="P691" t="str">
            <v>N/A</v>
          </cell>
          <cell r="Q691" t="str">
            <v>GARAGEM</v>
          </cell>
          <cell r="R691" t="str">
            <v>OFF STREET</v>
          </cell>
          <cell r="S691" t="str">
            <v>BASE OFF</v>
          </cell>
          <cell r="T691">
            <v>1</v>
          </cell>
          <cell r="U691" t="str">
            <v>N/A</v>
          </cell>
          <cell r="V691" t="str">
            <v>N/A</v>
          </cell>
          <cell r="W691" t="str">
            <v>GARAGEM NÃO INAUGURADA</v>
          </cell>
          <cell r="X691" t="str">
            <v>GARAGEM NÃO INAUGURADA</v>
          </cell>
          <cell r="Y691" t="str">
            <v>N/I</v>
          </cell>
          <cell r="Z691" t="str">
            <v>N/I</v>
          </cell>
          <cell r="AA691" t="str">
            <v>N/I</v>
          </cell>
          <cell r="AB691" t="str">
            <v xml:space="preserve">BLOQUEADO    </v>
          </cell>
          <cell r="AC691" t="str">
            <v>PDB_SP</v>
          </cell>
          <cell r="AD691" t="str">
            <v>PERDAS DA BASE - SP</v>
          </cell>
          <cell r="AE691" t="str">
            <v>6.AINDA NÃO ABRIU</v>
          </cell>
          <cell r="AF691" t="str">
            <v>N/I</v>
          </cell>
          <cell r="AG691" t="str">
            <v>N/I</v>
          </cell>
          <cell r="AH691" t="str">
            <v>N/I</v>
          </cell>
          <cell r="AI691" t="str">
            <v>N/I</v>
          </cell>
          <cell r="AJ691" t="str">
            <v>N/I</v>
          </cell>
          <cell r="AK691" t="str">
            <v>N/I</v>
          </cell>
          <cell r="AL691" t="str">
            <v>N/I</v>
          </cell>
          <cell r="AM691" t="str">
            <v>N/I</v>
          </cell>
          <cell r="AN691" t="str">
            <v>N/I</v>
          </cell>
          <cell r="AO691" t="str">
            <v>N/I</v>
          </cell>
          <cell r="AP691" t="str">
            <v>N/I</v>
          </cell>
          <cell r="AQ691" t="str">
            <v>N/I</v>
          </cell>
          <cell r="AR691" t="str">
            <v>N/I</v>
          </cell>
          <cell r="AS691" t="str">
            <v>N/IN/I</v>
          </cell>
          <cell r="AT691" t="str">
            <v>N/I</v>
          </cell>
          <cell r="AU691" t="str">
            <v>N/I</v>
          </cell>
          <cell r="AV691" t="str">
            <v>N/I</v>
          </cell>
          <cell r="AW691" t="str">
            <v>N/I</v>
          </cell>
          <cell r="AX691" t="str">
            <v>N/I</v>
          </cell>
          <cell r="AY691" t="str">
            <v>N/I</v>
          </cell>
          <cell r="AZ691" t="str">
            <v>PDB_SP</v>
          </cell>
        </row>
        <row r="692">
          <cell r="D692" t="str">
            <v>PDB_SUL</v>
          </cell>
          <cell r="E692" t="str">
            <v>PERDAS DA BASE - SUL</v>
          </cell>
          <cell r="F692" t="str">
            <v>N/A</v>
          </cell>
          <cell r="G692" t="str">
            <v>SUL</v>
          </cell>
          <cell r="H692" t="str">
            <v>SUL</v>
          </cell>
          <cell r="I692" t="str">
            <v>SUL</v>
          </cell>
          <cell r="J692" t="str">
            <v>SUL</v>
          </cell>
          <cell r="K692" t="str">
            <v>N/A</v>
          </cell>
          <cell r="L692" t="str">
            <v>N/A</v>
          </cell>
          <cell r="M692" t="str">
            <v>N/A</v>
          </cell>
          <cell r="N692">
            <v>0</v>
          </cell>
          <cell r="O692">
            <v>0</v>
          </cell>
          <cell r="P692" t="str">
            <v>N/A</v>
          </cell>
          <cell r="Q692" t="str">
            <v>GARAGEM</v>
          </cell>
          <cell r="R692" t="str">
            <v>OFF STREET</v>
          </cell>
          <cell r="S692" t="str">
            <v>BASE OFF</v>
          </cell>
          <cell r="T692">
            <v>1</v>
          </cell>
          <cell r="U692" t="str">
            <v>N/A</v>
          </cell>
          <cell r="V692" t="str">
            <v>N/A</v>
          </cell>
          <cell r="W692" t="str">
            <v>GARAGEM NÃO INAUGURADA</v>
          </cell>
          <cell r="X692" t="str">
            <v>GARAGEM NÃO INAUGURADA</v>
          </cell>
          <cell r="Y692" t="str">
            <v>N/I</v>
          </cell>
          <cell r="Z692" t="str">
            <v>N/I</v>
          </cell>
          <cell r="AA692" t="str">
            <v>N/I</v>
          </cell>
          <cell r="AB692" t="str">
            <v xml:space="preserve">BLOQUEADO    </v>
          </cell>
          <cell r="AC692" t="str">
            <v>PDB_SUL</v>
          </cell>
          <cell r="AD692" t="str">
            <v>PERDAS DA BASE - SUL</v>
          </cell>
          <cell r="AE692" t="str">
            <v>6.AINDA NÃO ABRIU</v>
          </cell>
          <cell r="AF692" t="str">
            <v>N/I</v>
          </cell>
          <cell r="AG692" t="str">
            <v>N/I</v>
          </cell>
          <cell r="AH692" t="str">
            <v>N/I</v>
          </cell>
          <cell r="AI692" t="str">
            <v>N/I</v>
          </cell>
          <cell r="AJ692" t="str">
            <v>N/I</v>
          </cell>
          <cell r="AK692" t="str">
            <v>N/I</v>
          </cell>
          <cell r="AL692" t="str">
            <v>N/I</v>
          </cell>
          <cell r="AM692" t="str">
            <v>N/I</v>
          </cell>
          <cell r="AN692" t="str">
            <v>N/I</v>
          </cell>
          <cell r="AO692" t="str">
            <v>N/I</v>
          </cell>
          <cell r="AP692" t="str">
            <v>N/I</v>
          </cell>
          <cell r="AQ692" t="str">
            <v>N/I</v>
          </cell>
          <cell r="AR692" t="str">
            <v>N/I</v>
          </cell>
          <cell r="AS692" t="str">
            <v>N/IN/I</v>
          </cell>
          <cell r="AT692" t="str">
            <v>N/I</v>
          </cell>
          <cell r="AU692" t="str">
            <v>N/I</v>
          </cell>
          <cell r="AV692" t="str">
            <v>N/I</v>
          </cell>
          <cell r="AW692" t="str">
            <v>N/I</v>
          </cell>
          <cell r="AX692" t="str">
            <v>N/I</v>
          </cell>
          <cell r="AY692" t="str">
            <v>N/I</v>
          </cell>
          <cell r="AZ692" t="str">
            <v>PDB_SUL</v>
          </cell>
        </row>
        <row r="693">
          <cell r="D693" t="str">
            <v>RETROFIT POA</v>
          </cell>
          <cell r="E693" t="str">
            <v>RETROFIT POA</v>
          </cell>
          <cell r="F693" t="str">
            <v>N/A</v>
          </cell>
          <cell r="G693" t="str">
            <v>RS</v>
          </cell>
          <cell r="H693" t="str">
            <v>RIO GRANDE DO SUL</v>
          </cell>
          <cell r="I693" t="str">
            <v>SUL</v>
          </cell>
          <cell r="J693" t="str">
            <v>SUL</v>
          </cell>
          <cell r="K693" t="str">
            <v>N/A</v>
          </cell>
          <cell r="L693" t="str">
            <v>N/A</v>
          </cell>
          <cell r="M693" t="str">
            <v>N/A</v>
          </cell>
          <cell r="N693">
            <v>0</v>
          </cell>
          <cell r="O693">
            <v>0</v>
          </cell>
          <cell r="P693" t="str">
            <v>N/A</v>
          </cell>
          <cell r="Q693" t="str">
            <v>GARAGEM</v>
          </cell>
          <cell r="R693" t="str">
            <v>REAL ESTATE</v>
          </cell>
          <cell r="S693" t="str">
            <v>REAL ESTATE 2011</v>
          </cell>
          <cell r="T693">
            <v>1</v>
          </cell>
          <cell r="U693" t="str">
            <v>N/A</v>
          </cell>
          <cell r="V693" t="str">
            <v>N/A</v>
          </cell>
          <cell r="W693" t="str">
            <v>GARAGEM NÃO INAUGURADA</v>
          </cell>
          <cell r="X693" t="str">
            <v>GARAGEM NÃO INAUGURADA</v>
          </cell>
          <cell r="Y693" t="str">
            <v>N/I</v>
          </cell>
          <cell r="Z693" t="str">
            <v>N/I</v>
          </cell>
          <cell r="AA693" t="str">
            <v>N/I</v>
          </cell>
          <cell r="AB693" t="str">
            <v xml:space="preserve">BLOQUEADO    </v>
          </cell>
          <cell r="AC693" t="str">
            <v>RETROFIT POA</v>
          </cell>
          <cell r="AD693" t="str">
            <v>RETROFIT POA</v>
          </cell>
          <cell r="AE693" t="str">
            <v>6.AINDA NÃO ABRIU</v>
          </cell>
          <cell r="AF693" t="str">
            <v>N/I</v>
          </cell>
          <cell r="AG693" t="str">
            <v>N/I</v>
          </cell>
          <cell r="AH693" t="str">
            <v>N/I</v>
          </cell>
          <cell r="AI693" t="str">
            <v>N/I</v>
          </cell>
          <cell r="AJ693" t="str">
            <v>N/I</v>
          </cell>
          <cell r="AK693" t="str">
            <v>N/I</v>
          </cell>
          <cell r="AL693" t="str">
            <v>N/I</v>
          </cell>
          <cell r="AM693" t="str">
            <v>N/I</v>
          </cell>
          <cell r="AN693" t="str">
            <v>N/I</v>
          </cell>
          <cell r="AO693" t="str">
            <v>N/I</v>
          </cell>
          <cell r="AP693" t="str">
            <v>N/I</v>
          </cell>
          <cell r="AQ693" t="str">
            <v>N/I</v>
          </cell>
          <cell r="AR693" t="str">
            <v>N/I</v>
          </cell>
          <cell r="AS693" t="str">
            <v>N/IN/I</v>
          </cell>
          <cell r="AT693" t="str">
            <v>N/I</v>
          </cell>
          <cell r="AU693" t="str">
            <v>N/I</v>
          </cell>
          <cell r="AV693" t="str">
            <v>N/I</v>
          </cell>
          <cell r="AW693" t="str">
            <v>N/I</v>
          </cell>
          <cell r="AX693" t="str">
            <v>N/I</v>
          </cell>
          <cell r="AY693" t="str">
            <v>N/I</v>
          </cell>
          <cell r="AZ693" t="str">
            <v>RETROFIT POA</v>
          </cell>
        </row>
        <row r="694">
          <cell r="D694" t="str">
            <v>RIO DE JANEIRO</v>
          </cell>
          <cell r="E694" t="str">
            <v>RIO DE JANEIRO</v>
          </cell>
          <cell r="F694" t="str">
            <v>N/A</v>
          </cell>
          <cell r="G694" t="str">
            <v>RJ</v>
          </cell>
          <cell r="H694" t="str">
            <v>RIO DE JANEIRO</v>
          </cell>
          <cell r="I694" t="str">
            <v>RJ</v>
          </cell>
          <cell r="J694" t="str">
            <v>RJ</v>
          </cell>
          <cell r="K694" t="str">
            <v>N/A</v>
          </cell>
          <cell r="L694" t="str">
            <v>N/A</v>
          </cell>
          <cell r="M694" t="str">
            <v>N/A</v>
          </cell>
          <cell r="N694">
            <v>0</v>
          </cell>
          <cell r="O694">
            <v>0</v>
          </cell>
          <cell r="P694" t="str">
            <v>N/A</v>
          </cell>
          <cell r="Q694" t="str">
            <v>GARAGEM</v>
          </cell>
          <cell r="R694" t="str">
            <v>OFF STREET</v>
          </cell>
          <cell r="S694" t="str">
            <v>M&amp;A 2011</v>
          </cell>
          <cell r="T694">
            <v>1</v>
          </cell>
          <cell r="U694" t="str">
            <v>N/A</v>
          </cell>
          <cell r="V694" t="str">
            <v>N/A</v>
          </cell>
          <cell r="W694" t="str">
            <v>GARAGEM NÃO INAUGURADA</v>
          </cell>
          <cell r="X694" t="str">
            <v>GARAGEM NÃO INAUGURADA</v>
          </cell>
          <cell r="Y694" t="str">
            <v>N/I</v>
          </cell>
          <cell r="Z694" t="str">
            <v>N/I</v>
          </cell>
          <cell r="AA694" t="str">
            <v>N/I</v>
          </cell>
          <cell r="AB694" t="str">
            <v xml:space="preserve">BLOQUEADO    </v>
          </cell>
          <cell r="AC694" t="str">
            <v>RIO DE JANEIRO</v>
          </cell>
          <cell r="AD694" t="str">
            <v>RIO DE JANEIRO</v>
          </cell>
          <cell r="AE694" t="str">
            <v>6.AINDA NÃO ABRIU</v>
          </cell>
          <cell r="AF694" t="str">
            <v>N/I</v>
          </cell>
          <cell r="AG694" t="str">
            <v>N/I</v>
          </cell>
          <cell r="AH694" t="str">
            <v>N/I</v>
          </cell>
          <cell r="AI694" t="str">
            <v>N/I</v>
          </cell>
          <cell r="AJ694" t="str">
            <v>N/I</v>
          </cell>
          <cell r="AK694" t="str">
            <v>N/I</v>
          </cell>
          <cell r="AL694" t="str">
            <v>N/I</v>
          </cell>
          <cell r="AM694" t="str">
            <v>N/I</v>
          </cell>
          <cell r="AN694" t="str">
            <v>N/I</v>
          </cell>
          <cell r="AO694" t="str">
            <v>N/I</v>
          </cell>
          <cell r="AP694" t="str">
            <v>N/I</v>
          </cell>
          <cell r="AQ694" t="str">
            <v>N/I</v>
          </cell>
          <cell r="AR694" t="str">
            <v>N/I</v>
          </cell>
          <cell r="AS694" t="str">
            <v>N/IN/I</v>
          </cell>
          <cell r="AT694" t="str">
            <v>N/I</v>
          </cell>
          <cell r="AU694" t="str">
            <v>N/I</v>
          </cell>
          <cell r="AV694" t="str">
            <v>N/I</v>
          </cell>
          <cell r="AW694" t="str">
            <v>N/I</v>
          </cell>
          <cell r="AX694" t="str">
            <v>N/I</v>
          </cell>
          <cell r="AY694" t="str">
            <v>N/I</v>
          </cell>
          <cell r="AZ694" t="str">
            <v>RIO DE JANEIRO</v>
          </cell>
        </row>
        <row r="695">
          <cell r="D695" t="str">
            <v>RJN000016</v>
          </cell>
          <cell r="E695" t="str">
            <v>RIO OFFICE TOWER</v>
          </cell>
          <cell r="F695" t="str">
            <v>N/A</v>
          </cell>
          <cell r="G695" t="str">
            <v>RJ</v>
          </cell>
          <cell r="H695" t="str">
            <v>RIO DE JANEIRO</v>
          </cell>
          <cell r="I695" t="str">
            <v>RJ</v>
          </cell>
          <cell r="J695" t="str">
            <v>RJ</v>
          </cell>
          <cell r="K695" t="str">
            <v>N/A</v>
          </cell>
          <cell r="L695" t="str">
            <v>N/A</v>
          </cell>
          <cell r="M695" t="str">
            <v>N/A</v>
          </cell>
          <cell r="N695">
            <v>0</v>
          </cell>
          <cell r="O695">
            <v>0</v>
          </cell>
          <cell r="P695" t="str">
            <v>EDIFÍCIO COMERCIAL</v>
          </cell>
          <cell r="Q695" t="str">
            <v>GARAGEM</v>
          </cell>
          <cell r="R695" t="str">
            <v>OFF STREET</v>
          </cell>
          <cell r="S695" t="str">
            <v>NN OFF 2011</v>
          </cell>
          <cell r="T695">
            <v>1</v>
          </cell>
          <cell r="U695" t="str">
            <v>N/A</v>
          </cell>
          <cell r="V695" t="str">
            <v>N/A</v>
          </cell>
          <cell r="W695" t="str">
            <v>GARAGEM NÃO INAUGURADA</v>
          </cell>
          <cell r="X695" t="str">
            <v>GARAGEM NÃO INAUGURADA</v>
          </cell>
          <cell r="Y695" t="str">
            <v>N/I</v>
          </cell>
          <cell r="Z695" t="str">
            <v>N/I</v>
          </cell>
          <cell r="AA695" t="str">
            <v>N/I</v>
          </cell>
          <cell r="AB695" t="str">
            <v xml:space="preserve">BLOQUEADO    </v>
          </cell>
          <cell r="AC695" t="str">
            <v>RJN000016</v>
          </cell>
          <cell r="AD695" t="str">
            <v>ED COM RIO OFFICE TOWER</v>
          </cell>
          <cell r="AE695" t="str">
            <v>6.AINDA NÃO ABRIU</v>
          </cell>
          <cell r="AF695" t="str">
            <v>N/I</v>
          </cell>
          <cell r="AG695" t="str">
            <v>N/I</v>
          </cell>
          <cell r="AH695" t="str">
            <v>N/I</v>
          </cell>
          <cell r="AI695" t="str">
            <v>N/I</v>
          </cell>
          <cell r="AJ695" t="str">
            <v>N/I</v>
          </cell>
          <cell r="AK695" t="str">
            <v>N/I</v>
          </cell>
          <cell r="AL695" t="str">
            <v>N/I</v>
          </cell>
          <cell r="AM695" t="str">
            <v>N/I</v>
          </cell>
          <cell r="AN695" t="str">
            <v>N/I</v>
          </cell>
          <cell r="AO695" t="str">
            <v>N/I</v>
          </cell>
          <cell r="AP695" t="str">
            <v>N/I</v>
          </cell>
          <cell r="AQ695" t="str">
            <v>N/I</v>
          </cell>
          <cell r="AR695" t="str">
            <v>N/I</v>
          </cell>
          <cell r="AS695" t="str">
            <v>N/IN/I</v>
          </cell>
          <cell r="AT695" t="str">
            <v>N/I</v>
          </cell>
          <cell r="AU695" t="str">
            <v>N/I</v>
          </cell>
          <cell r="AV695" t="str">
            <v>N/I</v>
          </cell>
          <cell r="AW695" t="str">
            <v>N/I</v>
          </cell>
          <cell r="AX695" t="str">
            <v>N/I</v>
          </cell>
          <cell r="AY695" t="str">
            <v>N/I</v>
          </cell>
          <cell r="AZ695" t="str">
            <v>RJN000016</v>
          </cell>
        </row>
        <row r="696">
          <cell r="D696" t="str">
            <v>RJN000020</v>
          </cell>
          <cell r="E696" t="str">
            <v>RIO OFFICE TOWER</v>
          </cell>
          <cell r="F696" t="str">
            <v>N/A</v>
          </cell>
          <cell r="G696" t="str">
            <v>RJ</v>
          </cell>
          <cell r="H696" t="str">
            <v>RIO DE JANEIRO</v>
          </cell>
          <cell r="I696" t="str">
            <v>RJ</v>
          </cell>
          <cell r="J696" t="str">
            <v>RJ</v>
          </cell>
          <cell r="K696" t="str">
            <v>N/A</v>
          </cell>
          <cell r="L696" t="str">
            <v>N/A</v>
          </cell>
          <cell r="M696" t="str">
            <v>N/A</v>
          </cell>
          <cell r="N696">
            <v>0</v>
          </cell>
          <cell r="O696">
            <v>0</v>
          </cell>
          <cell r="P696" t="str">
            <v>EDIFÍCIO COMERCIAL</v>
          </cell>
          <cell r="Q696" t="str">
            <v>GARAGEM</v>
          </cell>
          <cell r="R696" t="str">
            <v>OFF STREET</v>
          </cell>
          <cell r="S696" t="str">
            <v>NN OFF 2011</v>
          </cell>
          <cell r="T696">
            <v>1</v>
          </cell>
          <cell r="U696" t="str">
            <v>N/A</v>
          </cell>
          <cell r="V696" t="str">
            <v>N/A</v>
          </cell>
          <cell r="W696" t="str">
            <v>GARAGEM NÃO INAUGURADA</v>
          </cell>
          <cell r="X696" t="str">
            <v>GARAGEM NÃO INAUGURADA</v>
          </cell>
          <cell r="Y696" t="str">
            <v>N/I</v>
          </cell>
          <cell r="Z696" t="str">
            <v>N/I</v>
          </cell>
          <cell r="AA696" t="str">
            <v>N/I</v>
          </cell>
          <cell r="AB696" t="str">
            <v xml:space="preserve">BLOQUEADO    </v>
          </cell>
          <cell r="AC696" t="str">
            <v>RJN000016</v>
          </cell>
          <cell r="AD696" t="str">
            <v>ED COM RIO OFFICE TOWER</v>
          </cell>
          <cell r="AE696" t="str">
            <v>6.AINDA NÃO ABRIU</v>
          </cell>
          <cell r="AF696" t="str">
            <v>N/I</v>
          </cell>
          <cell r="AG696" t="str">
            <v>N/I</v>
          </cell>
          <cell r="AH696" t="str">
            <v>N/I</v>
          </cell>
          <cell r="AI696" t="str">
            <v>N/I</v>
          </cell>
          <cell r="AJ696" t="str">
            <v>N/I</v>
          </cell>
          <cell r="AK696" t="str">
            <v>N/I</v>
          </cell>
          <cell r="AL696" t="str">
            <v>N/I</v>
          </cell>
          <cell r="AM696" t="str">
            <v>N/I</v>
          </cell>
          <cell r="AN696" t="str">
            <v>N/I</v>
          </cell>
          <cell r="AO696" t="str">
            <v>N/I</v>
          </cell>
          <cell r="AP696" t="str">
            <v>N/I</v>
          </cell>
          <cell r="AQ696" t="str">
            <v>N/I</v>
          </cell>
          <cell r="AR696" t="str">
            <v>N/I</v>
          </cell>
          <cell r="AS696" t="str">
            <v>N/IN/I</v>
          </cell>
          <cell r="AT696" t="str">
            <v>N/I</v>
          </cell>
          <cell r="AU696" t="str">
            <v>N/I</v>
          </cell>
          <cell r="AV696" t="str">
            <v>N/I</v>
          </cell>
          <cell r="AW696" t="str">
            <v>N/I</v>
          </cell>
          <cell r="AX696" t="str">
            <v>N/I</v>
          </cell>
          <cell r="AY696" t="str">
            <v>N/I</v>
          </cell>
          <cell r="AZ696" t="str">
            <v>RJN000020</v>
          </cell>
        </row>
        <row r="697">
          <cell r="D697" t="str">
            <v>SAFE</v>
          </cell>
          <cell r="E697" t="str">
            <v>SAFE</v>
          </cell>
          <cell r="F697" t="str">
            <v>N/A</v>
          </cell>
          <cell r="G697" t="str">
            <v>RS</v>
          </cell>
          <cell r="H697" t="str">
            <v>RIO GRANDE DO SUL</v>
          </cell>
          <cell r="I697" t="str">
            <v>SUL</v>
          </cell>
          <cell r="J697" t="str">
            <v>SUL</v>
          </cell>
          <cell r="K697" t="str">
            <v>N/A</v>
          </cell>
          <cell r="L697" t="str">
            <v>N/A</v>
          </cell>
          <cell r="M697" t="str">
            <v>SAFE</v>
          </cell>
          <cell r="N697">
            <v>0</v>
          </cell>
          <cell r="O697">
            <v>0</v>
          </cell>
          <cell r="P697" t="str">
            <v>N/A</v>
          </cell>
          <cell r="Q697" t="str">
            <v>GARAGEM</v>
          </cell>
          <cell r="R697" t="str">
            <v>OFF STREET</v>
          </cell>
          <cell r="S697" t="str">
            <v>M&amp;A 2011</v>
          </cell>
          <cell r="T697">
            <v>1</v>
          </cell>
          <cell r="U697" t="str">
            <v>N/A</v>
          </cell>
          <cell r="V697" t="str">
            <v>N/A</v>
          </cell>
          <cell r="W697" t="str">
            <v>GARAGEM NÃO INAUGURADA</v>
          </cell>
          <cell r="X697" t="str">
            <v>GARAGEM NÃO INAUGURADA</v>
          </cell>
          <cell r="Y697" t="str">
            <v>N/I</v>
          </cell>
          <cell r="Z697" t="str">
            <v>N/I</v>
          </cell>
          <cell r="AA697" t="str">
            <v>N/I</v>
          </cell>
          <cell r="AB697" t="str">
            <v xml:space="preserve">BLOQUEADO    </v>
          </cell>
          <cell r="AC697" t="str">
            <v>SAFE</v>
          </cell>
          <cell r="AD697" t="str">
            <v>SAFE</v>
          </cell>
          <cell r="AE697" t="str">
            <v>6.AINDA NÃO ABRIU</v>
          </cell>
          <cell r="AF697" t="str">
            <v>N/I</v>
          </cell>
          <cell r="AG697" t="str">
            <v>N/I</v>
          </cell>
          <cell r="AH697" t="str">
            <v>N/I</v>
          </cell>
          <cell r="AI697" t="str">
            <v>N/I</v>
          </cell>
          <cell r="AJ697" t="str">
            <v>N/I</v>
          </cell>
          <cell r="AK697" t="str">
            <v>N/I</v>
          </cell>
          <cell r="AL697" t="str">
            <v>N/I</v>
          </cell>
          <cell r="AM697" t="str">
            <v>N/I</v>
          </cell>
          <cell r="AN697" t="str">
            <v>N/I</v>
          </cell>
          <cell r="AO697" t="str">
            <v>N/I</v>
          </cell>
          <cell r="AP697" t="str">
            <v>N/I</v>
          </cell>
          <cell r="AQ697" t="str">
            <v>N/I</v>
          </cell>
          <cell r="AR697" t="str">
            <v>N/I</v>
          </cell>
          <cell r="AS697" t="str">
            <v>N/IN/I</v>
          </cell>
          <cell r="AT697" t="str">
            <v>N/I</v>
          </cell>
          <cell r="AU697" t="str">
            <v>N/I</v>
          </cell>
          <cell r="AV697" t="str">
            <v>N/I</v>
          </cell>
          <cell r="AW697" t="str">
            <v>N/I</v>
          </cell>
          <cell r="AX697" t="str">
            <v>N/I</v>
          </cell>
          <cell r="AY697" t="str">
            <v>N/I</v>
          </cell>
          <cell r="AZ697" t="str">
            <v>SAFE</v>
          </cell>
        </row>
        <row r="698">
          <cell r="D698" t="str">
            <v>RSN000004</v>
          </cell>
          <cell r="E698" t="str">
            <v>Saoex Center</v>
          </cell>
          <cell r="F698" t="str">
            <v>N/A</v>
          </cell>
          <cell r="G698" t="str">
            <v>RS</v>
          </cell>
          <cell r="H698" t="str">
            <v>RIO GRANDE DO SUL</v>
          </cell>
          <cell r="I698" t="str">
            <v>SUL</v>
          </cell>
          <cell r="J698" t="str">
            <v>SUL</v>
          </cell>
          <cell r="K698" t="str">
            <v>N/A</v>
          </cell>
          <cell r="L698" t="str">
            <v>N/A</v>
          </cell>
          <cell r="M698" t="str">
            <v>N/A</v>
          </cell>
          <cell r="N698">
            <v>0</v>
          </cell>
          <cell r="O698">
            <v>0</v>
          </cell>
          <cell r="P698" t="str">
            <v>EDIFÍCIO COMERCIAL</v>
          </cell>
          <cell r="Q698" t="str">
            <v>GARAGEM</v>
          </cell>
          <cell r="R698" t="str">
            <v>OFF STREET</v>
          </cell>
          <cell r="S698" t="str">
            <v>NN OFF 2011</v>
          </cell>
          <cell r="T698">
            <v>1</v>
          </cell>
          <cell r="U698" t="str">
            <v>N/A</v>
          </cell>
          <cell r="V698" t="str">
            <v>N/A</v>
          </cell>
          <cell r="W698" t="str">
            <v>GARAGEM NÃO INAUGURADA</v>
          </cell>
          <cell r="X698" t="str">
            <v>GARAGEM NÃO INAUGURADA</v>
          </cell>
          <cell r="Y698" t="str">
            <v>N/I</v>
          </cell>
          <cell r="Z698" t="str">
            <v>N/I</v>
          </cell>
          <cell r="AA698" t="str">
            <v>N/I</v>
          </cell>
          <cell r="AB698" t="str">
            <v xml:space="preserve">BLOQUEADO    </v>
          </cell>
          <cell r="AC698" t="str">
            <v>RSN000004</v>
          </cell>
          <cell r="AD698" t="str">
            <v>ED COM SAOEX CENTER</v>
          </cell>
          <cell r="AE698" t="str">
            <v>6.AINDA NÃO ABRIU</v>
          </cell>
          <cell r="AF698" t="str">
            <v>N/I</v>
          </cell>
          <cell r="AG698" t="str">
            <v>N/I</v>
          </cell>
          <cell r="AH698" t="str">
            <v>N/I</v>
          </cell>
          <cell r="AI698" t="str">
            <v>N/I</v>
          </cell>
          <cell r="AJ698" t="str">
            <v>N/I</v>
          </cell>
          <cell r="AK698" t="str">
            <v>N/I</v>
          </cell>
          <cell r="AL698" t="str">
            <v>N/I</v>
          </cell>
          <cell r="AM698" t="str">
            <v>N/I</v>
          </cell>
          <cell r="AN698" t="str">
            <v>N/I</v>
          </cell>
          <cell r="AO698" t="str">
            <v>N/I</v>
          </cell>
          <cell r="AP698" t="str">
            <v>N/I</v>
          </cell>
          <cell r="AQ698" t="str">
            <v>N/I</v>
          </cell>
          <cell r="AR698" t="str">
            <v>N/I</v>
          </cell>
          <cell r="AS698" t="str">
            <v>N/IN/I</v>
          </cell>
          <cell r="AT698" t="str">
            <v>N/I</v>
          </cell>
          <cell r="AU698" t="str">
            <v>N/I</v>
          </cell>
          <cell r="AV698" t="str">
            <v>N/I</v>
          </cell>
          <cell r="AW698" t="str">
            <v>N/I</v>
          </cell>
          <cell r="AX698" t="str">
            <v>N/I</v>
          </cell>
          <cell r="AY698" t="str">
            <v>N/I</v>
          </cell>
          <cell r="AZ698" t="str">
            <v>RSN000004</v>
          </cell>
        </row>
        <row r="699">
          <cell r="D699" t="str">
            <v>SCN000004</v>
          </cell>
          <cell r="E699" t="str">
            <v>SHOPPING CASA &amp; DESIGN</v>
          </cell>
          <cell r="F699" t="str">
            <v>N/A</v>
          </cell>
          <cell r="G699" t="str">
            <v>SC</v>
          </cell>
          <cell r="H699" t="str">
            <v>SANTA CATARINA</v>
          </cell>
          <cell r="I699" t="str">
            <v>SUL</v>
          </cell>
          <cell r="J699" t="str">
            <v>SUL</v>
          </cell>
          <cell r="K699" t="str">
            <v>N/A</v>
          </cell>
          <cell r="L699" t="str">
            <v>N/A</v>
          </cell>
          <cell r="M699" t="str">
            <v>N/A</v>
          </cell>
          <cell r="N699">
            <v>0</v>
          </cell>
          <cell r="O699">
            <v>0</v>
          </cell>
          <cell r="P699" t="str">
            <v>SHOPPING</v>
          </cell>
          <cell r="Q699" t="str">
            <v>GARAGEM</v>
          </cell>
          <cell r="R699" t="str">
            <v>OFF STREET</v>
          </cell>
          <cell r="S699" t="str">
            <v>NN OFF 2011</v>
          </cell>
          <cell r="T699">
            <v>1</v>
          </cell>
          <cell r="U699" t="str">
            <v>N/A</v>
          </cell>
          <cell r="V699" t="str">
            <v>N/A</v>
          </cell>
          <cell r="W699" t="str">
            <v>GARAGEM NÃO INAUGURADA</v>
          </cell>
          <cell r="X699" t="str">
            <v>GARAGEM NÃO INAUGURADA</v>
          </cell>
          <cell r="Y699" t="str">
            <v>N/I</v>
          </cell>
          <cell r="Z699" t="str">
            <v>N/I</v>
          </cell>
          <cell r="AA699" t="str">
            <v>N/I</v>
          </cell>
          <cell r="AB699" t="str">
            <v xml:space="preserve">BLOQUEADO    </v>
          </cell>
          <cell r="AC699" t="str">
            <v>SCN000004</v>
          </cell>
          <cell r="AD699" t="str">
            <v>SHOP CASA &amp; DESIGN</v>
          </cell>
          <cell r="AE699" t="str">
            <v>6.AINDA NÃO ABRIU</v>
          </cell>
          <cell r="AF699" t="str">
            <v>N/I</v>
          </cell>
          <cell r="AG699" t="str">
            <v>N/I</v>
          </cell>
          <cell r="AH699" t="str">
            <v>N/I</v>
          </cell>
          <cell r="AI699" t="str">
            <v>N/I</v>
          </cell>
          <cell r="AJ699" t="str">
            <v>N/I</v>
          </cell>
          <cell r="AK699" t="str">
            <v>N/I</v>
          </cell>
          <cell r="AL699" t="str">
            <v>N/I</v>
          </cell>
          <cell r="AM699" t="str">
            <v>N/I</v>
          </cell>
          <cell r="AN699" t="str">
            <v>N/I</v>
          </cell>
          <cell r="AO699" t="str">
            <v>N/I</v>
          </cell>
          <cell r="AP699" t="str">
            <v>N/I</v>
          </cell>
          <cell r="AQ699" t="str">
            <v>N/I</v>
          </cell>
          <cell r="AR699" t="str">
            <v>N/I</v>
          </cell>
          <cell r="AS699" t="str">
            <v>N/IN/I</v>
          </cell>
          <cell r="AT699" t="str">
            <v>N/I</v>
          </cell>
          <cell r="AU699" t="str">
            <v>N/I</v>
          </cell>
          <cell r="AV699" t="str">
            <v>N/I</v>
          </cell>
          <cell r="AW699" t="str">
            <v>N/I</v>
          </cell>
          <cell r="AX699" t="str">
            <v>N/I</v>
          </cell>
          <cell r="AY699" t="str">
            <v>N/I</v>
          </cell>
          <cell r="AZ699" t="str">
            <v>SCN000004</v>
          </cell>
        </row>
        <row r="700">
          <cell r="D700" t="str">
            <v>RSN000002</v>
          </cell>
          <cell r="E700" t="str">
            <v>Shopping Moinhos</v>
          </cell>
          <cell r="F700" t="str">
            <v>N/A</v>
          </cell>
          <cell r="G700" t="str">
            <v>RS</v>
          </cell>
          <cell r="H700" t="str">
            <v>RIO GRANDE DO SUL</v>
          </cell>
          <cell r="I700" t="str">
            <v>SUL</v>
          </cell>
          <cell r="J700" t="str">
            <v>SUL</v>
          </cell>
          <cell r="K700" t="str">
            <v>N/A</v>
          </cell>
          <cell r="L700" t="str">
            <v>N/A</v>
          </cell>
          <cell r="M700" t="str">
            <v>N/A</v>
          </cell>
          <cell r="N700">
            <v>0</v>
          </cell>
          <cell r="O700">
            <v>0</v>
          </cell>
          <cell r="P700" t="str">
            <v>SHOPPING</v>
          </cell>
          <cell r="Q700" t="str">
            <v>GARAGEM</v>
          </cell>
          <cell r="R700" t="str">
            <v>OFF STREET</v>
          </cell>
          <cell r="S700" t="str">
            <v>NN OFF 2011</v>
          </cell>
          <cell r="T700">
            <v>1</v>
          </cell>
          <cell r="U700" t="str">
            <v>N/A</v>
          </cell>
          <cell r="V700" t="str">
            <v>N/A</v>
          </cell>
          <cell r="W700" t="str">
            <v>GARAGEM NÃO INAUGURADA</v>
          </cell>
          <cell r="X700" t="str">
            <v>GARAGEM NÃO INAUGURADA</v>
          </cell>
          <cell r="Y700" t="str">
            <v>N/I</v>
          </cell>
          <cell r="Z700" t="str">
            <v>N/I</v>
          </cell>
          <cell r="AA700" t="str">
            <v>N/I</v>
          </cell>
          <cell r="AB700" t="str">
            <v xml:space="preserve">BLOQUEADO    </v>
          </cell>
          <cell r="AC700" t="str">
            <v>RSN000002</v>
          </cell>
          <cell r="AD700" t="str">
            <v>SHOP MOINHOS</v>
          </cell>
          <cell r="AE700" t="str">
            <v>6.AINDA NÃO ABRIU</v>
          </cell>
          <cell r="AF700" t="str">
            <v>N/I</v>
          </cell>
          <cell r="AG700" t="str">
            <v>N/I</v>
          </cell>
          <cell r="AH700" t="str">
            <v>N/I</v>
          </cell>
          <cell r="AI700" t="str">
            <v>N/I</v>
          </cell>
          <cell r="AJ700" t="str">
            <v>N/I</v>
          </cell>
          <cell r="AK700" t="str">
            <v>N/I</v>
          </cell>
          <cell r="AL700" t="str">
            <v>N/I</v>
          </cell>
          <cell r="AM700" t="str">
            <v>N/I</v>
          </cell>
          <cell r="AN700" t="str">
            <v>N/I</v>
          </cell>
          <cell r="AO700" t="str">
            <v>N/I</v>
          </cell>
          <cell r="AP700" t="str">
            <v>N/I</v>
          </cell>
          <cell r="AQ700" t="str">
            <v>N/I</v>
          </cell>
          <cell r="AR700" t="str">
            <v>N/I</v>
          </cell>
          <cell r="AS700" t="str">
            <v>N/IN/I</v>
          </cell>
          <cell r="AT700" t="str">
            <v>N/I</v>
          </cell>
          <cell r="AU700" t="str">
            <v>N/I</v>
          </cell>
          <cell r="AV700" t="str">
            <v>N/I</v>
          </cell>
          <cell r="AW700" t="str">
            <v>N/I</v>
          </cell>
          <cell r="AX700" t="str">
            <v>N/I</v>
          </cell>
          <cell r="AY700" t="str">
            <v>N/I</v>
          </cell>
          <cell r="AZ700" t="str">
            <v>RSN000002</v>
          </cell>
        </row>
        <row r="701">
          <cell r="D701" t="str">
            <v>SPN000001</v>
          </cell>
          <cell r="E701" t="str">
            <v>SHOPPING PIRACICABA</v>
          </cell>
          <cell r="F701" t="str">
            <v>N/A</v>
          </cell>
          <cell r="G701" t="str">
            <v>SP</v>
          </cell>
          <cell r="H701" t="str">
            <v>SÃO PAULO</v>
          </cell>
          <cell r="I701" t="str">
            <v>SP</v>
          </cell>
          <cell r="J701" t="str">
            <v>SP</v>
          </cell>
          <cell r="K701" t="str">
            <v>N/A</v>
          </cell>
          <cell r="L701" t="str">
            <v>N/A</v>
          </cell>
          <cell r="M701" t="str">
            <v>N/A</v>
          </cell>
          <cell r="N701">
            <v>0</v>
          </cell>
          <cell r="O701">
            <v>0</v>
          </cell>
          <cell r="P701" t="str">
            <v>SHOPPING</v>
          </cell>
          <cell r="Q701" t="str">
            <v>GARAGEM</v>
          </cell>
          <cell r="R701" t="str">
            <v>OFF STREET</v>
          </cell>
          <cell r="S701" t="str">
            <v>NN OFF 2011</v>
          </cell>
          <cell r="T701">
            <v>1</v>
          </cell>
          <cell r="U701" t="str">
            <v>N/A</v>
          </cell>
          <cell r="V701" t="str">
            <v>N/A</v>
          </cell>
          <cell r="W701" t="str">
            <v>GARAGEM NÃO INAUGURADA</v>
          </cell>
          <cell r="X701" t="str">
            <v>GARAGEM NÃO INAUGURADA</v>
          </cell>
          <cell r="Y701" t="str">
            <v>N/I</v>
          </cell>
          <cell r="Z701" t="str">
            <v>N/I</v>
          </cell>
          <cell r="AA701" t="str">
            <v>N/I</v>
          </cell>
          <cell r="AB701" t="str">
            <v xml:space="preserve">BLOQUEADO    </v>
          </cell>
          <cell r="AC701" t="str">
            <v>SPN000001</v>
          </cell>
          <cell r="AD701" t="str">
            <v>SHOP PIRACICABA</v>
          </cell>
          <cell r="AE701" t="str">
            <v>6.AINDA NÃO ABRIU</v>
          </cell>
          <cell r="AF701" t="str">
            <v>N/I</v>
          </cell>
          <cell r="AG701" t="str">
            <v>N/I</v>
          </cell>
          <cell r="AH701" t="str">
            <v>N/I</v>
          </cell>
          <cell r="AI701" t="str">
            <v>N/I</v>
          </cell>
          <cell r="AJ701" t="str">
            <v>N/I</v>
          </cell>
          <cell r="AK701" t="str">
            <v>N/I</v>
          </cell>
          <cell r="AL701" t="str">
            <v>N/I</v>
          </cell>
          <cell r="AM701" t="str">
            <v>N/I</v>
          </cell>
          <cell r="AN701" t="str">
            <v>N/I</v>
          </cell>
          <cell r="AO701" t="str">
            <v>N/I</v>
          </cell>
          <cell r="AP701" t="str">
            <v>N/I</v>
          </cell>
          <cell r="AQ701" t="str">
            <v>N/I</v>
          </cell>
          <cell r="AR701" t="str">
            <v>N/I</v>
          </cell>
          <cell r="AS701" t="str">
            <v>N/IN/I</v>
          </cell>
          <cell r="AT701" t="str">
            <v>N/I</v>
          </cell>
          <cell r="AU701" t="str">
            <v>N/I</v>
          </cell>
          <cell r="AV701" t="str">
            <v>N/I</v>
          </cell>
          <cell r="AW701" t="str">
            <v>N/I</v>
          </cell>
          <cell r="AX701" t="str">
            <v>N/I</v>
          </cell>
          <cell r="AY701" t="str">
            <v>N/I</v>
          </cell>
          <cell r="AZ701" t="str">
            <v>SPN000001</v>
          </cell>
        </row>
        <row r="702">
          <cell r="D702" t="str">
            <v>ESN000005</v>
          </cell>
          <cell r="E702" t="str">
            <v>SUPERMERCADO 1</v>
          </cell>
          <cell r="F702" t="str">
            <v>N/A</v>
          </cell>
          <cell r="G702" t="str">
            <v>ES</v>
          </cell>
          <cell r="H702" t="str">
            <v>ESPÍRITO SANTO</v>
          </cell>
          <cell r="I702" t="str">
            <v>NE</v>
          </cell>
          <cell r="J702" t="str">
            <v>NE</v>
          </cell>
          <cell r="K702" t="str">
            <v>N/A</v>
          </cell>
          <cell r="L702" t="str">
            <v>N/A</v>
          </cell>
          <cell r="M702" t="str">
            <v>N/A</v>
          </cell>
          <cell r="N702">
            <v>0</v>
          </cell>
          <cell r="O702">
            <v>0</v>
          </cell>
          <cell r="P702" t="str">
            <v>SUPERMERCADO</v>
          </cell>
          <cell r="Q702" t="str">
            <v>GARAGEM</v>
          </cell>
          <cell r="R702" t="str">
            <v>OFF STREET</v>
          </cell>
          <cell r="S702" t="str">
            <v>NN OFF 2011</v>
          </cell>
          <cell r="T702">
            <v>1</v>
          </cell>
          <cell r="U702" t="str">
            <v>N/A</v>
          </cell>
          <cell r="V702" t="str">
            <v>N/A</v>
          </cell>
          <cell r="W702" t="str">
            <v>GARAGEM NÃO INAUGURADA</v>
          </cell>
          <cell r="X702" t="str">
            <v>GARAGEM NÃO INAUGURADA</v>
          </cell>
          <cell r="Y702" t="str">
            <v>N/I</v>
          </cell>
          <cell r="Z702" t="str">
            <v>N/I</v>
          </cell>
          <cell r="AA702" t="str">
            <v>N/I</v>
          </cell>
          <cell r="AB702" t="str">
            <v xml:space="preserve">BLOQUEADO    </v>
          </cell>
          <cell r="AC702" t="str">
            <v>ESN000005</v>
          </cell>
          <cell r="AD702" t="str">
            <v>SUPERMERCADO 1</v>
          </cell>
          <cell r="AE702" t="str">
            <v>6.AINDA NÃO ABRIU</v>
          </cell>
          <cell r="AF702" t="str">
            <v>N/I</v>
          </cell>
          <cell r="AG702" t="str">
            <v>N/I</v>
          </cell>
          <cell r="AH702" t="str">
            <v>N/I</v>
          </cell>
          <cell r="AI702" t="str">
            <v>N/I</v>
          </cell>
          <cell r="AJ702" t="str">
            <v>N/I</v>
          </cell>
          <cell r="AK702" t="str">
            <v>N/I</v>
          </cell>
          <cell r="AL702" t="str">
            <v>N/I</v>
          </cell>
          <cell r="AM702" t="str">
            <v>N/I</v>
          </cell>
          <cell r="AN702" t="str">
            <v>N/I</v>
          </cell>
          <cell r="AO702" t="str">
            <v>N/I</v>
          </cell>
          <cell r="AP702" t="str">
            <v>N/I</v>
          </cell>
          <cell r="AQ702" t="str">
            <v>N/I</v>
          </cell>
          <cell r="AR702" t="str">
            <v>N/I</v>
          </cell>
          <cell r="AS702" t="str">
            <v>N/IN/I</v>
          </cell>
          <cell r="AT702" t="str">
            <v>N/I</v>
          </cell>
          <cell r="AU702" t="str">
            <v>N/I</v>
          </cell>
          <cell r="AV702" t="str">
            <v>N/I</v>
          </cell>
          <cell r="AW702" t="str">
            <v>N/I</v>
          </cell>
          <cell r="AX702" t="str">
            <v>N/I</v>
          </cell>
          <cell r="AY702" t="str">
            <v>N/I</v>
          </cell>
          <cell r="AZ702" t="str">
            <v>ESN000005</v>
          </cell>
        </row>
        <row r="703">
          <cell r="D703" t="str">
            <v>PEN000008</v>
          </cell>
          <cell r="E703" t="str">
            <v>SUPERMERCADO 2</v>
          </cell>
          <cell r="F703" t="str">
            <v>N/A</v>
          </cell>
          <cell r="G703" t="str">
            <v>ERES</v>
          </cell>
          <cell r="H703" t="str">
            <v>ERES</v>
          </cell>
          <cell r="I703" t="str">
            <v>NE</v>
          </cell>
          <cell r="J703" t="str">
            <v>NE</v>
          </cell>
          <cell r="K703" t="str">
            <v>N/A</v>
          </cell>
          <cell r="L703" t="str">
            <v>N/A</v>
          </cell>
          <cell r="M703" t="str">
            <v>N/A</v>
          </cell>
          <cell r="N703">
            <v>0</v>
          </cell>
          <cell r="O703">
            <v>0</v>
          </cell>
          <cell r="P703" t="str">
            <v>SUPERMERCADO</v>
          </cell>
          <cell r="Q703" t="str">
            <v>GARAGEM</v>
          </cell>
          <cell r="R703" t="str">
            <v>OFF STREET</v>
          </cell>
          <cell r="S703" t="str">
            <v>NN OFF 2011</v>
          </cell>
          <cell r="T703">
            <v>1</v>
          </cell>
          <cell r="U703" t="str">
            <v>N/A</v>
          </cell>
          <cell r="V703" t="str">
            <v>N/A</v>
          </cell>
          <cell r="W703" t="str">
            <v>GARAGEM NÃO INAUGURADA</v>
          </cell>
          <cell r="X703" t="str">
            <v>GARAGEM NÃO INAUGURADA</v>
          </cell>
          <cell r="Y703" t="str">
            <v>N/I</v>
          </cell>
          <cell r="Z703" t="str">
            <v>N/I</v>
          </cell>
          <cell r="AA703" t="str">
            <v>N/I</v>
          </cell>
          <cell r="AB703" t="str">
            <v xml:space="preserve">BLOQUEADO    </v>
          </cell>
          <cell r="AC703" t="str">
            <v>PEN000008</v>
          </cell>
          <cell r="AD703" t="str">
            <v>SUPERMERCADO 2</v>
          </cell>
          <cell r="AE703" t="str">
            <v>6.AINDA NÃO ABRIU</v>
          </cell>
          <cell r="AF703" t="str">
            <v>N/I</v>
          </cell>
          <cell r="AG703" t="str">
            <v>N/I</v>
          </cell>
          <cell r="AH703" t="str">
            <v>N/I</v>
          </cell>
          <cell r="AI703" t="str">
            <v>N/I</v>
          </cell>
          <cell r="AJ703" t="str">
            <v>N/I</v>
          </cell>
          <cell r="AK703" t="str">
            <v>N/I</v>
          </cell>
          <cell r="AL703" t="str">
            <v>N/I</v>
          </cell>
          <cell r="AM703" t="str">
            <v>N/I</v>
          </cell>
          <cell r="AN703" t="str">
            <v>N/I</v>
          </cell>
          <cell r="AO703" t="str">
            <v>N/I</v>
          </cell>
          <cell r="AP703" t="str">
            <v>N/I</v>
          </cell>
          <cell r="AQ703" t="str">
            <v>N/I</v>
          </cell>
          <cell r="AR703" t="str">
            <v>N/I</v>
          </cell>
          <cell r="AS703" t="str">
            <v>N/IN/I</v>
          </cell>
          <cell r="AT703" t="str">
            <v>N/I</v>
          </cell>
          <cell r="AU703" t="str">
            <v>N/I</v>
          </cell>
          <cell r="AV703" t="str">
            <v>N/I</v>
          </cell>
          <cell r="AW703" t="str">
            <v>N/I</v>
          </cell>
          <cell r="AX703" t="str">
            <v>N/I</v>
          </cell>
          <cell r="AY703" t="str">
            <v>N/I</v>
          </cell>
          <cell r="AZ703" t="str">
            <v>PEN000008</v>
          </cell>
        </row>
        <row r="704">
          <cell r="D704" t="str">
            <v>RSN000005</v>
          </cell>
          <cell r="E704" t="str">
            <v>Terreno Bento Gonçalves</v>
          </cell>
          <cell r="F704" t="str">
            <v>N/A</v>
          </cell>
          <cell r="G704" t="str">
            <v>RS</v>
          </cell>
          <cell r="H704" t="str">
            <v>RIO GRANDE DO SUL</v>
          </cell>
          <cell r="I704" t="str">
            <v>SUL</v>
          </cell>
          <cell r="J704" t="str">
            <v>SUL</v>
          </cell>
          <cell r="K704" t="str">
            <v>N/A</v>
          </cell>
          <cell r="L704" t="str">
            <v>N/A</v>
          </cell>
          <cell r="M704" t="str">
            <v>N/A</v>
          </cell>
          <cell r="N704">
            <v>0</v>
          </cell>
          <cell r="O704">
            <v>0</v>
          </cell>
          <cell r="P704" t="str">
            <v>TERRENO</v>
          </cell>
          <cell r="Q704" t="str">
            <v>GARAGEM</v>
          </cell>
          <cell r="R704" t="str">
            <v>OFF STREET</v>
          </cell>
          <cell r="S704" t="str">
            <v>NN OFF 2011</v>
          </cell>
          <cell r="T704">
            <v>1</v>
          </cell>
          <cell r="U704" t="str">
            <v>N/A</v>
          </cell>
          <cell r="V704" t="str">
            <v>N/A</v>
          </cell>
          <cell r="W704" t="str">
            <v>GARAGEM NÃO INAUGURADA</v>
          </cell>
          <cell r="X704" t="str">
            <v>GARAGEM NÃO INAUGURADA</v>
          </cell>
          <cell r="Y704" t="str">
            <v>N/I</v>
          </cell>
          <cell r="Z704" t="str">
            <v>N/I</v>
          </cell>
          <cell r="AA704" t="str">
            <v>N/I</v>
          </cell>
          <cell r="AB704" t="str">
            <v xml:space="preserve">BLOQUEADO    </v>
          </cell>
          <cell r="AC704" t="str">
            <v>RSN000005</v>
          </cell>
          <cell r="AD704" t="str">
            <v>TERR BENTO GONCALVES</v>
          </cell>
          <cell r="AE704" t="str">
            <v>6.AINDA NÃO ABRIU</v>
          </cell>
          <cell r="AF704" t="str">
            <v>N/I</v>
          </cell>
          <cell r="AG704" t="str">
            <v>N/I</v>
          </cell>
          <cell r="AH704" t="str">
            <v>N/I</v>
          </cell>
          <cell r="AI704" t="str">
            <v>N/I</v>
          </cell>
          <cell r="AJ704" t="str">
            <v>N/I</v>
          </cell>
          <cell r="AK704" t="str">
            <v>N/I</v>
          </cell>
          <cell r="AL704" t="str">
            <v>N/I</v>
          </cell>
          <cell r="AM704" t="str">
            <v>N/I</v>
          </cell>
          <cell r="AN704" t="str">
            <v>N/I</v>
          </cell>
          <cell r="AO704" t="str">
            <v>N/I</v>
          </cell>
          <cell r="AP704" t="str">
            <v>N/I</v>
          </cell>
          <cell r="AQ704" t="str">
            <v>N/I</v>
          </cell>
          <cell r="AR704" t="str">
            <v>N/I</v>
          </cell>
          <cell r="AS704" t="str">
            <v>N/IN/I</v>
          </cell>
          <cell r="AT704" t="str">
            <v>N/I</v>
          </cell>
          <cell r="AU704" t="str">
            <v>N/I</v>
          </cell>
          <cell r="AV704" t="str">
            <v>N/I</v>
          </cell>
          <cell r="AW704" t="str">
            <v>N/I</v>
          </cell>
          <cell r="AX704" t="str">
            <v>N/I</v>
          </cell>
          <cell r="AY704" t="str">
            <v>N/I</v>
          </cell>
          <cell r="AZ704" t="str">
            <v>RSN000005</v>
          </cell>
        </row>
        <row r="705">
          <cell r="D705" t="str">
            <v>PRN000001</v>
          </cell>
          <cell r="E705" t="str">
            <v>TERRENO CURITIBA 1</v>
          </cell>
          <cell r="F705" t="str">
            <v>N/A</v>
          </cell>
          <cell r="G705" t="str">
            <v>PR</v>
          </cell>
          <cell r="H705" t="str">
            <v>PARANÁ</v>
          </cell>
          <cell r="I705" t="str">
            <v>SUL</v>
          </cell>
          <cell r="J705" t="str">
            <v>SUL</v>
          </cell>
          <cell r="K705" t="str">
            <v>N/A</v>
          </cell>
          <cell r="L705" t="str">
            <v>N/A</v>
          </cell>
          <cell r="M705" t="str">
            <v>N/A</v>
          </cell>
          <cell r="N705">
            <v>0</v>
          </cell>
          <cell r="O705">
            <v>0</v>
          </cell>
          <cell r="P705" t="str">
            <v>TERRENO</v>
          </cell>
          <cell r="Q705" t="str">
            <v>GARAGEM</v>
          </cell>
          <cell r="R705" t="str">
            <v>OFF STREET</v>
          </cell>
          <cell r="S705" t="str">
            <v>NN OFF 2011</v>
          </cell>
          <cell r="T705">
            <v>1</v>
          </cell>
          <cell r="U705" t="str">
            <v>N/A</v>
          </cell>
          <cell r="V705" t="str">
            <v>N/A</v>
          </cell>
          <cell r="W705" t="str">
            <v>GARAGEM NÃO INAUGURADA</v>
          </cell>
          <cell r="X705" t="str">
            <v>GARAGEM NÃO INAUGURADA</v>
          </cell>
          <cell r="Y705" t="str">
            <v>N/I</v>
          </cell>
          <cell r="Z705" t="str">
            <v>N/I</v>
          </cell>
          <cell r="AA705" t="str">
            <v>N/I</v>
          </cell>
          <cell r="AB705" t="str">
            <v xml:space="preserve">BLOQUEADO    </v>
          </cell>
          <cell r="AC705" t="str">
            <v>PRN000001</v>
          </cell>
          <cell r="AD705" t="str">
            <v>TERRENO CURITIBA 1</v>
          </cell>
          <cell r="AE705" t="str">
            <v>6.AINDA NÃO ABRIU</v>
          </cell>
          <cell r="AF705" t="str">
            <v>N/I</v>
          </cell>
          <cell r="AG705" t="str">
            <v>N/I</v>
          </cell>
          <cell r="AH705" t="str">
            <v>N/I</v>
          </cell>
          <cell r="AI705" t="str">
            <v>N/I</v>
          </cell>
          <cell r="AJ705" t="str">
            <v>N/I</v>
          </cell>
          <cell r="AK705" t="str">
            <v>N/I</v>
          </cell>
          <cell r="AL705" t="str">
            <v>N/I</v>
          </cell>
          <cell r="AM705" t="str">
            <v>N/I</v>
          </cell>
          <cell r="AN705" t="str">
            <v>N/I</v>
          </cell>
          <cell r="AO705" t="str">
            <v>N/I</v>
          </cell>
          <cell r="AP705" t="str">
            <v>N/I</v>
          </cell>
          <cell r="AQ705" t="str">
            <v>N/I</v>
          </cell>
          <cell r="AR705" t="str">
            <v>N/I</v>
          </cell>
          <cell r="AS705" t="str">
            <v>N/IN/I</v>
          </cell>
          <cell r="AT705" t="str">
            <v>N/I</v>
          </cell>
          <cell r="AU705" t="str">
            <v>N/I</v>
          </cell>
          <cell r="AV705" t="str">
            <v>N/I</v>
          </cell>
          <cell r="AW705" t="str">
            <v>N/I</v>
          </cell>
          <cell r="AX705" t="str">
            <v>N/I</v>
          </cell>
          <cell r="AY705" t="str">
            <v>N/I</v>
          </cell>
          <cell r="AZ705" t="str">
            <v>PRN000001</v>
          </cell>
        </row>
        <row r="706">
          <cell r="D706" t="str">
            <v>PRN000006</v>
          </cell>
          <cell r="E706" t="str">
            <v>TERRENO CURITIBA 2</v>
          </cell>
          <cell r="F706" t="str">
            <v>N/A</v>
          </cell>
          <cell r="G706" t="str">
            <v>PR</v>
          </cell>
          <cell r="H706" t="str">
            <v>PARANÁ</v>
          </cell>
          <cell r="I706" t="str">
            <v>SUL</v>
          </cell>
          <cell r="J706" t="str">
            <v>SUL</v>
          </cell>
          <cell r="K706" t="str">
            <v>N/A</v>
          </cell>
          <cell r="L706" t="str">
            <v>N/A</v>
          </cell>
          <cell r="M706" t="str">
            <v>N/A</v>
          </cell>
          <cell r="N706">
            <v>0</v>
          </cell>
          <cell r="O706">
            <v>0</v>
          </cell>
          <cell r="P706" t="str">
            <v>TERRENO</v>
          </cell>
          <cell r="Q706" t="str">
            <v>GARAGEM</v>
          </cell>
          <cell r="R706" t="str">
            <v>OFF STREET</v>
          </cell>
          <cell r="S706" t="str">
            <v>NN OFF 2011</v>
          </cell>
          <cell r="T706">
            <v>1</v>
          </cell>
          <cell r="U706" t="str">
            <v>N/A</v>
          </cell>
          <cell r="V706" t="str">
            <v>N/A</v>
          </cell>
          <cell r="W706" t="str">
            <v>GARAGEM NÃO INAUGURADA</v>
          </cell>
          <cell r="X706" t="str">
            <v>GARAGEM NÃO INAUGURADA</v>
          </cell>
          <cell r="Y706" t="str">
            <v>N/I</v>
          </cell>
          <cell r="Z706" t="str">
            <v>N/I</v>
          </cell>
          <cell r="AA706" t="str">
            <v>N/I</v>
          </cell>
          <cell r="AB706" t="str">
            <v xml:space="preserve">BLOQUEADO    </v>
          </cell>
          <cell r="AC706" t="str">
            <v>PRN000006</v>
          </cell>
          <cell r="AD706" t="str">
            <v>TERRENO CURITIBA 2</v>
          </cell>
          <cell r="AE706" t="str">
            <v>6.AINDA NÃO ABRIU</v>
          </cell>
          <cell r="AF706" t="str">
            <v>N/I</v>
          </cell>
          <cell r="AG706" t="str">
            <v>N/I</v>
          </cell>
          <cell r="AH706" t="str">
            <v>N/I</v>
          </cell>
          <cell r="AI706" t="str">
            <v>N/I</v>
          </cell>
          <cell r="AJ706" t="str">
            <v>N/I</v>
          </cell>
          <cell r="AK706" t="str">
            <v>N/I</v>
          </cell>
          <cell r="AL706" t="str">
            <v>N/I</v>
          </cell>
          <cell r="AM706" t="str">
            <v>N/I</v>
          </cell>
          <cell r="AN706" t="str">
            <v>N/I</v>
          </cell>
          <cell r="AO706" t="str">
            <v>N/I</v>
          </cell>
          <cell r="AP706" t="str">
            <v>N/I</v>
          </cell>
          <cell r="AQ706" t="str">
            <v>N/I</v>
          </cell>
          <cell r="AR706" t="str">
            <v>N/I</v>
          </cell>
          <cell r="AS706" t="str">
            <v>N/IN/I</v>
          </cell>
          <cell r="AT706" t="str">
            <v>N/I</v>
          </cell>
          <cell r="AU706" t="str">
            <v>N/I</v>
          </cell>
          <cell r="AV706" t="str">
            <v>N/I</v>
          </cell>
          <cell r="AW706" t="str">
            <v>N/I</v>
          </cell>
          <cell r="AX706" t="str">
            <v>N/I</v>
          </cell>
          <cell r="AY706" t="str">
            <v>N/I</v>
          </cell>
          <cell r="AZ706" t="str">
            <v>PRN000006</v>
          </cell>
        </row>
        <row r="707">
          <cell r="D707" t="str">
            <v>SPN000011</v>
          </cell>
          <cell r="E707" t="str">
            <v>TERRENO SANTA CASA</v>
          </cell>
          <cell r="F707" t="str">
            <v>N/A</v>
          </cell>
          <cell r="G707" t="str">
            <v>SP</v>
          </cell>
          <cell r="H707" t="str">
            <v>SÃO PAULO</v>
          </cell>
          <cell r="I707" t="str">
            <v>SP</v>
          </cell>
          <cell r="J707" t="str">
            <v>SP</v>
          </cell>
          <cell r="K707" t="str">
            <v>N/A</v>
          </cell>
          <cell r="L707" t="str">
            <v>N/A</v>
          </cell>
          <cell r="M707" t="str">
            <v>N/A</v>
          </cell>
          <cell r="N707">
            <v>0</v>
          </cell>
          <cell r="O707">
            <v>0</v>
          </cell>
          <cell r="P707" t="str">
            <v>TERRENO</v>
          </cell>
          <cell r="Q707" t="str">
            <v>GARAGEM</v>
          </cell>
          <cell r="R707" t="str">
            <v>OFF STREET</v>
          </cell>
          <cell r="S707" t="str">
            <v>NN OFF 2011</v>
          </cell>
          <cell r="T707">
            <v>1</v>
          </cell>
          <cell r="U707" t="str">
            <v>N/A</v>
          </cell>
          <cell r="V707" t="str">
            <v>N/A</v>
          </cell>
          <cell r="W707" t="str">
            <v>GARAGEM NÃO INAUGURADA</v>
          </cell>
          <cell r="X707" t="str">
            <v>GARAGEM NÃO INAUGURADA</v>
          </cell>
          <cell r="Y707" t="str">
            <v>N/I</v>
          </cell>
          <cell r="Z707" t="str">
            <v>N/I</v>
          </cell>
          <cell r="AA707" t="str">
            <v>N/I</v>
          </cell>
          <cell r="AB707" t="str">
            <v xml:space="preserve">BLOQUEADO    </v>
          </cell>
          <cell r="AC707" t="str">
            <v>SPN000011</v>
          </cell>
          <cell r="AD707" t="str">
            <v>TERR STA CASA</v>
          </cell>
          <cell r="AE707" t="str">
            <v>6.AINDA NÃO ABRIU</v>
          </cell>
          <cell r="AF707" t="str">
            <v>N/I</v>
          </cell>
          <cell r="AG707" t="str">
            <v>N/I</v>
          </cell>
          <cell r="AH707" t="str">
            <v>N/I</v>
          </cell>
          <cell r="AI707" t="str">
            <v>N/I</v>
          </cell>
          <cell r="AJ707" t="str">
            <v>N/I</v>
          </cell>
          <cell r="AK707" t="str">
            <v>N/I</v>
          </cell>
          <cell r="AL707" t="str">
            <v>N/I</v>
          </cell>
          <cell r="AM707" t="str">
            <v>N/I</v>
          </cell>
          <cell r="AN707" t="str">
            <v>N/I</v>
          </cell>
          <cell r="AO707" t="str">
            <v>N/I</v>
          </cell>
          <cell r="AP707" t="str">
            <v>N/I</v>
          </cell>
          <cell r="AQ707" t="str">
            <v>N/I</v>
          </cell>
          <cell r="AR707" t="str">
            <v>N/I</v>
          </cell>
          <cell r="AS707" t="str">
            <v>N/IN/I</v>
          </cell>
          <cell r="AT707" t="str">
            <v>N/I</v>
          </cell>
          <cell r="AU707" t="str">
            <v>N/I</v>
          </cell>
          <cell r="AV707" t="str">
            <v>N/I</v>
          </cell>
          <cell r="AW707" t="str">
            <v>N/I</v>
          </cell>
          <cell r="AX707" t="str">
            <v>N/I</v>
          </cell>
          <cell r="AY707" t="str">
            <v>N/I</v>
          </cell>
          <cell r="AZ707" t="str">
            <v>SPN000011</v>
          </cell>
        </row>
        <row r="708">
          <cell r="D708" t="str">
            <v>ZilloPRN000001</v>
          </cell>
          <cell r="E708" t="str">
            <v>Tucumann</v>
          </cell>
          <cell r="F708" t="str">
            <v>N/A</v>
          </cell>
          <cell r="G708" t="str">
            <v>PR</v>
          </cell>
          <cell r="H708" t="str">
            <v>PARANÁ</v>
          </cell>
          <cell r="I708" t="str">
            <v>SUL</v>
          </cell>
          <cell r="J708" t="str">
            <v>SUL</v>
          </cell>
          <cell r="K708" t="str">
            <v>N/A</v>
          </cell>
          <cell r="L708" t="str">
            <v>N/A</v>
          </cell>
          <cell r="M708" t="str">
            <v>N/A</v>
          </cell>
          <cell r="N708">
            <v>0</v>
          </cell>
          <cell r="O708">
            <v>0</v>
          </cell>
          <cell r="P708" t="str">
            <v>N/A</v>
          </cell>
          <cell r="Q708" t="str">
            <v>GARAGEM</v>
          </cell>
          <cell r="R708" t="str">
            <v>CONCESSOES PUBLICAS</v>
          </cell>
          <cell r="S708" t="str">
            <v>CONC PUB 2011</v>
          </cell>
          <cell r="T708">
            <v>1</v>
          </cell>
          <cell r="U708" t="str">
            <v>N/A</v>
          </cell>
          <cell r="V708" t="str">
            <v>N/A</v>
          </cell>
          <cell r="W708" t="str">
            <v>GARAGEM NÃO INAUGURADA</v>
          </cell>
          <cell r="X708" t="str">
            <v>GARAGEM NÃO INAUGURADA</v>
          </cell>
          <cell r="Y708" t="str">
            <v>N/I</v>
          </cell>
          <cell r="Z708" t="str">
            <v>N/I</v>
          </cell>
          <cell r="AA708" t="str">
            <v>N/I</v>
          </cell>
          <cell r="AB708" t="str">
            <v xml:space="preserve">BLOQUEADO    </v>
          </cell>
          <cell r="AC708" t="str">
            <v>ZilloPRN000001</v>
          </cell>
          <cell r="AD708" t="str">
            <v>TUCUMANN</v>
          </cell>
          <cell r="AE708" t="str">
            <v>6.AINDA NÃO ABRIU</v>
          </cell>
          <cell r="AF708" t="str">
            <v>N/I</v>
          </cell>
          <cell r="AG708" t="str">
            <v>N/I</v>
          </cell>
          <cell r="AH708" t="str">
            <v>N/I</v>
          </cell>
          <cell r="AI708" t="str">
            <v>N/I</v>
          </cell>
          <cell r="AJ708" t="str">
            <v>N/I</v>
          </cell>
          <cell r="AK708" t="str">
            <v>N/I</v>
          </cell>
          <cell r="AL708" t="str">
            <v>N/I</v>
          </cell>
          <cell r="AM708" t="str">
            <v>N/I</v>
          </cell>
          <cell r="AN708" t="str">
            <v>N/I</v>
          </cell>
          <cell r="AO708" t="str">
            <v>N/I</v>
          </cell>
          <cell r="AP708" t="str">
            <v>N/I</v>
          </cell>
          <cell r="AQ708" t="str">
            <v>N/I</v>
          </cell>
          <cell r="AR708" t="str">
            <v>N/I</v>
          </cell>
          <cell r="AS708" t="str">
            <v>N/IN/I</v>
          </cell>
          <cell r="AT708" t="str">
            <v>N/I</v>
          </cell>
          <cell r="AU708" t="str">
            <v>N/I</v>
          </cell>
          <cell r="AV708" t="str">
            <v>N/I</v>
          </cell>
          <cell r="AW708" t="str">
            <v>N/I</v>
          </cell>
          <cell r="AX708" t="str">
            <v>N/I</v>
          </cell>
          <cell r="AY708" t="str">
            <v>N/I</v>
          </cell>
          <cell r="AZ708" t="str">
            <v>ZilloPRN000001</v>
          </cell>
        </row>
        <row r="709">
          <cell r="D709" t="str">
            <v>ON MGN000004</v>
          </cell>
          <cell r="E709" t="str">
            <v>URUGUAINA</v>
          </cell>
          <cell r="F709" t="str">
            <v>N/A</v>
          </cell>
          <cell r="G709" t="str">
            <v>ON</v>
          </cell>
          <cell r="H709" t="str">
            <v>RIO GRANDE DO SUL</v>
          </cell>
          <cell r="I709" t="str">
            <v>ON</v>
          </cell>
          <cell r="J709" t="str">
            <v>On Street</v>
          </cell>
          <cell r="K709" t="str">
            <v>N/A</v>
          </cell>
          <cell r="L709" t="str">
            <v>N/A</v>
          </cell>
          <cell r="M709" t="str">
            <v>N/A</v>
          </cell>
          <cell r="N709">
            <v>0</v>
          </cell>
          <cell r="O709">
            <v>0</v>
          </cell>
          <cell r="P709" t="str">
            <v>ZONA AZUL</v>
          </cell>
          <cell r="Q709" t="str">
            <v>GARAGEM</v>
          </cell>
          <cell r="R709" t="str">
            <v>ON STREET</v>
          </cell>
          <cell r="S709" t="str">
            <v>NN ON 2011</v>
          </cell>
          <cell r="T709">
            <v>1</v>
          </cell>
          <cell r="U709" t="str">
            <v>N/A</v>
          </cell>
          <cell r="V709" t="str">
            <v>N/A</v>
          </cell>
          <cell r="W709" t="str">
            <v>GARAGEM NÃO INAUGURADA</v>
          </cell>
          <cell r="X709" t="str">
            <v>GARAGEM NÃO INAUGURADA</v>
          </cell>
          <cell r="Y709" t="str">
            <v>N/I</v>
          </cell>
          <cell r="Z709" t="str">
            <v>N/I</v>
          </cell>
          <cell r="AA709" t="str">
            <v>N/I</v>
          </cell>
          <cell r="AB709" t="str">
            <v xml:space="preserve">BLOQUEADO    </v>
          </cell>
          <cell r="AC709" t="str">
            <v>ON MGN000004</v>
          </cell>
          <cell r="AD709" t="str">
            <v>URUGUAINA</v>
          </cell>
          <cell r="AE709" t="str">
            <v>6.AINDA NÃO ABRIU</v>
          </cell>
          <cell r="AF709" t="str">
            <v>N/I</v>
          </cell>
          <cell r="AG709" t="str">
            <v>N/I</v>
          </cell>
          <cell r="AH709" t="str">
            <v>N/I</v>
          </cell>
          <cell r="AI709" t="str">
            <v>N/I</v>
          </cell>
          <cell r="AJ709" t="str">
            <v>N/I</v>
          </cell>
          <cell r="AK709" t="str">
            <v>N/I</v>
          </cell>
          <cell r="AL709" t="str">
            <v>N/I</v>
          </cell>
          <cell r="AM709" t="str">
            <v>N/I</v>
          </cell>
          <cell r="AN709" t="str">
            <v>N/I</v>
          </cell>
          <cell r="AO709" t="str">
            <v>N/I</v>
          </cell>
          <cell r="AP709" t="str">
            <v>N/I</v>
          </cell>
          <cell r="AQ709" t="str">
            <v>N/I</v>
          </cell>
          <cell r="AR709" t="str">
            <v>N/I</v>
          </cell>
          <cell r="AS709" t="str">
            <v>N/IN/I</v>
          </cell>
          <cell r="AT709" t="str">
            <v>N/I</v>
          </cell>
          <cell r="AU709" t="str">
            <v>N/I</v>
          </cell>
          <cell r="AV709" t="str">
            <v>N/I</v>
          </cell>
          <cell r="AW709" t="str">
            <v>N/I</v>
          </cell>
          <cell r="AX709" t="str">
            <v>N/I</v>
          </cell>
          <cell r="AY709" t="str">
            <v>N/I</v>
          </cell>
          <cell r="AZ709" t="str">
            <v>ON MGN000004</v>
          </cell>
        </row>
        <row r="710">
          <cell r="D710" t="str">
            <v>ONN000004</v>
          </cell>
          <cell r="E710" t="str">
            <v>URUGUAINA</v>
          </cell>
          <cell r="F710" t="str">
            <v>N/A</v>
          </cell>
          <cell r="G710" t="str">
            <v>ON</v>
          </cell>
          <cell r="H710" t="str">
            <v>RIO GRANDE DO SUL</v>
          </cell>
          <cell r="I710" t="str">
            <v>ON</v>
          </cell>
          <cell r="J710" t="str">
            <v>On Street</v>
          </cell>
          <cell r="K710" t="str">
            <v>N/A</v>
          </cell>
          <cell r="L710" t="str">
            <v>N/A</v>
          </cell>
          <cell r="M710" t="str">
            <v>N/A</v>
          </cell>
          <cell r="N710">
            <v>0</v>
          </cell>
          <cell r="O710">
            <v>0</v>
          </cell>
          <cell r="P710" t="str">
            <v>ZONA AZUL</v>
          </cell>
          <cell r="Q710" t="str">
            <v>GARAGEM</v>
          </cell>
          <cell r="R710" t="str">
            <v>ON STREET</v>
          </cell>
          <cell r="S710" t="str">
            <v>NN ON 2011</v>
          </cell>
          <cell r="T710">
            <v>1</v>
          </cell>
          <cell r="U710" t="str">
            <v>N/A</v>
          </cell>
          <cell r="V710" t="str">
            <v>N/A</v>
          </cell>
          <cell r="W710" t="str">
            <v>GARAGEM NÃO INAUGURADA</v>
          </cell>
          <cell r="X710" t="str">
            <v>GARAGEM NÃO INAUGURADA</v>
          </cell>
          <cell r="Y710" t="str">
            <v>N/I</v>
          </cell>
          <cell r="Z710" t="str">
            <v>N/I</v>
          </cell>
          <cell r="AA710" t="str">
            <v>N/I</v>
          </cell>
          <cell r="AB710" t="str">
            <v xml:space="preserve">BLOQUEADO    </v>
          </cell>
          <cell r="AC710" t="str">
            <v>ON MGN000004</v>
          </cell>
          <cell r="AD710" t="str">
            <v>URUGUAINA</v>
          </cell>
          <cell r="AE710" t="str">
            <v>6.AINDA NÃO ABRIU</v>
          </cell>
          <cell r="AF710" t="str">
            <v>N/I</v>
          </cell>
          <cell r="AG710" t="str">
            <v>N/I</v>
          </cell>
          <cell r="AH710" t="str">
            <v>N/I</v>
          </cell>
          <cell r="AI710" t="str">
            <v>N/I</v>
          </cell>
          <cell r="AJ710" t="str">
            <v>N/I</v>
          </cell>
          <cell r="AK710" t="str">
            <v>N/I</v>
          </cell>
          <cell r="AL710" t="str">
            <v>N/I</v>
          </cell>
          <cell r="AM710" t="str">
            <v>N/I</v>
          </cell>
          <cell r="AN710" t="str">
            <v>N/I</v>
          </cell>
          <cell r="AO710" t="str">
            <v>N/I</v>
          </cell>
          <cell r="AP710" t="str">
            <v>N/I</v>
          </cell>
          <cell r="AQ710" t="str">
            <v>N/I</v>
          </cell>
          <cell r="AR710" t="str">
            <v>N/I</v>
          </cell>
          <cell r="AS710" t="str">
            <v>N/IN/I</v>
          </cell>
          <cell r="AT710" t="str">
            <v>N/I</v>
          </cell>
          <cell r="AU710" t="str">
            <v>N/I</v>
          </cell>
          <cell r="AV710" t="str">
            <v>N/I</v>
          </cell>
          <cell r="AW710" t="str">
            <v>N/I</v>
          </cell>
          <cell r="AX710" t="str">
            <v>N/I</v>
          </cell>
          <cell r="AY710" t="str">
            <v>N/I</v>
          </cell>
          <cell r="AZ710" t="str">
            <v>ONN000004</v>
          </cell>
        </row>
        <row r="711">
          <cell r="D711" t="str">
            <v xml:space="preserve">01201I4  </v>
          </cell>
          <cell r="E711" t="str">
            <v>VERGUEIRO</v>
          </cell>
          <cell r="F711" t="str">
            <v>N/A</v>
          </cell>
          <cell r="G711" t="str">
            <v>SP</v>
          </cell>
          <cell r="H711" t="str">
            <v>SÃO PAULO</v>
          </cell>
          <cell r="I711" t="str">
            <v>SP</v>
          </cell>
          <cell r="J711" t="str">
            <v>SP</v>
          </cell>
          <cell r="K711" t="str">
            <v>01</v>
          </cell>
          <cell r="L711" t="str">
            <v>ALLPARK</v>
          </cell>
          <cell r="M711" t="str">
            <v>RITI</v>
          </cell>
          <cell r="N711">
            <v>1</v>
          </cell>
          <cell r="O711">
            <v>80</v>
          </cell>
          <cell r="P711" t="str">
            <v>HOTEL</v>
          </cell>
          <cell r="Q711" t="str">
            <v>GARAGEM</v>
          </cell>
          <cell r="R711" t="str">
            <v>OFF STREET</v>
          </cell>
          <cell r="S711" t="str">
            <v>M&amp;A 2011</v>
          </cell>
          <cell r="T711">
            <v>1</v>
          </cell>
          <cell r="U711" t="str">
            <v>N/A</v>
          </cell>
          <cell r="V711" t="str">
            <v>N/A</v>
          </cell>
          <cell r="W711" t="str">
            <v>ENZO</v>
          </cell>
          <cell r="X711" t="str">
            <v>IZILDO</v>
          </cell>
          <cell r="Y711" t="str">
            <v>LOCAÇÃO</v>
          </cell>
          <cell r="Z711" t="str">
            <v>EVENTOS</v>
          </cell>
          <cell r="AA711" t="str">
            <v>VALOR FIXO</v>
          </cell>
          <cell r="AB711" t="str">
            <v>NAO BLOQUEADO</v>
          </cell>
          <cell r="AC711" t="str">
            <v xml:space="preserve">01201I4  </v>
          </cell>
          <cell r="AD711" t="str">
            <v>HOTEL MERCURE VERGUEIRO - RT</v>
          </cell>
          <cell r="AE711" t="str">
            <v>9.GARAGEM ABERTA</v>
          </cell>
          <cell r="AF711" t="str">
            <v>M&amp;A</v>
          </cell>
          <cell r="AG711" t="str">
            <v>60.537.263/0455-00</v>
          </cell>
          <cell r="AH711" t="str">
            <v xml:space="preserve">SÃO PAULO </v>
          </cell>
          <cell r="AI711" t="str">
            <v>4101-000</v>
          </cell>
          <cell r="AJ711" t="str">
            <v>VILA MARIANA</v>
          </cell>
          <cell r="AK711" t="str">
            <v>RUA VERGUEIRO, 1661</v>
          </cell>
          <cell r="AL711">
            <v>7</v>
          </cell>
          <cell r="AM711">
            <v>40603</v>
          </cell>
          <cell r="AN711" t="str">
            <v>MAR/11</v>
          </cell>
          <cell r="AO711">
            <v>36678</v>
          </cell>
          <cell r="AP711">
            <v>41881</v>
          </cell>
          <cell r="AQ711" t="str">
            <v>N/I</v>
          </cell>
          <cell r="AR711" t="str">
            <v>N/I</v>
          </cell>
          <cell r="AS711" t="str">
            <v>ALLPARK - SPI4</v>
          </cell>
          <cell r="AT711" t="str">
            <v>ALLPARK - SP</v>
          </cell>
          <cell r="AU711" t="str">
            <v>I4</v>
          </cell>
          <cell r="AV711" t="str">
            <v>VERGUEIRO</v>
          </cell>
          <cell r="AW711">
            <v>13617</v>
          </cell>
          <cell r="AX711" t="str">
            <v>N/I</v>
          </cell>
          <cell r="AY711" t="str">
            <v>N/I</v>
          </cell>
          <cell r="AZ711" t="str">
            <v xml:space="preserve">01201I4  </v>
          </cell>
        </row>
        <row r="712">
          <cell r="D712">
            <v>121628</v>
          </cell>
          <cell r="E712" t="str">
            <v>PIRACICABA</v>
          </cell>
          <cell r="F712" t="str">
            <v>N/A</v>
          </cell>
          <cell r="G712" t="str">
            <v>ON</v>
          </cell>
          <cell r="H712" t="str">
            <v>SÃO PAULO</v>
          </cell>
          <cell r="I712" t="str">
            <v>ON</v>
          </cell>
          <cell r="J712" t="str">
            <v>On Street</v>
          </cell>
          <cell r="K712" t="str">
            <v>16</v>
          </cell>
          <cell r="L712" t="str">
            <v>HORA PARK</v>
          </cell>
          <cell r="M712" t="str">
            <v>HORA PARK</v>
          </cell>
          <cell r="N712">
            <v>0</v>
          </cell>
          <cell r="O712">
            <v>0</v>
          </cell>
          <cell r="P712" t="str">
            <v>ZONA AZUL</v>
          </cell>
          <cell r="Q712" t="str">
            <v>GARAGEM</v>
          </cell>
          <cell r="R712" t="str">
            <v>ON STREET</v>
          </cell>
          <cell r="S712" t="str">
            <v>NN ON 2011</v>
          </cell>
          <cell r="T712">
            <v>1</v>
          </cell>
          <cell r="U712" t="str">
            <v>N/A</v>
          </cell>
          <cell r="V712" t="str">
            <v>N/A</v>
          </cell>
          <cell r="W712" t="str">
            <v>GARAGEM NÃO INAUGURADA</v>
          </cell>
          <cell r="X712" t="str">
            <v>GARAGEM NÃO INAUGURADA</v>
          </cell>
          <cell r="Y712" t="str">
            <v>N/I</v>
          </cell>
          <cell r="Z712" t="str">
            <v>N/I</v>
          </cell>
          <cell r="AA712" t="str">
            <v>N/I</v>
          </cell>
          <cell r="AB712" t="str">
            <v>NAO BLOQUEADO</v>
          </cell>
          <cell r="AC712">
            <v>121628</v>
          </cell>
          <cell r="AD712" t="str">
            <v>PIRACICABA</v>
          </cell>
          <cell r="AE712" t="str">
            <v>6.AINDA NÃO ABRIU</v>
          </cell>
          <cell r="AF712" t="str">
            <v>N/I</v>
          </cell>
          <cell r="AG712" t="str">
            <v>N/I</v>
          </cell>
          <cell r="AH712" t="str">
            <v>N/I</v>
          </cell>
          <cell r="AI712" t="str">
            <v>N/I</v>
          </cell>
          <cell r="AJ712" t="str">
            <v>N/I</v>
          </cell>
          <cell r="AK712" t="str">
            <v>N/I</v>
          </cell>
          <cell r="AL712" t="str">
            <v>N/I</v>
          </cell>
          <cell r="AM712" t="str">
            <v>N/I</v>
          </cell>
          <cell r="AN712" t="str">
            <v>N/I</v>
          </cell>
          <cell r="AO712" t="str">
            <v>N/I</v>
          </cell>
          <cell r="AP712" t="str">
            <v>N/I</v>
          </cell>
          <cell r="AQ712" t="str">
            <v>N/I</v>
          </cell>
          <cell r="AR712" t="str">
            <v>N/I</v>
          </cell>
          <cell r="AS712" t="str">
            <v>N/IN/I</v>
          </cell>
          <cell r="AT712" t="str">
            <v>N/I</v>
          </cell>
          <cell r="AU712" t="str">
            <v>N/I</v>
          </cell>
          <cell r="AV712" t="str">
            <v>N/I</v>
          </cell>
          <cell r="AW712" t="str">
            <v>N/I</v>
          </cell>
          <cell r="AX712" t="str">
            <v>N/I</v>
          </cell>
          <cell r="AY712" t="str">
            <v>N/I</v>
          </cell>
          <cell r="AZ712">
            <v>121628</v>
          </cell>
        </row>
        <row r="713">
          <cell r="D713" t="str">
            <v xml:space="preserve">02201WK  </v>
          </cell>
          <cell r="E713" t="str">
            <v>BARRA PRIME</v>
          </cell>
          <cell r="F713" t="str">
            <v>N/A</v>
          </cell>
          <cell r="G713" t="str">
            <v>RJ</v>
          </cell>
          <cell r="H713" t="str">
            <v>RIO DE JANEIRO</v>
          </cell>
          <cell r="I713" t="str">
            <v>RJ</v>
          </cell>
          <cell r="J713" t="str">
            <v>RJ</v>
          </cell>
          <cell r="K713" t="str">
            <v>01</v>
          </cell>
          <cell r="L713" t="str">
            <v>ALLPARK</v>
          </cell>
          <cell r="M713" t="str">
            <v>ALLPARK</v>
          </cell>
          <cell r="N713">
            <v>0</v>
          </cell>
          <cell r="O713">
            <v>0</v>
          </cell>
          <cell r="P713" t="str">
            <v>EDIFÍCIO COMERCIAL</v>
          </cell>
          <cell r="Q713" t="str">
            <v>GARAGEM</v>
          </cell>
          <cell r="R713" t="str">
            <v>OFF STREET</v>
          </cell>
          <cell r="S713" t="str">
            <v>NN OFF 2011</v>
          </cell>
          <cell r="T713">
            <v>1</v>
          </cell>
          <cell r="U713" t="str">
            <v>N/A</v>
          </cell>
          <cell r="V713" t="str">
            <v>N/A</v>
          </cell>
          <cell r="W713" t="str">
            <v>GARAGEM NÃO INAUGURADA</v>
          </cell>
          <cell r="X713" t="str">
            <v>GARAGEM NÃO INAUGURADA</v>
          </cell>
          <cell r="Y713" t="str">
            <v>N/I</v>
          </cell>
          <cell r="Z713" t="str">
            <v>N/I</v>
          </cell>
          <cell r="AA713" t="str">
            <v>N/I</v>
          </cell>
          <cell r="AB713" t="str">
            <v>NAO BLOQUEADO</v>
          </cell>
          <cell r="AC713" t="str">
            <v xml:space="preserve">02201WK  </v>
          </cell>
          <cell r="AD713" t="str">
            <v>ED COM BARRA PRIME</v>
          </cell>
          <cell r="AE713" t="str">
            <v>6.AINDA NÃO ABRIU</v>
          </cell>
          <cell r="AF713" t="str">
            <v>ORGANICAS</v>
          </cell>
          <cell r="AG713" t="str">
            <v>N/I</v>
          </cell>
          <cell r="AH713" t="str">
            <v>RIO DE JANEIRO</v>
          </cell>
          <cell r="AI713" t="str">
            <v>N/I</v>
          </cell>
          <cell r="AJ713" t="str">
            <v>N/I</v>
          </cell>
          <cell r="AK713" t="str">
            <v>AV. AFONSO ARINOS DE MELO FRANCO, 222</v>
          </cell>
          <cell r="AL713">
            <v>6</v>
          </cell>
          <cell r="AM713" t="str">
            <v>N/I</v>
          </cell>
          <cell r="AN713" t="str">
            <v>N/I</v>
          </cell>
          <cell r="AO713" t="str">
            <v>N/I</v>
          </cell>
          <cell r="AP713" t="str">
            <v>N/I</v>
          </cell>
          <cell r="AQ713" t="str">
            <v>N/I</v>
          </cell>
          <cell r="AR713" t="str">
            <v>N/I</v>
          </cell>
          <cell r="AS713" t="str">
            <v>N/IN/I</v>
          </cell>
          <cell r="AT713" t="str">
            <v>N/I</v>
          </cell>
          <cell r="AU713" t="str">
            <v>N/I</v>
          </cell>
          <cell r="AV713" t="str">
            <v>N/I</v>
          </cell>
          <cell r="AW713">
            <v>1546</v>
          </cell>
          <cell r="AX713" t="str">
            <v>N/I</v>
          </cell>
          <cell r="AY713" t="str">
            <v>BARRA PRIME OFFICES</v>
          </cell>
          <cell r="AZ713" t="str">
            <v xml:space="preserve">02201WK  </v>
          </cell>
        </row>
        <row r="714">
          <cell r="D714" t="str">
            <v xml:space="preserve">02201WX  </v>
          </cell>
          <cell r="E714" t="str">
            <v>BBC</v>
          </cell>
          <cell r="F714" t="str">
            <v>N/A</v>
          </cell>
          <cell r="G714" t="str">
            <v>RJ</v>
          </cell>
          <cell r="H714" t="str">
            <v>RIO DE JANEIRO</v>
          </cell>
          <cell r="I714" t="str">
            <v>RJ</v>
          </cell>
          <cell r="J714" t="str">
            <v>RJ</v>
          </cell>
          <cell r="K714" t="str">
            <v>01</v>
          </cell>
          <cell r="L714" t="str">
            <v>ALLPARK</v>
          </cell>
          <cell r="M714" t="str">
            <v>ALLPARK</v>
          </cell>
          <cell r="N714">
            <v>0</v>
          </cell>
          <cell r="O714">
            <v>0</v>
          </cell>
          <cell r="P714" t="str">
            <v>EDIFÍCIO COMERCIAL</v>
          </cell>
          <cell r="Q714" t="str">
            <v>GARAGEM</v>
          </cell>
          <cell r="R714" t="str">
            <v>REAL ESTATE</v>
          </cell>
          <cell r="S714" t="str">
            <v>REAL ESTATE 2011</v>
          </cell>
          <cell r="T714">
            <v>1</v>
          </cell>
          <cell r="U714" t="str">
            <v>N/A</v>
          </cell>
          <cell r="V714" t="str">
            <v>N/A</v>
          </cell>
          <cell r="W714" t="str">
            <v>GARAGEM NÃO INAUGURADA</v>
          </cell>
          <cell r="X714" t="str">
            <v>GARAGEM NÃO INAUGURADA</v>
          </cell>
          <cell r="Y714" t="str">
            <v>N/I</v>
          </cell>
          <cell r="Z714" t="str">
            <v>N/I</v>
          </cell>
          <cell r="AA714" t="str">
            <v>N/I</v>
          </cell>
          <cell r="AB714" t="str">
            <v>NAO BLOQUEADO</v>
          </cell>
          <cell r="AC714" t="str">
            <v xml:space="preserve">02201WX  </v>
          </cell>
          <cell r="AD714" t="str">
            <v>ED COM BBC</v>
          </cell>
          <cell r="AE714" t="str">
            <v>6.AINDA NÃO ABRIU</v>
          </cell>
          <cell r="AF714" t="str">
            <v>ORGANICAS</v>
          </cell>
          <cell r="AG714" t="str">
            <v>N/I</v>
          </cell>
          <cell r="AH714" t="str">
            <v>RIO DE JANEIRO</v>
          </cell>
          <cell r="AI714">
            <v>22631003</v>
          </cell>
          <cell r="AJ714" t="str">
            <v>BARRA DA TIJUCA</v>
          </cell>
          <cell r="AK714" t="str">
            <v>AV. DAS AMERICAS, 3301</v>
          </cell>
          <cell r="AL714">
            <v>7</v>
          </cell>
          <cell r="AM714">
            <v>40787</v>
          </cell>
          <cell r="AN714" t="str">
            <v>N/I</v>
          </cell>
          <cell r="AO714" t="str">
            <v>N/I</v>
          </cell>
          <cell r="AP714" t="str">
            <v>N/I</v>
          </cell>
          <cell r="AQ714" t="str">
            <v>N/I</v>
          </cell>
          <cell r="AR714" t="str">
            <v>N/I</v>
          </cell>
          <cell r="AS714" t="str">
            <v>N/IN/I</v>
          </cell>
          <cell r="AT714" t="str">
            <v>N/I</v>
          </cell>
          <cell r="AU714" t="str">
            <v>N/I</v>
          </cell>
          <cell r="AV714" t="str">
            <v>N/I</v>
          </cell>
          <cell r="AW714">
            <v>1588</v>
          </cell>
          <cell r="AX714" t="str">
            <v>N/I</v>
          </cell>
          <cell r="AY714" t="str">
            <v>BBC (BRASCAN)</v>
          </cell>
          <cell r="AZ714" t="str">
            <v xml:space="preserve">02201WX  </v>
          </cell>
        </row>
        <row r="715">
          <cell r="D715" t="str">
            <v xml:space="preserve">02201J2  </v>
          </cell>
          <cell r="E715" t="str">
            <v>BORA MALL SHOP</v>
          </cell>
          <cell r="F715" t="str">
            <v>N/A</v>
          </cell>
          <cell r="G715" t="str">
            <v>RJ</v>
          </cell>
          <cell r="H715" t="str">
            <v>RIO DE JANEIRO</v>
          </cell>
          <cell r="I715" t="str">
            <v>RJ</v>
          </cell>
          <cell r="J715" t="str">
            <v>RJ</v>
          </cell>
          <cell r="K715" t="str">
            <v>01</v>
          </cell>
          <cell r="L715" t="str">
            <v>ALLPARK</v>
          </cell>
          <cell r="M715" t="str">
            <v>ALLPARK</v>
          </cell>
          <cell r="N715">
            <v>0</v>
          </cell>
          <cell r="O715">
            <v>0</v>
          </cell>
          <cell r="P715" t="str">
            <v>SHOPPING</v>
          </cell>
          <cell r="Q715" t="str">
            <v>GARAGEM</v>
          </cell>
          <cell r="R715" t="str">
            <v>OFF STREET</v>
          </cell>
          <cell r="S715" t="str">
            <v>NN OFF 2011</v>
          </cell>
          <cell r="T715">
            <v>1</v>
          </cell>
          <cell r="U715" t="str">
            <v>N/A</v>
          </cell>
          <cell r="V715" t="str">
            <v>N/A</v>
          </cell>
          <cell r="W715" t="str">
            <v>GARAGEM NÃO INAUGURADA</v>
          </cell>
          <cell r="X715" t="str">
            <v>GARAGEM NÃO INAUGURADA</v>
          </cell>
          <cell r="Y715" t="str">
            <v>N/I</v>
          </cell>
          <cell r="Z715" t="str">
            <v>N/I</v>
          </cell>
          <cell r="AA715" t="str">
            <v>N/I</v>
          </cell>
          <cell r="AB715" t="str">
            <v>NAO BLOQUEADO</v>
          </cell>
          <cell r="AC715" t="str">
            <v xml:space="preserve">02201J2  </v>
          </cell>
          <cell r="AD715" t="str">
            <v>SHOP BORA MALL</v>
          </cell>
          <cell r="AE715" t="str">
            <v>6.AINDA NÃO ABRIU</v>
          </cell>
          <cell r="AF715" t="str">
            <v>ORGANICAS</v>
          </cell>
          <cell r="AG715" t="str">
            <v>N/I</v>
          </cell>
          <cell r="AH715" t="str">
            <v>ITABORAÍ</v>
          </cell>
          <cell r="AI715" t="str">
            <v>24800-065</v>
          </cell>
          <cell r="AJ715" t="str">
            <v>CENTRO</v>
          </cell>
          <cell r="AK715" t="str">
            <v>AV. 22 DE MAIO, 5.800</v>
          </cell>
          <cell r="AL715">
            <v>6</v>
          </cell>
          <cell r="AM715" t="str">
            <v>N/I</v>
          </cell>
          <cell r="AN715" t="str">
            <v>N/I</v>
          </cell>
          <cell r="AO715" t="str">
            <v>N/I</v>
          </cell>
          <cell r="AP715" t="str">
            <v>N/I</v>
          </cell>
          <cell r="AQ715" t="str">
            <v>N/I</v>
          </cell>
          <cell r="AR715" t="str">
            <v>N/I</v>
          </cell>
          <cell r="AS715" t="str">
            <v>N/IN/I</v>
          </cell>
          <cell r="AT715" t="str">
            <v>N/I</v>
          </cell>
          <cell r="AU715" t="str">
            <v>N/I</v>
          </cell>
          <cell r="AV715" t="str">
            <v>N/I</v>
          </cell>
          <cell r="AW715">
            <v>1485</v>
          </cell>
          <cell r="AX715" t="str">
            <v>N/I</v>
          </cell>
          <cell r="AY715" t="str">
            <v>SHOPPING ITABORAÍ (SHOPPING BORA MALL)</v>
          </cell>
          <cell r="AZ715" t="str">
            <v xml:space="preserve">02201J2  </v>
          </cell>
        </row>
        <row r="716">
          <cell r="D716">
            <v>220171</v>
          </cell>
          <cell r="E716" t="str">
            <v>CARREFOUR BARCAS</v>
          </cell>
          <cell r="F716" t="str">
            <v>N/A</v>
          </cell>
          <cell r="G716" t="str">
            <v>RJ</v>
          </cell>
          <cell r="H716" t="str">
            <v>RIO DE JANEIRO</v>
          </cell>
          <cell r="I716" t="str">
            <v>RJ</v>
          </cell>
          <cell r="J716" t="str">
            <v>RJ</v>
          </cell>
          <cell r="K716" t="str">
            <v>01</v>
          </cell>
          <cell r="L716" t="str">
            <v>ALLPARK</v>
          </cell>
          <cell r="M716" t="str">
            <v>ALLPARK</v>
          </cell>
          <cell r="N716">
            <v>0</v>
          </cell>
          <cell r="O716">
            <v>0</v>
          </cell>
          <cell r="P716" t="str">
            <v>SUPERMERCADO</v>
          </cell>
          <cell r="Q716" t="str">
            <v>GARAGEM</v>
          </cell>
          <cell r="R716" t="str">
            <v>OFF STREET</v>
          </cell>
          <cell r="S716" t="str">
            <v>NN OFF 2011</v>
          </cell>
          <cell r="T716">
            <v>1</v>
          </cell>
          <cell r="U716" t="str">
            <v>N/A</v>
          </cell>
          <cell r="V716" t="str">
            <v>N/A</v>
          </cell>
          <cell r="W716" t="str">
            <v>GARAGEM NÃO INAUGURADA</v>
          </cell>
          <cell r="X716" t="str">
            <v>GARAGEM NÃO INAUGURADA</v>
          </cell>
          <cell r="Y716" t="str">
            <v>N/I</v>
          </cell>
          <cell r="Z716" t="str">
            <v>N/I</v>
          </cell>
          <cell r="AA716" t="str">
            <v>N/I</v>
          </cell>
          <cell r="AB716" t="str">
            <v>NAO BLOQUEADO</v>
          </cell>
          <cell r="AC716">
            <v>220171</v>
          </cell>
          <cell r="AD716" t="str">
            <v>SUPERM CARREFOUR BARCAS</v>
          </cell>
          <cell r="AE716" t="str">
            <v>6.AINDA NÃO ABRIU</v>
          </cell>
          <cell r="AF716" t="str">
            <v>ORGANICAS</v>
          </cell>
          <cell r="AG716" t="str">
            <v>N/I</v>
          </cell>
          <cell r="AH716" t="str">
            <v>RIO DE JANEIRO</v>
          </cell>
          <cell r="AI716" t="str">
            <v>N/I</v>
          </cell>
          <cell r="AJ716" t="str">
            <v>CENTRO</v>
          </cell>
          <cell r="AK716" t="str">
            <v>RUA 1, Nº 02</v>
          </cell>
          <cell r="AL716" t="str">
            <v>N/I</v>
          </cell>
          <cell r="AM716" t="str">
            <v>N/I</v>
          </cell>
          <cell r="AN716" t="str">
            <v>N/I</v>
          </cell>
          <cell r="AO716" t="str">
            <v>N/I</v>
          </cell>
          <cell r="AP716" t="str">
            <v>N/I</v>
          </cell>
          <cell r="AQ716" t="str">
            <v>N/I</v>
          </cell>
          <cell r="AR716" t="str">
            <v>N/I</v>
          </cell>
          <cell r="AS716" t="str">
            <v>ALLPARK - RJT0</v>
          </cell>
          <cell r="AT716" t="str">
            <v>ALLPARK - RJ</v>
          </cell>
          <cell r="AU716" t="str">
            <v>T0</v>
          </cell>
          <cell r="AV716" t="str">
            <v>CARREFOUR BARCA</v>
          </cell>
          <cell r="AW716" t="str">
            <v>N/I</v>
          </cell>
          <cell r="AX716" t="str">
            <v>N/I</v>
          </cell>
          <cell r="AY716" t="str">
            <v>N/I</v>
          </cell>
          <cell r="AZ716">
            <v>220171</v>
          </cell>
        </row>
        <row r="717">
          <cell r="D717">
            <v>421623</v>
          </cell>
          <cell r="E717" t="str">
            <v>VIA BRASIL</v>
          </cell>
          <cell r="F717" t="str">
            <v>N/A</v>
          </cell>
          <cell r="G717" t="str">
            <v>DF</v>
          </cell>
          <cell r="H717" t="str">
            <v>DISTRITO FEDERAL</v>
          </cell>
          <cell r="I717" t="str">
            <v>CO</v>
          </cell>
          <cell r="J717" t="str">
            <v>CO</v>
          </cell>
          <cell r="K717" t="str">
            <v>16</v>
          </cell>
          <cell r="L717" t="str">
            <v>HORA PARK</v>
          </cell>
          <cell r="M717" t="str">
            <v>HORA PARK</v>
          </cell>
          <cell r="N717">
            <v>1</v>
          </cell>
          <cell r="O717">
            <v>226</v>
          </cell>
          <cell r="P717" t="str">
            <v>CENTRO MEDICO</v>
          </cell>
          <cell r="Q717" t="str">
            <v>GARAGEM</v>
          </cell>
          <cell r="R717" t="str">
            <v>REAL ESTATE</v>
          </cell>
          <cell r="S717" t="str">
            <v>REAL ESTATE 2010</v>
          </cell>
          <cell r="T717">
            <v>1</v>
          </cell>
          <cell r="U717" t="str">
            <v>N/A</v>
          </cell>
          <cell r="V717" t="str">
            <v>N/A</v>
          </cell>
          <cell r="W717" t="str">
            <v>SANDSTONE</v>
          </cell>
          <cell r="X717" t="str">
            <v>N/I</v>
          </cell>
          <cell r="Y717" t="str">
            <v>LOCAÇÃO</v>
          </cell>
          <cell r="Z717" t="str">
            <v>TKTS</v>
          </cell>
          <cell r="AA717" t="str">
            <v>N/I</v>
          </cell>
          <cell r="AB717" t="str">
            <v>NAO BLOQUEADO</v>
          </cell>
          <cell r="AC717">
            <v>421623</v>
          </cell>
          <cell r="AD717" t="str">
            <v>CE MED VIA BRASIL - HP</v>
          </cell>
          <cell r="AE717" t="str">
            <v>9.GARAGEM ABERTA</v>
          </cell>
          <cell r="AF717" t="str">
            <v>ORGANICAS</v>
          </cell>
          <cell r="AG717" t="str">
            <v>N/I</v>
          </cell>
          <cell r="AH717" t="str">
            <v>BRASILIA</v>
          </cell>
          <cell r="AI717" t="str">
            <v>70330-700</v>
          </cell>
          <cell r="AJ717" t="str">
            <v>ASA SUL</v>
          </cell>
          <cell r="AK717" t="str">
            <v>SEP SUL-QUADRA 710/910- CONJ. D- UN. 1</v>
          </cell>
          <cell r="AL717">
            <v>6</v>
          </cell>
          <cell r="AM717">
            <v>40405</v>
          </cell>
          <cell r="AN717" t="str">
            <v>AGO/10</v>
          </cell>
          <cell r="AO717">
            <v>40407</v>
          </cell>
          <cell r="AP717" t="str">
            <v>INDETERMINADO</v>
          </cell>
          <cell r="AQ717" t="str">
            <v>N/I</v>
          </cell>
          <cell r="AR717" t="str">
            <v>N/I</v>
          </cell>
          <cell r="AS717" t="str">
            <v>HORA PARK23</v>
          </cell>
          <cell r="AT717" t="str">
            <v>HORA PARK</v>
          </cell>
          <cell r="AU717">
            <v>23</v>
          </cell>
          <cell r="AV717" t="str">
            <v>VIA BRASIL</v>
          </cell>
          <cell r="AW717">
            <v>180</v>
          </cell>
          <cell r="AX717" t="str">
            <v>Via Brasil</v>
          </cell>
          <cell r="AY717" t="str">
            <v>VIA BRASIL</v>
          </cell>
          <cell r="AZ717">
            <v>421623</v>
          </cell>
        </row>
        <row r="718">
          <cell r="D718">
            <v>125107</v>
          </cell>
          <cell r="E718" t="str">
            <v>VILA MARIANA, BRADESCO</v>
          </cell>
          <cell r="F718" t="str">
            <v>N/A</v>
          </cell>
          <cell r="G718" t="str">
            <v>SP</v>
          </cell>
          <cell r="H718" t="str">
            <v>SÃO PAULO</v>
          </cell>
          <cell r="I718" t="str">
            <v>SP</v>
          </cell>
          <cell r="J718" t="str">
            <v>SP</v>
          </cell>
          <cell r="K718" t="str">
            <v>51</v>
          </cell>
          <cell r="L718" t="str">
            <v>PRIMEIRA</v>
          </cell>
          <cell r="M718" t="str">
            <v>PRIMEIRA</v>
          </cell>
          <cell r="N718">
            <v>1</v>
          </cell>
          <cell r="O718">
            <v>100</v>
          </cell>
          <cell r="P718" t="str">
            <v>BANCO</v>
          </cell>
          <cell r="Q718" t="str">
            <v>GARAGEM</v>
          </cell>
          <cell r="R718" t="str">
            <v>OFF STREET</v>
          </cell>
          <cell r="S718" t="str">
            <v>BASE OFF</v>
          </cell>
          <cell r="T718">
            <v>1</v>
          </cell>
          <cell r="U718" t="str">
            <v>N/A</v>
          </cell>
          <cell r="V718" t="str">
            <v>N/A</v>
          </cell>
          <cell r="W718" t="str">
            <v>ENZO</v>
          </cell>
          <cell r="X718" t="str">
            <v>IZILDO</v>
          </cell>
          <cell r="Y718" t="str">
            <v>LOCAÇÃO</v>
          </cell>
          <cell r="Z718" t="str">
            <v>TKTS</v>
          </cell>
          <cell r="AA718" t="str">
            <v>VALOR FIXO</v>
          </cell>
          <cell r="AB718" t="str">
            <v>NAO BLOQUEADO</v>
          </cell>
          <cell r="AC718">
            <v>125107</v>
          </cell>
          <cell r="AD718" t="str">
            <v>BANCO BBD VL MARIANA</v>
          </cell>
          <cell r="AE718" t="str">
            <v>9.GARAGEM ABERTA</v>
          </cell>
          <cell r="AF718" t="str">
            <v>ORGANICAS</v>
          </cell>
          <cell r="AG718">
            <v>52024452006490</v>
          </cell>
          <cell r="AH718" t="str">
            <v xml:space="preserve">SÃO PAULO </v>
          </cell>
          <cell r="AI718" t="str">
            <v>04009-001</v>
          </cell>
          <cell r="AJ718" t="str">
            <v>V. MARIANA</v>
          </cell>
          <cell r="AK718" t="str">
            <v>RUA DOMINGOS DE MORAES, 716</v>
          </cell>
          <cell r="AL718">
            <v>7</v>
          </cell>
          <cell r="AM718" t="str">
            <v>N/I</v>
          </cell>
          <cell r="AN718" t="str">
            <v>N/I</v>
          </cell>
          <cell r="AO718">
            <v>37438</v>
          </cell>
          <cell r="AP718" t="str">
            <v>INDETERMINADO</v>
          </cell>
          <cell r="AQ718" t="str">
            <v>N/I</v>
          </cell>
          <cell r="AR718" t="str">
            <v>N/I</v>
          </cell>
          <cell r="AS718" t="str">
            <v>PRIMEIRA - SP  7</v>
          </cell>
          <cell r="AT718" t="str">
            <v xml:space="preserve">PRIMEIRA - SP  </v>
          </cell>
          <cell r="AU718">
            <v>7</v>
          </cell>
          <cell r="AV718" t="str">
            <v>BRAD.Vl.MARIANA</v>
          </cell>
          <cell r="AW718">
            <v>2919</v>
          </cell>
          <cell r="AX718" t="str">
            <v>Vila Mariana, Bradesco</v>
          </cell>
          <cell r="AY718" t="str">
            <v>N/I</v>
          </cell>
          <cell r="AZ718">
            <v>125107</v>
          </cell>
        </row>
        <row r="719">
          <cell r="D719" t="str">
            <v xml:space="preserve">02201WS  </v>
          </cell>
          <cell r="E719" t="str">
            <v>ED. SAO LUIZ</v>
          </cell>
          <cell r="F719" t="str">
            <v>N/A</v>
          </cell>
          <cell r="G719" t="str">
            <v>RJ</v>
          </cell>
          <cell r="H719" t="str">
            <v>RIO DE JANEIRO</v>
          </cell>
          <cell r="I719" t="str">
            <v>RJ</v>
          </cell>
          <cell r="J719" t="str">
            <v>RJ</v>
          </cell>
          <cell r="K719" t="str">
            <v>01</v>
          </cell>
          <cell r="L719" t="str">
            <v>ALLPARK</v>
          </cell>
          <cell r="M719" t="str">
            <v>ALLPARK</v>
          </cell>
          <cell r="N719">
            <v>0</v>
          </cell>
          <cell r="O719">
            <v>0</v>
          </cell>
          <cell r="P719" t="str">
            <v>EDIFÍCIO COMERCIAL</v>
          </cell>
          <cell r="Q719" t="str">
            <v>GARAGEM</v>
          </cell>
          <cell r="R719" t="str">
            <v>OFF STREET</v>
          </cell>
          <cell r="S719" t="str">
            <v>NN OFF 2011</v>
          </cell>
          <cell r="T719">
            <v>1</v>
          </cell>
          <cell r="U719" t="str">
            <v>N/A</v>
          </cell>
          <cell r="V719" t="str">
            <v>N/A</v>
          </cell>
          <cell r="W719" t="str">
            <v>GARAGEM NÃO INAUGURADA</v>
          </cell>
          <cell r="X719" t="str">
            <v>GARAGEM NÃO INAUGURADA</v>
          </cell>
          <cell r="Y719" t="str">
            <v>N/I</v>
          </cell>
          <cell r="Z719" t="str">
            <v>N/I</v>
          </cell>
          <cell r="AA719" t="str">
            <v>N/I</v>
          </cell>
          <cell r="AB719" t="str">
            <v>NAO BLOQUEADO</v>
          </cell>
          <cell r="AC719" t="str">
            <v xml:space="preserve">02201WS  </v>
          </cell>
          <cell r="AD719" t="str">
            <v>ED COM S LUIZ CATETE</v>
          </cell>
          <cell r="AE719" t="str">
            <v>6.AINDA NÃO ABRIU</v>
          </cell>
          <cell r="AF719" t="str">
            <v>ORGANICAS</v>
          </cell>
          <cell r="AG719" t="str">
            <v>N/I</v>
          </cell>
          <cell r="AH719" t="str">
            <v>RIO DE JANEIRO</v>
          </cell>
          <cell r="AI719">
            <v>22631003</v>
          </cell>
          <cell r="AJ719" t="str">
            <v>CATETE</v>
          </cell>
          <cell r="AK719" t="str">
            <v>RUA DO CATETE, 311</v>
          </cell>
          <cell r="AL719" t="str">
            <v>N/I</v>
          </cell>
          <cell r="AM719" t="str">
            <v>N/I</v>
          </cell>
          <cell r="AN719" t="str">
            <v>N/I</v>
          </cell>
          <cell r="AO719" t="str">
            <v>N/I</v>
          </cell>
          <cell r="AP719" t="str">
            <v>N/I</v>
          </cell>
          <cell r="AQ719" t="str">
            <v>N/I</v>
          </cell>
          <cell r="AR719" t="str">
            <v>N/I</v>
          </cell>
          <cell r="AS719" t="str">
            <v>N/IN/I</v>
          </cell>
          <cell r="AT719" t="str">
            <v>N/I</v>
          </cell>
          <cell r="AU719" t="str">
            <v>N/I</v>
          </cell>
          <cell r="AV719" t="str">
            <v>N/I</v>
          </cell>
          <cell r="AW719" t="str">
            <v>N/I</v>
          </cell>
          <cell r="AX719" t="str">
            <v>N/I</v>
          </cell>
          <cell r="AY719" t="str">
            <v>EDIFÍCIO SÃO LUIZ - SEVERIANO RIBEIRO</v>
          </cell>
          <cell r="AZ719" t="str">
            <v xml:space="preserve">02201WS  </v>
          </cell>
        </row>
        <row r="720">
          <cell r="D720" t="str">
            <v xml:space="preserve">02201WL  </v>
          </cell>
          <cell r="E720" t="str">
            <v>PENINSULA</v>
          </cell>
          <cell r="F720" t="str">
            <v>N/A</v>
          </cell>
          <cell r="G720" t="str">
            <v>RJ</v>
          </cell>
          <cell r="H720" t="str">
            <v>RIO DE JANEIRO</v>
          </cell>
          <cell r="I720" t="str">
            <v>RJ</v>
          </cell>
          <cell r="J720" t="str">
            <v>RJ</v>
          </cell>
          <cell r="K720" t="str">
            <v>01</v>
          </cell>
          <cell r="L720" t="str">
            <v>ALLPARK</v>
          </cell>
          <cell r="M720" t="str">
            <v>ALLPARK</v>
          </cell>
          <cell r="N720">
            <v>0</v>
          </cell>
          <cell r="O720">
            <v>0</v>
          </cell>
          <cell r="P720" t="str">
            <v>EDIFÍCIO COMERCIAL</v>
          </cell>
          <cell r="Q720" t="str">
            <v>GARAGEM</v>
          </cell>
          <cell r="R720" t="str">
            <v>OFF STREET</v>
          </cell>
          <cell r="S720" t="str">
            <v>NN OFF 2011</v>
          </cell>
          <cell r="T720">
            <v>1</v>
          </cell>
          <cell r="U720" t="str">
            <v>N/A</v>
          </cell>
          <cell r="V720" t="str">
            <v>N/A</v>
          </cell>
          <cell r="W720" t="str">
            <v>GARAGEM NÃO INAUGURADA</v>
          </cell>
          <cell r="X720" t="str">
            <v>GARAGEM NÃO INAUGURADA</v>
          </cell>
          <cell r="Y720" t="str">
            <v>N/I</v>
          </cell>
          <cell r="Z720" t="str">
            <v>N/I</v>
          </cell>
          <cell r="AA720" t="str">
            <v>N/I</v>
          </cell>
          <cell r="AB720" t="str">
            <v>NAO BLOQUEADO</v>
          </cell>
          <cell r="AC720" t="str">
            <v xml:space="preserve">02201WL  </v>
          </cell>
          <cell r="AD720" t="str">
            <v>ED COM PENINSULA</v>
          </cell>
          <cell r="AE720" t="str">
            <v>6.AINDA NÃO ABRIU</v>
          </cell>
          <cell r="AF720" t="str">
            <v>ORGANICAS</v>
          </cell>
          <cell r="AG720" t="str">
            <v>N/I</v>
          </cell>
          <cell r="AH720" t="str">
            <v>RIO DE JANEIRO</v>
          </cell>
          <cell r="AI720" t="str">
            <v>22775-057</v>
          </cell>
          <cell r="AJ720" t="str">
            <v>BARRA DA TIJUCA</v>
          </cell>
          <cell r="AK720" t="str">
            <v>AV. JOAO CABRAL DE MELLO NETO, 400</v>
          </cell>
          <cell r="AL720">
            <v>6</v>
          </cell>
          <cell r="AM720" t="str">
            <v>N/I</v>
          </cell>
          <cell r="AN720" t="str">
            <v>N/I</v>
          </cell>
          <cell r="AO720" t="str">
            <v>N/I</v>
          </cell>
          <cell r="AP720" t="str">
            <v>N/I</v>
          </cell>
          <cell r="AQ720" t="str">
            <v>N/I</v>
          </cell>
          <cell r="AR720" t="str">
            <v>N/I</v>
          </cell>
          <cell r="AS720" t="str">
            <v>N/IN/I</v>
          </cell>
          <cell r="AT720" t="str">
            <v>N/I</v>
          </cell>
          <cell r="AU720" t="str">
            <v>N/I</v>
          </cell>
          <cell r="AV720" t="str">
            <v>N/I</v>
          </cell>
          <cell r="AW720">
            <v>1551</v>
          </cell>
          <cell r="AX720" t="str">
            <v>N/I</v>
          </cell>
          <cell r="AY720" t="str">
            <v>PENÍNSULA CORPORATE</v>
          </cell>
          <cell r="AZ720" t="str">
            <v xml:space="preserve">02201WL  </v>
          </cell>
        </row>
        <row r="721">
          <cell r="D721" t="str">
            <v xml:space="preserve">02201WV  </v>
          </cell>
          <cell r="E721" t="str">
            <v>PRES. VARGAS - SIG</v>
          </cell>
          <cell r="F721" t="str">
            <v>N/A</v>
          </cell>
          <cell r="G721" t="str">
            <v>RJ</v>
          </cell>
          <cell r="H721" t="str">
            <v>RIO DE JANEIRO</v>
          </cell>
          <cell r="I721" t="str">
            <v>RJ</v>
          </cell>
          <cell r="J721" t="str">
            <v>RJ</v>
          </cell>
          <cell r="K721" t="str">
            <v>01</v>
          </cell>
          <cell r="L721" t="str">
            <v>ALLPARK</v>
          </cell>
          <cell r="M721" t="str">
            <v>ALLPARK</v>
          </cell>
          <cell r="N721">
            <v>1</v>
          </cell>
          <cell r="O721">
            <v>114</v>
          </cell>
          <cell r="P721" t="str">
            <v>TERRENO</v>
          </cell>
          <cell r="Q721" t="str">
            <v>GARAGEM</v>
          </cell>
          <cell r="R721" t="str">
            <v>OFF STREET</v>
          </cell>
          <cell r="S721" t="str">
            <v>NN OFF 2011</v>
          </cell>
          <cell r="T721">
            <v>1</v>
          </cell>
          <cell r="U721" t="str">
            <v>N/A</v>
          </cell>
          <cell r="V721" t="str">
            <v>N/A</v>
          </cell>
          <cell r="W721" t="str">
            <v>ANGELO</v>
          </cell>
          <cell r="X721" t="str">
            <v>N/I</v>
          </cell>
          <cell r="Y721" t="str">
            <v>N/I</v>
          </cell>
          <cell r="Z721" t="str">
            <v>N/I</v>
          </cell>
          <cell r="AA721" t="str">
            <v>N/I</v>
          </cell>
          <cell r="AB721" t="str">
            <v>NAO BLOQUEADO</v>
          </cell>
          <cell r="AC721" t="str">
            <v xml:space="preserve">02201WV  </v>
          </cell>
          <cell r="AD721" t="str">
            <v>TERR SIG PRES VARGAS 1149</v>
          </cell>
          <cell r="AE721" t="str">
            <v>9.GARAGEM ABERTA</v>
          </cell>
          <cell r="AF721" t="str">
            <v>ORGANICAS</v>
          </cell>
          <cell r="AG721" t="str">
            <v>N/I</v>
          </cell>
          <cell r="AH721" t="str">
            <v>RIO DE JANEIRO</v>
          </cell>
          <cell r="AI721">
            <v>20071004</v>
          </cell>
          <cell r="AJ721" t="str">
            <v>CENTRO</v>
          </cell>
          <cell r="AK721" t="str">
            <v>AV. PRES. VARGAS, 1149, 1153, 1159, 1163, 1171</v>
          </cell>
          <cell r="AL721">
            <v>5</v>
          </cell>
          <cell r="AM721">
            <v>40833</v>
          </cell>
          <cell r="AN721" t="str">
            <v>OUT/11</v>
          </cell>
          <cell r="AO721" t="str">
            <v>N/I</v>
          </cell>
          <cell r="AP721" t="str">
            <v>N/I</v>
          </cell>
          <cell r="AQ721" t="str">
            <v>N/I</v>
          </cell>
          <cell r="AR721" t="str">
            <v>N/I</v>
          </cell>
          <cell r="AS721" t="str">
            <v>ALLPARK - RJWV</v>
          </cell>
          <cell r="AT721" t="str">
            <v>ALLPARK - RJ</v>
          </cell>
          <cell r="AU721" t="str">
            <v>WV</v>
          </cell>
          <cell r="AV721" t="str">
            <v>PRES. VARGAS S.</v>
          </cell>
          <cell r="AW721">
            <v>1593</v>
          </cell>
          <cell r="AX721" t="str">
            <v>N/I</v>
          </cell>
          <cell r="AY721" t="str">
            <v>SIG PRESIDENTE VARGAS</v>
          </cell>
          <cell r="AZ721" t="str">
            <v xml:space="preserve">02201WV  </v>
          </cell>
        </row>
        <row r="722">
          <cell r="D722" t="str">
            <v xml:space="preserve">02201WB  </v>
          </cell>
          <cell r="E722" t="str">
            <v>RECREIO MEDICAL CENTER</v>
          </cell>
          <cell r="F722" t="str">
            <v>N/A</v>
          </cell>
          <cell r="G722" t="str">
            <v>RJ</v>
          </cell>
          <cell r="H722" t="str">
            <v>RIO DE JANEIRO</v>
          </cell>
          <cell r="I722" t="str">
            <v>RJ</v>
          </cell>
          <cell r="J722" t="str">
            <v>RJ</v>
          </cell>
          <cell r="K722" t="str">
            <v>01</v>
          </cell>
          <cell r="L722" t="str">
            <v>ALLPARK</v>
          </cell>
          <cell r="M722" t="str">
            <v>ALLPARK</v>
          </cell>
          <cell r="N722">
            <v>0</v>
          </cell>
          <cell r="O722">
            <v>0</v>
          </cell>
          <cell r="P722" t="str">
            <v>CENTRO MEDICO</v>
          </cell>
          <cell r="Q722" t="str">
            <v>GARAGEM</v>
          </cell>
          <cell r="R722" t="str">
            <v>OFF STREET</v>
          </cell>
          <cell r="S722" t="str">
            <v>NN OFF 2011</v>
          </cell>
          <cell r="T722">
            <v>1</v>
          </cell>
          <cell r="U722" t="str">
            <v>N/A</v>
          </cell>
          <cell r="V722" t="str">
            <v>N/A</v>
          </cell>
          <cell r="W722" t="str">
            <v>GARAGEM NÃO INAUGURADA</v>
          </cell>
          <cell r="X722" t="str">
            <v>GARAGEM NÃO INAUGURADA</v>
          </cell>
          <cell r="Y722" t="str">
            <v>N/I</v>
          </cell>
          <cell r="Z722" t="str">
            <v>N/I</v>
          </cell>
          <cell r="AA722" t="str">
            <v>N/I</v>
          </cell>
          <cell r="AB722" t="str">
            <v>NAO BLOQUEADO</v>
          </cell>
          <cell r="AC722" t="str">
            <v xml:space="preserve">02201WB  </v>
          </cell>
          <cell r="AD722" t="str">
            <v>CE MED RECREIO MEDICAL CENTER</v>
          </cell>
          <cell r="AE722" t="str">
            <v>6.AINDA NÃO ABRIU</v>
          </cell>
          <cell r="AF722" t="str">
            <v>ORGANICAS</v>
          </cell>
          <cell r="AG722" t="str">
            <v>N/I</v>
          </cell>
          <cell r="AH722" t="str">
            <v>RIO DE JANEIRO</v>
          </cell>
          <cell r="AI722" t="str">
            <v>N/I</v>
          </cell>
          <cell r="AJ722" t="str">
            <v>RECREIO</v>
          </cell>
          <cell r="AK722" t="str">
            <v>AV. DAS AMERICAS, 16.150</v>
          </cell>
          <cell r="AL722" t="str">
            <v>N/I</v>
          </cell>
          <cell r="AM722" t="str">
            <v>N/I</v>
          </cell>
          <cell r="AN722" t="str">
            <v>N/I</v>
          </cell>
          <cell r="AO722" t="str">
            <v>N/I</v>
          </cell>
          <cell r="AP722" t="str">
            <v>N/I</v>
          </cell>
          <cell r="AQ722" t="str">
            <v>N/I</v>
          </cell>
          <cell r="AR722" t="str">
            <v>N/I</v>
          </cell>
          <cell r="AS722" t="str">
            <v>N/IN/I</v>
          </cell>
          <cell r="AT722" t="str">
            <v>N/I</v>
          </cell>
          <cell r="AU722" t="str">
            <v>N/I</v>
          </cell>
          <cell r="AV722" t="str">
            <v>N/I</v>
          </cell>
          <cell r="AW722" t="str">
            <v>N/I</v>
          </cell>
          <cell r="AX722" t="str">
            <v>N/I</v>
          </cell>
          <cell r="AY722" t="str">
            <v>RECREIO MEDICAL CENTER</v>
          </cell>
          <cell r="AZ722" t="str">
            <v xml:space="preserve">02201WB  </v>
          </cell>
        </row>
        <row r="723">
          <cell r="D723" t="str">
            <v xml:space="preserve">01201I6  </v>
          </cell>
          <cell r="E723" t="str">
            <v>VILA OLIMPIA</v>
          </cell>
          <cell r="F723" t="str">
            <v>N/A</v>
          </cell>
          <cell r="G723" t="str">
            <v>SP</v>
          </cell>
          <cell r="H723" t="str">
            <v>SÃO PAULO</v>
          </cell>
          <cell r="I723" t="str">
            <v>SP</v>
          </cell>
          <cell r="J723" t="str">
            <v>SP</v>
          </cell>
          <cell r="K723" t="str">
            <v>01</v>
          </cell>
          <cell r="L723" t="str">
            <v>ALLPARK</v>
          </cell>
          <cell r="M723" t="str">
            <v>RITI</v>
          </cell>
          <cell r="N723">
            <v>1</v>
          </cell>
          <cell r="O723">
            <v>20</v>
          </cell>
          <cell r="P723" t="str">
            <v>TERRENO</v>
          </cell>
          <cell r="Q723" t="str">
            <v>GARAGEM</v>
          </cell>
          <cell r="R723" t="str">
            <v>OFF STREET</v>
          </cell>
          <cell r="S723" t="str">
            <v>M&amp;A 2011</v>
          </cell>
          <cell r="T723">
            <v>1</v>
          </cell>
          <cell r="U723" t="str">
            <v>N/A</v>
          </cell>
          <cell r="V723" t="str">
            <v>N/A</v>
          </cell>
          <cell r="W723" t="str">
            <v>MARCOS SILVA</v>
          </cell>
          <cell r="X723" t="str">
            <v>EDMILSON</v>
          </cell>
          <cell r="Y723" t="str">
            <v>LOCAÇÃO</v>
          </cell>
          <cell r="Z723" t="str">
            <v>TKTS</v>
          </cell>
          <cell r="AA723" t="str">
            <v>VALOR FIXO</v>
          </cell>
          <cell r="AB723" t="str">
            <v>NAO BLOQUEADO</v>
          </cell>
          <cell r="AC723" t="str">
            <v xml:space="preserve">01201I6  </v>
          </cell>
          <cell r="AD723" t="str">
            <v>TERR JOAQUIM FERREIRA LOBO 391 - RT</v>
          </cell>
          <cell r="AE723" t="str">
            <v>9.GARAGEM ABERTA</v>
          </cell>
          <cell r="AF723" t="str">
            <v>M&amp;A</v>
          </cell>
          <cell r="AG723" t="str">
            <v>60.537.263/0471-20</v>
          </cell>
          <cell r="AH723" t="str">
            <v xml:space="preserve">SÃO PAULO </v>
          </cell>
          <cell r="AI723" t="str">
            <v>4544-150</v>
          </cell>
          <cell r="AJ723" t="str">
            <v>VILA OLÍMPIA</v>
          </cell>
          <cell r="AK723" t="str">
            <v>RUA CEL JOAQUIM FERREIRA LOBO, 391</v>
          </cell>
          <cell r="AL723">
            <v>5</v>
          </cell>
          <cell r="AM723">
            <v>40603</v>
          </cell>
          <cell r="AN723" t="str">
            <v>MAR/11</v>
          </cell>
          <cell r="AO723">
            <v>40330</v>
          </cell>
          <cell r="AP723" t="str">
            <v>INDETERMINADO</v>
          </cell>
          <cell r="AQ723" t="str">
            <v>N/I</v>
          </cell>
          <cell r="AR723" t="str">
            <v>N/I</v>
          </cell>
          <cell r="AS723" t="str">
            <v>ALLPARK - SPI6</v>
          </cell>
          <cell r="AT723" t="str">
            <v>ALLPARK - SP</v>
          </cell>
          <cell r="AU723" t="str">
            <v>I6</v>
          </cell>
          <cell r="AV723" t="str">
            <v>VILA OLIMPIA</v>
          </cell>
          <cell r="AW723">
            <v>13638</v>
          </cell>
          <cell r="AX723" t="str">
            <v>N/I</v>
          </cell>
          <cell r="AY723" t="str">
            <v>N/I</v>
          </cell>
          <cell r="AZ723" t="str">
            <v xml:space="preserve">01201I6  </v>
          </cell>
        </row>
        <row r="724">
          <cell r="D724" t="str">
            <v xml:space="preserve">02201GF  </v>
          </cell>
          <cell r="E724" t="str">
            <v>UNIMED COPACABANA</v>
          </cell>
          <cell r="F724" t="str">
            <v>N/A</v>
          </cell>
          <cell r="G724" t="str">
            <v>RJ</v>
          </cell>
          <cell r="H724" t="str">
            <v>RIO DE JANEIRO</v>
          </cell>
          <cell r="I724" t="str">
            <v>RJ</v>
          </cell>
          <cell r="J724" t="str">
            <v>RJ</v>
          </cell>
          <cell r="K724" t="str">
            <v>01</v>
          </cell>
          <cell r="L724" t="str">
            <v>ALLPARK</v>
          </cell>
          <cell r="M724" t="str">
            <v>ALLPARK</v>
          </cell>
          <cell r="N724">
            <v>0</v>
          </cell>
          <cell r="O724">
            <v>0</v>
          </cell>
          <cell r="P724" t="str">
            <v>HOSPITAL</v>
          </cell>
          <cell r="Q724" t="str">
            <v>GARAGEM</v>
          </cell>
          <cell r="R724" t="str">
            <v>OFF STREET</v>
          </cell>
          <cell r="S724" t="str">
            <v>NN OFF 2011</v>
          </cell>
          <cell r="T724">
            <v>1</v>
          </cell>
          <cell r="U724" t="str">
            <v>N/A</v>
          </cell>
          <cell r="V724" t="str">
            <v>N/A</v>
          </cell>
          <cell r="W724" t="str">
            <v>GARAGEM NÃO INAUGURADA</v>
          </cell>
          <cell r="X724" t="str">
            <v>GARAGEM NÃO INAUGURADA</v>
          </cell>
          <cell r="Y724" t="str">
            <v>N/I</v>
          </cell>
          <cell r="Z724" t="str">
            <v>N/I</v>
          </cell>
          <cell r="AA724" t="str">
            <v>N/I</v>
          </cell>
          <cell r="AB724" t="str">
            <v>NAO BLOQUEADO</v>
          </cell>
          <cell r="AC724" t="str">
            <v xml:space="preserve">02201GF  </v>
          </cell>
          <cell r="AD724" t="str">
            <v>HOSP UNIMED COPACABANA</v>
          </cell>
          <cell r="AE724" t="str">
            <v>6.AINDA NÃO ABRIU</v>
          </cell>
          <cell r="AF724" t="str">
            <v>ORGANICAS</v>
          </cell>
          <cell r="AG724" t="str">
            <v>N/I</v>
          </cell>
          <cell r="AH724" t="str">
            <v>N/I</v>
          </cell>
          <cell r="AI724" t="str">
            <v>N/I</v>
          </cell>
          <cell r="AJ724" t="str">
            <v>N/I</v>
          </cell>
          <cell r="AK724" t="str">
            <v>N/I</v>
          </cell>
          <cell r="AL724" t="str">
            <v>N/I</v>
          </cell>
          <cell r="AM724" t="str">
            <v>N/I</v>
          </cell>
          <cell r="AN724" t="str">
            <v>N/I</v>
          </cell>
          <cell r="AO724" t="str">
            <v>N/I</v>
          </cell>
          <cell r="AP724" t="str">
            <v>N/I</v>
          </cell>
          <cell r="AQ724" t="str">
            <v>N/I</v>
          </cell>
          <cell r="AR724" t="str">
            <v>N/I</v>
          </cell>
          <cell r="AS724" t="str">
            <v>N/IN/I</v>
          </cell>
          <cell r="AT724" t="str">
            <v>N/I</v>
          </cell>
          <cell r="AU724" t="str">
            <v>N/I</v>
          </cell>
          <cell r="AV724" t="str">
            <v>N/I</v>
          </cell>
          <cell r="AW724" t="str">
            <v>N/I</v>
          </cell>
          <cell r="AX724" t="str">
            <v>N/I</v>
          </cell>
          <cell r="AY724" t="str">
            <v>UNIMED COPACABANA</v>
          </cell>
          <cell r="AZ724" t="str">
            <v xml:space="preserve">02201GF  </v>
          </cell>
        </row>
        <row r="725">
          <cell r="D725" t="str">
            <v xml:space="preserve">02201IR  </v>
          </cell>
          <cell r="E725" t="str">
            <v>VISION</v>
          </cell>
          <cell r="F725" t="str">
            <v>N/A</v>
          </cell>
          <cell r="G725" t="str">
            <v>RJ</v>
          </cell>
          <cell r="H725" t="str">
            <v>RIO DE JANEIRO</v>
          </cell>
          <cell r="I725" t="str">
            <v>RJ</v>
          </cell>
          <cell r="J725" t="str">
            <v>RJ</v>
          </cell>
          <cell r="K725" t="str">
            <v>01</v>
          </cell>
          <cell r="L725" t="str">
            <v>ALLPARK</v>
          </cell>
          <cell r="M725" t="str">
            <v>ALLPARK</v>
          </cell>
          <cell r="N725">
            <v>0</v>
          </cell>
          <cell r="O725">
            <v>466</v>
          </cell>
          <cell r="P725" t="str">
            <v>EDIFÍCIO COMERCIAL</v>
          </cell>
          <cell r="Q725" t="str">
            <v>GARAGEM</v>
          </cell>
          <cell r="R725" t="str">
            <v>REAL ESTATE</v>
          </cell>
          <cell r="S725" t="str">
            <v>REAL ESTATE 2011</v>
          </cell>
          <cell r="T725">
            <v>1</v>
          </cell>
          <cell r="U725" t="str">
            <v>N/A</v>
          </cell>
          <cell r="V725" t="str">
            <v>N/A</v>
          </cell>
          <cell r="W725" t="str">
            <v>GARAGEM NÃO INAUGURADA</v>
          </cell>
          <cell r="X725" t="str">
            <v>GARAGEM NÃO INAUGURADA</v>
          </cell>
          <cell r="Y725" t="str">
            <v>N/I</v>
          </cell>
          <cell r="Z725" t="str">
            <v>N/I</v>
          </cell>
          <cell r="AA725" t="str">
            <v>N/I</v>
          </cell>
          <cell r="AB725" t="str">
            <v>NAO BLOQUEADO</v>
          </cell>
          <cell r="AC725" t="str">
            <v xml:space="preserve">02201IR  </v>
          </cell>
          <cell r="AD725" t="str">
            <v>ED COM VISION OFFICES</v>
          </cell>
          <cell r="AE725" t="str">
            <v>6.AINDA NÃO ABRIU</v>
          </cell>
          <cell r="AF725" t="str">
            <v>ORGANICAS</v>
          </cell>
          <cell r="AG725" t="str">
            <v>N/I</v>
          </cell>
          <cell r="AH725" t="str">
            <v>RIO DE JANEIRO</v>
          </cell>
          <cell r="AI725">
            <v>22631455</v>
          </cell>
          <cell r="AJ725" t="str">
            <v>BARRA DA TIJUCA</v>
          </cell>
          <cell r="AK725" t="str">
            <v>AV. EMBAIXADOR ABELARDO BUENO, 3500</v>
          </cell>
          <cell r="AL725">
            <v>7</v>
          </cell>
          <cell r="AM725" t="str">
            <v>N/I</v>
          </cell>
          <cell r="AN725" t="str">
            <v>N/I</v>
          </cell>
          <cell r="AO725" t="str">
            <v>N/I</v>
          </cell>
          <cell r="AP725" t="str">
            <v>N/I</v>
          </cell>
          <cell r="AQ725" t="str">
            <v>N/I</v>
          </cell>
          <cell r="AR725" t="str">
            <v>N/I</v>
          </cell>
          <cell r="AS725" t="str">
            <v>N/IN/I</v>
          </cell>
          <cell r="AT725" t="str">
            <v>N/I</v>
          </cell>
          <cell r="AU725" t="str">
            <v>N/I</v>
          </cell>
          <cell r="AV725" t="str">
            <v>N/I</v>
          </cell>
          <cell r="AW725">
            <v>1510</v>
          </cell>
          <cell r="AX725" t="str">
            <v>N/I</v>
          </cell>
          <cell r="AY725" t="str">
            <v>CALÇADAS - VISION OFFICES</v>
          </cell>
          <cell r="AZ725" t="str">
            <v xml:space="preserve">02201IR  </v>
          </cell>
        </row>
        <row r="726">
          <cell r="D726" t="str">
            <v xml:space="preserve">01201WT  </v>
          </cell>
          <cell r="E726" t="str">
            <v>BBT</v>
          </cell>
          <cell r="F726" t="str">
            <v>N/A</v>
          </cell>
          <cell r="G726" t="str">
            <v>SP</v>
          </cell>
          <cell r="H726" t="str">
            <v>SÃO PAULO</v>
          </cell>
          <cell r="I726" t="str">
            <v>SP</v>
          </cell>
          <cell r="J726" t="str">
            <v>SP</v>
          </cell>
          <cell r="K726" t="str">
            <v>01</v>
          </cell>
          <cell r="L726" t="str">
            <v>ALLPARK</v>
          </cell>
          <cell r="M726" t="str">
            <v>ALLPARK</v>
          </cell>
          <cell r="N726">
            <v>0</v>
          </cell>
          <cell r="O726">
            <v>0</v>
          </cell>
          <cell r="P726" t="str">
            <v>EDIFÍCIO COMERCIAL</v>
          </cell>
          <cell r="Q726" t="str">
            <v>GARAGEM</v>
          </cell>
          <cell r="R726" t="str">
            <v>OFF STREET</v>
          </cell>
          <cell r="S726" t="str">
            <v>NN OFF 2011</v>
          </cell>
          <cell r="T726">
            <v>1</v>
          </cell>
          <cell r="U726" t="str">
            <v>N/A</v>
          </cell>
          <cell r="V726" t="str">
            <v>N/A</v>
          </cell>
          <cell r="W726" t="str">
            <v>GARAGEM NÃO INAUGURADA</v>
          </cell>
          <cell r="X726" t="str">
            <v>GARAGEM NÃO INAUGURADA</v>
          </cell>
          <cell r="Y726" t="str">
            <v>N/I</v>
          </cell>
          <cell r="Z726" t="str">
            <v>N/I</v>
          </cell>
          <cell r="AA726" t="str">
            <v>N/I</v>
          </cell>
          <cell r="AB726" t="str">
            <v xml:space="preserve">BLOQUEADO    </v>
          </cell>
          <cell r="AC726" t="str">
            <v xml:space="preserve">01201WT  </v>
          </cell>
          <cell r="AD726" t="str">
            <v>ED COM BUENO BUSINESS TOWER</v>
          </cell>
          <cell r="AE726" t="str">
            <v>7.GARAGEM ENCERRADA</v>
          </cell>
          <cell r="AF726" t="str">
            <v>ORGANICAS</v>
          </cell>
          <cell r="AG726" t="str">
            <v>N/I</v>
          </cell>
          <cell r="AH726" t="str">
            <v xml:space="preserve">SÃO PAULO </v>
          </cell>
          <cell r="AI726">
            <v>87070000</v>
          </cell>
          <cell r="AJ726" t="str">
            <v>VILA OLIMPIA</v>
          </cell>
          <cell r="AK726" t="str">
            <v>AV. DR. CARDOSO DE MELO, 1336</v>
          </cell>
          <cell r="AL726" t="str">
            <v>N/I</v>
          </cell>
          <cell r="AM726" t="str">
            <v>N/I</v>
          </cell>
          <cell r="AN726" t="str">
            <v>N/I</v>
          </cell>
          <cell r="AO726" t="str">
            <v>N/I</v>
          </cell>
          <cell r="AP726" t="str">
            <v>N/I</v>
          </cell>
          <cell r="AQ726" t="str">
            <v>N/I</v>
          </cell>
          <cell r="AR726" t="str">
            <v>N/I</v>
          </cell>
          <cell r="AS726" t="str">
            <v>N/IN/I</v>
          </cell>
          <cell r="AT726" t="str">
            <v>N/I</v>
          </cell>
          <cell r="AU726" t="str">
            <v>N/I</v>
          </cell>
          <cell r="AV726" t="str">
            <v>N/I</v>
          </cell>
          <cell r="AW726" t="str">
            <v>N/I</v>
          </cell>
          <cell r="AX726" t="str">
            <v>N/I</v>
          </cell>
          <cell r="AY726" t="str">
            <v>BBT (BUENO BUSINESS TOWER)</v>
          </cell>
          <cell r="AZ726" t="str">
            <v xml:space="preserve">01201WT  </v>
          </cell>
        </row>
        <row r="727">
          <cell r="D727" t="str">
            <v xml:space="preserve">01201JO  </v>
          </cell>
          <cell r="E727" t="str">
            <v>CATAVENTO</v>
          </cell>
          <cell r="F727" t="str">
            <v>N/A</v>
          </cell>
          <cell r="G727" t="str">
            <v>SP</v>
          </cell>
          <cell r="H727" t="str">
            <v>SÃO PAULO</v>
          </cell>
          <cell r="I727" t="str">
            <v>SP</v>
          </cell>
          <cell r="J727" t="str">
            <v>SP</v>
          </cell>
          <cell r="K727" t="str">
            <v>01</v>
          </cell>
          <cell r="L727" t="str">
            <v>ALLPARK</v>
          </cell>
          <cell r="M727" t="str">
            <v>ALLPARK</v>
          </cell>
          <cell r="N727">
            <v>0</v>
          </cell>
          <cell r="O727">
            <v>0</v>
          </cell>
          <cell r="P727" t="str">
            <v>LAZER/ ENTRETENIMENTO</v>
          </cell>
          <cell r="Q727" t="str">
            <v>GARAGEM</v>
          </cell>
          <cell r="R727" t="str">
            <v>OFF STREET</v>
          </cell>
          <cell r="S727" t="str">
            <v>NN OFF 2011</v>
          </cell>
          <cell r="T727">
            <v>1</v>
          </cell>
          <cell r="U727" t="str">
            <v>N/A</v>
          </cell>
          <cell r="V727" t="str">
            <v>N/A</v>
          </cell>
          <cell r="W727" t="str">
            <v>GARAGEM NÃO INAUGURADA</v>
          </cell>
          <cell r="X727" t="str">
            <v>GARAGEM NÃO INAUGURADA</v>
          </cell>
          <cell r="Y727" t="str">
            <v>N/I</v>
          </cell>
          <cell r="Z727" t="str">
            <v>N/I</v>
          </cell>
          <cell r="AA727" t="str">
            <v>N/I</v>
          </cell>
          <cell r="AB727" t="str">
            <v>NAO BLOQUEADO</v>
          </cell>
          <cell r="AC727" t="str">
            <v xml:space="preserve">01201JO  </v>
          </cell>
          <cell r="AD727" t="str">
            <v>LAZER CATAVENTO</v>
          </cell>
          <cell r="AE727" t="str">
            <v>6.AINDA NÃO ABRIU</v>
          </cell>
          <cell r="AF727" t="str">
            <v>ORGANICAS</v>
          </cell>
          <cell r="AG727" t="str">
            <v>N/I</v>
          </cell>
          <cell r="AH727" t="str">
            <v xml:space="preserve">SÃO PAULO </v>
          </cell>
          <cell r="AI727" t="str">
            <v>N/I</v>
          </cell>
          <cell r="AJ727" t="str">
            <v>CENTRO</v>
          </cell>
          <cell r="AK727" t="str">
            <v>PALACIO DAS INDUSTRIAS</v>
          </cell>
          <cell r="AL727">
            <v>7</v>
          </cell>
          <cell r="AM727" t="str">
            <v>N/I</v>
          </cell>
          <cell r="AN727" t="str">
            <v>N/I</v>
          </cell>
          <cell r="AO727" t="str">
            <v>N/I</v>
          </cell>
          <cell r="AP727" t="str">
            <v>N/I</v>
          </cell>
          <cell r="AQ727" t="str">
            <v>N/I</v>
          </cell>
          <cell r="AR727" t="str">
            <v>N/I</v>
          </cell>
          <cell r="AS727" t="str">
            <v>N/IN/I</v>
          </cell>
          <cell r="AT727" t="str">
            <v>N/I</v>
          </cell>
          <cell r="AU727" t="str">
            <v>N/I</v>
          </cell>
          <cell r="AV727" t="str">
            <v>N/I</v>
          </cell>
          <cell r="AW727">
            <v>13854</v>
          </cell>
          <cell r="AX727" t="str">
            <v>N/I</v>
          </cell>
          <cell r="AY727" t="str">
            <v>CATAVENTO CULTURAL E EDUCACIONAL</v>
          </cell>
          <cell r="AZ727" t="str">
            <v xml:space="preserve">01201JO  </v>
          </cell>
        </row>
        <row r="728">
          <cell r="D728" t="str">
            <v xml:space="preserve">01201WU  </v>
          </cell>
          <cell r="E728" t="str">
            <v>COMUNIDADE SHALOM</v>
          </cell>
          <cell r="F728" t="str">
            <v>N/A</v>
          </cell>
          <cell r="G728" t="str">
            <v>SP</v>
          </cell>
          <cell r="H728" t="str">
            <v>SÃO PAULO</v>
          </cell>
          <cell r="I728" t="str">
            <v>SP</v>
          </cell>
          <cell r="J728" t="str">
            <v>SP</v>
          </cell>
          <cell r="K728" t="str">
            <v>01</v>
          </cell>
          <cell r="L728" t="str">
            <v>ALLPARK</v>
          </cell>
          <cell r="M728" t="str">
            <v>ALLPARK</v>
          </cell>
          <cell r="N728">
            <v>1</v>
          </cell>
          <cell r="O728">
            <v>0</v>
          </cell>
          <cell r="P728" t="str">
            <v>CENTRO DE CONVENÇÕES</v>
          </cell>
          <cell r="Q728" t="str">
            <v>GARAGEM</v>
          </cell>
          <cell r="R728" t="str">
            <v>OFF STREET</v>
          </cell>
          <cell r="S728" t="str">
            <v>NN OFF 2011</v>
          </cell>
          <cell r="T728">
            <v>1</v>
          </cell>
          <cell r="U728" t="str">
            <v>N/A</v>
          </cell>
          <cell r="V728" t="str">
            <v>N/A</v>
          </cell>
          <cell r="W728" t="str">
            <v>GARAGEM NÃO INAUGURADA</v>
          </cell>
          <cell r="X728" t="str">
            <v>GARAGEM NÃO INAUGURADA</v>
          </cell>
          <cell r="Y728" t="str">
            <v>N/I</v>
          </cell>
          <cell r="Z728" t="str">
            <v>N/I</v>
          </cell>
          <cell r="AA728" t="str">
            <v>N/I</v>
          </cell>
          <cell r="AB728" t="str">
            <v>NAO BLOQUEADO</v>
          </cell>
          <cell r="AC728" t="str">
            <v xml:space="preserve">01201WU  </v>
          </cell>
          <cell r="AD728" t="str">
            <v>C CONV COMUNIDADE SHALON</v>
          </cell>
          <cell r="AE728" t="str">
            <v>9.GARAGEM ABERTA</v>
          </cell>
          <cell r="AF728" t="str">
            <v>ORGANICAS</v>
          </cell>
          <cell r="AG728" t="str">
            <v>N/I</v>
          </cell>
          <cell r="AH728" t="str">
            <v xml:space="preserve">SÃO PAULO </v>
          </cell>
          <cell r="AI728">
            <v>80730460</v>
          </cell>
          <cell r="AJ728" t="str">
            <v>VILA OLIMPIA</v>
          </cell>
          <cell r="AK728" t="str">
            <v>RUA DAS FINADEIRAS, 37</v>
          </cell>
          <cell r="AL728" t="str">
            <v>N/I</v>
          </cell>
          <cell r="AM728">
            <v>40831</v>
          </cell>
          <cell r="AN728" t="str">
            <v>NOV/11</v>
          </cell>
          <cell r="AO728" t="str">
            <v>N/I</v>
          </cell>
          <cell r="AP728" t="str">
            <v>N/I</v>
          </cell>
          <cell r="AQ728" t="str">
            <v>N/I</v>
          </cell>
          <cell r="AR728" t="str">
            <v>N/I</v>
          </cell>
          <cell r="AS728" t="str">
            <v>N/IN/I</v>
          </cell>
          <cell r="AT728" t="str">
            <v>N/I</v>
          </cell>
          <cell r="AU728" t="str">
            <v>N/I</v>
          </cell>
          <cell r="AV728" t="str">
            <v>N/I</v>
          </cell>
          <cell r="AW728" t="str">
            <v>N/I</v>
          </cell>
          <cell r="AX728" t="str">
            <v>N/I</v>
          </cell>
          <cell r="AY728" t="str">
            <v>SHALON - SENAGOGA</v>
          </cell>
          <cell r="AZ728" t="str">
            <v xml:space="preserve">01201WU  </v>
          </cell>
        </row>
        <row r="729">
          <cell r="D729" t="str">
            <v xml:space="preserve">01201WR  </v>
          </cell>
          <cell r="E729" t="str">
            <v>LICEU CORACAO DE JESUS</v>
          </cell>
          <cell r="F729" t="str">
            <v>N/A</v>
          </cell>
          <cell r="G729" t="str">
            <v>SP</v>
          </cell>
          <cell r="H729" t="str">
            <v>SÃO PAULO</v>
          </cell>
          <cell r="I729" t="str">
            <v>SP</v>
          </cell>
          <cell r="J729" t="str">
            <v>SP</v>
          </cell>
          <cell r="K729" t="str">
            <v>01</v>
          </cell>
          <cell r="L729" t="str">
            <v>ALLPARK</v>
          </cell>
          <cell r="M729" t="str">
            <v>ALLPARK</v>
          </cell>
          <cell r="N729">
            <v>1</v>
          </cell>
          <cell r="O729">
            <v>150</v>
          </cell>
          <cell r="P729" t="str">
            <v>LAZER/ ENTRETENIMENTO</v>
          </cell>
          <cell r="Q729" t="str">
            <v>GARAGEM</v>
          </cell>
          <cell r="R729" t="str">
            <v>OFF STREET</v>
          </cell>
          <cell r="S729" t="str">
            <v>NN OFF 2011</v>
          </cell>
          <cell r="T729">
            <v>1</v>
          </cell>
          <cell r="U729" t="str">
            <v>N/A</v>
          </cell>
          <cell r="V729" t="str">
            <v>N/A</v>
          </cell>
          <cell r="W729" t="str">
            <v>IRINEU</v>
          </cell>
          <cell r="X729" t="str">
            <v>AKIRA</v>
          </cell>
          <cell r="Y729" t="str">
            <v>N/I</v>
          </cell>
          <cell r="Z729" t="str">
            <v>N/I</v>
          </cell>
          <cell r="AA729" t="str">
            <v>N/I</v>
          </cell>
          <cell r="AB729" t="str">
            <v>NAO BLOQUEADO</v>
          </cell>
          <cell r="AC729" t="str">
            <v xml:space="preserve">01201WR  </v>
          </cell>
          <cell r="AD729" t="str">
            <v>LAZER LICEU CORACAO DE JESUS</v>
          </cell>
          <cell r="AE729" t="str">
            <v>9.GARAGEM ABERTA</v>
          </cell>
          <cell r="AF729" t="str">
            <v>ORGANICAS</v>
          </cell>
          <cell r="AG729" t="str">
            <v>N/I</v>
          </cell>
          <cell r="AH729" t="str">
            <v xml:space="preserve">SÃO PAULO </v>
          </cell>
          <cell r="AI729">
            <v>4548004</v>
          </cell>
          <cell r="AJ729" t="str">
            <v>CAMPOS ELISEOS</v>
          </cell>
          <cell r="AK729" t="str">
            <v>ALAMEDA DINO BUENO, 353</v>
          </cell>
          <cell r="AL729" t="str">
            <v>N/I</v>
          </cell>
          <cell r="AM729" t="str">
            <v>N/I</v>
          </cell>
          <cell r="AN729" t="str">
            <v>N/I</v>
          </cell>
          <cell r="AO729" t="str">
            <v>N/I</v>
          </cell>
          <cell r="AP729" t="str">
            <v>N/I</v>
          </cell>
          <cell r="AQ729" t="str">
            <v>N/I</v>
          </cell>
          <cell r="AR729" t="str">
            <v>N/I</v>
          </cell>
          <cell r="AS729" t="str">
            <v>N/IN/I</v>
          </cell>
          <cell r="AT729" t="str">
            <v>N/I</v>
          </cell>
          <cell r="AU729" t="str">
            <v>N/I</v>
          </cell>
          <cell r="AV729" t="str">
            <v>N/I</v>
          </cell>
          <cell r="AW729" t="str">
            <v>N/I</v>
          </cell>
          <cell r="AX729" t="str">
            <v>N/I</v>
          </cell>
          <cell r="AY729" t="str">
            <v>N/I</v>
          </cell>
          <cell r="AZ729" t="str">
            <v xml:space="preserve">01201WR  </v>
          </cell>
        </row>
        <row r="730">
          <cell r="D730">
            <v>125113</v>
          </cell>
          <cell r="E730" t="str">
            <v>VILMA SONIA</v>
          </cell>
          <cell r="F730" t="str">
            <v>N/A</v>
          </cell>
          <cell r="G730" t="str">
            <v>SP</v>
          </cell>
          <cell r="H730" t="str">
            <v>SÃO PAULO</v>
          </cell>
          <cell r="I730" t="str">
            <v>SP</v>
          </cell>
          <cell r="J730" t="str">
            <v>SP</v>
          </cell>
          <cell r="K730" t="str">
            <v>51</v>
          </cell>
          <cell r="L730" t="str">
            <v>PRIMEIRA</v>
          </cell>
          <cell r="M730" t="str">
            <v>PRIMEIRA</v>
          </cell>
          <cell r="N730">
            <v>1</v>
          </cell>
          <cell r="O730">
            <v>34</v>
          </cell>
          <cell r="P730" t="str">
            <v>EDIFÍCIO COMERCIAL</v>
          </cell>
          <cell r="Q730" t="str">
            <v>GARAGEM</v>
          </cell>
          <cell r="R730" t="str">
            <v>OFF STREET</v>
          </cell>
          <cell r="S730" t="str">
            <v>BASE OFF</v>
          </cell>
          <cell r="T730">
            <v>1</v>
          </cell>
          <cell r="U730" t="str">
            <v>N/A</v>
          </cell>
          <cell r="V730" t="str">
            <v>N/A</v>
          </cell>
          <cell r="W730" t="str">
            <v>IRINEU</v>
          </cell>
          <cell r="X730" t="str">
            <v>ELSON</v>
          </cell>
          <cell r="Y730" t="str">
            <v>LOCAÇÃO</v>
          </cell>
          <cell r="Z730" t="str">
            <v>TKTS</v>
          </cell>
          <cell r="AA730" t="str">
            <v>VALOR FIXO</v>
          </cell>
          <cell r="AB730" t="str">
            <v>NAO BLOQUEADO</v>
          </cell>
          <cell r="AC730">
            <v>125113</v>
          </cell>
          <cell r="AD730" t="str">
            <v>ED COM VILMA SONIA</v>
          </cell>
          <cell r="AE730" t="str">
            <v>9.GARAGEM ABERTA</v>
          </cell>
          <cell r="AF730" t="str">
            <v>ORGANICAS</v>
          </cell>
          <cell r="AG730">
            <v>52024452009759</v>
          </cell>
          <cell r="AH730" t="str">
            <v xml:space="preserve">SÃO PAULO </v>
          </cell>
          <cell r="AI730" t="str">
            <v>01046-000</v>
          </cell>
          <cell r="AJ730" t="str">
            <v>CENTRO</v>
          </cell>
          <cell r="AK730" t="str">
            <v xml:space="preserve">AV. SÃO LUIS, 112 </v>
          </cell>
          <cell r="AL730">
            <v>5</v>
          </cell>
          <cell r="AM730" t="str">
            <v>N/I</v>
          </cell>
          <cell r="AN730" t="str">
            <v>N/I</v>
          </cell>
          <cell r="AO730">
            <v>36671</v>
          </cell>
          <cell r="AP730">
            <v>41424</v>
          </cell>
          <cell r="AQ730" t="str">
            <v>N/I</v>
          </cell>
          <cell r="AR730" t="str">
            <v>N/I</v>
          </cell>
          <cell r="AS730" t="str">
            <v>PRIMEIRA - SP  13</v>
          </cell>
          <cell r="AT730" t="str">
            <v xml:space="preserve">PRIMEIRA - SP  </v>
          </cell>
          <cell r="AU730">
            <v>13</v>
          </cell>
          <cell r="AV730" t="str">
            <v>VILMA SONIA</v>
          </cell>
          <cell r="AW730">
            <v>3782</v>
          </cell>
          <cell r="AX730" t="str">
            <v>Vilma Sonia, Edifício</v>
          </cell>
          <cell r="AY730" t="str">
            <v>N/I</v>
          </cell>
          <cell r="AZ730">
            <v>125113</v>
          </cell>
        </row>
        <row r="731">
          <cell r="D731" t="str">
            <v xml:space="preserve">01201IY  </v>
          </cell>
          <cell r="E731" t="str">
            <v>SALOMAO VERBO DIVINO</v>
          </cell>
          <cell r="F731" t="str">
            <v>N/A</v>
          </cell>
          <cell r="G731" t="str">
            <v>SP</v>
          </cell>
          <cell r="H731" t="str">
            <v>SÃO PAULO</v>
          </cell>
          <cell r="I731" t="str">
            <v>SP</v>
          </cell>
          <cell r="J731" t="str">
            <v>SP</v>
          </cell>
          <cell r="K731" t="str">
            <v>01</v>
          </cell>
          <cell r="L731" t="str">
            <v>ALLPARK</v>
          </cell>
          <cell r="M731" t="str">
            <v>ALLPARK</v>
          </cell>
          <cell r="N731">
            <v>0</v>
          </cell>
          <cell r="O731">
            <v>0</v>
          </cell>
          <cell r="P731" t="str">
            <v>LABORATORIO</v>
          </cell>
          <cell r="Q731" t="str">
            <v>GARAGEM</v>
          </cell>
          <cell r="R731" t="str">
            <v>OFF STREET</v>
          </cell>
          <cell r="S731" t="str">
            <v>NN OFF 2011</v>
          </cell>
          <cell r="T731">
            <v>1</v>
          </cell>
          <cell r="U731" t="str">
            <v>N/A</v>
          </cell>
          <cell r="V731" t="str">
            <v>N/A</v>
          </cell>
          <cell r="W731" t="str">
            <v>GARAGEM NÃO INAUGURADA</v>
          </cell>
          <cell r="X731" t="str">
            <v>GARAGEM NÃO INAUGURADA</v>
          </cell>
          <cell r="Y731" t="str">
            <v>N/I</v>
          </cell>
          <cell r="Z731" t="str">
            <v>N/I</v>
          </cell>
          <cell r="AA731" t="str">
            <v>N/I</v>
          </cell>
          <cell r="AB731" t="str">
            <v>NAO BLOQUEADO</v>
          </cell>
          <cell r="AC731" t="str">
            <v xml:space="preserve">01201IY  </v>
          </cell>
          <cell r="AD731" t="str">
            <v>LAB SALOMAO DIVINO SALVADOR</v>
          </cell>
          <cell r="AE731" t="str">
            <v>6.AINDA NÃO ABRIU</v>
          </cell>
          <cell r="AF731" t="str">
            <v>ORGANICAS</v>
          </cell>
          <cell r="AG731" t="str">
            <v>N/I</v>
          </cell>
          <cell r="AH731" t="str">
            <v xml:space="preserve">SÃO PAULO </v>
          </cell>
          <cell r="AI731" t="str">
            <v>N/I</v>
          </cell>
          <cell r="AJ731" t="str">
            <v>IBIRAPUERA</v>
          </cell>
          <cell r="AK731" t="str">
            <v>RUA DIVINO SALVADOR</v>
          </cell>
          <cell r="AL731" t="str">
            <v>N/I</v>
          </cell>
          <cell r="AM731" t="str">
            <v>N/I</v>
          </cell>
          <cell r="AN731" t="str">
            <v>N/I</v>
          </cell>
          <cell r="AO731" t="str">
            <v>N/I</v>
          </cell>
          <cell r="AP731" t="str">
            <v>N/I</v>
          </cell>
          <cell r="AQ731" t="str">
            <v>N/I</v>
          </cell>
          <cell r="AR731" t="str">
            <v>N/I</v>
          </cell>
          <cell r="AS731" t="str">
            <v>N/IN/I</v>
          </cell>
          <cell r="AT731" t="str">
            <v>N/I</v>
          </cell>
          <cell r="AU731" t="str">
            <v>N/I</v>
          </cell>
          <cell r="AV731" t="str">
            <v>N/I</v>
          </cell>
          <cell r="AW731">
            <v>13875</v>
          </cell>
          <cell r="AX731" t="str">
            <v>N/I</v>
          </cell>
          <cell r="AY731" t="str">
            <v>SALOMAO IBIRAPUERA. LAB.</v>
          </cell>
          <cell r="AZ731" t="str">
            <v xml:space="preserve">01201IY  </v>
          </cell>
        </row>
        <row r="732">
          <cell r="D732">
            <v>325164</v>
          </cell>
          <cell r="E732" t="str">
            <v>VISCONDE DE NACAR BATISTA</v>
          </cell>
          <cell r="F732" t="str">
            <v>N/A</v>
          </cell>
          <cell r="G732" t="str">
            <v>PR</v>
          </cell>
          <cell r="H732" t="str">
            <v>PARANÁ</v>
          </cell>
          <cell r="I732" t="str">
            <v>SUL</v>
          </cell>
          <cell r="J732" t="str">
            <v>SUL</v>
          </cell>
          <cell r="K732" t="str">
            <v>51</v>
          </cell>
          <cell r="L732" t="str">
            <v>PRIMEIRA</v>
          </cell>
          <cell r="M732" t="str">
            <v>PRIMEIRA</v>
          </cell>
          <cell r="N732">
            <v>1</v>
          </cell>
          <cell r="O732">
            <v>160</v>
          </cell>
          <cell r="P732" t="str">
            <v>EDIFÍCIO COMERCIAL</v>
          </cell>
          <cell r="Q732" t="str">
            <v>GARAGEM</v>
          </cell>
          <cell r="R732" t="str">
            <v>OFF STREET</v>
          </cell>
          <cell r="S732" t="str">
            <v>BASE OFF</v>
          </cell>
          <cell r="T732">
            <v>1</v>
          </cell>
          <cell r="U732" t="str">
            <v>N/A</v>
          </cell>
          <cell r="V732" t="str">
            <v>N/A</v>
          </cell>
          <cell r="W732" t="str">
            <v>MIRO</v>
          </cell>
          <cell r="X732" t="str">
            <v>N/I</v>
          </cell>
          <cell r="Y732" t="str">
            <v>LOCAÇÃO</v>
          </cell>
          <cell r="Z732" t="str">
            <v>TKTS</v>
          </cell>
          <cell r="AA732" t="str">
            <v>PERCENTUAL</v>
          </cell>
          <cell r="AB732" t="str">
            <v>NAO BLOQUEADO</v>
          </cell>
          <cell r="AC732">
            <v>325164</v>
          </cell>
          <cell r="AD732" t="str">
            <v>ED COM VISCONDE DE NACAR BATISTA</v>
          </cell>
          <cell r="AE732" t="str">
            <v>9.GARAGEM ABERTA</v>
          </cell>
          <cell r="AF732" t="str">
            <v>ORGANICAS</v>
          </cell>
          <cell r="AG732" t="str">
            <v>N/I</v>
          </cell>
          <cell r="AH732" t="str">
            <v>CURITIBA</v>
          </cell>
          <cell r="AI732" t="str">
            <v>80420-080</v>
          </cell>
          <cell r="AJ732" t="str">
            <v>CENTRO</v>
          </cell>
          <cell r="AK732" t="str">
            <v>RUA VISCONDE DE NASCAR, 1510</v>
          </cell>
          <cell r="AL732">
            <v>7</v>
          </cell>
          <cell r="AM732" t="str">
            <v>N/I</v>
          </cell>
          <cell r="AN732" t="str">
            <v>N/I</v>
          </cell>
          <cell r="AO732">
            <v>39295</v>
          </cell>
          <cell r="AP732">
            <v>40390</v>
          </cell>
          <cell r="AQ732" t="str">
            <v>N/I</v>
          </cell>
          <cell r="AR732" t="str">
            <v>N/I</v>
          </cell>
          <cell r="AS732" t="str">
            <v>PRIMEIRA - PR  64</v>
          </cell>
          <cell r="AT732" t="str">
            <v xml:space="preserve">PRIMEIRA - PR  </v>
          </cell>
          <cell r="AU732">
            <v>64</v>
          </cell>
          <cell r="AV732" t="str">
            <v>VISCONDE N. BAT</v>
          </cell>
          <cell r="AW732">
            <v>1332</v>
          </cell>
          <cell r="AX732" t="str">
            <v>New Concept</v>
          </cell>
          <cell r="AY732" t="str">
            <v>N/I</v>
          </cell>
          <cell r="AZ732">
            <v>325164</v>
          </cell>
        </row>
        <row r="733">
          <cell r="D733" t="str">
            <v xml:space="preserve">03201EP  </v>
          </cell>
          <cell r="E733" t="str">
            <v>MERCADORAMA JARDIM DAS AMERICAS</v>
          </cell>
          <cell r="F733" t="str">
            <v>N/A</v>
          </cell>
          <cell r="G733" t="str">
            <v>PR</v>
          </cell>
          <cell r="H733" t="str">
            <v>PARANÁ</v>
          </cell>
          <cell r="I733" t="str">
            <v>SUL</v>
          </cell>
          <cell r="J733" t="str">
            <v>SUL</v>
          </cell>
          <cell r="K733" t="str">
            <v>01</v>
          </cell>
          <cell r="L733" t="str">
            <v>ALLPARK</v>
          </cell>
          <cell r="M733" t="str">
            <v>ALLPARK</v>
          </cell>
          <cell r="N733">
            <v>0</v>
          </cell>
          <cell r="O733">
            <v>0</v>
          </cell>
          <cell r="P733" t="str">
            <v>SUPERMERCADO</v>
          </cell>
          <cell r="Q733" t="str">
            <v>GARAGEM</v>
          </cell>
          <cell r="R733" t="str">
            <v>OFF STREET</v>
          </cell>
          <cell r="S733" t="str">
            <v>NN OFF 2011</v>
          </cell>
          <cell r="T733">
            <v>1</v>
          </cell>
          <cell r="U733" t="str">
            <v>N/A</v>
          </cell>
          <cell r="V733" t="str">
            <v>N/A</v>
          </cell>
          <cell r="W733" t="str">
            <v>GARAGEM NÃO INAUGURADA</v>
          </cell>
          <cell r="X733" t="str">
            <v>GARAGEM NÃO INAUGURADA</v>
          </cell>
          <cell r="Y733" t="str">
            <v>N/I</v>
          </cell>
          <cell r="Z733" t="str">
            <v>N/I</v>
          </cell>
          <cell r="AA733" t="str">
            <v>N/I</v>
          </cell>
          <cell r="AB733" t="str">
            <v xml:space="preserve">BLOQUEADO    </v>
          </cell>
          <cell r="AC733" t="str">
            <v xml:space="preserve">03201EP  </v>
          </cell>
          <cell r="AD733" t="str">
            <v>SUPERM MERCADORAMA JD DAS AMERICAS</v>
          </cell>
          <cell r="AE733" t="str">
            <v>6.AINDA NÃO ABRIU</v>
          </cell>
          <cell r="AF733" t="str">
            <v>ORGANICAS</v>
          </cell>
          <cell r="AG733" t="str">
            <v>N/I</v>
          </cell>
          <cell r="AH733" t="str">
            <v>CURITIBA</v>
          </cell>
          <cell r="AI733" t="str">
            <v>81530-030</v>
          </cell>
          <cell r="AJ733" t="str">
            <v>JD.DAS AMERICAS</v>
          </cell>
          <cell r="AK733" t="str">
            <v>RUA MARCOS SMANHOTTO, 10</v>
          </cell>
          <cell r="AL733" t="str">
            <v>N/I</v>
          </cell>
          <cell r="AM733" t="str">
            <v>N/I</v>
          </cell>
          <cell r="AN733" t="str">
            <v>N/I</v>
          </cell>
          <cell r="AO733" t="str">
            <v>N/I</v>
          </cell>
          <cell r="AP733" t="str">
            <v>N/I</v>
          </cell>
          <cell r="AQ733" t="str">
            <v>N/I</v>
          </cell>
          <cell r="AR733" t="str">
            <v>N/I</v>
          </cell>
          <cell r="AS733" t="str">
            <v>ALLPARK - RJDN</v>
          </cell>
          <cell r="AT733" t="str">
            <v>ALLPARK - RJ</v>
          </cell>
          <cell r="AU733" t="str">
            <v>DN</v>
          </cell>
          <cell r="AV733" t="str">
            <v>N/I</v>
          </cell>
          <cell r="AW733">
            <v>12910</v>
          </cell>
          <cell r="AX733" t="str">
            <v>N/I</v>
          </cell>
          <cell r="AY733" t="str">
            <v>N/I</v>
          </cell>
          <cell r="AZ733" t="str">
            <v xml:space="preserve">03201EP  </v>
          </cell>
        </row>
        <row r="734">
          <cell r="D734" t="str">
            <v xml:space="preserve">03201WA  </v>
          </cell>
          <cell r="E734" t="str">
            <v>VITA VICENTE</v>
          </cell>
          <cell r="F734" t="str">
            <v>N/A</v>
          </cell>
          <cell r="G734" t="str">
            <v>PR</v>
          </cell>
          <cell r="H734" t="str">
            <v>PARANÁ</v>
          </cell>
          <cell r="I734" t="str">
            <v>SUL</v>
          </cell>
          <cell r="J734" t="str">
            <v>SUL</v>
          </cell>
          <cell r="K734" t="str">
            <v>01</v>
          </cell>
          <cell r="L734" t="str">
            <v>ALLPARK</v>
          </cell>
          <cell r="M734" t="str">
            <v>ALLPARK</v>
          </cell>
          <cell r="N734">
            <v>1</v>
          </cell>
          <cell r="O734">
            <v>48</v>
          </cell>
          <cell r="P734" t="str">
            <v>HOSPITAL</v>
          </cell>
          <cell r="Q734" t="str">
            <v>GARAGEM</v>
          </cell>
          <cell r="R734" t="str">
            <v>OFF STREET</v>
          </cell>
          <cell r="S734" t="str">
            <v>NN OFF 2011</v>
          </cell>
          <cell r="T734">
            <v>1</v>
          </cell>
          <cell r="U734" t="str">
            <v>N/A</v>
          </cell>
          <cell r="V734" t="str">
            <v>N/A</v>
          </cell>
          <cell r="W734" t="str">
            <v>MIRO</v>
          </cell>
          <cell r="X734" t="str">
            <v>N/I</v>
          </cell>
          <cell r="Y734" t="str">
            <v>LOCAÇÃO</v>
          </cell>
          <cell r="Z734" t="str">
            <v>TKTS</v>
          </cell>
          <cell r="AA734" t="str">
            <v>N/I</v>
          </cell>
          <cell r="AB734" t="str">
            <v>NAO BLOQUEADO</v>
          </cell>
          <cell r="AC734" t="str">
            <v xml:space="preserve">03201WA  </v>
          </cell>
          <cell r="AD734" t="str">
            <v>HOSP VITA VICENTE</v>
          </cell>
          <cell r="AE734" t="str">
            <v>9.GARAGEM ABERTA</v>
          </cell>
          <cell r="AF734" t="str">
            <v>ORGANICAS</v>
          </cell>
          <cell r="AG734" t="str">
            <v>N/I</v>
          </cell>
          <cell r="AH734" t="str">
            <v>CURITIBA</v>
          </cell>
          <cell r="AI734" t="str">
            <v>80420-011</v>
          </cell>
          <cell r="AJ734" t="str">
            <v>BATEL</v>
          </cell>
          <cell r="AK734" t="str">
            <v>RUA VICENTE MACHADO, 1062</v>
          </cell>
          <cell r="AL734">
            <v>6</v>
          </cell>
          <cell r="AM734">
            <v>40630</v>
          </cell>
          <cell r="AN734" t="str">
            <v>MAR/11</v>
          </cell>
          <cell r="AO734" t="str">
            <v>N/I</v>
          </cell>
          <cell r="AP734" t="str">
            <v>N/I</v>
          </cell>
          <cell r="AQ734" t="str">
            <v>N/I</v>
          </cell>
          <cell r="AR734" t="str">
            <v>N/I</v>
          </cell>
          <cell r="AS734" t="str">
            <v>ALLPARK - PRWA</v>
          </cell>
          <cell r="AT734" t="str">
            <v>ALLPARK - PR</v>
          </cell>
          <cell r="AU734" t="str">
            <v>WA</v>
          </cell>
          <cell r="AV734" t="str">
            <v>VITA VICENTE</v>
          </cell>
          <cell r="AW734">
            <v>13896</v>
          </cell>
          <cell r="AX734" t="str">
            <v>N/I</v>
          </cell>
          <cell r="AY734" t="str">
            <v>N/I</v>
          </cell>
          <cell r="AZ734" t="str">
            <v xml:space="preserve">03201WA  </v>
          </cell>
        </row>
        <row r="735">
          <cell r="D735" t="str">
            <v xml:space="preserve">01201I5  </v>
          </cell>
          <cell r="E735" t="str">
            <v>VITAL BRASIL</v>
          </cell>
          <cell r="F735" t="str">
            <v>N/A</v>
          </cell>
          <cell r="G735" t="str">
            <v>SP</v>
          </cell>
          <cell r="H735" t="str">
            <v>SÃO PAULO</v>
          </cell>
          <cell r="I735" t="str">
            <v>SP</v>
          </cell>
          <cell r="J735" t="str">
            <v>SP</v>
          </cell>
          <cell r="K735" t="str">
            <v>01</v>
          </cell>
          <cell r="L735" t="str">
            <v>ALLPARK</v>
          </cell>
          <cell r="M735" t="str">
            <v>RITI</v>
          </cell>
          <cell r="N735">
            <v>1</v>
          </cell>
          <cell r="O735">
            <v>40</v>
          </cell>
          <cell r="P735" t="str">
            <v>TERRENO</v>
          </cell>
          <cell r="Q735" t="str">
            <v>GARAGEM</v>
          </cell>
          <cell r="R735" t="str">
            <v>OFF STREET</v>
          </cell>
          <cell r="S735" t="str">
            <v>M&amp;A 2011</v>
          </cell>
          <cell r="T735">
            <v>1</v>
          </cell>
          <cell r="U735" t="str">
            <v>N/A</v>
          </cell>
          <cell r="V735" t="str">
            <v>N/A</v>
          </cell>
          <cell r="W735" t="str">
            <v>JOSÉ EDENILSON</v>
          </cell>
          <cell r="X735" t="str">
            <v>MARTINS</v>
          </cell>
          <cell r="Y735" t="str">
            <v>LOCAÇÃO</v>
          </cell>
          <cell r="Z735" t="str">
            <v>TKTS</v>
          </cell>
          <cell r="AA735" t="str">
            <v>FAIXA</v>
          </cell>
          <cell r="AB735" t="str">
            <v>NAO BLOQUEADO</v>
          </cell>
          <cell r="AC735" t="str">
            <v xml:space="preserve">01201I5  </v>
          </cell>
          <cell r="AD735" t="str">
            <v>TERR MMDC 110 - RT</v>
          </cell>
          <cell r="AE735" t="str">
            <v>9.GARAGEM ABERTA</v>
          </cell>
          <cell r="AF735" t="str">
            <v>M&amp;A</v>
          </cell>
          <cell r="AG735" t="str">
            <v>60.537.263/0466-62</v>
          </cell>
          <cell r="AH735" t="str">
            <v xml:space="preserve">SÃO PAULO </v>
          </cell>
          <cell r="AI735" t="str">
            <v>5510-020</v>
          </cell>
          <cell r="AJ735" t="str">
            <v>BUTANTA</v>
          </cell>
          <cell r="AK735" t="str">
            <v>RUA M.M.D.C, 110</v>
          </cell>
          <cell r="AL735">
            <v>5</v>
          </cell>
          <cell r="AM735">
            <v>40603</v>
          </cell>
          <cell r="AN735" t="str">
            <v>MAR/11</v>
          </cell>
          <cell r="AO735">
            <v>39874</v>
          </cell>
          <cell r="AP735">
            <v>41700</v>
          </cell>
          <cell r="AQ735" t="str">
            <v>N/I</v>
          </cell>
          <cell r="AR735" t="str">
            <v>N/I</v>
          </cell>
          <cell r="AS735" t="str">
            <v>ALLPARK - SPI5</v>
          </cell>
          <cell r="AT735" t="str">
            <v>ALLPARK - SP</v>
          </cell>
          <cell r="AU735" t="str">
            <v>I5</v>
          </cell>
          <cell r="AV735" t="str">
            <v>VITAL BRASIL</v>
          </cell>
          <cell r="AW735">
            <v>13621</v>
          </cell>
          <cell r="AX735" t="str">
            <v>N/I</v>
          </cell>
          <cell r="AY735" t="str">
            <v>N/I</v>
          </cell>
          <cell r="AZ735" t="str">
            <v xml:space="preserve">01201I5  </v>
          </cell>
        </row>
        <row r="736">
          <cell r="D736" t="str">
            <v xml:space="preserve">01201GJ  </v>
          </cell>
          <cell r="E736" t="str">
            <v>VIVO</v>
          </cell>
          <cell r="F736" t="str">
            <v>N/A</v>
          </cell>
          <cell r="G736" t="str">
            <v>SP</v>
          </cell>
          <cell r="H736" t="str">
            <v>SÃO PAULO</v>
          </cell>
          <cell r="I736" t="str">
            <v>SP</v>
          </cell>
          <cell r="J736" t="str">
            <v>SP</v>
          </cell>
          <cell r="K736" t="str">
            <v>01</v>
          </cell>
          <cell r="L736" t="str">
            <v>ALLPARK</v>
          </cell>
          <cell r="M736" t="str">
            <v>AREA</v>
          </cell>
          <cell r="N736">
            <v>1</v>
          </cell>
          <cell r="O736">
            <v>96</v>
          </cell>
          <cell r="P736" t="str">
            <v>CENTRO DE CONVENÇÕES</v>
          </cell>
          <cell r="Q736" t="str">
            <v>GARAGEM</v>
          </cell>
          <cell r="R736" t="str">
            <v>OFF STREET</v>
          </cell>
          <cell r="S736" t="str">
            <v>M&amp;A 2010</v>
          </cell>
          <cell r="T736">
            <v>1</v>
          </cell>
          <cell r="U736" t="str">
            <v>N/A</v>
          </cell>
          <cell r="V736" t="str">
            <v>N/A</v>
          </cell>
          <cell r="W736" t="str">
            <v>ENZO</v>
          </cell>
          <cell r="X736" t="str">
            <v>IRINEU CAMPOS</v>
          </cell>
          <cell r="Y736" t="str">
            <v>LOCAÇÃO</v>
          </cell>
          <cell r="Z736" t="str">
            <v>EVENTOS</v>
          </cell>
          <cell r="AA736" t="str">
            <v>N/I</v>
          </cell>
          <cell r="AB736" t="str">
            <v>NAO BLOQUEADO</v>
          </cell>
          <cell r="AC736" t="str">
            <v xml:space="preserve">01201GJ  </v>
          </cell>
          <cell r="AD736" t="str">
            <v>C CONV VIVO - AP</v>
          </cell>
          <cell r="AE736" t="str">
            <v>9.GARAGEM ABERTA</v>
          </cell>
          <cell r="AF736" t="str">
            <v>M&amp;A</v>
          </cell>
          <cell r="AG736" t="str">
            <v>N/I</v>
          </cell>
          <cell r="AH736" t="str">
            <v xml:space="preserve">SÃO PAULO </v>
          </cell>
          <cell r="AI736" t="str">
            <v>04583-110</v>
          </cell>
          <cell r="AJ736" t="str">
            <v>MORUMBI</v>
          </cell>
          <cell r="AK736" t="str">
            <v>AV. DR. CHUCRI ZAIDAN, 860</v>
          </cell>
          <cell r="AL736" t="str">
            <v>EVENTOS</v>
          </cell>
          <cell r="AM736">
            <v>40452</v>
          </cell>
          <cell r="AN736" t="str">
            <v>OUT/10</v>
          </cell>
          <cell r="AO736">
            <v>39755</v>
          </cell>
          <cell r="AP736">
            <v>40574</v>
          </cell>
          <cell r="AQ736" t="str">
            <v>N/I</v>
          </cell>
          <cell r="AR736" t="str">
            <v>N/I</v>
          </cell>
          <cell r="AS736" t="str">
            <v>ALLPARK - SPGJ</v>
          </cell>
          <cell r="AT736" t="str">
            <v>ALLPARK - SP</v>
          </cell>
          <cell r="AU736" t="str">
            <v>GJ</v>
          </cell>
          <cell r="AV736" t="str">
            <v>VIVO</v>
          </cell>
          <cell r="AW736">
            <v>13130</v>
          </cell>
          <cell r="AX736" t="str">
            <v>Vivo</v>
          </cell>
          <cell r="AY736" t="str">
            <v>N/I</v>
          </cell>
          <cell r="AZ736" t="str">
            <v xml:space="preserve">01201GJ  </v>
          </cell>
        </row>
        <row r="737">
          <cell r="D737">
            <v>220115</v>
          </cell>
          <cell r="E737" t="str">
            <v>WEST SHOPPING</v>
          </cell>
          <cell r="F737" t="str">
            <v>N/A</v>
          </cell>
          <cell r="G737" t="str">
            <v>RJ</v>
          </cell>
          <cell r="H737" t="str">
            <v>RIO DE JANEIRO</v>
          </cell>
          <cell r="I737" t="str">
            <v>RJ</v>
          </cell>
          <cell r="J737" t="str">
            <v>RJ</v>
          </cell>
          <cell r="K737" t="str">
            <v>01</v>
          </cell>
          <cell r="L737" t="str">
            <v>ALLPARK</v>
          </cell>
          <cell r="M737" t="str">
            <v>ALLPARK</v>
          </cell>
          <cell r="N737">
            <v>1</v>
          </cell>
          <cell r="O737">
            <v>1316</v>
          </cell>
          <cell r="P737" t="str">
            <v>SHOPPING</v>
          </cell>
          <cell r="Q737" t="str">
            <v>GARAGEM</v>
          </cell>
          <cell r="R737" t="str">
            <v>OFF STREET</v>
          </cell>
          <cell r="S737" t="str">
            <v>BASE OFF</v>
          </cell>
          <cell r="T737">
            <v>1</v>
          </cell>
          <cell r="U737" t="str">
            <v>N/A</v>
          </cell>
          <cell r="V737" t="str">
            <v>N/A</v>
          </cell>
          <cell r="W737" t="str">
            <v>ANGELO</v>
          </cell>
          <cell r="X737" t="str">
            <v>N/I</v>
          </cell>
          <cell r="Y737" t="str">
            <v>SCP</v>
          </cell>
          <cell r="Z737" t="str">
            <v>N/I</v>
          </cell>
          <cell r="AA737" t="str">
            <v>PERCENTUAL</v>
          </cell>
          <cell r="AB737" t="str">
            <v>NAO BLOQUEADO</v>
          </cell>
          <cell r="AC737">
            <v>220115</v>
          </cell>
          <cell r="AD737" t="str">
            <v>SHOP WEST SHOPPING</v>
          </cell>
          <cell r="AE737" t="str">
            <v>9.GARAGEM ABERTA</v>
          </cell>
          <cell r="AF737" t="str">
            <v>ORGANICAS</v>
          </cell>
          <cell r="AG737" t="str">
            <v>60.537.263/0122-53</v>
          </cell>
          <cell r="AH737" t="str">
            <v>RIO DE JANEIRO</v>
          </cell>
          <cell r="AI737" t="str">
            <v>23087-280</v>
          </cell>
          <cell r="AJ737" t="str">
            <v>CAMPO GRANDE</v>
          </cell>
          <cell r="AK737" t="str">
            <v>EST. DO MENDANHA, 555 (6 ANDARES)</v>
          </cell>
          <cell r="AL737">
            <v>7</v>
          </cell>
          <cell r="AM737" t="str">
            <v>N/I</v>
          </cell>
          <cell r="AN737" t="str">
            <v>N/I</v>
          </cell>
          <cell r="AO737">
            <v>37987</v>
          </cell>
          <cell r="AP737" t="str">
            <v>INDETERMINADO</v>
          </cell>
          <cell r="AQ737" t="str">
            <v>N/I</v>
          </cell>
          <cell r="AR737" t="str">
            <v>N/I</v>
          </cell>
          <cell r="AS737" t="str">
            <v>ALLPARK - RJB5</v>
          </cell>
          <cell r="AT737" t="str">
            <v>ALLPARK - RJ</v>
          </cell>
          <cell r="AU737" t="str">
            <v>B5</v>
          </cell>
          <cell r="AV737" t="str">
            <v>WEST SHOPPING</v>
          </cell>
          <cell r="AW737">
            <v>430</v>
          </cell>
          <cell r="AX737" t="str">
            <v>West Shopping</v>
          </cell>
          <cell r="AY737" t="str">
            <v>N/I</v>
          </cell>
          <cell r="AZ737">
            <v>220115</v>
          </cell>
        </row>
        <row r="738">
          <cell r="D738" t="str">
            <v xml:space="preserve">05201X4  </v>
          </cell>
          <cell r="E738" t="str">
            <v>SICREDI</v>
          </cell>
          <cell r="F738" t="str">
            <v>N/A</v>
          </cell>
          <cell r="G738" t="str">
            <v>RS</v>
          </cell>
          <cell r="H738" t="str">
            <v>RIO GRANDE DO SUL</v>
          </cell>
          <cell r="I738" t="str">
            <v>SUL</v>
          </cell>
          <cell r="J738" t="str">
            <v>SUL</v>
          </cell>
          <cell r="K738" t="str">
            <v>01</v>
          </cell>
          <cell r="L738" t="str">
            <v>ALLPARK</v>
          </cell>
          <cell r="M738" t="str">
            <v>ALLPARK</v>
          </cell>
          <cell r="N738">
            <v>0</v>
          </cell>
          <cell r="O738">
            <v>0</v>
          </cell>
          <cell r="P738" t="str">
            <v>MONOUSUARIO</v>
          </cell>
          <cell r="Q738" t="str">
            <v>GARAGEM</v>
          </cell>
          <cell r="R738" t="str">
            <v>OFF STREET</v>
          </cell>
          <cell r="S738" t="str">
            <v>NN OFF 2012</v>
          </cell>
          <cell r="T738">
            <v>1</v>
          </cell>
          <cell r="U738" t="str">
            <v>N/A</v>
          </cell>
          <cell r="V738" t="str">
            <v>N/A</v>
          </cell>
          <cell r="W738" t="str">
            <v>GARAGEM NÃO INAUGURADA</v>
          </cell>
          <cell r="X738" t="str">
            <v>GARAGEM NÃO INAUGURADA</v>
          </cell>
          <cell r="Y738" t="str">
            <v>N/I</v>
          </cell>
          <cell r="Z738" t="str">
            <v>N/I</v>
          </cell>
          <cell r="AA738" t="str">
            <v>N/I</v>
          </cell>
          <cell r="AB738" t="str">
            <v>NAO BLOQUEADO</v>
          </cell>
          <cell r="AC738" t="str">
            <v xml:space="preserve">05201X4  </v>
          </cell>
          <cell r="AD738" t="str">
            <v>MONO SICREDI</v>
          </cell>
          <cell r="AE738" t="str">
            <v>6.AINDA NÃO ABRIU</v>
          </cell>
          <cell r="AF738" t="str">
            <v>N/I</v>
          </cell>
          <cell r="AG738" t="str">
            <v>N/I</v>
          </cell>
          <cell r="AH738" t="str">
            <v>PORTO ALEGRE</v>
          </cell>
          <cell r="AI738">
            <v>92030000</v>
          </cell>
          <cell r="AJ738" t="str">
            <v>SARANDI</v>
          </cell>
          <cell r="AK738" t="str">
            <v>AV. ASSIS BRASIL, 3940</v>
          </cell>
          <cell r="AL738" t="str">
            <v>N/I</v>
          </cell>
          <cell r="AM738" t="str">
            <v>N/I</v>
          </cell>
          <cell r="AN738" t="str">
            <v>N/I</v>
          </cell>
          <cell r="AO738" t="str">
            <v>N/I</v>
          </cell>
          <cell r="AP738" t="str">
            <v>N/I</v>
          </cell>
          <cell r="AQ738" t="str">
            <v>N/I</v>
          </cell>
          <cell r="AR738" t="str">
            <v>N/I</v>
          </cell>
          <cell r="AS738" t="str">
            <v>N/IX4</v>
          </cell>
          <cell r="AT738" t="str">
            <v>N/I</v>
          </cell>
          <cell r="AU738" t="str">
            <v>X4</v>
          </cell>
          <cell r="AV738" t="str">
            <v>SICREDI</v>
          </cell>
          <cell r="AW738" t="str">
            <v>N/I</v>
          </cell>
          <cell r="AX738" t="str">
            <v>N/I</v>
          </cell>
          <cell r="AY738" t="str">
            <v>Condominio Sicredi</v>
          </cell>
          <cell r="AZ738" t="str">
            <v xml:space="preserve">05201X4  </v>
          </cell>
        </row>
        <row r="739">
          <cell r="D739" t="str">
            <v>V00117</v>
          </cell>
          <cell r="E739" t="str">
            <v>MANUTENÇÃO - ON</v>
          </cell>
          <cell r="F739" t="str">
            <v>N/A</v>
          </cell>
          <cell r="G739" t="str">
            <v>ON</v>
          </cell>
          <cell r="H739" t="str">
            <v>N/I</v>
          </cell>
          <cell r="I739" t="str">
            <v>ON</v>
          </cell>
          <cell r="J739" t="str">
            <v>On Street</v>
          </cell>
          <cell r="K739" t="str">
            <v>N/A</v>
          </cell>
          <cell r="L739" t="str">
            <v>N/A</v>
          </cell>
          <cell r="M739" t="str">
            <v>N/A</v>
          </cell>
          <cell r="N739">
            <v>0</v>
          </cell>
          <cell r="O739">
            <v>0</v>
          </cell>
          <cell r="P739" t="str">
            <v>N/A</v>
          </cell>
          <cell r="Q739" t="str">
            <v>MANUTENÇÃO</v>
          </cell>
          <cell r="R739" t="str">
            <v>OPERACIONAL</v>
          </cell>
          <cell r="S739" t="str">
            <v>OPERACIONAL</v>
          </cell>
          <cell r="T739" t="str">
            <v>N/A</v>
          </cell>
          <cell r="U739" t="str">
            <v>N/A</v>
          </cell>
          <cell r="V739" t="str">
            <v>N/A</v>
          </cell>
          <cell r="W739" t="str">
            <v>N/I</v>
          </cell>
          <cell r="X739" t="str">
            <v>N/I</v>
          </cell>
          <cell r="Y739" t="str">
            <v>N/I</v>
          </cell>
          <cell r="Z739" t="str">
            <v>N/I</v>
          </cell>
          <cell r="AA739" t="str">
            <v>N/I</v>
          </cell>
          <cell r="AB739" t="str">
            <v xml:space="preserve">BLOQUEADO    </v>
          </cell>
          <cell r="AC739" t="str">
            <v>V00117</v>
          </cell>
          <cell r="AD739" t="str">
            <v>MANUTENÇÃO - ON</v>
          </cell>
          <cell r="AE739" t="str">
            <v>5.OPERACIONAL</v>
          </cell>
          <cell r="AF739" t="str">
            <v>N/I</v>
          </cell>
          <cell r="AG739" t="str">
            <v>N/I</v>
          </cell>
          <cell r="AH739" t="str">
            <v>N/I</v>
          </cell>
          <cell r="AI739" t="str">
            <v>N/I</v>
          </cell>
          <cell r="AJ739" t="str">
            <v>N/I</v>
          </cell>
          <cell r="AK739" t="str">
            <v>N/I</v>
          </cell>
          <cell r="AL739" t="str">
            <v>N/I</v>
          </cell>
          <cell r="AM739" t="str">
            <v>N/I</v>
          </cell>
          <cell r="AN739" t="str">
            <v>N/I</v>
          </cell>
          <cell r="AO739" t="str">
            <v>N/A</v>
          </cell>
          <cell r="AP739" t="str">
            <v>N/A</v>
          </cell>
          <cell r="AQ739" t="str">
            <v>N/I</v>
          </cell>
          <cell r="AR739" t="str">
            <v>N/I</v>
          </cell>
          <cell r="AS739" t="str">
            <v>N/IN/I</v>
          </cell>
          <cell r="AT739" t="str">
            <v>N/I</v>
          </cell>
          <cell r="AU739" t="str">
            <v>N/I</v>
          </cell>
          <cell r="AV739" t="str">
            <v>N/I</v>
          </cell>
          <cell r="AW739" t="str">
            <v>N/I</v>
          </cell>
          <cell r="AX739" t="str">
            <v>N/I</v>
          </cell>
          <cell r="AY739" t="str">
            <v>N/I</v>
          </cell>
          <cell r="AZ739" t="str">
            <v>V00117</v>
          </cell>
        </row>
        <row r="740">
          <cell r="D740" t="str">
            <v>DESAFIO SUL01</v>
          </cell>
          <cell r="E740" t="str">
            <v>GAR  DESAFIO SUL</v>
          </cell>
          <cell r="F740" t="str">
            <v>N/A</v>
          </cell>
          <cell r="G740" t="str">
            <v>ON</v>
          </cell>
          <cell r="H740" t="str">
            <v>N/A</v>
          </cell>
          <cell r="I740" t="str">
            <v>ON</v>
          </cell>
          <cell r="J740" t="str">
            <v>On Street</v>
          </cell>
          <cell r="K740" t="str">
            <v>N/A</v>
          </cell>
          <cell r="L740" t="str">
            <v>N/A</v>
          </cell>
          <cell r="M740" t="str">
            <v>N/A</v>
          </cell>
          <cell r="N740">
            <v>0</v>
          </cell>
          <cell r="O740">
            <v>0</v>
          </cell>
          <cell r="P740" t="str">
            <v>N/A</v>
          </cell>
          <cell r="Q740" t="str">
            <v>GARAGEM DESAFIO</v>
          </cell>
          <cell r="R740" t="str">
            <v>ON STREET</v>
          </cell>
          <cell r="S740" t="str">
            <v>NN ON 2010</v>
          </cell>
          <cell r="T740" t="str">
            <v>N/A</v>
          </cell>
          <cell r="U740" t="str">
            <v>N/A</v>
          </cell>
          <cell r="V740" t="str">
            <v>N/A</v>
          </cell>
          <cell r="W740" t="str">
            <v>N/A</v>
          </cell>
          <cell r="X740" t="str">
            <v>N/A</v>
          </cell>
          <cell r="Y740" t="str">
            <v>N/A</v>
          </cell>
          <cell r="Z740" t="str">
            <v>N/A</v>
          </cell>
          <cell r="AA740" t="str">
            <v>N/A</v>
          </cell>
          <cell r="AB740" t="str">
            <v xml:space="preserve">BLOQUEADO    </v>
          </cell>
          <cell r="AC740" t="str">
            <v>DESAFIO SUL01</v>
          </cell>
          <cell r="AD740" t="str">
            <v>GAR DESAFIO SUL</v>
          </cell>
          <cell r="AE740" t="str">
            <v>5.OPERACIONAL</v>
          </cell>
          <cell r="AF740" t="str">
            <v>N/A</v>
          </cell>
          <cell r="AG740" t="str">
            <v>N/A</v>
          </cell>
          <cell r="AH740" t="str">
            <v>N/A</v>
          </cell>
          <cell r="AI740" t="str">
            <v>N/A</v>
          </cell>
          <cell r="AJ740" t="str">
            <v>N/A</v>
          </cell>
          <cell r="AK740" t="str">
            <v>N/A</v>
          </cell>
          <cell r="AL740" t="str">
            <v>N/A</v>
          </cell>
          <cell r="AM740" t="str">
            <v>N/A</v>
          </cell>
          <cell r="AN740" t="str">
            <v>N/A</v>
          </cell>
          <cell r="AO740" t="str">
            <v>N/A</v>
          </cell>
          <cell r="AP740" t="str">
            <v>N/A</v>
          </cell>
          <cell r="AQ740" t="str">
            <v>N/A</v>
          </cell>
          <cell r="AR740" t="str">
            <v>N/A</v>
          </cell>
          <cell r="AS740" t="str">
            <v>N/IN/I</v>
          </cell>
          <cell r="AT740" t="str">
            <v>N/I</v>
          </cell>
          <cell r="AU740" t="str">
            <v>N/I</v>
          </cell>
          <cell r="AV740" t="str">
            <v>N/A</v>
          </cell>
          <cell r="AW740" t="str">
            <v>N/A</v>
          </cell>
          <cell r="AX740" t="str">
            <v>N/A</v>
          </cell>
          <cell r="AY740" t="str">
            <v>N/A</v>
          </cell>
          <cell r="AZ740" t="str">
            <v>DESAFIO SUL01</v>
          </cell>
        </row>
        <row r="741">
          <cell r="D741" t="str">
            <v>DESAFIO SUL01</v>
          </cell>
          <cell r="E741" t="str">
            <v>GAR  DESAFIO SUL</v>
          </cell>
          <cell r="F741" t="str">
            <v>N/A</v>
          </cell>
          <cell r="G741" t="str">
            <v>ON</v>
          </cell>
          <cell r="H741" t="str">
            <v>N/A</v>
          </cell>
          <cell r="I741" t="str">
            <v>ON</v>
          </cell>
          <cell r="J741" t="str">
            <v>On Street</v>
          </cell>
          <cell r="K741" t="str">
            <v>N/A</v>
          </cell>
          <cell r="L741" t="str">
            <v>N/A</v>
          </cell>
          <cell r="M741" t="str">
            <v>N/A</v>
          </cell>
          <cell r="N741">
            <v>0</v>
          </cell>
          <cell r="O741">
            <v>0</v>
          </cell>
          <cell r="P741" t="str">
            <v>N/A</v>
          </cell>
          <cell r="Q741" t="str">
            <v>GARAGEM DESAFIO</v>
          </cell>
          <cell r="R741" t="str">
            <v>ON STREET</v>
          </cell>
          <cell r="S741" t="str">
            <v>NN ON 2011</v>
          </cell>
          <cell r="T741" t="str">
            <v>N/A</v>
          </cell>
          <cell r="U741" t="str">
            <v>N/A</v>
          </cell>
          <cell r="V741" t="str">
            <v>N/A</v>
          </cell>
          <cell r="W741" t="str">
            <v>N/A</v>
          </cell>
          <cell r="X741" t="str">
            <v>N/A</v>
          </cell>
          <cell r="Y741" t="str">
            <v>N/A</v>
          </cell>
          <cell r="Z741" t="str">
            <v>N/A</v>
          </cell>
          <cell r="AA741" t="str">
            <v>N/A</v>
          </cell>
          <cell r="AB741" t="str">
            <v xml:space="preserve">BLOQUEADO    </v>
          </cell>
          <cell r="AC741" t="str">
            <v>DESAFIO SUL01</v>
          </cell>
          <cell r="AD741" t="str">
            <v>GAR DESAFIO SUL</v>
          </cell>
          <cell r="AE741" t="str">
            <v>5.OPERACIONAL</v>
          </cell>
          <cell r="AF741" t="str">
            <v>N/A</v>
          </cell>
          <cell r="AG741" t="str">
            <v>N/A</v>
          </cell>
          <cell r="AH741" t="str">
            <v>N/A</v>
          </cell>
          <cell r="AI741" t="str">
            <v>N/A</v>
          </cell>
          <cell r="AJ741" t="str">
            <v>N/A</v>
          </cell>
          <cell r="AK741" t="str">
            <v>N/A</v>
          </cell>
          <cell r="AL741" t="str">
            <v>N/A</v>
          </cell>
          <cell r="AM741" t="str">
            <v>N/A</v>
          </cell>
          <cell r="AN741" t="str">
            <v>N/A</v>
          </cell>
          <cell r="AO741" t="str">
            <v>N/A</v>
          </cell>
          <cell r="AP741" t="str">
            <v>N/A</v>
          </cell>
          <cell r="AQ741" t="str">
            <v>N/A</v>
          </cell>
          <cell r="AR741" t="str">
            <v>N/A</v>
          </cell>
          <cell r="AS741" t="str">
            <v>N/IN/I</v>
          </cell>
          <cell r="AT741" t="str">
            <v>N/I</v>
          </cell>
          <cell r="AU741" t="str">
            <v>N/I</v>
          </cell>
          <cell r="AV741" t="str">
            <v>N/A</v>
          </cell>
          <cell r="AW741" t="str">
            <v>N/A</v>
          </cell>
          <cell r="AX741" t="str">
            <v>N/A</v>
          </cell>
          <cell r="AY741" t="str">
            <v>N/A</v>
          </cell>
          <cell r="AZ741" t="str">
            <v>DESAFIO SUL01</v>
          </cell>
        </row>
        <row r="742">
          <cell r="D742" t="str">
            <v>DESAFIO SUL01</v>
          </cell>
          <cell r="E742" t="str">
            <v>GAR  DESAFIO SUL</v>
          </cell>
          <cell r="F742" t="str">
            <v>N/A</v>
          </cell>
          <cell r="G742" t="str">
            <v>ON</v>
          </cell>
          <cell r="H742" t="str">
            <v>N/A</v>
          </cell>
          <cell r="I742" t="str">
            <v>ON</v>
          </cell>
          <cell r="J742" t="str">
            <v>On Street</v>
          </cell>
          <cell r="K742" t="str">
            <v>N/A</v>
          </cell>
          <cell r="L742" t="str">
            <v>N/A</v>
          </cell>
          <cell r="M742" t="str">
            <v>N/A</v>
          </cell>
          <cell r="N742">
            <v>0</v>
          </cell>
          <cell r="O742">
            <v>0</v>
          </cell>
          <cell r="P742" t="str">
            <v>N/A</v>
          </cell>
          <cell r="Q742" t="str">
            <v>GARAGEM DESAFIO</v>
          </cell>
          <cell r="R742" t="str">
            <v>ON STREET</v>
          </cell>
          <cell r="S742" t="str">
            <v>BASE ON</v>
          </cell>
          <cell r="T742" t="str">
            <v>N/A</v>
          </cell>
          <cell r="U742" t="str">
            <v>N/A</v>
          </cell>
          <cell r="V742" t="str">
            <v>N/A</v>
          </cell>
          <cell r="W742" t="str">
            <v>N/A</v>
          </cell>
          <cell r="X742" t="str">
            <v>N/A</v>
          </cell>
          <cell r="Y742" t="str">
            <v>N/A</v>
          </cell>
          <cell r="Z742" t="str">
            <v>N/A</v>
          </cell>
          <cell r="AA742" t="str">
            <v>N/A</v>
          </cell>
          <cell r="AB742" t="str">
            <v xml:space="preserve">BLOQUEADO    </v>
          </cell>
          <cell r="AC742" t="str">
            <v>DESAFIO SUL01</v>
          </cell>
          <cell r="AD742" t="str">
            <v>GAR DESAFIO SUL</v>
          </cell>
          <cell r="AE742" t="str">
            <v>5.OPERACIONAL</v>
          </cell>
          <cell r="AF742" t="str">
            <v>N/A</v>
          </cell>
          <cell r="AG742" t="str">
            <v>N/A</v>
          </cell>
          <cell r="AH742" t="str">
            <v>N/A</v>
          </cell>
          <cell r="AI742" t="str">
            <v>N/A</v>
          </cell>
          <cell r="AJ742" t="str">
            <v>N/A</v>
          </cell>
          <cell r="AK742" t="str">
            <v>N/A</v>
          </cell>
          <cell r="AL742" t="str">
            <v>N/A</v>
          </cell>
          <cell r="AM742" t="str">
            <v>N/A</v>
          </cell>
          <cell r="AN742" t="str">
            <v>N/A</v>
          </cell>
          <cell r="AO742" t="str">
            <v>N/A</v>
          </cell>
          <cell r="AP742" t="str">
            <v>N/A</v>
          </cell>
          <cell r="AQ742" t="str">
            <v>N/A</v>
          </cell>
          <cell r="AR742" t="str">
            <v>N/A</v>
          </cell>
          <cell r="AS742" t="str">
            <v>N/IN/I</v>
          </cell>
          <cell r="AT742" t="str">
            <v>N/I</v>
          </cell>
          <cell r="AU742" t="str">
            <v>N/I</v>
          </cell>
          <cell r="AV742" t="str">
            <v>N/A</v>
          </cell>
          <cell r="AW742" t="str">
            <v>N/A</v>
          </cell>
          <cell r="AX742" t="str">
            <v>N/A</v>
          </cell>
          <cell r="AY742" t="str">
            <v>N/A</v>
          </cell>
          <cell r="AZ742" t="str">
            <v>DESAFIO SUL01</v>
          </cell>
        </row>
        <row r="743">
          <cell r="D743" t="str">
            <v>D_SUL9</v>
          </cell>
          <cell r="E743" t="str">
            <v>GAR  DESAFIO SUL - NN ON 2010</v>
          </cell>
          <cell r="F743" t="str">
            <v>N/A</v>
          </cell>
          <cell r="G743" t="str">
            <v>SUL</v>
          </cell>
          <cell r="H743" t="str">
            <v>SUL</v>
          </cell>
          <cell r="I743" t="str">
            <v>SUL</v>
          </cell>
          <cell r="J743" t="str">
            <v>SUL</v>
          </cell>
          <cell r="K743" t="str">
            <v>N/A</v>
          </cell>
          <cell r="L743" t="str">
            <v>N/A</v>
          </cell>
          <cell r="M743" t="str">
            <v>N/A</v>
          </cell>
          <cell r="N743">
            <v>0</v>
          </cell>
          <cell r="O743">
            <v>0</v>
          </cell>
          <cell r="P743" t="str">
            <v>N/A</v>
          </cell>
          <cell r="Q743" t="str">
            <v>GARAGEM DESAFIO</v>
          </cell>
          <cell r="R743" t="str">
            <v>ON STREET</v>
          </cell>
          <cell r="S743" t="str">
            <v>NN ON 2010</v>
          </cell>
          <cell r="T743" t="str">
            <v>N/A</v>
          </cell>
          <cell r="U743" t="str">
            <v>N/A</v>
          </cell>
          <cell r="V743" t="str">
            <v>N/A</v>
          </cell>
          <cell r="W743" t="str">
            <v>N/A</v>
          </cell>
          <cell r="X743" t="str">
            <v>N/A</v>
          </cell>
          <cell r="Y743" t="str">
            <v>N/A</v>
          </cell>
          <cell r="Z743" t="str">
            <v>N/A</v>
          </cell>
          <cell r="AA743" t="str">
            <v>N/A</v>
          </cell>
          <cell r="AB743" t="str">
            <v xml:space="preserve">BLOQUEADO    </v>
          </cell>
          <cell r="AC743" t="str">
            <v>D_SUL9</v>
          </cell>
          <cell r="AD743" t="str">
            <v>GAR DESAFIO SUL - NN ON 2010</v>
          </cell>
          <cell r="AE743" t="str">
            <v>5.OPERACIONAL</v>
          </cell>
          <cell r="AF743" t="str">
            <v>N/A</v>
          </cell>
          <cell r="AG743" t="str">
            <v>N/A</v>
          </cell>
          <cell r="AH743" t="str">
            <v>N/A</v>
          </cell>
          <cell r="AI743" t="str">
            <v>N/A</v>
          </cell>
          <cell r="AJ743" t="str">
            <v>N/A</v>
          </cell>
          <cell r="AK743" t="str">
            <v>N/A</v>
          </cell>
          <cell r="AL743" t="str">
            <v>N/A</v>
          </cell>
          <cell r="AM743" t="str">
            <v>N/A</v>
          </cell>
          <cell r="AN743" t="str">
            <v>N/A</v>
          </cell>
          <cell r="AO743" t="str">
            <v>N/A</v>
          </cell>
          <cell r="AP743" t="str">
            <v>N/A</v>
          </cell>
          <cell r="AQ743" t="str">
            <v>N/A</v>
          </cell>
          <cell r="AR743" t="str">
            <v>N/A</v>
          </cell>
          <cell r="AS743" t="str">
            <v>N/IN/I</v>
          </cell>
          <cell r="AT743" t="str">
            <v>N/I</v>
          </cell>
          <cell r="AU743" t="str">
            <v>N/I</v>
          </cell>
          <cell r="AV743" t="str">
            <v>N/A</v>
          </cell>
          <cell r="AW743" t="str">
            <v>N/A</v>
          </cell>
          <cell r="AX743" t="str">
            <v>N/A</v>
          </cell>
          <cell r="AY743" t="str">
            <v>N/A</v>
          </cell>
          <cell r="AZ743" t="str">
            <v>D_SUL9</v>
          </cell>
        </row>
        <row r="744">
          <cell r="D744" t="str">
            <v>D_SUL8</v>
          </cell>
          <cell r="E744" t="str">
            <v>GAR  DESAFIO SUL - NN OFF 2011</v>
          </cell>
          <cell r="F744" t="str">
            <v>N/A</v>
          </cell>
          <cell r="G744" t="str">
            <v>SUL</v>
          </cell>
          <cell r="H744" t="str">
            <v>SUL</v>
          </cell>
          <cell r="I744" t="str">
            <v>SUL</v>
          </cell>
          <cell r="J744" t="str">
            <v>SUL</v>
          </cell>
          <cell r="K744" t="str">
            <v>N/A</v>
          </cell>
          <cell r="L744" t="str">
            <v>N/A</v>
          </cell>
          <cell r="M744" t="str">
            <v>N/A</v>
          </cell>
          <cell r="N744">
            <v>0</v>
          </cell>
          <cell r="O744">
            <v>0</v>
          </cell>
          <cell r="P744" t="str">
            <v>N/A</v>
          </cell>
          <cell r="Q744" t="str">
            <v>GARAGEM DESAFIO</v>
          </cell>
          <cell r="R744" t="str">
            <v>OFF STREET</v>
          </cell>
          <cell r="S744" t="str">
            <v>NN OFF 2011</v>
          </cell>
          <cell r="T744" t="str">
            <v>N/A</v>
          </cell>
          <cell r="U744" t="str">
            <v>N/A</v>
          </cell>
          <cell r="V744" t="str">
            <v>N/A</v>
          </cell>
          <cell r="W744" t="str">
            <v>N/A</v>
          </cell>
          <cell r="X744" t="str">
            <v>N/A</v>
          </cell>
          <cell r="Y744" t="str">
            <v>N/A</v>
          </cell>
          <cell r="Z744" t="str">
            <v>N/A</v>
          </cell>
          <cell r="AA744" t="str">
            <v>N/A</v>
          </cell>
          <cell r="AB744" t="str">
            <v xml:space="preserve">BLOQUEADO    </v>
          </cell>
          <cell r="AC744" t="str">
            <v>D_SUL8</v>
          </cell>
          <cell r="AD744" t="str">
            <v>GAR DESAFIO SUL - NN OFF 2011</v>
          </cell>
          <cell r="AE744" t="str">
            <v>5.OPERACIONAL</v>
          </cell>
          <cell r="AF744" t="str">
            <v>N/A</v>
          </cell>
          <cell r="AG744" t="str">
            <v>N/A</v>
          </cell>
          <cell r="AH744" t="str">
            <v>N/A</v>
          </cell>
          <cell r="AI744" t="str">
            <v>N/A</v>
          </cell>
          <cell r="AJ744" t="str">
            <v>N/A</v>
          </cell>
          <cell r="AK744" t="str">
            <v>N/A</v>
          </cell>
          <cell r="AL744" t="str">
            <v>N/A</v>
          </cell>
          <cell r="AM744" t="str">
            <v>N/A</v>
          </cell>
          <cell r="AN744" t="str">
            <v>N/A</v>
          </cell>
          <cell r="AO744" t="str">
            <v>N/A</v>
          </cell>
          <cell r="AP744" t="str">
            <v>N/A</v>
          </cell>
          <cell r="AQ744" t="str">
            <v>N/A</v>
          </cell>
          <cell r="AR744" t="str">
            <v>N/A</v>
          </cell>
          <cell r="AS744" t="str">
            <v>N/IN/I</v>
          </cell>
          <cell r="AT744" t="str">
            <v>N/I</v>
          </cell>
          <cell r="AU744" t="str">
            <v>N/I</v>
          </cell>
          <cell r="AV744" t="str">
            <v>N/A</v>
          </cell>
          <cell r="AW744" t="str">
            <v>N/A</v>
          </cell>
          <cell r="AX744" t="str">
            <v>N/A</v>
          </cell>
          <cell r="AY744" t="str">
            <v>N/A</v>
          </cell>
          <cell r="AZ744" t="str">
            <v>D_SUL8</v>
          </cell>
        </row>
        <row r="745">
          <cell r="D745" t="str">
            <v>D_SUL7</v>
          </cell>
          <cell r="E745" t="str">
            <v>GAR  DESAFIO SUL - NN OFF 2010</v>
          </cell>
          <cell r="F745" t="str">
            <v>N/A</v>
          </cell>
          <cell r="G745" t="str">
            <v>SUL</v>
          </cell>
          <cell r="H745" t="str">
            <v>SUL</v>
          </cell>
          <cell r="I745" t="str">
            <v>SUL</v>
          </cell>
          <cell r="J745" t="str">
            <v>SUL</v>
          </cell>
          <cell r="K745" t="str">
            <v>N/A</v>
          </cell>
          <cell r="L745" t="str">
            <v>N/A</v>
          </cell>
          <cell r="M745" t="str">
            <v>N/A</v>
          </cell>
          <cell r="N745">
            <v>0</v>
          </cell>
          <cell r="O745">
            <v>0</v>
          </cell>
          <cell r="P745" t="str">
            <v>N/A</v>
          </cell>
          <cell r="Q745" t="str">
            <v>GARAGEM DESAFIO</v>
          </cell>
          <cell r="R745" t="str">
            <v>OFF STREET</v>
          </cell>
          <cell r="S745" t="str">
            <v>NN OFF 2010</v>
          </cell>
          <cell r="T745" t="str">
            <v>N/A</v>
          </cell>
          <cell r="U745" t="str">
            <v>N/A</v>
          </cell>
          <cell r="V745" t="str">
            <v>N/A</v>
          </cell>
          <cell r="W745" t="str">
            <v>N/A</v>
          </cell>
          <cell r="X745" t="str">
            <v>N/A</v>
          </cell>
          <cell r="Y745" t="str">
            <v>N/A</v>
          </cell>
          <cell r="Z745" t="str">
            <v>N/A</v>
          </cell>
          <cell r="AA745" t="str">
            <v>N/A</v>
          </cell>
          <cell r="AB745" t="str">
            <v xml:space="preserve">BLOQUEADO    </v>
          </cell>
          <cell r="AC745" t="str">
            <v>D_SUL7</v>
          </cell>
          <cell r="AD745" t="str">
            <v>GAR DESAFIO SUL - NN OFF 2010</v>
          </cell>
          <cell r="AE745" t="str">
            <v>5.OPERACIONAL</v>
          </cell>
          <cell r="AF745" t="str">
            <v>N/A</v>
          </cell>
          <cell r="AG745" t="str">
            <v>N/A</v>
          </cell>
          <cell r="AH745" t="str">
            <v>N/A</v>
          </cell>
          <cell r="AI745" t="str">
            <v>N/A</v>
          </cell>
          <cell r="AJ745" t="str">
            <v>N/A</v>
          </cell>
          <cell r="AK745" t="str">
            <v>N/A</v>
          </cell>
          <cell r="AL745" t="str">
            <v>N/A</v>
          </cell>
          <cell r="AM745" t="str">
            <v>N/A</v>
          </cell>
          <cell r="AN745" t="str">
            <v>N/A</v>
          </cell>
          <cell r="AO745" t="str">
            <v>N/A</v>
          </cell>
          <cell r="AP745" t="str">
            <v>N/A</v>
          </cell>
          <cell r="AQ745" t="str">
            <v>N/A</v>
          </cell>
          <cell r="AR745" t="str">
            <v>N/A</v>
          </cell>
          <cell r="AS745" t="str">
            <v>N/IN/I</v>
          </cell>
          <cell r="AT745" t="str">
            <v>N/I</v>
          </cell>
          <cell r="AU745" t="str">
            <v>N/I</v>
          </cell>
          <cell r="AV745" t="str">
            <v>N/A</v>
          </cell>
          <cell r="AW745" t="str">
            <v>N/A</v>
          </cell>
          <cell r="AX745" t="str">
            <v>N/A</v>
          </cell>
          <cell r="AY745" t="str">
            <v>N/A</v>
          </cell>
          <cell r="AZ745" t="str">
            <v>D_SUL7</v>
          </cell>
        </row>
        <row r="746">
          <cell r="D746" t="str">
            <v>D_SUL6</v>
          </cell>
          <cell r="E746" t="str">
            <v>GAR  DESAFIO SUL - M&amp;A 2011</v>
          </cell>
          <cell r="F746" t="str">
            <v>N/A</v>
          </cell>
          <cell r="G746" t="str">
            <v>SUL</v>
          </cell>
          <cell r="H746" t="str">
            <v>SUL</v>
          </cell>
          <cell r="I746" t="str">
            <v>SUL</v>
          </cell>
          <cell r="J746" t="str">
            <v>SUL</v>
          </cell>
          <cell r="K746" t="str">
            <v>N/A</v>
          </cell>
          <cell r="L746" t="str">
            <v>N/A</v>
          </cell>
          <cell r="M746" t="str">
            <v>N/A</v>
          </cell>
          <cell r="N746">
            <v>0</v>
          </cell>
          <cell r="O746">
            <v>0</v>
          </cell>
          <cell r="P746" t="str">
            <v>N/A</v>
          </cell>
          <cell r="Q746" t="str">
            <v>GARAGEM DESAFIO</v>
          </cell>
          <cell r="R746" t="str">
            <v>OFF STREET</v>
          </cell>
          <cell r="S746" t="str">
            <v>M&amp;A 2011</v>
          </cell>
          <cell r="T746" t="str">
            <v>N/A</v>
          </cell>
          <cell r="U746" t="str">
            <v>N/A</v>
          </cell>
          <cell r="V746" t="str">
            <v>N/A</v>
          </cell>
          <cell r="W746" t="str">
            <v>N/A</v>
          </cell>
          <cell r="X746" t="str">
            <v>N/A</v>
          </cell>
          <cell r="Y746" t="str">
            <v>N/A</v>
          </cell>
          <cell r="Z746" t="str">
            <v>N/A</v>
          </cell>
          <cell r="AA746" t="str">
            <v>N/A</v>
          </cell>
          <cell r="AB746" t="str">
            <v xml:space="preserve">BLOQUEADO    </v>
          </cell>
          <cell r="AC746" t="str">
            <v>D_SUL6</v>
          </cell>
          <cell r="AD746" t="str">
            <v>GAR DESAFIO SUL - M&amp;A 2011</v>
          </cell>
          <cell r="AE746" t="str">
            <v>5.OPERACIONAL</v>
          </cell>
          <cell r="AF746" t="str">
            <v>N/A</v>
          </cell>
          <cell r="AG746" t="str">
            <v>N/A</v>
          </cell>
          <cell r="AH746" t="str">
            <v>N/A</v>
          </cell>
          <cell r="AI746" t="str">
            <v>N/A</v>
          </cell>
          <cell r="AJ746" t="str">
            <v>N/A</v>
          </cell>
          <cell r="AK746" t="str">
            <v>N/A</v>
          </cell>
          <cell r="AL746" t="str">
            <v>N/A</v>
          </cell>
          <cell r="AM746" t="str">
            <v>N/A</v>
          </cell>
          <cell r="AN746" t="str">
            <v>N/A</v>
          </cell>
          <cell r="AO746" t="str">
            <v>N/A</v>
          </cell>
          <cell r="AP746" t="str">
            <v>N/A</v>
          </cell>
          <cell r="AQ746" t="str">
            <v>N/A</v>
          </cell>
          <cell r="AR746" t="str">
            <v>N/A</v>
          </cell>
          <cell r="AS746" t="str">
            <v>N/IN/I</v>
          </cell>
          <cell r="AT746" t="str">
            <v>N/I</v>
          </cell>
          <cell r="AU746" t="str">
            <v>N/I</v>
          </cell>
          <cell r="AV746" t="str">
            <v>N/A</v>
          </cell>
          <cell r="AW746" t="str">
            <v>N/A</v>
          </cell>
          <cell r="AX746" t="str">
            <v>N/A</v>
          </cell>
          <cell r="AY746" t="str">
            <v>N/A</v>
          </cell>
          <cell r="AZ746" t="str">
            <v>D_SUL6</v>
          </cell>
        </row>
        <row r="747">
          <cell r="D747" t="str">
            <v>D_SUL5</v>
          </cell>
          <cell r="E747" t="str">
            <v>GAR  DESAFIO SUL - M&amp;A 2010</v>
          </cell>
          <cell r="F747" t="str">
            <v>N/A</v>
          </cell>
          <cell r="G747" t="str">
            <v>SUL</v>
          </cell>
          <cell r="H747" t="str">
            <v>SUL</v>
          </cell>
          <cell r="I747" t="str">
            <v>SUL</v>
          </cell>
          <cell r="J747" t="str">
            <v>SUL</v>
          </cell>
          <cell r="K747" t="str">
            <v>N/A</v>
          </cell>
          <cell r="L747" t="str">
            <v>N/A</v>
          </cell>
          <cell r="M747" t="str">
            <v>N/A</v>
          </cell>
          <cell r="N747">
            <v>0</v>
          </cell>
          <cell r="O747">
            <v>0</v>
          </cell>
          <cell r="P747" t="str">
            <v>N/A</v>
          </cell>
          <cell r="Q747" t="str">
            <v>GARAGEM DESAFIO</v>
          </cell>
          <cell r="R747" t="str">
            <v>OFF STREET</v>
          </cell>
          <cell r="S747" t="str">
            <v>M&amp;A 2010</v>
          </cell>
          <cell r="T747" t="str">
            <v>N/A</v>
          </cell>
          <cell r="U747" t="str">
            <v>N/A</v>
          </cell>
          <cell r="V747" t="str">
            <v>N/A</v>
          </cell>
          <cell r="W747" t="str">
            <v>N/A</v>
          </cell>
          <cell r="X747" t="str">
            <v>N/A</v>
          </cell>
          <cell r="Y747" t="str">
            <v>N/A</v>
          </cell>
          <cell r="Z747" t="str">
            <v>N/A</v>
          </cell>
          <cell r="AA747" t="str">
            <v>N/A</v>
          </cell>
          <cell r="AB747" t="str">
            <v xml:space="preserve">BLOQUEADO    </v>
          </cell>
          <cell r="AC747" t="str">
            <v>D_SUL5</v>
          </cell>
          <cell r="AD747" t="str">
            <v>GAR DESAFIO SUL - M&amp;A 2010</v>
          </cell>
          <cell r="AE747" t="str">
            <v>5.OPERACIONAL</v>
          </cell>
          <cell r="AF747" t="str">
            <v>N/A</v>
          </cell>
          <cell r="AG747" t="str">
            <v>N/A</v>
          </cell>
          <cell r="AH747" t="str">
            <v>N/A</v>
          </cell>
          <cell r="AI747" t="str">
            <v>N/A</v>
          </cell>
          <cell r="AJ747" t="str">
            <v>N/A</v>
          </cell>
          <cell r="AK747" t="str">
            <v>N/A</v>
          </cell>
          <cell r="AL747" t="str">
            <v>N/A</v>
          </cell>
          <cell r="AM747" t="str">
            <v>N/A</v>
          </cell>
          <cell r="AN747" t="str">
            <v>N/A</v>
          </cell>
          <cell r="AO747" t="str">
            <v>N/A</v>
          </cell>
          <cell r="AP747" t="str">
            <v>N/A</v>
          </cell>
          <cell r="AQ747" t="str">
            <v>N/A</v>
          </cell>
          <cell r="AR747" t="str">
            <v>N/A</v>
          </cell>
          <cell r="AS747" t="str">
            <v>N/IN/I</v>
          </cell>
          <cell r="AT747" t="str">
            <v>N/I</v>
          </cell>
          <cell r="AU747" t="str">
            <v>N/I</v>
          </cell>
          <cell r="AV747" t="str">
            <v>N/A</v>
          </cell>
          <cell r="AW747" t="str">
            <v>N/A</v>
          </cell>
          <cell r="AX747" t="str">
            <v>N/A</v>
          </cell>
          <cell r="AY747" t="str">
            <v>N/A</v>
          </cell>
          <cell r="AZ747" t="str">
            <v>D_SUL5</v>
          </cell>
        </row>
        <row r="748">
          <cell r="D748" t="str">
            <v>D_SUL4</v>
          </cell>
          <cell r="E748" t="str">
            <v>GAR  DESAFIO SUL - CONC PUBL 2011</v>
          </cell>
          <cell r="F748" t="str">
            <v>N/A</v>
          </cell>
          <cell r="G748" t="str">
            <v>SUL</v>
          </cell>
          <cell r="H748" t="str">
            <v>SUL</v>
          </cell>
          <cell r="I748" t="str">
            <v>SUL</v>
          </cell>
          <cell r="J748" t="str">
            <v>SUL</v>
          </cell>
          <cell r="K748" t="str">
            <v>N/A</v>
          </cell>
          <cell r="L748" t="str">
            <v>N/A</v>
          </cell>
          <cell r="M748" t="str">
            <v>N/A</v>
          </cell>
          <cell r="N748">
            <v>0</v>
          </cell>
          <cell r="O748">
            <v>0</v>
          </cell>
          <cell r="P748" t="str">
            <v>N/A</v>
          </cell>
          <cell r="Q748" t="str">
            <v>GARAGEM DESAFIO</v>
          </cell>
          <cell r="R748" t="str">
            <v>CONCESSOES PUBLICAS</v>
          </cell>
          <cell r="S748" t="str">
            <v>CONC PUB 2011</v>
          </cell>
          <cell r="T748" t="str">
            <v>N/A</v>
          </cell>
          <cell r="U748" t="str">
            <v>N/A</v>
          </cell>
          <cell r="V748" t="str">
            <v>N/A</v>
          </cell>
          <cell r="W748" t="str">
            <v>N/A</v>
          </cell>
          <cell r="X748" t="str">
            <v>N/A</v>
          </cell>
          <cell r="Y748" t="str">
            <v>N/A</v>
          </cell>
          <cell r="Z748" t="str">
            <v>N/A</v>
          </cell>
          <cell r="AA748" t="str">
            <v>N/A</v>
          </cell>
          <cell r="AB748" t="str">
            <v xml:space="preserve">BLOQUEADO    </v>
          </cell>
          <cell r="AC748" t="str">
            <v>D_SUL4</v>
          </cell>
          <cell r="AD748" t="str">
            <v>GAR DESAFIO SUL - CONC PUBL 2011</v>
          </cell>
          <cell r="AE748" t="str">
            <v>5.OPERACIONAL</v>
          </cell>
          <cell r="AF748" t="str">
            <v>N/A</v>
          </cell>
          <cell r="AG748" t="str">
            <v>N/A</v>
          </cell>
          <cell r="AH748" t="str">
            <v>N/A</v>
          </cell>
          <cell r="AI748" t="str">
            <v>N/A</v>
          </cell>
          <cell r="AJ748" t="str">
            <v>N/A</v>
          </cell>
          <cell r="AK748" t="str">
            <v>N/A</v>
          </cell>
          <cell r="AL748" t="str">
            <v>N/A</v>
          </cell>
          <cell r="AM748" t="str">
            <v>N/A</v>
          </cell>
          <cell r="AN748" t="str">
            <v>N/A</v>
          </cell>
          <cell r="AO748" t="str">
            <v>N/A</v>
          </cell>
          <cell r="AP748" t="str">
            <v>N/A</v>
          </cell>
          <cell r="AQ748" t="str">
            <v>N/A</v>
          </cell>
          <cell r="AR748" t="str">
            <v>N/A</v>
          </cell>
          <cell r="AS748" t="str">
            <v>N/IN/I</v>
          </cell>
          <cell r="AT748" t="str">
            <v>N/I</v>
          </cell>
          <cell r="AU748" t="str">
            <v>N/I</v>
          </cell>
          <cell r="AV748" t="str">
            <v>N/A</v>
          </cell>
          <cell r="AW748" t="str">
            <v>N/A</v>
          </cell>
          <cell r="AX748" t="str">
            <v>N/A</v>
          </cell>
          <cell r="AY748" t="str">
            <v>N/A</v>
          </cell>
          <cell r="AZ748" t="str">
            <v>D_SUL4</v>
          </cell>
        </row>
        <row r="749">
          <cell r="D749" t="str">
            <v>D_SUL3</v>
          </cell>
          <cell r="E749" t="str">
            <v>GAR  DESAFIO SUL - CONC PUBL 2010</v>
          </cell>
          <cell r="F749" t="str">
            <v>N/A</v>
          </cell>
          <cell r="G749" t="str">
            <v>SUL</v>
          </cell>
          <cell r="H749" t="str">
            <v>SUL</v>
          </cell>
          <cell r="I749" t="str">
            <v>SUL</v>
          </cell>
          <cell r="J749" t="str">
            <v>SUL</v>
          </cell>
          <cell r="K749" t="str">
            <v>N/A</v>
          </cell>
          <cell r="L749" t="str">
            <v>N/A</v>
          </cell>
          <cell r="M749" t="str">
            <v>N/A</v>
          </cell>
          <cell r="N749">
            <v>0</v>
          </cell>
          <cell r="O749">
            <v>0</v>
          </cell>
          <cell r="P749" t="str">
            <v>N/A</v>
          </cell>
          <cell r="Q749" t="str">
            <v>GARAGEM DESAFIO</v>
          </cell>
          <cell r="R749" t="str">
            <v>CONCESSOES PUBLICAS</v>
          </cell>
          <cell r="S749" t="str">
            <v>CONC PUB 2010</v>
          </cell>
          <cell r="T749" t="str">
            <v>N/A</v>
          </cell>
          <cell r="U749" t="str">
            <v>N/A</v>
          </cell>
          <cell r="V749" t="str">
            <v>N/A</v>
          </cell>
          <cell r="W749" t="str">
            <v>N/A</v>
          </cell>
          <cell r="X749" t="str">
            <v>N/A</v>
          </cell>
          <cell r="Y749" t="str">
            <v>N/A</v>
          </cell>
          <cell r="Z749" t="str">
            <v>N/A</v>
          </cell>
          <cell r="AA749" t="str">
            <v>N/A</v>
          </cell>
          <cell r="AB749" t="str">
            <v xml:space="preserve">BLOQUEADO    </v>
          </cell>
          <cell r="AC749" t="str">
            <v>D_SUL3</v>
          </cell>
          <cell r="AD749" t="str">
            <v>GAR DESAFIO SUL - CONC PUBL 2010</v>
          </cell>
          <cell r="AE749" t="str">
            <v>5.OPERACIONAL</v>
          </cell>
          <cell r="AF749" t="str">
            <v>N/A</v>
          </cell>
          <cell r="AG749" t="str">
            <v>N/A</v>
          </cell>
          <cell r="AH749" t="str">
            <v>N/A</v>
          </cell>
          <cell r="AI749" t="str">
            <v>N/A</v>
          </cell>
          <cell r="AJ749" t="str">
            <v>N/A</v>
          </cell>
          <cell r="AK749" t="str">
            <v>N/A</v>
          </cell>
          <cell r="AL749" t="str">
            <v>N/A</v>
          </cell>
          <cell r="AM749" t="str">
            <v>N/A</v>
          </cell>
          <cell r="AN749" t="str">
            <v>N/A</v>
          </cell>
          <cell r="AO749" t="str">
            <v>N/A</v>
          </cell>
          <cell r="AP749" t="str">
            <v>N/A</v>
          </cell>
          <cell r="AQ749" t="str">
            <v>N/A</v>
          </cell>
          <cell r="AR749" t="str">
            <v>N/A</v>
          </cell>
          <cell r="AS749" t="str">
            <v>N/IN/I</v>
          </cell>
          <cell r="AT749" t="str">
            <v>N/I</v>
          </cell>
          <cell r="AU749" t="str">
            <v>N/I</v>
          </cell>
          <cell r="AV749" t="str">
            <v>N/A</v>
          </cell>
          <cell r="AW749" t="str">
            <v>N/A</v>
          </cell>
          <cell r="AX749" t="str">
            <v>N/A</v>
          </cell>
          <cell r="AY749" t="str">
            <v>N/A</v>
          </cell>
          <cell r="AZ749" t="str">
            <v>D_SUL3</v>
          </cell>
        </row>
        <row r="750">
          <cell r="D750" t="str">
            <v>D_SUL2</v>
          </cell>
          <cell r="E750" t="str">
            <v>GAR  DESAFIO SUL - CONC PRIV 2011</v>
          </cell>
          <cell r="F750" t="str">
            <v>N/A</v>
          </cell>
          <cell r="G750" t="str">
            <v>SUL</v>
          </cell>
          <cell r="H750" t="str">
            <v>SUL</v>
          </cell>
          <cell r="I750" t="str">
            <v>SUL</v>
          </cell>
          <cell r="J750" t="str">
            <v>SUL</v>
          </cell>
          <cell r="K750" t="str">
            <v>N/A</v>
          </cell>
          <cell r="L750" t="str">
            <v>N/A</v>
          </cell>
          <cell r="M750" t="str">
            <v>N/A</v>
          </cell>
          <cell r="N750">
            <v>0</v>
          </cell>
          <cell r="O750">
            <v>0</v>
          </cell>
          <cell r="P750" t="str">
            <v>N/A</v>
          </cell>
          <cell r="Q750" t="str">
            <v>GARAGEM DESAFIO</v>
          </cell>
          <cell r="R750" t="str">
            <v>CONCESSOES PRIVADAS</v>
          </cell>
          <cell r="S750" t="str">
            <v>CONC PRIV 2011</v>
          </cell>
          <cell r="T750" t="str">
            <v>N/A</v>
          </cell>
          <cell r="U750" t="str">
            <v>N/A</v>
          </cell>
          <cell r="V750" t="str">
            <v>N/A</v>
          </cell>
          <cell r="W750" t="str">
            <v>N/A</v>
          </cell>
          <cell r="X750" t="str">
            <v>N/A</v>
          </cell>
          <cell r="Y750" t="str">
            <v>N/A</v>
          </cell>
          <cell r="Z750" t="str">
            <v>N/A</v>
          </cell>
          <cell r="AA750" t="str">
            <v>N/A</v>
          </cell>
          <cell r="AB750" t="str">
            <v xml:space="preserve">BLOQUEADO    </v>
          </cell>
          <cell r="AC750" t="str">
            <v>D_SUL2</v>
          </cell>
          <cell r="AD750" t="str">
            <v>GAR DESAFIO SUL - CONC PRIV 2011</v>
          </cell>
          <cell r="AE750" t="str">
            <v>5.OPERACIONAL</v>
          </cell>
          <cell r="AF750" t="str">
            <v>N/A</v>
          </cell>
          <cell r="AG750" t="str">
            <v>N/A</v>
          </cell>
          <cell r="AH750" t="str">
            <v>N/A</v>
          </cell>
          <cell r="AI750" t="str">
            <v>N/A</v>
          </cell>
          <cell r="AJ750" t="str">
            <v>N/A</v>
          </cell>
          <cell r="AK750" t="str">
            <v>N/A</v>
          </cell>
          <cell r="AL750" t="str">
            <v>N/A</v>
          </cell>
          <cell r="AM750" t="str">
            <v>N/A</v>
          </cell>
          <cell r="AN750" t="str">
            <v>N/A</v>
          </cell>
          <cell r="AO750" t="str">
            <v>N/A</v>
          </cell>
          <cell r="AP750" t="str">
            <v>N/A</v>
          </cell>
          <cell r="AQ750" t="str">
            <v>N/A</v>
          </cell>
          <cell r="AR750" t="str">
            <v>N/A</v>
          </cell>
          <cell r="AS750" t="str">
            <v>N/IN/I</v>
          </cell>
          <cell r="AT750" t="str">
            <v>N/I</v>
          </cell>
          <cell r="AU750" t="str">
            <v>N/I</v>
          </cell>
          <cell r="AV750" t="str">
            <v>N/A</v>
          </cell>
          <cell r="AW750" t="str">
            <v>N/A</v>
          </cell>
          <cell r="AX750" t="str">
            <v>N/A</v>
          </cell>
          <cell r="AY750" t="str">
            <v>N/A</v>
          </cell>
          <cell r="AZ750" t="str">
            <v>D_SUL2</v>
          </cell>
        </row>
        <row r="751">
          <cell r="D751" t="str">
            <v>D_SUL13</v>
          </cell>
          <cell r="E751" t="str">
            <v>GAR  DESAFIO SUL - REAL ESTATE 2011</v>
          </cell>
          <cell r="F751" t="str">
            <v>N/A</v>
          </cell>
          <cell r="G751" t="str">
            <v>SUL</v>
          </cell>
          <cell r="H751" t="str">
            <v>SUL</v>
          </cell>
          <cell r="I751" t="str">
            <v>SUL</v>
          </cell>
          <cell r="J751" t="str">
            <v>SUL</v>
          </cell>
          <cell r="K751" t="str">
            <v>N/A</v>
          </cell>
          <cell r="L751" t="str">
            <v>N/A</v>
          </cell>
          <cell r="M751" t="str">
            <v>N/A</v>
          </cell>
          <cell r="N751">
            <v>0</v>
          </cell>
          <cell r="O751">
            <v>0</v>
          </cell>
          <cell r="P751" t="str">
            <v>N/A</v>
          </cell>
          <cell r="Q751" t="str">
            <v>GARAGEM DESAFIO</v>
          </cell>
          <cell r="R751" t="str">
            <v>REAL ESTATE</v>
          </cell>
          <cell r="S751" t="str">
            <v>REAL ESTATE 2011</v>
          </cell>
          <cell r="T751" t="str">
            <v>N/A</v>
          </cell>
          <cell r="U751" t="str">
            <v>N/A</v>
          </cell>
          <cell r="V751" t="str">
            <v>N/A</v>
          </cell>
          <cell r="W751" t="str">
            <v>N/A</v>
          </cell>
          <cell r="X751" t="str">
            <v>N/A</v>
          </cell>
          <cell r="Y751" t="str">
            <v>N/A</v>
          </cell>
          <cell r="Z751" t="str">
            <v>N/A</v>
          </cell>
          <cell r="AA751" t="str">
            <v>N/A</v>
          </cell>
          <cell r="AB751" t="str">
            <v xml:space="preserve">BLOQUEADO    </v>
          </cell>
          <cell r="AC751" t="str">
            <v>D_SUL13</v>
          </cell>
          <cell r="AD751" t="str">
            <v>GAR DESAFIO SUL - REAL ESTATE 2011</v>
          </cell>
          <cell r="AE751" t="str">
            <v>5.OPERACIONAL</v>
          </cell>
          <cell r="AF751" t="str">
            <v>N/A</v>
          </cell>
          <cell r="AG751" t="str">
            <v>N/A</v>
          </cell>
          <cell r="AH751" t="str">
            <v>N/A</v>
          </cell>
          <cell r="AI751" t="str">
            <v>N/A</v>
          </cell>
          <cell r="AJ751" t="str">
            <v>N/A</v>
          </cell>
          <cell r="AK751" t="str">
            <v>N/A</v>
          </cell>
          <cell r="AL751" t="str">
            <v>N/A</v>
          </cell>
          <cell r="AM751" t="str">
            <v>N/A</v>
          </cell>
          <cell r="AN751" t="str">
            <v>N/A</v>
          </cell>
          <cell r="AO751" t="str">
            <v>N/A</v>
          </cell>
          <cell r="AP751" t="str">
            <v>N/A</v>
          </cell>
          <cell r="AQ751" t="str">
            <v>N/A</v>
          </cell>
          <cell r="AR751" t="str">
            <v>N/A</v>
          </cell>
          <cell r="AS751" t="str">
            <v>N/IN/I</v>
          </cell>
          <cell r="AT751" t="str">
            <v>N/I</v>
          </cell>
          <cell r="AU751" t="str">
            <v>N/I</v>
          </cell>
          <cell r="AV751" t="str">
            <v>N/A</v>
          </cell>
          <cell r="AW751" t="str">
            <v>N/A</v>
          </cell>
          <cell r="AX751" t="str">
            <v>N/A</v>
          </cell>
          <cell r="AY751" t="str">
            <v>N/A</v>
          </cell>
          <cell r="AZ751" t="str">
            <v>D_SUL13</v>
          </cell>
        </row>
        <row r="752">
          <cell r="D752" t="str">
            <v>D_SUL12</v>
          </cell>
          <cell r="E752" t="str">
            <v>GAR  DESAFIO SUL - REAL ESTATE 2010</v>
          </cell>
          <cell r="F752" t="str">
            <v>N/A</v>
          </cell>
          <cell r="G752" t="str">
            <v>SUL</v>
          </cell>
          <cell r="H752" t="str">
            <v>SUL</v>
          </cell>
          <cell r="I752" t="str">
            <v>SUL</v>
          </cell>
          <cell r="J752" t="str">
            <v>SUL</v>
          </cell>
          <cell r="K752" t="str">
            <v>N/A</v>
          </cell>
          <cell r="L752" t="str">
            <v>N/A</v>
          </cell>
          <cell r="M752" t="str">
            <v>N/A</v>
          </cell>
          <cell r="N752">
            <v>0</v>
          </cell>
          <cell r="O752">
            <v>0</v>
          </cell>
          <cell r="P752" t="str">
            <v>N/A</v>
          </cell>
          <cell r="Q752" t="str">
            <v>GARAGEM DESAFIO</v>
          </cell>
          <cell r="R752" t="str">
            <v>REAL ESTATE</v>
          </cell>
          <cell r="S752" t="str">
            <v>REAL ESTATE 2010</v>
          </cell>
          <cell r="T752" t="str">
            <v>N/A</v>
          </cell>
          <cell r="U752" t="str">
            <v>N/A</v>
          </cell>
          <cell r="V752" t="str">
            <v>N/A</v>
          </cell>
          <cell r="W752" t="str">
            <v>N/A</v>
          </cell>
          <cell r="X752" t="str">
            <v>N/A</v>
          </cell>
          <cell r="Y752" t="str">
            <v>N/A</v>
          </cell>
          <cell r="Z752" t="str">
            <v>N/A</v>
          </cell>
          <cell r="AA752" t="str">
            <v>N/A</v>
          </cell>
          <cell r="AB752" t="str">
            <v xml:space="preserve">BLOQUEADO    </v>
          </cell>
          <cell r="AC752" t="str">
            <v>D_SUL12</v>
          </cell>
          <cell r="AD752" t="str">
            <v>GAR DESAFIO SUL - REAL ESTATE 2010</v>
          </cell>
          <cell r="AE752" t="str">
            <v>5.OPERACIONAL</v>
          </cell>
          <cell r="AF752" t="str">
            <v>N/A</v>
          </cell>
          <cell r="AG752" t="str">
            <v>N/A</v>
          </cell>
          <cell r="AH752" t="str">
            <v>N/A</v>
          </cell>
          <cell r="AI752" t="str">
            <v>N/A</v>
          </cell>
          <cell r="AJ752" t="str">
            <v>N/A</v>
          </cell>
          <cell r="AK752" t="str">
            <v>N/A</v>
          </cell>
          <cell r="AL752" t="str">
            <v>N/A</v>
          </cell>
          <cell r="AM752" t="str">
            <v>N/A</v>
          </cell>
          <cell r="AN752" t="str">
            <v>N/A</v>
          </cell>
          <cell r="AO752" t="str">
            <v>N/A</v>
          </cell>
          <cell r="AP752" t="str">
            <v>N/A</v>
          </cell>
          <cell r="AQ752" t="str">
            <v>N/A</v>
          </cell>
          <cell r="AR752" t="str">
            <v>N/A</v>
          </cell>
          <cell r="AS752" t="str">
            <v>N/IN/I</v>
          </cell>
          <cell r="AT752" t="str">
            <v>N/I</v>
          </cell>
          <cell r="AU752" t="str">
            <v>N/I</v>
          </cell>
          <cell r="AV752" t="str">
            <v>N/A</v>
          </cell>
          <cell r="AW752" t="str">
            <v>N/A</v>
          </cell>
          <cell r="AX752" t="str">
            <v>N/A</v>
          </cell>
          <cell r="AY752" t="str">
            <v>N/A</v>
          </cell>
          <cell r="AZ752" t="str">
            <v>D_SUL12</v>
          </cell>
        </row>
        <row r="753">
          <cell r="D753" t="str">
            <v>D_SUL11</v>
          </cell>
          <cell r="E753" t="str">
            <v>GAR  DESAFIO SUL - OFF STREET</v>
          </cell>
          <cell r="F753" t="str">
            <v>N/A</v>
          </cell>
          <cell r="G753" t="str">
            <v>SUL</v>
          </cell>
          <cell r="H753" t="str">
            <v>SUL</v>
          </cell>
          <cell r="I753" t="str">
            <v>SUL</v>
          </cell>
          <cell r="J753" t="str">
            <v>SUL</v>
          </cell>
          <cell r="K753" t="str">
            <v>N/A</v>
          </cell>
          <cell r="L753" t="str">
            <v>N/A</v>
          </cell>
          <cell r="M753" t="str">
            <v>N/A</v>
          </cell>
          <cell r="N753">
            <v>0</v>
          </cell>
          <cell r="O753">
            <v>0</v>
          </cell>
          <cell r="P753" t="str">
            <v>N/A</v>
          </cell>
          <cell r="Q753" t="str">
            <v>GARAGEM DESAFIO</v>
          </cell>
          <cell r="R753" t="str">
            <v>OFF STREET</v>
          </cell>
          <cell r="S753" t="str">
            <v>BASE OFF</v>
          </cell>
          <cell r="T753" t="str">
            <v>N/A</v>
          </cell>
          <cell r="U753" t="str">
            <v>N/A</v>
          </cell>
          <cell r="V753" t="str">
            <v>N/A</v>
          </cell>
          <cell r="W753" t="str">
            <v>N/A</v>
          </cell>
          <cell r="X753" t="str">
            <v>N/A</v>
          </cell>
          <cell r="Y753" t="str">
            <v>N/A</v>
          </cell>
          <cell r="Z753" t="str">
            <v>N/A</v>
          </cell>
          <cell r="AA753" t="str">
            <v>N/A</v>
          </cell>
          <cell r="AB753" t="str">
            <v xml:space="preserve">BLOQUEADO    </v>
          </cell>
          <cell r="AC753" t="str">
            <v>D_SUL11</v>
          </cell>
          <cell r="AD753" t="str">
            <v>GAR DESAFIO SUL - OFF STREET</v>
          </cell>
          <cell r="AE753" t="str">
            <v>5.OPERACIONAL</v>
          </cell>
          <cell r="AF753" t="str">
            <v>N/A</v>
          </cell>
          <cell r="AG753" t="str">
            <v>N/A</v>
          </cell>
          <cell r="AH753" t="str">
            <v>N/A</v>
          </cell>
          <cell r="AI753" t="str">
            <v>N/A</v>
          </cell>
          <cell r="AJ753" t="str">
            <v>N/A</v>
          </cell>
          <cell r="AK753" t="str">
            <v>N/A</v>
          </cell>
          <cell r="AL753" t="str">
            <v>N/A</v>
          </cell>
          <cell r="AM753" t="str">
            <v>N/A</v>
          </cell>
          <cell r="AN753" t="str">
            <v>N/A</v>
          </cell>
          <cell r="AO753" t="str">
            <v>N/A</v>
          </cell>
          <cell r="AP753" t="str">
            <v>N/A</v>
          </cell>
          <cell r="AQ753" t="str">
            <v>N/A</v>
          </cell>
          <cell r="AR753" t="str">
            <v>N/A</v>
          </cell>
          <cell r="AS753" t="str">
            <v>N/IN/I</v>
          </cell>
          <cell r="AT753" t="str">
            <v>N/I</v>
          </cell>
          <cell r="AU753" t="str">
            <v>N/I</v>
          </cell>
          <cell r="AV753" t="str">
            <v>N/A</v>
          </cell>
          <cell r="AW753" t="str">
            <v>N/A</v>
          </cell>
          <cell r="AX753" t="str">
            <v>N/A</v>
          </cell>
          <cell r="AY753" t="str">
            <v>N/A</v>
          </cell>
          <cell r="AZ753" t="str">
            <v>D_SUL11</v>
          </cell>
        </row>
        <row r="754">
          <cell r="D754" t="str">
            <v>D_SUL10</v>
          </cell>
          <cell r="E754" t="str">
            <v>GAR  DESAFIO SUL - NN ON 2011</v>
          </cell>
          <cell r="F754" t="str">
            <v>N/A</v>
          </cell>
          <cell r="G754" t="str">
            <v>SUL</v>
          </cell>
          <cell r="H754" t="str">
            <v>SUL</v>
          </cell>
          <cell r="I754" t="str">
            <v>SUL</v>
          </cell>
          <cell r="J754" t="str">
            <v>SUL</v>
          </cell>
          <cell r="K754" t="str">
            <v>N/A</v>
          </cell>
          <cell r="L754" t="str">
            <v>N/A</v>
          </cell>
          <cell r="M754" t="str">
            <v>N/A</v>
          </cell>
          <cell r="N754">
            <v>0</v>
          </cell>
          <cell r="O754">
            <v>0</v>
          </cell>
          <cell r="P754" t="str">
            <v>N/A</v>
          </cell>
          <cell r="Q754" t="str">
            <v>GARAGEM DESAFIO</v>
          </cell>
          <cell r="R754" t="str">
            <v>ON STREET</v>
          </cell>
          <cell r="S754" t="str">
            <v>NN ON 2011</v>
          </cell>
          <cell r="T754" t="str">
            <v>N/A</v>
          </cell>
          <cell r="U754" t="str">
            <v>N/A</v>
          </cell>
          <cell r="V754" t="str">
            <v>N/A</v>
          </cell>
          <cell r="W754" t="str">
            <v>N/A</v>
          </cell>
          <cell r="X754" t="str">
            <v>N/A</v>
          </cell>
          <cell r="Y754" t="str">
            <v>N/A</v>
          </cell>
          <cell r="Z754" t="str">
            <v>N/A</v>
          </cell>
          <cell r="AA754" t="str">
            <v>N/A</v>
          </cell>
          <cell r="AB754" t="str">
            <v xml:space="preserve">BLOQUEADO    </v>
          </cell>
          <cell r="AC754" t="str">
            <v>D_SUL10</v>
          </cell>
          <cell r="AD754" t="str">
            <v>GAR DESAFIO SUL - NN ON 2011</v>
          </cell>
          <cell r="AE754" t="str">
            <v>5.OPERACIONAL</v>
          </cell>
          <cell r="AF754" t="str">
            <v>N/A</v>
          </cell>
          <cell r="AG754" t="str">
            <v>N/A</v>
          </cell>
          <cell r="AH754" t="str">
            <v>N/A</v>
          </cell>
          <cell r="AI754" t="str">
            <v>N/A</v>
          </cell>
          <cell r="AJ754" t="str">
            <v>N/A</v>
          </cell>
          <cell r="AK754" t="str">
            <v>N/A</v>
          </cell>
          <cell r="AL754" t="str">
            <v>N/A</v>
          </cell>
          <cell r="AM754" t="str">
            <v>N/A</v>
          </cell>
          <cell r="AN754" t="str">
            <v>N/A</v>
          </cell>
          <cell r="AO754" t="str">
            <v>N/A</v>
          </cell>
          <cell r="AP754" t="str">
            <v>N/A</v>
          </cell>
          <cell r="AQ754" t="str">
            <v>N/A</v>
          </cell>
          <cell r="AR754" t="str">
            <v>N/A</v>
          </cell>
          <cell r="AS754" t="str">
            <v>N/IN/I</v>
          </cell>
          <cell r="AT754" t="str">
            <v>N/I</v>
          </cell>
          <cell r="AU754" t="str">
            <v>N/I</v>
          </cell>
          <cell r="AV754" t="str">
            <v>N/A</v>
          </cell>
          <cell r="AW754" t="str">
            <v>N/A</v>
          </cell>
          <cell r="AX754" t="str">
            <v>N/A</v>
          </cell>
          <cell r="AY754" t="str">
            <v>N/A</v>
          </cell>
          <cell r="AZ754" t="str">
            <v>D_SUL10</v>
          </cell>
        </row>
        <row r="755">
          <cell r="D755" t="str">
            <v>D_SUL1</v>
          </cell>
          <cell r="E755" t="str">
            <v>GAR  DESAFIO SUL - CONC PRIV 2010</v>
          </cell>
          <cell r="F755" t="str">
            <v>N/A</v>
          </cell>
          <cell r="G755" t="str">
            <v>SUL</v>
          </cell>
          <cell r="H755" t="str">
            <v>SUL</v>
          </cell>
          <cell r="I755" t="str">
            <v>SUL</v>
          </cell>
          <cell r="J755" t="str">
            <v>SUL</v>
          </cell>
          <cell r="K755" t="str">
            <v>N/A</v>
          </cell>
          <cell r="L755" t="str">
            <v>N/A</v>
          </cell>
          <cell r="M755" t="str">
            <v>N/A</v>
          </cell>
          <cell r="N755">
            <v>0</v>
          </cell>
          <cell r="O755">
            <v>0</v>
          </cell>
          <cell r="P755" t="str">
            <v>N/A</v>
          </cell>
          <cell r="Q755" t="str">
            <v>GARAGEM DESAFIO</v>
          </cell>
          <cell r="R755" t="str">
            <v>CONCESSOES PRIVADAS</v>
          </cell>
          <cell r="S755" t="str">
            <v>CONC PRIV 2010</v>
          </cell>
          <cell r="T755" t="str">
            <v>N/A</v>
          </cell>
          <cell r="U755" t="str">
            <v>N/A</v>
          </cell>
          <cell r="V755" t="str">
            <v>N/A</v>
          </cell>
          <cell r="W755" t="str">
            <v>N/A</v>
          </cell>
          <cell r="X755" t="str">
            <v>N/A</v>
          </cell>
          <cell r="Y755" t="str">
            <v>N/A</v>
          </cell>
          <cell r="Z755" t="str">
            <v>N/A</v>
          </cell>
          <cell r="AA755" t="str">
            <v>N/A</v>
          </cell>
          <cell r="AB755" t="str">
            <v xml:space="preserve">BLOQUEADO    </v>
          </cell>
          <cell r="AC755" t="str">
            <v>D_SUL1</v>
          </cell>
          <cell r="AD755" t="str">
            <v>GAR DESAFIO SUL - CONC PRIV 2010</v>
          </cell>
          <cell r="AE755" t="str">
            <v>5.OPERACIONAL</v>
          </cell>
          <cell r="AF755" t="str">
            <v>N/A</v>
          </cell>
          <cell r="AG755" t="str">
            <v>N/A</v>
          </cell>
          <cell r="AH755" t="str">
            <v>N/A</v>
          </cell>
          <cell r="AI755" t="str">
            <v>N/A</v>
          </cell>
          <cell r="AJ755" t="str">
            <v>N/A</v>
          </cell>
          <cell r="AK755" t="str">
            <v>N/A</v>
          </cell>
          <cell r="AL755" t="str">
            <v>N/A</v>
          </cell>
          <cell r="AM755" t="str">
            <v>N/A</v>
          </cell>
          <cell r="AN755" t="str">
            <v>N/A</v>
          </cell>
          <cell r="AO755" t="str">
            <v>N/A</v>
          </cell>
          <cell r="AP755" t="str">
            <v>N/A</v>
          </cell>
          <cell r="AQ755" t="str">
            <v>N/A</v>
          </cell>
          <cell r="AR755" t="str">
            <v>N/A</v>
          </cell>
          <cell r="AS755" t="str">
            <v>N/IN/I</v>
          </cell>
          <cell r="AT755" t="str">
            <v>N/I</v>
          </cell>
          <cell r="AU755" t="str">
            <v>N/I</v>
          </cell>
          <cell r="AV755" t="str">
            <v>N/A</v>
          </cell>
          <cell r="AW755" t="str">
            <v>N/A</v>
          </cell>
          <cell r="AX755" t="str">
            <v>N/A</v>
          </cell>
          <cell r="AY755" t="str">
            <v>N/A</v>
          </cell>
          <cell r="AZ755" t="str">
            <v>D_SUL1</v>
          </cell>
        </row>
        <row r="756">
          <cell r="D756" t="str">
            <v>D_SP2</v>
          </cell>
          <cell r="E756" t="str">
            <v>GAR  DESAFIO SP - REAL ESTATE 2011</v>
          </cell>
          <cell r="F756" t="str">
            <v>N/A</v>
          </cell>
          <cell r="G756" t="str">
            <v>SP</v>
          </cell>
          <cell r="H756" t="str">
            <v>SÃO PAULO</v>
          </cell>
          <cell r="I756" t="str">
            <v>SP</v>
          </cell>
          <cell r="J756" t="str">
            <v>SP</v>
          </cell>
          <cell r="K756" t="str">
            <v>N/A</v>
          </cell>
          <cell r="L756" t="str">
            <v>N/A</v>
          </cell>
          <cell r="M756" t="str">
            <v>N/A</v>
          </cell>
          <cell r="N756">
            <v>0</v>
          </cell>
          <cell r="O756">
            <v>0</v>
          </cell>
          <cell r="P756" t="str">
            <v>N/A</v>
          </cell>
          <cell r="Q756" t="str">
            <v>GARAGEM DESAFIO</v>
          </cell>
          <cell r="R756" t="str">
            <v>REAL ESTATE</v>
          </cell>
          <cell r="S756" t="str">
            <v>REAL ESTATE 2011</v>
          </cell>
          <cell r="T756" t="str">
            <v>N/A</v>
          </cell>
          <cell r="U756" t="str">
            <v>N/A</v>
          </cell>
          <cell r="V756" t="str">
            <v>N/A</v>
          </cell>
          <cell r="W756" t="str">
            <v>N/A</v>
          </cell>
          <cell r="X756" t="str">
            <v>N/A</v>
          </cell>
          <cell r="Y756" t="str">
            <v>N/A</v>
          </cell>
          <cell r="Z756" t="str">
            <v>N/A</v>
          </cell>
          <cell r="AA756" t="str">
            <v>N/A</v>
          </cell>
          <cell r="AB756" t="str">
            <v xml:space="preserve">BLOQUEADO    </v>
          </cell>
          <cell r="AC756" t="str">
            <v>D_SP2</v>
          </cell>
          <cell r="AD756" t="str">
            <v>GAR DESAFIO SP - REAL ESTATE 2011</v>
          </cell>
          <cell r="AE756" t="str">
            <v>5.OPERACIONAL</v>
          </cell>
          <cell r="AF756" t="str">
            <v>N/A</v>
          </cell>
          <cell r="AG756" t="str">
            <v>N/A</v>
          </cell>
          <cell r="AH756" t="str">
            <v>N/A</v>
          </cell>
          <cell r="AI756" t="str">
            <v>N/A</v>
          </cell>
          <cell r="AJ756" t="str">
            <v>N/A</v>
          </cell>
          <cell r="AK756" t="str">
            <v>N/A</v>
          </cell>
          <cell r="AL756" t="str">
            <v>N/A</v>
          </cell>
          <cell r="AM756" t="str">
            <v>N/A</v>
          </cell>
          <cell r="AN756" t="str">
            <v>N/A</v>
          </cell>
          <cell r="AO756" t="str">
            <v>N/A</v>
          </cell>
          <cell r="AP756" t="str">
            <v>N/A</v>
          </cell>
          <cell r="AQ756" t="str">
            <v>N/A</v>
          </cell>
          <cell r="AR756" t="str">
            <v>N/A</v>
          </cell>
          <cell r="AS756" t="str">
            <v>N/IN/I</v>
          </cell>
          <cell r="AT756" t="str">
            <v>N/I</v>
          </cell>
          <cell r="AU756" t="str">
            <v>N/I</v>
          </cell>
          <cell r="AV756" t="str">
            <v>N/A</v>
          </cell>
          <cell r="AW756" t="str">
            <v>N/A</v>
          </cell>
          <cell r="AX756" t="str">
            <v>N/A</v>
          </cell>
          <cell r="AY756" t="str">
            <v>N/A</v>
          </cell>
          <cell r="AZ756" t="str">
            <v>D_SP2</v>
          </cell>
        </row>
        <row r="757">
          <cell r="D757" t="str">
            <v>D_SP1</v>
          </cell>
          <cell r="E757" t="str">
            <v>GAR  DESAFIO SP - CONC PUBL 2010</v>
          </cell>
          <cell r="F757" t="str">
            <v>N/A</v>
          </cell>
          <cell r="G757" t="str">
            <v>SP</v>
          </cell>
          <cell r="H757" t="str">
            <v>SÃO PAULO</v>
          </cell>
          <cell r="I757" t="str">
            <v>SP</v>
          </cell>
          <cell r="J757" t="str">
            <v>SP</v>
          </cell>
          <cell r="K757" t="str">
            <v>N/A</v>
          </cell>
          <cell r="L757" t="str">
            <v>N/A</v>
          </cell>
          <cell r="M757" t="str">
            <v>N/A</v>
          </cell>
          <cell r="N757">
            <v>0</v>
          </cell>
          <cell r="O757">
            <v>0</v>
          </cell>
          <cell r="P757" t="str">
            <v>N/A</v>
          </cell>
          <cell r="Q757" t="str">
            <v>GARAGEM DESAFIO</v>
          </cell>
          <cell r="R757" t="str">
            <v>CONCESSOES PUBLICAS</v>
          </cell>
          <cell r="S757" t="str">
            <v>CONC PUB 2010</v>
          </cell>
          <cell r="T757" t="str">
            <v>N/A</v>
          </cell>
          <cell r="U757" t="str">
            <v>N/A</v>
          </cell>
          <cell r="V757" t="str">
            <v>N/A</v>
          </cell>
          <cell r="W757" t="str">
            <v>N/A</v>
          </cell>
          <cell r="X757" t="str">
            <v>N/A</v>
          </cell>
          <cell r="Y757" t="str">
            <v>N/A</v>
          </cell>
          <cell r="Z757" t="str">
            <v>N/A</v>
          </cell>
          <cell r="AA757" t="str">
            <v>N/A</v>
          </cell>
          <cell r="AB757" t="str">
            <v xml:space="preserve">BLOQUEADO    </v>
          </cell>
          <cell r="AC757" t="str">
            <v>D_SP1</v>
          </cell>
          <cell r="AD757" t="str">
            <v>GAR DESAFIO SP - CONC PUBL 2010</v>
          </cell>
          <cell r="AE757" t="str">
            <v>5.OPERACIONAL</v>
          </cell>
          <cell r="AF757" t="str">
            <v>N/A</v>
          </cell>
          <cell r="AG757" t="str">
            <v>N/A</v>
          </cell>
          <cell r="AH757" t="str">
            <v>N/A</v>
          </cell>
          <cell r="AI757" t="str">
            <v>N/A</v>
          </cell>
          <cell r="AJ757" t="str">
            <v>N/A</v>
          </cell>
          <cell r="AK757" t="str">
            <v>N/A</v>
          </cell>
          <cell r="AL757" t="str">
            <v>N/A</v>
          </cell>
          <cell r="AM757" t="str">
            <v>N/A</v>
          </cell>
          <cell r="AN757" t="str">
            <v>N/A</v>
          </cell>
          <cell r="AO757" t="str">
            <v>N/A</v>
          </cell>
          <cell r="AP757" t="str">
            <v>N/A</v>
          </cell>
          <cell r="AQ757" t="str">
            <v>N/A</v>
          </cell>
          <cell r="AR757" t="str">
            <v>N/A</v>
          </cell>
          <cell r="AS757" t="str">
            <v>N/IN/I</v>
          </cell>
          <cell r="AT757" t="str">
            <v>N/I</v>
          </cell>
          <cell r="AU757" t="str">
            <v>N/I</v>
          </cell>
          <cell r="AV757" t="str">
            <v>N/A</v>
          </cell>
          <cell r="AW757" t="str">
            <v>N/A</v>
          </cell>
          <cell r="AX757" t="str">
            <v>N/A</v>
          </cell>
          <cell r="AY757" t="str">
            <v>N/A</v>
          </cell>
          <cell r="AZ757" t="str">
            <v>D_SP1</v>
          </cell>
        </row>
        <row r="758">
          <cell r="D758" t="str">
            <v>D_RJ9</v>
          </cell>
          <cell r="E758" t="str">
            <v>GAR  DESAFIO RJ - NN ON 2010</v>
          </cell>
          <cell r="F758" t="str">
            <v>N/A</v>
          </cell>
          <cell r="G758" t="str">
            <v>RJ</v>
          </cell>
          <cell r="H758" t="str">
            <v>RIO DE JANEIRO</v>
          </cell>
          <cell r="I758" t="str">
            <v>RJ</v>
          </cell>
          <cell r="J758" t="str">
            <v>RJ</v>
          </cell>
          <cell r="K758" t="str">
            <v>N/A</v>
          </cell>
          <cell r="L758" t="str">
            <v>N/A</v>
          </cell>
          <cell r="M758" t="str">
            <v>N/A</v>
          </cell>
          <cell r="N758">
            <v>0</v>
          </cell>
          <cell r="O758">
            <v>0</v>
          </cell>
          <cell r="P758" t="str">
            <v>N/A</v>
          </cell>
          <cell r="Q758" t="str">
            <v>GARAGEM DESAFIO</v>
          </cell>
          <cell r="R758" t="str">
            <v>ON STREET</v>
          </cell>
          <cell r="S758" t="str">
            <v>NN ON 2010</v>
          </cell>
          <cell r="T758" t="str">
            <v>N/A</v>
          </cell>
          <cell r="U758" t="str">
            <v>N/A</v>
          </cell>
          <cell r="V758" t="str">
            <v>N/A</v>
          </cell>
          <cell r="W758" t="str">
            <v>N/A</v>
          </cell>
          <cell r="X758" t="str">
            <v>N/A</v>
          </cell>
          <cell r="Y758" t="str">
            <v>N/A</v>
          </cell>
          <cell r="Z758" t="str">
            <v>N/A</v>
          </cell>
          <cell r="AA758" t="str">
            <v>N/A</v>
          </cell>
          <cell r="AB758" t="str">
            <v xml:space="preserve">BLOQUEADO    </v>
          </cell>
          <cell r="AC758" t="str">
            <v>D_RJ9</v>
          </cell>
          <cell r="AD758" t="str">
            <v>GAR DESAFIO RJ - NN ON 2010</v>
          </cell>
          <cell r="AE758" t="str">
            <v>5.OPERACIONAL</v>
          </cell>
          <cell r="AF758" t="str">
            <v>N/A</v>
          </cell>
          <cell r="AG758" t="str">
            <v>N/A</v>
          </cell>
          <cell r="AH758" t="str">
            <v>N/A</v>
          </cell>
          <cell r="AI758" t="str">
            <v>N/A</v>
          </cell>
          <cell r="AJ758" t="str">
            <v>N/A</v>
          </cell>
          <cell r="AK758" t="str">
            <v>N/A</v>
          </cell>
          <cell r="AL758" t="str">
            <v>N/A</v>
          </cell>
          <cell r="AM758" t="str">
            <v>N/A</v>
          </cell>
          <cell r="AN758" t="str">
            <v>N/A</v>
          </cell>
          <cell r="AO758" t="str">
            <v>N/A</v>
          </cell>
          <cell r="AP758" t="str">
            <v>N/A</v>
          </cell>
          <cell r="AQ758" t="str">
            <v>N/A</v>
          </cell>
          <cell r="AR758" t="str">
            <v>N/A</v>
          </cell>
          <cell r="AS758" t="str">
            <v>N/IN/I</v>
          </cell>
          <cell r="AT758" t="str">
            <v>N/I</v>
          </cell>
          <cell r="AU758" t="str">
            <v>N/I</v>
          </cell>
          <cell r="AV758" t="str">
            <v>N/A</v>
          </cell>
          <cell r="AW758" t="str">
            <v>N/A</v>
          </cell>
          <cell r="AX758" t="str">
            <v>N/A</v>
          </cell>
          <cell r="AY758" t="str">
            <v>N/A</v>
          </cell>
          <cell r="AZ758" t="str">
            <v>D_RJ9</v>
          </cell>
        </row>
        <row r="759">
          <cell r="D759" t="str">
            <v>D_RJ8</v>
          </cell>
          <cell r="E759" t="str">
            <v>GAR  DESAFIO RJ - NN OFF 2011</v>
          </cell>
          <cell r="F759" t="str">
            <v>N/A</v>
          </cell>
          <cell r="G759" t="str">
            <v>RJ</v>
          </cell>
          <cell r="H759" t="str">
            <v>RIO DE JANEIRO</v>
          </cell>
          <cell r="I759" t="str">
            <v>RJ</v>
          </cell>
          <cell r="J759" t="str">
            <v>RJ</v>
          </cell>
          <cell r="K759" t="str">
            <v>N/A</v>
          </cell>
          <cell r="L759" t="str">
            <v>N/A</v>
          </cell>
          <cell r="M759" t="str">
            <v>N/A</v>
          </cell>
          <cell r="N759">
            <v>0</v>
          </cell>
          <cell r="O759">
            <v>0</v>
          </cell>
          <cell r="P759" t="str">
            <v>N/A</v>
          </cell>
          <cell r="Q759" t="str">
            <v>GARAGEM DESAFIO</v>
          </cell>
          <cell r="R759" t="str">
            <v>OFF STREET</v>
          </cell>
          <cell r="S759" t="str">
            <v>NN OFF 2011</v>
          </cell>
          <cell r="T759" t="str">
            <v>N/A</v>
          </cell>
          <cell r="U759" t="str">
            <v>N/A</v>
          </cell>
          <cell r="V759" t="str">
            <v>N/A</v>
          </cell>
          <cell r="W759" t="str">
            <v>N/A</v>
          </cell>
          <cell r="X759" t="str">
            <v>N/A</v>
          </cell>
          <cell r="Y759" t="str">
            <v>N/A</v>
          </cell>
          <cell r="Z759" t="str">
            <v>N/A</v>
          </cell>
          <cell r="AA759" t="str">
            <v>N/A</v>
          </cell>
          <cell r="AB759" t="str">
            <v xml:space="preserve">BLOQUEADO    </v>
          </cell>
          <cell r="AC759" t="str">
            <v>D_RJ8</v>
          </cell>
          <cell r="AD759" t="str">
            <v>GAR DESAFIO RJ - NN OFF 2011</v>
          </cell>
          <cell r="AE759" t="str">
            <v>5.OPERACIONAL</v>
          </cell>
          <cell r="AF759" t="str">
            <v>N/A</v>
          </cell>
          <cell r="AG759" t="str">
            <v>N/A</v>
          </cell>
          <cell r="AH759" t="str">
            <v>N/A</v>
          </cell>
          <cell r="AI759" t="str">
            <v>N/A</v>
          </cell>
          <cell r="AJ759" t="str">
            <v>N/A</v>
          </cell>
          <cell r="AK759" t="str">
            <v>N/A</v>
          </cell>
          <cell r="AL759" t="str">
            <v>N/A</v>
          </cell>
          <cell r="AM759" t="str">
            <v>N/A</v>
          </cell>
          <cell r="AN759" t="str">
            <v>N/A</v>
          </cell>
          <cell r="AO759" t="str">
            <v>N/A</v>
          </cell>
          <cell r="AP759" t="str">
            <v>N/A</v>
          </cell>
          <cell r="AQ759" t="str">
            <v>N/A</v>
          </cell>
          <cell r="AR759" t="str">
            <v>N/A</v>
          </cell>
          <cell r="AS759" t="str">
            <v>N/IN/I</v>
          </cell>
          <cell r="AT759" t="str">
            <v>N/I</v>
          </cell>
          <cell r="AU759" t="str">
            <v>N/I</v>
          </cell>
          <cell r="AV759" t="str">
            <v>N/A</v>
          </cell>
          <cell r="AW759" t="str">
            <v>N/A</v>
          </cell>
          <cell r="AX759" t="str">
            <v>N/A</v>
          </cell>
          <cell r="AY759" t="str">
            <v>N/A</v>
          </cell>
          <cell r="AZ759" t="str">
            <v>D_RJ8</v>
          </cell>
        </row>
        <row r="760">
          <cell r="D760" t="str">
            <v>D_RJ7</v>
          </cell>
          <cell r="E760" t="str">
            <v>GAR  DESAFIO RJ - NN OFF 2010</v>
          </cell>
          <cell r="F760" t="str">
            <v>N/A</v>
          </cell>
          <cell r="G760" t="str">
            <v>RJ</v>
          </cell>
          <cell r="H760" t="str">
            <v>RIO DE JANEIRO</v>
          </cell>
          <cell r="I760" t="str">
            <v>RJ</v>
          </cell>
          <cell r="J760" t="str">
            <v>RJ</v>
          </cell>
          <cell r="K760" t="str">
            <v>N/A</v>
          </cell>
          <cell r="L760" t="str">
            <v>N/A</v>
          </cell>
          <cell r="M760" t="str">
            <v>N/A</v>
          </cell>
          <cell r="N760">
            <v>0</v>
          </cell>
          <cell r="O760">
            <v>0</v>
          </cell>
          <cell r="P760" t="str">
            <v>N/A</v>
          </cell>
          <cell r="Q760" t="str">
            <v>GARAGEM DESAFIO</v>
          </cell>
          <cell r="R760" t="str">
            <v>OFF STREET</v>
          </cell>
          <cell r="S760" t="str">
            <v>NN OFF 2010</v>
          </cell>
          <cell r="T760" t="str">
            <v>N/A</v>
          </cell>
          <cell r="U760" t="str">
            <v>N/A</v>
          </cell>
          <cell r="V760" t="str">
            <v>N/A</v>
          </cell>
          <cell r="W760" t="str">
            <v>N/A</v>
          </cell>
          <cell r="X760" t="str">
            <v>N/A</v>
          </cell>
          <cell r="Y760" t="str">
            <v>N/A</v>
          </cell>
          <cell r="Z760" t="str">
            <v>N/A</v>
          </cell>
          <cell r="AA760" t="str">
            <v>N/A</v>
          </cell>
          <cell r="AB760" t="str">
            <v xml:space="preserve">BLOQUEADO    </v>
          </cell>
          <cell r="AC760" t="str">
            <v>D_RJ7</v>
          </cell>
          <cell r="AD760" t="str">
            <v>GAR DESAFIO RJ - NN OFF 2010</v>
          </cell>
          <cell r="AE760" t="str">
            <v>5.OPERACIONAL</v>
          </cell>
          <cell r="AF760" t="str">
            <v>N/A</v>
          </cell>
          <cell r="AG760" t="str">
            <v>N/A</v>
          </cell>
          <cell r="AH760" t="str">
            <v>N/A</v>
          </cell>
          <cell r="AI760" t="str">
            <v>N/A</v>
          </cell>
          <cell r="AJ760" t="str">
            <v>N/A</v>
          </cell>
          <cell r="AK760" t="str">
            <v>N/A</v>
          </cell>
          <cell r="AL760" t="str">
            <v>N/A</v>
          </cell>
          <cell r="AM760" t="str">
            <v>N/A</v>
          </cell>
          <cell r="AN760" t="str">
            <v>N/A</v>
          </cell>
          <cell r="AO760" t="str">
            <v>N/A</v>
          </cell>
          <cell r="AP760" t="str">
            <v>N/A</v>
          </cell>
          <cell r="AQ760" t="str">
            <v>N/A</v>
          </cell>
          <cell r="AR760" t="str">
            <v>N/A</v>
          </cell>
          <cell r="AS760" t="str">
            <v>N/IN/I</v>
          </cell>
          <cell r="AT760" t="str">
            <v>N/I</v>
          </cell>
          <cell r="AU760" t="str">
            <v>N/I</v>
          </cell>
          <cell r="AV760" t="str">
            <v>N/A</v>
          </cell>
          <cell r="AW760" t="str">
            <v>N/A</v>
          </cell>
          <cell r="AX760" t="str">
            <v>N/A</v>
          </cell>
          <cell r="AY760" t="str">
            <v>N/A</v>
          </cell>
          <cell r="AZ760" t="str">
            <v>D_RJ7</v>
          </cell>
        </row>
        <row r="761">
          <cell r="D761" t="str">
            <v>D_RJ6</v>
          </cell>
          <cell r="E761" t="str">
            <v>GAR  DESAFIO RJ - M&amp;A 2011</v>
          </cell>
          <cell r="F761" t="str">
            <v>N/A</v>
          </cell>
          <cell r="G761" t="str">
            <v>RJ</v>
          </cell>
          <cell r="H761" t="str">
            <v>RIO DE JANEIRO</v>
          </cell>
          <cell r="I761" t="str">
            <v>RJ</v>
          </cell>
          <cell r="J761" t="str">
            <v>RJ</v>
          </cell>
          <cell r="K761" t="str">
            <v>N/A</v>
          </cell>
          <cell r="L761" t="str">
            <v>N/A</v>
          </cell>
          <cell r="M761" t="str">
            <v>N/A</v>
          </cell>
          <cell r="N761">
            <v>0</v>
          </cell>
          <cell r="O761">
            <v>0</v>
          </cell>
          <cell r="P761" t="str">
            <v>N/A</v>
          </cell>
          <cell r="Q761" t="str">
            <v>GARAGEM DESAFIO</v>
          </cell>
          <cell r="R761" t="str">
            <v>OFF STREET</v>
          </cell>
          <cell r="S761" t="str">
            <v>M&amp;A 2011</v>
          </cell>
          <cell r="T761" t="str">
            <v>N/A</v>
          </cell>
          <cell r="U761" t="str">
            <v>N/A</v>
          </cell>
          <cell r="V761" t="str">
            <v>N/A</v>
          </cell>
          <cell r="W761" t="str">
            <v>N/A</v>
          </cell>
          <cell r="X761" t="str">
            <v>N/A</v>
          </cell>
          <cell r="Y761" t="str">
            <v>N/A</v>
          </cell>
          <cell r="Z761" t="str">
            <v>N/A</v>
          </cell>
          <cell r="AA761" t="str">
            <v>N/A</v>
          </cell>
          <cell r="AB761" t="str">
            <v xml:space="preserve">BLOQUEADO    </v>
          </cell>
          <cell r="AC761" t="str">
            <v>D_RJ6</v>
          </cell>
          <cell r="AD761" t="str">
            <v>GAR DESAFIO RJ - M&amp;A 2011</v>
          </cell>
          <cell r="AE761" t="str">
            <v>5.OPERACIONAL</v>
          </cell>
          <cell r="AF761" t="str">
            <v>N/A</v>
          </cell>
          <cell r="AG761" t="str">
            <v>N/A</v>
          </cell>
          <cell r="AH761" t="str">
            <v>N/A</v>
          </cell>
          <cell r="AI761" t="str">
            <v>N/A</v>
          </cell>
          <cell r="AJ761" t="str">
            <v>N/A</v>
          </cell>
          <cell r="AK761" t="str">
            <v>N/A</v>
          </cell>
          <cell r="AL761" t="str">
            <v>N/A</v>
          </cell>
          <cell r="AM761" t="str">
            <v>N/A</v>
          </cell>
          <cell r="AN761" t="str">
            <v>N/A</v>
          </cell>
          <cell r="AO761" t="str">
            <v>N/A</v>
          </cell>
          <cell r="AP761" t="str">
            <v>N/A</v>
          </cell>
          <cell r="AQ761" t="str">
            <v>N/A</v>
          </cell>
          <cell r="AR761" t="str">
            <v>N/A</v>
          </cell>
          <cell r="AS761" t="str">
            <v>N/IN/I</v>
          </cell>
          <cell r="AT761" t="str">
            <v>N/I</v>
          </cell>
          <cell r="AU761" t="str">
            <v>N/I</v>
          </cell>
          <cell r="AV761" t="str">
            <v>N/A</v>
          </cell>
          <cell r="AW761" t="str">
            <v>N/A</v>
          </cell>
          <cell r="AX761" t="str">
            <v>N/A</v>
          </cell>
          <cell r="AY761" t="str">
            <v>N/A</v>
          </cell>
          <cell r="AZ761" t="str">
            <v>D_RJ6</v>
          </cell>
        </row>
        <row r="762">
          <cell r="D762" t="str">
            <v>D_RJ5</v>
          </cell>
          <cell r="E762" t="str">
            <v>GAR  DESAFIO RJ - M&amp;A 2010</v>
          </cell>
          <cell r="F762" t="str">
            <v>N/A</v>
          </cell>
          <cell r="G762" t="str">
            <v>RJ</v>
          </cell>
          <cell r="H762" t="str">
            <v>RIO DE JANEIRO</v>
          </cell>
          <cell r="I762" t="str">
            <v>RJ</v>
          </cell>
          <cell r="J762" t="str">
            <v>RJ</v>
          </cell>
          <cell r="K762" t="str">
            <v>N/A</v>
          </cell>
          <cell r="L762" t="str">
            <v>N/A</v>
          </cell>
          <cell r="M762" t="str">
            <v>N/A</v>
          </cell>
          <cell r="N762">
            <v>0</v>
          </cell>
          <cell r="O762">
            <v>0</v>
          </cell>
          <cell r="P762" t="str">
            <v>N/A</v>
          </cell>
          <cell r="Q762" t="str">
            <v>GARAGEM DESAFIO</v>
          </cell>
          <cell r="R762" t="str">
            <v>OFF STREET</v>
          </cell>
          <cell r="S762" t="str">
            <v>M&amp;A 2010</v>
          </cell>
          <cell r="T762" t="str">
            <v>N/A</v>
          </cell>
          <cell r="U762" t="str">
            <v>N/A</v>
          </cell>
          <cell r="V762" t="str">
            <v>N/A</v>
          </cell>
          <cell r="W762" t="str">
            <v>N/A</v>
          </cell>
          <cell r="X762" t="str">
            <v>N/A</v>
          </cell>
          <cell r="Y762" t="str">
            <v>N/A</v>
          </cell>
          <cell r="Z762" t="str">
            <v>N/A</v>
          </cell>
          <cell r="AA762" t="str">
            <v>N/A</v>
          </cell>
          <cell r="AB762" t="str">
            <v xml:space="preserve">BLOQUEADO    </v>
          </cell>
          <cell r="AC762" t="str">
            <v>D_RJ5</v>
          </cell>
          <cell r="AD762" t="str">
            <v>GAR DESAFIO RJ - M&amp;A 2010</v>
          </cell>
          <cell r="AE762" t="str">
            <v>5.OPERACIONAL</v>
          </cell>
          <cell r="AF762" t="str">
            <v>N/A</v>
          </cell>
          <cell r="AG762" t="str">
            <v>N/A</v>
          </cell>
          <cell r="AH762" t="str">
            <v>N/A</v>
          </cell>
          <cell r="AI762" t="str">
            <v>N/A</v>
          </cell>
          <cell r="AJ762" t="str">
            <v>N/A</v>
          </cell>
          <cell r="AK762" t="str">
            <v>N/A</v>
          </cell>
          <cell r="AL762" t="str">
            <v>N/A</v>
          </cell>
          <cell r="AM762" t="str">
            <v>N/A</v>
          </cell>
          <cell r="AN762" t="str">
            <v>N/A</v>
          </cell>
          <cell r="AO762" t="str">
            <v>N/A</v>
          </cell>
          <cell r="AP762" t="str">
            <v>N/A</v>
          </cell>
          <cell r="AQ762" t="str">
            <v>N/A</v>
          </cell>
          <cell r="AR762" t="str">
            <v>N/A</v>
          </cell>
          <cell r="AS762" t="str">
            <v>N/IN/I</v>
          </cell>
          <cell r="AT762" t="str">
            <v>N/I</v>
          </cell>
          <cell r="AU762" t="str">
            <v>N/I</v>
          </cell>
          <cell r="AV762" t="str">
            <v>N/A</v>
          </cell>
          <cell r="AW762" t="str">
            <v>N/A</v>
          </cell>
          <cell r="AX762" t="str">
            <v>N/A</v>
          </cell>
          <cell r="AY762" t="str">
            <v>N/A</v>
          </cell>
          <cell r="AZ762" t="str">
            <v>D_RJ5</v>
          </cell>
        </row>
        <row r="763">
          <cell r="D763" t="str">
            <v>D_RJ4</v>
          </cell>
          <cell r="E763" t="str">
            <v>GAR  DESAFIO RJ - CONC PUBL 2011</v>
          </cell>
          <cell r="F763" t="str">
            <v>N/A</v>
          </cell>
          <cell r="G763" t="str">
            <v>RJ</v>
          </cell>
          <cell r="H763" t="str">
            <v>RIO DE JANEIRO</v>
          </cell>
          <cell r="I763" t="str">
            <v>RJ</v>
          </cell>
          <cell r="J763" t="str">
            <v>RJ</v>
          </cell>
          <cell r="K763" t="str">
            <v>N/A</v>
          </cell>
          <cell r="L763" t="str">
            <v>N/A</v>
          </cell>
          <cell r="M763" t="str">
            <v>N/A</v>
          </cell>
          <cell r="N763">
            <v>0</v>
          </cell>
          <cell r="O763">
            <v>0</v>
          </cell>
          <cell r="P763" t="str">
            <v>N/A</v>
          </cell>
          <cell r="Q763" t="str">
            <v>GARAGEM DESAFIO</v>
          </cell>
          <cell r="R763" t="str">
            <v>CONCESSOES PUBLICAS</v>
          </cell>
          <cell r="S763" t="str">
            <v>CONC PUB 2011</v>
          </cell>
          <cell r="T763" t="str">
            <v>N/A</v>
          </cell>
          <cell r="U763" t="str">
            <v>N/A</v>
          </cell>
          <cell r="V763" t="str">
            <v>N/A</v>
          </cell>
          <cell r="W763" t="str">
            <v>N/A</v>
          </cell>
          <cell r="X763" t="str">
            <v>N/A</v>
          </cell>
          <cell r="Y763" t="str">
            <v>N/A</v>
          </cell>
          <cell r="Z763" t="str">
            <v>N/A</v>
          </cell>
          <cell r="AA763" t="str">
            <v>N/A</v>
          </cell>
          <cell r="AB763" t="str">
            <v xml:space="preserve">BLOQUEADO    </v>
          </cell>
          <cell r="AC763" t="str">
            <v>D_RJ4</v>
          </cell>
          <cell r="AD763" t="str">
            <v>GAR DESAFIO RJ - CONC PUBL 2011</v>
          </cell>
          <cell r="AE763" t="str">
            <v>5.OPERACIONAL</v>
          </cell>
          <cell r="AF763" t="str">
            <v>N/A</v>
          </cell>
          <cell r="AG763" t="str">
            <v>N/A</v>
          </cell>
          <cell r="AH763" t="str">
            <v>N/A</v>
          </cell>
          <cell r="AI763" t="str">
            <v>N/A</v>
          </cell>
          <cell r="AJ763" t="str">
            <v>N/A</v>
          </cell>
          <cell r="AK763" t="str">
            <v>N/A</v>
          </cell>
          <cell r="AL763" t="str">
            <v>N/A</v>
          </cell>
          <cell r="AM763" t="str">
            <v>N/A</v>
          </cell>
          <cell r="AN763" t="str">
            <v>N/A</v>
          </cell>
          <cell r="AO763" t="str">
            <v>N/A</v>
          </cell>
          <cell r="AP763" t="str">
            <v>N/A</v>
          </cell>
          <cell r="AQ763" t="str">
            <v>N/A</v>
          </cell>
          <cell r="AR763" t="str">
            <v>N/A</v>
          </cell>
          <cell r="AS763" t="str">
            <v>N/IN/I</v>
          </cell>
          <cell r="AT763" t="str">
            <v>N/I</v>
          </cell>
          <cell r="AU763" t="str">
            <v>N/I</v>
          </cell>
          <cell r="AV763" t="str">
            <v>N/A</v>
          </cell>
          <cell r="AW763" t="str">
            <v>N/A</v>
          </cell>
          <cell r="AX763" t="str">
            <v>N/A</v>
          </cell>
          <cell r="AY763" t="str">
            <v>N/A</v>
          </cell>
          <cell r="AZ763" t="str">
            <v>D_RJ4</v>
          </cell>
        </row>
        <row r="764">
          <cell r="D764" t="str">
            <v>D_RJ3</v>
          </cell>
          <cell r="E764" t="str">
            <v>GAR  DESAFIO RJ - CONC PUBL 2010</v>
          </cell>
          <cell r="F764" t="str">
            <v>N/A</v>
          </cell>
          <cell r="G764" t="str">
            <v>RJ</v>
          </cell>
          <cell r="H764" t="str">
            <v>RIO DE JANEIRO</v>
          </cell>
          <cell r="I764" t="str">
            <v>RJ</v>
          </cell>
          <cell r="J764" t="str">
            <v>RJ</v>
          </cell>
          <cell r="K764" t="str">
            <v>N/A</v>
          </cell>
          <cell r="L764" t="str">
            <v>N/A</v>
          </cell>
          <cell r="M764" t="str">
            <v>N/A</v>
          </cell>
          <cell r="N764">
            <v>0</v>
          </cell>
          <cell r="O764">
            <v>0</v>
          </cell>
          <cell r="P764" t="str">
            <v>N/A</v>
          </cell>
          <cell r="Q764" t="str">
            <v>GARAGEM DESAFIO</v>
          </cell>
          <cell r="R764" t="str">
            <v>CONCESSOES PUBLICAS</v>
          </cell>
          <cell r="S764" t="str">
            <v>CONC PUB 2010</v>
          </cell>
          <cell r="T764" t="str">
            <v>N/A</v>
          </cell>
          <cell r="U764" t="str">
            <v>N/A</v>
          </cell>
          <cell r="V764" t="str">
            <v>N/A</v>
          </cell>
          <cell r="W764" t="str">
            <v>N/A</v>
          </cell>
          <cell r="X764" t="str">
            <v>N/A</v>
          </cell>
          <cell r="Y764" t="str">
            <v>N/A</v>
          </cell>
          <cell r="Z764" t="str">
            <v>N/A</v>
          </cell>
          <cell r="AA764" t="str">
            <v>N/A</v>
          </cell>
          <cell r="AB764" t="str">
            <v xml:space="preserve">BLOQUEADO    </v>
          </cell>
          <cell r="AC764" t="str">
            <v>D_RJ3</v>
          </cell>
          <cell r="AD764" t="str">
            <v>GAR DESAFIO RJ - CONC PUBL 2010</v>
          </cell>
          <cell r="AE764" t="str">
            <v>5.OPERACIONAL</v>
          </cell>
          <cell r="AF764" t="str">
            <v>N/A</v>
          </cell>
          <cell r="AG764" t="str">
            <v>N/A</v>
          </cell>
          <cell r="AH764" t="str">
            <v>N/A</v>
          </cell>
          <cell r="AI764" t="str">
            <v>N/A</v>
          </cell>
          <cell r="AJ764" t="str">
            <v>N/A</v>
          </cell>
          <cell r="AK764" t="str">
            <v>N/A</v>
          </cell>
          <cell r="AL764" t="str">
            <v>N/A</v>
          </cell>
          <cell r="AM764" t="str">
            <v>N/A</v>
          </cell>
          <cell r="AN764" t="str">
            <v>N/A</v>
          </cell>
          <cell r="AO764" t="str">
            <v>N/A</v>
          </cell>
          <cell r="AP764" t="str">
            <v>N/A</v>
          </cell>
          <cell r="AQ764" t="str">
            <v>N/A</v>
          </cell>
          <cell r="AR764" t="str">
            <v>N/A</v>
          </cell>
          <cell r="AS764" t="str">
            <v>N/IN/I</v>
          </cell>
          <cell r="AT764" t="str">
            <v>N/I</v>
          </cell>
          <cell r="AU764" t="str">
            <v>N/I</v>
          </cell>
          <cell r="AV764" t="str">
            <v>N/A</v>
          </cell>
          <cell r="AW764" t="str">
            <v>N/A</v>
          </cell>
          <cell r="AX764" t="str">
            <v>N/A</v>
          </cell>
          <cell r="AY764" t="str">
            <v>N/A</v>
          </cell>
          <cell r="AZ764" t="str">
            <v>D_RJ3</v>
          </cell>
        </row>
        <row r="765">
          <cell r="D765" t="str">
            <v>D_RJ2</v>
          </cell>
          <cell r="E765" t="str">
            <v>GAR  DESAFIO RJ - CONC PRIV 2011</v>
          </cell>
          <cell r="F765" t="str">
            <v>N/A</v>
          </cell>
          <cell r="G765" t="str">
            <v>RJ</v>
          </cell>
          <cell r="H765" t="str">
            <v>RIO DE JANEIRO</v>
          </cell>
          <cell r="I765" t="str">
            <v>RJ</v>
          </cell>
          <cell r="J765" t="str">
            <v>RJ</v>
          </cell>
          <cell r="K765" t="str">
            <v>N/A</v>
          </cell>
          <cell r="L765" t="str">
            <v>N/A</v>
          </cell>
          <cell r="M765" t="str">
            <v>N/A</v>
          </cell>
          <cell r="N765">
            <v>0</v>
          </cell>
          <cell r="O765">
            <v>0</v>
          </cell>
          <cell r="P765" t="str">
            <v>N/A</v>
          </cell>
          <cell r="Q765" t="str">
            <v>GARAGEM DESAFIO</v>
          </cell>
          <cell r="R765" t="str">
            <v>CONCESSOES PRIVADAS</v>
          </cell>
          <cell r="S765" t="str">
            <v>CONC PRIV 2011</v>
          </cell>
          <cell r="T765" t="str">
            <v>N/A</v>
          </cell>
          <cell r="U765" t="str">
            <v>N/A</v>
          </cell>
          <cell r="V765" t="str">
            <v>N/A</v>
          </cell>
          <cell r="W765" t="str">
            <v>N/A</v>
          </cell>
          <cell r="X765" t="str">
            <v>N/A</v>
          </cell>
          <cell r="Y765" t="str">
            <v>N/A</v>
          </cell>
          <cell r="Z765" t="str">
            <v>N/A</v>
          </cell>
          <cell r="AA765" t="str">
            <v>N/A</v>
          </cell>
          <cell r="AB765" t="str">
            <v xml:space="preserve">BLOQUEADO    </v>
          </cell>
          <cell r="AC765" t="str">
            <v>D_RJ2</v>
          </cell>
          <cell r="AD765" t="str">
            <v>GAR DESAFIO RJ - CONC PRIV 2011</v>
          </cell>
          <cell r="AE765" t="str">
            <v>5.OPERACIONAL</v>
          </cell>
          <cell r="AF765" t="str">
            <v>N/A</v>
          </cell>
          <cell r="AG765" t="str">
            <v>N/A</v>
          </cell>
          <cell r="AH765" t="str">
            <v>N/A</v>
          </cell>
          <cell r="AI765" t="str">
            <v>N/A</v>
          </cell>
          <cell r="AJ765" t="str">
            <v>N/A</v>
          </cell>
          <cell r="AK765" t="str">
            <v>N/A</v>
          </cell>
          <cell r="AL765" t="str">
            <v>N/A</v>
          </cell>
          <cell r="AM765" t="str">
            <v>N/A</v>
          </cell>
          <cell r="AN765" t="str">
            <v>N/A</v>
          </cell>
          <cell r="AO765" t="str">
            <v>N/A</v>
          </cell>
          <cell r="AP765" t="str">
            <v>N/A</v>
          </cell>
          <cell r="AQ765" t="str">
            <v>N/A</v>
          </cell>
          <cell r="AR765" t="str">
            <v>N/A</v>
          </cell>
          <cell r="AS765" t="str">
            <v>N/IN/I</v>
          </cell>
          <cell r="AT765" t="str">
            <v>N/I</v>
          </cell>
          <cell r="AU765" t="str">
            <v>N/I</v>
          </cell>
          <cell r="AV765" t="str">
            <v>N/A</v>
          </cell>
          <cell r="AW765" t="str">
            <v>N/A</v>
          </cell>
          <cell r="AX765" t="str">
            <v>N/A</v>
          </cell>
          <cell r="AY765" t="str">
            <v>N/A</v>
          </cell>
          <cell r="AZ765" t="str">
            <v>D_RJ2</v>
          </cell>
        </row>
        <row r="766">
          <cell r="D766" t="str">
            <v>D_RJ14</v>
          </cell>
          <cell r="E766" t="str">
            <v>GAR  DESAFIO RJ - REAL ESTATE 2011</v>
          </cell>
          <cell r="F766" t="str">
            <v>N/A</v>
          </cell>
          <cell r="G766" t="str">
            <v>RJ</v>
          </cell>
          <cell r="H766" t="str">
            <v>RIO DE JANEIRO</v>
          </cell>
          <cell r="I766" t="str">
            <v>RJ</v>
          </cell>
          <cell r="J766" t="str">
            <v>RJ</v>
          </cell>
          <cell r="K766" t="str">
            <v>N/A</v>
          </cell>
          <cell r="L766" t="str">
            <v>N/A</v>
          </cell>
          <cell r="M766" t="str">
            <v>N/A</v>
          </cell>
          <cell r="N766">
            <v>0</v>
          </cell>
          <cell r="O766">
            <v>0</v>
          </cell>
          <cell r="P766" t="str">
            <v>N/A</v>
          </cell>
          <cell r="Q766" t="str">
            <v>GARAGEM DESAFIO</v>
          </cell>
          <cell r="R766" t="str">
            <v>REAL ESTATE</v>
          </cell>
          <cell r="S766" t="str">
            <v>REAL ESTATE 2011</v>
          </cell>
          <cell r="T766" t="str">
            <v>N/A</v>
          </cell>
          <cell r="U766" t="str">
            <v>N/A</v>
          </cell>
          <cell r="V766" t="str">
            <v>N/A</v>
          </cell>
          <cell r="W766" t="str">
            <v>N/A</v>
          </cell>
          <cell r="X766" t="str">
            <v>N/A</v>
          </cell>
          <cell r="Y766" t="str">
            <v>N/A</v>
          </cell>
          <cell r="Z766" t="str">
            <v>N/A</v>
          </cell>
          <cell r="AA766" t="str">
            <v>N/A</v>
          </cell>
          <cell r="AB766" t="str">
            <v xml:space="preserve">BLOQUEADO    </v>
          </cell>
          <cell r="AC766" t="str">
            <v>D_RJ14</v>
          </cell>
          <cell r="AD766" t="str">
            <v>GAR DESAFIO RJ - REAL ESTATE 2011</v>
          </cell>
          <cell r="AE766" t="str">
            <v>5.OPERACIONAL</v>
          </cell>
          <cell r="AF766" t="str">
            <v>N/A</v>
          </cell>
          <cell r="AG766" t="str">
            <v>N/A</v>
          </cell>
          <cell r="AH766" t="str">
            <v>N/A</v>
          </cell>
          <cell r="AI766" t="str">
            <v>N/A</v>
          </cell>
          <cell r="AJ766" t="str">
            <v>N/A</v>
          </cell>
          <cell r="AK766" t="str">
            <v>N/A</v>
          </cell>
          <cell r="AL766" t="str">
            <v>N/A</v>
          </cell>
          <cell r="AM766" t="str">
            <v>N/A</v>
          </cell>
          <cell r="AN766" t="str">
            <v>N/A</v>
          </cell>
          <cell r="AO766" t="str">
            <v>N/A</v>
          </cell>
          <cell r="AP766" t="str">
            <v>N/A</v>
          </cell>
          <cell r="AQ766" t="str">
            <v>N/A</v>
          </cell>
          <cell r="AR766" t="str">
            <v>N/A</v>
          </cell>
          <cell r="AS766" t="str">
            <v>N/IN/I</v>
          </cell>
          <cell r="AT766" t="str">
            <v>N/I</v>
          </cell>
          <cell r="AU766" t="str">
            <v>N/I</v>
          </cell>
          <cell r="AV766" t="str">
            <v>N/A</v>
          </cell>
          <cell r="AW766" t="str">
            <v>N/A</v>
          </cell>
          <cell r="AX766" t="str">
            <v>N/A</v>
          </cell>
          <cell r="AY766" t="str">
            <v>N/A</v>
          </cell>
          <cell r="AZ766" t="str">
            <v>D_RJ14</v>
          </cell>
        </row>
        <row r="767">
          <cell r="D767" t="str">
            <v>D_RJ13</v>
          </cell>
          <cell r="E767" t="str">
            <v>GAR  DESAFIO RJ - REAL ESTATE 2010</v>
          </cell>
          <cell r="F767" t="str">
            <v>N/A</v>
          </cell>
          <cell r="G767" t="str">
            <v>RJ</v>
          </cell>
          <cell r="H767" t="str">
            <v>RIO DE JANEIRO</v>
          </cell>
          <cell r="I767" t="str">
            <v>RJ</v>
          </cell>
          <cell r="J767" t="str">
            <v>RJ</v>
          </cell>
          <cell r="K767" t="str">
            <v>N/A</v>
          </cell>
          <cell r="L767" t="str">
            <v>N/A</v>
          </cell>
          <cell r="M767" t="str">
            <v>N/A</v>
          </cell>
          <cell r="N767">
            <v>0</v>
          </cell>
          <cell r="O767">
            <v>0</v>
          </cell>
          <cell r="P767" t="str">
            <v>N/A</v>
          </cell>
          <cell r="Q767" t="str">
            <v>GARAGEM DESAFIO</v>
          </cell>
          <cell r="R767" t="str">
            <v>REAL ESTATE</v>
          </cell>
          <cell r="S767" t="str">
            <v>REAL ESTATE 2010</v>
          </cell>
          <cell r="T767" t="str">
            <v>N/A</v>
          </cell>
          <cell r="U767" t="str">
            <v>N/A</v>
          </cell>
          <cell r="V767" t="str">
            <v>N/A</v>
          </cell>
          <cell r="W767" t="str">
            <v>N/A</v>
          </cell>
          <cell r="X767" t="str">
            <v>N/A</v>
          </cell>
          <cell r="Y767" t="str">
            <v>N/A</v>
          </cell>
          <cell r="Z767" t="str">
            <v>N/A</v>
          </cell>
          <cell r="AA767" t="str">
            <v>N/A</v>
          </cell>
          <cell r="AB767" t="str">
            <v xml:space="preserve">BLOQUEADO    </v>
          </cell>
          <cell r="AC767" t="str">
            <v>D_RJ13</v>
          </cell>
          <cell r="AD767" t="str">
            <v>GAR DESAFIO RJ - REAL ESTATE 2010</v>
          </cell>
          <cell r="AE767" t="str">
            <v>5.OPERACIONAL</v>
          </cell>
          <cell r="AF767" t="str">
            <v>N/A</v>
          </cell>
          <cell r="AG767" t="str">
            <v>N/A</v>
          </cell>
          <cell r="AH767" t="str">
            <v>N/A</v>
          </cell>
          <cell r="AI767" t="str">
            <v>N/A</v>
          </cell>
          <cell r="AJ767" t="str">
            <v>N/A</v>
          </cell>
          <cell r="AK767" t="str">
            <v>N/A</v>
          </cell>
          <cell r="AL767" t="str">
            <v>N/A</v>
          </cell>
          <cell r="AM767" t="str">
            <v>N/A</v>
          </cell>
          <cell r="AN767" t="str">
            <v>N/A</v>
          </cell>
          <cell r="AO767" t="str">
            <v>N/A</v>
          </cell>
          <cell r="AP767" t="str">
            <v>N/A</v>
          </cell>
          <cell r="AQ767" t="str">
            <v>N/A</v>
          </cell>
          <cell r="AR767" t="str">
            <v>N/A</v>
          </cell>
          <cell r="AS767" t="str">
            <v>N/IN/I</v>
          </cell>
          <cell r="AT767" t="str">
            <v>N/I</v>
          </cell>
          <cell r="AU767" t="str">
            <v>N/I</v>
          </cell>
          <cell r="AV767" t="str">
            <v>N/A</v>
          </cell>
          <cell r="AW767" t="str">
            <v>N/A</v>
          </cell>
          <cell r="AX767" t="str">
            <v>N/A</v>
          </cell>
          <cell r="AY767" t="str">
            <v>N/A</v>
          </cell>
          <cell r="AZ767" t="str">
            <v>D_RJ13</v>
          </cell>
        </row>
        <row r="768">
          <cell r="D768" t="str">
            <v>D_RJ12</v>
          </cell>
          <cell r="E768" t="str">
            <v>GAR  DESAFIO RJ - ON STREET</v>
          </cell>
          <cell r="F768" t="str">
            <v>N/A</v>
          </cell>
          <cell r="G768" t="str">
            <v>RJ</v>
          </cell>
          <cell r="H768" t="str">
            <v>RIO DE JANEIRO</v>
          </cell>
          <cell r="I768" t="str">
            <v>RJ</v>
          </cell>
          <cell r="J768" t="str">
            <v>RJ</v>
          </cell>
          <cell r="K768" t="str">
            <v>N/A</v>
          </cell>
          <cell r="L768" t="str">
            <v>N/A</v>
          </cell>
          <cell r="M768" t="str">
            <v>N/A</v>
          </cell>
          <cell r="N768">
            <v>0</v>
          </cell>
          <cell r="O768">
            <v>0</v>
          </cell>
          <cell r="P768" t="str">
            <v>N/A</v>
          </cell>
          <cell r="Q768" t="str">
            <v>GARAGEM DESAFIO</v>
          </cell>
          <cell r="R768" t="str">
            <v>ON STREET</v>
          </cell>
          <cell r="S768" t="str">
            <v>BASE ON</v>
          </cell>
          <cell r="T768" t="str">
            <v>N/A</v>
          </cell>
          <cell r="U768" t="str">
            <v>N/A</v>
          </cell>
          <cell r="V768" t="str">
            <v>N/A</v>
          </cell>
          <cell r="W768" t="str">
            <v>N/A</v>
          </cell>
          <cell r="X768" t="str">
            <v>N/A</v>
          </cell>
          <cell r="Y768" t="str">
            <v>N/A</v>
          </cell>
          <cell r="Z768" t="str">
            <v>N/A</v>
          </cell>
          <cell r="AA768" t="str">
            <v>N/A</v>
          </cell>
          <cell r="AB768" t="str">
            <v xml:space="preserve">BLOQUEADO    </v>
          </cell>
          <cell r="AC768" t="str">
            <v>D_RJ12</v>
          </cell>
          <cell r="AD768" t="str">
            <v>GAR DESAFIO RJ - ON STREET</v>
          </cell>
          <cell r="AE768" t="str">
            <v>5.OPERACIONAL</v>
          </cell>
          <cell r="AF768" t="str">
            <v>N/A</v>
          </cell>
          <cell r="AG768" t="str">
            <v>N/A</v>
          </cell>
          <cell r="AH768" t="str">
            <v>N/A</v>
          </cell>
          <cell r="AI768" t="str">
            <v>N/A</v>
          </cell>
          <cell r="AJ768" t="str">
            <v>N/A</v>
          </cell>
          <cell r="AK768" t="str">
            <v>N/A</v>
          </cell>
          <cell r="AL768" t="str">
            <v>N/A</v>
          </cell>
          <cell r="AM768" t="str">
            <v>N/A</v>
          </cell>
          <cell r="AN768" t="str">
            <v>N/A</v>
          </cell>
          <cell r="AO768" t="str">
            <v>N/A</v>
          </cell>
          <cell r="AP768" t="str">
            <v>N/A</v>
          </cell>
          <cell r="AQ768" t="str">
            <v>N/A</v>
          </cell>
          <cell r="AR768" t="str">
            <v>N/A</v>
          </cell>
          <cell r="AS768" t="str">
            <v>N/IN/I</v>
          </cell>
          <cell r="AT768" t="str">
            <v>N/I</v>
          </cell>
          <cell r="AU768" t="str">
            <v>N/I</v>
          </cell>
          <cell r="AV768" t="str">
            <v>N/A</v>
          </cell>
          <cell r="AW768" t="str">
            <v>N/A</v>
          </cell>
          <cell r="AX768" t="str">
            <v>N/A</v>
          </cell>
          <cell r="AY768" t="str">
            <v>N/A</v>
          </cell>
          <cell r="AZ768" t="str">
            <v>D_RJ12</v>
          </cell>
        </row>
        <row r="769">
          <cell r="D769" t="str">
            <v>D_RJ11</v>
          </cell>
          <cell r="E769" t="str">
            <v>GAR  DESAFIO RJ - OFF STREET</v>
          </cell>
          <cell r="F769" t="str">
            <v>N/A</v>
          </cell>
          <cell r="G769" t="str">
            <v>RJ</v>
          </cell>
          <cell r="H769" t="str">
            <v>RIO DE JANEIRO</v>
          </cell>
          <cell r="I769" t="str">
            <v>RJ</v>
          </cell>
          <cell r="J769" t="str">
            <v>RJ</v>
          </cell>
          <cell r="K769" t="str">
            <v>N/A</v>
          </cell>
          <cell r="L769" t="str">
            <v>N/A</v>
          </cell>
          <cell r="M769" t="str">
            <v>N/A</v>
          </cell>
          <cell r="N769">
            <v>0</v>
          </cell>
          <cell r="O769">
            <v>0</v>
          </cell>
          <cell r="P769" t="str">
            <v>N/A</v>
          </cell>
          <cell r="Q769" t="str">
            <v>GARAGEM DESAFIO</v>
          </cell>
          <cell r="R769" t="str">
            <v>OFF STREET</v>
          </cell>
          <cell r="S769" t="str">
            <v>BASE OFF</v>
          </cell>
          <cell r="T769" t="str">
            <v>N/A</v>
          </cell>
          <cell r="U769" t="str">
            <v>N/A</v>
          </cell>
          <cell r="V769" t="str">
            <v>N/A</v>
          </cell>
          <cell r="W769" t="str">
            <v>N/A</v>
          </cell>
          <cell r="X769" t="str">
            <v>N/A</v>
          </cell>
          <cell r="Y769" t="str">
            <v>N/A</v>
          </cell>
          <cell r="Z769" t="str">
            <v>N/A</v>
          </cell>
          <cell r="AA769" t="str">
            <v>N/A</v>
          </cell>
          <cell r="AB769" t="str">
            <v xml:space="preserve">BLOQUEADO    </v>
          </cell>
          <cell r="AC769" t="str">
            <v>D_RJ11</v>
          </cell>
          <cell r="AD769" t="str">
            <v>GAR DESAFIO RJ - OFF STREET</v>
          </cell>
          <cell r="AE769" t="str">
            <v>5.OPERACIONAL</v>
          </cell>
          <cell r="AF769" t="str">
            <v>N/A</v>
          </cell>
          <cell r="AG769" t="str">
            <v>N/A</v>
          </cell>
          <cell r="AH769" t="str">
            <v>N/A</v>
          </cell>
          <cell r="AI769" t="str">
            <v>N/A</v>
          </cell>
          <cell r="AJ769" t="str">
            <v>N/A</v>
          </cell>
          <cell r="AK769" t="str">
            <v>N/A</v>
          </cell>
          <cell r="AL769" t="str">
            <v>N/A</v>
          </cell>
          <cell r="AM769" t="str">
            <v>N/A</v>
          </cell>
          <cell r="AN769" t="str">
            <v>N/A</v>
          </cell>
          <cell r="AO769" t="str">
            <v>N/A</v>
          </cell>
          <cell r="AP769" t="str">
            <v>N/A</v>
          </cell>
          <cell r="AQ769" t="str">
            <v>N/A</v>
          </cell>
          <cell r="AR769" t="str">
            <v>N/A</v>
          </cell>
          <cell r="AS769" t="str">
            <v>N/IN/I</v>
          </cell>
          <cell r="AT769" t="str">
            <v>N/I</v>
          </cell>
          <cell r="AU769" t="str">
            <v>N/I</v>
          </cell>
          <cell r="AV769" t="str">
            <v>N/A</v>
          </cell>
          <cell r="AW769" t="str">
            <v>N/A</v>
          </cell>
          <cell r="AX769" t="str">
            <v>N/A</v>
          </cell>
          <cell r="AY769" t="str">
            <v>N/A</v>
          </cell>
          <cell r="AZ769" t="str">
            <v>D_RJ11</v>
          </cell>
        </row>
        <row r="770">
          <cell r="D770" t="str">
            <v>D_RJ10</v>
          </cell>
          <cell r="E770" t="str">
            <v>GAR  DESAFIO RJ - NN ON 2011</v>
          </cell>
          <cell r="F770" t="str">
            <v>N/A</v>
          </cell>
          <cell r="G770" t="str">
            <v>RJ</v>
          </cell>
          <cell r="H770" t="str">
            <v>RIO DE JANEIRO</v>
          </cell>
          <cell r="I770" t="str">
            <v>RJ</v>
          </cell>
          <cell r="J770" t="str">
            <v>RJ</v>
          </cell>
          <cell r="K770" t="str">
            <v>N/A</v>
          </cell>
          <cell r="L770" t="str">
            <v>N/A</v>
          </cell>
          <cell r="M770" t="str">
            <v>N/A</v>
          </cell>
          <cell r="N770">
            <v>0</v>
          </cell>
          <cell r="O770">
            <v>0</v>
          </cell>
          <cell r="P770" t="str">
            <v>N/A</v>
          </cell>
          <cell r="Q770" t="str">
            <v>GARAGEM DESAFIO</v>
          </cell>
          <cell r="R770" t="str">
            <v>ON STREET</v>
          </cell>
          <cell r="S770" t="str">
            <v>NN ON 2011</v>
          </cell>
          <cell r="T770" t="str">
            <v>N/A</v>
          </cell>
          <cell r="U770" t="str">
            <v>N/A</v>
          </cell>
          <cell r="V770" t="str">
            <v>N/A</v>
          </cell>
          <cell r="W770" t="str">
            <v>N/A</v>
          </cell>
          <cell r="X770" t="str">
            <v>N/A</v>
          </cell>
          <cell r="Y770" t="str">
            <v>N/A</v>
          </cell>
          <cell r="Z770" t="str">
            <v>N/A</v>
          </cell>
          <cell r="AA770" t="str">
            <v>N/A</v>
          </cell>
          <cell r="AB770" t="str">
            <v xml:space="preserve">BLOQUEADO    </v>
          </cell>
          <cell r="AC770" t="str">
            <v>D_RJ10</v>
          </cell>
          <cell r="AD770" t="str">
            <v>GAR DESAFIO RJ - NN ON 2011</v>
          </cell>
          <cell r="AE770" t="str">
            <v>5.OPERACIONAL</v>
          </cell>
          <cell r="AF770" t="str">
            <v>N/A</v>
          </cell>
          <cell r="AG770" t="str">
            <v>N/A</v>
          </cell>
          <cell r="AH770" t="str">
            <v>N/A</v>
          </cell>
          <cell r="AI770" t="str">
            <v>N/A</v>
          </cell>
          <cell r="AJ770" t="str">
            <v>N/A</v>
          </cell>
          <cell r="AK770" t="str">
            <v>N/A</v>
          </cell>
          <cell r="AL770" t="str">
            <v>N/A</v>
          </cell>
          <cell r="AM770" t="str">
            <v>N/A</v>
          </cell>
          <cell r="AN770" t="str">
            <v>N/A</v>
          </cell>
          <cell r="AO770" t="str">
            <v>N/A</v>
          </cell>
          <cell r="AP770" t="str">
            <v>N/A</v>
          </cell>
          <cell r="AQ770" t="str">
            <v>N/A</v>
          </cell>
          <cell r="AR770" t="str">
            <v>N/A</v>
          </cell>
          <cell r="AS770" t="str">
            <v>N/IN/I</v>
          </cell>
          <cell r="AT770" t="str">
            <v>N/I</v>
          </cell>
          <cell r="AU770" t="str">
            <v>N/I</v>
          </cell>
          <cell r="AV770" t="str">
            <v>N/A</v>
          </cell>
          <cell r="AW770" t="str">
            <v>N/A</v>
          </cell>
          <cell r="AX770" t="str">
            <v>N/A</v>
          </cell>
          <cell r="AY770" t="str">
            <v>N/A</v>
          </cell>
          <cell r="AZ770" t="str">
            <v>D_RJ10</v>
          </cell>
        </row>
        <row r="771">
          <cell r="D771" t="str">
            <v>D_RJ1</v>
          </cell>
          <cell r="E771" t="str">
            <v>GAR  DESAFIO RJ - CONC PRIV 2010</v>
          </cell>
          <cell r="F771" t="str">
            <v>N/A</v>
          </cell>
          <cell r="G771" t="str">
            <v>RJ</v>
          </cell>
          <cell r="H771" t="str">
            <v>RIO DE JANEIRO</v>
          </cell>
          <cell r="I771" t="str">
            <v>RJ</v>
          </cell>
          <cell r="J771" t="str">
            <v>RJ</v>
          </cell>
          <cell r="K771" t="str">
            <v>N/A</v>
          </cell>
          <cell r="L771" t="str">
            <v>N/A</v>
          </cell>
          <cell r="M771" t="str">
            <v>N/A</v>
          </cell>
          <cell r="N771">
            <v>0</v>
          </cell>
          <cell r="O771">
            <v>0</v>
          </cell>
          <cell r="P771" t="str">
            <v>N/A</v>
          </cell>
          <cell r="Q771" t="str">
            <v>GARAGEM DESAFIO</v>
          </cell>
          <cell r="R771" t="str">
            <v>CONCESSOES PRIVADAS</v>
          </cell>
          <cell r="S771" t="str">
            <v>CONC PRIV 2010</v>
          </cell>
          <cell r="T771" t="str">
            <v>N/A</v>
          </cell>
          <cell r="U771" t="str">
            <v>N/A</v>
          </cell>
          <cell r="V771" t="str">
            <v>N/A</v>
          </cell>
          <cell r="W771" t="str">
            <v>N/A</v>
          </cell>
          <cell r="X771" t="str">
            <v>N/A</v>
          </cell>
          <cell r="Y771" t="str">
            <v>N/A</v>
          </cell>
          <cell r="Z771" t="str">
            <v>N/A</v>
          </cell>
          <cell r="AA771" t="str">
            <v>N/A</v>
          </cell>
          <cell r="AB771" t="str">
            <v xml:space="preserve">BLOQUEADO    </v>
          </cell>
          <cell r="AC771" t="str">
            <v>D_RJ1</v>
          </cell>
          <cell r="AD771" t="str">
            <v>GAR DESAFIO RJ - CONC PRIV 2010</v>
          </cell>
          <cell r="AE771" t="str">
            <v>5.OPERACIONAL</v>
          </cell>
          <cell r="AF771" t="str">
            <v>N/A</v>
          </cell>
          <cell r="AG771" t="str">
            <v>N/A</v>
          </cell>
          <cell r="AH771" t="str">
            <v>N/A</v>
          </cell>
          <cell r="AI771" t="str">
            <v>N/A</v>
          </cell>
          <cell r="AJ771" t="str">
            <v>N/A</v>
          </cell>
          <cell r="AK771" t="str">
            <v>N/A</v>
          </cell>
          <cell r="AL771" t="str">
            <v>N/A</v>
          </cell>
          <cell r="AM771" t="str">
            <v>N/A</v>
          </cell>
          <cell r="AN771" t="str">
            <v>N/A</v>
          </cell>
          <cell r="AO771" t="str">
            <v>N/A</v>
          </cell>
          <cell r="AP771" t="str">
            <v>N/A</v>
          </cell>
          <cell r="AQ771" t="str">
            <v>N/A</v>
          </cell>
          <cell r="AR771" t="str">
            <v>N/A</v>
          </cell>
          <cell r="AS771" t="str">
            <v>N/IN/I</v>
          </cell>
          <cell r="AT771" t="str">
            <v>N/I</v>
          </cell>
          <cell r="AU771" t="str">
            <v>N/I</v>
          </cell>
          <cell r="AV771" t="str">
            <v>N/A</v>
          </cell>
          <cell r="AW771" t="str">
            <v>N/A</v>
          </cell>
          <cell r="AX771" t="str">
            <v>N/A</v>
          </cell>
          <cell r="AY771" t="str">
            <v>N/A</v>
          </cell>
          <cell r="AZ771" t="str">
            <v>D_RJ1</v>
          </cell>
        </row>
        <row r="772">
          <cell r="D772" t="str">
            <v>D_ON9</v>
          </cell>
          <cell r="E772" t="str">
            <v>GAR  DESAFIO ON - NN ON 2010</v>
          </cell>
          <cell r="F772" t="str">
            <v>N/A</v>
          </cell>
          <cell r="G772" t="str">
            <v>ON</v>
          </cell>
          <cell r="H772" t="str">
            <v>N/A</v>
          </cell>
          <cell r="I772" t="str">
            <v>ON</v>
          </cell>
          <cell r="J772" t="str">
            <v>On Street</v>
          </cell>
          <cell r="K772" t="str">
            <v>N/A</v>
          </cell>
          <cell r="L772" t="str">
            <v>N/A</v>
          </cell>
          <cell r="M772" t="str">
            <v>N/A</v>
          </cell>
          <cell r="N772">
            <v>0</v>
          </cell>
          <cell r="O772">
            <v>0</v>
          </cell>
          <cell r="P772" t="str">
            <v>N/A</v>
          </cell>
          <cell r="Q772" t="str">
            <v>GARAGEM DESAFIO</v>
          </cell>
          <cell r="R772" t="str">
            <v>ON STREET</v>
          </cell>
          <cell r="S772" t="str">
            <v>NN ON 2010</v>
          </cell>
          <cell r="T772" t="str">
            <v>N/A</v>
          </cell>
          <cell r="U772" t="str">
            <v>N/A</v>
          </cell>
          <cell r="V772" t="str">
            <v>N/A</v>
          </cell>
          <cell r="W772" t="str">
            <v>N/A</v>
          </cell>
          <cell r="X772" t="str">
            <v>N/A</v>
          </cell>
          <cell r="Y772" t="str">
            <v>N/A</v>
          </cell>
          <cell r="Z772" t="str">
            <v>N/A</v>
          </cell>
          <cell r="AA772" t="str">
            <v>N/A</v>
          </cell>
          <cell r="AB772" t="str">
            <v xml:space="preserve">BLOQUEADO    </v>
          </cell>
          <cell r="AC772" t="str">
            <v>D_ON9</v>
          </cell>
          <cell r="AD772" t="str">
            <v>GAR DESAFIO ON - NN ON 2010</v>
          </cell>
          <cell r="AE772" t="str">
            <v>5.OPERACIONAL</v>
          </cell>
          <cell r="AF772" t="str">
            <v>N/A</v>
          </cell>
          <cell r="AG772" t="str">
            <v>N/A</v>
          </cell>
          <cell r="AH772" t="str">
            <v>N/A</v>
          </cell>
          <cell r="AI772" t="str">
            <v>N/A</v>
          </cell>
          <cell r="AJ772" t="str">
            <v>N/A</v>
          </cell>
          <cell r="AK772" t="str">
            <v>N/A</v>
          </cell>
          <cell r="AL772" t="str">
            <v>N/A</v>
          </cell>
          <cell r="AM772" t="str">
            <v>N/A</v>
          </cell>
          <cell r="AN772" t="str">
            <v>N/A</v>
          </cell>
          <cell r="AO772" t="str">
            <v>N/A</v>
          </cell>
          <cell r="AP772" t="str">
            <v>N/A</v>
          </cell>
          <cell r="AQ772" t="str">
            <v>N/A</v>
          </cell>
          <cell r="AR772" t="str">
            <v>N/A</v>
          </cell>
          <cell r="AS772" t="str">
            <v>N/IN/I</v>
          </cell>
          <cell r="AT772" t="str">
            <v>N/I</v>
          </cell>
          <cell r="AU772" t="str">
            <v>N/I</v>
          </cell>
          <cell r="AV772" t="str">
            <v>N/A</v>
          </cell>
          <cell r="AW772" t="str">
            <v>N/A</v>
          </cell>
          <cell r="AX772" t="str">
            <v>N/A</v>
          </cell>
          <cell r="AY772" t="str">
            <v>N/A</v>
          </cell>
          <cell r="AZ772" t="str">
            <v>D_ON9</v>
          </cell>
        </row>
        <row r="773">
          <cell r="D773" t="str">
            <v>D_ON8</v>
          </cell>
          <cell r="E773" t="str">
            <v>GAR  DESAFIO ON - NN OFF 2011</v>
          </cell>
          <cell r="F773" t="str">
            <v>N/A</v>
          </cell>
          <cell r="G773" t="str">
            <v>ON</v>
          </cell>
          <cell r="H773" t="str">
            <v>N/A</v>
          </cell>
          <cell r="I773" t="str">
            <v>ON</v>
          </cell>
          <cell r="J773" t="str">
            <v>On Street</v>
          </cell>
          <cell r="K773" t="str">
            <v>N/A</v>
          </cell>
          <cell r="L773" t="str">
            <v>N/A</v>
          </cell>
          <cell r="M773" t="str">
            <v>N/A</v>
          </cell>
          <cell r="N773">
            <v>0</v>
          </cell>
          <cell r="O773">
            <v>0</v>
          </cell>
          <cell r="P773" t="str">
            <v>N/A</v>
          </cell>
          <cell r="Q773" t="str">
            <v>GARAGEM DESAFIO</v>
          </cell>
          <cell r="R773" t="str">
            <v>OFF STREET</v>
          </cell>
          <cell r="S773" t="str">
            <v>NN OFF 2011</v>
          </cell>
          <cell r="T773" t="str">
            <v>N/A</v>
          </cell>
          <cell r="U773" t="str">
            <v>N/A</v>
          </cell>
          <cell r="V773" t="str">
            <v>N/A</v>
          </cell>
          <cell r="W773" t="str">
            <v>N/A</v>
          </cell>
          <cell r="X773" t="str">
            <v>N/A</v>
          </cell>
          <cell r="Y773" t="str">
            <v>N/A</v>
          </cell>
          <cell r="Z773" t="str">
            <v>N/A</v>
          </cell>
          <cell r="AA773" t="str">
            <v>N/A</v>
          </cell>
          <cell r="AB773" t="str">
            <v xml:space="preserve">BLOQUEADO    </v>
          </cell>
          <cell r="AC773" t="str">
            <v>D_ON8</v>
          </cell>
          <cell r="AD773" t="str">
            <v>GAR DESAFIO ON - NN OFF 2011</v>
          </cell>
          <cell r="AE773" t="str">
            <v>5.OPERACIONAL</v>
          </cell>
          <cell r="AF773" t="str">
            <v>N/A</v>
          </cell>
          <cell r="AG773" t="str">
            <v>N/A</v>
          </cell>
          <cell r="AH773" t="str">
            <v>N/A</v>
          </cell>
          <cell r="AI773" t="str">
            <v>N/A</v>
          </cell>
          <cell r="AJ773" t="str">
            <v>N/A</v>
          </cell>
          <cell r="AK773" t="str">
            <v>N/A</v>
          </cell>
          <cell r="AL773" t="str">
            <v>N/A</v>
          </cell>
          <cell r="AM773" t="str">
            <v>N/A</v>
          </cell>
          <cell r="AN773" t="str">
            <v>N/A</v>
          </cell>
          <cell r="AO773" t="str">
            <v>N/A</v>
          </cell>
          <cell r="AP773" t="str">
            <v>N/A</v>
          </cell>
          <cell r="AQ773" t="str">
            <v>N/A</v>
          </cell>
          <cell r="AR773" t="str">
            <v>N/A</v>
          </cell>
          <cell r="AS773" t="str">
            <v>N/IN/I</v>
          </cell>
          <cell r="AT773" t="str">
            <v>N/I</v>
          </cell>
          <cell r="AU773" t="str">
            <v>N/I</v>
          </cell>
          <cell r="AV773" t="str">
            <v>N/A</v>
          </cell>
          <cell r="AW773" t="str">
            <v>N/A</v>
          </cell>
          <cell r="AX773" t="str">
            <v>N/A</v>
          </cell>
          <cell r="AY773" t="str">
            <v>N/A</v>
          </cell>
          <cell r="AZ773" t="str">
            <v>D_ON8</v>
          </cell>
        </row>
        <row r="774">
          <cell r="D774" t="str">
            <v>D_ON7</v>
          </cell>
          <cell r="E774" t="str">
            <v>GAR  DESAFIO ON - NN OFF 2010</v>
          </cell>
          <cell r="F774" t="str">
            <v>N/A</v>
          </cell>
          <cell r="G774" t="str">
            <v>ON</v>
          </cell>
          <cell r="H774" t="str">
            <v>N/A</v>
          </cell>
          <cell r="I774" t="str">
            <v>ON</v>
          </cell>
          <cell r="J774" t="str">
            <v>On Street</v>
          </cell>
          <cell r="K774" t="str">
            <v>N/A</v>
          </cell>
          <cell r="L774" t="str">
            <v>N/A</v>
          </cell>
          <cell r="M774" t="str">
            <v>N/A</v>
          </cell>
          <cell r="N774">
            <v>0</v>
          </cell>
          <cell r="O774">
            <v>0</v>
          </cell>
          <cell r="P774" t="str">
            <v>N/A</v>
          </cell>
          <cell r="Q774" t="str">
            <v>GARAGEM DESAFIO</v>
          </cell>
          <cell r="R774" t="str">
            <v>OFF STREET</v>
          </cell>
          <cell r="S774" t="str">
            <v>NN OFF 2010</v>
          </cell>
          <cell r="T774" t="str">
            <v>N/A</v>
          </cell>
          <cell r="U774" t="str">
            <v>N/A</v>
          </cell>
          <cell r="V774" t="str">
            <v>N/A</v>
          </cell>
          <cell r="W774" t="str">
            <v>N/A</v>
          </cell>
          <cell r="X774" t="str">
            <v>N/A</v>
          </cell>
          <cell r="Y774" t="str">
            <v>N/A</v>
          </cell>
          <cell r="Z774" t="str">
            <v>N/A</v>
          </cell>
          <cell r="AA774" t="str">
            <v>N/A</v>
          </cell>
          <cell r="AB774" t="str">
            <v xml:space="preserve">BLOQUEADO    </v>
          </cell>
          <cell r="AC774" t="str">
            <v>D_ON7</v>
          </cell>
          <cell r="AD774" t="str">
            <v>GAR DESAFIO ON - NN OFF 2010</v>
          </cell>
          <cell r="AE774" t="str">
            <v>5.OPERACIONAL</v>
          </cell>
          <cell r="AF774" t="str">
            <v>N/A</v>
          </cell>
          <cell r="AG774" t="str">
            <v>N/A</v>
          </cell>
          <cell r="AH774" t="str">
            <v>N/A</v>
          </cell>
          <cell r="AI774" t="str">
            <v>N/A</v>
          </cell>
          <cell r="AJ774" t="str">
            <v>N/A</v>
          </cell>
          <cell r="AK774" t="str">
            <v>N/A</v>
          </cell>
          <cell r="AL774" t="str">
            <v>N/A</v>
          </cell>
          <cell r="AM774" t="str">
            <v>N/A</v>
          </cell>
          <cell r="AN774" t="str">
            <v>N/A</v>
          </cell>
          <cell r="AO774" t="str">
            <v>N/A</v>
          </cell>
          <cell r="AP774" t="str">
            <v>N/A</v>
          </cell>
          <cell r="AQ774" t="str">
            <v>N/A</v>
          </cell>
          <cell r="AR774" t="str">
            <v>N/A</v>
          </cell>
          <cell r="AS774" t="str">
            <v>N/IN/I</v>
          </cell>
          <cell r="AT774" t="str">
            <v>N/I</v>
          </cell>
          <cell r="AU774" t="str">
            <v>N/I</v>
          </cell>
          <cell r="AV774" t="str">
            <v>N/A</v>
          </cell>
          <cell r="AW774" t="str">
            <v>N/A</v>
          </cell>
          <cell r="AX774" t="str">
            <v>N/A</v>
          </cell>
          <cell r="AY774" t="str">
            <v>N/A</v>
          </cell>
          <cell r="AZ774" t="str">
            <v>D_ON7</v>
          </cell>
        </row>
        <row r="775">
          <cell r="D775" t="str">
            <v>D_ON6</v>
          </cell>
          <cell r="E775" t="str">
            <v>GAR  DESAFIO ON - M&amp;A 2011</v>
          </cell>
          <cell r="F775" t="str">
            <v>N/A</v>
          </cell>
          <cell r="G775" t="str">
            <v>ON</v>
          </cell>
          <cell r="H775" t="str">
            <v>N/A</v>
          </cell>
          <cell r="I775" t="str">
            <v>ON</v>
          </cell>
          <cell r="J775" t="str">
            <v>On Street</v>
          </cell>
          <cell r="K775" t="str">
            <v>N/A</v>
          </cell>
          <cell r="L775" t="str">
            <v>N/A</v>
          </cell>
          <cell r="M775" t="str">
            <v>N/A</v>
          </cell>
          <cell r="N775">
            <v>0</v>
          </cell>
          <cell r="O775">
            <v>0</v>
          </cell>
          <cell r="P775" t="str">
            <v>N/A</v>
          </cell>
          <cell r="Q775" t="str">
            <v>GARAGEM DESAFIO</v>
          </cell>
          <cell r="R775" t="str">
            <v>OFF STREET</v>
          </cell>
          <cell r="S775" t="str">
            <v>M&amp;A 2011</v>
          </cell>
          <cell r="T775" t="str">
            <v>N/A</v>
          </cell>
          <cell r="U775" t="str">
            <v>N/A</v>
          </cell>
          <cell r="V775" t="str">
            <v>N/A</v>
          </cell>
          <cell r="W775" t="str">
            <v>N/A</v>
          </cell>
          <cell r="X775" t="str">
            <v>N/A</v>
          </cell>
          <cell r="Y775" t="str">
            <v>N/A</v>
          </cell>
          <cell r="Z775" t="str">
            <v>N/A</v>
          </cell>
          <cell r="AA775" t="str">
            <v>N/A</v>
          </cell>
          <cell r="AB775" t="str">
            <v xml:space="preserve">BLOQUEADO    </v>
          </cell>
          <cell r="AC775" t="str">
            <v>D_ON6</v>
          </cell>
          <cell r="AD775" t="str">
            <v>GAR DESAFIO ON - M&amp;A 2011</v>
          </cell>
          <cell r="AE775" t="str">
            <v>5.OPERACIONAL</v>
          </cell>
          <cell r="AF775" t="str">
            <v>N/A</v>
          </cell>
          <cell r="AG775" t="str">
            <v>N/A</v>
          </cell>
          <cell r="AH775" t="str">
            <v>N/A</v>
          </cell>
          <cell r="AI775" t="str">
            <v>N/A</v>
          </cell>
          <cell r="AJ775" t="str">
            <v>N/A</v>
          </cell>
          <cell r="AK775" t="str">
            <v>N/A</v>
          </cell>
          <cell r="AL775" t="str">
            <v>N/A</v>
          </cell>
          <cell r="AM775" t="str">
            <v>N/A</v>
          </cell>
          <cell r="AN775" t="str">
            <v>N/A</v>
          </cell>
          <cell r="AO775" t="str">
            <v>N/A</v>
          </cell>
          <cell r="AP775" t="str">
            <v>N/A</v>
          </cell>
          <cell r="AQ775" t="str">
            <v>N/A</v>
          </cell>
          <cell r="AR775" t="str">
            <v>N/A</v>
          </cell>
          <cell r="AS775" t="str">
            <v>N/IN/I</v>
          </cell>
          <cell r="AT775" t="str">
            <v>N/I</v>
          </cell>
          <cell r="AU775" t="str">
            <v>N/I</v>
          </cell>
          <cell r="AV775" t="str">
            <v>N/A</v>
          </cell>
          <cell r="AW775" t="str">
            <v>N/A</v>
          </cell>
          <cell r="AX775" t="str">
            <v>N/A</v>
          </cell>
          <cell r="AY775" t="str">
            <v>N/A</v>
          </cell>
          <cell r="AZ775" t="str">
            <v>D_ON6</v>
          </cell>
        </row>
        <row r="776">
          <cell r="D776" t="str">
            <v>D_ON5</v>
          </cell>
          <cell r="E776" t="str">
            <v>GAR  DESAFIO ON - M&amp;A 2010</v>
          </cell>
          <cell r="F776" t="str">
            <v>N/A</v>
          </cell>
          <cell r="G776" t="str">
            <v>ON</v>
          </cell>
          <cell r="H776" t="str">
            <v>N/A</v>
          </cell>
          <cell r="I776" t="str">
            <v>ON</v>
          </cell>
          <cell r="J776" t="str">
            <v>On Street</v>
          </cell>
          <cell r="K776" t="str">
            <v>N/A</v>
          </cell>
          <cell r="L776" t="str">
            <v>N/A</v>
          </cell>
          <cell r="M776" t="str">
            <v>N/A</v>
          </cell>
          <cell r="N776">
            <v>0</v>
          </cell>
          <cell r="O776">
            <v>0</v>
          </cell>
          <cell r="P776" t="str">
            <v>N/A</v>
          </cell>
          <cell r="Q776" t="str">
            <v>GARAGEM DESAFIO</v>
          </cell>
          <cell r="R776" t="str">
            <v>OFF STREET</v>
          </cell>
          <cell r="S776" t="str">
            <v>M&amp;A 2010</v>
          </cell>
          <cell r="T776" t="str">
            <v>N/A</v>
          </cell>
          <cell r="U776" t="str">
            <v>N/A</v>
          </cell>
          <cell r="V776" t="str">
            <v>N/A</v>
          </cell>
          <cell r="W776" t="str">
            <v>N/A</v>
          </cell>
          <cell r="X776" t="str">
            <v>N/A</v>
          </cell>
          <cell r="Y776" t="str">
            <v>N/A</v>
          </cell>
          <cell r="Z776" t="str">
            <v>N/A</v>
          </cell>
          <cell r="AA776" t="str">
            <v>N/A</v>
          </cell>
          <cell r="AB776" t="str">
            <v xml:space="preserve">BLOQUEADO    </v>
          </cell>
          <cell r="AC776" t="str">
            <v>D_ON5</v>
          </cell>
          <cell r="AD776" t="str">
            <v>GAR DESAFIO ON - M&amp;A 2010</v>
          </cell>
          <cell r="AE776" t="str">
            <v>5.OPERACIONAL</v>
          </cell>
          <cell r="AF776" t="str">
            <v>N/A</v>
          </cell>
          <cell r="AG776" t="str">
            <v>N/A</v>
          </cell>
          <cell r="AH776" t="str">
            <v>N/A</v>
          </cell>
          <cell r="AI776" t="str">
            <v>N/A</v>
          </cell>
          <cell r="AJ776" t="str">
            <v>N/A</v>
          </cell>
          <cell r="AK776" t="str">
            <v>N/A</v>
          </cell>
          <cell r="AL776" t="str">
            <v>N/A</v>
          </cell>
          <cell r="AM776" t="str">
            <v>N/A</v>
          </cell>
          <cell r="AN776" t="str">
            <v>N/A</v>
          </cell>
          <cell r="AO776" t="str">
            <v>N/A</v>
          </cell>
          <cell r="AP776" t="str">
            <v>N/A</v>
          </cell>
          <cell r="AQ776" t="str">
            <v>N/A</v>
          </cell>
          <cell r="AR776" t="str">
            <v>N/A</v>
          </cell>
          <cell r="AS776" t="str">
            <v>N/IN/I</v>
          </cell>
          <cell r="AT776" t="str">
            <v>N/I</v>
          </cell>
          <cell r="AU776" t="str">
            <v>N/I</v>
          </cell>
          <cell r="AV776" t="str">
            <v>N/A</v>
          </cell>
          <cell r="AW776" t="str">
            <v>N/A</v>
          </cell>
          <cell r="AX776" t="str">
            <v>N/A</v>
          </cell>
          <cell r="AY776" t="str">
            <v>N/A</v>
          </cell>
          <cell r="AZ776" t="str">
            <v>D_ON5</v>
          </cell>
        </row>
        <row r="777">
          <cell r="D777" t="str">
            <v>D_ON4</v>
          </cell>
          <cell r="E777" t="str">
            <v>GAR  DESAFIO ON - CONC PUBL 2011</v>
          </cell>
          <cell r="F777" t="str">
            <v>N/A</v>
          </cell>
          <cell r="G777" t="str">
            <v>ON</v>
          </cell>
          <cell r="H777" t="str">
            <v>N/A</v>
          </cell>
          <cell r="I777" t="str">
            <v>ON</v>
          </cell>
          <cell r="J777" t="str">
            <v>On Street</v>
          </cell>
          <cell r="K777" t="str">
            <v>N/A</v>
          </cell>
          <cell r="L777" t="str">
            <v>N/A</v>
          </cell>
          <cell r="M777" t="str">
            <v>N/A</v>
          </cell>
          <cell r="N777">
            <v>0</v>
          </cell>
          <cell r="O777">
            <v>0</v>
          </cell>
          <cell r="P777" t="str">
            <v>N/A</v>
          </cell>
          <cell r="Q777" t="str">
            <v>GARAGEM DESAFIO</v>
          </cell>
          <cell r="R777" t="str">
            <v>CONCESSOES PUBLICAS</v>
          </cell>
          <cell r="S777" t="str">
            <v>CONC PUB 2011</v>
          </cell>
          <cell r="T777" t="str">
            <v>N/A</v>
          </cell>
          <cell r="U777" t="str">
            <v>N/A</v>
          </cell>
          <cell r="V777" t="str">
            <v>N/A</v>
          </cell>
          <cell r="W777" t="str">
            <v>N/A</v>
          </cell>
          <cell r="X777" t="str">
            <v>N/A</v>
          </cell>
          <cell r="Y777" t="str">
            <v>N/A</v>
          </cell>
          <cell r="Z777" t="str">
            <v>N/A</v>
          </cell>
          <cell r="AA777" t="str">
            <v>N/A</v>
          </cell>
          <cell r="AB777" t="str">
            <v xml:space="preserve">BLOQUEADO    </v>
          </cell>
          <cell r="AC777" t="str">
            <v>D_ON4</v>
          </cell>
          <cell r="AD777" t="str">
            <v>GAR DESAFIO ON - CONC PUBL 2011</v>
          </cell>
          <cell r="AE777" t="str">
            <v>5.OPERACIONAL</v>
          </cell>
          <cell r="AF777" t="str">
            <v>N/A</v>
          </cell>
          <cell r="AG777" t="str">
            <v>N/A</v>
          </cell>
          <cell r="AH777" t="str">
            <v>N/A</v>
          </cell>
          <cell r="AI777" t="str">
            <v>N/A</v>
          </cell>
          <cell r="AJ777" t="str">
            <v>N/A</v>
          </cell>
          <cell r="AK777" t="str">
            <v>N/A</v>
          </cell>
          <cell r="AL777" t="str">
            <v>N/A</v>
          </cell>
          <cell r="AM777" t="str">
            <v>N/A</v>
          </cell>
          <cell r="AN777" t="str">
            <v>N/A</v>
          </cell>
          <cell r="AO777" t="str">
            <v>N/A</v>
          </cell>
          <cell r="AP777" t="str">
            <v>N/A</v>
          </cell>
          <cell r="AQ777" t="str">
            <v>N/A</v>
          </cell>
          <cell r="AR777" t="str">
            <v>N/A</v>
          </cell>
          <cell r="AS777" t="str">
            <v>N/IN/I</v>
          </cell>
          <cell r="AT777" t="str">
            <v>N/I</v>
          </cell>
          <cell r="AU777" t="str">
            <v>N/I</v>
          </cell>
          <cell r="AV777" t="str">
            <v>N/A</v>
          </cell>
          <cell r="AW777" t="str">
            <v>N/A</v>
          </cell>
          <cell r="AX777" t="str">
            <v>N/A</v>
          </cell>
          <cell r="AY777" t="str">
            <v>N/A</v>
          </cell>
          <cell r="AZ777" t="str">
            <v>D_ON4</v>
          </cell>
        </row>
        <row r="778">
          <cell r="D778" t="str">
            <v>D_ON3</v>
          </cell>
          <cell r="E778" t="str">
            <v>GAR  DESAFIO ON - CONC PUBL 2010</v>
          </cell>
          <cell r="F778" t="str">
            <v>N/A</v>
          </cell>
          <cell r="G778" t="str">
            <v>ON</v>
          </cell>
          <cell r="H778" t="str">
            <v>N/A</v>
          </cell>
          <cell r="I778" t="str">
            <v>ON</v>
          </cell>
          <cell r="J778" t="str">
            <v>On Street</v>
          </cell>
          <cell r="K778" t="str">
            <v>N/A</v>
          </cell>
          <cell r="L778" t="str">
            <v>N/A</v>
          </cell>
          <cell r="M778" t="str">
            <v>N/A</v>
          </cell>
          <cell r="N778">
            <v>0</v>
          </cell>
          <cell r="O778">
            <v>0</v>
          </cell>
          <cell r="P778" t="str">
            <v>N/A</v>
          </cell>
          <cell r="Q778" t="str">
            <v>GARAGEM DESAFIO</v>
          </cell>
          <cell r="R778" t="str">
            <v>CONCESSOES PUBLICAS</v>
          </cell>
          <cell r="S778" t="str">
            <v>CONC PUB 2010</v>
          </cell>
          <cell r="T778" t="str">
            <v>N/A</v>
          </cell>
          <cell r="U778" t="str">
            <v>N/A</v>
          </cell>
          <cell r="V778" t="str">
            <v>N/A</v>
          </cell>
          <cell r="W778" t="str">
            <v>N/A</v>
          </cell>
          <cell r="X778" t="str">
            <v>N/A</v>
          </cell>
          <cell r="Y778" t="str">
            <v>N/A</v>
          </cell>
          <cell r="Z778" t="str">
            <v>N/A</v>
          </cell>
          <cell r="AA778" t="str">
            <v>N/A</v>
          </cell>
          <cell r="AB778" t="str">
            <v xml:space="preserve">BLOQUEADO    </v>
          </cell>
          <cell r="AC778" t="str">
            <v>D_ON3</v>
          </cell>
          <cell r="AD778" t="str">
            <v>GAR DESAFIO ON - CONC PUBL 2010</v>
          </cell>
          <cell r="AE778" t="str">
            <v>5.OPERACIONAL</v>
          </cell>
          <cell r="AF778" t="str">
            <v>N/A</v>
          </cell>
          <cell r="AG778" t="str">
            <v>N/A</v>
          </cell>
          <cell r="AH778" t="str">
            <v>N/A</v>
          </cell>
          <cell r="AI778" t="str">
            <v>N/A</v>
          </cell>
          <cell r="AJ778" t="str">
            <v>N/A</v>
          </cell>
          <cell r="AK778" t="str">
            <v>N/A</v>
          </cell>
          <cell r="AL778" t="str">
            <v>N/A</v>
          </cell>
          <cell r="AM778" t="str">
            <v>N/A</v>
          </cell>
          <cell r="AN778" t="str">
            <v>N/A</v>
          </cell>
          <cell r="AO778" t="str">
            <v>N/A</v>
          </cell>
          <cell r="AP778" t="str">
            <v>N/A</v>
          </cell>
          <cell r="AQ778" t="str">
            <v>N/A</v>
          </cell>
          <cell r="AR778" t="str">
            <v>N/A</v>
          </cell>
          <cell r="AS778" t="str">
            <v>N/IN/I</v>
          </cell>
          <cell r="AT778" t="str">
            <v>N/I</v>
          </cell>
          <cell r="AU778" t="str">
            <v>N/I</v>
          </cell>
          <cell r="AV778" t="str">
            <v>N/A</v>
          </cell>
          <cell r="AW778" t="str">
            <v>N/A</v>
          </cell>
          <cell r="AX778" t="str">
            <v>N/A</v>
          </cell>
          <cell r="AY778" t="str">
            <v>N/A</v>
          </cell>
          <cell r="AZ778" t="str">
            <v>D_ON3</v>
          </cell>
        </row>
        <row r="779">
          <cell r="D779" t="str">
            <v>D_ON2</v>
          </cell>
          <cell r="E779" t="str">
            <v>GAR  DESAFIO ON - CONC PRIV 2011</v>
          </cell>
          <cell r="F779" t="str">
            <v>N/A</v>
          </cell>
          <cell r="G779" t="str">
            <v>ON</v>
          </cell>
          <cell r="H779" t="str">
            <v>N/A</v>
          </cell>
          <cell r="I779" t="str">
            <v>ON</v>
          </cell>
          <cell r="J779" t="str">
            <v>On Street</v>
          </cell>
          <cell r="K779" t="str">
            <v>N/A</v>
          </cell>
          <cell r="L779" t="str">
            <v>N/A</v>
          </cell>
          <cell r="M779" t="str">
            <v>N/A</v>
          </cell>
          <cell r="N779">
            <v>0</v>
          </cell>
          <cell r="O779">
            <v>0</v>
          </cell>
          <cell r="P779" t="str">
            <v>N/A</v>
          </cell>
          <cell r="Q779" t="str">
            <v>GARAGEM DESAFIO</v>
          </cell>
          <cell r="R779" t="str">
            <v>CONCESSOES PRIVADAS</v>
          </cell>
          <cell r="S779" t="str">
            <v>CONC PRIV 2011</v>
          </cell>
          <cell r="T779" t="str">
            <v>N/A</v>
          </cell>
          <cell r="U779" t="str">
            <v>N/A</v>
          </cell>
          <cell r="V779" t="str">
            <v>N/A</v>
          </cell>
          <cell r="W779" t="str">
            <v>N/A</v>
          </cell>
          <cell r="X779" t="str">
            <v>N/A</v>
          </cell>
          <cell r="Y779" t="str">
            <v>N/A</v>
          </cell>
          <cell r="Z779" t="str">
            <v>N/A</v>
          </cell>
          <cell r="AA779" t="str">
            <v>N/A</v>
          </cell>
          <cell r="AB779" t="str">
            <v xml:space="preserve">BLOQUEADO    </v>
          </cell>
          <cell r="AC779" t="str">
            <v>D_ON2</v>
          </cell>
          <cell r="AD779" t="str">
            <v>GAR DESAFIO ON - CONC PRIV 2011</v>
          </cell>
          <cell r="AE779" t="str">
            <v>5.OPERACIONAL</v>
          </cell>
          <cell r="AF779" t="str">
            <v>N/A</v>
          </cell>
          <cell r="AG779" t="str">
            <v>N/A</v>
          </cell>
          <cell r="AH779" t="str">
            <v>N/A</v>
          </cell>
          <cell r="AI779" t="str">
            <v>N/A</v>
          </cell>
          <cell r="AJ779" t="str">
            <v>N/A</v>
          </cell>
          <cell r="AK779" t="str">
            <v>N/A</v>
          </cell>
          <cell r="AL779" t="str">
            <v>N/A</v>
          </cell>
          <cell r="AM779" t="str">
            <v>N/A</v>
          </cell>
          <cell r="AN779" t="str">
            <v>N/A</v>
          </cell>
          <cell r="AO779" t="str">
            <v>N/A</v>
          </cell>
          <cell r="AP779" t="str">
            <v>N/A</v>
          </cell>
          <cell r="AQ779" t="str">
            <v>N/A</v>
          </cell>
          <cell r="AR779" t="str">
            <v>N/A</v>
          </cell>
          <cell r="AS779" t="str">
            <v>N/IN/I</v>
          </cell>
          <cell r="AT779" t="str">
            <v>N/I</v>
          </cell>
          <cell r="AU779" t="str">
            <v>N/I</v>
          </cell>
          <cell r="AV779" t="str">
            <v>N/A</v>
          </cell>
          <cell r="AW779" t="str">
            <v>N/A</v>
          </cell>
          <cell r="AX779" t="str">
            <v>N/A</v>
          </cell>
          <cell r="AY779" t="str">
            <v>N/A</v>
          </cell>
          <cell r="AZ779" t="str">
            <v>D_ON2</v>
          </cell>
        </row>
        <row r="780">
          <cell r="D780" t="str">
            <v>D_ON14</v>
          </cell>
          <cell r="E780" t="str">
            <v>GAR  DESAFIO ON - REAL ESTATE 2011</v>
          </cell>
          <cell r="F780" t="str">
            <v>N/A</v>
          </cell>
          <cell r="G780" t="str">
            <v>ON</v>
          </cell>
          <cell r="H780" t="str">
            <v>N/A</v>
          </cell>
          <cell r="I780" t="str">
            <v>ON</v>
          </cell>
          <cell r="J780" t="str">
            <v>On Street</v>
          </cell>
          <cell r="K780" t="str">
            <v>N/A</v>
          </cell>
          <cell r="L780" t="str">
            <v>N/A</v>
          </cell>
          <cell r="M780" t="str">
            <v>N/A</v>
          </cell>
          <cell r="N780">
            <v>0</v>
          </cell>
          <cell r="O780">
            <v>0</v>
          </cell>
          <cell r="P780" t="str">
            <v>N/A</v>
          </cell>
          <cell r="Q780" t="str">
            <v>GARAGEM DESAFIO</v>
          </cell>
          <cell r="R780" t="str">
            <v>REAL ESTATE</v>
          </cell>
          <cell r="S780" t="str">
            <v>REAL ESTATE 2011</v>
          </cell>
          <cell r="T780" t="str">
            <v>N/A</v>
          </cell>
          <cell r="U780" t="str">
            <v>N/A</v>
          </cell>
          <cell r="V780" t="str">
            <v>N/A</v>
          </cell>
          <cell r="W780" t="str">
            <v>N/A</v>
          </cell>
          <cell r="X780" t="str">
            <v>N/A</v>
          </cell>
          <cell r="Y780" t="str">
            <v>N/A</v>
          </cell>
          <cell r="Z780" t="str">
            <v>N/A</v>
          </cell>
          <cell r="AA780" t="str">
            <v>N/A</v>
          </cell>
          <cell r="AB780" t="str">
            <v xml:space="preserve">BLOQUEADO    </v>
          </cell>
          <cell r="AC780" t="str">
            <v>D_ON14</v>
          </cell>
          <cell r="AD780" t="str">
            <v>GAR DESAFIO ON - REAL ESTATE 2011</v>
          </cell>
          <cell r="AE780" t="str">
            <v>5.OPERACIONAL</v>
          </cell>
          <cell r="AF780" t="str">
            <v>N/A</v>
          </cell>
          <cell r="AG780" t="str">
            <v>N/A</v>
          </cell>
          <cell r="AH780" t="str">
            <v>N/A</v>
          </cell>
          <cell r="AI780" t="str">
            <v>N/A</v>
          </cell>
          <cell r="AJ780" t="str">
            <v>N/A</v>
          </cell>
          <cell r="AK780" t="str">
            <v>N/A</v>
          </cell>
          <cell r="AL780" t="str">
            <v>N/A</v>
          </cell>
          <cell r="AM780" t="str">
            <v>N/A</v>
          </cell>
          <cell r="AN780" t="str">
            <v>N/A</v>
          </cell>
          <cell r="AO780" t="str">
            <v>N/A</v>
          </cell>
          <cell r="AP780" t="str">
            <v>N/A</v>
          </cell>
          <cell r="AQ780" t="str">
            <v>N/A</v>
          </cell>
          <cell r="AR780" t="str">
            <v>N/A</v>
          </cell>
          <cell r="AS780" t="str">
            <v>N/IN/I</v>
          </cell>
          <cell r="AT780" t="str">
            <v>N/I</v>
          </cell>
          <cell r="AU780" t="str">
            <v>N/I</v>
          </cell>
          <cell r="AV780" t="str">
            <v>N/A</v>
          </cell>
          <cell r="AW780" t="str">
            <v>N/A</v>
          </cell>
          <cell r="AX780" t="str">
            <v>N/A</v>
          </cell>
          <cell r="AY780" t="str">
            <v>N/A</v>
          </cell>
          <cell r="AZ780" t="str">
            <v>D_ON14</v>
          </cell>
        </row>
        <row r="781">
          <cell r="D781" t="str">
            <v>D_ON13</v>
          </cell>
          <cell r="E781" t="str">
            <v>GAR  DESAFIO ON - REAL ESTATE 2010</v>
          </cell>
          <cell r="F781" t="str">
            <v>N/A</v>
          </cell>
          <cell r="G781" t="str">
            <v>ON</v>
          </cell>
          <cell r="H781" t="str">
            <v>N/A</v>
          </cell>
          <cell r="I781" t="str">
            <v>ON</v>
          </cell>
          <cell r="J781" t="str">
            <v>On Street</v>
          </cell>
          <cell r="K781" t="str">
            <v>N/A</v>
          </cell>
          <cell r="L781" t="str">
            <v>N/A</v>
          </cell>
          <cell r="M781" t="str">
            <v>N/A</v>
          </cell>
          <cell r="N781">
            <v>0</v>
          </cell>
          <cell r="O781">
            <v>0</v>
          </cell>
          <cell r="P781" t="str">
            <v>N/A</v>
          </cell>
          <cell r="Q781" t="str">
            <v>GARAGEM DESAFIO</v>
          </cell>
          <cell r="R781" t="str">
            <v>REAL ESTATE</v>
          </cell>
          <cell r="S781" t="str">
            <v>REAL ESTATE 2010</v>
          </cell>
          <cell r="T781" t="str">
            <v>N/A</v>
          </cell>
          <cell r="U781" t="str">
            <v>N/A</v>
          </cell>
          <cell r="V781" t="str">
            <v>N/A</v>
          </cell>
          <cell r="W781" t="str">
            <v>N/A</v>
          </cell>
          <cell r="X781" t="str">
            <v>N/A</v>
          </cell>
          <cell r="Y781" t="str">
            <v>N/A</v>
          </cell>
          <cell r="Z781" t="str">
            <v>N/A</v>
          </cell>
          <cell r="AA781" t="str">
            <v>N/A</v>
          </cell>
          <cell r="AB781" t="str">
            <v xml:space="preserve">BLOQUEADO    </v>
          </cell>
          <cell r="AC781" t="str">
            <v>D_ON13</v>
          </cell>
          <cell r="AD781" t="str">
            <v>GAR DESAFIO ON - REAL ESTATE 2010</v>
          </cell>
          <cell r="AE781" t="str">
            <v>5.OPERACIONAL</v>
          </cell>
          <cell r="AF781" t="str">
            <v>N/A</v>
          </cell>
          <cell r="AG781" t="str">
            <v>N/A</v>
          </cell>
          <cell r="AH781" t="str">
            <v>N/A</v>
          </cell>
          <cell r="AI781" t="str">
            <v>N/A</v>
          </cell>
          <cell r="AJ781" t="str">
            <v>N/A</v>
          </cell>
          <cell r="AK781" t="str">
            <v>N/A</v>
          </cell>
          <cell r="AL781" t="str">
            <v>N/A</v>
          </cell>
          <cell r="AM781" t="str">
            <v>N/A</v>
          </cell>
          <cell r="AN781" t="str">
            <v>N/A</v>
          </cell>
          <cell r="AO781" t="str">
            <v>N/A</v>
          </cell>
          <cell r="AP781" t="str">
            <v>N/A</v>
          </cell>
          <cell r="AQ781" t="str">
            <v>N/A</v>
          </cell>
          <cell r="AR781" t="str">
            <v>N/A</v>
          </cell>
          <cell r="AS781" t="str">
            <v>N/IN/I</v>
          </cell>
          <cell r="AT781" t="str">
            <v>N/I</v>
          </cell>
          <cell r="AU781" t="str">
            <v>N/I</v>
          </cell>
          <cell r="AV781" t="str">
            <v>N/A</v>
          </cell>
          <cell r="AW781" t="str">
            <v>N/A</v>
          </cell>
          <cell r="AX781" t="str">
            <v>N/A</v>
          </cell>
          <cell r="AY781" t="str">
            <v>N/A</v>
          </cell>
          <cell r="AZ781" t="str">
            <v>D_ON13</v>
          </cell>
        </row>
        <row r="782">
          <cell r="D782" t="str">
            <v>D_ON12</v>
          </cell>
          <cell r="E782" t="str">
            <v>GAR  DESAFIO ON - ON STREET</v>
          </cell>
          <cell r="F782" t="str">
            <v>N/A</v>
          </cell>
          <cell r="G782" t="str">
            <v>ON</v>
          </cell>
          <cell r="H782" t="str">
            <v>N/A</v>
          </cell>
          <cell r="I782" t="str">
            <v>ON</v>
          </cell>
          <cell r="J782" t="str">
            <v>On Street</v>
          </cell>
          <cell r="K782" t="str">
            <v>N/A</v>
          </cell>
          <cell r="L782" t="str">
            <v>N/A</v>
          </cell>
          <cell r="M782" t="str">
            <v>N/A</v>
          </cell>
          <cell r="N782">
            <v>0</v>
          </cell>
          <cell r="O782">
            <v>0</v>
          </cell>
          <cell r="P782" t="str">
            <v>N/A</v>
          </cell>
          <cell r="Q782" t="str">
            <v>GARAGEM DESAFIO</v>
          </cell>
          <cell r="R782" t="str">
            <v>ON STREET</v>
          </cell>
          <cell r="S782" t="str">
            <v>BASE ON</v>
          </cell>
          <cell r="T782" t="str">
            <v>N/A</v>
          </cell>
          <cell r="U782" t="str">
            <v>N/A</v>
          </cell>
          <cell r="V782" t="str">
            <v>N/A</v>
          </cell>
          <cell r="W782" t="str">
            <v>N/A</v>
          </cell>
          <cell r="X782" t="str">
            <v>N/A</v>
          </cell>
          <cell r="Y782" t="str">
            <v>N/A</v>
          </cell>
          <cell r="Z782" t="str">
            <v>N/A</v>
          </cell>
          <cell r="AA782" t="str">
            <v>N/A</v>
          </cell>
          <cell r="AB782" t="str">
            <v xml:space="preserve">BLOQUEADO    </v>
          </cell>
          <cell r="AC782" t="str">
            <v>D_ON12</v>
          </cell>
          <cell r="AD782" t="str">
            <v>GAR DESAFIO ON - ON STREET</v>
          </cell>
          <cell r="AE782" t="str">
            <v>5.OPERACIONAL</v>
          </cell>
          <cell r="AF782" t="str">
            <v>N/A</v>
          </cell>
          <cell r="AG782" t="str">
            <v>N/A</v>
          </cell>
          <cell r="AH782" t="str">
            <v>N/A</v>
          </cell>
          <cell r="AI782" t="str">
            <v>N/A</v>
          </cell>
          <cell r="AJ782" t="str">
            <v>N/A</v>
          </cell>
          <cell r="AK782" t="str">
            <v>N/A</v>
          </cell>
          <cell r="AL782" t="str">
            <v>N/A</v>
          </cell>
          <cell r="AM782" t="str">
            <v>N/A</v>
          </cell>
          <cell r="AN782" t="str">
            <v>N/A</v>
          </cell>
          <cell r="AO782" t="str">
            <v>N/A</v>
          </cell>
          <cell r="AP782" t="str">
            <v>N/A</v>
          </cell>
          <cell r="AQ782" t="str">
            <v>N/A</v>
          </cell>
          <cell r="AR782" t="str">
            <v>N/A</v>
          </cell>
          <cell r="AS782" t="str">
            <v>N/IN/I</v>
          </cell>
          <cell r="AT782" t="str">
            <v>N/I</v>
          </cell>
          <cell r="AU782" t="str">
            <v>N/I</v>
          </cell>
          <cell r="AV782" t="str">
            <v>N/A</v>
          </cell>
          <cell r="AW782" t="str">
            <v>N/A</v>
          </cell>
          <cell r="AX782" t="str">
            <v>N/A</v>
          </cell>
          <cell r="AY782" t="str">
            <v>N/A</v>
          </cell>
          <cell r="AZ782" t="str">
            <v>D_ON12</v>
          </cell>
        </row>
        <row r="783">
          <cell r="D783" t="str">
            <v>D_ON11</v>
          </cell>
          <cell r="E783" t="str">
            <v>GAR  DESAFIO ON - OFF STREET</v>
          </cell>
          <cell r="F783" t="str">
            <v>N/A</v>
          </cell>
          <cell r="G783" t="str">
            <v>ON</v>
          </cell>
          <cell r="H783" t="str">
            <v>N/A</v>
          </cell>
          <cell r="I783" t="str">
            <v>ON</v>
          </cell>
          <cell r="J783" t="str">
            <v>On Street</v>
          </cell>
          <cell r="K783" t="str">
            <v>N/A</v>
          </cell>
          <cell r="L783" t="str">
            <v>N/A</v>
          </cell>
          <cell r="M783" t="str">
            <v>N/A</v>
          </cell>
          <cell r="N783">
            <v>0</v>
          </cell>
          <cell r="O783">
            <v>0</v>
          </cell>
          <cell r="P783" t="str">
            <v>N/A</v>
          </cell>
          <cell r="Q783" t="str">
            <v>GARAGEM DESAFIO</v>
          </cell>
          <cell r="R783" t="str">
            <v>OFF STREET</v>
          </cell>
          <cell r="S783" t="str">
            <v>BASE OFF</v>
          </cell>
          <cell r="T783" t="str">
            <v>N/A</v>
          </cell>
          <cell r="U783" t="str">
            <v>N/A</v>
          </cell>
          <cell r="V783" t="str">
            <v>N/A</v>
          </cell>
          <cell r="W783" t="str">
            <v>N/A</v>
          </cell>
          <cell r="X783" t="str">
            <v>N/A</v>
          </cell>
          <cell r="Y783" t="str">
            <v>N/A</v>
          </cell>
          <cell r="Z783" t="str">
            <v>N/A</v>
          </cell>
          <cell r="AA783" t="str">
            <v>N/A</v>
          </cell>
          <cell r="AB783" t="str">
            <v xml:space="preserve">BLOQUEADO    </v>
          </cell>
          <cell r="AC783" t="str">
            <v>D_ON11</v>
          </cell>
          <cell r="AD783" t="str">
            <v>GAR DESAFIO ON - OFF STREET</v>
          </cell>
          <cell r="AE783" t="str">
            <v>5.OPERACIONAL</v>
          </cell>
          <cell r="AF783" t="str">
            <v>N/A</v>
          </cell>
          <cell r="AG783" t="str">
            <v>N/A</v>
          </cell>
          <cell r="AH783" t="str">
            <v>N/A</v>
          </cell>
          <cell r="AI783" t="str">
            <v>N/A</v>
          </cell>
          <cell r="AJ783" t="str">
            <v>N/A</v>
          </cell>
          <cell r="AK783" t="str">
            <v>N/A</v>
          </cell>
          <cell r="AL783" t="str">
            <v>N/A</v>
          </cell>
          <cell r="AM783" t="str">
            <v>N/A</v>
          </cell>
          <cell r="AN783" t="str">
            <v>N/A</v>
          </cell>
          <cell r="AO783" t="str">
            <v>N/A</v>
          </cell>
          <cell r="AP783" t="str">
            <v>N/A</v>
          </cell>
          <cell r="AQ783" t="str">
            <v>N/A</v>
          </cell>
          <cell r="AR783" t="str">
            <v>N/A</v>
          </cell>
          <cell r="AS783" t="str">
            <v>N/IN/I</v>
          </cell>
          <cell r="AT783" t="str">
            <v>N/I</v>
          </cell>
          <cell r="AU783" t="str">
            <v>N/I</v>
          </cell>
          <cell r="AV783" t="str">
            <v>N/A</v>
          </cell>
          <cell r="AW783" t="str">
            <v>N/A</v>
          </cell>
          <cell r="AX783" t="str">
            <v>N/A</v>
          </cell>
          <cell r="AY783" t="str">
            <v>N/A</v>
          </cell>
          <cell r="AZ783" t="str">
            <v>D_ON11</v>
          </cell>
        </row>
        <row r="784">
          <cell r="D784" t="str">
            <v>D_ON10</v>
          </cell>
          <cell r="E784" t="str">
            <v>GAR  DESAFIO ON - NN ON 2011</v>
          </cell>
          <cell r="F784" t="str">
            <v>N/A</v>
          </cell>
          <cell r="G784" t="str">
            <v>ON</v>
          </cell>
          <cell r="H784" t="str">
            <v>N/A</v>
          </cell>
          <cell r="I784" t="str">
            <v>ON</v>
          </cell>
          <cell r="J784" t="str">
            <v>On Street</v>
          </cell>
          <cell r="K784" t="str">
            <v>N/A</v>
          </cell>
          <cell r="L784" t="str">
            <v>N/A</v>
          </cell>
          <cell r="M784" t="str">
            <v>N/A</v>
          </cell>
          <cell r="N784">
            <v>0</v>
          </cell>
          <cell r="O784">
            <v>0</v>
          </cell>
          <cell r="P784" t="str">
            <v>N/A</v>
          </cell>
          <cell r="Q784" t="str">
            <v>GARAGEM DESAFIO</v>
          </cell>
          <cell r="R784" t="str">
            <v>ON STREET</v>
          </cell>
          <cell r="S784" t="str">
            <v>NN ON 2011</v>
          </cell>
          <cell r="T784" t="str">
            <v>N/A</v>
          </cell>
          <cell r="U784" t="str">
            <v>N/A</v>
          </cell>
          <cell r="V784" t="str">
            <v>N/A</v>
          </cell>
          <cell r="W784" t="str">
            <v>N/A</v>
          </cell>
          <cell r="X784" t="str">
            <v>N/A</v>
          </cell>
          <cell r="Y784" t="str">
            <v>N/A</v>
          </cell>
          <cell r="Z784" t="str">
            <v>N/A</v>
          </cell>
          <cell r="AA784" t="str">
            <v>N/A</v>
          </cell>
          <cell r="AB784" t="str">
            <v xml:space="preserve">BLOQUEADO    </v>
          </cell>
          <cell r="AC784" t="str">
            <v>D_ON10</v>
          </cell>
          <cell r="AD784" t="str">
            <v>GAR DESAFIO ON - NN ON 2011</v>
          </cell>
          <cell r="AE784" t="str">
            <v>5.OPERACIONAL</v>
          </cell>
          <cell r="AF784" t="str">
            <v>N/A</v>
          </cell>
          <cell r="AG784" t="str">
            <v>N/A</v>
          </cell>
          <cell r="AH784" t="str">
            <v>N/A</v>
          </cell>
          <cell r="AI784" t="str">
            <v>N/A</v>
          </cell>
          <cell r="AJ784" t="str">
            <v>N/A</v>
          </cell>
          <cell r="AK784" t="str">
            <v>N/A</v>
          </cell>
          <cell r="AL784" t="str">
            <v>N/A</v>
          </cell>
          <cell r="AM784" t="str">
            <v>N/A</v>
          </cell>
          <cell r="AN784" t="str">
            <v>N/A</v>
          </cell>
          <cell r="AO784" t="str">
            <v>N/A</v>
          </cell>
          <cell r="AP784" t="str">
            <v>N/A</v>
          </cell>
          <cell r="AQ784" t="str">
            <v>N/A</v>
          </cell>
          <cell r="AR784" t="str">
            <v>N/A</v>
          </cell>
          <cell r="AS784" t="str">
            <v>N/IN/I</v>
          </cell>
          <cell r="AT784" t="str">
            <v>N/I</v>
          </cell>
          <cell r="AU784" t="str">
            <v>N/I</v>
          </cell>
          <cell r="AV784" t="str">
            <v>N/A</v>
          </cell>
          <cell r="AW784" t="str">
            <v>N/A</v>
          </cell>
          <cell r="AX784" t="str">
            <v>N/A</v>
          </cell>
          <cell r="AY784" t="str">
            <v>N/A</v>
          </cell>
          <cell r="AZ784" t="str">
            <v>D_ON10</v>
          </cell>
        </row>
        <row r="785">
          <cell r="D785" t="str">
            <v>D_ON1</v>
          </cell>
          <cell r="E785" t="str">
            <v>GAR  DESAFIO ON - CONC PRIV 2010</v>
          </cell>
          <cell r="F785" t="str">
            <v>N/A</v>
          </cell>
          <cell r="G785" t="str">
            <v>ON</v>
          </cell>
          <cell r="H785" t="str">
            <v>N/A</v>
          </cell>
          <cell r="I785" t="str">
            <v>ON</v>
          </cell>
          <cell r="J785" t="str">
            <v>On Street</v>
          </cell>
          <cell r="K785" t="str">
            <v>N/A</v>
          </cell>
          <cell r="L785" t="str">
            <v>N/A</v>
          </cell>
          <cell r="M785" t="str">
            <v>N/A</v>
          </cell>
          <cell r="N785">
            <v>0</v>
          </cell>
          <cell r="O785">
            <v>0</v>
          </cell>
          <cell r="P785" t="str">
            <v>N/A</v>
          </cell>
          <cell r="Q785" t="str">
            <v>GARAGEM DESAFIO</v>
          </cell>
          <cell r="R785" t="str">
            <v>CONCESSOES PRIVADAS</v>
          </cell>
          <cell r="S785" t="str">
            <v>CONC PRIV 2010</v>
          </cell>
          <cell r="T785" t="str">
            <v>N/A</v>
          </cell>
          <cell r="U785" t="str">
            <v>N/A</v>
          </cell>
          <cell r="V785" t="str">
            <v>N/A</v>
          </cell>
          <cell r="W785" t="str">
            <v>N/A</v>
          </cell>
          <cell r="X785" t="str">
            <v>N/A</v>
          </cell>
          <cell r="Y785" t="str">
            <v>N/A</v>
          </cell>
          <cell r="Z785" t="str">
            <v>N/A</v>
          </cell>
          <cell r="AA785" t="str">
            <v>N/A</v>
          </cell>
          <cell r="AB785" t="str">
            <v xml:space="preserve">BLOQUEADO    </v>
          </cell>
          <cell r="AC785" t="str">
            <v>D_ON1</v>
          </cell>
          <cell r="AD785" t="str">
            <v>GAR DESAFIO ON - CONC PRIV 2010</v>
          </cell>
          <cell r="AE785" t="str">
            <v>5.OPERACIONAL</v>
          </cell>
          <cell r="AF785" t="str">
            <v>N/A</v>
          </cell>
          <cell r="AG785" t="str">
            <v>N/A</v>
          </cell>
          <cell r="AH785" t="str">
            <v>N/A</v>
          </cell>
          <cell r="AI785" t="str">
            <v>N/A</v>
          </cell>
          <cell r="AJ785" t="str">
            <v>N/A</v>
          </cell>
          <cell r="AK785" t="str">
            <v>N/A</v>
          </cell>
          <cell r="AL785" t="str">
            <v>N/A</v>
          </cell>
          <cell r="AM785" t="str">
            <v>N/A</v>
          </cell>
          <cell r="AN785" t="str">
            <v>N/A</v>
          </cell>
          <cell r="AO785" t="str">
            <v>N/A</v>
          </cell>
          <cell r="AP785" t="str">
            <v>N/A</v>
          </cell>
          <cell r="AQ785" t="str">
            <v>N/A</v>
          </cell>
          <cell r="AR785" t="str">
            <v>N/A</v>
          </cell>
          <cell r="AS785" t="str">
            <v>N/IN/I</v>
          </cell>
          <cell r="AT785" t="str">
            <v>N/I</v>
          </cell>
          <cell r="AU785" t="str">
            <v>N/I</v>
          </cell>
          <cell r="AV785" t="str">
            <v>N/A</v>
          </cell>
          <cell r="AW785" t="str">
            <v>N/A</v>
          </cell>
          <cell r="AX785" t="str">
            <v>N/A</v>
          </cell>
          <cell r="AY785" t="str">
            <v>N/A</v>
          </cell>
          <cell r="AZ785" t="str">
            <v>D_ON1</v>
          </cell>
        </row>
        <row r="786">
          <cell r="D786" t="str">
            <v>D_ERES9</v>
          </cell>
          <cell r="E786" t="str">
            <v>GAR  DESAFIO ERES - NN ON 2010</v>
          </cell>
          <cell r="F786" t="str">
            <v>N/A</v>
          </cell>
          <cell r="G786" t="str">
            <v>ERES</v>
          </cell>
          <cell r="H786" t="str">
            <v>ERES</v>
          </cell>
          <cell r="I786" t="str">
            <v>NE</v>
          </cell>
          <cell r="J786" t="str">
            <v>NE</v>
          </cell>
          <cell r="K786" t="str">
            <v>N/A</v>
          </cell>
          <cell r="L786" t="str">
            <v>N/A</v>
          </cell>
          <cell r="M786" t="str">
            <v>N/A</v>
          </cell>
          <cell r="N786">
            <v>0</v>
          </cell>
          <cell r="O786">
            <v>0</v>
          </cell>
          <cell r="P786" t="str">
            <v>N/A</v>
          </cell>
          <cell r="Q786" t="str">
            <v>GARAGEM DESAFIO</v>
          </cell>
          <cell r="R786" t="str">
            <v>ON STREET</v>
          </cell>
          <cell r="S786" t="str">
            <v>NN ON 2010</v>
          </cell>
          <cell r="T786" t="str">
            <v>N/A</v>
          </cell>
          <cell r="U786" t="str">
            <v>N/A</v>
          </cell>
          <cell r="V786" t="str">
            <v>N/A</v>
          </cell>
          <cell r="W786" t="str">
            <v>N/A</v>
          </cell>
          <cell r="X786" t="str">
            <v>N/A</v>
          </cell>
          <cell r="Y786" t="str">
            <v>N/A</v>
          </cell>
          <cell r="Z786" t="str">
            <v>N/A</v>
          </cell>
          <cell r="AA786" t="str">
            <v>N/A</v>
          </cell>
          <cell r="AB786" t="str">
            <v xml:space="preserve">BLOQUEADO    </v>
          </cell>
          <cell r="AC786" t="str">
            <v>D_ERES9</v>
          </cell>
          <cell r="AD786" t="str">
            <v>GAR DESAFIO ERES - NN ON 2010</v>
          </cell>
          <cell r="AE786" t="str">
            <v>5.OPERACIONAL</v>
          </cell>
          <cell r="AF786" t="str">
            <v>N/A</v>
          </cell>
          <cell r="AG786" t="str">
            <v>N/A</v>
          </cell>
          <cell r="AH786" t="str">
            <v>N/A</v>
          </cell>
          <cell r="AI786" t="str">
            <v>N/A</v>
          </cell>
          <cell r="AJ786" t="str">
            <v>N/A</v>
          </cell>
          <cell r="AK786" t="str">
            <v>N/A</v>
          </cell>
          <cell r="AL786" t="str">
            <v>N/A</v>
          </cell>
          <cell r="AM786" t="str">
            <v>N/A</v>
          </cell>
          <cell r="AN786" t="str">
            <v>N/A</v>
          </cell>
          <cell r="AO786" t="str">
            <v>N/A</v>
          </cell>
          <cell r="AP786" t="str">
            <v>N/A</v>
          </cell>
          <cell r="AQ786" t="str">
            <v>N/A</v>
          </cell>
          <cell r="AR786" t="str">
            <v>N/A</v>
          </cell>
          <cell r="AS786" t="str">
            <v>N/IN/I</v>
          </cell>
          <cell r="AT786" t="str">
            <v>N/I</v>
          </cell>
          <cell r="AU786" t="str">
            <v>N/I</v>
          </cell>
          <cell r="AV786" t="str">
            <v>N/A</v>
          </cell>
          <cell r="AW786" t="str">
            <v>N/A</v>
          </cell>
          <cell r="AX786" t="str">
            <v>N/A</v>
          </cell>
          <cell r="AY786" t="str">
            <v>N/A</v>
          </cell>
          <cell r="AZ786" t="str">
            <v>D_ERES9</v>
          </cell>
        </row>
        <row r="787">
          <cell r="D787" t="str">
            <v>D_ERES8</v>
          </cell>
          <cell r="E787" t="str">
            <v>GAR  DESAFIO ERES - NN OFF 2011</v>
          </cell>
          <cell r="F787" t="str">
            <v>N/A</v>
          </cell>
          <cell r="G787" t="str">
            <v>ERES</v>
          </cell>
          <cell r="H787" t="str">
            <v>ERES</v>
          </cell>
          <cell r="I787" t="str">
            <v>NE</v>
          </cell>
          <cell r="J787" t="str">
            <v>NE</v>
          </cell>
          <cell r="K787" t="str">
            <v>N/A</v>
          </cell>
          <cell r="L787" t="str">
            <v>N/A</v>
          </cell>
          <cell r="M787" t="str">
            <v>N/A</v>
          </cell>
          <cell r="N787">
            <v>0</v>
          </cell>
          <cell r="O787">
            <v>0</v>
          </cell>
          <cell r="P787" t="str">
            <v>N/A</v>
          </cell>
          <cell r="Q787" t="str">
            <v>GARAGEM DESAFIO</v>
          </cell>
          <cell r="R787" t="str">
            <v>OFF STREET</v>
          </cell>
          <cell r="S787" t="str">
            <v>NN OFF 2011</v>
          </cell>
          <cell r="T787" t="str">
            <v>N/A</v>
          </cell>
          <cell r="U787" t="str">
            <v>N/A</v>
          </cell>
          <cell r="V787" t="str">
            <v>N/A</v>
          </cell>
          <cell r="W787" t="str">
            <v>N/A</v>
          </cell>
          <cell r="X787" t="str">
            <v>N/A</v>
          </cell>
          <cell r="Y787" t="str">
            <v>N/A</v>
          </cell>
          <cell r="Z787" t="str">
            <v>N/A</v>
          </cell>
          <cell r="AA787" t="str">
            <v>N/A</v>
          </cell>
          <cell r="AB787" t="str">
            <v xml:space="preserve">BLOQUEADO    </v>
          </cell>
          <cell r="AC787" t="str">
            <v>D_ERES8</v>
          </cell>
          <cell r="AD787" t="str">
            <v>GAR DESAFIO ERES - NN OFF 2011</v>
          </cell>
          <cell r="AE787" t="str">
            <v>5.OPERACIONAL</v>
          </cell>
          <cell r="AF787" t="str">
            <v>N/A</v>
          </cell>
          <cell r="AG787" t="str">
            <v>N/A</v>
          </cell>
          <cell r="AH787" t="str">
            <v>N/A</v>
          </cell>
          <cell r="AI787" t="str">
            <v>N/A</v>
          </cell>
          <cell r="AJ787" t="str">
            <v>N/A</v>
          </cell>
          <cell r="AK787" t="str">
            <v>N/A</v>
          </cell>
          <cell r="AL787" t="str">
            <v>N/A</v>
          </cell>
          <cell r="AM787" t="str">
            <v>N/A</v>
          </cell>
          <cell r="AN787" t="str">
            <v>N/A</v>
          </cell>
          <cell r="AO787" t="str">
            <v>N/A</v>
          </cell>
          <cell r="AP787" t="str">
            <v>N/A</v>
          </cell>
          <cell r="AQ787" t="str">
            <v>N/A</v>
          </cell>
          <cell r="AR787" t="str">
            <v>N/A</v>
          </cell>
          <cell r="AS787" t="str">
            <v>N/IN/I</v>
          </cell>
          <cell r="AT787" t="str">
            <v>N/I</v>
          </cell>
          <cell r="AU787" t="str">
            <v>N/I</v>
          </cell>
          <cell r="AV787" t="str">
            <v>N/A</v>
          </cell>
          <cell r="AW787" t="str">
            <v>N/A</v>
          </cell>
          <cell r="AX787" t="str">
            <v>N/A</v>
          </cell>
          <cell r="AY787" t="str">
            <v>N/A</v>
          </cell>
          <cell r="AZ787" t="str">
            <v>D_ERES8</v>
          </cell>
        </row>
        <row r="788">
          <cell r="D788" t="str">
            <v>D_ERES7</v>
          </cell>
          <cell r="E788" t="str">
            <v>GAR  DESAFIO ERES - NN OFF 2010</v>
          </cell>
          <cell r="F788" t="str">
            <v>N/A</v>
          </cell>
          <cell r="G788" t="str">
            <v>ERES</v>
          </cell>
          <cell r="H788" t="str">
            <v>ERES</v>
          </cell>
          <cell r="I788" t="str">
            <v>NE</v>
          </cell>
          <cell r="J788" t="str">
            <v>NE</v>
          </cell>
          <cell r="K788" t="str">
            <v>N/A</v>
          </cell>
          <cell r="L788" t="str">
            <v>N/A</v>
          </cell>
          <cell r="M788" t="str">
            <v>N/A</v>
          </cell>
          <cell r="N788">
            <v>0</v>
          </cell>
          <cell r="O788">
            <v>0</v>
          </cell>
          <cell r="P788" t="str">
            <v>N/A</v>
          </cell>
          <cell r="Q788" t="str">
            <v>GARAGEM DESAFIO</v>
          </cell>
          <cell r="R788" t="str">
            <v>OFF STREET</v>
          </cell>
          <cell r="S788" t="str">
            <v>NN OFF 2010</v>
          </cell>
          <cell r="T788" t="str">
            <v>N/A</v>
          </cell>
          <cell r="U788" t="str">
            <v>N/A</v>
          </cell>
          <cell r="V788" t="str">
            <v>N/A</v>
          </cell>
          <cell r="W788" t="str">
            <v>N/A</v>
          </cell>
          <cell r="X788" t="str">
            <v>N/A</v>
          </cell>
          <cell r="Y788" t="str">
            <v>N/A</v>
          </cell>
          <cell r="Z788" t="str">
            <v>N/A</v>
          </cell>
          <cell r="AA788" t="str">
            <v>N/A</v>
          </cell>
          <cell r="AB788" t="str">
            <v xml:space="preserve">BLOQUEADO    </v>
          </cell>
          <cell r="AC788" t="str">
            <v>D_ERES7</v>
          </cell>
          <cell r="AD788" t="str">
            <v>GAR DESAFIO ERES - NN OFF 2010</v>
          </cell>
          <cell r="AE788" t="str">
            <v>5.OPERACIONAL</v>
          </cell>
          <cell r="AF788" t="str">
            <v>N/A</v>
          </cell>
          <cell r="AG788" t="str">
            <v>N/A</v>
          </cell>
          <cell r="AH788" t="str">
            <v>N/A</v>
          </cell>
          <cell r="AI788" t="str">
            <v>N/A</v>
          </cell>
          <cell r="AJ788" t="str">
            <v>N/A</v>
          </cell>
          <cell r="AK788" t="str">
            <v>N/A</v>
          </cell>
          <cell r="AL788" t="str">
            <v>N/A</v>
          </cell>
          <cell r="AM788" t="str">
            <v>N/A</v>
          </cell>
          <cell r="AN788" t="str">
            <v>N/A</v>
          </cell>
          <cell r="AO788" t="str">
            <v>N/A</v>
          </cell>
          <cell r="AP788" t="str">
            <v>N/A</v>
          </cell>
          <cell r="AQ788" t="str">
            <v>N/A</v>
          </cell>
          <cell r="AR788" t="str">
            <v>N/A</v>
          </cell>
          <cell r="AS788" t="str">
            <v>N/IN/I</v>
          </cell>
          <cell r="AT788" t="str">
            <v>N/I</v>
          </cell>
          <cell r="AU788" t="str">
            <v>N/I</v>
          </cell>
          <cell r="AV788" t="str">
            <v>N/A</v>
          </cell>
          <cell r="AW788" t="str">
            <v>N/A</v>
          </cell>
          <cell r="AX788" t="str">
            <v>N/A</v>
          </cell>
          <cell r="AY788" t="str">
            <v>N/A</v>
          </cell>
          <cell r="AZ788" t="str">
            <v>D_ERES7</v>
          </cell>
        </row>
        <row r="789">
          <cell r="D789" t="str">
            <v>D_ERES6</v>
          </cell>
          <cell r="E789" t="str">
            <v>GAR  DESAFIO ERES - M&amp;A 2011</v>
          </cell>
          <cell r="F789" t="str">
            <v>N/A</v>
          </cell>
          <cell r="G789" t="str">
            <v>ERES</v>
          </cell>
          <cell r="H789" t="str">
            <v>ERES</v>
          </cell>
          <cell r="I789" t="str">
            <v>NE</v>
          </cell>
          <cell r="J789" t="str">
            <v>NE</v>
          </cell>
          <cell r="K789" t="str">
            <v>N/A</v>
          </cell>
          <cell r="L789" t="str">
            <v>N/A</v>
          </cell>
          <cell r="M789" t="str">
            <v>N/A</v>
          </cell>
          <cell r="N789">
            <v>0</v>
          </cell>
          <cell r="O789">
            <v>0</v>
          </cell>
          <cell r="P789" t="str">
            <v>N/A</v>
          </cell>
          <cell r="Q789" t="str">
            <v>GARAGEM DESAFIO</v>
          </cell>
          <cell r="R789" t="str">
            <v>OFF STREET</v>
          </cell>
          <cell r="S789" t="str">
            <v>M&amp;A 2011</v>
          </cell>
          <cell r="T789" t="str">
            <v>N/A</v>
          </cell>
          <cell r="U789" t="str">
            <v>N/A</v>
          </cell>
          <cell r="V789" t="str">
            <v>N/A</v>
          </cell>
          <cell r="W789" t="str">
            <v>N/A</v>
          </cell>
          <cell r="X789" t="str">
            <v>N/A</v>
          </cell>
          <cell r="Y789" t="str">
            <v>N/A</v>
          </cell>
          <cell r="Z789" t="str">
            <v>N/A</v>
          </cell>
          <cell r="AA789" t="str">
            <v>N/A</v>
          </cell>
          <cell r="AB789" t="str">
            <v xml:space="preserve">BLOQUEADO    </v>
          </cell>
          <cell r="AC789" t="str">
            <v>D_ERES6</v>
          </cell>
          <cell r="AD789" t="str">
            <v>GAR DESAFIO ERES - M&amp;A 2011</v>
          </cell>
          <cell r="AE789" t="str">
            <v>5.OPERACIONAL</v>
          </cell>
          <cell r="AF789" t="str">
            <v>N/A</v>
          </cell>
          <cell r="AG789" t="str">
            <v>N/A</v>
          </cell>
          <cell r="AH789" t="str">
            <v>N/A</v>
          </cell>
          <cell r="AI789" t="str">
            <v>N/A</v>
          </cell>
          <cell r="AJ789" t="str">
            <v>N/A</v>
          </cell>
          <cell r="AK789" t="str">
            <v>N/A</v>
          </cell>
          <cell r="AL789" t="str">
            <v>N/A</v>
          </cell>
          <cell r="AM789" t="str">
            <v>N/A</v>
          </cell>
          <cell r="AN789" t="str">
            <v>N/A</v>
          </cell>
          <cell r="AO789" t="str">
            <v>N/A</v>
          </cell>
          <cell r="AP789" t="str">
            <v>N/A</v>
          </cell>
          <cell r="AQ789" t="str">
            <v>N/A</v>
          </cell>
          <cell r="AR789" t="str">
            <v>N/A</v>
          </cell>
          <cell r="AS789" t="str">
            <v>N/IN/I</v>
          </cell>
          <cell r="AT789" t="str">
            <v>N/I</v>
          </cell>
          <cell r="AU789" t="str">
            <v>N/I</v>
          </cell>
          <cell r="AV789" t="str">
            <v>N/A</v>
          </cell>
          <cell r="AW789" t="str">
            <v>N/A</v>
          </cell>
          <cell r="AX789" t="str">
            <v>N/A</v>
          </cell>
          <cell r="AY789" t="str">
            <v>N/A</v>
          </cell>
          <cell r="AZ789" t="str">
            <v>D_ERES6</v>
          </cell>
        </row>
        <row r="790">
          <cell r="D790" t="str">
            <v>D_ERES5</v>
          </cell>
          <cell r="E790" t="str">
            <v>GAR  DESAFIO ERES - M&amp;A 2010</v>
          </cell>
          <cell r="F790" t="str">
            <v>N/A</v>
          </cell>
          <cell r="G790" t="str">
            <v>ERES</v>
          </cell>
          <cell r="H790" t="str">
            <v>ERES</v>
          </cell>
          <cell r="I790" t="str">
            <v>NE</v>
          </cell>
          <cell r="J790" t="str">
            <v>NE</v>
          </cell>
          <cell r="K790" t="str">
            <v>N/A</v>
          </cell>
          <cell r="L790" t="str">
            <v>N/A</v>
          </cell>
          <cell r="M790" t="str">
            <v>N/A</v>
          </cell>
          <cell r="N790">
            <v>0</v>
          </cell>
          <cell r="O790">
            <v>0</v>
          </cell>
          <cell r="P790" t="str">
            <v>N/A</v>
          </cell>
          <cell r="Q790" t="str">
            <v>GARAGEM DESAFIO</v>
          </cell>
          <cell r="R790" t="str">
            <v>OFF STREET</v>
          </cell>
          <cell r="S790" t="str">
            <v>M&amp;A 2010</v>
          </cell>
          <cell r="T790" t="str">
            <v>N/A</v>
          </cell>
          <cell r="U790" t="str">
            <v>N/A</v>
          </cell>
          <cell r="V790" t="str">
            <v>N/A</v>
          </cell>
          <cell r="W790" t="str">
            <v>N/A</v>
          </cell>
          <cell r="X790" t="str">
            <v>N/A</v>
          </cell>
          <cell r="Y790" t="str">
            <v>N/A</v>
          </cell>
          <cell r="Z790" t="str">
            <v>N/A</v>
          </cell>
          <cell r="AA790" t="str">
            <v>N/A</v>
          </cell>
          <cell r="AB790" t="str">
            <v xml:space="preserve">BLOQUEADO    </v>
          </cell>
          <cell r="AC790" t="str">
            <v>D_ERES5</v>
          </cell>
          <cell r="AD790" t="str">
            <v>GAR DESAFIO ERES - M&amp;A 2010</v>
          </cell>
          <cell r="AE790" t="str">
            <v>5.OPERACIONAL</v>
          </cell>
          <cell r="AF790" t="str">
            <v>N/A</v>
          </cell>
          <cell r="AG790" t="str">
            <v>N/A</v>
          </cell>
          <cell r="AH790" t="str">
            <v>N/A</v>
          </cell>
          <cell r="AI790" t="str">
            <v>N/A</v>
          </cell>
          <cell r="AJ790" t="str">
            <v>N/A</v>
          </cell>
          <cell r="AK790" t="str">
            <v>N/A</v>
          </cell>
          <cell r="AL790" t="str">
            <v>N/A</v>
          </cell>
          <cell r="AM790" t="str">
            <v>N/A</v>
          </cell>
          <cell r="AN790" t="str">
            <v>N/A</v>
          </cell>
          <cell r="AO790" t="str">
            <v>N/A</v>
          </cell>
          <cell r="AP790" t="str">
            <v>N/A</v>
          </cell>
          <cell r="AQ790" t="str">
            <v>N/A</v>
          </cell>
          <cell r="AR790" t="str">
            <v>N/A</v>
          </cell>
          <cell r="AS790" t="str">
            <v>N/IN/I</v>
          </cell>
          <cell r="AT790" t="str">
            <v>N/I</v>
          </cell>
          <cell r="AU790" t="str">
            <v>N/I</v>
          </cell>
          <cell r="AV790" t="str">
            <v>N/A</v>
          </cell>
          <cell r="AW790" t="str">
            <v>N/A</v>
          </cell>
          <cell r="AX790" t="str">
            <v>N/A</v>
          </cell>
          <cell r="AY790" t="str">
            <v>N/A</v>
          </cell>
          <cell r="AZ790" t="str">
            <v>D_ERES5</v>
          </cell>
        </row>
        <row r="791">
          <cell r="D791" t="str">
            <v>D_ERES4</v>
          </cell>
          <cell r="E791" t="str">
            <v>GAR  DESAFIO ERES - CONC PUBL 2011</v>
          </cell>
          <cell r="F791" t="str">
            <v>N/A</v>
          </cell>
          <cell r="G791" t="str">
            <v>ERES</v>
          </cell>
          <cell r="H791" t="str">
            <v>ERES</v>
          </cell>
          <cell r="I791" t="str">
            <v>NE</v>
          </cell>
          <cell r="J791" t="str">
            <v>NE</v>
          </cell>
          <cell r="K791" t="str">
            <v>N/A</v>
          </cell>
          <cell r="L791" t="str">
            <v>N/A</v>
          </cell>
          <cell r="M791" t="str">
            <v>N/A</v>
          </cell>
          <cell r="N791">
            <v>0</v>
          </cell>
          <cell r="O791">
            <v>0</v>
          </cell>
          <cell r="P791" t="str">
            <v>N/A</v>
          </cell>
          <cell r="Q791" t="str">
            <v>GARAGEM DESAFIO</v>
          </cell>
          <cell r="R791" t="str">
            <v>CONCESSOES PUBLICAS</v>
          </cell>
          <cell r="S791" t="str">
            <v>CONC PUB 2011</v>
          </cell>
          <cell r="T791" t="str">
            <v>N/A</v>
          </cell>
          <cell r="U791" t="str">
            <v>N/A</v>
          </cell>
          <cell r="V791" t="str">
            <v>N/A</v>
          </cell>
          <cell r="W791" t="str">
            <v>N/A</v>
          </cell>
          <cell r="X791" t="str">
            <v>N/A</v>
          </cell>
          <cell r="Y791" t="str">
            <v>N/A</v>
          </cell>
          <cell r="Z791" t="str">
            <v>N/A</v>
          </cell>
          <cell r="AA791" t="str">
            <v>N/A</v>
          </cell>
          <cell r="AB791" t="str">
            <v xml:space="preserve">BLOQUEADO    </v>
          </cell>
          <cell r="AC791" t="str">
            <v>D_ERES4</v>
          </cell>
          <cell r="AD791" t="str">
            <v>GAR DESAFIO ERES - CONC PUBL 2011</v>
          </cell>
          <cell r="AE791" t="str">
            <v>5.OPERACIONAL</v>
          </cell>
          <cell r="AF791" t="str">
            <v>N/A</v>
          </cell>
          <cell r="AG791" t="str">
            <v>N/A</v>
          </cell>
          <cell r="AH791" t="str">
            <v>N/A</v>
          </cell>
          <cell r="AI791" t="str">
            <v>N/A</v>
          </cell>
          <cell r="AJ791" t="str">
            <v>N/A</v>
          </cell>
          <cell r="AK791" t="str">
            <v>N/A</v>
          </cell>
          <cell r="AL791" t="str">
            <v>N/A</v>
          </cell>
          <cell r="AM791" t="str">
            <v>N/A</v>
          </cell>
          <cell r="AN791" t="str">
            <v>N/A</v>
          </cell>
          <cell r="AO791" t="str">
            <v>N/A</v>
          </cell>
          <cell r="AP791" t="str">
            <v>N/A</v>
          </cell>
          <cell r="AQ791" t="str">
            <v>N/A</v>
          </cell>
          <cell r="AR791" t="str">
            <v>N/A</v>
          </cell>
          <cell r="AS791" t="str">
            <v>N/IN/I</v>
          </cell>
          <cell r="AT791" t="str">
            <v>N/I</v>
          </cell>
          <cell r="AU791" t="str">
            <v>N/I</v>
          </cell>
          <cell r="AV791" t="str">
            <v>N/A</v>
          </cell>
          <cell r="AW791" t="str">
            <v>N/A</v>
          </cell>
          <cell r="AX791" t="str">
            <v>N/A</v>
          </cell>
          <cell r="AY791" t="str">
            <v>N/A</v>
          </cell>
          <cell r="AZ791" t="str">
            <v>D_ERES4</v>
          </cell>
        </row>
        <row r="792">
          <cell r="D792" t="str">
            <v>D_ERES3</v>
          </cell>
          <cell r="E792" t="str">
            <v>GAR  DESAFIO ERES - CONC PUBL 2010</v>
          </cell>
          <cell r="F792" t="str">
            <v>N/A</v>
          </cell>
          <cell r="G792" t="str">
            <v>ERES</v>
          </cell>
          <cell r="H792" t="str">
            <v>ERES</v>
          </cell>
          <cell r="I792" t="str">
            <v>NE</v>
          </cell>
          <cell r="J792" t="str">
            <v>NE</v>
          </cell>
          <cell r="K792" t="str">
            <v>N/A</v>
          </cell>
          <cell r="L792" t="str">
            <v>N/A</v>
          </cell>
          <cell r="M792" t="str">
            <v>N/A</v>
          </cell>
          <cell r="N792">
            <v>0</v>
          </cell>
          <cell r="O792">
            <v>0</v>
          </cell>
          <cell r="P792" t="str">
            <v>N/A</v>
          </cell>
          <cell r="Q792" t="str">
            <v>GARAGEM DESAFIO</v>
          </cell>
          <cell r="R792" t="str">
            <v>CONCESSOES PUBLICAS</v>
          </cell>
          <cell r="S792" t="str">
            <v>CONC PUB 2010</v>
          </cell>
          <cell r="T792" t="str">
            <v>N/A</v>
          </cell>
          <cell r="U792" t="str">
            <v>N/A</v>
          </cell>
          <cell r="V792" t="str">
            <v>N/A</v>
          </cell>
          <cell r="W792" t="str">
            <v>N/A</v>
          </cell>
          <cell r="X792" t="str">
            <v>N/A</v>
          </cell>
          <cell r="Y792" t="str">
            <v>N/A</v>
          </cell>
          <cell r="Z792" t="str">
            <v>N/A</v>
          </cell>
          <cell r="AA792" t="str">
            <v>N/A</v>
          </cell>
          <cell r="AB792" t="str">
            <v xml:space="preserve">BLOQUEADO    </v>
          </cell>
          <cell r="AC792" t="str">
            <v>D_ERES3</v>
          </cell>
          <cell r="AD792" t="str">
            <v>GAR DESAFIO ERES - CONC PUBL 2010</v>
          </cell>
          <cell r="AE792" t="str">
            <v>5.OPERACIONAL</v>
          </cell>
          <cell r="AF792" t="str">
            <v>N/A</v>
          </cell>
          <cell r="AG792" t="str">
            <v>N/A</v>
          </cell>
          <cell r="AH792" t="str">
            <v>N/A</v>
          </cell>
          <cell r="AI792" t="str">
            <v>N/A</v>
          </cell>
          <cell r="AJ792" t="str">
            <v>N/A</v>
          </cell>
          <cell r="AK792" t="str">
            <v>N/A</v>
          </cell>
          <cell r="AL792" t="str">
            <v>N/A</v>
          </cell>
          <cell r="AM792" t="str">
            <v>N/A</v>
          </cell>
          <cell r="AN792" t="str">
            <v>N/A</v>
          </cell>
          <cell r="AO792" t="str">
            <v>N/A</v>
          </cell>
          <cell r="AP792" t="str">
            <v>N/A</v>
          </cell>
          <cell r="AQ792" t="str">
            <v>N/A</v>
          </cell>
          <cell r="AR792" t="str">
            <v>N/A</v>
          </cell>
          <cell r="AS792" t="str">
            <v>N/IN/I</v>
          </cell>
          <cell r="AT792" t="str">
            <v>N/I</v>
          </cell>
          <cell r="AU792" t="str">
            <v>N/I</v>
          </cell>
          <cell r="AV792" t="str">
            <v>N/A</v>
          </cell>
          <cell r="AW792" t="str">
            <v>N/A</v>
          </cell>
          <cell r="AX792" t="str">
            <v>N/A</v>
          </cell>
          <cell r="AY792" t="str">
            <v>N/A</v>
          </cell>
          <cell r="AZ792" t="str">
            <v>D_ERES3</v>
          </cell>
        </row>
        <row r="793">
          <cell r="D793" t="str">
            <v>D_ERES2</v>
          </cell>
          <cell r="E793" t="str">
            <v>GAR  DESAFIO ERES - CONC PRIV 2011</v>
          </cell>
          <cell r="F793" t="str">
            <v>N/A</v>
          </cell>
          <cell r="G793" t="str">
            <v>ERES</v>
          </cell>
          <cell r="H793" t="str">
            <v>ERES</v>
          </cell>
          <cell r="I793" t="str">
            <v>NE</v>
          </cell>
          <cell r="J793" t="str">
            <v>NE</v>
          </cell>
          <cell r="K793" t="str">
            <v>N/A</v>
          </cell>
          <cell r="L793" t="str">
            <v>N/A</v>
          </cell>
          <cell r="M793" t="str">
            <v>N/A</v>
          </cell>
          <cell r="N793">
            <v>0</v>
          </cell>
          <cell r="O793">
            <v>0</v>
          </cell>
          <cell r="P793" t="str">
            <v>N/A</v>
          </cell>
          <cell r="Q793" t="str">
            <v>GARAGEM DESAFIO</v>
          </cell>
          <cell r="R793" t="str">
            <v>CONCESSOES PRIVADAS</v>
          </cell>
          <cell r="S793" t="str">
            <v>CONC PRIV 2011</v>
          </cell>
          <cell r="T793" t="str">
            <v>N/A</v>
          </cell>
          <cell r="U793" t="str">
            <v>N/A</v>
          </cell>
          <cell r="V793" t="str">
            <v>N/A</v>
          </cell>
          <cell r="W793" t="str">
            <v>N/A</v>
          </cell>
          <cell r="X793" t="str">
            <v>N/A</v>
          </cell>
          <cell r="Y793" t="str">
            <v>N/A</v>
          </cell>
          <cell r="Z793" t="str">
            <v>N/A</v>
          </cell>
          <cell r="AA793" t="str">
            <v>N/A</v>
          </cell>
          <cell r="AB793" t="str">
            <v xml:space="preserve">BLOQUEADO    </v>
          </cell>
          <cell r="AC793" t="str">
            <v>D_ERES2</v>
          </cell>
          <cell r="AD793" t="str">
            <v>GAR DESAFIO ERES - CONC PRIV 2011</v>
          </cell>
          <cell r="AE793" t="str">
            <v>5.OPERACIONAL</v>
          </cell>
          <cell r="AF793" t="str">
            <v>N/A</v>
          </cell>
          <cell r="AG793" t="str">
            <v>N/A</v>
          </cell>
          <cell r="AH793" t="str">
            <v>N/A</v>
          </cell>
          <cell r="AI793" t="str">
            <v>N/A</v>
          </cell>
          <cell r="AJ793" t="str">
            <v>N/A</v>
          </cell>
          <cell r="AK793" t="str">
            <v>N/A</v>
          </cell>
          <cell r="AL793" t="str">
            <v>N/A</v>
          </cell>
          <cell r="AM793" t="str">
            <v>N/A</v>
          </cell>
          <cell r="AN793" t="str">
            <v>N/A</v>
          </cell>
          <cell r="AO793" t="str">
            <v>N/A</v>
          </cell>
          <cell r="AP793" t="str">
            <v>N/A</v>
          </cell>
          <cell r="AQ793" t="str">
            <v>N/A</v>
          </cell>
          <cell r="AR793" t="str">
            <v>N/A</v>
          </cell>
          <cell r="AS793" t="str">
            <v>N/IN/I</v>
          </cell>
          <cell r="AT793" t="str">
            <v>N/I</v>
          </cell>
          <cell r="AU793" t="str">
            <v>N/I</v>
          </cell>
          <cell r="AV793" t="str">
            <v>N/A</v>
          </cell>
          <cell r="AW793" t="str">
            <v>N/A</v>
          </cell>
          <cell r="AX793" t="str">
            <v>N/A</v>
          </cell>
          <cell r="AY793" t="str">
            <v>N/A</v>
          </cell>
          <cell r="AZ793" t="str">
            <v>D_ERES2</v>
          </cell>
        </row>
        <row r="794">
          <cell r="D794" t="str">
            <v>D_ERES14</v>
          </cell>
          <cell r="E794" t="str">
            <v>GAR  DESAFIO ERES - REAL ESTATE 2011</v>
          </cell>
          <cell r="F794" t="str">
            <v>N/A</v>
          </cell>
          <cell r="G794" t="str">
            <v>ERES</v>
          </cell>
          <cell r="H794" t="str">
            <v>ERES</v>
          </cell>
          <cell r="I794" t="str">
            <v>NE</v>
          </cell>
          <cell r="J794" t="str">
            <v>NE</v>
          </cell>
          <cell r="K794" t="str">
            <v>N/A</v>
          </cell>
          <cell r="L794" t="str">
            <v>N/A</v>
          </cell>
          <cell r="M794" t="str">
            <v>N/A</v>
          </cell>
          <cell r="N794">
            <v>0</v>
          </cell>
          <cell r="O794">
            <v>0</v>
          </cell>
          <cell r="P794" t="str">
            <v>N/A</v>
          </cell>
          <cell r="Q794" t="str">
            <v>GARAGEM DESAFIO</v>
          </cell>
          <cell r="R794" t="str">
            <v>REAL ESTATE</v>
          </cell>
          <cell r="S794" t="str">
            <v>REAL ESTATE 2011</v>
          </cell>
          <cell r="T794" t="str">
            <v>N/A</v>
          </cell>
          <cell r="U794" t="str">
            <v>N/A</v>
          </cell>
          <cell r="V794" t="str">
            <v>N/A</v>
          </cell>
          <cell r="W794" t="str">
            <v>N/A</v>
          </cell>
          <cell r="X794" t="str">
            <v>N/A</v>
          </cell>
          <cell r="Y794" t="str">
            <v>N/A</v>
          </cell>
          <cell r="Z794" t="str">
            <v>N/A</v>
          </cell>
          <cell r="AA794" t="str">
            <v>N/A</v>
          </cell>
          <cell r="AB794" t="str">
            <v xml:space="preserve">BLOQUEADO    </v>
          </cell>
          <cell r="AC794" t="str">
            <v>D_ERES14</v>
          </cell>
          <cell r="AD794" t="str">
            <v>GAR DESAFIO ERES - REAL ESTATE 2011</v>
          </cell>
          <cell r="AE794" t="str">
            <v>5.OPERACIONAL</v>
          </cell>
          <cell r="AF794" t="str">
            <v>N/A</v>
          </cell>
          <cell r="AG794" t="str">
            <v>N/A</v>
          </cell>
          <cell r="AH794" t="str">
            <v>N/A</v>
          </cell>
          <cell r="AI794" t="str">
            <v>N/A</v>
          </cell>
          <cell r="AJ794" t="str">
            <v>N/A</v>
          </cell>
          <cell r="AK794" t="str">
            <v>N/A</v>
          </cell>
          <cell r="AL794" t="str">
            <v>N/A</v>
          </cell>
          <cell r="AM794" t="str">
            <v>N/A</v>
          </cell>
          <cell r="AN794" t="str">
            <v>N/A</v>
          </cell>
          <cell r="AO794" t="str">
            <v>N/A</v>
          </cell>
          <cell r="AP794" t="str">
            <v>N/A</v>
          </cell>
          <cell r="AQ794" t="str">
            <v>N/A</v>
          </cell>
          <cell r="AR794" t="str">
            <v>N/A</v>
          </cell>
          <cell r="AS794" t="str">
            <v>N/IN/I</v>
          </cell>
          <cell r="AT794" t="str">
            <v>N/I</v>
          </cell>
          <cell r="AU794" t="str">
            <v>N/I</v>
          </cell>
          <cell r="AV794" t="str">
            <v>N/A</v>
          </cell>
          <cell r="AW794" t="str">
            <v>N/A</v>
          </cell>
          <cell r="AX794" t="str">
            <v>N/A</v>
          </cell>
          <cell r="AY794" t="str">
            <v>N/A</v>
          </cell>
          <cell r="AZ794" t="str">
            <v>D_ERES14</v>
          </cell>
        </row>
        <row r="795">
          <cell r="D795" t="str">
            <v>D_ERES13</v>
          </cell>
          <cell r="E795" t="str">
            <v>GAR  DESAFIO ERES - REAL ESTATE 2010</v>
          </cell>
          <cell r="F795" t="str">
            <v>N/A</v>
          </cell>
          <cell r="G795" t="str">
            <v>ERES</v>
          </cell>
          <cell r="H795" t="str">
            <v>ERES</v>
          </cell>
          <cell r="I795" t="str">
            <v>NE</v>
          </cell>
          <cell r="J795" t="str">
            <v>NE</v>
          </cell>
          <cell r="K795" t="str">
            <v>N/A</v>
          </cell>
          <cell r="L795" t="str">
            <v>N/A</v>
          </cell>
          <cell r="M795" t="str">
            <v>N/A</v>
          </cell>
          <cell r="N795">
            <v>0</v>
          </cell>
          <cell r="O795">
            <v>0</v>
          </cell>
          <cell r="P795" t="str">
            <v>N/A</v>
          </cell>
          <cell r="Q795" t="str">
            <v>GARAGEM DESAFIO</v>
          </cell>
          <cell r="R795" t="str">
            <v>REAL ESTATE</v>
          </cell>
          <cell r="S795" t="str">
            <v>REAL ESTATE 2010</v>
          </cell>
          <cell r="T795" t="str">
            <v>N/A</v>
          </cell>
          <cell r="U795" t="str">
            <v>N/A</v>
          </cell>
          <cell r="V795" t="str">
            <v>N/A</v>
          </cell>
          <cell r="W795" t="str">
            <v>N/A</v>
          </cell>
          <cell r="X795" t="str">
            <v>N/A</v>
          </cell>
          <cell r="Y795" t="str">
            <v>N/A</v>
          </cell>
          <cell r="Z795" t="str">
            <v>N/A</v>
          </cell>
          <cell r="AA795" t="str">
            <v>N/A</v>
          </cell>
          <cell r="AB795" t="str">
            <v xml:space="preserve">BLOQUEADO    </v>
          </cell>
          <cell r="AC795" t="str">
            <v>D_ERES13</v>
          </cell>
          <cell r="AD795" t="str">
            <v>GAR DESAFIO ERES - REAL ESTATE 2010</v>
          </cell>
          <cell r="AE795" t="str">
            <v>5.OPERACIONAL</v>
          </cell>
          <cell r="AF795" t="str">
            <v>N/A</v>
          </cell>
          <cell r="AG795" t="str">
            <v>N/A</v>
          </cell>
          <cell r="AH795" t="str">
            <v>N/A</v>
          </cell>
          <cell r="AI795" t="str">
            <v>N/A</v>
          </cell>
          <cell r="AJ795" t="str">
            <v>N/A</v>
          </cell>
          <cell r="AK795" t="str">
            <v>N/A</v>
          </cell>
          <cell r="AL795" t="str">
            <v>N/A</v>
          </cell>
          <cell r="AM795" t="str">
            <v>N/A</v>
          </cell>
          <cell r="AN795" t="str">
            <v>N/A</v>
          </cell>
          <cell r="AO795" t="str">
            <v>N/A</v>
          </cell>
          <cell r="AP795" t="str">
            <v>N/A</v>
          </cell>
          <cell r="AQ795" t="str">
            <v>N/A</v>
          </cell>
          <cell r="AR795" t="str">
            <v>N/A</v>
          </cell>
          <cell r="AS795" t="str">
            <v>N/IN/I</v>
          </cell>
          <cell r="AT795" t="str">
            <v>N/I</v>
          </cell>
          <cell r="AU795" t="str">
            <v>N/I</v>
          </cell>
          <cell r="AV795" t="str">
            <v>N/A</v>
          </cell>
          <cell r="AW795" t="str">
            <v>N/A</v>
          </cell>
          <cell r="AX795" t="str">
            <v>N/A</v>
          </cell>
          <cell r="AY795" t="str">
            <v>N/A</v>
          </cell>
          <cell r="AZ795" t="str">
            <v>D_ERES13</v>
          </cell>
        </row>
        <row r="796">
          <cell r="D796" t="str">
            <v>D_ERES12</v>
          </cell>
          <cell r="E796" t="str">
            <v>GAR  DESAFIO ERES - ON STREET</v>
          </cell>
          <cell r="F796" t="str">
            <v>N/A</v>
          </cell>
          <cell r="G796" t="str">
            <v>ERES</v>
          </cell>
          <cell r="H796" t="str">
            <v>ERES</v>
          </cell>
          <cell r="I796" t="str">
            <v>NE</v>
          </cell>
          <cell r="J796" t="str">
            <v>NE</v>
          </cell>
          <cell r="K796" t="str">
            <v>N/A</v>
          </cell>
          <cell r="L796" t="str">
            <v>N/A</v>
          </cell>
          <cell r="M796" t="str">
            <v>N/A</v>
          </cell>
          <cell r="N796">
            <v>0</v>
          </cell>
          <cell r="O796">
            <v>0</v>
          </cell>
          <cell r="P796" t="str">
            <v>N/A</v>
          </cell>
          <cell r="Q796" t="str">
            <v>GARAGEM DESAFIO</v>
          </cell>
          <cell r="R796" t="str">
            <v>ON STREET</v>
          </cell>
          <cell r="S796" t="str">
            <v>BASE ON</v>
          </cell>
          <cell r="T796" t="str">
            <v>N/A</v>
          </cell>
          <cell r="U796" t="str">
            <v>N/A</v>
          </cell>
          <cell r="V796" t="str">
            <v>N/A</v>
          </cell>
          <cell r="W796" t="str">
            <v>N/A</v>
          </cell>
          <cell r="X796" t="str">
            <v>N/A</v>
          </cell>
          <cell r="Y796" t="str">
            <v>N/A</v>
          </cell>
          <cell r="Z796" t="str">
            <v>N/A</v>
          </cell>
          <cell r="AA796" t="str">
            <v>N/A</v>
          </cell>
          <cell r="AB796" t="str">
            <v xml:space="preserve">BLOQUEADO    </v>
          </cell>
          <cell r="AC796" t="str">
            <v>D_ERES12</v>
          </cell>
          <cell r="AD796" t="str">
            <v>GAR DESAFIO ERES - ON STREET</v>
          </cell>
          <cell r="AE796" t="str">
            <v>5.OPERACIONAL</v>
          </cell>
          <cell r="AF796" t="str">
            <v>N/A</v>
          </cell>
          <cell r="AG796" t="str">
            <v>N/A</v>
          </cell>
          <cell r="AH796" t="str">
            <v>N/A</v>
          </cell>
          <cell r="AI796" t="str">
            <v>N/A</v>
          </cell>
          <cell r="AJ796" t="str">
            <v>N/A</v>
          </cell>
          <cell r="AK796" t="str">
            <v>N/A</v>
          </cell>
          <cell r="AL796" t="str">
            <v>N/A</v>
          </cell>
          <cell r="AM796" t="str">
            <v>N/A</v>
          </cell>
          <cell r="AN796" t="str">
            <v>N/A</v>
          </cell>
          <cell r="AO796" t="str">
            <v>N/A</v>
          </cell>
          <cell r="AP796" t="str">
            <v>N/A</v>
          </cell>
          <cell r="AQ796" t="str">
            <v>N/A</v>
          </cell>
          <cell r="AR796" t="str">
            <v>N/A</v>
          </cell>
          <cell r="AS796" t="str">
            <v>N/IN/I</v>
          </cell>
          <cell r="AT796" t="str">
            <v>N/I</v>
          </cell>
          <cell r="AU796" t="str">
            <v>N/I</v>
          </cell>
          <cell r="AV796" t="str">
            <v>N/A</v>
          </cell>
          <cell r="AW796" t="str">
            <v>N/A</v>
          </cell>
          <cell r="AX796" t="str">
            <v>N/A</v>
          </cell>
          <cell r="AY796" t="str">
            <v>N/A</v>
          </cell>
          <cell r="AZ796" t="str">
            <v>D_ERES12</v>
          </cell>
        </row>
        <row r="797">
          <cell r="D797" t="str">
            <v>D_ERES11</v>
          </cell>
          <cell r="E797" t="str">
            <v>GAR  DESAFIO ERES - OFF STREET</v>
          </cell>
          <cell r="F797" t="str">
            <v>N/A</v>
          </cell>
          <cell r="G797" t="str">
            <v>ERES</v>
          </cell>
          <cell r="H797" t="str">
            <v>ERES</v>
          </cell>
          <cell r="I797" t="str">
            <v>NE</v>
          </cell>
          <cell r="J797" t="str">
            <v>NE</v>
          </cell>
          <cell r="K797" t="str">
            <v>N/A</v>
          </cell>
          <cell r="L797" t="str">
            <v>N/A</v>
          </cell>
          <cell r="M797" t="str">
            <v>N/A</v>
          </cell>
          <cell r="N797">
            <v>0</v>
          </cell>
          <cell r="O797">
            <v>0</v>
          </cell>
          <cell r="P797" t="str">
            <v>N/A</v>
          </cell>
          <cell r="Q797" t="str">
            <v>GARAGEM DESAFIO</v>
          </cell>
          <cell r="R797" t="str">
            <v>OFF STREET</v>
          </cell>
          <cell r="S797" t="str">
            <v>BASE OFF</v>
          </cell>
          <cell r="T797" t="str">
            <v>N/A</v>
          </cell>
          <cell r="U797" t="str">
            <v>N/A</v>
          </cell>
          <cell r="V797" t="str">
            <v>N/A</v>
          </cell>
          <cell r="W797" t="str">
            <v>N/A</v>
          </cell>
          <cell r="X797" t="str">
            <v>N/A</v>
          </cell>
          <cell r="Y797" t="str">
            <v>N/A</v>
          </cell>
          <cell r="Z797" t="str">
            <v>N/A</v>
          </cell>
          <cell r="AA797" t="str">
            <v>N/A</v>
          </cell>
          <cell r="AB797" t="str">
            <v xml:space="preserve">BLOQUEADO    </v>
          </cell>
          <cell r="AC797" t="str">
            <v>D_ERES11</v>
          </cell>
          <cell r="AD797" t="str">
            <v>GAR DESAFIO ERES - OFF STREET</v>
          </cell>
          <cell r="AE797" t="str">
            <v>5.OPERACIONAL</v>
          </cell>
          <cell r="AF797" t="str">
            <v>N/A</v>
          </cell>
          <cell r="AG797" t="str">
            <v>N/A</v>
          </cell>
          <cell r="AH797" t="str">
            <v>N/A</v>
          </cell>
          <cell r="AI797" t="str">
            <v>N/A</v>
          </cell>
          <cell r="AJ797" t="str">
            <v>N/A</v>
          </cell>
          <cell r="AK797" t="str">
            <v>N/A</v>
          </cell>
          <cell r="AL797" t="str">
            <v>N/A</v>
          </cell>
          <cell r="AM797" t="str">
            <v>N/A</v>
          </cell>
          <cell r="AN797" t="str">
            <v>N/A</v>
          </cell>
          <cell r="AO797" t="str">
            <v>N/A</v>
          </cell>
          <cell r="AP797" t="str">
            <v>N/A</v>
          </cell>
          <cell r="AQ797" t="str">
            <v>N/A</v>
          </cell>
          <cell r="AR797" t="str">
            <v>N/A</v>
          </cell>
          <cell r="AS797" t="str">
            <v>N/IN/I</v>
          </cell>
          <cell r="AT797" t="str">
            <v>N/I</v>
          </cell>
          <cell r="AU797" t="str">
            <v>N/I</v>
          </cell>
          <cell r="AV797" t="str">
            <v>N/A</v>
          </cell>
          <cell r="AW797" t="str">
            <v>N/A</v>
          </cell>
          <cell r="AX797" t="str">
            <v>N/A</v>
          </cell>
          <cell r="AY797" t="str">
            <v>N/A</v>
          </cell>
          <cell r="AZ797" t="str">
            <v>D_ERES11</v>
          </cell>
        </row>
        <row r="798">
          <cell r="D798" t="str">
            <v>D_ERES10</v>
          </cell>
          <cell r="E798" t="str">
            <v>GAR  DESAFIO ERES - NN ON 2011</v>
          </cell>
          <cell r="F798" t="str">
            <v>N/A</v>
          </cell>
          <cell r="G798" t="str">
            <v>ERES</v>
          </cell>
          <cell r="H798" t="str">
            <v>ERES</v>
          </cell>
          <cell r="I798" t="str">
            <v>NE</v>
          </cell>
          <cell r="J798" t="str">
            <v>NE</v>
          </cell>
          <cell r="K798" t="str">
            <v>N/A</v>
          </cell>
          <cell r="L798" t="str">
            <v>N/A</v>
          </cell>
          <cell r="M798" t="str">
            <v>N/A</v>
          </cell>
          <cell r="N798">
            <v>0</v>
          </cell>
          <cell r="O798">
            <v>0</v>
          </cell>
          <cell r="P798" t="str">
            <v>N/A</v>
          </cell>
          <cell r="Q798" t="str">
            <v>GARAGEM DESAFIO</v>
          </cell>
          <cell r="R798" t="str">
            <v>ON STREET</v>
          </cell>
          <cell r="S798" t="str">
            <v>NN ON 2011</v>
          </cell>
          <cell r="T798" t="str">
            <v>N/A</v>
          </cell>
          <cell r="U798" t="str">
            <v>N/A</v>
          </cell>
          <cell r="V798" t="str">
            <v>N/A</v>
          </cell>
          <cell r="W798" t="str">
            <v>N/A</v>
          </cell>
          <cell r="X798" t="str">
            <v>N/A</v>
          </cell>
          <cell r="Y798" t="str">
            <v>N/A</v>
          </cell>
          <cell r="Z798" t="str">
            <v>N/A</v>
          </cell>
          <cell r="AA798" t="str">
            <v>N/A</v>
          </cell>
          <cell r="AB798" t="str">
            <v xml:space="preserve">BLOQUEADO    </v>
          </cell>
          <cell r="AC798" t="str">
            <v>D_ERES10</v>
          </cell>
          <cell r="AD798" t="str">
            <v>GAR DESAFIO ERES - NN ON 2011</v>
          </cell>
          <cell r="AE798" t="str">
            <v>5.OPERACIONAL</v>
          </cell>
          <cell r="AF798" t="str">
            <v>N/A</v>
          </cell>
          <cell r="AG798" t="str">
            <v>N/A</v>
          </cell>
          <cell r="AH798" t="str">
            <v>N/A</v>
          </cell>
          <cell r="AI798" t="str">
            <v>N/A</v>
          </cell>
          <cell r="AJ798" t="str">
            <v>N/A</v>
          </cell>
          <cell r="AK798" t="str">
            <v>N/A</v>
          </cell>
          <cell r="AL798" t="str">
            <v>N/A</v>
          </cell>
          <cell r="AM798" t="str">
            <v>N/A</v>
          </cell>
          <cell r="AN798" t="str">
            <v>N/A</v>
          </cell>
          <cell r="AO798" t="str">
            <v>N/A</v>
          </cell>
          <cell r="AP798" t="str">
            <v>N/A</v>
          </cell>
          <cell r="AQ798" t="str">
            <v>N/A</v>
          </cell>
          <cell r="AR798" t="str">
            <v>N/A</v>
          </cell>
          <cell r="AS798" t="str">
            <v>N/IN/I</v>
          </cell>
          <cell r="AT798" t="str">
            <v>N/I</v>
          </cell>
          <cell r="AU798" t="str">
            <v>N/I</v>
          </cell>
          <cell r="AV798" t="str">
            <v>N/A</v>
          </cell>
          <cell r="AW798" t="str">
            <v>N/A</v>
          </cell>
          <cell r="AX798" t="str">
            <v>N/A</v>
          </cell>
          <cell r="AY798" t="str">
            <v>N/A</v>
          </cell>
          <cell r="AZ798" t="str">
            <v>D_ERES10</v>
          </cell>
        </row>
        <row r="799">
          <cell r="D799" t="str">
            <v>D_ERES1</v>
          </cell>
          <cell r="E799" t="str">
            <v>GAR  DESAFIO ERES - CONC PRIV 2010</v>
          </cell>
          <cell r="F799" t="str">
            <v>N/A</v>
          </cell>
          <cell r="G799" t="str">
            <v>ERES</v>
          </cell>
          <cell r="H799" t="str">
            <v>ERES</v>
          </cell>
          <cell r="I799" t="str">
            <v>NE</v>
          </cell>
          <cell r="J799" t="str">
            <v>NE</v>
          </cell>
          <cell r="K799" t="str">
            <v>N/A</v>
          </cell>
          <cell r="L799" t="str">
            <v>N/A</v>
          </cell>
          <cell r="M799" t="str">
            <v>N/A</v>
          </cell>
          <cell r="N799">
            <v>0</v>
          </cell>
          <cell r="O799">
            <v>0</v>
          </cell>
          <cell r="P799" t="str">
            <v>N/A</v>
          </cell>
          <cell r="Q799" t="str">
            <v>GARAGEM DESAFIO</v>
          </cell>
          <cell r="R799" t="str">
            <v>CONCESSOES PRIVADAS</v>
          </cell>
          <cell r="S799" t="str">
            <v>CONC PRIV 2010</v>
          </cell>
          <cell r="T799" t="str">
            <v>N/A</v>
          </cell>
          <cell r="U799" t="str">
            <v>N/A</v>
          </cell>
          <cell r="V799" t="str">
            <v>N/A</v>
          </cell>
          <cell r="W799" t="str">
            <v>N/A</v>
          </cell>
          <cell r="X799" t="str">
            <v>N/A</v>
          </cell>
          <cell r="Y799" t="str">
            <v>N/A</v>
          </cell>
          <cell r="Z799" t="str">
            <v>N/A</v>
          </cell>
          <cell r="AA799" t="str">
            <v>N/A</v>
          </cell>
          <cell r="AB799" t="str">
            <v xml:space="preserve">BLOQUEADO    </v>
          </cell>
          <cell r="AC799" t="str">
            <v>D_ERES1</v>
          </cell>
          <cell r="AD799" t="str">
            <v>GAR DESAFIO ERES - CONC PRIV 2010</v>
          </cell>
          <cell r="AE799" t="str">
            <v>5.OPERACIONAL</v>
          </cell>
          <cell r="AF799" t="str">
            <v>N/A</v>
          </cell>
          <cell r="AG799" t="str">
            <v>N/A</v>
          </cell>
          <cell r="AH799" t="str">
            <v>N/A</v>
          </cell>
          <cell r="AI799" t="str">
            <v>N/A</v>
          </cell>
          <cell r="AJ799" t="str">
            <v>N/A</v>
          </cell>
          <cell r="AK799" t="str">
            <v>N/A</v>
          </cell>
          <cell r="AL799" t="str">
            <v>N/A</v>
          </cell>
          <cell r="AM799" t="str">
            <v>N/A</v>
          </cell>
          <cell r="AN799" t="str">
            <v>N/A</v>
          </cell>
          <cell r="AO799" t="str">
            <v>N/A</v>
          </cell>
          <cell r="AP799" t="str">
            <v>N/A</v>
          </cell>
          <cell r="AQ799" t="str">
            <v>N/A</v>
          </cell>
          <cell r="AR799" t="str">
            <v>N/A</v>
          </cell>
          <cell r="AS799" t="str">
            <v>N/IN/I</v>
          </cell>
          <cell r="AT799" t="str">
            <v>N/I</v>
          </cell>
          <cell r="AU799" t="str">
            <v>N/I</v>
          </cell>
          <cell r="AV799" t="str">
            <v>N/A</v>
          </cell>
          <cell r="AW799" t="str">
            <v>N/A</v>
          </cell>
          <cell r="AX799" t="str">
            <v>N/A</v>
          </cell>
          <cell r="AY799" t="str">
            <v>N/A</v>
          </cell>
          <cell r="AZ799" t="str">
            <v>D_ERES1</v>
          </cell>
        </row>
        <row r="800">
          <cell r="D800" t="str">
            <v>D_CO9</v>
          </cell>
          <cell r="E800" t="str">
            <v>GAR  DESAFIO CO - NN ON 2010</v>
          </cell>
          <cell r="F800" t="str">
            <v>N/A</v>
          </cell>
          <cell r="G800" t="str">
            <v>CO</v>
          </cell>
          <cell r="H800" t="str">
            <v>CO</v>
          </cell>
          <cell r="I800" t="str">
            <v>CO</v>
          </cell>
          <cell r="J800" t="str">
            <v>CO</v>
          </cell>
          <cell r="K800" t="str">
            <v>N/A</v>
          </cell>
          <cell r="L800" t="str">
            <v>N/A</v>
          </cell>
          <cell r="M800" t="str">
            <v>N/A</v>
          </cell>
          <cell r="N800">
            <v>0</v>
          </cell>
          <cell r="O800">
            <v>0</v>
          </cell>
          <cell r="P800" t="str">
            <v>N/A</v>
          </cell>
          <cell r="Q800" t="str">
            <v>GARAGEM DESAFIO</v>
          </cell>
          <cell r="R800" t="str">
            <v>ON STREET</v>
          </cell>
          <cell r="S800" t="str">
            <v>NN ON 2010</v>
          </cell>
          <cell r="T800" t="str">
            <v>N/A</v>
          </cell>
          <cell r="U800" t="str">
            <v>N/A</v>
          </cell>
          <cell r="V800" t="str">
            <v>N/A</v>
          </cell>
          <cell r="W800" t="str">
            <v>N/A</v>
          </cell>
          <cell r="X800" t="str">
            <v>N/A</v>
          </cell>
          <cell r="Y800" t="str">
            <v>N/A</v>
          </cell>
          <cell r="Z800" t="str">
            <v>N/A</v>
          </cell>
          <cell r="AA800" t="str">
            <v>N/A</v>
          </cell>
          <cell r="AB800" t="str">
            <v xml:space="preserve">BLOQUEADO    </v>
          </cell>
          <cell r="AC800" t="str">
            <v>D_CO9</v>
          </cell>
          <cell r="AD800" t="str">
            <v>GAR DESAFIO CO - NN ON 2010</v>
          </cell>
          <cell r="AE800" t="str">
            <v>5.OPERACIONAL</v>
          </cell>
          <cell r="AF800" t="str">
            <v>N/A</v>
          </cell>
          <cell r="AG800" t="str">
            <v>N/A</v>
          </cell>
          <cell r="AH800" t="str">
            <v>N/A</v>
          </cell>
          <cell r="AI800" t="str">
            <v>N/A</v>
          </cell>
          <cell r="AJ800" t="str">
            <v>N/A</v>
          </cell>
          <cell r="AK800" t="str">
            <v>N/A</v>
          </cell>
          <cell r="AL800" t="str">
            <v>N/A</v>
          </cell>
          <cell r="AM800" t="str">
            <v>N/A</v>
          </cell>
          <cell r="AN800" t="str">
            <v>N/A</v>
          </cell>
          <cell r="AO800" t="str">
            <v>N/A</v>
          </cell>
          <cell r="AP800" t="str">
            <v>N/A</v>
          </cell>
          <cell r="AQ800" t="str">
            <v>N/A</v>
          </cell>
          <cell r="AR800" t="str">
            <v>N/A</v>
          </cell>
          <cell r="AS800" t="str">
            <v>N/IN/I</v>
          </cell>
          <cell r="AT800" t="str">
            <v>N/I</v>
          </cell>
          <cell r="AU800" t="str">
            <v>N/I</v>
          </cell>
          <cell r="AV800" t="str">
            <v>N/A</v>
          </cell>
          <cell r="AW800" t="str">
            <v>N/A</v>
          </cell>
          <cell r="AX800" t="str">
            <v>N/A</v>
          </cell>
          <cell r="AY800" t="str">
            <v>N/A</v>
          </cell>
          <cell r="AZ800" t="str">
            <v>D_CO9</v>
          </cell>
        </row>
        <row r="801">
          <cell r="D801" t="str">
            <v>D_CO8</v>
          </cell>
          <cell r="E801" t="str">
            <v>GAR  DESAFIO CO - NN OFF 2011</v>
          </cell>
          <cell r="F801" t="str">
            <v>N/A</v>
          </cell>
          <cell r="G801" t="str">
            <v>CO</v>
          </cell>
          <cell r="H801" t="str">
            <v>CO</v>
          </cell>
          <cell r="I801" t="str">
            <v>CO</v>
          </cell>
          <cell r="J801" t="str">
            <v>CO</v>
          </cell>
          <cell r="K801" t="str">
            <v>N/A</v>
          </cell>
          <cell r="L801" t="str">
            <v>N/A</v>
          </cell>
          <cell r="M801" t="str">
            <v>N/A</v>
          </cell>
          <cell r="N801">
            <v>0</v>
          </cell>
          <cell r="O801">
            <v>0</v>
          </cell>
          <cell r="P801" t="str">
            <v>N/A</v>
          </cell>
          <cell r="Q801" t="str">
            <v>GARAGEM DESAFIO</v>
          </cell>
          <cell r="R801" t="str">
            <v>OFF STREET</v>
          </cell>
          <cell r="S801" t="str">
            <v>NN OFF 2011</v>
          </cell>
          <cell r="T801" t="str">
            <v>N/A</v>
          </cell>
          <cell r="U801" t="str">
            <v>N/A</v>
          </cell>
          <cell r="V801" t="str">
            <v>N/A</v>
          </cell>
          <cell r="W801" t="str">
            <v>N/A</v>
          </cell>
          <cell r="X801" t="str">
            <v>N/A</v>
          </cell>
          <cell r="Y801" t="str">
            <v>N/A</v>
          </cell>
          <cell r="Z801" t="str">
            <v>N/A</v>
          </cell>
          <cell r="AA801" t="str">
            <v>N/A</v>
          </cell>
          <cell r="AB801" t="str">
            <v xml:space="preserve">BLOQUEADO    </v>
          </cell>
          <cell r="AC801" t="str">
            <v>D_CO8</v>
          </cell>
          <cell r="AD801" t="str">
            <v>GAR DESAFIO CO - NN OFF 2011</v>
          </cell>
          <cell r="AE801" t="str">
            <v>5.OPERACIONAL</v>
          </cell>
          <cell r="AF801" t="str">
            <v>N/A</v>
          </cell>
          <cell r="AG801" t="str">
            <v>N/A</v>
          </cell>
          <cell r="AH801" t="str">
            <v>N/A</v>
          </cell>
          <cell r="AI801" t="str">
            <v>N/A</v>
          </cell>
          <cell r="AJ801" t="str">
            <v>N/A</v>
          </cell>
          <cell r="AK801" t="str">
            <v>N/A</v>
          </cell>
          <cell r="AL801" t="str">
            <v>N/A</v>
          </cell>
          <cell r="AM801" t="str">
            <v>N/A</v>
          </cell>
          <cell r="AN801" t="str">
            <v>N/A</v>
          </cell>
          <cell r="AO801" t="str">
            <v>N/A</v>
          </cell>
          <cell r="AP801" t="str">
            <v>N/A</v>
          </cell>
          <cell r="AQ801" t="str">
            <v>N/A</v>
          </cell>
          <cell r="AR801" t="str">
            <v>N/A</v>
          </cell>
          <cell r="AS801" t="str">
            <v>N/IN/I</v>
          </cell>
          <cell r="AT801" t="str">
            <v>N/I</v>
          </cell>
          <cell r="AU801" t="str">
            <v>N/I</v>
          </cell>
          <cell r="AV801" t="str">
            <v>N/A</v>
          </cell>
          <cell r="AW801" t="str">
            <v>N/A</v>
          </cell>
          <cell r="AX801" t="str">
            <v>N/A</v>
          </cell>
          <cell r="AY801" t="str">
            <v>N/A</v>
          </cell>
          <cell r="AZ801" t="str">
            <v>D_CO8</v>
          </cell>
        </row>
        <row r="802">
          <cell r="D802" t="str">
            <v>D_CO7</v>
          </cell>
          <cell r="E802" t="str">
            <v>GAR  DESAFIO CO - NN OFF 2010</v>
          </cell>
          <cell r="F802" t="str">
            <v>N/A</v>
          </cell>
          <cell r="G802" t="str">
            <v>CO</v>
          </cell>
          <cell r="H802" t="str">
            <v>CO</v>
          </cell>
          <cell r="I802" t="str">
            <v>CO</v>
          </cell>
          <cell r="J802" t="str">
            <v>CO</v>
          </cell>
          <cell r="K802" t="str">
            <v>N/A</v>
          </cell>
          <cell r="L802" t="str">
            <v>N/A</v>
          </cell>
          <cell r="M802" t="str">
            <v>N/A</v>
          </cell>
          <cell r="N802">
            <v>0</v>
          </cell>
          <cell r="O802">
            <v>0</v>
          </cell>
          <cell r="P802" t="str">
            <v>N/A</v>
          </cell>
          <cell r="Q802" t="str">
            <v>GARAGEM DESAFIO</v>
          </cell>
          <cell r="R802" t="str">
            <v>OFF STREET</v>
          </cell>
          <cell r="S802" t="str">
            <v>NN OFF 2010</v>
          </cell>
          <cell r="T802" t="str">
            <v>N/A</v>
          </cell>
          <cell r="U802" t="str">
            <v>N/A</v>
          </cell>
          <cell r="V802" t="str">
            <v>N/A</v>
          </cell>
          <cell r="W802" t="str">
            <v>N/A</v>
          </cell>
          <cell r="X802" t="str">
            <v>N/A</v>
          </cell>
          <cell r="Y802" t="str">
            <v>N/A</v>
          </cell>
          <cell r="Z802" t="str">
            <v>N/A</v>
          </cell>
          <cell r="AA802" t="str">
            <v>N/A</v>
          </cell>
          <cell r="AB802" t="str">
            <v xml:space="preserve">BLOQUEADO    </v>
          </cell>
          <cell r="AC802" t="str">
            <v>D_CO7</v>
          </cell>
          <cell r="AD802" t="str">
            <v>GAR DESAFIO CO - NN OFF 2010</v>
          </cell>
          <cell r="AE802" t="str">
            <v>5.OPERACIONAL</v>
          </cell>
          <cell r="AF802" t="str">
            <v>N/A</v>
          </cell>
          <cell r="AG802" t="str">
            <v>N/A</v>
          </cell>
          <cell r="AH802" t="str">
            <v>N/A</v>
          </cell>
          <cell r="AI802" t="str">
            <v>N/A</v>
          </cell>
          <cell r="AJ802" t="str">
            <v>N/A</v>
          </cell>
          <cell r="AK802" t="str">
            <v>N/A</v>
          </cell>
          <cell r="AL802" t="str">
            <v>N/A</v>
          </cell>
          <cell r="AM802" t="str">
            <v>N/A</v>
          </cell>
          <cell r="AN802" t="str">
            <v>N/A</v>
          </cell>
          <cell r="AO802" t="str">
            <v>N/A</v>
          </cell>
          <cell r="AP802" t="str">
            <v>N/A</v>
          </cell>
          <cell r="AQ802" t="str">
            <v>N/A</v>
          </cell>
          <cell r="AR802" t="str">
            <v>N/A</v>
          </cell>
          <cell r="AS802" t="str">
            <v>N/IN/I</v>
          </cell>
          <cell r="AT802" t="str">
            <v>N/I</v>
          </cell>
          <cell r="AU802" t="str">
            <v>N/I</v>
          </cell>
          <cell r="AV802" t="str">
            <v>N/A</v>
          </cell>
          <cell r="AW802" t="str">
            <v>N/A</v>
          </cell>
          <cell r="AX802" t="str">
            <v>N/A</v>
          </cell>
          <cell r="AY802" t="str">
            <v>N/A</v>
          </cell>
          <cell r="AZ802" t="str">
            <v>D_CO7</v>
          </cell>
        </row>
        <row r="803">
          <cell r="D803" t="str">
            <v>D_CO6</v>
          </cell>
          <cell r="E803" t="str">
            <v>GAR  DESAFIO CO - M&amp;A 2011</v>
          </cell>
          <cell r="F803" t="str">
            <v>N/A</v>
          </cell>
          <cell r="G803" t="str">
            <v>CO</v>
          </cell>
          <cell r="H803" t="str">
            <v>CO</v>
          </cell>
          <cell r="I803" t="str">
            <v>CO</v>
          </cell>
          <cell r="J803" t="str">
            <v>CO</v>
          </cell>
          <cell r="K803" t="str">
            <v>N/A</v>
          </cell>
          <cell r="L803" t="str">
            <v>N/A</v>
          </cell>
          <cell r="M803" t="str">
            <v>N/A</v>
          </cell>
          <cell r="N803">
            <v>0</v>
          </cell>
          <cell r="O803">
            <v>0</v>
          </cell>
          <cell r="P803" t="str">
            <v>N/A</v>
          </cell>
          <cell r="Q803" t="str">
            <v>GARAGEM DESAFIO</v>
          </cell>
          <cell r="R803" t="str">
            <v>OFF STREET</v>
          </cell>
          <cell r="S803" t="str">
            <v>M&amp;A 2011</v>
          </cell>
          <cell r="T803" t="str">
            <v>N/A</v>
          </cell>
          <cell r="U803" t="str">
            <v>N/A</v>
          </cell>
          <cell r="V803" t="str">
            <v>N/A</v>
          </cell>
          <cell r="W803" t="str">
            <v>N/A</v>
          </cell>
          <cell r="X803" t="str">
            <v>N/A</v>
          </cell>
          <cell r="Y803" t="str">
            <v>N/A</v>
          </cell>
          <cell r="Z803" t="str">
            <v>N/A</v>
          </cell>
          <cell r="AA803" t="str">
            <v>N/A</v>
          </cell>
          <cell r="AB803" t="str">
            <v xml:space="preserve">BLOQUEADO    </v>
          </cell>
          <cell r="AC803" t="str">
            <v>D_CO6</v>
          </cell>
          <cell r="AD803" t="str">
            <v>GAR DESAFIO CO - M&amp;A 2011</v>
          </cell>
          <cell r="AE803" t="str">
            <v>5.OPERACIONAL</v>
          </cell>
          <cell r="AF803" t="str">
            <v>N/A</v>
          </cell>
          <cell r="AG803" t="str">
            <v>N/A</v>
          </cell>
          <cell r="AH803" t="str">
            <v>N/A</v>
          </cell>
          <cell r="AI803" t="str">
            <v>N/A</v>
          </cell>
          <cell r="AJ803" t="str">
            <v>N/A</v>
          </cell>
          <cell r="AK803" t="str">
            <v>N/A</v>
          </cell>
          <cell r="AL803" t="str">
            <v>N/A</v>
          </cell>
          <cell r="AM803" t="str">
            <v>N/A</v>
          </cell>
          <cell r="AN803" t="str">
            <v>N/A</v>
          </cell>
          <cell r="AO803" t="str">
            <v>N/A</v>
          </cell>
          <cell r="AP803" t="str">
            <v>N/A</v>
          </cell>
          <cell r="AQ803" t="str">
            <v>N/A</v>
          </cell>
          <cell r="AR803" t="str">
            <v>N/A</v>
          </cell>
          <cell r="AS803" t="str">
            <v>N/IN/I</v>
          </cell>
          <cell r="AT803" t="str">
            <v>N/I</v>
          </cell>
          <cell r="AU803" t="str">
            <v>N/I</v>
          </cell>
          <cell r="AV803" t="str">
            <v>N/A</v>
          </cell>
          <cell r="AW803" t="str">
            <v>N/A</v>
          </cell>
          <cell r="AX803" t="str">
            <v>N/A</v>
          </cell>
          <cell r="AY803" t="str">
            <v>N/A</v>
          </cell>
          <cell r="AZ803" t="str">
            <v>D_CO6</v>
          </cell>
        </row>
        <row r="804">
          <cell r="D804" t="str">
            <v>D_CO5</v>
          </cell>
          <cell r="E804" t="str">
            <v>GAR  DESAFIO CO - M&amp;A 2010</v>
          </cell>
          <cell r="F804" t="str">
            <v>N/A</v>
          </cell>
          <cell r="G804" t="str">
            <v>CO</v>
          </cell>
          <cell r="H804" t="str">
            <v>CO</v>
          </cell>
          <cell r="I804" t="str">
            <v>CO</v>
          </cell>
          <cell r="J804" t="str">
            <v>CO</v>
          </cell>
          <cell r="K804" t="str">
            <v>N/A</v>
          </cell>
          <cell r="L804" t="str">
            <v>N/A</v>
          </cell>
          <cell r="M804" t="str">
            <v>N/A</v>
          </cell>
          <cell r="N804">
            <v>0</v>
          </cell>
          <cell r="O804">
            <v>0</v>
          </cell>
          <cell r="P804" t="str">
            <v>N/A</v>
          </cell>
          <cell r="Q804" t="str">
            <v>GARAGEM DESAFIO</v>
          </cell>
          <cell r="R804" t="str">
            <v>OFF STREET</v>
          </cell>
          <cell r="S804" t="str">
            <v>M&amp;A 2010</v>
          </cell>
          <cell r="T804" t="str">
            <v>N/A</v>
          </cell>
          <cell r="U804" t="str">
            <v>N/A</v>
          </cell>
          <cell r="V804" t="str">
            <v>N/A</v>
          </cell>
          <cell r="W804" t="str">
            <v>N/A</v>
          </cell>
          <cell r="X804" t="str">
            <v>N/A</v>
          </cell>
          <cell r="Y804" t="str">
            <v>N/A</v>
          </cell>
          <cell r="Z804" t="str">
            <v>N/A</v>
          </cell>
          <cell r="AA804" t="str">
            <v>N/A</v>
          </cell>
          <cell r="AB804" t="str">
            <v xml:space="preserve">BLOQUEADO    </v>
          </cell>
          <cell r="AC804" t="str">
            <v>D_CO5</v>
          </cell>
          <cell r="AD804" t="str">
            <v>GAR DESAFIO CO - M&amp;A 2010</v>
          </cell>
          <cell r="AE804" t="str">
            <v>5.OPERACIONAL</v>
          </cell>
          <cell r="AF804" t="str">
            <v>N/A</v>
          </cell>
          <cell r="AG804" t="str">
            <v>N/A</v>
          </cell>
          <cell r="AH804" t="str">
            <v>N/A</v>
          </cell>
          <cell r="AI804" t="str">
            <v>N/A</v>
          </cell>
          <cell r="AJ804" t="str">
            <v>N/A</v>
          </cell>
          <cell r="AK804" t="str">
            <v>N/A</v>
          </cell>
          <cell r="AL804" t="str">
            <v>N/A</v>
          </cell>
          <cell r="AM804" t="str">
            <v>N/A</v>
          </cell>
          <cell r="AN804" t="str">
            <v>N/A</v>
          </cell>
          <cell r="AO804" t="str">
            <v>N/A</v>
          </cell>
          <cell r="AP804" t="str">
            <v>N/A</v>
          </cell>
          <cell r="AQ804" t="str">
            <v>N/A</v>
          </cell>
          <cell r="AR804" t="str">
            <v>N/A</v>
          </cell>
          <cell r="AS804" t="str">
            <v>N/IN/I</v>
          </cell>
          <cell r="AT804" t="str">
            <v>N/I</v>
          </cell>
          <cell r="AU804" t="str">
            <v>N/I</v>
          </cell>
          <cell r="AV804" t="str">
            <v>N/A</v>
          </cell>
          <cell r="AW804" t="str">
            <v>N/A</v>
          </cell>
          <cell r="AX804" t="str">
            <v>N/A</v>
          </cell>
          <cell r="AY804" t="str">
            <v>N/A</v>
          </cell>
          <cell r="AZ804" t="str">
            <v>D_CO5</v>
          </cell>
        </row>
        <row r="805">
          <cell r="D805" t="str">
            <v>D_CO4</v>
          </cell>
          <cell r="E805" t="str">
            <v>GAR  DESAFIO CO - CONC PUBL 2011</v>
          </cell>
          <cell r="F805" t="str">
            <v>N/A</v>
          </cell>
          <cell r="G805" t="str">
            <v>CO</v>
          </cell>
          <cell r="H805" t="str">
            <v>CO</v>
          </cell>
          <cell r="I805" t="str">
            <v>CO</v>
          </cell>
          <cell r="J805" t="str">
            <v>CO</v>
          </cell>
          <cell r="K805" t="str">
            <v>N/A</v>
          </cell>
          <cell r="L805" t="str">
            <v>N/A</v>
          </cell>
          <cell r="M805" t="str">
            <v>N/A</v>
          </cell>
          <cell r="N805">
            <v>0</v>
          </cell>
          <cell r="O805">
            <v>0</v>
          </cell>
          <cell r="P805" t="str">
            <v>N/A</v>
          </cell>
          <cell r="Q805" t="str">
            <v>GARAGEM DESAFIO</v>
          </cell>
          <cell r="R805" t="str">
            <v>CONCESSOES PUBLICAS</v>
          </cell>
          <cell r="S805" t="str">
            <v>CONC PUB 2011</v>
          </cell>
          <cell r="T805" t="str">
            <v>N/A</v>
          </cell>
          <cell r="U805" t="str">
            <v>N/A</v>
          </cell>
          <cell r="V805" t="str">
            <v>N/A</v>
          </cell>
          <cell r="W805" t="str">
            <v>N/A</v>
          </cell>
          <cell r="X805" t="str">
            <v>N/A</v>
          </cell>
          <cell r="Y805" t="str">
            <v>N/A</v>
          </cell>
          <cell r="Z805" t="str">
            <v>N/A</v>
          </cell>
          <cell r="AA805" t="str">
            <v>N/A</v>
          </cell>
          <cell r="AB805" t="str">
            <v xml:space="preserve">BLOQUEADO    </v>
          </cell>
          <cell r="AC805" t="str">
            <v>D_CO4</v>
          </cell>
          <cell r="AD805" t="str">
            <v>GAR DESAFIO CO - CONC PUBL 2011</v>
          </cell>
          <cell r="AE805" t="str">
            <v>5.OPERACIONAL</v>
          </cell>
          <cell r="AF805" t="str">
            <v>N/A</v>
          </cell>
          <cell r="AG805" t="str">
            <v>N/A</v>
          </cell>
          <cell r="AH805" t="str">
            <v>N/A</v>
          </cell>
          <cell r="AI805" t="str">
            <v>N/A</v>
          </cell>
          <cell r="AJ805" t="str">
            <v>N/A</v>
          </cell>
          <cell r="AK805" t="str">
            <v>N/A</v>
          </cell>
          <cell r="AL805" t="str">
            <v>N/A</v>
          </cell>
          <cell r="AM805" t="str">
            <v>N/A</v>
          </cell>
          <cell r="AN805" t="str">
            <v>N/A</v>
          </cell>
          <cell r="AO805" t="str">
            <v>N/A</v>
          </cell>
          <cell r="AP805" t="str">
            <v>N/A</v>
          </cell>
          <cell r="AQ805" t="str">
            <v>N/A</v>
          </cell>
          <cell r="AR805" t="str">
            <v>N/A</v>
          </cell>
          <cell r="AS805" t="str">
            <v>N/IN/I</v>
          </cell>
          <cell r="AT805" t="str">
            <v>N/I</v>
          </cell>
          <cell r="AU805" t="str">
            <v>N/I</v>
          </cell>
          <cell r="AV805" t="str">
            <v>N/A</v>
          </cell>
          <cell r="AW805" t="str">
            <v>N/A</v>
          </cell>
          <cell r="AX805" t="str">
            <v>N/A</v>
          </cell>
          <cell r="AY805" t="str">
            <v>N/A</v>
          </cell>
          <cell r="AZ805" t="str">
            <v>D_CO4</v>
          </cell>
        </row>
        <row r="806">
          <cell r="D806" t="str">
            <v>D_CO3</v>
          </cell>
          <cell r="E806" t="str">
            <v>GAR  DESAFIO CO - CONC PUBL 2010</v>
          </cell>
          <cell r="F806" t="str">
            <v>N/A</v>
          </cell>
          <cell r="G806" t="str">
            <v>CO</v>
          </cell>
          <cell r="H806" t="str">
            <v>CO</v>
          </cell>
          <cell r="I806" t="str">
            <v>CO</v>
          </cell>
          <cell r="J806" t="str">
            <v>CO</v>
          </cell>
          <cell r="K806" t="str">
            <v>N/A</v>
          </cell>
          <cell r="L806" t="str">
            <v>N/A</v>
          </cell>
          <cell r="M806" t="str">
            <v>N/A</v>
          </cell>
          <cell r="N806">
            <v>0</v>
          </cell>
          <cell r="O806">
            <v>0</v>
          </cell>
          <cell r="P806" t="str">
            <v>N/A</v>
          </cell>
          <cell r="Q806" t="str">
            <v>GARAGEM DESAFIO</v>
          </cell>
          <cell r="R806" t="str">
            <v>CONCESSOES PUBLICAS</v>
          </cell>
          <cell r="S806" t="str">
            <v>CONC PUB 2010</v>
          </cell>
          <cell r="T806" t="str">
            <v>N/A</v>
          </cell>
          <cell r="U806" t="str">
            <v>N/A</v>
          </cell>
          <cell r="V806" t="str">
            <v>N/A</v>
          </cell>
          <cell r="W806" t="str">
            <v>N/A</v>
          </cell>
          <cell r="X806" t="str">
            <v>N/A</v>
          </cell>
          <cell r="Y806" t="str">
            <v>N/A</v>
          </cell>
          <cell r="Z806" t="str">
            <v>N/A</v>
          </cell>
          <cell r="AA806" t="str">
            <v>N/A</v>
          </cell>
          <cell r="AB806" t="str">
            <v xml:space="preserve">BLOQUEADO    </v>
          </cell>
          <cell r="AC806" t="str">
            <v>D_CO3</v>
          </cell>
          <cell r="AD806" t="str">
            <v>GAR DESAFIO CO - CONC PUBL 2010</v>
          </cell>
          <cell r="AE806" t="str">
            <v>5.OPERACIONAL</v>
          </cell>
          <cell r="AF806" t="str">
            <v>N/A</v>
          </cell>
          <cell r="AG806" t="str">
            <v>N/A</v>
          </cell>
          <cell r="AH806" t="str">
            <v>N/A</v>
          </cell>
          <cell r="AI806" t="str">
            <v>N/A</v>
          </cell>
          <cell r="AJ806" t="str">
            <v>N/A</v>
          </cell>
          <cell r="AK806" t="str">
            <v>N/A</v>
          </cell>
          <cell r="AL806" t="str">
            <v>N/A</v>
          </cell>
          <cell r="AM806" t="str">
            <v>N/A</v>
          </cell>
          <cell r="AN806" t="str">
            <v>N/A</v>
          </cell>
          <cell r="AO806" t="str">
            <v>N/A</v>
          </cell>
          <cell r="AP806" t="str">
            <v>N/A</v>
          </cell>
          <cell r="AQ806" t="str">
            <v>N/A</v>
          </cell>
          <cell r="AR806" t="str">
            <v>N/A</v>
          </cell>
          <cell r="AS806" t="str">
            <v>N/IN/I</v>
          </cell>
          <cell r="AT806" t="str">
            <v>N/I</v>
          </cell>
          <cell r="AU806" t="str">
            <v>N/I</v>
          </cell>
          <cell r="AV806" t="str">
            <v>N/A</v>
          </cell>
          <cell r="AW806" t="str">
            <v>N/A</v>
          </cell>
          <cell r="AX806" t="str">
            <v>N/A</v>
          </cell>
          <cell r="AY806" t="str">
            <v>N/A</v>
          </cell>
          <cell r="AZ806" t="str">
            <v>D_CO3</v>
          </cell>
        </row>
        <row r="807">
          <cell r="D807" t="str">
            <v>D_CO2</v>
          </cell>
          <cell r="E807" t="str">
            <v>GAR  DESAFIO CO - CONC PRIV 2011</v>
          </cell>
          <cell r="F807" t="str">
            <v>N/A</v>
          </cell>
          <cell r="G807" t="str">
            <v>CO</v>
          </cell>
          <cell r="H807" t="str">
            <v>CO</v>
          </cell>
          <cell r="I807" t="str">
            <v>CO</v>
          </cell>
          <cell r="J807" t="str">
            <v>CO</v>
          </cell>
          <cell r="K807" t="str">
            <v>N/A</v>
          </cell>
          <cell r="L807" t="str">
            <v>N/A</v>
          </cell>
          <cell r="M807" t="str">
            <v>N/A</v>
          </cell>
          <cell r="N807">
            <v>0</v>
          </cell>
          <cell r="O807">
            <v>0</v>
          </cell>
          <cell r="P807" t="str">
            <v>N/A</v>
          </cell>
          <cell r="Q807" t="str">
            <v>GARAGEM DESAFIO</v>
          </cell>
          <cell r="R807" t="str">
            <v>CONCESSOES PRIVADAS</v>
          </cell>
          <cell r="S807" t="str">
            <v>CONC PRIV 2011</v>
          </cell>
          <cell r="T807" t="str">
            <v>N/A</v>
          </cell>
          <cell r="U807" t="str">
            <v>N/A</v>
          </cell>
          <cell r="V807" t="str">
            <v>N/A</v>
          </cell>
          <cell r="W807" t="str">
            <v>N/A</v>
          </cell>
          <cell r="X807" t="str">
            <v>N/A</v>
          </cell>
          <cell r="Y807" t="str">
            <v>N/A</v>
          </cell>
          <cell r="Z807" t="str">
            <v>N/A</v>
          </cell>
          <cell r="AA807" t="str">
            <v>N/A</v>
          </cell>
          <cell r="AB807" t="str">
            <v xml:space="preserve">BLOQUEADO    </v>
          </cell>
          <cell r="AC807" t="str">
            <v>D_CO2</v>
          </cell>
          <cell r="AD807" t="str">
            <v>GAR DESAFIO CO - CONC PRIV 2011</v>
          </cell>
          <cell r="AE807" t="str">
            <v>5.OPERACIONAL</v>
          </cell>
          <cell r="AF807" t="str">
            <v>N/A</v>
          </cell>
          <cell r="AG807" t="str">
            <v>N/A</v>
          </cell>
          <cell r="AH807" t="str">
            <v>N/A</v>
          </cell>
          <cell r="AI807" t="str">
            <v>N/A</v>
          </cell>
          <cell r="AJ807" t="str">
            <v>N/A</v>
          </cell>
          <cell r="AK807" t="str">
            <v>N/A</v>
          </cell>
          <cell r="AL807" t="str">
            <v>N/A</v>
          </cell>
          <cell r="AM807" t="str">
            <v>N/A</v>
          </cell>
          <cell r="AN807" t="str">
            <v>N/A</v>
          </cell>
          <cell r="AO807" t="str">
            <v>N/A</v>
          </cell>
          <cell r="AP807" t="str">
            <v>N/A</v>
          </cell>
          <cell r="AQ807" t="str">
            <v>N/A</v>
          </cell>
          <cell r="AR807" t="str">
            <v>N/A</v>
          </cell>
          <cell r="AS807" t="str">
            <v>N/IN/I</v>
          </cell>
          <cell r="AT807" t="str">
            <v>N/I</v>
          </cell>
          <cell r="AU807" t="str">
            <v>N/I</v>
          </cell>
          <cell r="AV807" t="str">
            <v>N/A</v>
          </cell>
          <cell r="AW807" t="str">
            <v>N/A</v>
          </cell>
          <cell r="AX807" t="str">
            <v>N/A</v>
          </cell>
          <cell r="AY807" t="str">
            <v>N/A</v>
          </cell>
          <cell r="AZ807" t="str">
            <v>D_CO2</v>
          </cell>
        </row>
        <row r="808">
          <cell r="D808" t="str">
            <v>D_CO14</v>
          </cell>
          <cell r="E808" t="str">
            <v>GAR  DESAFIO CO - REAL ESTATE 2011</v>
          </cell>
          <cell r="F808" t="str">
            <v>N/A</v>
          </cell>
          <cell r="G808" t="str">
            <v>CO</v>
          </cell>
          <cell r="H808" t="str">
            <v>CO</v>
          </cell>
          <cell r="I808" t="str">
            <v>CO</v>
          </cell>
          <cell r="J808" t="str">
            <v>CO</v>
          </cell>
          <cell r="K808" t="str">
            <v>N/A</v>
          </cell>
          <cell r="L808" t="str">
            <v>N/A</v>
          </cell>
          <cell r="M808" t="str">
            <v>N/A</v>
          </cell>
          <cell r="N808">
            <v>0</v>
          </cell>
          <cell r="O808">
            <v>0</v>
          </cell>
          <cell r="P808" t="str">
            <v>N/A</v>
          </cell>
          <cell r="Q808" t="str">
            <v>GARAGEM DESAFIO</v>
          </cell>
          <cell r="R808" t="str">
            <v>REAL ESTATE</v>
          </cell>
          <cell r="S808" t="str">
            <v>REAL ESTATE 2011</v>
          </cell>
          <cell r="T808" t="str">
            <v>N/A</v>
          </cell>
          <cell r="U808" t="str">
            <v>N/A</v>
          </cell>
          <cell r="V808" t="str">
            <v>N/A</v>
          </cell>
          <cell r="W808" t="str">
            <v>N/A</v>
          </cell>
          <cell r="X808" t="str">
            <v>N/A</v>
          </cell>
          <cell r="Y808" t="str">
            <v>N/A</v>
          </cell>
          <cell r="Z808" t="str">
            <v>N/A</v>
          </cell>
          <cell r="AA808" t="str">
            <v>N/A</v>
          </cell>
          <cell r="AB808" t="str">
            <v xml:space="preserve">BLOQUEADO    </v>
          </cell>
          <cell r="AC808" t="str">
            <v>D_CO14</v>
          </cell>
          <cell r="AD808" t="str">
            <v>GAR DESAFIO CO - REAL ESTATE 2011</v>
          </cell>
          <cell r="AE808" t="str">
            <v>5.OPERACIONAL</v>
          </cell>
          <cell r="AF808" t="str">
            <v>N/A</v>
          </cell>
          <cell r="AG808" t="str">
            <v>N/A</v>
          </cell>
          <cell r="AH808" t="str">
            <v>N/A</v>
          </cell>
          <cell r="AI808" t="str">
            <v>N/A</v>
          </cell>
          <cell r="AJ808" t="str">
            <v>N/A</v>
          </cell>
          <cell r="AK808" t="str">
            <v>N/A</v>
          </cell>
          <cell r="AL808" t="str">
            <v>N/A</v>
          </cell>
          <cell r="AM808" t="str">
            <v>N/A</v>
          </cell>
          <cell r="AN808" t="str">
            <v>N/A</v>
          </cell>
          <cell r="AO808" t="str">
            <v>N/A</v>
          </cell>
          <cell r="AP808" t="str">
            <v>N/A</v>
          </cell>
          <cell r="AQ808" t="str">
            <v>N/A</v>
          </cell>
          <cell r="AR808" t="str">
            <v>N/A</v>
          </cell>
          <cell r="AS808" t="str">
            <v>N/IN/I</v>
          </cell>
          <cell r="AT808" t="str">
            <v>N/I</v>
          </cell>
          <cell r="AU808" t="str">
            <v>N/I</v>
          </cell>
          <cell r="AV808" t="str">
            <v>N/A</v>
          </cell>
          <cell r="AW808" t="str">
            <v>N/A</v>
          </cell>
          <cell r="AX808" t="str">
            <v>N/A</v>
          </cell>
          <cell r="AY808" t="str">
            <v>N/A</v>
          </cell>
          <cell r="AZ808" t="str">
            <v>D_CO14</v>
          </cell>
        </row>
        <row r="809">
          <cell r="D809" t="str">
            <v>D_CO13</v>
          </cell>
          <cell r="E809" t="str">
            <v>GAR  DESAFIO CO - REAL ESTATE 2010</v>
          </cell>
          <cell r="F809" t="str">
            <v>N/A</v>
          </cell>
          <cell r="G809" t="str">
            <v>CO</v>
          </cell>
          <cell r="H809" t="str">
            <v>CO</v>
          </cell>
          <cell r="I809" t="str">
            <v>CO</v>
          </cell>
          <cell r="J809" t="str">
            <v>CO</v>
          </cell>
          <cell r="K809" t="str">
            <v>N/A</v>
          </cell>
          <cell r="L809" t="str">
            <v>N/A</v>
          </cell>
          <cell r="M809" t="str">
            <v>N/A</v>
          </cell>
          <cell r="N809">
            <v>0</v>
          </cell>
          <cell r="O809">
            <v>0</v>
          </cell>
          <cell r="P809" t="str">
            <v>N/A</v>
          </cell>
          <cell r="Q809" t="str">
            <v>GARAGEM DESAFIO</v>
          </cell>
          <cell r="R809" t="str">
            <v>REAL ESTATE</v>
          </cell>
          <cell r="S809" t="str">
            <v>REAL ESTATE 2010</v>
          </cell>
          <cell r="T809" t="str">
            <v>N/A</v>
          </cell>
          <cell r="U809" t="str">
            <v>N/A</v>
          </cell>
          <cell r="V809" t="str">
            <v>N/A</v>
          </cell>
          <cell r="W809" t="str">
            <v>N/A</v>
          </cell>
          <cell r="X809" t="str">
            <v>N/A</v>
          </cell>
          <cell r="Y809" t="str">
            <v>N/A</v>
          </cell>
          <cell r="Z809" t="str">
            <v>N/A</v>
          </cell>
          <cell r="AA809" t="str">
            <v>N/A</v>
          </cell>
          <cell r="AB809" t="str">
            <v xml:space="preserve">BLOQUEADO    </v>
          </cell>
          <cell r="AC809" t="str">
            <v>D_CO13</v>
          </cell>
          <cell r="AD809" t="str">
            <v>GAR DESAFIO CO - REAL ESTATE 2010</v>
          </cell>
          <cell r="AE809" t="str">
            <v>5.OPERACIONAL</v>
          </cell>
          <cell r="AF809" t="str">
            <v>N/A</v>
          </cell>
          <cell r="AG809" t="str">
            <v>N/A</v>
          </cell>
          <cell r="AH809" t="str">
            <v>N/A</v>
          </cell>
          <cell r="AI809" t="str">
            <v>N/A</v>
          </cell>
          <cell r="AJ809" t="str">
            <v>N/A</v>
          </cell>
          <cell r="AK809" t="str">
            <v>N/A</v>
          </cell>
          <cell r="AL809" t="str">
            <v>N/A</v>
          </cell>
          <cell r="AM809" t="str">
            <v>N/A</v>
          </cell>
          <cell r="AN809" t="str">
            <v>N/A</v>
          </cell>
          <cell r="AO809" t="str">
            <v>N/A</v>
          </cell>
          <cell r="AP809" t="str">
            <v>N/A</v>
          </cell>
          <cell r="AQ809" t="str">
            <v>N/A</v>
          </cell>
          <cell r="AR809" t="str">
            <v>N/A</v>
          </cell>
          <cell r="AS809" t="str">
            <v>N/IN/I</v>
          </cell>
          <cell r="AT809" t="str">
            <v>N/I</v>
          </cell>
          <cell r="AU809" t="str">
            <v>N/I</v>
          </cell>
          <cell r="AV809" t="str">
            <v>N/A</v>
          </cell>
          <cell r="AW809" t="str">
            <v>N/A</v>
          </cell>
          <cell r="AX809" t="str">
            <v>N/A</v>
          </cell>
          <cell r="AY809" t="str">
            <v>N/A</v>
          </cell>
          <cell r="AZ809" t="str">
            <v>D_CO13</v>
          </cell>
        </row>
        <row r="810">
          <cell r="D810" t="str">
            <v>D_CO12</v>
          </cell>
          <cell r="E810" t="str">
            <v>GAR  DESAFIO CO - ON STREET</v>
          </cell>
          <cell r="F810" t="str">
            <v>N/A</v>
          </cell>
          <cell r="G810" t="str">
            <v>CO</v>
          </cell>
          <cell r="H810" t="str">
            <v>CO</v>
          </cell>
          <cell r="I810" t="str">
            <v>CO</v>
          </cell>
          <cell r="J810" t="str">
            <v>CO</v>
          </cell>
          <cell r="K810" t="str">
            <v>N/A</v>
          </cell>
          <cell r="L810" t="str">
            <v>N/A</v>
          </cell>
          <cell r="M810" t="str">
            <v>N/A</v>
          </cell>
          <cell r="N810">
            <v>0</v>
          </cell>
          <cell r="O810">
            <v>0</v>
          </cell>
          <cell r="P810" t="str">
            <v>N/A</v>
          </cell>
          <cell r="Q810" t="str">
            <v>GARAGEM DESAFIO</v>
          </cell>
          <cell r="R810" t="str">
            <v>ON STREET</v>
          </cell>
          <cell r="S810" t="str">
            <v>BASE ON</v>
          </cell>
          <cell r="T810" t="str">
            <v>N/A</v>
          </cell>
          <cell r="U810" t="str">
            <v>N/A</v>
          </cell>
          <cell r="V810" t="str">
            <v>N/A</v>
          </cell>
          <cell r="W810" t="str">
            <v>N/A</v>
          </cell>
          <cell r="X810" t="str">
            <v>N/A</v>
          </cell>
          <cell r="Y810" t="str">
            <v>N/A</v>
          </cell>
          <cell r="Z810" t="str">
            <v>N/A</v>
          </cell>
          <cell r="AA810" t="str">
            <v>N/A</v>
          </cell>
          <cell r="AB810" t="str">
            <v xml:space="preserve">BLOQUEADO    </v>
          </cell>
          <cell r="AC810" t="str">
            <v>D_CO12</v>
          </cell>
          <cell r="AD810" t="str">
            <v>GAR DESAFIO CO - ON STREET</v>
          </cell>
          <cell r="AE810" t="str">
            <v>5.OPERACIONAL</v>
          </cell>
          <cell r="AF810" t="str">
            <v>N/A</v>
          </cell>
          <cell r="AG810" t="str">
            <v>N/A</v>
          </cell>
          <cell r="AH810" t="str">
            <v>N/A</v>
          </cell>
          <cell r="AI810" t="str">
            <v>N/A</v>
          </cell>
          <cell r="AJ810" t="str">
            <v>N/A</v>
          </cell>
          <cell r="AK810" t="str">
            <v>N/A</v>
          </cell>
          <cell r="AL810" t="str">
            <v>N/A</v>
          </cell>
          <cell r="AM810" t="str">
            <v>N/A</v>
          </cell>
          <cell r="AN810" t="str">
            <v>N/A</v>
          </cell>
          <cell r="AO810" t="str">
            <v>N/A</v>
          </cell>
          <cell r="AP810" t="str">
            <v>N/A</v>
          </cell>
          <cell r="AQ810" t="str">
            <v>N/A</v>
          </cell>
          <cell r="AR810" t="str">
            <v>N/A</v>
          </cell>
          <cell r="AS810" t="str">
            <v>N/IN/I</v>
          </cell>
          <cell r="AT810" t="str">
            <v>N/I</v>
          </cell>
          <cell r="AU810" t="str">
            <v>N/I</v>
          </cell>
          <cell r="AV810" t="str">
            <v>N/A</v>
          </cell>
          <cell r="AW810" t="str">
            <v>N/A</v>
          </cell>
          <cell r="AX810" t="str">
            <v>N/A</v>
          </cell>
          <cell r="AY810" t="str">
            <v>N/A</v>
          </cell>
          <cell r="AZ810" t="str">
            <v>D_CO12</v>
          </cell>
        </row>
        <row r="811">
          <cell r="D811" t="str">
            <v>D_CO11</v>
          </cell>
          <cell r="E811" t="str">
            <v>GAR  DESAFIO CO - OFF STREET</v>
          </cell>
          <cell r="F811" t="str">
            <v>N/A</v>
          </cell>
          <cell r="G811" t="str">
            <v>CO</v>
          </cell>
          <cell r="H811" t="str">
            <v>CO</v>
          </cell>
          <cell r="I811" t="str">
            <v>CO</v>
          </cell>
          <cell r="J811" t="str">
            <v>CO</v>
          </cell>
          <cell r="K811" t="str">
            <v>N/A</v>
          </cell>
          <cell r="L811" t="str">
            <v>N/A</v>
          </cell>
          <cell r="M811" t="str">
            <v>N/A</v>
          </cell>
          <cell r="N811">
            <v>0</v>
          </cell>
          <cell r="O811">
            <v>0</v>
          </cell>
          <cell r="P811" t="str">
            <v>N/A</v>
          </cell>
          <cell r="Q811" t="str">
            <v>GARAGEM DESAFIO</v>
          </cell>
          <cell r="R811" t="str">
            <v>OFF STREET</v>
          </cell>
          <cell r="S811" t="str">
            <v>BASE OFF</v>
          </cell>
          <cell r="T811" t="str">
            <v>N/A</v>
          </cell>
          <cell r="U811" t="str">
            <v>N/A</v>
          </cell>
          <cell r="V811" t="str">
            <v>N/A</v>
          </cell>
          <cell r="W811" t="str">
            <v>N/A</v>
          </cell>
          <cell r="X811" t="str">
            <v>N/A</v>
          </cell>
          <cell r="Y811" t="str">
            <v>N/A</v>
          </cell>
          <cell r="Z811" t="str">
            <v>N/A</v>
          </cell>
          <cell r="AA811" t="str">
            <v>N/A</v>
          </cell>
          <cell r="AB811" t="str">
            <v xml:space="preserve">BLOQUEADO    </v>
          </cell>
          <cell r="AC811" t="str">
            <v>D_CO11</v>
          </cell>
          <cell r="AD811" t="str">
            <v>GAR DESAFIO CO - OFF STREET</v>
          </cell>
          <cell r="AE811" t="str">
            <v>5.OPERACIONAL</v>
          </cell>
          <cell r="AF811" t="str">
            <v>N/A</v>
          </cell>
          <cell r="AG811" t="str">
            <v>N/A</v>
          </cell>
          <cell r="AH811" t="str">
            <v>N/A</v>
          </cell>
          <cell r="AI811" t="str">
            <v>N/A</v>
          </cell>
          <cell r="AJ811" t="str">
            <v>N/A</v>
          </cell>
          <cell r="AK811" t="str">
            <v>N/A</v>
          </cell>
          <cell r="AL811" t="str">
            <v>N/A</v>
          </cell>
          <cell r="AM811" t="str">
            <v>N/A</v>
          </cell>
          <cell r="AN811" t="str">
            <v>N/A</v>
          </cell>
          <cell r="AO811" t="str">
            <v>N/A</v>
          </cell>
          <cell r="AP811" t="str">
            <v>N/A</v>
          </cell>
          <cell r="AQ811" t="str">
            <v>N/A</v>
          </cell>
          <cell r="AR811" t="str">
            <v>N/A</v>
          </cell>
          <cell r="AS811" t="str">
            <v>N/IN/I</v>
          </cell>
          <cell r="AT811" t="str">
            <v>N/I</v>
          </cell>
          <cell r="AU811" t="str">
            <v>N/I</v>
          </cell>
          <cell r="AV811" t="str">
            <v>N/A</v>
          </cell>
          <cell r="AW811" t="str">
            <v>N/A</v>
          </cell>
          <cell r="AX811" t="str">
            <v>N/A</v>
          </cell>
          <cell r="AY811" t="str">
            <v>N/A</v>
          </cell>
          <cell r="AZ811" t="str">
            <v>D_CO11</v>
          </cell>
        </row>
        <row r="812">
          <cell r="D812" t="str">
            <v>D_CO10</v>
          </cell>
          <cell r="E812" t="str">
            <v>GAR  DESAFIO CO - NN ON 2011</v>
          </cell>
          <cell r="F812" t="str">
            <v>N/A</v>
          </cell>
          <cell r="G812" t="str">
            <v>CO</v>
          </cell>
          <cell r="H812" t="str">
            <v>CO</v>
          </cell>
          <cell r="I812" t="str">
            <v>CO</v>
          </cell>
          <cell r="J812" t="str">
            <v>CO</v>
          </cell>
          <cell r="K812" t="str">
            <v>N/A</v>
          </cell>
          <cell r="L812" t="str">
            <v>N/A</v>
          </cell>
          <cell r="M812" t="str">
            <v>N/A</v>
          </cell>
          <cell r="N812">
            <v>0</v>
          </cell>
          <cell r="O812">
            <v>0</v>
          </cell>
          <cell r="P812" t="str">
            <v>N/A</v>
          </cell>
          <cell r="Q812" t="str">
            <v>GARAGEM DESAFIO</v>
          </cell>
          <cell r="R812" t="str">
            <v>ON STREET</v>
          </cell>
          <cell r="S812" t="str">
            <v>NN ON 2011</v>
          </cell>
          <cell r="T812" t="str">
            <v>N/A</v>
          </cell>
          <cell r="U812" t="str">
            <v>N/A</v>
          </cell>
          <cell r="V812" t="str">
            <v>N/A</v>
          </cell>
          <cell r="W812" t="str">
            <v>N/A</v>
          </cell>
          <cell r="X812" t="str">
            <v>N/A</v>
          </cell>
          <cell r="Y812" t="str">
            <v>N/A</v>
          </cell>
          <cell r="Z812" t="str">
            <v>N/A</v>
          </cell>
          <cell r="AA812" t="str">
            <v>N/A</v>
          </cell>
          <cell r="AB812" t="str">
            <v xml:space="preserve">BLOQUEADO    </v>
          </cell>
          <cell r="AC812" t="str">
            <v>D_CO10</v>
          </cell>
          <cell r="AD812" t="str">
            <v>GAR DESAFIO CO - NN ON 2011</v>
          </cell>
          <cell r="AE812" t="str">
            <v>5.OPERACIONAL</v>
          </cell>
          <cell r="AF812" t="str">
            <v>N/A</v>
          </cell>
          <cell r="AG812" t="str">
            <v>N/A</v>
          </cell>
          <cell r="AH812" t="str">
            <v>N/A</v>
          </cell>
          <cell r="AI812" t="str">
            <v>N/A</v>
          </cell>
          <cell r="AJ812" t="str">
            <v>N/A</v>
          </cell>
          <cell r="AK812" t="str">
            <v>N/A</v>
          </cell>
          <cell r="AL812" t="str">
            <v>N/A</v>
          </cell>
          <cell r="AM812" t="str">
            <v>N/A</v>
          </cell>
          <cell r="AN812" t="str">
            <v>N/A</v>
          </cell>
          <cell r="AO812" t="str">
            <v>N/A</v>
          </cell>
          <cell r="AP812" t="str">
            <v>N/A</v>
          </cell>
          <cell r="AQ812" t="str">
            <v>N/A</v>
          </cell>
          <cell r="AR812" t="str">
            <v>N/A</v>
          </cell>
          <cell r="AS812" t="str">
            <v>N/IN/I</v>
          </cell>
          <cell r="AT812" t="str">
            <v>N/I</v>
          </cell>
          <cell r="AU812" t="str">
            <v>N/I</v>
          </cell>
          <cell r="AV812" t="str">
            <v>N/A</v>
          </cell>
          <cell r="AW812" t="str">
            <v>N/A</v>
          </cell>
          <cell r="AX812" t="str">
            <v>N/A</v>
          </cell>
          <cell r="AY812" t="str">
            <v>N/A</v>
          </cell>
          <cell r="AZ812" t="str">
            <v>D_CO10</v>
          </cell>
        </row>
        <row r="813">
          <cell r="D813" t="str">
            <v>D_CO1</v>
          </cell>
          <cell r="E813" t="str">
            <v>GAR  DESAFIO CO - CONC PRIV 2010</v>
          </cell>
          <cell r="F813" t="str">
            <v>N/A</v>
          </cell>
          <cell r="G813" t="str">
            <v>CO</v>
          </cell>
          <cell r="H813" t="str">
            <v>CO</v>
          </cell>
          <cell r="I813" t="str">
            <v>CO</v>
          </cell>
          <cell r="J813" t="str">
            <v>CO</v>
          </cell>
          <cell r="K813" t="str">
            <v>N/A</v>
          </cell>
          <cell r="L813" t="str">
            <v>N/A</v>
          </cell>
          <cell r="M813" t="str">
            <v>N/A</v>
          </cell>
          <cell r="N813">
            <v>0</v>
          </cell>
          <cell r="O813">
            <v>0</v>
          </cell>
          <cell r="P813" t="str">
            <v>N/A</v>
          </cell>
          <cell r="Q813" t="str">
            <v>GARAGEM DESAFIO</v>
          </cell>
          <cell r="R813" t="str">
            <v>CONCESSOES PRIVADAS</v>
          </cell>
          <cell r="S813" t="str">
            <v>CONC PRIV 2010</v>
          </cell>
          <cell r="T813" t="str">
            <v>N/A</v>
          </cell>
          <cell r="U813" t="str">
            <v>N/A</v>
          </cell>
          <cell r="V813" t="str">
            <v>N/A</v>
          </cell>
          <cell r="W813" t="str">
            <v>N/A</v>
          </cell>
          <cell r="X813" t="str">
            <v>N/A</v>
          </cell>
          <cell r="Y813" t="str">
            <v>N/A</v>
          </cell>
          <cell r="Z813" t="str">
            <v>N/A</v>
          </cell>
          <cell r="AA813" t="str">
            <v>N/A</v>
          </cell>
          <cell r="AB813" t="str">
            <v xml:space="preserve">BLOQUEADO    </v>
          </cell>
          <cell r="AC813" t="str">
            <v>D_CO1</v>
          </cell>
          <cell r="AD813" t="str">
            <v>GAR DESAFIO CO - CONC PRIV 2010</v>
          </cell>
          <cell r="AE813" t="str">
            <v>5.OPERACIONAL</v>
          </cell>
          <cell r="AF813" t="str">
            <v>N/A</v>
          </cell>
          <cell r="AG813" t="str">
            <v>N/A</v>
          </cell>
          <cell r="AH813" t="str">
            <v>N/A</v>
          </cell>
          <cell r="AI813" t="str">
            <v>N/A</v>
          </cell>
          <cell r="AJ813" t="str">
            <v>N/A</v>
          </cell>
          <cell r="AK813" t="str">
            <v>N/A</v>
          </cell>
          <cell r="AL813" t="str">
            <v>N/A</v>
          </cell>
          <cell r="AM813" t="str">
            <v>N/A</v>
          </cell>
          <cell r="AN813" t="str">
            <v>N/A</v>
          </cell>
          <cell r="AO813" t="str">
            <v>N/A</v>
          </cell>
          <cell r="AP813" t="str">
            <v>N/A</v>
          </cell>
          <cell r="AQ813" t="str">
            <v>N/A</v>
          </cell>
          <cell r="AR813" t="str">
            <v>N/A</v>
          </cell>
          <cell r="AS813" t="str">
            <v>N/IN/I</v>
          </cell>
          <cell r="AT813" t="str">
            <v>N/I</v>
          </cell>
          <cell r="AU813" t="str">
            <v>N/I</v>
          </cell>
          <cell r="AV813" t="str">
            <v>N/A</v>
          </cell>
          <cell r="AW813" t="str">
            <v>N/A</v>
          </cell>
          <cell r="AX813" t="str">
            <v>N/A</v>
          </cell>
          <cell r="AY813" t="str">
            <v>N/A</v>
          </cell>
          <cell r="AZ813" t="str">
            <v>D_CO1</v>
          </cell>
        </row>
        <row r="814">
          <cell r="D814" t="str">
            <v>AG9</v>
          </cell>
          <cell r="E814" t="str">
            <v>AJUSTES GERENCIAL - REAL ESTATE 2011</v>
          </cell>
          <cell r="F814" t="str">
            <v>N/A</v>
          </cell>
          <cell r="G814" t="str">
            <v>SP</v>
          </cell>
          <cell r="H814" t="str">
            <v>SÃO PAULO</v>
          </cell>
          <cell r="I814" t="str">
            <v>SP</v>
          </cell>
          <cell r="J814" t="str">
            <v>SP</v>
          </cell>
          <cell r="K814" t="str">
            <v>N/A</v>
          </cell>
          <cell r="L814" t="str">
            <v>N/A</v>
          </cell>
          <cell r="M814" t="str">
            <v>N/A</v>
          </cell>
          <cell r="N814">
            <v>0</v>
          </cell>
          <cell r="O814">
            <v>0</v>
          </cell>
          <cell r="P814" t="str">
            <v>N/A</v>
          </cell>
          <cell r="Q814" t="str">
            <v>AJUSTES GERENCIAIS</v>
          </cell>
          <cell r="R814" t="str">
            <v>REAL ESTATE</v>
          </cell>
          <cell r="S814" t="str">
            <v>REAL ESTATE 2011</v>
          </cell>
          <cell r="T814" t="str">
            <v>N/A</v>
          </cell>
          <cell r="U814" t="str">
            <v>N/A</v>
          </cell>
          <cell r="V814" t="str">
            <v>N/A</v>
          </cell>
          <cell r="W814" t="str">
            <v>N/A</v>
          </cell>
          <cell r="X814" t="str">
            <v>N/A</v>
          </cell>
          <cell r="Y814" t="str">
            <v>N/A</v>
          </cell>
          <cell r="Z814" t="str">
            <v>N/A</v>
          </cell>
          <cell r="AA814" t="str">
            <v>N/A</v>
          </cell>
          <cell r="AB814" t="str">
            <v xml:space="preserve">BLOQUEADO    </v>
          </cell>
          <cell r="AC814" t="str">
            <v>AG9</v>
          </cell>
          <cell r="AD814" t="str">
            <v>AJUSTES GERENCIAL - REAL ESTATE 2011</v>
          </cell>
          <cell r="AE814" t="str">
            <v>5.OPERACIONAL</v>
          </cell>
          <cell r="AF814" t="str">
            <v>N/A</v>
          </cell>
          <cell r="AG814" t="str">
            <v>N/A</v>
          </cell>
          <cell r="AH814" t="str">
            <v>N/A</v>
          </cell>
          <cell r="AI814" t="str">
            <v>N/A</v>
          </cell>
          <cell r="AJ814" t="str">
            <v>N/A</v>
          </cell>
          <cell r="AK814" t="str">
            <v>N/A</v>
          </cell>
          <cell r="AL814" t="str">
            <v>N/A</v>
          </cell>
          <cell r="AM814" t="str">
            <v>N/A</v>
          </cell>
          <cell r="AN814" t="str">
            <v>N/A</v>
          </cell>
          <cell r="AO814" t="str">
            <v>N/A</v>
          </cell>
          <cell r="AP814" t="str">
            <v>N/A</v>
          </cell>
          <cell r="AQ814" t="str">
            <v>N/A</v>
          </cell>
          <cell r="AR814" t="str">
            <v>N/A</v>
          </cell>
          <cell r="AS814" t="str">
            <v>N/IN/I</v>
          </cell>
          <cell r="AT814" t="str">
            <v>N/I</v>
          </cell>
          <cell r="AU814" t="str">
            <v>N/I</v>
          </cell>
          <cell r="AV814" t="str">
            <v>N/A</v>
          </cell>
          <cell r="AW814" t="str">
            <v>N/A</v>
          </cell>
          <cell r="AX814" t="str">
            <v>N/A</v>
          </cell>
          <cell r="AY814" t="str">
            <v>N/A</v>
          </cell>
          <cell r="AZ814" t="str">
            <v>AG9</v>
          </cell>
        </row>
        <row r="815">
          <cell r="D815" t="str">
            <v>AG8</v>
          </cell>
          <cell r="E815" t="str">
            <v>AJUSTES GERENCIAL - REAL ESTATE 2010</v>
          </cell>
          <cell r="F815" t="str">
            <v>N/A</v>
          </cell>
          <cell r="G815" t="str">
            <v>SP</v>
          </cell>
          <cell r="H815" t="str">
            <v>SÃO PAULO</v>
          </cell>
          <cell r="I815" t="str">
            <v>SP</v>
          </cell>
          <cell r="J815" t="str">
            <v>SP</v>
          </cell>
          <cell r="K815" t="str">
            <v>N/A</v>
          </cell>
          <cell r="L815" t="str">
            <v>N/A</v>
          </cell>
          <cell r="M815" t="str">
            <v>N/A</v>
          </cell>
          <cell r="N815">
            <v>0</v>
          </cell>
          <cell r="O815">
            <v>0</v>
          </cell>
          <cell r="P815" t="str">
            <v>N/A</v>
          </cell>
          <cell r="Q815" t="str">
            <v>AJUSTES GERENCIAIS</v>
          </cell>
          <cell r="R815" t="str">
            <v>REAL ESTATE</v>
          </cell>
          <cell r="S815" t="str">
            <v>REAL ESTATE 2010</v>
          </cell>
          <cell r="T815" t="str">
            <v>N/A</v>
          </cell>
          <cell r="U815" t="str">
            <v>N/A</v>
          </cell>
          <cell r="V815" t="str">
            <v>N/A</v>
          </cell>
          <cell r="W815" t="str">
            <v>N/A</v>
          </cell>
          <cell r="X815" t="str">
            <v>N/A</v>
          </cell>
          <cell r="Y815" t="str">
            <v>N/A</v>
          </cell>
          <cell r="Z815" t="str">
            <v>N/A</v>
          </cell>
          <cell r="AA815" t="str">
            <v>N/A</v>
          </cell>
          <cell r="AB815" t="str">
            <v xml:space="preserve">BLOQUEADO    </v>
          </cell>
          <cell r="AC815" t="str">
            <v>AG8</v>
          </cell>
          <cell r="AD815" t="str">
            <v>AJUSTES GERENCIAL - REAL ESTATE 2010</v>
          </cell>
          <cell r="AE815" t="str">
            <v>5.OPERACIONAL</v>
          </cell>
          <cell r="AF815" t="str">
            <v>N/A</v>
          </cell>
          <cell r="AG815" t="str">
            <v>N/A</v>
          </cell>
          <cell r="AH815" t="str">
            <v>N/A</v>
          </cell>
          <cell r="AI815" t="str">
            <v>N/A</v>
          </cell>
          <cell r="AJ815" t="str">
            <v>N/A</v>
          </cell>
          <cell r="AK815" t="str">
            <v>N/A</v>
          </cell>
          <cell r="AL815" t="str">
            <v>N/A</v>
          </cell>
          <cell r="AM815" t="str">
            <v>N/A</v>
          </cell>
          <cell r="AN815" t="str">
            <v>N/A</v>
          </cell>
          <cell r="AO815" t="str">
            <v>N/A</v>
          </cell>
          <cell r="AP815" t="str">
            <v>N/A</v>
          </cell>
          <cell r="AQ815" t="str">
            <v>N/A</v>
          </cell>
          <cell r="AR815" t="str">
            <v>N/A</v>
          </cell>
          <cell r="AS815" t="str">
            <v>N/IN/I</v>
          </cell>
          <cell r="AT815" t="str">
            <v>N/I</v>
          </cell>
          <cell r="AU815" t="str">
            <v>N/I</v>
          </cell>
          <cell r="AV815" t="str">
            <v>N/A</v>
          </cell>
          <cell r="AW815" t="str">
            <v>N/A</v>
          </cell>
          <cell r="AX815" t="str">
            <v>N/A</v>
          </cell>
          <cell r="AY815" t="str">
            <v>N/A</v>
          </cell>
          <cell r="AZ815" t="str">
            <v>AG8</v>
          </cell>
        </row>
        <row r="816">
          <cell r="D816" t="str">
            <v>AG7</v>
          </cell>
          <cell r="E816" t="str">
            <v>AJUSTES GERENCIAL - OPERACIONAL</v>
          </cell>
          <cell r="F816" t="str">
            <v>N/A</v>
          </cell>
          <cell r="G816" t="str">
            <v>SP</v>
          </cell>
          <cell r="H816" t="str">
            <v>SÃO PAULO</v>
          </cell>
          <cell r="I816" t="str">
            <v>SP</v>
          </cell>
          <cell r="J816" t="str">
            <v>SP</v>
          </cell>
          <cell r="K816" t="str">
            <v>N/A</v>
          </cell>
          <cell r="L816" t="str">
            <v>N/A</v>
          </cell>
          <cell r="M816" t="str">
            <v>N/A</v>
          </cell>
          <cell r="N816">
            <v>0</v>
          </cell>
          <cell r="O816">
            <v>0</v>
          </cell>
          <cell r="P816" t="str">
            <v>N/A</v>
          </cell>
          <cell r="Q816" t="str">
            <v>AJUSTES GERENCIAIS</v>
          </cell>
          <cell r="R816" t="str">
            <v>OPERACIONAL</v>
          </cell>
          <cell r="S816" t="str">
            <v>OPERACIONAL</v>
          </cell>
          <cell r="T816" t="str">
            <v>N/A</v>
          </cell>
          <cell r="U816" t="str">
            <v>N/A</v>
          </cell>
          <cell r="V816" t="str">
            <v>N/A</v>
          </cell>
          <cell r="W816" t="str">
            <v>N/A</v>
          </cell>
          <cell r="X816" t="str">
            <v>N/A</v>
          </cell>
          <cell r="Y816" t="str">
            <v>N/A</v>
          </cell>
          <cell r="Z816" t="str">
            <v>N/A</v>
          </cell>
          <cell r="AA816" t="str">
            <v>N/A</v>
          </cell>
          <cell r="AB816" t="str">
            <v xml:space="preserve">BLOQUEADO    </v>
          </cell>
          <cell r="AC816" t="str">
            <v>AG7</v>
          </cell>
          <cell r="AD816" t="str">
            <v>AJUSTES GERENCIAL - OPERACIONAL</v>
          </cell>
          <cell r="AE816" t="str">
            <v>5.OPERACIONAL</v>
          </cell>
          <cell r="AF816" t="str">
            <v>N/A</v>
          </cell>
          <cell r="AG816" t="str">
            <v>N/A</v>
          </cell>
          <cell r="AH816" t="str">
            <v>N/A</v>
          </cell>
          <cell r="AI816" t="str">
            <v>N/A</v>
          </cell>
          <cell r="AJ816" t="str">
            <v>N/A</v>
          </cell>
          <cell r="AK816" t="str">
            <v>N/A</v>
          </cell>
          <cell r="AL816" t="str">
            <v>N/A</v>
          </cell>
          <cell r="AM816" t="str">
            <v>N/A</v>
          </cell>
          <cell r="AN816" t="str">
            <v>N/A</v>
          </cell>
          <cell r="AO816" t="str">
            <v>N/A</v>
          </cell>
          <cell r="AP816" t="str">
            <v>N/A</v>
          </cell>
          <cell r="AQ816" t="str">
            <v>N/A</v>
          </cell>
          <cell r="AR816" t="str">
            <v>N/A</v>
          </cell>
          <cell r="AS816" t="str">
            <v>N/IN/I</v>
          </cell>
          <cell r="AT816" t="str">
            <v>N/I</v>
          </cell>
          <cell r="AU816" t="str">
            <v>N/I</v>
          </cell>
          <cell r="AV816" t="str">
            <v>N/A</v>
          </cell>
          <cell r="AW816" t="str">
            <v>N/A</v>
          </cell>
          <cell r="AX816" t="str">
            <v>N/A</v>
          </cell>
          <cell r="AY816" t="str">
            <v>N/A</v>
          </cell>
          <cell r="AZ816" t="str">
            <v>AG7</v>
          </cell>
        </row>
        <row r="817">
          <cell r="D817" t="str">
            <v>AG6</v>
          </cell>
          <cell r="E817" t="str">
            <v>AJUSTES GERENCIAL - OFF STREET</v>
          </cell>
          <cell r="F817" t="str">
            <v>N/A</v>
          </cell>
          <cell r="G817" t="str">
            <v>SP</v>
          </cell>
          <cell r="H817" t="str">
            <v>SÃO PAULO</v>
          </cell>
          <cell r="I817" t="str">
            <v>SP</v>
          </cell>
          <cell r="J817" t="str">
            <v>SP</v>
          </cell>
          <cell r="K817" t="str">
            <v>N/A</v>
          </cell>
          <cell r="L817" t="str">
            <v>N/A</v>
          </cell>
          <cell r="M817" t="str">
            <v>N/A</v>
          </cell>
          <cell r="N817">
            <v>0</v>
          </cell>
          <cell r="O817">
            <v>0</v>
          </cell>
          <cell r="P817" t="str">
            <v>N/A</v>
          </cell>
          <cell r="Q817" t="str">
            <v>AJUSTES GERENCIAIS</v>
          </cell>
          <cell r="R817" t="str">
            <v>OFF STREET</v>
          </cell>
          <cell r="S817" t="str">
            <v>BASE OFF</v>
          </cell>
          <cell r="T817" t="str">
            <v>N/A</v>
          </cell>
          <cell r="U817" t="str">
            <v>N/A</v>
          </cell>
          <cell r="V817" t="str">
            <v>N/A</v>
          </cell>
          <cell r="W817" t="str">
            <v>N/A</v>
          </cell>
          <cell r="X817" t="str">
            <v>N/A</v>
          </cell>
          <cell r="Y817" t="str">
            <v>N/A</v>
          </cell>
          <cell r="Z817" t="str">
            <v>N/A</v>
          </cell>
          <cell r="AA817" t="str">
            <v>N/A</v>
          </cell>
          <cell r="AB817" t="str">
            <v xml:space="preserve">BLOQUEADO    </v>
          </cell>
          <cell r="AC817" t="str">
            <v>AG6</v>
          </cell>
          <cell r="AD817" t="str">
            <v>AJUSTES GERENCIAL - OFF STREET</v>
          </cell>
          <cell r="AE817" t="str">
            <v>5.OPERACIONAL</v>
          </cell>
          <cell r="AF817" t="str">
            <v>N/A</v>
          </cell>
          <cell r="AG817" t="str">
            <v>N/A</v>
          </cell>
          <cell r="AH817" t="str">
            <v>N/A</v>
          </cell>
          <cell r="AI817" t="str">
            <v>N/A</v>
          </cell>
          <cell r="AJ817" t="str">
            <v>N/A</v>
          </cell>
          <cell r="AK817" t="str">
            <v>N/A</v>
          </cell>
          <cell r="AL817" t="str">
            <v>N/A</v>
          </cell>
          <cell r="AM817" t="str">
            <v>N/A</v>
          </cell>
          <cell r="AN817" t="str">
            <v>N/A</v>
          </cell>
          <cell r="AO817" t="str">
            <v>N/A</v>
          </cell>
          <cell r="AP817" t="str">
            <v>N/A</v>
          </cell>
          <cell r="AQ817" t="str">
            <v>N/A</v>
          </cell>
          <cell r="AR817" t="str">
            <v>N/A</v>
          </cell>
          <cell r="AS817" t="str">
            <v>N/IN/I</v>
          </cell>
          <cell r="AT817" t="str">
            <v>N/I</v>
          </cell>
          <cell r="AU817" t="str">
            <v>N/I</v>
          </cell>
          <cell r="AV817" t="str">
            <v>N/A</v>
          </cell>
          <cell r="AW817" t="str">
            <v>N/A</v>
          </cell>
          <cell r="AX817" t="str">
            <v>N/A</v>
          </cell>
          <cell r="AY817" t="str">
            <v>N/A</v>
          </cell>
          <cell r="AZ817" t="str">
            <v>AG6</v>
          </cell>
        </row>
        <row r="818">
          <cell r="D818" t="str">
            <v>AG5</v>
          </cell>
          <cell r="E818" t="str">
            <v>AJUSTES GERENCIAL - NN OFF 2011</v>
          </cell>
          <cell r="F818" t="str">
            <v>N/A</v>
          </cell>
          <cell r="G818" t="str">
            <v>SP</v>
          </cell>
          <cell r="H818" t="str">
            <v>SÃO PAULO</v>
          </cell>
          <cell r="I818" t="str">
            <v>SP</v>
          </cell>
          <cell r="J818" t="str">
            <v>SP</v>
          </cell>
          <cell r="K818" t="str">
            <v>N/A</v>
          </cell>
          <cell r="L818" t="str">
            <v>N/A</v>
          </cell>
          <cell r="M818" t="str">
            <v>N/A</v>
          </cell>
          <cell r="N818">
            <v>0</v>
          </cell>
          <cell r="O818">
            <v>0</v>
          </cell>
          <cell r="P818" t="str">
            <v>N/A</v>
          </cell>
          <cell r="Q818" t="str">
            <v>AJUSTES GERENCIAIS</v>
          </cell>
          <cell r="R818" t="str">
            <v>OFF STREET</v>
          </cell>
          <cell r="S818" t="str">
            <v>NN OFF 2011</v>
          </cell>
          <cell r="T818" t="str">
            <v>N/A</v>
          </cell>
          <cell r="U818" t="str">
            <v>N/A</v>
          </cell>
          <cell r="V818" t="str">
            <v>N/A</v>
          </cell>
          <cell r="W818" t="str">
            <v>N/A</v>
          </cell>
          <cell r="X818" t="str">
            <v>N/A</v>
          </cell>
          <cell r="Y818" t="str">
            <v>N/A</v>
          </cell>
          <cell r="Z818" t="str">
            <v>N/A</v>
          </cell>
          <cell r="AA818" t="str">
            <v>N/A</v>
          </cell>
          <cell r="AB818" t="str">
            <v xml:space="preserve">BLOQUEADO    </v>
          </cell>
          <cell r="AC818" t="str">
            <v>AG5</v>
          </cell>
          <cell r="AD818" t="str">
            <v>AJUSTES GERENCIAL - NN OFF 2011</v>
          </cell>
          <cell r="AE818" t="str">
            <v>5.OPERACIONAL</v>
          </cell>
          <cell r="AF818" t="str">
            <v>N/A</v>
          </cell>
          <cell r="AG818" t="str">
            <v>N/A</v>
          </cell>
          <cell r="AH818" t="str">
            <v>N/A</v>
          </cell>
          <cell r="AI818" t="str">
            <v>N/A</v>
          </cell>
          <cell r="AJ818" t="str">
            <v>N/A</v>
          </cell>
          <cell r="AK818" t="str">
            <v>N/A</v>
          </cell>
          <cell r="AL818" t="str">
            <v>N/A</v>
          </cell>
          <cell r="AM818" t="str">
            <v>N/A</v>
          </cell>
          <cell r="AN818" t="str">
            <v>N/A</v>
          </cell>
          <cell r="AO818" t="str">
            <v>N/A</v>
          </cell>
          <cell r="AP818" t="str">
            <v>N/A</v>
          </cell>
          <cell r="AQ818" t="str">
            <v>N/A</v>
          </cell>
          <cell r="AR818" t="str">
            <v>N/A</v>
          </cell>
          <cell r="AS818" t="str">
            <v>N/IN/I</v>
          </cell>
          <cell r="AT818" t="str">
            <v>N/I</v>
          </cell>
          <cell r="AU818" t="str">
            <v>N/I</v>
          </cell>
          <cell r="AV818" t="str">
            <v>N/A</v>
          </cell>
          <cell r="AW818" t="str">
            <v>N/A</v>
          </cell>
          <cell r="AX818" t="str">
            <v>N/A</v>
          </cell>
          <cell r="AY818" t="str">
            <v>N/A</v>
          </cell>
          <cell r="AZ818" t="str">
            <v>AG5</v>
          </cell>
        </row>
        <row r="819">
          <cell r="D819" t="str">
            <v>AG4</v>
          </cell>
          <cell r="E819" t="str">
            <v>AJUSTES GERENCIAL - NN OFF 2010</v>
          </cell>
          <cell r="F819" t="str">
            <v>N/A</v>
          </cell>
          <cell r="G819" t="str">
            <v>SP</v>
          </cell>
          <cell r="H819" t="str">
            <v>SÃO PAULO</v>
          </cell>
          <cell r="I819" t="str">
            <v>SP</v>
          </cell>
          <cell r="J819" t="str">
            <v>SP</v>
          </cell>
          <cell r="K819" t="str">
            <v>N/A</v>
          </cell>
          <cell r="L819" t="str">
            <v>N/A</v>
          </cell>
          <cell r="M819" t="str">
            <v>N/A</v>
          </cell>
          <cell r="N819">
            <v>0</v>
          </cell>
          <cell r="O819">
            <v>0</v>
          </cell>
          <cell r="P819" t="str">
            <v>N/A</v>
          </cell>
          <cell r="Q819" t="str">
            <v>AJUSTES GERENCIAIS</v>
          </cell>
          <cell r="R819" t="str">
            <v>OFF STREET</v>
          </cell>
          <cell r="S819" t="str">
            <v>NN OFF 2010</v>
          </cell>
          <cell r="T819" t="str">
            <v>N/A</v>
          </cell>
          <cell r="U819" t="str">
            <v>N/A</v>
          </cell>
          <cell r="V819" t="str">
            <v>N/A</v>
          </cell>
          <cell r="W819" t="str">
            <v>N/A</v>
          </cell>
          <cell r="X819" t="str">
            <v>N/A</v>
          </cell>
          <cell r="Y819" t="str">
            <v>N/A</v>
          </cell>
          <cell r="Z819" t="str">
            <v>N/A</v>
          </cell>
          <cell r="AA819" t="str">
            <v>N/A</v>
          </cell>
          <cell r="AB819" t="str">
            <v xml:space="preserve">BLOQUEADO    </v>
          </cell>
          <cell r="AC819" t="str">
            <v>AG4</v>
          </cell>
          <cell r="AD819" t="str">
            <v>AJUSTES GERENCIAL - NN OFF 2010</v>
          </cell>
          <cell r="AE819" t="str">
            <v>5.OPERACIONAL</v>
          </cell>
          <cell r="AF819" t="str">
            <v>N/A</v>
          </cell>
          <cell r="AG819" t="str">
            <v>N/A</v>
          </cell>
          <cell r="AH819" t="str">
            <v>N/A</v>
          </cell>
          <cell r="AI819" t="str">
            <v>N/A</v>
          </cell>
          <cell r="AJ819" t="str">
            <v>N/A</v>
          </cell>
          <cell r="AK819" t="str">
            <v>N/A</v>
          </cell>
          <cell r="AL819" t="str">
            <v>N/A</v>
          </cell>
          <cell r="AM819" t="str">
            <v>N/A</v>
          </cell>
          <cell r="AN819" t="str">
            <v>N/A</v>
          </cell>
          <cell r="AO819" t="str">
            <v>N/A</v>
          </cell>
          <cell r="AP819" t="str">
            <v>N/A</v>
          </cell>
          <cell r="AQ819" t="str">
            <v>N/A</v>
          </cell>
          <cell r="AR819" t="str">
            <v>N/A</v>
          </cell>
          <cell r="AS819" t="str">
            <v>N/IN/I</v>
          </cell>
          <cell r="AT819" t="str">
            <v>N/I</v>
          </cell>
          <cell r="AU819" t="str">
            <v>N/I</v>
          </cell>
          <cell r="AV819" t="str">
            <v>N/A</v>
          </cell>
          <cell r="AW819" t="str">
            <v>N/A</v>
          </cell>
          <cell r="AX819" t="str">
            <v>N/A</v>
          </cell>
          <cell r="AY819" t="str">
            <v>N/A</v>
          </cell>
          <cell r="AZ819" t="str">
            <v>AG4</v>
          </cell>
        </row>
        <row r="820">
          <cell r="D820" t="str">
            <v>AG3</v>
          </cell>
          <cell r="E820" t="str">
            <v>AJUSTES GERENCIAL - M&amp;A 2011</v>
          </cell>
          <cell r="F820" t="str">
            <v>N/A</v>
          </cell>
          <cell r="G820" t="str">
            <v>SP</v>
          </cell>
          <cell r="H820" t="str">
            <v>SÃO PAULO</v>
          </cell>
          <cell r="I820" t="str">
            <v>SP</v>
          </cell>
          <cell r="J820" t="str">
            <v>SP</v>
          </cell>
          <cell r="K820" t="str">
            <v>N/A</v>
          </cell>
          <cell r="L820" t="str">
            <v>N/A</v>
          </cell>
          <cell r="M820" t="str">
            <v>N/A</v>
          </cell>
          <cell r="N820">
            <v>0</v>
          </cell>
          <cell r="O820">
            <v>0</v>
          </cell>
          <cell r="P820" t="str">
            <v>N/A</v>
          </cell>
          <cell r="Q820" t="str">
            <v>AJUSTES GERENCIAIS</v>
          </cell>
          <cell r="R820" t="str">
            <v>OFF STREET</v>
          </cell>
          <cell r="S820" t="str">
            <v>M&amp;A 2011</v>
          </cell>
          <cell r="T820" t="str">
            <v>N/A</v>
          </cell>
          <cell r="U820" t="str">
            <v>N/A</v>
          </cell>
          <cell r="V820" t="str">
            <v>N/A</v>
          </cell>
          <cell r="W820" t="str">
            <v>N/A</v>
          </cell>
          <cell r="X820" t="str">
            <v>N/A</v>
          </cell>
          <cell r="Y820" t="str">
            <v>N/A</v>
          </cell>
          <cell r="Z820" t="str">
            <v>N/A</v>
          </cell>
          <cell r="AA820" t="str">
            <v>N/A</v>
          </cell>
          <cell r="AB820" t="str">
            <v xml:space="preserve">BLOQUEADO    </v>
          </cell>
          <cell r="AC820" t="str">
            <v>AG3</v>
          </cell>
          <cell r="AD820" t="str">
            <v>AJUSTES GERENCIAL - M&amp;A 2011</v>
          </cell>
          <cell r="AE820" t="str">
            <v>5.OPERACIONAL</v>
          </cell>
          <cell r="AF820" t="str">
            <v>N/A</v>
          </cell>
          <cell r="AG820" t="str">
            <v>N/A</v>
          </cell>
          <cell r="AH820" t="str">
            <v>N/A</v>
          </cell>
          <cell r="AI820" t="str">
            <v>N/A</v>
          </cell>
          <cell r="AJ820" t="str">
            <v>N/A</v>
          </cell>
          <cell r="AK820" t="str">
            <v>N/A</v>
          </cell>
          <cell r="AL820" t="str">
            <v>N/A</v>
          </cell>
          <cell r="AM820" t="str">
            <v>N/A</v>
          </cell>
          <cell r="AN820" t="str">
            <v>N/A</v>
          </cell>
          <cell r="AO820" t="str">
            <v>N/A</v>
          </cell>
          <cell r="AP820" t="str">
            <v>N/A</v>
          </cell>
          <cell r="AQ820" t="str">
            <v>N/A</v>
          </cell>
          <cell r="AR820" t="str">
            <v>N/A</v>
          </cell>
          <cell r="AS820" t="str">
            <v>N/IN/I</v>
          </cell>
          <cell r="AT820" t="str">
            <v>N/I</v>
          </cell>
          <cell r="AU820" t="str">
            <v>N/I</v>
          </cell>
          <cell r="AV820" t="str">
            <v>N/A</v>
          </cell>
          <cell r="AW820" t="str">
            <v>N/A</v>
          </cell>
          <cell r="AX820" t="str">
            <v>N/A</v>
          </cell>
          <cell r="AY820" t="str">
            <v>N/A</v>
          </cell>
          <cell r="AZ820" t="str">
            <v>AG3</v>
          </cell>
        </row>
        <row r="821">
          <cell r="D821" t="str">
            <v>AG2</v>
          </cell>
          <cell r="E821" t="str">
            <v>AJUSTES GERENCIAL - M&amp;A 2010</v>
          </cell>
          <cell r="F821" t="str">
            <v>N/A</v>
          </cell>
          <cell r="G821" t="str">
            <v>SP</v>
          </cell>
          <cell r="H821" t="str">
            <v>SÃO PAULO</v>
          </cell>
          <cell r="I821" t="str">
            <v>SP</v>
          </cell>
          <cell r="J821" t="str">
            <v>SP</v>
          </cell>
          <cell r="K821" t="str">
            <v>N/A</v>
          </cell>
          <cell r="L821" t="str">
            <v>N/A</v>
          </cell>
          <cell r="M821" t="str">
            <v>N/A</v>
          </cell>
          <cell r="N821">
            <v>0</v>
          </cell>
          <cell r="O821">
            <v>0</v>
          </cell>
          <cell r="P821" t="str">
            <v>N/A</v>
          </cell>
          <cell r="Q821" t="str">
            <v>AJUSTES GERENCIAIS</v>
          </cell>
          <cell r="R821" t="str">
            <v>OFF STREET</v>
          </cell>
          <cell r="S821" t="str">
            <v>M&amp;A 2010</v>
          </cell>
          <cell r="T821" t="str">
            <v>N/A</v>
          </cell>
          <cell r="U821" t="str">
            <v>N/A</v>
          </cell>
          <cell r="V821" t="str">
            <v>N/A</v>
          </cell>
          <cell r="W821" t="str">
            <v>N/A</v>
          </cell>
          <cell r="X821" t="str">
            <v>N/A</v>
          </cell>
          <cell r="Y821" t="str">
            <v>N/A</v>
          </cell>
          <cell r="Z821" t="str">
            <v>N/A</v>
          </cell>
          <cell r="AA821" t="str">
            <v>N/A</v>
          </cell>
          <cell r="AB821" t="str">
            <v xml:space="preserve">BLOQUEADO    </v>
          </cell>
          <cell r="AC821" t="str">
            <v>AG2</v>
          </cell>
          <cell r="AD821" t="str">
            <v>AJUSTES GERENCIAL - M&amp;A 2010</v>
          </cell>
          <cell r="AE821" t="str">
            <v>5.OPERACIONAL</v>
          </cell>
          <cell r="AF821" t="str">
            <v>N/A</v>
          </cell>
          <cell r="AG821" t="str">
            <v>N/A</v>
          </cell>
          <cell r="AH821" t="str">
            <v>N/A</v>
          </cell>
          <cell r="AI821" t="str">
            <v>N/A</v>
          </cell>
          <cell r="AJ821" t="str">
            <v>N/A</v>
          </cell>
          <cell r="AK821" t="str">
            <v>N/A</v>
          </cell>
          <cell r="AL821" t="str">
            <v>N/A</v>
          </cell>
          <cell r="AM821" t="str">
            <v>N/A</v>
          </cell>
          <cell r="AN821" t="str">
            <v>N/A</v>
          </cell>
          <cell r="AO821" t="str">
            <v>N/A</v>
          </cell>
          <cell r="AP821" t="str">
            <v>N/A</v>
          </cell>
          <cell r="AQ821" t="str">
            <v>N/A</v>
          </cell>
          <cell r="AR821" t="str">
            <v>N/A</v>
          </cell>
          <cell r="AS821" t="str">
            <v>N/IN/I</v>
          </cell>
          <cell r="AT821" t="str">
            <v>N/I</v>
          </cell>
          <cell r="AU821" t="str">
            <v>N/I</v>
          </cell>
          <cell r="AV821" t="str">
            <v>N/A</v>
          </cell>
          <cell r="AW821" t="str">
            <v>N/A</v>
          </cell>
          <cell r="AX821" t="str">
            <v>N/A</v>
          </cell>
          <cell r="AY821" t="str">
            <v>N/A</v>
          </cell>
          <cell r="AZ821" t="str">
            <v>AG2</v>
          </cell>
        </row>
        <row r="822">
          <cell r="D822" t="str">
            <v>AG1</v>
          </cell>
          <cell r="E822" t="str">
            <v>AJUSTES GERENCIAL - CONC PUBL 2010</v>
          </cell>
          <cell r="F822" t="str">
            <v>N/A</v>
          </cell>
          <cell r="G822" t="str">
            <v>SP</v>
          </cell>
          <cell r="H822" t="str">
            <v>SÃO PAULO</v>
          </cell>
          <cell r="I822" t="str">
            <v>SP</v>
          </cell>
          <cell r="J822" t="str">
            <v>SP</v>
          </cell>
          <cell r="K822" t="str">
            <v>N/A</v>
          </cell>
          <cell r="L822" t="str">
            <v>N/A</v>
          </cell>
          <cell r="M822" t="str">
            <v>N/A</v>
          </cell>
          <cell r="N822">
            <v>0</v>
          </cell>
          <cell r="O822">
            <v>0</v>
          </cell>
          <cell r="P822" t="str">
            <v>N/A</v>
          </cell>
          <cell r="Q822" t="str">
            <v>AJUSTES GERENCIAIS</v>
          </cell>
          <cell r="R822" t="str">
            <v>CONCESSOES PUBLICAS</v>
          </cell>
          <cell r="S822" t="str">
            <v>CONC PUB 2010</v>
          </cell>
          <cell r="T822" t="str">
            <v>N/A</v>
          </cell>
          <cell r="U822" t="str">
            <v>N/A</v>
          </cell>
          <cell r="V822" t="str">
            <v>N/A</v>
          </cell>
          <cell r="W822" t="str">
            <v>N/A</v>
          </cell>
          <cell r="X822" t="str">
            <v>N/A</v>
          </cell>
          <cell r="Y822" t="str">
            <v>N/A</v>
          </cell>
          <cell r="Z822" t="str">
            <v>N/A</v>
          </cell>
          <cell r="AA822" t="str">
            <v>N/A</v>
          </cell>
          <cell r="AB822" t="str">
            <v xml:space="preserve">BLOQUEADO    </v>
          </cell>
          <cell r="AC822" t="str">
            <v>AG1</v>
          </cell>
          <cell r="AD822" t="str">
            <v>AJUSTES GERENCIAL - CONC PUBL 2010</v>
          </cell>
          <cell r="AE822" t="str">
            <v>5.OPERACIONAL</v>
          </cell>
          <cell r="AF822" t="str">
            <v>N/A</v>
          </cell>
          <cell r="AG822" t="str">
            <v>N/A</v>
          </cell>
          <cell r="AH822" t="str">
            <v>N/A</v>
          </cell>
          <cell r="AI822" t="str">
            <v>N/A</v>
          </cell>
          <cell r="AJ822" t="str">
            <v>N/A</v>
          </cell>
          <cell r="AK822" t="str">
            <v>N/A</v>
          </cell>
          <cell r="AL822" t="str">
            <v>N/A</v>
          </cell>
          <cell r="AM822" t="str">
            <v>N/A</v>
          </cell>
          <cell r="AN822" t="str">
            <v>N/A</v>
          </cell>
          <cell r="AO822" t="str">
            <v>N/A</v>
          </cell>
          <cell r="AP822" t="str">
            <v>N/A</v>
          </cell>
          <cell r="AQ822" t="str">
            <v>N/A</v>
          </cell>
          <cell r="AR822" t="str">
            <v>N/A</v>
          </cell>
          <cell r="AS822" t="str">
            <v>N/IN/I</v>
          </cell>
          <cell r="AT822" t="str">
            <v>N/I</v>
          </cell>
          <cell r="AU822" t="str">
            <v>N/I</v>
          </cell>
          <cell r="AV822" t="str">
            <v>N/A</v>
          </cell>
          <cell r="AW822" t="str">
            <v>N/A</v>
          </cell>
          <cell r="AX822" t="str">
            <v>N/A</v>
          </cell>
          <cell r="AY822" t="str">
            <v>N/A</v>
          </cell>
          <cell r="AZ822" t="str">
            <v>AG1</v>
          </cell>
        </row>
        <row r="823">
          <cell r="D823" t="str">
            <v xml:space="preserve">122010A  </v>
          </cell>
          <cell r="E823" t="str">
            <v>SUPERVISAO OPERACIONAL - PE</v>
          </cell>
          <cell r="F823" t="str">
            <v>N/A</v>
          </cell>
          <cell r="G823" t="str">
            <v>PE</v>
          </cell>
          <cell r="H823" t="str">
            <v>PERNAMBUCO</v>
          </cell>
          <cell r="I823" t="str">
            <v>NE</v>
          </cell>
          <cell r="J823" t="str">
            <v>NE</v>
          </cell>
          <cell r="K823" t="str">
            <v>01</v>
          </cell>
          <cell r="L823" t="str">
            <v>ALLPARK</v>
          </cell>
          <cell r="M823" t="str">
            <v>ALLPARK</v>
          </cell>
          <cell r="N823">
            <v>0</v>
          </cell>
          <cell r="O823">
            <v>0</v>
          </cell>
          <cell r="P823" t="str">
            <v>N/A</v>
          </cell>
          <cell r="Q823" t="str">
            <v>SUPERVISAO OPERACIONAL</v>
          </cell>
          <cell r="R823" t="str">
            <v>OPERACIONAL</v>
          </cell>
          <cell r="S823" t="str">
            <v>OPERACIONAL</v>
          </cell>
          <cell r="T823" t="str">
            <v>N/A</v>
          </cell>
          <cell r="U823" t="str">
            <v>N/A</v>
          </cell>
          <cell r="V823" t="str">
            <v>N/A</v>
          </cell>
          <cell r="W823" t="str">
            <v>N/A</v>
          </cell>
          <cell r="X823" t="str">
            <v>N/A</v>
          </cell>
          <cell r="Y823" t="str">
            <v>N/A</v>
          </cell>
          <cell r="Z823" t="str">
            <v>N/A</v>
          </cell>
          <cell r="AA823" t="str">
            <v>N/A</v>
          </cell>
          <cell r="AB823" t="str">
            <v>NAO BLOQUEADO</v>
          </cell>
          <cell r="AC823" t="str">
            <v xml:space="preserve">122010A  </v>
          </cell>
          <cell r="AD823" t="str">
            <v>SUPERVISAO OPERACIONAL - PE</v>
          </cell>
          <cell r="AE823" t="str">
            <v>5.OPERACIONAL</v>
          </cell>
          <cell r="AF823" t="str">
            <v>N/I</v>
          </cell>
          <cell r="AG823" t="str">
            <v>N/I</v>
          </cell>
          <cell r="AH823" t="str">
            <v>N/I</v>
          </cell>
          <cell r="AI823" t="str">
            <v>N/I</v>
          </cell>
          <cell r="AJ823" t="str">
            <v>N/I</v>
          </cell>
          <cell r="AK823" t="str">
            <v>N/I</v>
          </cell>
          <cell r="AL823" t="str">
            <v>N/I</v>
          </cell>
          <cell r="AM823" t="str">
            <v>N/I</v>
          </cell>
          <cell r="AN823" t="str">
            <v>N/I</v>
          </cell>
          <cell r="AO823" t="str">
            <v>N/I</v>
          </cell>
          <cell r="AP823" t="str">
            <v>N/I</v>
          </cell>
          <cell r="AQ823" t="str">
            <v>N/I</v>
          </cell>
          <cell r="AR823" t="str">
            <v>N/I</v>
          </cell>
          <cell r="AS823" t="str">
            <v>N/IN/I</v>
          </cell>
          <cell r="AT823" t="str">
            <v>N/I</v>
          </cell>
          <cell r="AU823" t="str">
            <v>N/I</v>
          </cell>
          <cell r="AV823" t="str">
            <v>N/I</v>
          </cell>
          <cell r="AW823" t="str">
            <v>N/I</v>
          </cell>
          <cell r="AX823" t="str">
            <v>N/I</v>
          </cell>
          <cell r="AY823" t="str">
            <v>N/I</v>
          </cell>
          <cell r="AZ823" t="str">
            <v xml:space="preserve">122010A  </v>
          </cell>
        </row>
        <row r="824">
          <cell r="D824" t="str">
            <v xml:space="preserve">112010B  </v>
          </cell>
          <cell r="E824" t="str">
            <v>SUPORTE OPERACIONAL - ES</v>
          </cell>
          <cell r="F824" t="str">
            <v>N/A</v>
          </cell>
          <cell r="G824" t="str">
            <v>ES</v>
          </cell>
          <cell r="H824" t="str">
            <v>ESPÍRITO SANTO</v>
          </cell>
          <cell r="I824" t="str">
            <v>NE</v>
          </cell>
          <cell r="J824" t="str">
            <v>NE</v>
          </cell>
          <cell r="K824" t="str">
            <v>01</v>
          </cell>
          <cell r="L824" t="str">
            <v>ALLPARK</v>
          </cell>
          <cell r="M824" t="str">
            <v>ALLPARK</v>
          </cell>
          <cell r="N824">
            <v>0</v>
          </cell>
          <cell r="O824">
            <v>0</v>
          </cell>
          <cell r="P824" t="str">
            <v>N/A</v>
          </cell>
          <cell r="Q824" t="str">
            <v>SUPORTE OPERACIONAL</v>
          </cell>
          <cell r="R824" t="str">
            <v>OPERACIONAL</v>
          </cell>
          <cell r="S824" t="str">
            <v>OPERACIONAL</v>
          </cell>
          <cell r="T824" t="str">
            <v>N/A</v>
          </cell>
          <cell r="U824" t="str">
            <v>N/A</v>
          </cell>
          <cell r="V824" t="str">
            <v>N/A</v>
          </cell>
          <cell r="W824" t="str">
            <v>N/A</v>
          </cell>
          <cell r="X824" t="str">
            <v>N/A</v>
          </cell>
          <cell r="Y824" t="str">
            <v>N/A</v>
          </cell>
          <cell r="Z824" t="str">
            <v>N/A</v>
          </cell>
          <cell r="AA824" t="str">
            <v>N/A</v>
          </cell>
          <cell r="AB824" t="str">
            <v>NAO BLOQUEADO</v>
          </cell>
          <cell r="AC824" t="str">
            <v xml:space="preserve">112010B  </v>
          </cell>
          <cell r="AD824" t="str">
            <v>SUPORTE OPERACIONAL - ES</v>
          </cell>
          <cell r="AE824" t="str">
            <v>5.OPERACIONAL</v>
          </cell>
          <cell r="AF824" t="str">
            <v>N/I</v>
          </cell>
          <cell r="AG824" t="str">
            <v>N/I</v>
          </cell>
          <cell r="AH824" t="str">
            <v>N/I</v>
          </cell>
          <cell r="AI824" t="str">
            <v>N/I</v>
          </cell>
          <cell r="AJ824" t="str">
            <v>N/I</v>
          </cell>
          <cell r="AK824" t="str">
            <v>N/I</v>
          </cell>
          <cell r="AL824" t="str">
            <v>N/I</v>
          </cell>
          <cell r="AM824" t="str">
            <v>N/I</v>
          </cell>
          <cell r="AN824" t="str">
            <v>N/I</v>
          </cell>
          <cell r="AO824" t="str">
            <v>N/I</v>
          </cell>
          <cell r="AP824" t="str">
            <v>N/I</v>
          </cell>
          <cell r="AQ824" t="str">
            <v>N/I</v>
          </cell>
          <cell r="AR824" t="str">
            <v>N/I</v>
          </cell>
          <cell r="AS824" t="str">
            <v>N/IN/I</v>
          </cell>
          <cell r="AT824" t="str">
            <v>N/I</v>
          </cell>
          <cell r="AU824" t="str">
            <v>N/I</v>
          </cell>
          <cell r="AV824" t="str">
            <v>N/I</v>
          </cell>
          <cell r="AW824" t="str">
            <v>N/I</v>
          </cell>
          <cell r="AX824" t="str">
            <v>N/I</v>
          </cell>
          <cell r="AY824" t="str">
            <v>N/I</v>
          </cell>
          <cell r="AZ824" t="str">
            <v xml:space="preserve">112010B  </v>
          </cell>
        </row>
        <row r="825">
          <cell r="D825" t="str">
            <v xml:space="preserve">112010A  </v>
          </cell>
          <cell r="E825" t="str">
            <v>SUPERVISAO OPERACIONAL - ES</v>
          </cell>
          <cell r="F825" t="str">
            <v>N/A</v>
          </cell>
          <cell r="G825" t="str">
            <v>ES</v>
          </cell>
          <cell r="H825" t="str">
            <v>ESPÍRITO SANTO</v>
          </cell>
          <cell r="I825" t="str">
            <v>NE</v>
          </cell>
          <cell r="J825" t="str">
            <v>NE</v>
          </cell>
          <cell r="K825" t="str">
            <v>01</v>
          </cell>
          <cell r="L825" t="str">
            <v>ALLPARK</v>
          </cell>
          <cell r="M825" t="str">
            <v>ALLPARK</v>
          </cell>
          <cell r="N825">
            <v>0</v>
          </cell>
          <cell r="O825">
            <v>0</v>
          </cell>
          <cell r="P825" t="str">
            <v>N/A</v>
          </cell>
          <cell r="Q825" t="str">
            <v>SUPERVISAO OPERACIONAL</v>
          </cell>
          <cell r="R825" t="str">
            <v>OPERACIONAL</v>
          </cell>
          <cell r="S825" t="str">
            <v>OPERACIONAL</v>
          </cell>
          <cell r="T825" t="str">
            <v>N/A</v>
          </cell>
          <cell r="U825" t="str">
            <v>N/A</v>
          </cell>
          <cell r="V825" t="str">
            <v>N/A</v>
          </cell>
          <cell r="W825" t="str">
            <v>N/A</v>
          </cell>
          <cell r="X825" t="str">
            <v>N/A</v>
          </cell>
          <cell r="Y825" t="str">
            <v>N/A</v>
          </cell>
          <cell r="Z825" t="str">
            <v>N/A</v>
          </cell>
          <cell r="AA825" t="str">
            <v>N/A</v>
          </cell>
          <cell r="AB825" t="str">
            <v>NAO BLOQUEADO</v>
          </cell>
          <cell r="AC825" t="str">
            <v xml:space="preserve">112010A  </v>
          </cell>
          <cell r="AD825" t="str">
            <v>SUPERVISAO OPERACIONAL - ES</v>
          </cell>
          <cell r="AE825" t="str">
            <v>5.OPERACIONAL</v>
          </cell>
          <cell r="AF825" t="str">
            <v>N/I</v>
          </cell>
          <cell r="AG825" t="str">
            <v>N/I</v>
          </cell>
          <cell r="AH825" t="str">
            <v>N/I</v>
          </cell>
          <cell r="AI825" t="str">
            <v>N/I</v>
          </cell>
          <cell r="AJ825" t="str">
            <v>N/I</v>
          </cell>
          <cell r="AK825" t="str">
            <v>N/I</v>
          </cell>
          <cell r="AL825" t="str">
            <v>N/I</v>
          </cell>
          <cell r="AM825" t="str">
            <v>N/I</v>
          </cell>
          <cell r="AN825" t="str">
            <v>N/I</v>
          </cell>
          <cell r="AO825" t="str">
            <v>N/I</v>
          </cell>
          <cell r="AP825" t="str">
            <v>N/I</v>
          </cell>
          <cell r="AQ825" t="str">
            <v>N/I</v>
          </cell>
          <cell r="AR825" t="str">
            <v>N/I</v>
          </cell>
          <cell r="AS825" t="str">
            <v>N/IN/I</v>
          </cell>
          <cell r="AT825" t="str">
            <v>N/I</v>
          </cell>
          <cell r="AU825" t="str">
            <v>N/I</v>
          </cell>
          <cell r="AV825" t="str">
            <v>N/I</v>
          </cell>
          <cell r="AW825" t="str">
            <v>N/I</v>
          </cell>
          <cell r="AX825" t="str">
            <v>N/I</v>
          </cell>
          <cell r="AY825" t="str">
            <v>N/I</v>
          </cell>
          <cell r="AZ825" t="str">
            <v xml:space="preserve">112010A  </v>
          </cell>
        </row>
        <row r="826">
          <cell r="D826" t="str">
            <v xml:space="preserve">102010B  </v>
          </cell>
          <cell r="E826" t="str">
            <v>SUPORTE OPERACIONAL - TO</v>
          </cell>
          <cell r="F826" t="str">
            <v>N/A</v>
          </cell>
          <cell r="G826" t="str">
            <v>TO</v>
          </cell>
          <cell r="H826" t="str">
            <v>TOCANTINS</v>
          </cell>
          <cell r="I826" t="str">
            <v>CO</v>
          </cell>
          <cell r="J826" t="str">
            <v>CO</v>
          </cell>
          <cell r="K826" t="str">
            <v>01</v>
          </cell>
          <cell r="L826" t="str">
            <v>ALLPARK</v>
          </cell>
          <cell r="M826" t="str">
            <v>ALLPARK</v>
          </cell>
          <cell r="N826">
            <v>0</v>
          </cell>
          <cell r="O826">
            <v>0</v>
          </cell>
          <cell r="P826" t="str">
            <v>N/A</v>
          </cell>
          <cell r="Q826" t="str">
            <v>SUPORTE OPERACIONAL</v>
          </cell>
          <cell r="R826" t="str">
            <v>OPERACIONAL</v>
          </cell>
          <cell r="S826" t="str">
            <v>OPERACIONAL</v>
          </cell>
          <cell r="T826" t="str">
            <v>N/A</v>
          </cell>
          <cell r="U826" t="str">
            <v>N/A</v>
          </cell>
          <cell r="V826" t="str">
            <v>N/A</v>
          </cell>
          <cell r="W826" t="str">
            <v>N/A</v>
          </cell>
          <cell r="X826" t="str">
            <v>N/A</v>
          </cell>
          <cell r="Y826" t="str">
            <v>N/A</v>
          </cell>
          <cell r="Z826" t="str">
            <v>N/A</v>
          </cell>
          <cell r="AA826" t="str">
            <v>N/A</v>
          </cell>
          <cell r="AB826" t="str">
            <v>NAO BLOQUEADO</v>
          </cell>
          <cell r="AC826" t="str">
            <v xml:space="preserve">102010B  </v>
          </cell>
          <cell r="AD826" t="str">
            <v>SUPORTE OPERACIONAL - TO</v>
          </cell>
          <cell r="AE826" t="str">
            <v>5.OPERACIONAL</v>
          </cell>
          <cell r="AF826" t="str">
            <v>N/I</v>
          </cell>
          <cell r="AG826" t="str">
            <v>N/I</v>
          </cell>
          <cell r="AH826" t="str">
            <v>N/I</v>
          </cell>
          <cell r="AI826" t="str">
            <v>N/I</v>
          </cell>
          <cell r="AJ826" t="str">
            <v>N/I</v>
          </cell>
          <cell r="AK826" t="str">
            <v>N/I</v>
          </cell>
          <cell r="AL826" t="str">
            <v>N/I</v>
          </cell>
          <cell r="AM826" t="str">
            <v>N/I</v>
          </cell>
          <cell r="AN826" t="str">
            <v>N/I</v>
          </cell>
          <cell r="AO826" t="str">
            <v>N/I</v>
          </cell>
          <cell r="AP826" t="str">
            <v>N/I</v>
          </cell>
          <cell r="AQ826" t="str">
            <v>N/I</v>
          </cell>
          <cell r="AR826" t="str">
            <v>N/I</v>
          </cell>
          <cell r="AS826" t="str">
            <v>N/IN/I</v>
          </cell>
          <cell r="AT826" t="str">
            <v>N/I</v>
          </cell>
          <cell r="AU826" t="str">
            <v>N/I</v>
          </cell>
          <cell r="AV826" t="str">
            <v>N/I</v>
          </cell>
          <cell r="AW826" t="str">
            <v>N/I</v>
          </cell>
          <cell r="AX826" t="str">
            <v>N/I</v>
          </cell>
          <cell r="AY826" t="str">
            <v>N/I</v>
          </cell>
          <cell r="AZ826" t="str">
            <v xml:space="preserve">102010B  </v>
          </cell>
        </row>
        <row r="827">
          <cell r="D827" t="str">
            <v xml:space="preserve">102010A  </v>
          </cell>
          <cell r="E827" t="str">
            <v>SUPERVISAO OPERACIONAL - TO</v>
          </cell>
          <cell r="F827" t="str">
            <v>N/A</v>
          </cell>
          <cell r="G827" t="str">
            <v>TO</v>
          </cell>
          <cell r="H827" t="str">
            <v>TOCANTINS</v>
          </cell>
          <cell r="I827" t="str">
            <v>CO</v>
          </cell>
          <cell r="J827" t="str">
            <v>CO</v>
          </cell>
          <cell r="K827" t="str">
            <v>01</v>
          </cell>
          <cell r="L827" t="str">
            <v>ALLPARK</v>
          </cell>
          <cell r="M827" t="str">
            <v>ALLPARK</v>
          </cell>
          <cell r="N827">
            <v>0</v>
          </cell>
          <cell r="O827">
            <v>0</v>
          </cell>
          <cell r="P827" t="str">
            <v>N/A</v>
          </cell>
          <cell r="Q827" t="str">
            <v>SUPERVISAO OPERACIONAL</v>
          </cell>
          <cell r="R827" t="str">
            <v>OPERACIONAL</v>
          </cell>
          <cell r="S827" t="str">
            <v>OPERACIONAL</v>
          </cell>
          <cell r="T827" t="str">
            <v>N/A</v>
          </cell>
          <cell r="U827" t="str">
            <v>N/A</v>
          </cell>
          <cell r="V827" t="str">
            <v>N/A</v>
          </cell>
          <cell r="W827" t="str">
            <v>N/A</v>
          </cell>
          <cell r="X827" t="str">
            <v>N/A</v>
          </cell>
          <cell r="Y827" t="str">
            <v>N/A</v>
          </cell>
          <cell r="Z827" t="str">
            <v>N/A</v>
          </cell>
          <cell r="AA827" t="str">
            <v>N/A</v>
          </cell>
          <cell r="AB827" t="str">
            <v>NAO BLOQUEADO</v>
          </cell>
          <cell r="AC827" t="str">
            <v xml:space="preserve">102010A  </v>
          </cell>
          <cell r="AD827" t="str">
            <v>SUPERVISAO OPERACIONAL - TO</v>
          </cell>
          <cell r="AE827" t="str">
            <v>5.OPERACIONAL</v>
          </cell>
          <cell r="AF827" t="str">
            <v>N/I</v>
          </cell>
          <cell r="AG827" t="str">
            <v>N/I</v>
          </cell>
          <cell r="AH827" t="str">
            <v>N/I</v>
          </cell>
          <cell r="AI827" t="str">
            <v>N/I</v>
          </cell>
          <cell r="AJ827" t="str">
            <v>N/I</v>
          </cell>
          <cell r="AK827" t="str">
            <v>N/I</v>
          </cell>
          <cell r="AL827" t="str">
            <v>N/I</v>
          </cell>
          <cell r="AM827" t="str">
            <v>N/I</v>
          </cell>
          <cell r="AN827" t="str">
            <v>N/I</v>
          </cell>
          <cell r="AO827" t="str">
            <v>N/I</v>
          </cell>
          <cell r="AP827" t="str">
            <v>N/I</v>
          </cell>
          <cell r="AQ827" t="str">
            <v>N/I</v>
          </cell>
          <cell r="AR827" t="str">
            <v>N/I</v>
          </cell>
          <cell r="AS827" t="str">
            <v>N/IN/I</v>
          </cell>
          <cell r="AT827" t="str">
            <v>N/I</v>
          </cell>
          <cell r="AU827" t="str">
            <v>N/I</v>
          </cell>
          <cell r="AV827" t="str">
            <v>N/I</v>
          </cell>
          <cell r="AW827" t="str">
            <v>N/I</v>
          </cell>
          <cell r="AX827" t="str">
            <v>N/I</v>
          </cell>
          <cell r="AY827" t="str">
            <v>N/I</v>
          </cell>
          <cell r="AZ827" t="str">
            <v xml:space="preserve">102010A  </v>
          </cell>
        </row>
        <row r="828">
          <cell r="D828" t="str">
            <v xml:space="preserve">072010A  </v>
          </cell>
          <cell r="E828" t="str">
            <v>SUPERVISAO OPERACIONAL - SC</v>
          </cell>
          <cell r="F828" t="str">
            <v>N/A</v>
          </cell>
          <cell r="G828" t="str">
            <v>SC</v>
          </cell>
          <cell r="H828" t="str">
            <v>SANTA CATARINA</v>
          </cell>
          <cell r="I828" t="str">
            <v>SUL</v>
          </cell>
          <cell r="J828" t="str">
            <v>SUL</v>
          </cell>
          <cell r="K828" t="str">
            <v>01</v>
          </cell>
          <cell r="L828" t="str">
            <v>ALLPARK</v>
          </cell>
          <cell r="M828" t="str">
            <v>ALLPARK</v>
          </cell>
          <cell r="N828">
            <v>0</v>
          </cell>
          <cell r="O828">
            <v>0</v>
          </cell>
          <cell r="P828" t="str">
            <v>N/A</v>
          </cell>
          <cell r="Q828" t="str">
            <v>SUPERVISAO OPERACIONAL</v>
          </cell>
          <cell r="R828" t="str">
            <v>OPERACIONAL</v>
          </cell>
          <cell r="S828" t="str">
            <v>OPERACIONAL</v>
          </cell>
          <cell r="T828" t="str">
            <v>N/A</v>
          </cell>
          <cell r="U828" t="str">
            <v>N/A</v>
          </cell>
          <cell r="V828" t="str">
            <v>N/A</v>
          </cell>
          <cell r="W828" t="str">
            <v>N/A</v>
          </cell>
          <cell r="X828" t="str">
            <v>N/A</v>
          </cell>
          <cell r="Y828" t="str">
            <v>N/A</v>
          </cell>
          <cell r="Z828" t="str">
            <v>N/A</v>
          </cell>
          <cell r="AA828" t="str">
            <v>N/A</v>
          </cell>
          <cell r="AB828" t="str">
            <v>NAO BLOQUEADO</v>
          </cell>
          <cell r="AC828" t="str">
            <v xml:space="preserve">072010A  </v>
          </cell>
          <cell r="AD828" t="str">
            <v>SUPERVISAO OPERACIONAL - SC</v>
          </cell>
          <cell r="AE828" t="str">
            <v>5.OPERACIONAL</v>
          </cell>
          <cell r="AF828" t="str">
            <v>N/I</v>
          </cell>
          <cell r="AG828" t="str">
            <v>N/I</v>
          </cell>
          <cell r="AH828" t="str">
            <v>N/I</v>
          </cell>
          <cell r="AI828" t="str">
            <v>N/I</v>
          </cell>
          <cell r="AJ828" t="str">
            <v>N/I</v>
          </cell>
          <cell r="AK828" t="str">
            <v>N/I</v>
          </cell>
          <cell r="AL828" t="str">
            <v>N/I</v>
          </cell>
          <cell r="AM828" t="str">
            <v>N/I</v>
          </cell>
          <cell r="AN828" t="str">
            <v>N/I</v>
          </cell>
          <cell r="AO828" t="str">
            <v>N/I</v>
          </cell>
          <cell r="AP828" t="str">
            <v>N/I</v>
          </cell>
          <cell r="AQ828" t="str">
            <v>N/I</v>
          </cell>
          <cell r="AR828" t="str">
            <v>N/I</v>
          </cell>
          <cell r="AS828" t="str">
            <v>N/IN/I</v>
          </cell>
          <cell r="AT828" t="str">
            <v>N/I</v>
          </cell>
          <cell r="AU828" t="str">
            <v>N/I</v>
          </cell>
          <cell r="AV828" t="str">
            <v>N/I</v>
          </cell>
          <cell r="AW828" t="str">
            <v>N/I</v>
          </cell>
          <cell r="AX828" t="str">
            <v>N/I</v>
          </cell>
          <cell r="AY828" t="str">
            <v>N/I</v>
          </cell>
          <cell r="AZ828" t="str">
            <v xml:space="preserve">072010A  </v>
          </cell>
        </row>
        <row r="829">
          <cell r="D829" t="str">
            <v xml:space="preserve">052010A  </v>
          </cell>
          <cell r="E829" t="str">
            <v>SUPERVISAO OPERACIONAL - RS</v>
          </cell>
          <cell r="F829" t="str">
            <v>N/A</v>
          </cell>
          <cell r="G829" t="str">
            <v>RS</v>
          </cell>
          <cell r="H829" t="str">
            <v>RIO GRANDE DO SUL</v>
          </cell>
          <cell r="I829" t="str">
            <v>SUL</v>
          </cell>
          <cell r="J829" t="str">
            <v>SUL</v>
          </cell>
          <cell r="K829" t="str">
            <v>01</v>
          </cell>
          <cell r="L829" t="str">
            <v>ALLPARK</v>
          </cell>
          <cell r="M829" t="str">
            <v>ALLPARK</v>
          </cell>
          <cell r="N829">
            <v>0</v>
          </cell>
          <cell r="O829">
            <v>0</v>
          </cell>
          <cell r="P829" t="str">
            <v>N/A</v>
          </cell>
          <cell r="Q829" t="str">
            <v>SUPERVISAO OPERACIONAL</v>
          </cell>
          <cell r="R829" t="str">
            <v>OPERACIONAL</v>
          </cell>
          <cell r="S829" t="str">
            <v>OPERACIONAL</v>
          </cell>
          <cell r="T829" t="str">
            <v>N/A</v>
          </cell>
          <cell r="U829" t="str">
            <v>N/A</v>
          </cell>
          <cell r="V829" t="str">
            <v>N/A</v>
          </cell>
          <cell r="W829" t="str">
            <v>N/A</v>
          </cell>
          <cell r="X829" t="str">
            <v>N/A</v>
          </cell>
          <cell r="Y829" t="str">
            <v>N/A</v>
          </cell>
          <cell r="Z829" t="str">
            <v>N/A</v>
          </cell>
          <cell r="AA829" t="str">
            <v>N/A</v>
          </cell>
          <cell r="AB829" t="str">
            <v>NAO BLOQUEADO</v>
          </cell>
          <cell r="AC829" t="str">
            <v xml:space="preserve">052010A  </v>
          </cell>
          <cell r="AD829" t="str">
            <v>SUPERVISAO OPERACIONAL - RS</v>
          </cell>
          <cell r="AE829" t="str">
            <v>5.OPERACIONAL</v>
          </cell>
          <cell r="AF829" t="str">
            <v>N/I</v>
          </cell>
          <cell r="AG829" t="str">
            <v>N/I</v>
          </cell>
          <cell r="AH829" t="str">
            <v>N/I</v>
          </cell>
          <cell r="AI829" t="str">
            <v>N/I</v>
          </cell>
          <cell r="AJ829" t="str">
            <v>N/I</v>
          </cell>
          <cell r="AK829" t="str">
            <v>N/I</v>
          </cell>
          <cell r="AL829" t="str">
            <v>N/I</v>
          </cell>
          <cell r="AM829" t="str">
            <v>N/I</v>
          </cell>
          <cell r="AN829" t="str">
            <v>N/I</v>
          </cell>
          <cell r="AO829" t="str">
            <v>N/I</v>
          </cell>
          <cell r="AP829" t="str">
            <v>N/I</v>
          </cell>
          <cell r="AQ829" t="str">
            <v>N/I</v>
          </cell>
          <cell r="AR829" t="str">
            <v>N/I</v>
          </cell>
          <cell r="AS829" t="str">
            <v>N/IN/I</v>
          </cell>
          <cell r="AT829" t="str">
            <v>N/I</v>
          </cell>
          <cell r="AU829" t="str">
            <v>N/I</v>
          </cell>
          <cell r="AV829" t="str">
            <v>N/I</v>
          </cell>
          <cell r="AW829" t="str">
            <v>N/I</v>
          </cell>
          <cell r="AX829" t="str">
            <v>N/I</v>
          </cell>
          <cell r="AY829" t="str">
            <v>N/I</v>
          </cell>
          <cell r="AZ829" t="str">
            <v xml:space="preserve">052010A  </v>
          </cell>
        </row>
        <row r="830">
          <cell r="D830" t="str">
            <v xml:space="preserve">042010B  </v>
          </cell>
          <cell r="E830" t="str">
            <v>SUPORTE OPERACIONAL - DF/GO</v>
          </cell>
          <cell r="F830" t="str">
            <v>N/A</v>
          </cell>
          <cell r="G830" t="str">
            <v>GO</v>
          </cell>
          <cell r="H830" t="str">
            <v>GOIÁS</v>
          </cell>
          <cell r="I830" t="str">
            <v>CO</v>
          </cell>
          <cell r="J830" t="str">
            <v>CO</v>
          </cell>
          <cell r="K830" t="str">
            <v>01</v>
          </cell>
          <cell r="L830" t="str">
            <v>ALLPARK</v>
          </cell>
          <cell r="M830" t="str">
            <v>ALLPARK</v>
          </cell>
          <cell r="N830">
            <v>0</v>
          </cell>
          <cell r="O830">
            <v>0</v>
          </cell>
          <cell r="P830" t="str">
            <v>N/A</v>
          </cell>
          <cell r="Q830" t="str">
            <v>SUPORTE OPERACIONAL</v>
          </cell>
          <cell r="R830" t="str">
            <v>OPERACIONAL</v>
          </cell>
          <cell r="S830" t="str">
            <v>OPERACIONAL</v>
          </cell>
          <cell r="T830" t="str">
            <v>N/A</v>
          </cell>
          <cell r="U830" t="str">
            <v>N/A</v>
          </cell>
          <cell r="V830" t="str">
            <v>N/A</v>
          </cell>
          <cell r="W830" t="str">
            <v>N/A</v>
          </cell>
          <cell r="X830" t="str">
            <v>N/A</v>
          </cell>
          <cell r="Y830" t="str">
            <v>N/A</v>
          </cell>
          <cell r="Z830" t="str">
            <v>N/A</v>
          </cell>
          <cell r="AA830" t="str">
            <v>N/A</v>
          </cell>
          <cell r="AB830" t="str">
            <v>NAO BLOQUEADO</v>
          </cell>
          <cell r="AC830" t="str">
            <v xml:space="preserve">042010B  </v>
          </cell>
          <cell r="AD830" t="str">
            <v>SUPORTE OPERACIONAL - DF/GO</v>
          </cell>
          <cell r="AE830" t="str">
            <v>5.OPERACIONAL</v>
          </cell>
          <cell r="AF830" t="str">
            <v>N/I</v>
          </cell>
          <cell r="AG830" t="str">
            <v>N/I</v>
          </cell>
          <cell r="AH830" t="str">
            <v>N/I</v>
          </cell>
          <cell r="AI830" t="str">
            <v>N/I</v>
          </cell>
          <cell r="AJ830" t="str">
            <v>N/I</v>
          </cell>
          <cell r="AK830" t="str">
            <v>N/I</v>
          </cell>
          <cell r="AL830" t="str">
            <v>N/I</v>
          </cell>
          <cell r="AM830" t="str">
            <v>N/I</v>
          </cell>
          <cell r="AN830" t="str">
            <v>N/I</v>
          </cell>
          <cell r="AO830" t="str">
            <v>N/I</v>
          </cell>
          <cell r="AP830" t="str">
            <v>N/I</v>
          </cell>
          <cell r="AQ830" t="str">
            <v>N/I</v>
          </cell>
          <cell r="AR830" t="str">
            <v>N/I</v>
          </cell>
          <cell r="AS830" t="str">
            <v>N/IN/I</v>
          </cell>
          <cell r="AT830" t="str">
            <v>N/I</v>
          </cell>
          <cell r="AU830" t="str">
            <v>N/I</v>
          </cell>
          <cell r="AV830" t="str">
            <v>N/I</v>
          </cell>
          <cell r="AW830" t="str">
            <v>N/I</v>
          </cell>
          <cell r="AX830" t="str">
            <v>N/I</v>
          </cell>
          <cell r="AY830" t="str">
            <v>N/I</v>
          </cell>
          <cell r="AZ830" t="str">
            <v xml:space="preserve">042010B  </v>
          </cell>
        </row>
        <row r="831">
          <cell r="D831" t="str">
            <v xml:space="preserve">042010A  </v>
          </cell>
          <cell r="E831" t="str">
            <v>SUPERVISAO OPERACIONAL - DF/GO</v>
          </cell>
          <cell r="F831" t="str">
            <v>N/A</v>
          </cell>
          <cell r="G831" t="str">
            <v>GO</v>
          </cell>
          <cell r="H831" t="str">
            <v>GOIÁS</v>
          </cell>
          <cell r="I831" t="str">
            <v>CO</v>
          </cell>
          <cell r="J831" t="str">
            <v>CO</v>
          </cell>
          <cell r="K831" t="str">
            <v>01</v>
          </cell>
          <cell r="L831" t="str">
            <v>ALLPARK</v>
          </cell>
          <cell r="M831" t="str">
            <v>ALLPARK</v>
          </cell>
          <cell r="N831">
            <v>0</v>
          </cell>
          <cell r="O831">
            <v>0</v>
          </cell>
          <cell r="P831" t="str">
            <v>N/A</v>
          </cell>
          <cell r="Q831" t="str">
            <v>SUPERVISAO OPERACIONAL</v>
          </cell>
          <cell r="R831" t="str">
            <v>OPERACIONAL</v>
          </cell>
          <cell r="S831" t="str">
            <v>OPERACIONAL</v>
          </cell>
          <cell r="T831" t="str">
            <v>N/A</v>
          </cell>
          <cell r="U831" t="str">
            <v>N/A</v>
          </cell>
          <cell r="V831" t="str">
            <v>N/A</v>
          </cell>
          <cell r="W831" t="str">
            <v>N/A</v>
          </cell>
          <cell r="X831" t="str">
            <v>N/A</v>
          </cell>
          <cell r="Y831" t="str">
            <v>N/A</v>
          </cell>
          <cell r="Z831" t="str">
            <v>N/A</v>
          </cell>
          <cell r="AA831" t="str">
            <v>N/A</v>
          </cell>
          <cell r="AB831" t="str">
            <v>NAO BLOQUEADO</v>
          </cell>
          <cell r="AC831" t="str">
            <v xml:space="preserve">042010A  </v>
          </cell>
          <cell r="AD831" t="str">
            <v>SUPERVISAO OPERACIONAL - DF/GO</v>
          </cell>
          <cell r="AE831" t="str">
            <v>5.OPERACIONAL</v>
          </cell>
          <cell r="AF831" t="str">
            <v>N/I</v>
          </cell>
          <cell r="AG831" t="str">
            <v>N/I</v>
          </cell>
          <cell r="AH831" t="str">
            <v>N/I</v>
          </cell>
          <cell r="AI831" t="str">
            <v>N/I</v>
          </cell>
          <cell r="AJ831" t="str">
            <v>N/I</v>
          </cell>
          <cell r="AK831" t="str">
            <v>N/I</v>
          </cell>
          <cell r="AL831" t="str">
            <v>N/I</v>
          </cell>
          <cell r="AM831" t="str">
            <v>N/I</v>
          </cell>
          <cell r="AN831" t="str">
            <v>N/I</v>
          </cell>
          <cell r="AO831" t="str">
            <v>N/I</v>
          </cell>
          <cell r="AP831" t="str">
            <v>N/I</v>
          </cell>
          <cell r="AQ831" t="str">
            <v>N/I</v>
          </cell>
          <cell r="AR831" t="str">
            <v>N/I</v>
          </cell>
          <cell r="AS831" t="str">
            <v>N/IN/I</v>
          </cell>
          <cell r="AT831" t="str">
            <v>N/I</v>
          </cell>
          <cell r="AU831" t="str">
            <v>N/I</v>
          </cell>
          <cell r="AV831" t="str">
            <v>N/I</v>
          </cell>
          <cell r="AW831" t="str">
            <v>N/I</v>
          </cell>
          <cell r="AX831" t="str">
            <v>N/I</v>
          </cell>
          <cell r="AY831" t="str">
            <v>N/I</v>
          </cell>
          <cell r="AZ831" t="str">
            <v xml:space="preserve">042010A  </v>
          </cell>
        </row>
        <row r="832">
          <cell r="D832" t="str">
            <v xml:space="preserve">032010A  </v>
          </cell>
          <cell r="E832" t="str">
            <v>SUPERVISAO OPERACIONAL - PR</v>
          </cell>
          <cell r="F832" t="str">
            <v>N/A</v>
          </cell>
          <cell r="G832" t="str">
            <v>PR</v>
          </cell>
          <cell r="H832" t="str">
            <v>PARANÁ</v>
          </cell>
          <cell r="I832" t="str">
            <v>SUL</v>
          </cell>
          <cell r="J832" t="str">
            <v>SUL</v>
          </cell>
          <cell r="K832" t="str">
            <v>01</v>
          </cell>
          <cell r="L832" t="str">
            <v>ALLPARK</v>
          </cell>
          <cell r="M832" t="str">
            <v>ALLPARK</v>
          </cell>
          <cell r="N832">
            <v>0</v>
          </cell>
          <cell r="O832">
            <v>0</v>
          </cell>
          <cell r="P832" t="str">
            <v>N/A</v>
          </cell>
          <cell r="Q832" t="str">
            <v>SUPERVISAO OPERACIONAL</v>
          </cell>
          <cell r="R832" t="str">
            <v>OPERACIONAL</v>
          </cell>
          <cell r="S832" t="str">
            <v>OPERACIONAL</v>
          </cell>
          <cell r="T832" t="str">
            <v>N/A</v>
          </cell>
          <cell r="U832" t="str">
            <v>N/A</v>
          </cell>
          <cell r="V832" t="str">
            <v>N/A</v>
          </cell>
          <cell r="W832" t="str">
            <v>N/A</v>
          </cell>
          <cell r="X832" t="str">
            <v>N/A</v>
          </cell>
          <cell r="Y832" t="str">
            <v>N/A</v>
          </cell>
          <cell r="Z832" t="str">
            <v>N/A</v>
          </cell>
          <cell r="AA832" t="str">
            <v>N/A</v>
          </cell>
          <cell r="AB832" t="str">
            <v>NAO BLOQUEADO</v>
          </cell>
          <cell r="AC832" t="str">
            <v xml:space="preserve">032010A  </v>
          </cell>
          <cell r="AD832" t="str">
            <v>SUPERVISAO OPERACIONAL - PR</v>
          </cell>
          <cell r="AE832" t="str">
            <v>5.OPERACIONAL</v>
          </cell>
          <cell r="AF832" t="str">
            <v>N/I</v>
          </cell>
          <cell r="AG832" t="str">
            <v>N/I</v>
          </cell>
          <cell r="AH832" t="str">
            <v>N/I</v>
          </cell>
          <cell r="AI832" t="str">
            <v>N/I</v>
          </cell>
          <cell r="AJ832" t="str">
            <v>N/I</v>
          </cell>
          <cell r="AK832" t="str">
            <v>N/I</v>
          </cell>
          <cell r="AL832" t="str">
            <v>N/I</v>
          </cell>
          <cell r="AM832" t="str">
            <v>N/I</v>
          </cell>
          <cell r="AN832" t="str">
            <v>N/I</v>
          </cell>
          <cell r="AO832" t="str">
            <v>N/I</v>
          </cell>
          <cell r="AP832" t="str">
            <v>N/I</v>
          </cell>
          <cell r="AQ832" t="str">
            <v>N/I</v>
          </cell>
          <cell r="AR832" t="str">
            <v>N/I</v>
          </cell>
          <cell r="AS832" t="str">
            <v>N/IN/I</v>
          </cell>
          <cell r="AT832" t="str">
            <v>N/I</v>
          </cell>
          <cell r="AU832" t="str">
            <v>N/I</v>
          </cell>
          <cell r="AV832" t="str">
            <v>N/I</v>
          </cell>
          <cell r="AW832" t="str">
            <v>N/I</v>
          </cell>
          <cell r="AX832" t="str">
            <v>N/I</v>
          </cell>
          <cell r="AY832" t="str">
            <v>N/I</v>
          </cell>
          <cell r="AZ832" t="str">
            <v xml:space="preserve">032010A  </v>
          </cell>
        </row>
        <row r="833">
          <cell r="D833" t="str">
            <v xml:space="preserve">022800B  </v>
          </cell>
          <cell r="E833" t="str">
            <v>SUPORTE OPERACIONAL - PE</v>
          </cell>
          <cell r="F833" t="str">
            <v>N/A</v>
          </cell>
          <cell r="G833" t="str">
            <v>PE</v>
          </cell>
          <cell r="H833" t="str">
            <v>PERNAMBUCO</v>
          </cell>
          <cell r="I833" t="str">
            <v>NE</v>
          </cell>
          <cell r="J833" t="str">
            <v>NE</v>
          </cell>
          <cell r="K833" t="str">
            <v>80</v>
          </cell>
          <cell r="L833" t="str">
            <v>ERES</v>
          </cell>
          <cell r="M833" t="str">
            <v>ERES</v>
          </cell>
          <cell r="N833">
            <v>0</v>
          </cell>
          <cell r="O833">
            <v>0</v>
          </cell>
          <cell r="P833" t="str">
            <v>N/A</v>
          </cell>
          <cell r="Q833" t="str">
            <v>SUPORTE OPERACIONAL</v>
          </cell>
          <cell r="R833" t="str">
            <v>OPERACIONAL</v>
          </cell>
          <cell r="S833" t="str">
            <v>OPERACIONAL</v>
          </cell>
          <cell r="T833" t="str">
            <v>N/A</v>
          </cell>
          <cell r="U833" t="str">
            <v>N/A</v>
          </cell>
          <cell r="V833" t="str">
            <v>N/A</v>
          </cell>
          <cell r="W833" t="str">
            <v>N/A</v>
          </cell>
          <cell r="X833" t="str">
            <v>N/A</v>
          </cell>
          <cell r="Y833" t="str">
            <v>N/A</v>
          </cell>
          <cell r="Z833" t="str">
            <v>N/A</v>
          </cell>
          <cell r="AA833" t="str">
            <v>N/A</v>
          </cell>
          <cell r="AB833" t="str">
            <v>NAO BLOQUEADO</v>
          </cell>
          <cell r="AC833" t="str">
            <v xml:space="preserve">022800B  </v>
          </cell>
          <cell r="AD833" t="str">
            <v>SUPORTE OPERACIONAL - PE</v>
          </cell>
          <cell r="AE833" t="str">
            <v>5.OPERACIONAL</v>
          </cell>
          <cell r="AF833" t="str">
            <v>N/I</v>
          </cell>
          <cell r="AG833" t="str">
            <v>N/I</v>
          </cell>
          <cell r="AH833" t="str">
            <v>N/I</v>
          </cell>
          <cell r="AI833" t="str">
            <v>N/I</v>
          </cell>
          <cell r="AJ833" t="str">
            <v>N/I</v>
          </cell>
          <cell r="AK833" t="str">
            <v>N/I</v>
          </cell>
          <cell r="AL833" t="str">
            <v>N/I</v>
          </cell>
          <cell r="AM833" t="str">
            <v>N/I</v>
          </cell>
          <cell r="AN833" t="str">
            <v>N/I</v>
          </cell>
          <cell r="AO833" t="str">
            <v>N/I</v>
          </cell>
          <cell r="AP833" t="str">
            <v>N/I</v>
          </cell>
          <cell r="AQ833" t="str">
            <v>N/I</v>
          </cell>
          <cell r="AR833" t="str">
            <v>N/I</v>
          </cell>
          <cell r="AS833" t="str">
            <v>N/IN/I</v>
          </cell>
          <cell r="AT833" t="str">
            <v>N/I</v>
          </cell>
          <cell r="AU833" t="str">
            <v>N/I</v>
          </cell>
          <cell r="AV833" t="str">
            <v>N/I</v>
          </cell>
          <cell r="AW833" t="str">
            <v>N/I</v>
          </cell>
          <cell r="AX833" t="str">
            <v>N/I</v>
          </cell>
          <cell r="AY833" t="str">
            <v>N/I</v>
          </cell>
          <cell r="AZ833" t="str">
            <v xml:space="preserve">022800B  </v>
          </cell>
        </row>
        <row r="834">
          <cell r="D834" t="str">
            <v xml:space="preserve">022800A  </v>
          </cell>
          <cell r="E834" t="str">
            <v>SUPERVISAO OPERACIONAL - PE</v>
          </cell>
          <cell r="F834" t="str">
            <v>N/A</v>
          </cell>
          <cell r="G834" t="str">
            <v>PE</v>
          </cell>
          <cell r="H834" t="str">
            <v>PERNAMBUCO</v>
          </cell>
          <cell r="I834" t="str">
            <v>NE</v>
          </cell>
          <cell r="J834" t="str">
            <v>NE</v>
          </cell>
          <cell r="K834" t="str">
            <v>80</v>
          </cell>
          <cell r="L834" t="str">
            <v>ERES</v>
          </cell>
          <cell r="M834" t="str">
            <v>ERES</v>
          </cell>
          <cell r="N834">
            <v>0</v>
          </cell>
          <cell r="O834">
            <v>0</v>
          </cell>
          <cell r="P834" t="str">
            <v>N/A</v>
          </cell>
          <cell r="Q834" t="str">
            <v>SUPERVISAO OPERACIONAL</v>
          </cell>
          <cell r="R834" t="str">
            <v>OPERACIONAL</v>
          </cell>
          <cell r="S834" t="str">
            <v>OPERACIONAL</v>
          </cell>
          <cell r="T834" t="str">
            <v>N/A</v>
          </cell>
          <cell r="U834" t="str">
            <v>N/A</v>
          </cell>
          <cell r="V834" t="str">
            <v>N/A</v>
          </cell>
          <cell r="W834" t="str">
            <v>N/A</v>
          </cell>
          <cell r="X834" t="str">
            <v>N/A</v>
          </cell>
          <cell r="Y834" t="str">
            <v>N/A</v>
          </cell>
          <cell r="Z834" t="str">
            <v>N/A</v>
          </cell>
          <cell r="AA834" t="str">
            <v>N/A</v>
          </cell>
          <cell r="AB834" t="str">
            <v>NAO BLOQUEADO</v>
          </cell>
          <cell r="AC834" t="str">
            <v xml:space="preserve">022800A  </v>
          </cell>
          <cell r="AD834" t="str">
            <v>SUPERVISAO OPERACIONAL - PE</v>
          </cell>
          <cell r="AE834" t="str">
            <v>5.OPERACIONAL</v>
          </cell>
          <cell r="AF834" t="str">
            <v>N/I</v>
          </cell>
          <cell r="AG834" t="str">
            <v>N/I</v>
          </cell>
          <cell r="AH834" t="str">
            <v>N/I</v>
          </cell>
          <cell r="AI834" t="str">
            <v>N/I</v>
          </cell>
          <cell r="AJ834" t="str">
            <v>N/I</v>
          </cell>
          <cell r="AK834" t="str">
            <v>N/I</v>
          </cell>
          <cell r="AL834" t="str">
            <v>N/I</v>
          </cell>
          <cell r="AM834" t="str">
            <v>N/I</v>
          </cell>
          <cell r="AN834" t="str">
            <v>N/I</v>
          </cell>
          <cell r="AO834" t="str">
            <v>N/I</v>
          </cell>
          <cell r="AP834" t="str">
            <v>N/I</v>
          </cell>
          <cell r="AQ834" t="str">
            <v>N/I</v>
          </cell>
          <cell r="AR834" t="str">
            <v>N/I</v>
          </cell>
          <cell r="AS834" t="str">
            <v>N/IN/I</v>
          </cell>
          <cell r="AT834" t="str">
            <v>N/I</v>
          </cell>
          <cell r="AU834" t="str">
            <v>N/I</v>
          </cell>
          <cell r="AV834" t="str">
            <v>N/I</v>
          </cell>
          <cell r="AW834" t="str">
            <v>N/I</v>
          </cell>
          <cell r="AX834" t="str">
            <v>N/I</v>
          </cell>
          <cell r="AY834" t="str">
            <v>N/I</v>
          </cell>
          <cell r="AZ834" t="str">
            <v xml:space="preserve">022800A  </v>
          </cell>
        </row>
        <row r="835">
          <cell r="D835" t="str">
            <v xml:space="preserve">022010B  </v>
          </cell>
          <cell r="E835" t="str">
            <v>SUPORTE OPERACIONAL - RJ</v>
          </cell>
          <cell r="F835" t="str">
            <v>N/A</v>
          </cell>
          <cell r="G835" t="str">
            <v>RJ</v>
          </cell>
          <cell r="H835" t="str">
            <v>RIO DE JANEIRO</v>
          </cell>
          <cell r="I835" t="str">
            <v>RJ</v>
          </cell>
          <cell r="J835" t="str">
            <v>RJ</v>
          </cell>
          <cell r="K835" t="str">
            <v>01</v>
          </cell>
          <cell r="L835" t="str">
            <v>ALLPARK</v>
          </cell>
          <cell r="M835" t="str">
            <v>ALLPARK</v>
          </cell>
          <cell r="N835">
            <v>0</v>
          </cell>
          <cell r="O835">
            <v>0</v>
          </cell>
          <cell r="P835" t="str">
            <v>N/A</v>
          </cell>
          <cell r="Q835" t="str">
            <v>SUPORTE OPERACIONAL</v>
          </cell>
          <cell r="R835" t="str">
            <v>OPERACIONAL</v>
          </cell>
          <cell r="S835" t="str">
            <v>OPERACIONAL</v>
          </cell>
          <cell r="T835" t="str">
            <v>N/A</v>
          </cell>
          <cell r="U835" t="str">
            <v>N/A</v>
          </cell>
          <cell r="V835" t="str">
            <v>N/A</v>
          </cell>
          <cell r="W835" t="str">
            <v>N/A</v>
          </cell>
          <cell r="X835" t="str">
            <v>N/A</v>
          </cell>
          <cell r="Y835" t="str">
            <v>N/A</v>
          </cell>
          <cell r="Z835" t="str">
            <v>N/A</v>
          </cell>
          <cell r="AA835" t="str">
            <v>N/A</v>
          </cell>
          <cell r="AB835" t="str">
            <v>NAO BLOQUEADO</v>
          </cell>
          <cell r="AC835" t="str">
            <v xml:space="preserve">022010B  </v>
          </cell>
          <cell r="AD835" t="str">
            <v>SUPORTE OPERACIONAL - RJ</v>
          </cell>
          <cell r="AE835" t="str">
            <v>5.OPERACIONAL</v>
          </cell>
          <cell r="AF835" t="str">
            <v>N/I</v>
          </cell>
          <cell r="AG835" t="str">
            <v>N/I</v>
          </cell>
          <cell r="AH835" t="str">
            <v>N/I</v>
          </cell>
          <cell r="AI835" t="str">
            <v>N/I</v>
          </cell>
          <cell r="AJ835" t="str">
            <v>N/I</v>
          </cell>
          <cell r="AK835" t="str">
            <v>N/I</v>
          </cell>
          <cell r="AL835" t="str">
            <v>N/I</v>
          </cell>
          <cell r="AM835" t="str">
            <v>N/I</v>
          </cell>
          <cell r="AN835" t="str">
            <v>N/I</v>
          </cell>
          <cell r="AO835" t="str">
            <v>N/I</v>
          </cell>
          <cell r="AP835" t="str">
            <v>N/I</v>
          </cell>
          <cell r="AQ835" t="str">
            <v>N/I</v>
          </cell>
          <cell r="AR835" t="str">
            <v>N/I</v>
          </cell>
          <cell r="AS835" t="str">
            <v>N/IN/I</v>
          </cell>
          <cell r="AT835" t="str">
            <v>N/I</v>
          </cell>
          <cell r="AU835" t="str">
            <v>N/I</v>
          </cell>
          <cell r="AV835" t="str">
            <v>N/I</v>
          </cell>
          <cell r="AW835" t="str">
            <v>N/I</v>
          </cell>
          <cell r="AX835" t="str">
            <v>N/I</v>
          </cell>
          <cell r="AY835" t="str">
            <v>N/I</v>
          </cell>
          <cell r="AZ835" t="str">
            <v xml:space="preserve">022010B  </v>
          </cell>
        </row>
        <row r="836">
          <cell r="D836" t="str">
            <v xml:space="preserve">022010A  </v>
          </cell>
          <cell r="E836" t="str">
            <v>SUPERVISAO OPERACIONAL - RJ</v>
          </cell>
          <cell r="F836" t="str">
            <v>N/A</v>
          </cell>
          <cell r="G836" t="str">
            <v>RJ</v>
          </cell>
          <cell r="H836" t="str">
            <v>RIO DE JANEIRO</v>
          </cell>
          <cell r="I836" t="str">
            <v>RJ</v>
          </cell>
          <cell r="J836" t="str">
            <v>RJ</v>
          </cell>
          <cell r="K836" t="str">
            <v>01</v>
          </cell>
          <cell r="L836" t="str">
            <v>ALLPARK</v>
          </cell>
          <cell r="M836" t="str">
            <v>ALLPARK</v>
          </cell>
          <cell r="N836">
            <v>0</v>
          </cell>
          <cell r="O836">
            <v>0</v>
          </cell>
          <cell r="P836" t="str">
            <v>N/A</v>
          </cell>
          <cell r="Q836" t="str">
            <v>SUPERVISAO OPERACIONAL</v>
          </cell>
          <cell r="R836" t="str">
            <v>OPERACIONAL</v>
          </cell>
          <cell r="S836" t="str">
            <v>OPERACIONAL</v>
          </cell>
          <cell r="T836" t="str">
            <v>N/A</v>
          </cell>
          <cell r="U836" t="str">
            <v>N/A</v>
          </cell>
          <cell r="V836" t="str">
            <v>N/A</v>
          </cell>
          <cell r="W836" t="str">
            <v>N/A</v>
          </cell>
          <cell r="X836" t="str">
            <v>N/A</v>
          </cell>
          <cell r="Y836" t="str">
            <v>N/A</v>
          </cell>
          <cell r="Z836" t="str">
            <v>N/A</v>
          </cell>
          <cell r="AA836" t="str">
            <v>N/A</v>
          </cell>
          <cell r="AB836" t="str">
            <v>NAO BLOQUEADO</v>
          </cell>
          <cell r="AC836" t="str">
            <v xml:space="preserve">022010A  </v>
          </cell>
          <cell r="AD836" t="str">
            <v>SUPERVISAO OPERACIONAL - RJ</v>
          </cell>
          <cell r="AE836" t="str">
            <v>5.OPERACIONAL</v>
          </cell>
          <cell r="AF836" t="str">
            <v>N/I</v>
          </cell>
          <cell r="AG836" t="str">
            <v>N/I</v>
          </cell>
          <cell r="AH836" t="str">
            <v>N/I</v>
          </cell>
          <cell r="AI836" t="str">
            <v>N/I</v>
          </cell>
          <cell r="AJ836" t="str">
            <v>N/I</v>
          </cell>
          <cell r="AK836" t="str">
            <v>N/I</v>
          </cell>
          <cell r="AL836" t="str">
            <v>N/I</v>
          </cell>
          <cell r="AM836" t="str">
            <v>N/I</v>
          </cell>
          <cell r="AN836" t="str">
            <v>N/I</v>
          </cell>
          <cell r="AO836" t="str">
            <v>N/I</v>
          </cell>
          <cell r="AP836" t="str">
            <v>N/I</v>
          </cell>
          <cell r="AQ836" t="str">
            <v>N/I</v>
          </cell>
          <cell r="AR836" t="str">
            <v>N/I</v>
          </cell>
          <cell r="AS836" t="str">
            <v>N/IN/I</v>
          </cell>
          <cell r="AT836" t="str">
            <v>N/I</v>
          </cell>
          <cell r="AU836" t="str">
            <v>N/I</v>
          </cell>
          <cell r="AV836" t="str">
            <v>N/I</v>
          </cell>
          <cell r="AW836" t="str">
            <v>N/I</v>
          </cell>
          <cell r="AX836" t="str">
            <v>N/I</v>
          </cell>
          <cell r="AY836" t="str">
            <v>N/I</v>
          </cell>
          <cell r="AZ836" t="str">
            <v xml:space="preserve">022010A  </v>
          </cell>
        </row>
        <row r="837">
          <cell r="D837" t="str">
            <v xml:space="preserve">012800B  </v>
          </cell>
          <cell r="E837" t="str">
            <v>SUPORTE OPERACIONAL - ES</v>
          </cell>
          <cell r="F837" t="str">
            <v>N/A</v>
          </cell>
          <cell r="G837" t="str">
            <v>ES</v>
          </cell>
          <cell r="H837" t="str">
            <v>ESPÍRITO SANTO</v>
          </cell>
          <cell r="I837" t="str">
            <v>NE</v>
          </cell>
          <cell r="J837" t="str">
            <v>NE</v>
          </cell>
          <cell r="K837" t="str">
            <v>80</v>
          </cell>
          <cell r="L837" t="str">
            <v>ERES</v>
          </cell>
          <cell r="M837" t="str">
            <v>ERES</v>
          </cell>
          <cell r="N837">
            <v>0</v>
          </cell>
          <cell r="O837">
            <v>0</v>
          </cell>
          <cell r="P837" t="str">
            <v>N/A</v>
          </cell>
          <cell r="Q837" t="str">
            <v>SUPORTE OPERACIONAL</v>
          </cell>
          <cell r="R837" t="str">
            <v>OPERACIONAL</v>
          </cell>
          <cell r="S837" t="str">
            <v>OPERACIONAL</v>
          </cell>
          <cell r="T837" t="str">
            <v>N/A</v>
          </cell>
          <cell r="U837" t="str">
            <v>N/A</v>
          </cell>
          <cell r="V837" t="str">
            <v>N/A</v>
          </cell>
          <cell r="W837" t="str">
            <v>N/A</v>
          </cell>
          <cell r="X837" t="str">
            <v>N/A</v>
          </cell>
          <cell r="Y837" t="str">
            <v>N/A</v>
          </cell>
          <cell r="Z837" t="str">
            <v>N/A</v>
          </cell>
          <cell r="AA837" t="str">
            <v>N/A</v>
          </cell>
          <cell r="AB837" t="str">
            <v>NAO BLOQUEADO</v>
          </cell>
          <cell r="AC837" t="str">
            <v xml:space="preserve">012800B  </v>
          </cell>
          <cell r="AD837" t="str">
            <v>SUPORTE OPERACIONAL - ES</v>
          </cell>
          <cell r="AE837" t="str">
            <v>5.OPERACIONAL</v>
          </cell>
          <cell r="AF837" t="str">
            <v>N/I</v>
          </cell>
          <cell r="AG837" t="str">
            <v>N/I</v>
          </cell>
          <cell r="AH837" t="str">
            <v>N/I</v>
          </cell>
          <cell r="AI837" t="str">
            <v>N/I</v>
          </cell>
          <cell r="AJ837" t="str">
            <v>N/I</v>
          </cell>
          <cell r="AK837" t="str">
            <v>N/I</v>
          </cell>
          <cell r="AL837" t="str">
            <v>N/I</v>
          </cell>
          <cell r="AM837" t="str">
            <v>N/I</v>
          </cell>
          <cell r="AN837" t="str">
            <v>N/I</v>
          </cell>
          <cell r="AO837" t="str">
            <v>N/I</v>
          </cell>
          <cell r="AP837" t="str">
            <v>N/I</v>
          </cell>
          <cell r="AQ837" t="str">
            <v>N/I</v>
          </cell>
          <cell r="AR837" t="str">
            <v>N/I</v>
          </cell>
          <cell r="AS837" t="str">
            <v>N/IN/I</v>
          </cell>
          <cell r="AT837" t="str">
            <v>N/I</v>
          </cell>
          <cell r="AU837" t="str">
            <v>N/I</v>
          </cell>
          <cell r="AV837" t="str">
            <v>N/I</v>
          </cell>
          <cell r="AW837" t="str">
            <v>N/I</v>
          </cell>
          <cell r="AX837" t="str">
            <v>N/I</v>
          </cell>
          <cell r="AY837" t="str">
            <v>N/I</v>
          </cell>
          <cell r="AZ837" t="str">
            <v xml:space="preserve">012800B  </v>
          </cell>
        </row>
        <row r="838">
          <cell r="D838" t="str">
            <v xml:space="preserve">012800A  </v>
          </cell>
          <cell r="E838" t="str">
            <v>SUPERVISAO OPERACIONAL - ES</v>
          </cell>
          <cell r="F838" t="str">
            <v>N/A</v>
          </cell>
          <cell r="G838" t="str">
            <v>ES</v>
          </cell>
          <cell r="H838" t="str">
            <v>ESPÍRITO SANTO</v>
          </cell>
          <cell r="I838" t="str">
            <v>NE</v>
          </cell>
          <cell r="J838" t="str">
            <v>NE</v>
          </cell>
          <cell r="K838" t="str">
            <v>80</v>
          </cell>
          <cell r="L838" t="str">
            <v>ERES</v>
          </cell>
          <cell r="M838" t="str">
            <v>ERES</v>
          </cell>
          <cell r="N838">
            <v>0</v>
          </cell>
          <cell r="O838">
            <v>0</v>
          </cell>
          <cell r="P838" t="str">
            <v>N/A</v>
          </cell>
          <cell r="Q838" t="str">
            <v>SUPERVISAO OPERACIONAL</v>
          </cell>
          <cell r="R838" t="str">
            <v>OPERACIONAL</v>
          </cell>
          <cell r="S838" t="str">
            <v>OPERACIONAL</v>
          </cell>
          <cell r="T838" t="str">
            <v>N/A</v>
          </cell>
          <cell r="U838" t="str">
            <v>N/A</v>
          </cell>
          <cell r="V838" t="str">
            <v>N/A</v>
          </cell>
          <cell r="W838" t="str">
            <v>N/A</v>
          </cell>
          <cell r="X838" t="str">
            <v>N/A</v>
          </cell>
          <cell r="Y838" t="str">
            <v>N/A</v>
          </cell>
          <cell r="Z838" t="str">
            <v>N/A</v>
          </cell>
          <cell r="AA838" t="str">
            <v>N/A</v>
          </cell>
          <cell r="AB838" t="str">
            <v>NAO BLOQUEADO</v>
          </cell>
          <cell r="AC838" t="str">
            <v xml:space="preserve">012800A  </v>
          </cell>
          <cell r="AD838" t="str">
            <v>SUPERVISAO OPERACIONAL - ES</v>
          </cell>
          <cell r="AE838" t="str">
            <v>5.OPERACIONAL</v>
          </cell>
          <cell r="AF838" t="str">
            <v>N/I</v>
          </cell>
          <cell r="AG838" t="str">
            <v>N/I</v>
          </cell>
          <cell r="AH838" t="str">
            <v>N/I</v>
          </cell>
          <cell r="AI838" t="str">
            <v>N/I</v>
          </cell>
          <cell r="AJ838" t="str">
            <v>N/I</v>
          </cell>
          <cell r="AK838" t="str">
            <v>N/I</v>
          </cell>
          <cell r="AL838" t="str">
            <v>N/I</v>
          </cell>
          <cell r="AM838" t="str">
            <v>N/I</v>
          </cell>
          <cell r="AN838" t="str">
            <v>N/I</v>
          </cell>
          <cell r="AO838" t="str">
            <v>N/I</v>
          </cell>
          <cell r="AP838" t="str">
            <v>N/I</v>
          </cell>
          <cell r="AQ838" t="str">
            <v>N/I</v>
          </cell>
          <cell r="AR838" t="str">
            <v>N/I</v>
          </cell>
          <cell r="AS838" t="str">
            <v>N/IN/I</v>
          </cell>
          <cell r="AT838" t="str">
            <v>N/I</v>
          </cell>
          <cell r="AU838" t="str">
            <v>N/I</v>
          </cell>
          <cell r="AV838" t="str">
            <v>N/I</v>
          </cell>
          <cell r="AW838" t="str">
            <v>N/I</v>
          </cell>
          <cell r="AX838" t="str">
            <v>N/I</v>
          </cell>
          <cell r="AY838" t="str">
            <v>N/I</v>
          </cell>
          <cell r="AZ838" t="str">
            <v xml:space="preserve">012800A  </v>
          </cell>
        </row>
        <row r="839">
          <cell r="D839" t="str">
            <v xml:space="preserve">012510B  </v>
          </cell>
          <cell r="E839" t="str">
            <v>SUPORTE OPERACIONAL - SP</v>
          </cell>
          <cell r="F839" t="str">
            <v>N/A</v>
          </cell>
          <cell r="G839" t="str">
            <v>SP</v>
          </cell>
          <cell r="H839" t="str">
            <v>SÃO PAULO</v>
          </cell>
          <cell r="I839" t="str">
            <v>SP</v>
          </cell>
          <cell r="J839" t="str">
            <v>SP</v>
          </cell>
          <cell r="K839" t="str">
            <v>51</v>
          </cell>
          <cell r="L839" t="str">
            <v>PRIMEIRA</v>
          </cell>
          <cell r="M839" t="str">
            <v>PRIMEIRA</v>
          </cell>
          <cell r="N839">
            <v>0</v>
          </cell>
          <cell r="O839">
            <v>0</v>
          </cell>
          <cell r="P839" t="str">
            <v>N/A</v>
          </cell>
          <cell r="Q839" t="str">
            <v>SUPORTE OPERACIONAL</v>
          </cell>
          <cell r="R839" t="str">
            <v>OPERACIONAL</v>
          </cell>
          <cell r="S839" t="str">
            <v>OPERACIONAL</v>
          </cell>
          <cell r="T839" t="str">
            <v>N/A</v>
          </cell>
          <cell r="U839" t="str">
            <v>N/A</v>
          </cell>
          <cell r="V839" t="str">
            <v>N/A</v>
          </cell>
          <cell r="W839" t="str">
            <v>N/A</v>
          </cell>
          <cell r="X839" t="str">
            <v>N/A</v>
          </cell>
          <cell r="Y839" t="str">
            <v>N/A</v>
          </cell>
          <cell r="Z839" t="str">
            <v>N/A</v>
          </cell>
          <cell r="AA839" t="str">
            <v>N/A</v>
          </cell>
          <cell r="AB839" t="str">
            <v>NAO BLOQUEADO</v>
          </cell>
          <cell r="AC839" t="str">
            <v xml:space="preserve">012510B  </v>
          </cell>
          <cell r="AD839" t="str">
            <v>SUPORTE OPERACIONAL - SP</v>
          </cell>
          <cell r="AE839" t="str">
            <v>5.OPERACIONAL</v>
          </cell>
          <cell r="AF839" t="str">
            <v>N/I</v>
          </cell>
          <cell r="AG839" t="str">
            <v>N/I</v>
          </cell>
          <cell r="AH839" t="str">
            <v>N/I</v>
          </cell>
          <cell r="AI839" t="str">
            <v>N/I</v>
          </cell>
          <cell r="AJ839" t="str">
            <v>N/I</v>
          </cell>
          <cell r="AK839" t="str">
            <v>N/I</v>
          </cell>
          <cell r="AL839" t="str">
            <v>N/I</v>
          </cell>
          <cell r="AM839" t="str">
            <v>N/I</v>
          </cell>
          <cell r="AN839" t="str">
            <v>N/I</v>
          </cell>
          <cell r="AO839" t="str">
            <v>N/I</v>
          </cell>
          <cell r="AP839" t="str">
            <v>N/I</v>
          </cell>
          <cell r="AQ839" t="str">
            <v>N/I</v>
          </cell>
          <cell r="AR839" t="str">
            <v>N/I</v>
          </cell>
          <cell r="AS839" t="str">
            <v>N/IN/I</v>
          </cell>
          <cell r="AT839" t="str">
            <v>N/I</v>
          </cell>
          <cell r="AU839" t="str">
            <v>N/I</v>
          </cell>
          <cell r="AV839" t="str">
            <v>N/I</v>
          </cell>
          <cell r="AW839" t="str">
            <v>N/I</v>
          </cell>
          <cell r="AX839" t="str">
            <v>N/I</v>
          </cell>
          <cell r="AY839" t="str">
            <v>N/I</v>
          </cell>
          <cell r="AZ839" t="str">
            <v xml:space="preserve">012510B  </v>
          </cell>
        </row>
        <row r="840">
          <cell r="D840" t="str">
            <v xml:space="preserve">012510A  </v>
          </cell>
          <cell r="E840" t="str">
            <v>SUPERVISAO OPERACIONAL - SP</v>
          </cell>
          <cell r="F840" t="str">
            <v>N/A</v>
          </cell>
          <cell r="G840" t="str">
            <v>SP</v>
          </cell>
          <cell r="H840" t="str">
            <v>SÃO PAULO</v>
          </cell>
          <cell r="I840" t="str">
            <v>SP</v>
          </cell>
          <cell r="J840" t="str">
            <v>SP</v>
          </cell>
          <cell r="K840" t="str">
            <v>51</v>
          </cell>
          <cell r="L840" t="str">
            <v>PRIMEIRA</v>
          </cell>
          <cell r="M840" t="str">
            <v>PRIMEIRA</v>
          </cell>
          <cell r="N840">
            <v>0</v>
          </cell>
          <cell r="O840">
            <v>0</v>
          </cell>
          <cell r="P840" t="str">
            <v>N/A</v>
          </cell>
          <cell r="Q840" t="str">
            <v>SUPERVISAO OPERACIONAL</v>
          </cell>
          <cell r="R840" t="str">
            <v>OPERACIONAL</v>
          </cell>
          <cell r="S840" t="str">
            <v>OPERACIONAL</v>
          </cell>
          <cell r="T840" t="str">
            <v>N/A</v>
          </cell>
          <cell r="U840" t="str">
            <v>N/A</v>
          </cell>
          <cell r="V840" t="str">
            <v>N/A</v>
          </cell>
          <cell r="W840" t="str">
            <v>N/A</v>
          </cell>
          <cell r="X840" t="str">
            <v>N/A</v>
          </cell>
          <cell r="Y840" t="str">
            <v>N/A</v>
          </cell>
          <cell r="Z840" t="str">
            <v>N/A</v>
          </cell>
          <cell r="AA840" t="str">
            <v>N/A</v>
          </cell>
          <cell r="AB840" t="str">
            <v>NAO BLOQUEADO</v>
          </cell>
          <cell r="AC840" t="str">
            <v xml:space="preserve">012510A  </v>
          </cell>
          <cell r="AD840" t="str">
            <v>SUPERVISAO OPERACIONAL - SP</v>
          </cell>
          <cell r="AE840" t="str">
            <v>5.OPERACIONAL</v>
          </cell>
          <cell r="AF840" t="str">
            <v>N/I</v>
          </cell>
          <cell r="AG840" t="str">
            <v>N/I</v>
          </cell>
          <cell r="AH840" t="str">
            <v>N/I</v>
          </cell>
          <cell r="AI840" t="str">
            <v>N/I</v>
          </cell>
          <cell r="AJ840" t="str">
            <v>N/I</v>
          </cell>
          <cell r="AK840" t="str">
            <v>N/I</v>
          </cell>
          <cell r="AL840" t="str">
            <v>N/I</v>
          </cell>
          <cell r="AM840" t="str">
            <v>N/I</v>
          </cell>
          <cell r="AN840" t="str">
            <v>N/I</v>
          </cell>
          <cell r="AO840" t="str">
            <v>N/I</v>
          </cell>
          <cell r="AP840" t="str">
            <v>N/I</v>
          </cell>
          <cell r="AQ840" t="str">
            <v>N/I</v>
          </cell>
          <cell r="AR840" t="str">
            <v>N/I</v>
          </cell>
          <cell r="AS840" t="str">
            <v>N/IN/I</v>
          </cell>
          <cell r="AT840" t="str">
            <v>N/I</v>
          </cell>
          <cell r="AU840" t="str">
            <v>N/I</v>
          </cell>
          <cell r="AV840" t="str">
            <v>N/I</v>
          </cell>
          <cell r="AW840" t="str">
            <v>N/I</v>
          </cell>
          <cell r="AX840" t="str">
            <v>N/I</v>
          </cell>
          <cell r="AY840" t="str">
            <v>N/I</v>
          </cell>
          <cell r="AZ840" t="str">
            <v xml:space="preserve">012510A  </v>
          </cell>
        </row>
        <row r="841">
          <cell r="D841" t="str">
            <v xml:space="preserve">012010B  </v>
          </cell>
          <cell r="E841" t="str">
            <v>SUPORTE OPERACIONAL - SP</v>
          </cell>
          <cell r="F841" t="str">
            <v>N/A</v>
          </cell>
          <cell r="G841" t="str">
            <v>SP</v>
          </cell>
          <cell r="H841" t="str">
            <v>SÃO PAULO</v>
          </cell>
          <cell r="I841" t="str">
            <v>SP</v>
          </cell>
          <cell r="J841" t="str">
            <v>SP</v>
          </cell>
          <cell r="K841" t="str">
            <v>01</v>
          </cell>
          <cell r="L841" t="str">
            <v>ALLPARK</v>
          </cell>
          <cell r="M841" t="str">
            <v>ALLPARK</v>
          </cell>
          <cell r="N841">
            <v>0</v>
          </cell>
          <cell r="O841">
            <v>0</v>
          </cell>
          <cell r="P841" t="str">
            <v>N/A</v>
          </cell>
          <cell r="Q841" t="str">
            <v>SUPORTE OPERACIONAL</v>
          </cell>
          <cell r="R841" t="str">
            <v>OPERACIONAL</v>
          </cell>
          <cell r="S841" t="str">
            <v>OPERACIONAL</v>
          </cell>
          <cell r="T841" t="str">
            <v>N/A</v>
          </cell>
          <cell r="U841" t="str">
            <v>N/A</v>
          </cell>
          <cell r="V841" t="str">
            <v>N/A</v>
          </cell>
          <cell r="W841" t="str">
            <v>N/A</v>
          </cell>
          <cell r="X841" t="str">
            <v>N/A</v>
          </cell>
          <cell r="Y841" t="str">
            <v>N/A</v>
          </cell>
          <cell r="Z841" t="str">
            <v>N/A</v>
          </cell>
          <cell r="AA841" t="str">
            <v>N/A</v>
          </cell>
          <cell r="AB841" t="str">
            <v>NAO BLOQUEADO</v>
          </cell>
          <cell r="AC841" t="str">
            <v xml:space="preserve">012010B  </v>
          </cell>
          <cell r="AD841" t="str">
            <v>SUPORTE OPERACIONAL - SP</v>
          </cell>
          <cell r="AE841" t="str">
            <v>5.OPERACIONAL</v>
          </cell>
          <cell r="AF841" t="str">
            <v>N/I</v>
          </cell>
          <cell r="AG841" t="str">
            <v>N/I</v>
          </cell>
          <cell r="AH841" t="str">
            <v>N/I</v>
          </cell>
          <cell r="AI841" t="str">
            <v>N/I</v>
          </cell>
          <cell r="AJ841" t="str">
            <v>N/I</v>
          </cell>
          <cell r="AK841" t="str">
            <v>N/I</v>
          </cell>
          <cell r="AL841" t="str">
            <v>N/I</v>
          </cell>
          <cell r="AM841" t="str">
            <v>N/I</v>
          </cell>
          <cell r="AN841" t="str">
            <v>N/I</v>
          </cell>
          <cell r="AO841" t="str">
            <v>N/I</v>
          </cell>
          <cell r="AP841" t="str">
            <v>N/I</v>
          </cell>
          <cell r="AQ841" t="str">
            <v>N/I</v>
          </cell>
          <cell r="AR841" t="str">
            <v>N/I</v>
          </cell>
          <cell r="AS841" t="str">
            <v>N/IN/I</v>
          </cell>
          <cell r="AT841" t="str">
            <v>N/I</v>
          </cell>
          <cell r="AU841" t="str">
            <v>N/I</v>
          </cell>
          <cell r="AV841" t="str">
            <v>N/I</v>
          </cell>
          <cell r="AW841" t="str">
            <v>N/I</v>
          </cell>
          <cell r="AX841" t="str">
            <v>N/I</v>
          </cell>
          <cell r="AY841" t="str">
            <v>N/I</v>
          </cell>
          <cell r="AZ841" t="str">
            <v xml:space="preserve">012010B  </v>
          </cell>
        </row>
        <row r="842">
          <cell r="D842" t="str">
            <v xml:space="preserve">012010A  </v>
          </cell>
          <cell r="E842" t="str">
            <v>SUPERVISAO OPERACIONAL - SP</v>
          </cell>
          <cell r="F842" t="str">
            <v>N/A</v>
          </cell>
          <cell r="G842" t="str">
            <v>SP</v>
          </cell>
          <cell r="H842" t="str">
            <v>SÃO PAULO</v>
          </cell>
          <cell r="I842" t="str">
            <v>SP</v>
          </cell>
          <cell r="J842" t="str">
            <v>SP</v>
          </cell>
          <cell r="K842" t="str">
            <v>01</v>
          </cell>
          <cell r="L842" t="str">
            <v>ALLPARK</v>
          </cell>
          <cell r="M842" t="str">
            <v>ALLPARK</v>
          </cell>
          <cell r="N842">
            <v>0</v>
          </cell>
          <cell r="O842">
            <v>0</v>
          </cell>
          <cell r="P842" t="str">
            <v>N/A</v>
          </cell>
          <cell r="Q842" t="str">
            <v>SUPERVISAO OPERACIONAL</v>
          </cell>
          <cell r="R842" t="str">
            <v>OPERACIONAL</v>
          </cell>
          <cell r="S842" t="str">
            <v>OPERACIONAL</v>
          </cell>
          <cell r="T842" t="str">
            <v>N/A</v>
          </cell>
          <cell r="U842" t="str">
            <v>N/A</v>
          </cell>
          <cell r="V842" t="str">
            <v>N/A</v>
          </cell>
          <cell r="W842" t="str">
            <v>N/A</v>
          </cell>
          <cell r="X842" t="str">
            <v>N/A</v>
          </cell>
          <cell r="Y842" t="str">
            <v>N/A</v>
          </cell>
          <cell r="Z842" t="str">
            <v>N/A</v>
          </cell>
          <cell r="AA842" t="str">
            <v>N/A</v>
          </cell>
          <cell r="AB842" t="str">
            <v>NAO BLOQUEADO</v>
          </cell>
          <cell r="AC842" t="str">
            <v xml:space="preserve">012010A  </v>
          </cell>
          <cell r="AD842" t="str">
            <v>SUPERVISAO OPERACIONAL - SP</v>
          </cell>
          <cell r="AE842" t="str">
            <v>5.OPERACIONAL</v>
          </cell>
          <cell r="AF842" t="str">
            <v>N/I</v>
          </cell>
          <cell r="AG842" t="str">
            <v>N/I</v>
          </cell>
          <cell r="AH842" t="str">
            <v>N/I</v>
          </cell>
          <cell r="AI842" t="str">
            <v>N/I</v>
          </cell>
          <cell r="AJ842" t="str">
            <v>N/I</v>
          </cell>
          <cell r="AK842" t="str">
            <v>N/I</v>
          </cell>
          <cell r="AL842" t="str">
            <v>N/I</v>
          </cell>
          <cell r="AM842" t="str">
            <v>N/I</v>
          </cell>
          <cell r="AN842" t="str">
            <v>N/I</v>
          </cell>
          <cell r="AO842" t="str">
            <v>N/I</v>
          </cell>
          <cell r="AP842" t="str">
            <v>N/I</v>
          </cell>
          <cell r="AQ842" t="str">
            <v>N/I</v>
          </cell>
          <cell r="AR842" t="str">
            <v>N/I</v>
          </cell>
          <cell r="AS842" t="str">
            <v>N/IN/I</v>
          </cell>
          <cell r="AT842" t="str">
            <v>N/I</v>
          </cell>
          <cell r="AU842" t="str">
            <v>N/I</v>
          </cell>
          <cell r="AV842" t="str">
            <v>N/I</v>
          </cell>
          <cell r="AW842" t="str">
            <v>N/I</v>
          </cell>
          <cell r="AX842" t="str">
            <v>N/I</v>
          </cell>
          <cell r="AY842" t="str">
            <v>N/I</v>
          </cell>
          <cell r="AZ842" t="str">
            <v xml:space="preserve">012010A  </v>
          </cell>
        </row>
        <row r="843">
          <cell r="D843">
            <v>1220199</v>
          </cell>
          <cell r="E843" t="str">
            <v>OPERACIONAL - PE</v>
          </cell>
          <cell r="F843" t="str">
            <v>N/A</v>
          </cell>
          <cell r="G843" t="str">
            <v>PE</v>
          </cell>
          <cell r="H843" t="str">
            <v>PERNAMBUCO</v>
          </cell>
          <cell r="I843" t="str">
            <v>NE</v>
          </cell>
          <cell r="J843" t="str">
            <v>NE</v>
          </cell>
          <cell r="K843" t="str">
            <v>01</v>
          </cell>
          <cell r="L843" t="str">
            <v>ALLPARK</v>
          </cell>
          <cell r="M843" t="str">
            <v>ALLPARK</v>
          </cell>
          <cell r="N843">
            <v>0</v>
          </cell>
          <cell r="O843">
            <v>0</v>
          </cell>
          <cell r="P843" t="str">
            <v>N/A</v>
          </cell>
          <cell r="Q843" t="str">
            <v>OPERACIONAL</v>
          </cell>
          <cell r="R843" t="str">
            <v>OPERACIONAL</v>
          </cell>
          <cell r="S843" t="str">
            <v>OPERACIONAL</v>
          </cell>
          <cell r="T843" t="str">
            <v>N/A</v>
          </cell>
          <cell r="U843" t="str">
            <v>N/A</v>
          </cell>
          <cell r="V843" t="str">
            <v>N/A</v>
          </cell>
          <cell r="W843" t="str">
            <v>N/A</v>
          </cell>
          <cell r="X843" t="str">
            <v>N/A</v>
          </cell>
          <cell r="Y843" t="str">
            <v>N/A</v>
          </cell>
          <cell r="Z843" t="str">
            <v>N/A</v>
          </cell>
          <cell r="AA843" t="str">
            <v>N/A</v>
          </cell>
          <cell r="AB843" t="str">
            <v xml:space="preserve">BLOQUEADO    </v>
          </cell>
          <cell r="AC843">
            <v>1220199</v>
          </cell>
          <cell r="AD843" t="str">
            <v>OPERACIONAL - PE</v>
          </cell>
          <cell r="AE843" t="str">
            <v>5.OPERACIONAL</v>
          </cell>
          <cell r="AF843" t="str">
            <v>N/I</v>
          </cell>
          <cell r="AG843" t="str">
            <v>N/I</v>
          </cell>
          <cell r="AH843" t="str">
            <v>N/I</v>
          </cell>
          <cell r="AI843" t="str">
            <v>N/I</v>
          </cell>
          <cell r="AJ843" t="str">
            <v>N/I</v>
          </cell>
          <cell r="AK843" t="str">
            <v>N/I</v>
          </cell>
          <cell r="AL843" t="str">
            <v>N/I</v>
          </cell>
          <cell r="AM843" t="str">
            <v>N/I</v>
          </cell>
          <cell r="AN843" t="str">
            <v>N/I</v>
          </cell>
          <cell r="AO843" t="str">
            <v>N/I</v>
          </cell>
          <cell r="AP843" t="str">
            <v>N/I</v>
          </cell>
          <cell r="AQ843" t="str">
            <v>N/I</v>
          </cell>
          <cell r="AR843" t="str">
            <v>N/I</v>
          </cell>
          <cell r="AS843" t="str">
            <v>N/IN/I</v>
          </cell>
          <cell r="AT843" t="str">
            <v>N/I</v>
          </cell>
          <cell r="AU843" t="str">
            <v>N/I</v>
          </cell>
          <cell r="AV843" t="str">
            <v>N/I</v>
          </cell>
          <cell r="AW843" t="str">
            <v>N/I</v>
          </cell>
          <cell r="AX843" t="str">
            <v>N/I</v>
          </cell>
          <cell r="AY843" t="str">
            <v>N/I</v>
          </cell>
          <cell r="AZ843">
            <v>1220199</v>
          </cell>
        </row>
        <row r="844">
          <cell r="D844">
            <v>1220100</v>
          </cell>
          <cell r="E844" t="str">
            <v>GERENCIA OPERACIONAL - PE</v>
          </cell>
          <cell r="F844" t="str">
            <v>N/A</v>
          </cell>
          <cell r="G844" t="str">
            <v>PE</v>
          </cell>
          <cell r="H844" t="str">
            <v>PERNAMBUCO</v>
          </cell>
          <cell r="I844" t="str">
            <v>NE</v>
          </cell>
          <cell r="J844" t="str">
            <v>NE</v>
          </cell>
          <cell r="K844" t="str">
            <v>01</v>
          </cell>
          <cell r="L844" t="str">
            <v>ALLPARK</v>
          </cell>
          <cell r="M844" t="str">
            <v>ALLPARK</v>
          </cell>
          <cell r="N844">
            <v>0</v>
          </cell>
          <cell r="O844">
            <v>0</v>
          </cell>
          <cell r="P844" t="str">
            <v>N/A</v>
          </cell>
          <cell r="Q844" t="str">
            <v>GER. OPERACIONAL</v>
          </cell>
          <cell r="R844" t="str">
            <v>OPERACIONAL</v>
          </cell>
          <cell r="S844" t="str">
            <v>OPERACIONAL</v>
          </cell>
          <cell r="T844" t="str">
            <v>N/A</v>
          </cell>
          <cell r="U844" t="str">
            <v>N/A</v>
          </cell>
          <cell r="V844" t="str">
            <v>N/A</v>
          </cell>
          <cell r="W844" t="str">
            <v>N/A</v>
          </cell>
          <cell r="X844" t="str">
            <v>N/A</v>
          </cell>
          <cell r="Y844" t="str">
            <v>N/A</v>
          </cell>
          <cell r="Z844" t="str">
            <v>N/A</v>
          </cell>
          <cell r="AA844" t="str">
            <v>N/A</v>
          </cell>
          <cell r="AB844" t="str">
            <v>NAO BLOQUEADO</v>
          </cell>
          <cell r="AC844">
            <v>1220100</v>
          </cell>
          <cell r="AD844" t="str">
            <v>GERENCIA OPERACIONAL - PE</v>
          </cell>
          <cell r="AE844" t="str">
            <v>5.OPERACIONAL</v>
          </cell>
          <cell r="AF844" t="str">
            <v>N/I</v>
          </cell>
          <cell r="AG844" t="str">
            <v>N/I</v>
          </cell>
          <cell r="AH844" t="str">
            <v>N/I</v>
          </cell>
          <cell r="AI844" t="str">
            <v>N/I</v>
          </cell>
          <cell r="AJ844" t="str">
            <v>N/I</v>
          </cell>
          <cell r="AK844" t="str">
            <v>N/I</v>
          </cell>
          <cell r="AL844" t="str">
            <v>N/I</v>
          </cell>
          <cell r="AM844" t="str">
            <v>N/I</v>
          </cell>
          <cell r="AN844" t="str">
            <v>N/I</v>
          </cell>
          <cell r="AO844" t="str">
            <v>N/I</v>
          </cell>
          <cell r="AP844" t="str">
            <v>N/I</v>
          </cell>
          <cell r="AQ844" t="str">
            <v>N/I</v>
          </cell>
          <cell r="AR844" t="str">
            <v>N/I</v>
          </cell>
          <cell r="AS844" t="str">
            <v>N/IN/I</v>
          </cell>
          <cell r="AT844" t="str">
            <v>N/I</v>
          </cell>
          <cell r="AU844" t="str">
            <v>N/I</v>
          </cell>
          <cell r="AV844" t="str">
            <v>N/I</v>
          </cell>
          <cell r="AW844" t="str">
            <v>N/I</v>
          </cell>
          <cell r="AX844" t="str">
            <v>N/I</v>
          </cell>
          <cell r="AY844" t="str">
            <v>N/I</v>
          </cell>
          <cell r="AZ844">
            <v>1220100</v>
          </cell>
        </row>
        <row r="845">
          <cell r="D845">
            <v>1120199</v>
          </cell>
          <cell r="E845" t="str">
            <v>OPERACIONAL - ES</v>
          </cell>
          <cell r="F845" t="str">
            <v>N/A</v>
          </cell>
          <cell r="G845" t="str">
            <v>ES</v>
          </cell>
          <cell r="H845" t="str">
            <v>ESPÍRITO SANTO</v>
          </cell>
          <cell r="I845" t="str">
            <v>NE</v>
          </cell>
          <cell r="J845" t="str">
            <v>NE</v>
          </cell>
          <cell r="K845" t="str">
            <v>01</v>
          </cell>
          <cell r="L845" t="str">
            <v>ALLPARK</v>
          </cell>
          <cell r="M845" t="str">
            <v>ALLPARK</v>
          </cell>
          <cell r="N845">
            <v>0</v>
          </cell>
          <cell r="O845">
            <v>0</v>
          </cell>
          <cell r="P845" t="str">
            <v>N/A</v>
          </cell>
          <cell r="Q845" t="str">
            <v>OPERACIONAL</v>
          </cell>
          <cell r="R845" t="str">
            <v>OPERACIONAL</v>
          </cell>
          <cell r="S845" t="str">
            <v>OPERACIONAL</v>
          </cell>
          <cell r="T845" t="str">
            <v>N/A</v>
          </cell>
          <cell r="U845" t="str">
            <v>N/A</v>
          </cell>
          <cell r="V845" t="str">
            <v>N/A</v>
          </cell>
          <cell r="W845" t="str">
            <v>N/A</v>
          </cell>
          <cell r="X845" t="str">
            <v>N/A</v>
          </cell>
          <cell r="Y845" t="str">
            <v>N/A</v>
          </cell>
          <cell r="Z845" t="str">
            <v>N/A</v>
          </cell>
          <cell r="AA845" t="str">
            <v>N/A</v>
          </cell>
          <cell r="AB845" t="str">
            <v xml:space="preserve">BLOQUEADO    </v>
          </cell>
          <cell r="AC845">
            <v>1120199</v>
          </cell>
          <cell r="AD845" t="str">
            <v>OPERACIONAL - ES</v>
          </cell>
          <cell r="AE845" t="str">
            <v>5.OPERACIONAL</v>
          </cell>
          <cell r="AF845" t="str">
            <v>N/I</v>
          </cell>
          <cell r="AG845" t="str">
            <v>N/I</v>
          </cell>
          <cell r="AH845" t="str">
            <v>N/I</v>
          </cell>
          <cell r="AI845" t="str">
            <v>N/I</v>
          </cell>
          <cell r="AJ845" t="str">
            <v>N/I</v>
          </cell>
          <cell r="AK845" t="str">
            <v>N/I</v>
          </cell>
          <cell r="AL845" t="str">
            <v>N/I</v>
          </cell>
          <cell r="AM845" t="str">
            <v>N/I</v>
          </cell>
          <cell r="AN845" t="str">
            <v>N/I</v>
          </cell>
          <cell r="AO845" t="str">
            <v>N/I</v>
          </cell>
          <cell r="AP845" t="str">
            <v>N/I</v>
          </cell>
          <cell r="AQ845" t="str">
            <v>N/I</v>
          </cell>
          <cell r="AR845" t="str">
            <v>N/I</v>
          </cell>
          <cell r="AS845" t="str">
            <v>N/IN/I</v>
          </cell>
          <cell r="AT845" t="str">
            <v>N/I</v>
          </cell>
          <cell r="AU845" t="str">
            <v>N/I</v>
          </cell>
          <cell r="AV845" t="str">
            <v>N/I</v>
          </cell>
          <cell r="AW845" t="str">
            <v>N/I</v>
          </cell>
          <cell r="AX845" t="str">
            <v>N/I</v>
          </cell>
          <cell r="AY845" t="str">
            <v>N/I</v>
          </cell>
          <cell r="AZ845">
            <v>1120199</v>
          </cell>
        </row>
        <row r="846">
          <cell r="D846">
            <v>1120100</v>
          </cell>
          <cell r="E846" t="str">
            <v>GERENCIA OPERACIONAL - ES</v>
          </cell>
          <cell r="F846" t="str">
            <v>N/A</v>
          </cell>
          <cell r="G846" t="str">
            <v>ES</v>
          </cell>
          <cell r="H846" t="str">
            <v>ESPÍRITO SANTO</v>
          </cell>
          <cell r="I846" t="str">
            <v>NE</v>
          </cell>
          <cell r="J846" t="str">
            <v>NE</v>
          </cell>
          <cell r="K846" t="str">
            <v>01</v>
          </cell>
          <cell r="L846" t="str">
            <v>ALLPARK</v>
          </cell>
          <cell r="M846" t="str">
            <v>ALLPARK</v>
          </cell>
          <cell r="N846">
            <v>0</v>
          </cell>
          <cell r="O846">
            <v>0</v>
          </cell>
          <cell r="P846" t="str">
            <v>N/A</v>
          </cell>
          <cell r="Q846" t="str">
            <v>GER. OPERACIONAL</v>
          </cell>
          <cell r="R846" t="str">
            <v>OPERACIONAL</v>
          </cell>
          <cell r="S846" t="str">
            <v>OPERACIONAL</v>
          </cell>
          <cell r="T846" t="str">
            <v>N/A</v>
          </cell>
          <cell r="U846" t="str">
            <v>N/A</v>
          </cell>
          <cell r="V846" t="str">
            <v>N/A</v>
          </cell>
          <cell r="W846" t="str">
            <v>N/A</v>
          </cell>
          <cell r="X846" t="str">
            <v>N/A</v>
          </cell>
          <cell r="Y846" t="str">
            <v>N/A</v>
          </cell>
          <cell r="Z846" t="str">
            <v>N/A</v>
          </cell>
          <cell r="AA846" t="str">
            <v>N/A</v>
          </cell>
          <cell r="AB846" t="str">
            <v>NAO BLOQUEADO</v>
          </cell>
          <cell r="AC846">
            <v>1120100</v>
          </cell>
          <cell r="AD846" t="str">
            <v>GERENCIA OPERACIONAL - ES</v>
          </cell>
          <cell r="AE846" t="str">
            <v>5.OPERACIONAL</v>
          </cell>
          <cell r="AF846" t="str">
            <v>N/I</v>
          </cell>
          <cell r="AG846" t="str">
            <v>N/I</v>
          </cell>
          <cell r="AH846" t="str">
            <v>N/I</v>
          </cell>
          <cell r="AI846" t="str">
            <v>N/I</v>
          </cell>
          <cell r="AJ846" t="str">
            <v>N/I</v>
          </cell>
          <cell r="AK846" t="str">
            <v>N/I</v>
          </cell>
          <cell r="AL846" t="str">
            <v>N/I</v>
          </cell>
          <cell r="AM846" t="str">
            <v>N/I</v>
          </cell>
          <cell r="AN846" t="str">
            <v>N/I</v>
          </cell>
          <cell r="AO846" t="str">
            <v>N/I</v>
          </cell>
          <cell r="AP846" t="str">
            <v>N/I</v>
          </cell>
          <cell r="AQ846" t="str">
            <v>N/I</v>
          </cell>
          <cell r="AR846" t="str">
            <v>N/I</v>
          </cell>
          <cell r="AS846" t="str">
            <v>N/IN/I</v>
          </cell>
          <cell r="AT846" t="str">
            <v>N/I</v>
          </cell>
          <cell r="AU846" t="str">
            <v>N/I</v>
          </cell>
          <cell r="AV846" t="str">
            <v>N/I</v>
          </cell>
          <cell r="AW846" t="str">
            <v>N/I</v>
          </cell>
          <cell r="AX846" t="str">
            <v>N/I</v>
          </cell>
          <cell r="AY846" t="str">
            <v>N/I</v>
          </cell>
          <cell r="AZ846">
            <v>1120100</v>
          </cell>
        </row>
        <row r="847">
          <cell r="D847">
            <v>1020199</v>
          </cell>
          <cell r="E847" t="str">
            <v>OPERACIONAL - TO</v>
          </cell>
          <cell r="F847" t="str">
            <v>N/A</v>
          </cell>
          <cell r="G847" t="str">
            <v>TO</v>
          </cell>
          <cell r="H847" t="str">
            <v>TOCANTINS</v>
          </cell>
          <cell r="I847" t="str">
            <v>CO</v>
          </cell>
          <cell r="J847" t="str">
            <v>CO</v>
          </cell>
          <cell r="K847" t="str">
            <v>01</v>
          </cell>
          <cell r="L847" t="str">
            <v>ALLPARK</v>
          </cell>
          <cell r="M847" t="str">
            <v>ALLPARK</v>
          </cell>
          <cell r="N847">
            <v>0</v>
          </cell>
          <cell r="O847">
            <v>0</v>
          </cell>
          <cell r="P847" t="str">
            <v>N/A</v>
          </cell>
          <cell r="Q847" t="str">
            <v>OPERACIONAL</v>
          </cell>
          <cell r="R847" t="str">
            <v>OPERACIONAL</v>
          </cell>
          <cell r="S847" t="str">
            <v>OPERACIONAL</v>
          </cell>
          <cell r="T847" t="str">
            <v>N/A</v>
          </cell>
          <cell r="U847" t="str">
            <v>N/A</v>
          </cell>
          <cell r="V847" t="str">
            <v>N/A</v>
          </cell>
          <cell r="W847" t="str">
            <v>N/A</v>
          </cell>
          <cell r="X847" t="str">
            <v>N/A</v>
          </cell>
          <cell r="Y847" t="str">
            <v>N/A</v>
          </cell>
          <cell r="Z847" t="str">
            <v>N/A</v>
          </cell>
          <cell r="AA847" t="str">
            <v>N/A</v>
          </cell>
          <cell r="AB847" t="str">
            <v xml:space="preserve">BLOQUEADO    </v>
          </cell>
          <cell r="AC847">
            <v>1020199</v>
          </cell>
          <cell r="AD847" t="str">
            <v>OPERACIONAL - TO</v>
          </cell>
          <cell r="AE847" t="str">
            <v>5.OPERACIONAL</v>
          </cell>
          <cell r="AF847" t="str">
            <v>N/A</v>
          </cell>
          <cell r="AG847" t="str">
            <v>N/I</v>
          </cell>
          <cell r="AH847" t="str">
            <v>PALMAS</v>
          </cell>
          <cell r="AI847" t="str">
            <v>N/I</v>
          </cell>
          <cell r="AJ847" t="str">
            <v>N/I</v>
          </cell>
          <cell r="AK847" t="str">
            <v>N/I</v>
          </cell>
          <cell r="AL847" t="str">
            <v>N/A</v>
          </cell>
          <cell r="AM847" t="str">
            <v>N/A</v>
          </cell>
          <cell r="AN847" t="str">
            <v>N/A</v>
          </cell>
          <cell r="AO847" t="str">
            <v>N/A</v>
          </cell>
          <cell r="AP847" t="str">
            <v>N/A</v>
          </cell>
          <cell r="AQ847" t="str">
            <v>N/A</v>
          </cell>
          <cell r="AR847" t="str">
            <v>N/I</v>
          </cell>
          <cell r="AS847" t="str">
            <v>N/IN/I</v>
          </cell>
          <cell r="AT847" t="str">
            <v>N/I</v>
          </cell>
          <cell r="AU847" t="str">
            <v>N/I</v>
          </cell>
          <cell r="AV847" t="str">
            <v>N/A</v>
          </cell>
          <cell r="AW847" t="str">
            <v>N/A</v>
          </cell>
          <cell r="AX847" t="str">
            <v>N/A</v>
          </cell>
          <cell r="AY847" t="str">
            <v>N/A</v>
          </cell>
          <cell r="AZ847">
            <v>1020199</v>
          </cell>
        </row>
        <row r="848">
          <cell r="D848">
            <v>1020100</v>
          </cell>
          <cell r="E848" t="str">
            <v>GERENCIA OPERACIONAL - TO</v>
          </cell>
          <cell r="F848" t="str">
            <v>N/A</v>
          </cell>
          <cell r="G848" t="str">
            <v>TO</v>
          </cell>
          <cell r="H848" t="str">
            <v>TOCANTINS</v>
          </cell>
          <cell r="I848" t="str">
            <v>CO</v>
          </cell>
          <cell r="J848" t="str">
            <v>CO</v>
          </cell>
          <cell r="K848" t="str">
            <v>01</v>
          </cell>
          <cell r="L848" t="str">
            <v>ALLPARK</v>
          </cell>
          <cell r="M848" t="str">
            <v>ALLPARK</v>
          </cell>
          <cell r="N848">
            <v>0</v>
          </cell>
          <cell r="O848">
            <v>0</v>
          </cell>
          <cell r="P848" t="str">
            <v>N/A</v>
          </cell>
          <cell r="Q848" t="str">
            <v>GER. OPERACIONAL</v>
          </cell>
          <cell r="R848" t="str">
            <v>OPERACIONAL</v>
          </cell>
          <cell r="S848" t="str">
            <v>OPERACIONAL</v>
          </cell>
          <cell r="T848" t="str">
            <v>N/A</v>
          </cell>
          <cell r="U848" t="str">
            <v>N/A</v>
          </cell>
          <cell r="V848" t="str">
            <v>N/A</v>
          </cell>
          <cell r="W848" t="str">
            <v>N/A</v>
          </cell>
          <cell r="X848" t="str">
            <v>N/A</v>
          </cell>
          <cell r="Y848" t="str">
            <v>N/A</v>
          </cell>
          <cell r="Z848" t="str">
            <v>N/A</v>
          </cell>
          <cell r="AA848" t="str">
            <v>N/A</v>
          </cell>
          <cell r="AB848" t="str">
            <v>NAO BLOQUEADO</v>
          </cell>
          <cell r="AC848">
            <v>1020100</v>
          </cell>
          <cell r="AD848" t="str">
            <v>GERENCIA OPERACIONAL - TO</v>
          </cell>
          <cell r="AE848" t="str">
            <v>5.OPERACIONAL</v>
          </cell>
          <cell r="AF848" t="str">
            <v>N/I</v>
          </cell>
          <cell r="AG848" t="str">
            <v>N/I</v>
          </cell>
          <cell r="AH848" t="str">
            <v>N/I</v>
          </cell>
          <cell r="AI848" t="str">
            <v>N/I</v>
          </cell>
          <cell r="AJ848" t="str">
            <v>N/I</v>
          </cell>
          <cell r="AK848" t="str">
            <v>N/I</v>
          </cell>
          <cell r="AL848" t="str">
            <v>N/I</v>
          </cell>
          <cell r="AM848" t="str">
            <v>N/I</v>
          </cell>
          <cell r="AN848" t="str">
            <v>N/I</v>
          </cell>
          <cell r="AO848" t="str">
            <v>N/I</v>
          </cell>
          <cell r="AP848" t="str">
            <v>N/I</v>
          </cell>
          <cell r="AQ848" t="str">
            <v>N/I</v>
          </cell>
          <cell r="AR848" t="str">
            <v>N/I</v>
          </cell>
          <cell r="AS848" t="str">
            <v>N/IN/I</v>
          </cell>
          <cell r="AT848" t="str">
            <v>N/I</v>
          </cell>
          <cell r="AU848" t="str">
            <v>N/I</v>
          </cell>
          <cell r="AV848" t="str">
            <v>N/I</v>
          </cell>
          <cell r="AW848" t="str">
            <v>N/I</v>
          </cell>
          <cell r="AX848" t="str">
            <v>N/I</v>
          </cell>
          <cell r="AY848" t="str">
            <v>N/I</v>
          </cell>
          <cell r="AZ848">
            <v>1020100</v>
          </cell>
        </row>
        <row r="849">
          <cell r="D849">
            <v>920199</v>
          </cell>
          <cell r="E849" t="str">
            <v>OPERACIONAL - POA</v>
          </cell>
          <cell r="F849" t="str">
            <v>N/A</v>
          </cell>
          <cell r="G849" t="str">
            <v>RS</v>
          </cell>
          <cell r="H849" t="str">
            <v>RIO GRANDE DO SUL</v>
          </cell>
          <cell r="I849" t="str">
            <v>SUL</v>
          </cell>
          <cell r="J849" t="str">
            <v>SUL</v>
          </cell>
          <cell r="K849" t="str">
            <v>01</v>
          </cell>
          <cell r="L849" t="str">
            <v>ALLPARK</v>
          </cell>
          <cell r="M849" t="str">
            <v>ALLPARK</v>
          </cell>
          <cell r="N849">
            <v>0</v>
          </cell>
          <cell r="O849">
            <v>0</v>
          </cell>
          <cell r="P849" t="str">
            <v>N/A</v>
          </cell>
          <cell r="Q849" t="str">
            <v>OPERACIONAL</v>
          </cell>
          <cell r="R849" t="str">
            <v>OPERACIONAL</v>
          </cell>
          <cell r="S849" t="str">
            <v>OPERACIONAL</v>
          </cell>
          <cell r="T849" t="str">
            <v>N/A</v>
          </cell>
          <cell r="U849" t="str">
            <v>N/A</v>
          </cell>
          <cell r="V849" t="str">
            <v>N/A</v>
          </cell>
          <cell r="W849" t="str">
            <v>N/A</v>
          </cell>
          <cell r="X849" t="str">
            <v>N/A</v>
          </cell>
          <cell r="Y849" t="str">
            <v>N/A</v>
          </cell>
          <cell r="Z849" t="str">
            <v>N/A</v>
          </cell>
          <cell r="AA849" t="str">
            <v>N/A</v>
          </cell>
          <cell r="AB849" t="str">
            <v xml:space="preserve">BLOQUEADO    </v>
          </cell>
          <cell r="AC849">
            <v>920199</v>
          </cell>
          <cell r="AD849" t="str">
            <v>OPERACIONAL - POA</v>
          </cell>
          <cell r="AE849" t="str">
            <v>5.OPERACIONAL</v>
          </cell>
          <cell r="AF849" t="str">
            <v>N/A</v>
          </cell>
          <cell r="AG849" t="str">
            <v>N/I</v>
          </cell>
          <cell r="AH849" t="str">
            <v>PORTO ALEGRE</v>
          </cell>
          <cell r="AI849" t="str">
            <v>N/I</v>
          </cell>
          <cell r="AJ849" t="str">
            <v>N/I</v>
          </cell>
          <cell r="AK849" t="str">
            <v>N/I</v>
          </cell>
          <cell r="AL849" t="str">
            <v>N/A</v>
          </cell>
          <cell r="AM849" t="str">
            <v>N/A</v>
          </cell>
          <cell r="AN849" t="str">
            <v>N/A</v>
          </cell>
          <cell r="AO849" t="str">
            <v>N/A</v>
          </cell>
          <cell r="AP849" t="str">
            <v>N/A</v>
          </cell>
          <cell r="AQ849" t="str">
            <v>N/A</v>
          </cell>
          <cell r="AR849" t="str">
            <v>N/I</v>
          </cell>
          <cell r="AS849" t="str">
            <v>N/IN/I</v>
          </cell>
          <cell r="AT849" t="str">
            <v>N/I</v>
          </cell>
          <cell r="AU849" t="str">
            <v>N/I</v>
          </cell>
          <cell r="AV849" t="str">
            <v>N/A</v>
          </cell>
          <cell r="AW849" t="str">
            <v>N/A</v>
          </cell>
          <cell r="AX849" t="str">
            <v>N/A</v>
          </cell>
          <cell r="AY849" t="str">
            <v>N/A</v>
          </cell>
          <cell r="AZ849">
            <v>920199</v>
          </cell>
        </row>
        <row r="850">
          <cell r="D850">
            <v>920189</v>
          </cell>
          <cell r="E850" t="str">
            <v>GER ESTACIONAMENTO - POA</v>
          </cell>
          <cell r="F850" t="str">
            <v>N/A</v>
          </cell>
          <cell r="G850" t="str">
            <v>RS</v>
          </cell>
          <cell r="H850" t="str">
            <v>RIO GRANDE DO SUL</v>
          </cell>
          <cell r="I850" t="str">
            <v>SUL</v>
          </cell>
          <cell r="J850" t="str">
            <v>SUL</v>
          </cell>
          <cell r="K850" t="str">
            <v>01</v>
          </cell>
          <cell r="L850" t="str">
            <v>ALLPARK</v>
          </cell>
          <cell r="M850" t="str">
            <v>ALLPARK</v>
          </cell>
          <cell r="N850">
            <v>0</v>
          </cell>
          <cell r="O850">
            <v>0</v>
          </cell>
          <cell r="P850" t="str">
            <v>N/A</v>
          </cell>
          <cell r="Q850" t="str">
            <v>GER. ESTACIONAMENTO</v>
          </cell>
          <cell r="R850" t="str">
            <v>OPERACIONAL</v>
          </cell>
          <cell r="S850" t="str">
            <v>OPERACIONAL</v>
          </cell>
          <cell r="T850" t="str">
            <v>N/A</v>
          </cell>
          <cell r="U850" t="str">
            <v>N/A</v>
          </cell>
          <cell r="V850" t="str">
            <v>N/A</v>
          </cell>
          <cell r="W850" t="str">
            <v>N/A</v>
          </cell>
          <cell r="X850" t="str">
            <v>N/A</v>
          </cell>
          <cell r="Y850" t="str">
            <v>N/A</v>
          </cell>
          <cell r="Z850" t="str">
            <v>N/A</v>
          </cell>
          <cell r="AA850" t="str">
            <v>N/A</v>
          </cell>
          <cell r="AB850" t="str">
            <v>NAO BLOQUEADO</v>
          </cell>
          <cell r="AC850">
            <v>920189</v>
          </cell>
          <cell r="AD850" t="str">
            <v>GER ESTACIONAMENTO - POA</v>
          </cell>
          <cell r="AE850" t="str">
            <v>5.OPERACIONAL</v>
          </cell>
          <cell r="AF850" t="str">
            <v>N/A</v>
          </cell>
          <cell r="AG850" t="str">
            <v>N/I</v>
          </cell>
          <cell r="AH850" t="str">
            <v>PORTO ALEGRE</v>
          </cell>
          <cell r="AI850" t="str">
            <v>N/I</v>
          </cell>
          <cell r="AJ850" t="str">
            <v>N/I</v>
          </cell>
          <cell r="AK850" t="str">
            <v>N/I</v>
          </cell>
          <cell r="AL850" t="str">
            <v>N/A</v>
          </cell>
          <cell r="AM850" t="str">
            <v>N/A</v>
          </cell>
          <cell r="AN850" t="str">
            <v>N/A</v>
          </cell>
          <cell r="AO850" t="str">
            <v>N/A</v>
          </cell>
          <cell r="AP850" t="str">
            <v>N/A</v>
          </cell>
          <cell r="AQ850" t="str">
            <v>N/A</v>
          </cell>
          <cell r="AR850" t="str">
            <v>N/I</v>
          </cell>
          <cell r="AS850" t="str">
            <v>N/IN/I</v>
          </cell>
          <cell r="AT850" t="str">
            <v>N/I</v>
          </cell>
          <cell r="AU850" t="str">
            <v>N/I</v>
          </cell>
          <cell r="AV850" t="str">
            <v>N/A</v>
          </cell>
          <cell r="AW850" t="str">
            <v>N/A</v>
          </cell>
          <cell r="AX850" t="str">
            <v>N/A</v>
          </cell>
          <cell r="AY850" t="str">
            <v>N/A</v>
          </cell>
          <cell r="AZ850">
            <v>920189</v>
          </cell>
        </row>
        <row r="851">
          <cell r="D851">
            <v>920100</v>
          </cell>
          <cell r="E851" t="str">
            <v>GERENCIA OPERACIONAL - RS</v>
          </cell>
          <cell r="F851" t="str">
            <v>N/A</v>
          </cell>
          <cell r="G851" t="str">
            <v>RS</v>
          </cell>
          <cell r="H851" t="str">
            <v>RIO GRANDE DO SUL</v>
          </cell>
          <cell r="I851" t="str">
            <v>SUL</v>
          </cell>
          <cell r="J851" t="str">
            <v>SUL</v>
          </cell>
          <cell r="K851" t="str">
            <v>01</v>
          </cell>
          <cell r="L851" t="str">
            <v>ALLPARK</v>
          </cell>
          <cell r="M851" t="str">
            <v>ALLPARK</v>
          </cell>
          <cell r="N851">
            <v>0</v>
          </cell>
          <cell r="O851">
            <v>0</v>
          </cell>
          <cell r="P851" t="str">
            <v>N/A</v>
          </cell>
          <cell r="Q851" t="str">
            <v>GER. OPERACIONAL</v>
          </cell>
          <cell r="R851" t="str">
            <v>OPERACIONAL</v>
          </cell>
          <cell r="S851" t="str">
            <v>OPERACIONAL</v>
          </cell>
          <cell r="T851" t="str">
            <v>N/A</v>
          </cell>
          <cell r="U851" t="str">
            <v>N/A</v>
          </cell>
          <cell r="V851" t="str">
            <v>N/A</v>
          </cell>
          <cell r="W851" t="str">
            <v>N/A</v>
          </cell>
          <cell r="X851" t="str">
            <v>N/A</v>
          </cell>
          <cell r="Y851" t="str">
            <v>N/A</v>
          </cell>
          <cell r="Z851" t="str">
            <v>N/A</v>
          </cell>
          <cell r="AA851" t="str">
            <v>N/A</v>
          </cell>
          <cell r="AB851" t="str">
            <v>NAO BLOQUEADO</v>
          </cell>
          <cell r="AC851">
            <v>920100</v>
          </cell>
          <cell r="AD851" t="str">
            <v>GERENCIA OPERACIONAL - RS</v>
          </cell>
          <cell r="AE851" t="str">
            <v>5.OPERACIONAL</v>
          </cell>
          <cell r="AF851" t="str">
            <v>N/I</v>
          </cell>
          <cell r="AG851" t="str">
            <v>N/I</v>
          </cell>
          <cell r="AH851" t="str">
            <v>N/I</v>
          </cell>
          <cell r="AI851" t="str">
            <v>N/I</v>
          </cell>
          <cell r="AJ851" t="str">
            <v>N/I</v>
          </cell>
          <cell r="AK851" t="str">
            <v>N/I</v>
          </cell>
          <cell r="AL851" t="str">
            <v>N/I</v>
          </cell>
          <cell r="AM851" t="str">
            <v>N/I</v>
          </cell>
          <cell r="AN851" t="str">
            <v>N/I</v>
          </cell>
          <cell r="AO851" t="str">
            <v>N/I</v>
          </cell>
          <cell r="AP851" t="str">
            <v>N/I</v>
          </cell>
          <cell r="AQ851" t="str">
            <v>N/I</v>
          </cell>
          <cell r="AR851" t="str">
            <v>N/I</v>
          </cell>
          <cell r="AS851" t="str">
            <v>N/IN/I</v>
          </cell>
          <cell r="AT851" t="str">
            <v>N/I</v>
          </cell>
          <cell r="AU851" t="str">
            <v>N/I</v>
          </cell>
          <cell r="AV851" t="str">
            <v>N/I</v>
          </cell>
          <cell r="AW851" t="str">
            <v>N/I</v>
          </cell>
          <cell r="AX851" t="str">
            <v>N/I</v>
          </cell>
          <cell r="AY851" t="str">
            <v>N/I</v>
          </cell>
          <cell r="AZ851">
            <v>920100</v>
          </cell>
        </row>
        <row r="852">
          <cell r="D852">
            <v>910101</v>
          </cell>
          <cell r="E852" t="str">
            <v>SERVICOS GERAIS - RS</v>
          </cell>
          <cell r="F852" t="str">
            <v>N/A</v>
          </cell>
          <cell r="G852" t="str">
            <v>RS</v>
          </cell>
          <cell r="H852" t="str">
            <v>RIO GRANDE DO SUL</v>
          </cell>
          <cell r="I852" t="str">
            <v>SUL</v>
          </cell>
          <cell r="J852" t="str">
            <v>SUL</v>
          </cell>
          <cell r="K852" t="str">
            <v>01</v>
          </cell>
          <cell r="L852" t="str">
            <v>ALLPARK</v>
          </cell>
          <cell r="M852" t="str">
            <v>ALLPARK</v>
          </cell>
          <cell r="N852">
            <v>0</v>
          </cell>
          <cell r="O852">
            <v>0</v>
          </cell>
          <cell r="P852" t="str">
            <v>N/A</v>
          </cell>
          <cell r="Q852" t="str">
            <v>SERVIÇOS GERAIS</v>
          </cell>
          <cell r="R852" t="str">
            <v>OPERACIONAL</v>
          </cell>
          <cell r="S852" t="str">
            <v>OPERACIONAL</v>
          </cell>
          <cell r="T852" t="str">
            <v>N/A</v>
          </cell>
          <cell r="U852" t="str">
            <v>N/A</v>
          </cell>
          <cell r="V852" t="str">
            <v>N/A</v>
          </cell>
          <cell r="W852" t="str">
            <v>N/A</v>
          </cell>
          <cell r="X852" t="str">
            <v>N/A</v>
          </cell>
          <cell r="Y852" t="str">
            <v>N/A</v>
          </cell>
          <cell r="Z852" t="str">
            <v>N/A</v>
          </cell>
          <cell r="AA852" t="str">
            <v>N/A</v>
          </cell>
          <cell r="AB852" t="str">
            <v>NAO BLOQUEADO</v>
          </cell>
          <cell r="AC852">
            <v>910101</v>
          </cell>
          <cell r="AD852" t="str">
            <v>SERVICOS GERAIS - RS</v>
          </cell>
          <cell r="AE852" t="str">
            <v>5.OPERACIONAL</v>
          </cell>
          <cell r="AF852" t="str">
            <v>N/A</v>
          </cell>
          <cell r="AG852" t="str">
            <v>N/I</v>
          </cell>
          <cell r="AH852" t="str">
            <v>PORTO ALEGRE</v>
          </cell>
          <cell r="AI852" t="str">
            <v>N/I</v>
          </cell>
          <cell r="AJ852" t="str">
            <v>N/I</v>
          </cell>
          <cell r="AK852" t="str">
            <v>N/I</v>
          </cell>
          <cell r="AL852" t="str">
            <v>N/A</v>
          </cell>
          <cell r="AM852" t="str">
            <v>N/A</v>
          </cell>
          <cell r="AN852" t="str">
            <v>N/A</v>
          </cell>
          <cell r="AO852" t="str">
            <v>N/A</v>
          </cell>
          <cell r="AP852" t="str">
            <v>N/A</v>
          </cell>
          <cell r="AQ852" t="str">
            <v>N/A</v>
          </cell>
          <cell r="AR852" t="str">
            <v>N/I</v>
          </cell>
          <cell r="AS852" t="str">
            <v>N/IN/I</v>
          </cell>
          <cell r="AT852" t="str">
            <v>N/I</v>
          </cell>
          <cell r="AU852" t="str">
            <v>N/I</v>
          </cell>
          <cell r="AV852" t="str">
            <v>N/A</v>
          </cell>
          <cell r="AW852" t="str">
            <v>N/A</v>
          </cell>
          <cell r="AX852" t="str">
            <v>N/A</v>
          </cell>
          <cell r="AY852" t="str">
            <v>N/A</v>
          </cell>
          <cell r="AZ852">
            <v>910101</v>
          </cell>
        </row>
        <row r="853">
          <cell r="D853">
            <v>820199</v>
          </cell>
          <cell r="E853" t="str">
            <v>OPERACIONAL - GO</v>
          </cell>
          <cell r="F853" t="str">
            <v>N/A</v>
          </cell>
          <cell r="G853" t="str">
            <v>GO</v>
          </cell>
          <cell r="H853" t="str">
            <v>GOIÁS</v>
          </cell>
          <cell r="I853" t="str">
            <v>CO</v>
          </cell>
          <cell r="J853" t="str">
            <v>CO</v>
          </cell>
          <cell r="K853" t="str">
            <v>01</v>
          </cell>
          <cell r="L853" t="str">
            <v>ALLPARK</v>
          </cell>
          <cell r="M853" t="str">
            <v>ALLPARK</v>
          </cell>
          <cell r="N853">
            <v>0</v>
          </cell>
          <cell r="O853">
            <v>0</v>
          </cell>
          <cell r="P853" t="str">
            <v>N/A</v>
          </cell>
          <cell r="Q853" t="str">
            <v>OPERACIONAL</v>
          </cell>
          <cell r="R853" t="str">
            <v>OPERACIONAL</v>
          </cell>
          <cell r="S853" t="str">
            <v>OPERACIONAL</v>
          </cell>
          <cell r="T853" t="str">
            <v>N/A</v>
          </cell>
          <cell r="U853" t="str">
            <v>N/A</v>
          </cell>
          <cell r="V853" t="str">
            <v>N/A</v>
          </cell>
          <cell r="W853" t="str">
            <v>N/A</v>
          </cell>
          <cell r="X853" t="str">
            <v>N/A</v>
          </cell>
          <cell r="Y853" t="str">
            <v>N/A</v>
          </cell>
          <cell r="Z853" t="str">
            <v>N/A</v>
          </cell>
          <cell r="AA853" t="str">
            <v>N/A</v>
          </cell>
          <cell r="AB853" t="str">
            <v xml:space="preserve">BLOQUEADO    </v>
          </cell>
          <cell r="AC853">
            <v>820199</v>
          </cell>
          <cell r="AD853" t="str">
            <v>OPERACIONAL - GO</v>
          </cell>
          <cell r="AE853" t="str">
            <v>5.OPERACIONAL</v>
          </cell>
          <cell r="AF853" t="str">
            <v>N/A</v>
          </cell>
          <cell r="AG853" t="str">
            <v>N/I</v>
          </cell>
          <cell r="AH853" t="str">
            <v>GOIÂNIA</v>
          </cell>
          <cell r="AI853" t="str">
            <v>N/I</v>
          </cell>
          <cell r="AJ853" t="str">
            <v>N/I</v>
          </cell>
          <cell r="AK853" t="str">
            <v>N/I</v>
          </cell>
          <cell r="AL853" t="str">
            <v>N/A</v>
          </cell>
          <cell r="AM853" t="str">
            <v>N/A</v>
          </cell>
          <cell r="AN853" t="str">
            <v>N/A</v>
          </cell>
          <cell r="AO853" t="str">
            <v>N/A</v>
          </cell>
          <cell r="AP853" t="str">
            <v>N/A</v>
          </cell>
          <cell r="AQ853" t="str">
            <v>N/A</v>
          </cell>
          <cell r="AR853" t="str">
            <v>N/I</v>
          </cell>
          <cell r="AS853" t="str">
            <v>N/IN/I</v>
          </cell>
          <cell r="AT853" t="str">
            <v>N/I</v>
          </cell>
          <cell r="AU853" t="str">
            <v>N/I</v>
          </cell>
          <cell r="AV853" t="str">
            <v>N/A</v>
          </cell>
          <cell r="AW853" t="str">
            <v>N/A</v>
          </cell>
          <cell r="AX853" t="str">
            <v>N/A</v>
          </cell>
          <cell r="AY853" t="str">
            <v>N/A</v>
          </cell>
          <cell r="AZ853">
            <v>820199</v>
          </cell>
        </row>
        <row r="854">
          <cell r="D854">
            <v>720199</v>
          </cell>
          <cell r="E854" t="str">
            <v>OPERACIONAL - SC</v>
          </cell>
          <cell r="F854" t="str">
            <v>N/A</v>
          </cell>
          <cell r="G854" t="str">
            <v>SC</v>
          </cell>
          <cell r="H854" t="str">
            <v>SANTA CATARINA</v>
          </cell>
          <cell r="I854" t="str">
            <v>SUL</v>
          </cell>
          <cell r="J854" t="str">
            <v>SUL</v>
          </cell>
          <cell r="K854" t="str">
            <v>01</v>
          </cell>
          <cell r="L854" t="str">
            <v>ALLPARK</v>
          </cell>
          <cell r="M854" t="str">
            <v>ALLPARK</v>
          </cell>
          <cell r="N854">
            <v>0</v>
          </cell>
          <cell r="O854">
            <v>0</v>
          </cell>
          <cell r="P854" t="str">
            <v>N/A</v>
          </cell>
          <cell r="Q854" t="str">
            <v>OPERACIONAL</v>
          </cell>
          <cell r="R854" t="str">
            <v>OPERACIONAL</v>
          </cell>
          <cell r="S854" t="str">
            <v>OPERACIONAL</v>
          </cell>
          <cell r="T854" t="str">
            <v>N/A</v>
          </cell>
          <cell r="U854" t="str">
            <v>N/A</v>
          </cell>
          <cell r="V854" t="str">
            <v>N/A</v>
          </cell>
          <cell r="W854" t="str">
            <v>N/A</v>
          </cell>
          <cell r="X854" t="str">
            <v>N/A</v>
          </cell>
          <cell r="Y854" t="str">
            <v>N/A</v>
          </cell>
          <cell r="Z854" t="str">
            <v>N/A</v>
          </cell>
          <cell r="AA854" t="str">
            <v>N/A</v>
          </cell>
          <cell r="AB854" t="str">
            <v xml:space="preserve">BLOQUEADO    </v>
          </cell>
          <cell r="AC854">
            <v>720199</v>
          </cell>
          <cell r="AD854" t="str">
            <v>OPERACIONAL - SC</v>
          </cell>
          <cell r="AE854" t="str">
            <v>5.OPERACIONAL</v>
          </cell>
          <cell r="AF854" t="str">
            <v>N/A</v>
          </cell>
          <cell r="AG854" t="str">
            <v>N/I</v>
          </cell>
          <cell r="AH854" t="str">
            <v>FLORIANÓPOLIS</v>
          </cell>
          <cell r="AI854" t="str">
            <v>N/I</v>
          </cell>
          <cell r="AJ854" t="str">
            <v>N/I</v>
          </cell>
          <cell r="AK854" t="str">
            <v>N/I</v>
          </cell>
          <cell r="AL854" t="str">
            <v>N/A</v>
          </cell>
          <cell r="AM854" t="str">
            <v>N/A</v>
          </cell>
          <cell r="AN854" t="str">
            <v>N/A</v>
          </cell>
          <cell r="AO854" t="str">
            <v>N/A</v>
          </cell>
          <cell r="AP854" t="str">
            <v>N/A</v>
          </cell>
          <cell r="AQ854" t="str">
            <v>N/A</v>
          </cell>
          <cell r="AR854" t="str">
            <v>N/I</v>
          </cell>
          <cell r="AS854" t="str">
            <v>N/IN/I</v>
          </cell>
          <cell r="AT854" t="str">
            <v>N/I</v>
          </cell>
          <cell r="AU854" t="str">
            <v>N/I</v>
          </cell>
          <cell r="AV854" t="str">
            <v>N/A</v>
          </cell>
          <cell r="AW854" t="str">
            <v>N/A</v>
          </cell>
          <cell r="AX854" t="str">
            <v>N/A</v>
          </cell>
          <cell r="AY854" t="str">
            <v>N/A</v>
          </cell>
          <cell r="AZ854">
            <v>720199</v>
          </cell>
        </row>
        <row r="855">
          <cell r="D855">
            <v>720135</v>
          </cell>
          <cell r="E855" t="str">
            <v>ADMINISTRACAO - SC</v>
          </cell>
          <cell r="F855" t="str">
            <v>N/A</v>
          </cell>
          <cell r="G855" t="str">
            <v>SC</v>
          </cell>
          <cell r="H855" t="str">
            <v>SANTA CATARINA</v>
          </cell>
          <cell r="I855" t="str">
            <v>SUL</v>
          </cell>
          <cell r="J855" t="str">
            <v>SUL</v>
          </cell>
          <cell r="K855" t="str">
            <v>01</v>
          </cell>
          <cell r="L855" t="str">
            <v>ALLPARK</v>
          </cell>
          <cell r="M855" t="str">
            <v>PARQUEAMENTOS</v>
          </cell>
          <cell r="N855">
            <v>0</v>
          </cell>
          <cell r="O855">
            <v>0</v>
          </cell>
          <cell r="P855" t="str">
            <v>N/A</v>
          </cell>
          <cell r="Q855" t="str">
            <v>ADMINISTRACAO</v>
          </cell>
          <cell r="R855" t="str">
            <v>OPERACIONAL</v>
          </cell>
          <cell r="S855" t="str">
            <v>OPERACIONAL</v>
          </cell>
          <cell r="T855" t="str">
            <v>N/A</v>
          </cell>
          <cell r="U855" t="str">
            <v>N/A</v>
          </cell>
          <cell r="V855" t="str">
            <v>N/A</v>
          </cell>
          <cell r="W855" t="str">
            <v>N/A</v>
          </cell>
          <cell r="X855" t="str">
            <v>N/A</v>
          </cell>
          <cell r="Y855" t="str">
            <v>N/A</v>
          </cell>
          <cell r="Z855" t="str">
            <v>N/A</v>
          </cell>
          <cell r="AA855" t="str">
            <v>N/A</v>
          </cell>
          <cell r="AB855" t="str">
            <v xml:space="preserve">BLOQUEADO    </v>
          </cell>
          <cell r="AC855">
            <v>720135</v>
          </cell>
          <cell r="AD855" t="str">
            <v>ADMINISTRACAO - SC</v>
          </cell>
          <cell r="AE855" t="str">
            <v>5.OPERACIONAL</v>
          </cell>
          <cell r="AF855" t="str">
            <v>N/A</v>
          </cell>
          <cell r="AG855">
            <v>60537263056625</v>
          </cell>
          <cell r="AH855" t="str">
            <v>FLORIANÓPOLIS</v>
          </cell>
          <cell r="AI855" t="str">
            <v>N/I</v>
          </cell>
          <cell r="AJ855" t="str">
            <v>N/I</v>
          </cell>
          <cell r="AK855" t="str">
            <v>N/I</v>
          </cell>
          <cell r="AL855" t="str">
            <v>N/A</v>
          </cell>
          <cell r="AM855" t="str">
            <v>N/A</v>
          </cell>
          <cell r="AN855" t="str">
            <v>N/A</v>
          </cell>
          <cell r="AO855" t="str">
            <v>N/A</v>
          </cell>
          <cell r="AP855" t="str">
            <v>N/A</v>
          </cell>
          <cell r="AQ855" t="str">
            <v>N/A</v>
          </cell>
          <cell r="AR855" t="str">
            <v>N/I</v>
          </cell>
          <cell r="AS855" t="str">
            <v>N/IN/I</v>
          </cell>
          <cell r="AT855" t="str">
            <v>N/I</v>
          </cell>
          <cell r="AU855" t="str">
            <v>N/I</v>
          </cell>
          <cell r="AV855" t="str">
            <v>N/A</v>
          </cell>
          <cell r="AW855" t="str">
            <v>N/A</v>
          </cell>
          <cell r="AX855" t="str">
            <v>N/A</v>
          </cell>
          <cell r="AY855" t="str">
            <v>N/A</v>
          </cell>
          <cell r="AZ855">
            <v>720135</v>
          </cell>
        </row>
        <row r="856">
          <cell r="D856">
            <v>720101</v>
          </cell>
          <cell r="E856" t="str">
            <v>MATRIZ - SC</v>
          </cell>
          <cell r="F856" t="str">
            <v>N/A</v>
          </cell>
          <cell r="G856" t="str">
            <v>SC</v>
          </cell>
          <cell r="H856" t="str">
            <v>SANTA CATARINA</v>
          </cell>
          <cell r="I856" t="str">
            <v>SUL</v>
          </cell>
          <cell r="J856" t="str">
            <v>SUL</v>
          </cell>
          <cell r="K856" t="str">
            <v>01</v>
          </cell>
          <cell r="L856" t="str">
            <v>ALLPARK</v>
          </cell>
          <cell r="M856" t="str">
            <v>ALLPARK</v>
          </cell>
          <cell r="N856">
            <v>0</v>
          </cell>
          <cell r="O856">
            <v>0</v>
          </cell>
          <cell r="P856" t="str">
            <v>N/A</v>
          </cell>
          <cell r="Q856" t="str">
            <v>MATRIZ</v>
          </cell>
          <cell r="R856" t="str">
            <v>OPERACIONAL</v>
          </cell>
          <cell r="S856" t="str">
            <v>OPERACIONAL</v>
          </cell>
          <cell r="T856" t="str">
            <v>N/A</v>
          </cell>
          <cell r="U856" t="str">
            <v>N/A</v>
          </cell>
          <cell r="V856" t="str">
            <v>N/A</v>
          </cell>
          <cell r="W856" t="str">
            <v>N/A</v>
          </cell>
          <cell r="X856" t="str">
            <v>N/A</v>
          </cell>
          <cell r="Y856" t="str">
            <v>N/A</v>
          </cell>
          <cell r="Z856" t="str">
            <v>N/A</v>
          </cell>
          <cell r="AA856" t="str">
            <v>N/A</v>
          </cell>
          <cell r="AB856" t="str">
            <v xml:space="preserve">BLOQUEADO    </v>
          </cell>
          <cell r="AC856">
            <v>720101</v>
          </cell>
          <cell r="AD856" t="str">
            <v>MATRIZ - SC</v>
          </cell>
          <cell r="AE856" t="str">
            <v>5.OPERACIONAL</v>
          </cell>
          <cell r="AF856" t="str">
            <v>N/A</v>
          </cell>
          <cell r="AG856" t="str">
            <v>N/I</v>
          </cell>
          <cell r="AH856" t="str">
            <v>FLORIANÓPOLIS</v>
          </cell>
          <cell r="AI856" t="str">
            <v>N/I</v>
          </cell>
          <cell r="AJ856" t="str">
            <v>N/I</v>
          </cell>
          <cell r="AK856" t="str">
            <v>N/I</v>
          </cell>
          <cell r="AL856" t="str">
            <v>N/A</v>
          </cell>
          <cell r="AM856" t="str">
            <v>N/A</v>
          </cell>
          <cell r="AN856" t="str">
            <v>N/A</v>
          </cell>
          <cell r="AO856" t="str">
            <v>N/A</v>
          </cell>
          <cell r="AP856" t="str">
            <v>N/A</v>
          </cell>
          <cell r="AQ856" t="str">
            <v>N/A</v>
          </cell>
          <cell r="AR856" t="str">
            <v>N/I</v>
          </cell>
          <cell r="AS856" t="str">
            <v>N/IN/I</v>
          </cell>
          <cell r="AT856" t="str">
            <v>N/I</v>
          </cell>
          <cell r="AU856" t="str">
            <v>N/I</v>
          </cell>
          <cell r="AV856" t="str">
            <v>N/A</v>
          </cell>
          <cell r="AW856" t="str">
            <v>N/A</v>
          </cell>
          <cell r="AX856" t="str">
            <v>N/A</v>
          </cell>
          <cell r="AY856" t="str">
            <v>N/A</v>
          </cell>
          <cell r="AZ856">
            <v>720101</v>
          </cell>
        </row>
        <row r="857">
          <cell r="D857">
            <v>720100</v>
          </cell>
          <cell r="E857" t="str">
            <v>GERENCIA OPERACIONAL - SC</v>
          </cell>
          <cell r="F857" t="str">
            <v>N/A</v>
          </cell>
          <cell r="G857" t="str">
            <v>SC</v>
          </cell>
          <cell r="H857" t="str">
            <v>SANTA CATARINA</v>
          </cell>
          <cell r="I857" t="str">
            <v>SUL</v>
          </cell>
          <cell r="J857" t="str">
            <v>SUL</v>
          </cell>
          <cell r="K857" t="str">
            <v>01</v>
          </cell>
          <cell r="L857" t="str">
            <v>ALLPARK</v>
          </cell>
          <cell r="M857" t="str">
            <v>ALLPARK</v>
          </cell>
          <cell r="N857">
            <v>0</v>
          </cell>
          <cell r="O857">
            <v>0</v>
          </cell>
          <cell r="P857" t="str">
            <v>N/A</v>
          </cell>
          <cell r="Q857" t="str">
            <v>GER. OPERACIONAL</v>
          </cell>
          <cell r="R857" t="str">
            <v>OPERACIONAL</v>
          </cell>
          <cell r="S857" t="str">
            <v>OPERACIONAL</v>
          </cell>
          <cell r="T857" t="str">
            <v>N/A</v>
          </cell>
          <cell r="U857" t="str">
            <v>N/A</v>
          </cell>
          <cell r="V857" t="str">
            <v>N/A</v>
          </cell>
          <cell r="W857" t="str">
            <v>N/A</v>
          </cell>
          <cell r="X857" t="str">
            <v>N/A</v>
          </cell>
          <cell r="Y857" t="str">
            <v>N/A</v>
          </cell>
          <cell r="Z857" t="str">
            <v>N/A</v>
          </cell>
          <cell r="AA857" t="str">
            <v>N/A</v>
          </cell>
          <cell r="AB857" t="str">
            <v>NAO BLOQUEADO</v>
          </cell>
          <cell r="AC857">
            <v>720100</v>
          </cell>
          <cell r="AD857" t="str">
            <v>GERENCIA OPERACIONAL - SC</v>
          </cell>
          <cell r="AE857" t="str">
            <v>5.OPERACIONAL</v>
          </cell>
          <cell r="AF857" t="str">
            <v>N/I</v>
          </cell>
          <cell r="AG857" t="str">
            <v>N/I</v>
          </cell>
          <cell r="AH857" t="str">
            <v>N/I</v>
          </cell>
          <cell r="AI857" t="str">
            <v>N/I</v>
          </cell>
          <cell r="AJ857" t="str">
            <v>N/I</v>
          </cell>
          <cell r="AK857" t="str">
            <v>N/I</v>
          </cell>
          <cell r="AL857" t="str">
            <v>N/I</v>
          </cell>
          <cell r="AM857" t="str">
            <v>N/I</v>
          </cell>
          <cell r="AN857" t="str">
            <v>N/I</v>
          </cell>
          <cell r="AO857" t="str">
            <v>N/I</v>
          </cell>
          <cell r="AP857" t="str">
            <v>N/I</v>
          </cell>
          <cell r="AQ857" t="str">
            <v>N/I</v>
          </cell>
          <cell r="AR857" t="str">
            <v>N/I</v>
          </cell>
          <cell r="AS857" t="str">
            <v>N/IN/I</v>
          </cell>
          <cell r="AT857" t="str">
            <v>N/I</v>
          </cell>
          <cell r="AU857" t="str">
            <v>N/I</v>
          </cell>
          <cell r="AV857" t="str">
            <v>N/I</v>
          </cell>
          <cell r="AW857" t="str">
            <v>N/I</v>
          </cell>
          <cell r="AX857" t="str">
            <v>N/I</v>
          </cell>
          <cell r="AY857" t="str">
            <v>N/I</v>
          </cell>
          <cell r="AZ857">
            <v>720100</v>
          </cell>
        </row>
        <row r="858">
          <cell r="D858">
            <v>710134</v>
          </cell>
          <cell r="E858" t="str">
            <v>MANUTENCAO - SC</v>
          </cell>
          <cell r="F858" t="str">
            <v>N/A</v>
          </cell>
          <cell r="G858" t="str">
            <v>SC</v>
          </cell>
          <cell r="H858" t="str">
            <v>SANTA CATARINA</v>
          </cell>
          <cell r="I858" t="str">
            <v>SUL</v>
          </cell>
          <cell r="J858" t="str">
            <v>SUL</v>
          </cell>
          <cell r="K858" t="str">
            <v>01</v>
          </cell>
          <cell r="L858" t="str">
            <v>ALLPARK</v>
          </cell>
          <cell r="M858" t="str">
            <v>ALLPARK</v>
          </cell>
          <cell r="N858">
            <v>0</v>
          </cell>
          <cell r="O858">
            <v>0</v>
          </cell>
          <cell r="P858" t="str">
            <v>N/A</v>
          </cell>
          <cell r="Q858" t="str">
            <v>MANUTENÇÃO</v>
          </cell>
          <cell r="R858" t="str">
            <v>OPERACIONAL</v>
          </cell>
          <cell r="S858" t="str">
            <v>OPERACIONAL</v>
          </cell>
          <cell r="T858" t="str">
            <v>N/A</v>
          </cell>
          <cell r="U858" t="str">
            <v>N/A</v>
          </cell>
          <cell r="V858" t="str">
            <v>N/A</v>
          </cell>
          <cell r="W858" t="str">
            <v>N/A</v>
          </cell>
          <cell r="X858" t="str">
            <v>N/A</v>
          </cell>
          <cell r="Y858" t="str">
            <v>N/A</v>
          </cell>
          <cell r="Z858" t="str">
            <v>N/A</v>
          </cell>
          <cell r="AA858" t="str">
            <v>N/A</v>
          </cell>
          <cell r="AB858" t="str">
            <v>NAO BLOQUEADO</v>
          </cell>
          <cell r="AC858">
            <v>710134</v>
          </cell>
          <cell r="AD858" t="str">
            <v>MANUTENCAO - SC</v>
          </cell>
          <cell r="AE858" t="str">
            <v>5.OPERACIONAL</v>
          </cell>
          <cell r="AF858" t="str">
            <v>N/A</v>
          </cell>
          <cell r="AG858" t="str">
            <v>N/I</v>
          </cell>
          <cell r="AH858" t="str">
            <v>FLORIANÓPOLIS</v>
          </cell>
          <cell r="AI858" t="str">
            <v>N/I</v>
          </cell>
          <cell r="AJ858" t="str">
            <v>N/I</v>
          </cell>
          <cell r="AK858" t="str">
            <v>N/I</v>
          </cell>
          <cell r="AL858" t="str">
            <v>N/A</v>
          </cell>
          <cell r="AM858" t="str">
            <v>N/A</v>
          </cell>
          <cell r="AN858" t="str">
            <v>N/A</v>
          </cell>
          <cell r="AO858" t="str">
            <v>N/A</v>
          </cell>
          <cell r="AP858" t="str">
            <v>N/A</v>
          </cell>
          <cell r="AQ858" t="str">
            <v>N/A</v>
          </cell>
          <cell r="AR858" t="str">
            <v>N/I</v>
          </cell>
          <cell r="AS858" t="str">
            <v>N/IN/I</v>
          </cell>
          <cell r="AT858" t="str">
            <v>N/I</v>
          </cell>
          <cell r="AU858" t="str">
            <v>N/I</v>
          </cell>
          <cell r="AV858" t="str">
            <v>N/A</v>
          </cell>
          <cell r="AW858" t="str">
            <v>N/A</v>
          </cell>
          <cell r="AX858" t="str">
            <v>N/A</v>
          </cell>
          <cell r="AY858" t="str">
            <v>N/A</v>
          </cell>
          <cell r="AZ858">
            <v>710134</v>
          </cell>
        </row>
        <row r="859">
          <cell r="D859">
            <v>710101</v>
          </cell>
          <cell r="E859" t="str">
            <v>SERVICOS GERAIS - SC</v>
          </cell>
          <cell r="F859" t="str">
            <v>N/A</v>
          </cell>
          <cell r="G859" t="str">
            <v>SC</v>
          </cell>
          <cell r="H859" t="str">
            <v>SANTA CATARINA</v>
          </cell>
          <cell r="I859" t="str">
            <v>SUL</v>
          </cell>
          <cell r="J859" t="str">
            <v>SUL</v>
          </cell>
          <cell r="K859" t="str">
            <v>01</v>
          </cell>
          <cell r="L859" t="str">
            <v>ALLPARK</v>
          </cell>
          <cell r="M859" t="str">
            <v>ALLPARK</v>
          </cell>
          <cell r="N859">
            <v>0</v>
          </cell>
          <cell r="O859">
            <v>0</v>
          </cell>
          <cell r="P859" t="str">
            <v>N/A</v>
          </cell>
          <cell r="Q859" t="str">
            <v>SERVIÇOS GERAIS</v>
          </cell>
          <cell r="R859" t="str">
            <v>OPERACIONAL</v>
          </cell>
          <cell r="S859" t="str">
            <v>OPERACIONAL</v>
          </cell>
          <cell r="T859" t="str">
            <v>N/A</v>
          </cell>
          <cell r="U859" t="str">
            <v>N/A</v>
          </cell>
          <cell r="V859" t="str">
            <v>N/A</v>
          </cell>
          <cell r="W859" t="str">
            <v>N/A</v>
          </cell>
          <cell r="X859" t="str">
            <v>N/A</v>
          </cell>
          <cell r="Y859" t="str">
            <v>N/A</v>
          </cell>
          <cell r="Z859" t="str">
            <v>N/A</v>
          </cell>
          <cell r="AA859" t="str">
            <v>N/A</v>
          </cell>
          <cell r="AB859" t="str">
            <v>NAO BLOQUEADO</v>
          </cell>
          <cell r="AC859">
            <v>710101</v>
          </cell>
          <cell r="AD859" t="str">
            <v>SERVICOS GERAIS - SC</v>
          </cell>
          <cell r="AE859" t="str">
            <v>5.OPERACIONAL</v>
          </cell>
          <cell r="AF859" t="str">
            <v>N/A</v>
          </cell>
          <cell r="AG859" t="str">
            <v>N/I</v>
          </cell>
          <cell r="AH859" t="str">
            <v>FLORIANÓPOLIS</v>
          </cell>
          <cell r="AI859" t="str">
            <v>N/I</v>
          </cell>
          <cell r="AJ859" t="str">
            <v>N/I</v>
          </cell>
          <cell r="AK859" t="str">
            <v>N/I</v>
          </cell>
          <cell r="AL859" t="str">
            <v>N/A</v>
          </cell>
          <cell r="AM859" t="str">
            <v>N/A</v>
          </cell>
          <cell r="AN859" t="str">
            <v>N/A</v>
          </cell>
          <cell r="AO859" t="str">
            <v>N/A</v>
          </cell>
          <cell r="AP859" t="str">
            <v>N/A</v>
          </cell>
          <cell r="AQ859" t="str">
            <v>N/A</v>
          </cell>
          <cell r="AR859" t="str">
            <v>N/I</v>
          </cell>
          <cell r="AS859" t="str">
            <v>N/IN/I</v>
          </cell>
          <cell r="AT859" t="str">
            <v>N/I</v>
          </cell>
          <cell r="AU859" t="str">
            <v>N/I</v>
          </cell>
          <cell r="AV859" t="str">
            <v>N/A</v>
          </cell>
          <cell r="AW859" t="str">
            <v>N/A</v>
          </cell>
          <cell r="AX859" t="str">
            <v>N/A</v>
          </cell>
          <cell r="AY859" t="str">
            <v>N/A</v>
          </cell>
          <cell r="AZ859">
            <v>710101</v>
          </cell>
        </row>
        <row r="860">
          <cell r="D860">
            <v>510134</v>
          </cell>
          <cell r="E860" t="str">
            <v>MANUTENCAO - RS</v>
          </cell>
          <cell r="F860" t="str">
            <v>N/A</v>
          </cell>
          <cell r="G860" t="str">
            <v>RS</v>
          </cell>
          <cell r="H860" t="str">
            <v>RIO GRANDE DO SUL</v>
          </cell>
          <cell r="I860" t="str">
            <v>SUL</v>
          </cell>
          <cell r="J860" t="str">
            <v>SUL</v>
          </cell>
          <cell r="K860" t="str">
            <v>01</v>
          </cell>
          <cell r="L860" t="str">
            <v>ALLPARK</v>
          </cell>
          <cell r="M860" t="str">
            <v>ALLPARK</v>
          </cell>
          <cell r="N860">
            <v>0</v>
          </cell>
          <cell r="O860">
            <v>0</v>
          </cell>
          <cell r="P860" t="str">
            <v>N/A</v>
          </cell>
          <cell r="Q860" t="str">
            <v>MANUTENÇÃO</v>
          </cell>
          <cell r="R860" t="str">
            <v>OPERACIONAL</v>
          </cell>
          <cell r="S860" t="str">
            <v>OPERACIONAL</v>
          </cell>
          <cell r="T860" t="str">
            <v>N/A</v>
          </cell>
          <cell r="U860" t="str">
            <v>N/A</v>
          </cell>
          <cell r="V860" t="str">
            <v>N/A</v>
          </cell>
          <cell r="W860" t="str">
            <v>N/A</v>
          </cell>
          <cell r="X860" t="str">
            <v>N/A</v>
          </cell>
          <cell r="Y860" t="str">
            <v>N/A</v>
          </cell>
          <cell r="Z860" t="str">
            <v>N/A</v>
          </cell>
          <cell r="AA860" t="str">
            <v>N/A</v>
          </cell>
          <cell r="AB860" t="str">
            <v>NAO BLOQUEADO</v>
          </cell>
          <cell r="AC860">
            <v>510134</v>
          </cell>
          <cell r="AD860" t="str">
            <v>MANUTENCAO - RS</v>
          </cell>
          <cell r="AE860" t="str">
            <v>5.OPERACIONAL</v>
          </cell>
          <cell r="AF860" t="str">
            <v>N/I</v>
          </cell>
          <cell r="AG860" t="str">
            <v>N/I</v>
          </cell>
          <cell r="AH860" t="str">
            <v>N/I</v>
          </cell>
          <cell r="AI860" t="str">
            <v>N/I</v>
          </cell>
          <cell r="AJ860" t="str">
            <v>N/I</v>
          </cell>
          <cell r="AK860" t="str">
            <v>N/I</v>
          </cell>
          <cell r="AL860" t="str">
            <v>N/I</v>
          </cell>
          <cell r="AM860" t="str">
            <v>N/I</v>
          </cell>
          <cell r="AN860" t="str">
            <v>N/I</v>
          </cell>
          <cell r="AO860" t="str">
            <v>N/I</v>
          </cell>
          <cell r="AP860" t="str">
            <v>N/I</v>
          </cell>
          <cell r="AQ860" t="str">
            <v>N/I</v>
          </cell>
          <cell r="AR860" t="str">
            <v>N/I</v>
          </cell>
          <cell r="AS860" t="str">
            <v>N/IN/I</v>
          </cell>
          <cell r="AT860" t="str">
            <v>N/I</v>
          </cell>
          <cell r="AU860" t="str">
            <v>N/I</v>
          </cell>
          <cell r="AV860" t="str">
            <v>N/I</v>
          </cell>
          <cell r="AW860" t="str">
            <v>N/I</v>
          </cell>
          <cell r="AX860" t="str">
            <v>N/I</v>
          </cell>
          <cell r="AY860" t="str">
            <v>N/I</v>
          </cell>
          <cell r="AZ860">
            <v>510134</v>
          </cell>
        </row>
        <row r="861">
          <cell r="D861">
            <v>420100</v>
          </cell>
          <cell r="E861" t="str">
            <v>GERENCIA OPERACIONAL - DF/GO</v>
          </cell>
          <cell r="F861" t="str">
            <v>N/A</v>
          </cell>
          <cell r="G861" t="str">
            <v>DF</v>
          </cell>
          <cell r="H861" t="str">
            <v>DISTRITO FEDERAL</v>
          </cell>
          <cell r="I861" t="str">
            <v>CO</v>
          </cell>
          <cell r="J861" t="str">
            <v>CO</v>
          </cell>
          <cell r="K861" t="str">
            <v>01</v>
          </cell>
          <cell r="L861" t="str">
            <v>ALLPARK</v>
          </cell>
          <cell r="M861" t="str">
            <v>ALLPARK</v>
          </cell>
          <cell r="N861">
            <v>0</v>
          </cell>
          <cell r="O861">
            <v>0</v>
          </cell>
          <cell r="P861" t="str">
            <v>N/A</v>
          </cell>
          <cell r="Q861" t="str">
            <v>GER. OPERACIONAL</v>
          </cell>
          <cell r="R861" t="str">
            <v>OPERACIONAL</v>
          </cell>
          <cell r="S861" t="str">
            <v>OPERACIONAL</v>
          </cell>
          <cell r="T861" t="str">
            <v>N/A</v>
          </cell>
          <cell r="U861" t="str">
            <v>N/A</v>
          </cell>
          <cell r="V861" t="str">
            <v>N/A</v>
          </cell>
          <cell r="W861" t="str">
            <v>N/A</v>
          </cell>
          <cell r="X861" t="str">
            <v>N/A</v>
          </cell>
          <cell r="Y861" t="str">
            <v>N/A</v>
          </cell>
          <cell r="Z861" t="str">
            <v>N/A</v>
          </cell>
          <cell r="AA861" t="str">
            <v>N/A</v>
          </cell>
          <cell r="AB861" t="str">
            <v>NAO BLOQUEADO</v>
          </cell>
          <cell r="AC861">
            <v>420100</v>
          </cell>
          <cell r="AD861" t="str">
            <v>GERENCIA OPERACIONAL - DF/GO</v>
          </cell>
          <cell r="AE861" t="str">
            <v>5.OPERACIONAL</v>
          </cell>
          <cell r="AF861" t="str">
            <v>N/I</v>
          </cell>
          <cell r="AG861" t="str">
            <v>N/I</v>
          </cell>
          <cell r="AH861" t="str">
            <v>N/I</v>
          </cell>
          <cell r="AI861" t="str">
            <v>N/I</v>
          </cell>
          <cell r="AJ861" t="str">
            <v>N/I</v>
          </cell>
          <cell r="AK861" t="str">
            <v>N/I</v>
          </cell>
          <cell r="AL861" t="str">
            <v>N/I</v>
          </cell>
          <cell r="AM861" t="str">
            <v>N/I</v>
          </cell>
          <cell r="AN861" t="str">
            <v>N/I</v>
          </cell>
          <cell r="AO861" t="str">
            <v>N/I</v>
          </cell>
          <cell r="AP861" t="str">
            <v>N/I</v>
          </cell>
          <cell r="AQ861" t="str">
            <v>N/I</v>
          </cell>
          <cell r="AR861" t="str">
            <v>N/I</v>
          </cell>
          <cell r="AS861" t="str">
            <v>N/IN/I</v>
          </cell>
          <cell r="AT861" t="str">
            <v>N/I</v>
          </cell>
          <cell r="AU861" t="str">
            <v>N/I</v>
          </cell>
          <cell r="AV861" t="str">
            <v>N/I</v>
          </cell>
          <cell r="AW861" t="str">
            <v>N/I</v>
          </cell>
          <cell r="AX861" t="str">
            <v>N/I</v>
          </cell>
          <cell r="AY861" t="str">
            <v>N/I</v>
          </cell>
          <cell r="AZ861">
            <v>420100</v>
          </cell>
        </row>
        <row r="862">
          <cell r="D862">
            <v>326799</v>
          </cell>
          <cell r="E862" t="str">
            <v>OPERACIONAL</v>
          </cell>
          <cell r="F862" t="str">
            <v>N/A</v>
          </cell>
          <cell r="G862" t="str">
            <v>SC</v>
          </cell>
          <cell r="H862" t="str">
            <v>SANTA CATARINA</v>
          </cell>
          <cell r="I862" t="str">
            <v>SUL</v>
          </cell>
          <cell r="J862" t="str">
            <v>SUL</v>
          </cell>
          <cell r="K862" t="str">
            <v>67</v>
          </cell>
          <cell r="L862" t="str">
            <v>PARQUEAMENTOS</v>
          </cell>
          <cell r="M862" t="str">
            <v>PARQUEAMENTOS</v>
          </cell>
          <cell r="N862">
            <v>0</v>
          </cell>
          <cell r="O862">
            <v>0</v>
          </cell>
          <cell r="P862" t="str">
            <v>N/A</v>
          </cell>
          <cell r="Q862" t="str">
            <v>OPERACIONAL</v>
          </cell>
          <cell r="R862" t="str">
            <v>OPERACIONAL</v>
          </cell>
          <cell r="S862" t="str">
            <v>OPERACIONAL</v>
          </cell>
          <cell r="T862" t="str">
            <v>N/A</v>
          </cell>
          <cell r="U862" t="str">
            <v>N/A</v>
          </cell>
          <cell r="V862" t="str">
            <v>N/A</v>
          </cell>
          <cell r="W862" t="str">
            <v>N/A</v>
          </cell>
          <cell r="X862" t="str">
            <v>N/A</v>
          </cell>
          <cell r="Y862" t="str">
            <v>N/A</v>
          </cell>
          <cell r="Z862" t="str">
            <v>N/A</v>
          </cell>
          <cell r="AA862" t="str">
            <v>N/A</v>
          </cell>
          <cell r="AB862" t="str">
            <v xml:space="preserve">BLOQUEADO    </v>
          </cell>
          <cell r="AC862">
            <v>326799</v>
          </cell>
          <cell r="AD862" t="str">
            <v>OPERACIONAL</v>
          </cell>
          <cell r="AE862" t="str">
            <v>5.OPERACIONAL</v>
          </cell>
          <cell r="AF862" t="str">
            <v>N/A</v>
          </cell>
          <cell r="AG862" t="str">
            <v>N/I</v>
          </cell>
          <cell r="AH862" t="str">
            <v>FLORIANÓPOLIS</v>
          </cell>
          <cell r="AI862" t="str">
            <v>N/I</v>
          </cell>
          <cell r="AJ862" t="str">
            <v>N/I</v>
          </cell>
          <cell r="AK862" t="str">
            <v>N/I</v>
          </cell>
          <cell r="AL862" t="str">
            <v>N/A</v>
          </cell>
          <cell r="AM862" t="str">
            <v>N/A</v>
          </cell>
          <cell r="AN862" t="str">
            <v>N/A</v>
          </cell>
          <cell r="AO862" t="str">
            <v>N/A</v>
          </cell>
          <cell r="AP862" t="str">
            <v>N/A</v>
          </cell>
          <cell r="AQ862" t="str">
            <v>N/A</v>
          </cell>
          <cell r="AR862" t="str">
            <v>N/I</v>
          </cell>
          <cell r="AS862" t="str">
            <v>N/IN/I</v>
          </cell>
          <cell r="AT862" t="str">
            <v>N/I</v>
          </cell>
          <cell r="AU862" t="str">
            <v>N/I</v>
          </cell>
          <cell r="AV862" t="str">
            <v>N/A</v>
          </cell>
          <cell r="AW862" t="str">
            <v>N/A</v>
          </cell>
          <cell r="AX862" t="str">
            <v>N/A</v>
          </cell>
          <cell r="AY862" t="str">
            <v>N/A</v>
          </cell>
          <cell r="AZ862">
            <v>326799</v>
          </cell>
        </row>
        <row r="863">
          <cell r="D863">
            <v>315156</v>
          </cell>
          <cell r="E863" t="str">
            <v>OPERACIONAL - CURITIBA</v>
          </cell>
          <cell r="F863" t="str">
            <v>N/A</v>
          </cell>
          <cell r="G863" t="str">
            <v>PR</v>
          </cell>
          <cell r="H863" t="str">
            <v>PARANÁ</v>
          </cell>
          <cell r="I863" t="str">
            <v>SUL</v>
          </cell>
          <cell r="J863" t="str">
            <v>SUL</v>
          </cell>
          <cell r="K863" t="str">
            <v>51</v>
          </cell>
          <cell r="L863" t="str">
            <v>PRIMEIRA</v>
          </cell>
          <cell r="M863" t="str">
            <v>PRIMEIRA</v>
          </cell>
          <cell r="N863">
            <v>0</v>
          </cell>
          <cell r="O863">
            <v>0</v>
          </cell>
          <cell r="P863" t="str">
            <v>N/A</v>
          </cell>
          <cell r="Q863" t="str">
            <v>OPERACIONAL</v>
          </cell>
          <cell r="R863" t="str">
            <v>OPERACIONAL</v>
          </cell>
          <cell r="S863" t="str">
            <v>OPERACIONAL</v>
          </cell>
          <cell r="T863" t="str">
            <v>N/A</v>
          </cell>
          <cell r="U863" t="str">
            <v>N/A</v>
          </cell>
          <cell r="V863" t="str">
            <v>N/A</v>
          </cell>
          <cell r="W863" t="str">
            <v>N/A</v>
          </cell>
          <cell r="X863" t="str">
            <v>N/A</v>
          </cell>
          <cell r="Y863" t="str">
            <v>N/A</v>
          </cell>
          <cell r="Z863" t="str">
            <v>N/A</v>
          </cell>
          <cell r="AA863" t="str">
            <v>N/A</v>
          </cell>
          <cell r="AB863" t="str">
            <v xml:space="preserve">BLOQUEADO    </v>
          </cell>
          <cell r="AC863">
            <v>325156</v>
          </cell>
          <cell r="AD863" t="str">
            <v>OPERACIONAL - CURITIBA</v>
          </cell>
          <cell r="AE863" t="str">
            <v>5.OPERACIONAL</v>
          </cell>
          <cell r="AF863" t="str">
            <v>N/A</v>
          </cell>
          <cell r="AG863" t="str">
            <v>N/I</v>
          </cell>
          <cell r="AH863" t="str">
            <v>CURITIBA</v>
          </cell>
          <cell r="AI863" t="str">
            <v>N/I</v>
          </cell>
          <cell r="AJ863" t="str">
            <v>N/I</v>
          </cell>
          <cell r="AK863" t="str">
            <v>N/I</v>
          </cell>
          <cell r="AL863" t="str">
            <v>N/A</v>
          </cell>
          <cell r="AM863" t="str">
            <v>N/A</v>
          </cell>
          <cell r="AN863" t="str">
            <v>N/A</v>
          </cell>
          <cell r="AO863" t="str">
            <v>N/A</v>
          </cell>
          <cell r="AP863" t="str">
            <v>N/A</v>
          </cell>
          <cell r="AQ863" t="str">
            <v>N/A</v>
          </cell>
          <cell r="AR863" t="str">
            <v>N/I</v>
          </cell>
          <cell r="AS863" t="str">
            <v>N/IN/I</v>
          </cell>
          <cell r="AT863" t="str">
            <v>N/I</v>
          </cell>
          <cell r="AU863" t="str">
            <v>N/I</v>
          </cell>
          <cell r="AV863" t="str">
            <v>N/A</v>
          </cell>
          <cell r="AW863" t="str">
            <v>N/A</v>
          </cell>
          <cell r="AX863" t="str">
            <v>N/A</v>
          </cell>
          <cell r="AY863" t="str">
            <v>N/A</v>
          </cell>
          <cell r="AZ863">
            <v>315156</v>
          </cell>
        </row>
        <row r="864">
          <cell r="D864">
            <v>325156</v>
          </cell>
          <cell r="E864" t="str">
            <v>OPERACIONAL - CURITIBA</v>
          </cell>
          <cell r="F864" t="str">
            <v>N/A</v>
          </cell>
          <cell r="G864" t="str">
            <v>PR</v>
          </cell>
          <cell r="H864" t="str">
            <v>PARANÁ</v>
          </cell>
          <cell r="I864" t="str">
            <v>SUL</v>
          </cell>
          <cell r="J864" t="str">
            <v>SUL</v>
          </cell>
          <cell r="K864" t="str">
            <v>51</v>
          </cell>
          <cell r="L864" t="str">
            <v>PRIMEIRA</v>
          </cell>
          <cell r="M864" t="str">
            <v>PRIMEIRA</v>
          </cell>
          <cell r="N864">
            <v>0</v>
          </cell>
          <cell r="O864">
            <v>0</v>
          </cell>
          <cell r="P864" t="str">
            <v>N/A</v>
          </cell>
          <cell r="Q864" t="str">
            <v>OPERACIONAL</v>
          </cell>
          <cell r="R864" t="str">
            <v>OPERACIONAL</v>
          </cell>
          <cell r="S864" t="str">
            <v>OPERACIONAL</v>
          </cell>
          <cell r="T864" t="str">
            <v>N/A</v>
          </cell>
          <cell r="U864" t="str">
            <v>N/A</v>
          </cell>
          <cell r="V864" t="str">
            <v>N/A</v>
          </cell>
          <cell r="W864" t="str">
            <v>N/A</v>
          </cell>
          <cell r="X864" t="str">
            <v>N/A</v>
          </cell>
          <cell r="Y864" t="str">
            <v>N/A</v>
          </cell>
          <cell r="Z864" t="str">
            <v>N/A</v>
          </cell>
          <cell r="AA864" t="str">
            <v>N/A</v>
          </cell>
          <cell r="AB864" t="str">
            <v xml:space="preserve">BLOQUEADO    </v>
          </cell>
          <cell r="AC864">
            <v>325156</v>
          </cell>
          <cell r="AD864" t="str">
            <v>OPERACIONAL - CURITIBA</v>
          </cell>
          <cell r="AE864" t="str">
            <v>5.OPERACIONAL</v>
          </cell>
          <cell r="AF864" t="str">
            <v>N/A</v>
          </cell>
          <cell r="AG864" t="str">
            <v>N/I</v>
          </cell>
          <cell r="AH864" t="str">
            <v>CURITIBA</v>
          </cell>
          <cell r="AI864" t="str">
            <v>N/I</v>
          </cell>
          <cell r="AJ864" t="str">
            <v>N/I</v>
          </cell>
          <cell r="AK864" t="str">
            <v>N/I</v>
          </cell>
          <cell r="AL864" t="str">
            <v>N/A</v>
          </cell>
          <cell r="AM864" t="str">
            <v>N/A</v>
          </cell>
          <cell r="AN864" t="str">
            <v>N/A</v>
          </cell>
          <cell r="AO864" t="str">
            <v>N/A</v>
          </cell>
          <cell r="AP864" t="str">
            <v>N/A</v>
          </cell>
          <cell r="AQ864" t="str">
            <v>N/A</v>
          </cell>
          <cell r="AR864" t="str">
            <v>N/I</v>
          </cell>
          <cell r="AS864" t="str">
            <v>N/IN/I</v>
          </cell>
          <cell r="AT864" t="str">
            <v>N/I</v>
          </cell>
          <cell r="AU864" t="str">
            <v>N/I</v>
          </cell>
          <cell r="AV864" t="str">
            <v>N/A</v>
          </cell>
          <cell r="AW864" t="str">
            <v>N/A</v>
          </cell>
          <cell r="AX864" t="str">
            <v>N/A</v>
          </cell>
          <cell r="AY864" t="str">
            <v>N/A</v>
          </cell>
          <cell r="AZ864">
            <v>325156</v>
          </cell>
        </row>
        <row r="865">
          <cell r="D865">
            <v>325100</v>
          </cell>
          <cell r="E865" t="str">
            <v>GERENCIA OPERACIONAL - PR</v>
          </cell>
          <cell r="F865" t="str">
            <v>N/A</v>
          </cell>
          <cell r="G865" t="str">
            <v>PR</v>
          </cell>
          <cell r="H865" t="str">
            <v>PARANÁ</v>
          </cell>
          <cell r="I865" t="str">
            <v>SUL</v>
          </cell>
          <cell r="J865" t="str">
            <v>SUL</v>
          </cell>
          <cell r="K865" t="str">
            <v>51</v>
          </cell>
          <cell r="L865" t="str">
            <v>PRIMEIRA</v>
          </cell>
          <cell r="M865" t="str">
            <v>PRIMEIRA</v>
          </cell>
          <cell r="N865">
            <v>0</v>
          </cell>
          <cell r="O865">
            <v>0</v>
          </cell>
          <cell r="P865" t="str">
            <v>N/A</v>
          </cell>
          <cell r="Q865" t="str">
            <v>GER. OPERACIONAL</v>
          </cell>
          <cell r="R865" t="str">
            <v>OPERACIONAL</v>
          </cell>
          <cell r="S865" t="str">
            <v>OPERACIONAL</v>
          </cell>
          <cell r="T865" t="str">
            <v>N/A</v>
          </cell>
          <cell r="U865" t="str">
            <v>N/A</v>
          </cell>
          <cell r="V865" t="str">
            <v>N/A</v>
          </cell>
          <cell r="W865" t="str">
            <v>N/A</v>
          </cell>
          <cell r="X865" t="str">
            <v>N/A</v>
          </cell>
          <cell r="Y865" t="str">
            <v>N/A</v>
          </cell>
          <cell r="Z865" t="str">
            <v>N/A</v>
          </cell>
          <cell r="AA865" t="str">
            <v>N/A</v>
          </cell>
          <cell r="AB865" t="str">
            <v>NAO BLOQUEADO</v>
          </cell>
          <cell r="AC865">
            <v>325100</v>
          </cell>
          <cell r="AD865" t="str">
            <v>GERENCIA OPERACIONAL - PR</v>
          </cell>
          <cell r="AE865" t="str">
            <v>5.OPERACIONAL</v>
          </cell>
          <cell r="AF865" t="str">
            <v>N/I</v>
          </cell>
          <cell r="AG865" t="str">
            <v>N/I</v>
          </cell>
          <cell r="AH865" t="str">
            <v>N/I</v>
          </cell>
          <cell r="AI865" t="str">
            <v>N/I</v>
          </cell>
          <cell r="AJ865" t="str">
            <v>N/I</v>
          </cell>
          <cell r="AK865" t="str">
            <v>N/I</v>
          </cell>
          <cell r="AL865" t="str">
            <v>N/I</v>
          </cell>
          <cell r="AM865" t="str">
            <v>N/I</v>
          </cell>
          <cell r="AN865" t="str">
            <v>N/I</v>
          </cell>
          <cell r="AO865" t="str">
            <v>N/I</v>
          </cell>
          <cell r="AP865" t="str">
            <v>N/I</v>
          </cell>
          <cell r="AQ865" t="str">
            <v>N/I</v>
          </cell>
          <cell r="AR865" t="str">
            <v>N/I</v>
          </cell>
          <cell r="AS865" t="str">
            <v>N/IN/I</v>
          </cell>
          <cell r="AT865" t="str">
            <v>N/I</v>
          </cell>
          <cell r="AU865" t="str">
            <v>N/I</v>
          </cell>
          <cell r="AV865" t="str">
            <v>N/I</v>
          </cell>
          <cell r="AW865" t="str">
            <v>N/I</v>
          </cell>
          <cell r="AX865" t="str">
            <v>N/I</v>
          </cell>
          <cell r="AY865" t="str">
            <v>N/I</v>
          </cell>
          <cell r="AZ865">
            <v>325100</v>
          </cell>
        </row>
        <row r="866">
          <cell r="D866">
            <v>320109</v>
          </cell>
          <cell r="E866" t="str">
            <v>OPERACIONAL - PR</v>
          </cell>
          <cell r="F866" t="str">
            <v>N/A</v>
          </cell>
          <cell r="G866" t="str">
            <v>PR</v>
          </cell>
          <cell r="H866" t="str">
            <v>PARANÁ</v>
          </cell>
          <cell r="I866" t="str">
            <v>SUL</v>
          </cell>
          <cell r="J866" t="str">
            <v>SUL</v>
          </cell>
          <cell r="K866" t="str">
            <v>01</v>
          </cell>
          <cell r="L866" t="str">
            <v>ALLPARK</v>
          </cell>
          <cell r="M866" t="str">
            <v>ALLPARK</v>
          </cell>
          <cell r="N866">
            <v>0</v>
          </cell>
          <cell r="O866">
            <v>0</v>
          </cell>
          <cell r="P866" t="str">
            <v>N/A</v>
          </cell>
          <cell r="Q866" t="str">
            <v>OPERACIONAL</v>
          </cell>
          <cell r="R866" t="str">
            <v>OPERACIONAL</v>
          </cell>
          <cell r="S866" t="str">
            <v>OPERACIONAL</v>
          </cell>
          <cell r="T866" t="str">
            <v>N/A</v>
          </cell>
          <cell r="U866" t="str">
            <v>N/A</v>
          </cell>
          <cell r="V866" t="str">
            <v>N/A</v>
          </cell>
          <cell r="W866" t="str">
            <v>N/A</v>
          </cell>
          <cell r="X866" t="str">
            <v>N/A</v>
          </cell>
          <cell r="Y866" t="str">
            <v>N/A</v>
          </cell>
          <cell r="Z866" t="str">
            <v>N/A</v>
          </cell>
          <cell r="AA866" t="str">
            <v>N/A</v>
          </cell>
          <cell r="AB866" t="str">
            <v xml:space="preserve">BLOQUEADO    </v>
          </cell>
          <cell r="AC866">
            <v>320109</v>
          </cell>
          <cell r="AD866" t="str">
            <v>OPERACIONAL - PR</v>
          </cell>
          <cell r="AE866" t="str">
            <v>5.OPERACIONAL</v>
          </cell>
          <cell r="AF866" t="str">
            <v>N/A</v>
          </cell>
          <cell r="AG866" t="str">
            <v>N/I</v>
          </cell>
          <cell r="AH866" t="str">
            <v>CURITIBA</v>
          </cell>
          <cell r="AI866" t="str">
            <v>N/I</v>
          </cell>
          <cell r="AJ866" t="str">
            <v>N/I</v>
          </cell>
          <cell r="AK866" t="str">
            <v>N/I</v>
          </cell>
          <cell r="AL866" t="str">
            <v>N/A</v>
          </cell>
          <cell r="AM866" t="str">
            <v>N/A</v>
          </cell>
          <cell r="AN866" t="str">
            <v>N/A</v>
          </cell>
          <cell r="AO866" t="str">
            <v>N/A</v>
          </cell>
          <cell r="AP866" t="str">
            <v>N/A</v>
          </cell>
          <cell r="AQ866" t="str">
            <v>N/A</v>
          </cell>
          <cell r="AR866" t="str">
            <v>N/I</v>
          </cell>
          <cell r="AS866" t="str">
            <v>N/IN/I</v>
          </cell>
          <cell r="AT866" t="str">
            <v>N/I</v>
          </cell>
          <cell r="AU866" t="str">
            <v>N/I</v>
          </cell>
          <cell r="AV866" t="str">
            <v>N/A</v>
          </cell>
          <cell r="AW866" t="str">
            <v>N/A</v>
          </cell>
          <cell r="AX866" t="str">
            <v>N/A</v>
          </cell>
          <cell r="AY866" t="str">
            <v>N/A</v>
          </cell>
          <cell r="AZ866">
            <v>320109</v>
          </cell>
        </row>
        <row r="867">
          <cell r="D867">
            <v>320100</v>
          </cell>
          <cell r="E867" t="str">
            <v>GERENCIA OPERACIONAL - PR</v>
          </cell>
          <cell r="F867" t="str">
            <v>N/A</v>
          </cell>
          <cell r="G867" t="str">
            <v>PR</v>
          </cell>
          <cell r="H867" t="str">
            <v>PARANÁ</v>
          </cell>
          <cell r="I867" t="str">
            <v>SUL</v>
          </cell>
          <cell r="J867" t="str">
            <v>SUL</v>
          </cell>
          <cell r="K867" t="str">
            <v>01</v>
          </cell>
          <cell r="L867" t="str">
            <v>ALLPARK</v>
          </cell>
          <cell r="M867" t="str">
            <v>ALLPARK</v>
          </cell>
          <cell r="N867">
            <v>0</v>
          </cell>
          <cell r="O867">
            <v>0</v>
          </cell>
          <cell r="P867" t="str">
            <v>N/A</v>
          </cell>
          <cell r="Q867" t="str">
            <v>GER. OPERACIONAL</v>
          </cell>
          <cell r="R867" t="str">
            <v>OPERACIONAL</v>
          </cell>
          <cell r="S867" t="str">
            <v>OPERACIONAL</v>
          </cell>
          <cell r="T867" t="str">
            <v>N/A</v>
          </cell>
          <cell r="U867" t="str">
            <v>N/A</v>
          </cell>
          <cell r="V867" t="str">
            <v>N/A</v>
          </cell>
          <cell r="W867" t="str">
            <v>N/A</v>
          </cell>
          <cell r="X867" t="str">
            <v>N/A</v>
          </cell>
          <cell r="Y867" t="str">
            <v>N/A</v>
          </cell>
          <cell r="Z867" t="str">
            <v>N/A</v>
          </cell>
          <cell r="AA867" t="str">
            <v>N/A</v>
          </cell>
          <cell r="AB867" t="str">
            <v>NAO BLOQUEADO</v>
          </cell>
          <cell r="AC867">
            <v>320100</v>
          </cell>
          <cell r="AD867" t="str">
            <v>GERENCIA OPERACIONAL - PR</v>
          </cell>
          <cell r="AE867" t="str">
            <v>5.OPERACIONAL</v>
          </cell>
          <cell r="AF867" t="str">
            <v>N/I</v>
          </cell>
          <cell r="AG867" t="str">
            <v>N/I</v>
          </cell>
          <cell r="AH867" t="str">
            <v>N/I</v>
          </cell>
          <cell r="AI867" t="str">
            <v>N/I</v>
          </cell>
          <cell r="AJ867" t="str">
            <v>N/I</v>
          </cell>
          <cell r="AK867" t="str">
            <v>N/I</v>
          </cell>
          <cell r="AL867" t="str">
            <v>N/I</v>
          </cell>
          <cell r="AM867" t="str">
            <v>N/I</v>
          </cell>
          <cell r="AN867" t="str">
            <v>N/I</v>
          </cell>
          <cell r="AO867" t="str">
            <v>N/I</v>
          </cell>
          <cell r="AP867" t="str">
            <v>N/I</v>
          </cell>
          <cell r="AQ867" t="str">
            <v>N/I</v>
          </cell>
          <cell r="AR867" t="str">
            <v>N/I</v>
          </cell>
          <cell r="AS867" t="str">
            <v>N/IN/I</v>
          </cell>
          <cell r="AT867" t="str">
            <v>N/I</v>
          </cell>
          <cell r="AU867" t="str">
            <v>N/I</v>
          </cell>
          <cell r="AV867" t="str">
            <v>N/I</v>
          </cell>
          <cell r="AW867" t="str">
            <v>N/I</v>
          </cell>
          <cell r="AX867" t="str">
            <v>N/I</v>
          </cell>
          <cell r="AY867" t="str">
            <v>N/I</v>
          </cell>
          <cell r="AZ867">
            <v>320100</v>
          </cell>
        </row>
        <row r="868">
          <cell r="D868">
            <v>310134</v>
          </cell>
          <cell r="E868" t="str">
            <v>MANUTENCAO - PR</v>
          </cell>
          <cell r="F868" t="str">
            <v>N/A</v>
          </cell>
          <cell r="G868" t="str">
            <v>PR</v>
          </cell>
          <cell r="H868" t="str">
            <v>PARANÁ</v>
          </cell>
          <cell r="I868" t="str">
            <v>SUL</v>
          </cell>
          <cell r="J868" t="str">
            <v>SUL</v>
          </cell>
          <cell r="K868" t="str">
            <v>01</v>
          </cell>
          <cell r="L868" t="str">
            <v>ALLPARK</v>
          </cell>
          <cell r="M868" t="str">
            <v>ALLPARK</v>
          </cell>
          <cell r="N868">
            <v>0</v>
          </cell>
          <cell r="O868">
            <v>0</v>
          </cell>
          <cell r="P868" t="str">
            <v>N/A</v>
          </cell>
          <cell r="Q868" t="str">
            <v>MANUTENÇÃO</v>
          </cell>
          <cell r="R868" t="str">
            <v>OPERACIONAL</v>
          </cell>
          <cell r="S868" t="str">
            <v>OPERACIONAL</v>
          </cell>
          <cell r="T868" t="str">
            <v>N/A</v>
          </cell>
          <cell r="U868" t="str">
            <v>N/A</v>
          </cell>
          <cell r="V868" t="str">
            <v>N/A</v>
          </cell>
          <cell r="W868" t="str">
            <v>N/A</v>
          </cell>
          <cell r="X868" t="str">
            <v>N/A</v>
          </cell>
          <cell r="Y868" t="str">
            <v>N/A</v>
          </cell>
          <cell r="Z868" t="str">
            <v>N/A</v>
          </cell>
          <cell r="AA868" t="str">
            <v>N/A</v>
          </cell>
          <cell r="AB868" t="str">
            <v>NAO BLOQUEADO</v>
          </cell>
          <cell r="AC868">
            <v>310134</v>
          </cell>
          <cell r="AD868" t="str">
            <v>MANUTENCAO - PR</v>
          </cell>
          <cell r="AE868" t="str">
            <v>5.OPERACIONAL</v>
          </cell>
          <cell r="AF868" t="str">
            <v>N/A</v>
          </cell>
          <cell r="AG868" t="str">
            <v>N/I</v>
          </cell>
          <cell r="AH868" t="str">
            <v>CURITIBA</v>
          </cell>
          <cell r="AI868" t="str">
            <v>N/I</v>
          </cell>
          <cell r="AJ868" t="str">
            <v>N/I</v>
          </cell>
          <cell r="AK868" t="str">
            <v>N/I</v>
          </cell>
          <cell r="AL868" t="str">
            <v>N/A</v>
          </cell>
          <cell r="AM868" t="str">
            <v>N/A</v>
          </cell>
          <cell r="AN868" t="str">
            <v>N/A</v>
          </cell>
          <cell r="AO868" t="str">
            <v>N/A</v>
          </cell>
          <cell r="AP868" t="str">
            <v>N/A</v>
          </cell>
          <cell r="AQ868" t="str">
            <v>N/A</v>
          </cell>
          <cell r="AR868" t="str">
            <v>N/I</v>
          </cell>
          <cell r="AS868" t="str">
            <v>N/IN/I</v>
          </cell>
          <cell r="AT868" t="str">
            <v>N/I</v>
          </cell>
          <cell r="AU868" t="str">
            <v>N/I</v>
          </cell>
          <cell r="AV868" t="str">
            <v>N/A</v>
          </cell>
          <cell r="AW868" t="str">
            <v>N/A</v>
          </cell>
          <cell r="AX868" t="str">
            <v>N/A</v>
          </cell>
          <cell r="AY868" t="str">
            <v>N/A</v>
          </cell>
          <cell r="AZ868">
            <v>310134</v>
          </cell>
        </row>
        <row r="869">
          <cell r="D869">
            <v>310101</v>
          </cell>
          <cell r="E869" t="str">
            <v>SERVICOS GERAIS - PR</v>
          </cell>
          <cell r="F869" t="str">
            <v>N/A</v>
          </cell>
          <cell r="G869" t="str">
            <v>PR</v>
          </cell>
          <cell r="H869" t="str">
            <v>PARANÁ</v>
          </cell>
          <cell r="I869" t="str">
            <v>SUL</v>
          </cell>
          <cell r="J869" t="str">
            <v>SUL</v>
          </cell>
          <cell r="K869" t="str">
            <v>01</v>
          </cell>
          <cell r="L869" t="str">
            <v>ALLPARK</v>
          </cell>
          <cell r="M869" t="str">
            <v>ALLPARK</v>
          </cell>
          <cell r="N869">
            <v>0</v>
          </cell>
          <cell r="O869">
            <v>0</v>
          </cell>
          <cell r="P869" t="str">
            <v>N/A</v>
          </cell>
          <cell r="Q869" t="str">
            <v>SERVIÇOS GERAIS</v>
          </cell>
          <cell r="R869" t="str">
            <v>OPERACIONAL</v>
          </cell>
          <cell r="S869" t="str">
            <v>OPERACIONAL</v>
          </cell>
          <cell r="T869" t="str">
            <v>N/A</v>
          </cell>
          <cell r="U869" t="str">
            <v>N/A</v>
          </cell>
          <cell r="V869" t="str">
            <v>N/A</v>
          </cell>
          <cell r="W869" t="str">
            <v>N/A</v>
          </cell>
          <cell r="X869" t="str">
            <v>N/A</v>
          </cell>
          <cell r="Y869" t="str">
            <v>N/A</v>
          </cell>
          <cell r="Z869" t="str">
            <v>N/A</v>
          </cell>
          <cell r="AA869" t="str">
            <v>N/A</v>
          </cell>
          <cell r="AB869" t="str">
            <v>NAO BLOQUEADO</v>
          </cell>
          <cell r="AC869">
            <v>310101</v>
          </cell>
          <cell r="AD869" t="str">
            <v>SERVICOS GERAIS - PR</v>
          </cell>
          <cell r="AE869" t="str">
            <v>5.OPERACIONAL</v>
          </cell>
          <cell r="AF869" t="str">
            <v>N/A</v>
          </cell>
          <cell r="AG869" t="str">
            <v>N/I</v>
          </cell>
          <cell r="AH869" t="str">
            <v>CURITIBA</v>
          </cell>
          <cell r="AI869" t="str">
            <v>N/I</v>
          </cell>
          <cell r="AJ869" t="str">
            <v>N/I</v>
          </cell>
          <cell r="AK869" t="str">
            <v>N/I</v>
          </cell>
          <cell r="AL869" t="str">
            <v>N/A</v>
          </cell>
          <cell r="AM869" t="str">
            <v>N/A</v>
          </cell>
          <cell r="AN869" t="str">
            <v>N/A</v>
          </cell>
          <cell r="AO869" t="str">
            <v>N/A</v>
          </cell>
          <cell r="AP869" t="str">
            <v>N/A</v>
          </cell>
          <cell r="AQ869" t="str">
            <v>N/A</v>
          </cell>
          <cell r="AR869" t="str">
            <v>N/I</v>
          </cell>
          <cell r="AS869" t="str">
            <v>N/IN/I</v>
          </cell>
          <cell r="AT869" t="str">
            <v>N/I</v>
          </cell>
          <cell r="AU869" t="str">
            <v>N/I</v>
          </cell>
          <cell r="AV869" t="str">
            <v>N/A</v>
          </cell>
          <cell r="AW869" t="str">
            <v>N/A</v>
          </cell>
          <cell r="AX869" t="str">
            <v>N/A</v>
          </cell>
          <cell r="AY869" t="str">
            <v>N/A</v>
          </cell>
          <cell r="AZ869">
            <v>310101</v>
          </cell>
        </row>
        <row r="870">
          <cell r="D870">
            <v>228000</v>
          </cell>
          <cell r="E870" t="str">
            <v>GERENCIA OPERACIONAL - PE</v>
          </cell>
          <cell r="F870" t="str">
            <v>N/A</v>
          </cell>
          <cell r="G870" t="str">
            <v>PE</v>
          </cell>
          <cell r="H870" t="str">
            <v>PERNAMBUCO</v>
          </cell>
          <cell r="I870" t="str">
            <v>NE</v>
          </cell>
          <cell r="J870" t="str">
            <v>NE</v>
          </cell>
          <cell r="K870" t="str">
            <v>80</v>
          </cell>
          <cell r="L870" t="str">
            <v>ERES</v>
          </cell>
          <cell r="M870" t="str">
            <v>ERES</v>
          </cell>
          <cell r="N870">
            <v>0</v>
          </cell>
          <cell r="O870">
            <v>0</v>
          </cell>
          <cell r="P870" t="str">
            <v>N/A</v>
          </cell>
          <cell r="Q870" t="str">
            <v>GER. OPERACIONAL</v>
          </cell>
          <cell r="R870" t="str">
            <v>OPERACIONAL</v>
          </cell>
          <cell r="S870" t="str">
            <v>OPERACIONAL</v>
          </cell>
          <cell r="T870" t="str">
            <v>N/A</v>
          </cell>
          <cell r="U870" t="str">
            <v>N/A</v>
          </cell>
          <cell r="V870" t="str">
            <v>N/A</v>
          </cell>
          <cell r="W870" t="str">
            <v>N/A</v>
          </cell>
          <cell r="X870" t="str">
            <v>N/A</v>
          </cell>
          <cell r="Y870" t="str">
            <v>N/A</v>
          </cell>
          <cell r="Z870" t="str">
            <v>N/A</v>
          </cell>
          <cell r="AA870" t="str">
            <v>N/A</v>
          </cell>
          <cell r="AB870" t="str">
            <v>NAO BLOQUEADO</v>
          </cell>
          <cell r="AC870">
            <v>228000</v>
          </cell>
          <cell r="AD870" t="str">
            <v>GERENCIA OPERACIONAL - PE</v>
          </cell>
          <cell r="AE870" t="str">
            <v>5.OPERACIONAL</v>
          </cell>
          <cell r="AF870" t="str">
            <v>N/I</v>
          </cell>
          <cell r="AG870" t="str">
            <v>N/I</v>
          </cell>
          <cell r="AH870" t="str">
            <v>N/I</v>
          </cell>
          <cell r="AI870" t="str">
            <v>N/I</v>
          </cell>
          <cell r="AJ870" t="str">
            <v>N/I</v>
          </cell>
          <cell r="AK870" t="str">
            <v>N/I</v>
          </cell>
          <cell r="AL870" t="str">
            <v>N/I</v>
          </cell>
          <cell r="AM870" t="str">
            <v>N/I</v>
          </cell>
          <cell r="AN870" t="str">
            <v>N/I</v>
          </cell>
          <cell r="AO870" t="str">
            <v>N/I</v>
          </cell>
          <cell r="AP870" t="str">
            <v>N/I</v>
          </cell>
          <cell r="AQ870" t="str">
            <v>N/I</v>
          </cell>
          <cell r="AR870" t="str">
            <v>N/I</v>
          </cell>
          <cell r="AS870" t="str">
            <v>N/IN/I</v>
          </cell>
          <cell r="AT870" t="str">
            <v>N/I</v>
          </cell>
          <cell r="AU870" t="str">
            <v>N/I</v>
          </cell>
          <cell r="AV870" t="str">
            <v>N/I</v>
          </cell>
          <cell r="AW870" t="str">
            <v>N/I</v>
          </cell>
          <cell r="AX870" t="str">
            <v>N/I</v>
          </cell>
          <cell r="AY870" t="str">
            <v>N/I</v>
          </cell>
          <cell r="AZ870">
            <v>228000</v>
          </cell>
        </row>
        <row r="871">
          <cell r="D871">
            <v>226798</v>
          </cell>
          <cell r="E871" t="str">
            <v>GER. OPERACIONAL</v>
          </cell>
          <cell r="F871" t="str">
            <v>N/A</v>
          </cell>
          <cell r="G871" t="str">
            <v>SC</v>
          </cell>
          <cell r="H871" t="str">
            <v>SANTA CATARINA</v>
          </cell>
          <cell r="I871" t="str">
            <v>SUL</v>
          </cell>
          <cell r="J871" t="str">
            <v>SUL</v>
          </cell>
          <cell r="K871" t="str">
            <v>67</v>
          </cell>
          <cell r="L871" t="str">
            <v>PARQUEAMENTOS</v>
          </cell>
          <cell r="M871" t="str">
            <v>PARQUEAMENTOS</v>
          </cell>
          <cell r="N871">
            <v>0</v>
          </cell>
          <cell r="O871">
            <v>0</v>
          </cell>
          <cell r="P871" t="str">
            <v>N/A</v>
          </cell>
          <cell r="Q871" t="str">
            <v>GER. OPERACIONAL</v>
          </cell>
          <cell r="R871" t="str">
            <v>OPERACIONAL</v>
          </cell>
          <cell r="S871" t="str">
            <v>OPERACIONAL</v>
          </cell>
          <cell r="T871" t="str">
            <v>N/A</v>
          </cell>
          <cell r="U871" t="str">
            <v>N/A</v>
          </cell>
          <cell r="V871" t="str">
            <v>N/A</v>
          </cell>
          <cell r="W871" t="str">
            <v>N/A</v>
          </cell>
          <cell r="X871" t="str">
            <v>N/A</v>
          </cell>
          <cell r="Y871" t="str">
            <v>N/A</v>
          </cell>
          <cell r="Z871" t="str">
            <v>N/A</v>
          </cell>
          <cell r="AA871" t="str">
            <v>N/A</v>
          </cell>
          <cell r="AB871" t="str">
            <v xml:space="preserve">BLOQUEADO    </v>
          </cell>
          <cell r="AC871">
            <v>226798</v>
          </cell>
          <cell r="AD871" t="str">
            <v>GER. OPERACIONAL</v>
          </cell>
          <cell r="AE871" t="str">
            <v>5.OPERACIONAL</v>
          </cell>
          <cell r="AF871" t="str">
            <v>N/A</v>
          </cell>
          <cell r="AG871" t="str">
            <v>N/I</v>
          </cell>
          <cell r="AH871" t="str">
            <v>FLORIANÓPOLIS</v>
          </cell>
          <cell r="AI871" t="str">
            <v>N/I</v>
          </cell>
          <cell r="AJ871" t="str">
            <v>N/I</v>
          </cell>
          <cell r="AK871" t="str">
            <v>N/I</v>
          </cell>
          <cell r="AL871" t="str">
            <v>N/A</v>
          </cell>
          <cell r="AM871" t="str">
            <v>N/A</v>
          </cell>
          <cell r="AN871" t="str">
            <v>N/A</v>
          </cell>
          <cell r="AO871" t="str">
            <v>N/A</v>
          </cell>
          <cell r="AP871" t="str">
            <v>N/A</v>
          </cell>
          <cell r="AQ871" t="str">
            <v>N/A</v>
          </cell>
          <cell r="AR871" t="str">
            <v>N/I</v>
          </cell>
          <cell r="AS871" t="str">
            <v>N/IN/I</v>
          </cell>
          <cell r="AT871" t="str">
            <v>N/I</v>
          </cell>
          <cell r="AU871" t="str">
            <v>N/I</v>
          </cell>
          <cell r="AV871" t="str">
            <v>N/A</v>
          </cell>
          <cell r="AW871" t="str">
            <v>N/A</v>
          </cell>
          <cell r="AX871" t="str">
            <v>N/A</v>
          </cell>
          <cell r="AY871" t="str">
            <v>N/A</v>
          </cell>
          <cell r="AZ871">
            <v>226798</v>
          </cell>
        </row>
        <row r="872">
          <cell r="D872">
            <v>220999</v>
          </cell>
          <cell r="E872" t="str">
            <v>OPERACIONAL</v>
          </cell>
          <cell r="F872" t="str">
            <v>N/A</v>
          </cell>
          <cell r="G872" t="str">
            <v>SP</v>
          </cell>
          <cell r="H872" t="str">
            <v>SÃO PAULO</v>
          </cell>
          <cell r="I872" t="str">
            <v>SP</v>
          </cell>
          <cell r="J872" t="str">
            <v>SP</v>
          </cell>
          <cell r="K872" t="str">
            <v>09</v>
          </cell>
          <cell r="L872" t="str">
            <v>CAPITAL</v>
          </cell>
          <cell r="M872" t="str">
            <v>CAPITAL</v>
          </cell>
          <cell r="N872">
            <v>0</v>
          </cell>
          <cell r="O872">
            <v>0</v>
          </cell>
          <cell r="P872" t="str">
            <v>N/A</v>
          </cell>
          <cell r="Q872" t="str">
            <v>OPERACIONAL</v>
          </cell>
          <cell r="R872" t="str">
            <v>OPERACIONAL</v>
          </cell>
          <cell r="S872" t="str">
            <v>OPERACIONAL</v>
          </cell>
          <cell r="T872" t="str">
            <v>N/A</v>
          </cell>
          <cell r="U872" t="str">
            <v>N/A</v>
          </cell>
          <cell r="V872" t="str">
            <v>N/A</v>
          </cell>
          <cell r="W872" t="str">
            <v>N/A</v>
          </cell>
          <cell r="X872" t="str">
            <v>N/A</v>
          </cell>
          <cell r="Y872" t="str">
            <v>N/A</v>
          </cell>
          <cell r="Z872" t="str">
            <v>N/A</v>
          </cell>
          <cell r="AA872" t="str">
            <v>N/A</v>
          </cell>
          <cell r="AB872" t="str">
            <v xml:space="preserve">BLOQUEADO    </v>
          </cell>
          <cell r="AC872">
            <v>220999</v>
          </cell>
          <cell r="AD872" t="str">
            <v>OPERACIONAL</v>
          </cell>
          <cell r="AE872" t="str">
            <v>5.OPERACIONAL</v>
          </cell>
          <cell r="AF872" t="str">
            <v>N/A</v>
          </cell>
          <cell r="AG872" t="str">
            <v>N/I</v>
          </cell>
          <cell r="AH872" t="str">
            <v>N/I</v>
          </cell>
          <cell r="AI872" t="str">
            <v>N/I</v>
          </cell>
          <cell r="AJ872" t="str">
            <v>N/I</v>
          </cell>
          <cell r="AK872" t="str">
            <v>N/I</v>
          </cell>
          <cell r="AL872" t="str">
            <v>N/A</v>
          </cell>
          <cell r="AM872" t="str">
            <v>N/A</v>
          </cell>
          <cell r="AN872" t="str">
            <v>N/A</v>
          </cell>
          <cell r="AO872" t="str">
            <v>N/A</v>
          </cell>
          <cell r="AP872" t="str">
            <v>N/A</v>
          </cell>
          <cell r="AQ872" t="str">
            <v>N/A</v>
          </cell>
          <cell r="AR872" t="str">
            <v>N/I</v>
          </cell>
          <cell r="AS872" t="str">
            <v>N/IN/I</v>
          </cell>
          <cell r="AT872" t="str">
            <v>N/I</v>
          </cell>
          <cell r="AU872" t="str">
            <v>N/I</v>
          </cell>
          <cell r="AV872" t="str">
            <v>N/A</v>
          </cell>
          <cell r="AW872" t="str">
            <v>N/A</v>
          </cell>
          <cell r="AX872" t="str">
            <v>N/A</v>
          </cell>
          <cell r="AY872" t="str">
            <v>N/A</v>
          </cell>
          <cell r="AZ872">
            <v>220999</v>
          </cell>
        </row>
        <row r="873">
          <cell r="D873">
            <v>220900</v>
          </cell>
          <cell r="E873" t="str">
            <v>OPERACIONAL</v>
          </cell>
          <cell r="F873" t="str">
            <v>N/A</v>
          </cell>
          <cell r="G873" t="str">
            <v>RJ</v>
          </cell>
          <cell r="H873" t="str">
            <v>RIO DE JANEIRO</v>
          </cell>
          <cell r="I873" t="str">
            <v>RJ</v>
          </cell>
          <cell r="J873" t="str">
            <v>RJ</v>
          </cell>
          <cell r="K873" t="str">
            <v>09</v>
          </cell>
          <cell r="L873" t="str">
            <v>CAPITAL</v>
          </cell>
          <cell r="M873" t="str">
            <v>CAPITAL</v>
          </cell>
          <cell r="N873">
            <v>0</v>
          </cell>
          <cell r="O873">
            <v>0</v>
          </cell>
          <cell r="P873" t="str">
            <v>N/A</v>
          </cell>
          <cell r="Q873" t="str">
            <v>OPERACIONAL</v>
          </cell>
          <cell r="R873" t="str">
            <v>OPERACIONAL</v>
          </cell>
          <cell r="S873" t="str">
            <v>OPERACIONAL</v>
          </cell>
          <cell r="T873" t="str">
            <v>N/A</v>
          </cell>
          <cell r="U873" t="str">
            <v>N/A</v>
          </cell>
          <cell r="V873" t="str">
            <v>N/A</v>
          </cell>
          <cell r="W873" t="str">
            <v>N/A</v>
          </cell>
          <cell r="X873" t="str">
            <v>N/A</v>
          </cell>
          <cell r="Y873" t="str">
            <v>N/A</v>
          </cell>
          <cell r="Z873" t="str">
            <v>N/A</v>
          </cell>
          <cell r="AA873" t="str">
            <v>N/A</v>
          </cell>
          <cell r="AB873" t="str">
            <v xml:space="preserve">BLOQUEADO    </v>
          </cell>
          <cell r="AC873">
            <v>220900</v>
          </cell>
          <cell r="AD873" t="str">
            <v>OPERACIONAL</v>
          </cell>
          <cell r="AE873" t="str">
            <v>5.OPERACIONAL</v>
          </cell>
          <cell r="AF873" t="str">
            <v>N/A</v>
          </cell>
          <cell r="AG873" t="str">
            <v>N/I</v>
          </cell>
          <cell r="AH873" t="str">
            <v>N/I</v>
          </cell>
          <cell r="AI873" t="str">
            <v>N/I</v>
          </cell>
          <cell r="AJ873" t="str">
            <v>N/I</v>
          </cell>
          <cell r="AK873" t="str">
            <v>N/I</v>
          </cell>
          <cell r="AL873" t="str">
            <v>N/A</v>
          </cell>
          <cell r="AM873" t="str">
            <v>N/A</v>
          </cell>
          <cell r="AN873" t="str">
            <v>N/A</v>
          </cell>
          <cell r="AO873" t="str">
            <v>N/A</v>
          </cell>
          <cell r="AP873" t="str">
            <v>N/A</v>
          </cell>
          <cell r="AQ873" t="str">
            <v>N/A</v>
          </cell>
          <cell r="AR873" t="str">
            <v>N/I</v>
          </cell>
          <cell r="AS873" t="str">
            <v>N/IN/I</v>
          </cell>
          <cell r="AT873" t="str">
            <v>N/I</v>
          </cell>
          <cell r="AU873" t="str">
            <v>N/I</v>
          </cell>
          <cell r="AV873" t="str">
            <v>N/A</v>
          </cell>
          <cell r="AW873" t="str">
            <v>N/A</v>
          </cell>
          <cell r="AX873" t="str">
            <v>N/A</v>
          </cell>
          <cell r="AY873" t="str">
            <v>N/A</v>
          </cell>
          <cell r="AZ873">
            <v>220900</v>
          </cell>
        </row>
        <row r="874">
          <cell r="D874">
            <v>220899</v>
          </cell>
          <cell r="E874" t="str">
            <v>SUPORTE OPERACIONAL - RJ</v>
          </cell>
          <cell r="F874" t="str">
            <v>N/A</v>
          </cell>
          <cell r="G874" t="str">
            <v>RJ</v>
          </cell>
          <cell r="H874" t="str">
            <v>RIO DE JANEIRO</v>
          </cell>
          <cell r="I874" t="str">
            <v>RJ</v>
          </cell>
          <cell r="J874" t="str">
            <v>RJ</v>
          </cell>
          <cell r="K874" t="str">
            <v>08</v>
          </cell>
          <cell r="L874" t="str">
            <v>RIOPARK</v>
          </cell>
          <cell r="M874" t="str">
            <v>RIOPARK</v>
          </cell>
          <cell r="N874">
            <v>0</v>
          </cell>
          <cell r="O874">
            <v>0</v>
          </cell>
          <cell r="P874" t="str">
            <v>N/A</v>
          </cell>
          <cell r="Q874" t="str">
            <v>SUPORTE OPERACIONAL</v>
          </cell>
          <cell r="R874" t="str">
            <v>OPERACIONAL</v>
          </cell>
          <cell r="S874" t="str">
            <v>OPERACIONAL</v>
          </cell>
          <cell r="T874" t="str">
            <v>N/A</v>
          </cell>
          <cell r="U874" t="str">
            <v>N/A</v>
          </cell>
          <cell r="V874" t="str">
            <v>N/A</v>
          </cell>
          <cell r="W874" t="str">
            <v>N/A</v>
          </cell>
          <cell r="X874" t="str">
            <v>N/A</v>
          </cell>
          <cell r="Y874" t="str">
            <v>N/A</v>
          </cell>
          <cell r="Z874" t="str">
            <v>N/A</v>
          </cell>
          <cell r="AA874" t="str">
            <v>N/A</v>
          </cell>
          <cell r="AB874" t="str">
            <v>NAO BLOQUEADO</v>
          </cell>
          <cell r="AC874">
            <v>220899</v>
          </cell>
          <cell r="AD874" t="str">
            <v>SUPORTE OPERACIONAL - RJ</v>
          </cell>
          <cell r="AE874" t="str">
            <v>5.OPERACIONAL</v>
          </cell>
          <cell r="AF874" t="str">
            <v>N/A</v>
          </cell>
          <cell r="AG874" t="str">
            <v>N/I</v>
          </cell>
          <cell r="AH874" t="str">
            <v>RIO DE JANEIRO</v>
          </cell>
          <cell r="AI874" t="str">
            <v>N/I</v>
          </cell>
          <cell r="AJ874" t="str">
            <v>N/I</v>
          </cell>
          <cell r="AK874" t="str">
            <v>N/I</v>
          </cell>
          <cell r="AL874" t="str">
            <v>N/A</v>
          </cell>
          <cell r="AM874" t="str">
            <v>N/A</v>
          </cell>
          <cell r="AN874" t="str">
            <v>N/A</v>
          </cell>
          <cell r="AO874" t="str">
            <v>N/A</v>
          </cell>
          <cell r="AP874" t="str">
            <v>N/A</v>
          </cell>
          <cell r="AQ874" t="str">
            <v>N/A</v>
          </cell>
          <cell r="AR874" t="str">
            <v>N/I</v>
          </cell>
          <cell r="AS874" t="str">
            <v>N/IN/I</v>
          </cell>
          <cell r="AT874" t="str">
            <v>N/I</v>
          </cell>
          <cell r="AU874" t="str">
            <v>N/I</v>
          </cell>
          <cell r="AV874" t="str">
            <v>N/A</v>
          </cell>
          <cell r="AW874" t="str">
            <v>N/A</v>
          </cell>
          <cell r="AX874" t="str">
            <v>N/A</v>
          </cell>
          <cell r="AY874" t="str">
            <v>N/A</v>
          </cell>
          <cell r="AZ874">
            <v>220899</v>
          </cell>
        </row>
        <row r="875">
          <cell r="D875">
            <v>220898</v>
          </cell>
          <cell r="E875" t="str">
            <v>REEMBOLSO PORTO SEGURO</v>
          </cell>
          <cell r="F875" t="str">
            <v>N/A</v>
          </cell>
          <cell r="G875" t="str">
            <v>RJ</v>
          </cell>
          <cell r="H875" t="str">
            <v>RIO DE JANEIRO</v>
          </cell>
          <cell r="I875" t="str">
            <v>RJ</v>
          </cell>
          <cell r="J875" t="str">
            <v>RJ</v>
          </cell>
          <cell r="K875" t="str">
            <v>08</v>
          </cell>
          <cell r="L875" t="str">
            <v>RIOPARK</v>
          </cell>
          <cell r="M875" t="str">
            <v>RIOPARK</v>
          </cell>
          <cell r="N875">
            <v>0</v>
          </cell>
          <cell r="O875">
            <v>0</v>
          </cell>
          <cell r="P875" t="str">
            <v>N/A</v>
          </cell>
          <cell r="Q875" t="str">
            <v>GER. ESTACIONAMENTO</v>
          </cell>
          <cell r="R875" t="str">
            <v>OPERACIONAL</v>
          </cell>
          <cell r="S875" t="str">
            <v>OPERACIONAL</v>
          </cell>
          <cell r="T875" t="str">
            <v>N/A</v>
          </cell>
          <cell r="U875" t="str">
            <v>N/A</v>
          </cell>
          <cell r="V875" t="str">
            <v>N/A</v>
          </cell>
          <cell r="W875" t="str">
            <v>N/A</v>
          </cell>
          <cell r="X875" t="str">
            <v>N/A</v>
          </cell>
          <cell r="Y875" t="str">
            <v>N/A</v>
          </cell>
          <cell r="Z875" t="str">
            <v>N/A</v>
          </cell>
          <cell r="AA875" t="str">
            <v>N/A</v>
          </cell>
          <cell r="AB875" t="str">
            <v>NAO BLOQUEADO</v>
          </cell>
          <cell r="AC875">
            <v>220898</v>
          </cell>
          <cell r="AD875" t="str">
            <v>REEMBOLSO PORTO SEGURO</v>
          </cell>
          <cell r="AE875" t="str">
            <v>5.OPERACIONAL</v>
          </cell>
          <cell r="AF875" t="str">
            <v>N/A</v>
          </cell>
          <cell r="AG875" t="str">
            <v>N/I</v>
          </cell>
          <cell r="AH875" t="str">
            <v>RIO DE JANEIRO</v>
          </cell>
          <cell r="AI875" t="str">
            <v>N/I</v>
          </cell>
          <cell r="AJ875" t="str">
            <v>N/I</v>
          </cell>
          <cell r="AK875" t="str">
            <v>N/I</v>
          </cell>
          <cell r="AL875" t="str">
            <v>N/A</v>
          </cell>
          <cell r="AM875" t="str">
            <v>N/A</v>
          </cell>
          <cell r="AN875" t="str">
            <v>N/A</v>
          </cell>
          <cell r="AO875" t="str">
            <v>N/A</v>
          </cell>
          <cell r="AP875" t="str">
            <v>N/A</v>
          </cell>
          <cell r="AQ875" t="str">
            <v>N/A</v>
          </cell>
          <cell r="AR875" t="str">
            <v>N/I</v>
          </cell>
          <cell r="AS875" t="str">
            <v>N/IN/I</v>
          </cell>
          <cell r="AT875" t="str">
            <v>N/I</v>
          </cell>
          <cell r="AU875" t="str">
            <v>N/I</v>
          </cell>
          <cell r="AV875" t="str">
            <v>N/A</v>
          </cell>
          <cell r="AW875" t="str">
            <v>N/A</v>
          </cell>
          <cell r="AX875" t="str">
            <v>N/A</v>
          </cell>
          <cell r="AY875" t="str">
            <v>N/A</v>
          </cell>
          <cell r="AZ875">
            <v>220898</v>
          </cell>
        </row>
        <row r="876">
          <cell r="D876">
            <v>220893</v>
          </cell>
          <cell r="E876" t="str">
            <v>PATROCINIOS - RJ</v>
          </cell>
          <cell r="F876" t="str">
            <v>N/A</v>
          </cell>
          <cell r="G876" t="str">
            <v>RJ</v>
          </cell>
          <cell r="H876" t="str">
            <v>RIO DE JANEIRO</v>
          </cell>
          <cell r="I876" t="str">
            <v>RJ</v>
          </cell>
          <cell r="J876" t="str">
            <v>RJ</v>
          </cell>
          <cell r="K876" t="str">
            <v>08</v>
          </cell>
          <cell r="L876" t="str">
            <v>RIOPARK</v>
          </cell>
          <cell r="M876" t="str">
            <v>RIOPARK</v>
          </cell>
          <cell r="N876">
            <v>0</v>
          </cell>
          <cell r="O876">
            <v>0</v>
          </cell>
          <cell r="P876" t="str">
            <v>N/A</v>
          </cell>
          <cell r="Q876" t="str">
            <v>PATROCINIO</v>
          </cell>
          <cell r="R876" t="str">
            <v>OPERACIONAL</v>
          </cell>
          <cell r="S876" t="str">
            <v>OPERACIONAL</v>
          </cell>
          <cell r="T876" t="str">
            <v>N/A</v>
          </cell>
          <cell r="U876" t="str">
            <v>N/A</v>
          </cell>
          <cell r="V876" t="str">
            <v>N/A</v>
          </cell>
          <cell r="W876" t="str">
            <v>N/A</v>
          </cell>
          <cell r="X876" t="str">
            <v>N/A</v>
          </cell>
          <cell r="Y876" t="str">
            <v>N/A</v>
          </cell>
          <cell r="Z876" t="str">
            <v>N/A</v>
          </cell>
          <cell r="AA876" t="str">
            <v>N/A</v>
          </cell>
          <cell r="AB876" t="str">
            <v>NAO BLOQUEADO</v>
          </cell>
          <cell r="AC876">
            <v>220893</v>
          </cell>
          <cell r="AD876" t="str">
            <v>PATROCINIOS - RJ</v>
          </cell>
          <cell r="AE876" t="str">
            <v>5.OPERACIONAL</v>
          </cell>
          <cell r="AF876" t="str">
            <v>N/I</v>
          </cell>
          <cell r="AG876" t="str">
            <v>N/I</v>
          </cell>
          <cell r="AH876" t="str">
            <v>N/I</v>
          </cell>
          <cell r="AI876" t="str">
            <v>N/I</v>
          </cell>
          <cell r="AJ876" t="str">
            <v>N/I</v>
          </cell>
          <cell r="AK876" t="str">
            <v>N/I</v>
          </cell>
          <cell r="AL876" t="str">
            <v>N/I</v>
          </cell>
          <cell r="AM876" t="str">
            <v>N/I</v>
          </cell>
          <cell r="AN876" t="str">
            <v>N/I</v>
          </cell>
          <cell r="AO876" t="str">
            <v>N/I</v>
          </cell>
          <cell r="AP876" t="str">
            <v>N/I</v>
          </cell>
          <cell r="AQ876" t="str">
            <v>N/I</v>
          </cell>
          <cell r="AR876" t="str">
            <v>N/I</v>
          </cell>
          <cell r="AS876" t="str">
            <v>N/IN/I</v>
          </cell>
          <cell r="AT876" t="str">
            <v>N/I</v>
          </cell>
          <cell r="AU876" t="str">
            <v>N/I</v>
          </cell>
          <cell r="AV876" t="str">
            <v>N/I</v>
          </cell>
          <cell r="AW876" t="str">
            <v>N/I</v>
          </cell>
          <cell r="AX876" t="str">
            <v>N/I</v>
          </cell>
          <cell r="AY876" t="str">
            <v>N/I</v>
          </cell>
          <cell r="AZ876">
            <v>220893</v>
          </cell>
        </row>
        <row r="877">
          <cell r="D877">
            <v>220199</v>
          </cell>
          <cell r="E877" t="str">
            <v>OPERACIONAL - RJ</v>
          </cell>
          <cell r="F877" t="str">
            <v>N/A</v>
          </cell>
          <cell r="G877" t="str">
            <v>RJ</v>
          </cell>
          <cell r="H877" t="str">
            <v>RIO DE JANEIRO</v>
          </cell>
          <cell r="I877" t="str">
            <v>RJ</v>
          </cell>
          <cell r="J877" t="str">
            <v>RJ</v>
          </cell>
          <cell r="K877" t="str">
            <v>01</v>
          </cell>
          <cell r="L877" t="str">
            <v>ALLPARK</v>
          </cell>
          <cell r="M877" t="str">
            <v>ALLPARK</v>
          </cell>
          <cell r="N877">
            <v>0</v>
          </cell>
          <cell r="O877">
            <v>0</v>
          </cell>
          <cell r="P877" t="str">
            <v>N/A</v>
          </cell>
          <cell r="Q877" t="str">
            <v>OPERACIONAL</v>
          </cell>
          <cell r="R877" t="str">
            <v>OPERACIONAL</v>
          </cell>
          <cell r="S877" t="str">
            <v>OPERACIONAL</v>
          </cell>
          <cell r="T877" t="str">
            <v>N/A</v>
          </cell>
          <cell r="U877" t="str">
            <v>N/A</v>
          </cell>
          <cell r="V877" t="str">
            <v>N/A</v>
          </cell>
          <cell r="W877" t="str">
            <v>N/A</v>
          </cell>
          <cell r="X877" t="str">
            <v>N/A</v>
          </cell>
          <cell r="Y877" t="str">
            <v>N/A</v>
          </cell>
          <cell r="Z877" t="str">
            <v>N/A</v>
          </cell>
          <cell r="AA877" t="str">
            <v>N/A</v>
          </cell>
          <cell r="AB877" t="str">
            <v xml:space="preserve">BLOQUEADO    </v>
          </cell>
          <cell r="AC877">
            <v>220199</v>
          </cell>
          <cell r="AD877" t="str">
            <v>OPERACIONAL - RJ</v>
          </cell>
          <cell r="AE877" t="str">
            <v>5.OPERACIONAL</v>
          </cell>
          <cell r="AF877" t="str">
            <v>N/A</v>
          </cell>
          <cell r="AG877" t="str">
            <v>N/I</v>
          </cell>
          <cell r="AH877" t="str">
            <v>RIO DE JANEIRO</v>
          </cell>
          <cell r="AI877" t="str">
            <v>N/I</v>
          </cell>
          <cell r="AJ877" t="str">
            <v>N/I</v>
          </cell>
          <cell r="AK877" t="str">
            <v>N/I</v>
          </cell>
          <cell r="AL877" t="str">
            <v>N/A</v>
          </cell>
          <cell r="AM877" t="str">
            <v>N/A</v>
          </cell>
          <cell r="AN877" t="str">
            <v>N/A</v>
          </cell>
          <cell r="AO877" t="str">
            <v>N/A</v>
          </cell>
          <cell r="AP877" t="str">
            <v>N/A</v>
          </cell>
          <cell r="AQ877" t="str">
            <v>N/A</v>
          </cell>
          <cell r="AR877" t="str">
            <v>N/I</v>
          </cell>
          <cell r="AS877" t="str">
            <v>N/IN/I</v>
          </cell>
          <cell r="AT877" t="str">
            <v>N/I</v>
          </cell>
          <cell r="AU877" t="str">
            <v>N/I</v>
          </cell>
          <cell r="AV877" t="str">
            <v>N/A</v>
          </cell>
          <cell r="AW877" t="str">
            <v>N/A</v>
          </cell>
          <cell r="AX877" t="str">
            <v>N/A</v>
          </cell>
          <cell r="AY877" t="str">
            <v>N/A</v>
          </cell>
          <cell r="AZ877">
            <v>220199</v>
          </cell>
        </row>
        <row r="878">
          <cell r="D878">
            <v>220197</v>
          </cell>
          <cell r="E878" t="str">
            <v>GARAGEM ESCOLA - RJ</v>
          </cell>
          <cell r="F878" t="str">
            <v>N/A</v>
          </cell>
          <cell r="G878" t="str">
            <v>RJ</v>
          </cell>
          <cell r="H878" t="str">
            <v>RIO DE JANEIRO</v>
          </cell>
          <cell r="I878" t="str">
            <v>RJ</v>
          </cell>
          <cell r="J878" t="str">
            <v>RJ</v>
          </cell>
          <cell r="K878" t="str">
            <v>01</v>
          </cell>
          <cell r="L878" t="str">
            <v>ALLPARK</v>
          </cell>
          <cell r="M878" t="str">
            <v>ALLPARK</v>
          </cell>
          <cell r="N878">
            <v>0</v>
          </cell>
          <cell r="O878">
            <v>0</v>
          </cell>
          <cell r="P878" t="str">
            <v>N/A</v>
          </cell>
          <cell r="Q878" t="str">
            <v>GARAGEM ESCOLA</v>
          </cell>
          <cell r="R878" t="str">
            <v>OPERACIONAL</v>
          </cell>
          <cell r="S878" t="str">
            <v>OPERACIONAL</v>
          </cell>
          <cell r="T878" t="str">
            <v>N/A</v>
          </cell>
          <cell r="U878" t="str">
            <v>N/A</v>
          </cell>
          <cell r="V878" t="str">
            <v>N/A</v>
          </cell>
          <cell r="W878" t="str">
            <v>N/A</v>
          </cell>
          <cell r="X878" t="str">
            <v>N/A</v>
          </cell>
          <cell r="Y878" t="str">
            <v>N/A</v>
          </cell>
          <cell r="Z878" t="str">
            <v>N/A</v>
          </cell>
          <cell r="AA878" t="str">
            <v>N/A</v>
          </cell>
          <cell r="AB878" t="str">
            <v xml:space="preserve">BLOQUEADO    </v>
          </cell>
          <cell r="AC878">
            <v>220197</v>
          </cell>
          <cell r="AD878" t="str">
            <v>GARAGEM ESCOLA - RJ</v>
          </cell>
          <cell r="AE878" t="str">
            <v>5.OPERACIONAL</v>
          </cell>
          <cell r="AF878" t="str">
            <v>N/A</v>
          </cell>
          <cell r="AG878" t="str">
            <v>N/I</v>
          </cell>
          <cell r="AH878" t="str">
            <v>RIO DE JANEIRO</v>
          </cell>
          <cell r="AI878" t="str">
            <v>N/I</v>
          </cell>
          <cell r="AJ878" t="str">
            <v>N/I</v>
          </cell>
          <cell r="AK878" t="str">
            <v>N/I</v>
          </cell>
          <cell r="AL878" t="str">
            <v>N/A</v>
          </cell>
          <cell r="AM878" t="str">
            <v>N/A</v>
          </cell>
          <cell r="AN878" t="str">
            <v>N/A</v>
          </cell>
          <cell r="AO878" t="str">
            <v>N/A</v>
          </cell>
          <cell r="AP878" t="str">
            <v>N/A</v>
          </cell>
          <cell r="AQ878" t="str">
            <v>N/A</v>
          </cell>
          <cell r="AR878" t="str">
            <v>N/I</v>
          </cell>
          <cell r="AS878" t="str">
            <v>N/IN/I</v>
          </cell>
          <cell r="AT878" t="str">
            <v>N/I</v>
          </cell>
          <cell r="AU878" t="str">
            <v>N/I</v>
          </cell>
          <cell r="AV878" t="str">
            <v>N/A</v>
          </cell>
          <cell r="AW878" t="str">
            <v>N/A</v>
          </cell>
          <cell r="AX878" t="str">
            <v>N/A</v>
          </cell>
          <cell r="AY878" t="str">
            <v>N/A</v>
          </cell>
          <cell r="AZ878">
            <v>220197</v>
          </cell>
        </row>
        <row r="879">
          <cell r="D879">
            <v>220194</v>
          </cell>
          <cell r="E879" t="str">
            <v>VALET - RJ</v>
          </cell>
          <cell r="F879" t="str">
            <v>N/A</v>
          </cell>
          <cell r="G879" t="str">
            <v>RJ</v>
          </cell>
          <cell r="H879" t="str">
            <v>RIO DE JANEIRO</v>
          </cell>
          <cell r="I879" t="str">
            <v>RJ</v>
          </cell>
          <cell r="J879" t="str">
            <v>RJ</v>
          </cell>
          <cell r="K879" t="str">
            <v>01</v>
          </cell>
          <cell r="L879" t="str">
            <v>ALLPARK</v>
          </cell>
          <cell r="M879" t="str">
            <v>ALLPARK</v>
          </cell>
          <cell r="N879">
            <v>0</v>
          </cell>
          <cell r="O879">
            <v>0</v>
          </cell>
          <cell r="P879" t="str">
            <v>N/A</v>
          </cell>
          <cell r="Q879" t="str">
            <v>VALET</v>
          </cell>
          <cell r="R879" t="str">
            <v>OPERACIONAL</v>
          </cell>
          <cell r="S879" t="str">
            <v>OPERACIONAL</v>
          </cell>
          <cell r="T879" t="str">
            <v>N/A</v>
          </cell>
          <cell r="U879" t="str">
            <v>N/A</v>
          </cell>
          <cell r="V879" t="str">
            <v>N/A</v>
          </cell>
          <cell r="W879" t="str">
            <v>N/A</v>
          </cell>
          <cell r="X879" t="str">
            <v>N/A</v>
          </cell>
          <cell r="Y879" t="str">
            <v>N/A</v>
          </cell>
          <cell r="Z879" t="str">
            <v>N/A</v>
          </cell>
          <cell r="AA879" t="str">
            <v>N/A</v>
          </cell>
          <cell r="AB879" t="str">
            <v>NAO BLOQUEADO</v>
          </cell>
          <cell r="AC879">
            <v>220194</v>
          </cell>
          <cell r="AD879" t="str">
            <v>VALET - RJ</v>
          </cell>
          <cell r="AE879" t="str">
            <v>5.OPERACIONAL</v>
          </cell>
          <cell r="AF879" t="str">
            <v>N/I</v>
          </cell>
          <cell r="AG879" t="str">
            <v>N/I</v>
          </cell>
          <cell r="AH879" t="str">
            <v>N/I</v>
          </cell>
          <cell r="AI879" t="str">
            <v>N/I</v>
          </cell>
          <cell r="AJ879" t="str">
            <v>N/I</v>
          </cell>
          <cell r="AK879" t="str">
            <v>N/I</v>
          </cell>
          <cell r="AL879" t="str">
            <v>N/I</v>
          </cell>
          <cell r="AM879" t="str">
            <v>N/I</v>
          </cell>
          <cell r="AN879" t="str">
            <v>N/I</v>
          </cell>
          <cell r="AO879" t="str">
            <v>N/I</v>
          </cell>
          <cell r="AP879" t="str">
            <v>N/I</v>
          </cell>
          <cell r="AQ879" t="str">
            <v>N/I</v>
          </cell>
          <cell r="AR879" t="str">
            <v>N/I</v>
          </cell>
          <cell r="AS879" t="str">
            <v>N/IN/I</v>
          </cell>
          <cell r="AT879" t="str">
            <v>N/I</v>
          </cell>
          <cell r="AU879" t="str">
            <v>N/I</v>
          </cell>
          <cell r="AV879" t="str">
            <v>N/I</v>
          </cell>
          <cell r="AW879" t="str">
            <v>N/I</v>
          </cell>
          <cell r="AX879" t="str">
            <v>N/I</v>
          </cell>
          <cell r="AY879" t="str">
            <v>N/I</v>
          </cell>
          <cell r="AZ879">
            <v>220194</v>
          </cell>
        </row>
        <row r="880">
          <cell r="D880">
            <v>220189</v>
          </cell>
          <cell r="E880" t="str">
            <v>PATROCINIO - RJ</v>
          </cell>
          <cell r="F880" t="str">
            <v>N/A</v>
          </cell>
          <cell r="G880" t="str">
            <v>RJ</v>
          </cell>
          <cell r="H880" t="str">
            <v>RIO DE JANEIRO</v>
          </cell>
          <cell r="I880" t="str">
            <v>RJ</v>
          </cell>
          <cell r="J880" t="str">
            <v>RJ</v>
          </cell>
          <cell r="K880" t="str">
            <v>01</v>
          </cell>
          <cell r="L880" t="str">
            <v>ALLPARK</v>
          </cell>
          <cell r="M880" t="str">
            <v>ALLPARK</v>
          </cell>
          <cell r="N880">
            <v>0</v>
          </cell>
          <cell r="O880">
            <v>0</v>
          </cell>
          <cell r="P880" t="str">
            <v>N/A</v>
          </cell>
          <cell r="Q880" t="str">
            <v>PATROCINIO</v>
          </cell>
          <cell r="R880" t="str">
            <v>OPERACIONAL</v>
          </cell>
          <cell r="S880" t="str">
            <v>OPERACIONAL</v>
          </cell>
          <cell r="T880" t="str">
            <v>N/A</v>
          </cell>
          <cell r="U880" t="str">
            <v>N/A</v>
          </cell>
          <cell r="V880" t="str">
            <v>N/A</v>
          </cell>
          <cell r="W880" t="str">
            <v>N/A</v>
          </cell>
          <cell r="X880" t="str">
            <v>N/A</v>
          </cell>
          <cell r="Y880" t="str">
            <v>N/A</v>
          </cell>
          <cell r="Z880" t="str">
            <v>N/A</v>
          </cell>
          <cell r="AA880" t="str">
            <v>N/A</v>
          </cell>
          <cell r="AB880" t="str">
            <v>NAO BLOQUEADO</v>
          </cell>
          <cell r="AC880">
            <v>220189</v>
          </cell>
          <cell r="AD880" t="str">
            <v>PATROCINIO - RJ</v>
          </cell>
          <cell r="AE880" t="str">
            <v>5.OPERACIONAL</v>
          </cell>
          <cell r="AF880" t="str">
            <v>N/A</v>
          </cell>
          <cell r="AG880" t="str">
            <v>N/I</v>
          </cell>
          <cell r="AH880" t="str">
            <v>RIO DE JANEIRO</v>
          </cell>
          <cell r="AI880" t="str">
            <v>N/I</v>
          </cell>
          <cell r="AJ880" t="str">
            <v>N/I</v>
          </cell>
          <cell r="AK880" t="str">
            <v>N/I</v>
          </cell>
          <cell r="AL880" t="str">
            <v>N/A</v>
          </cell>
          <cell r="AM880" t="str">
            <v>N/A</v>
          </cell>
          <cell r="AN880" t="str">
            <v>N/A</v>
          </cell>
          <cell r="AO880" t="str">
            <v>N/A</v>
          </cell>
          <cell r="AP880" t="str">
            <v>N/A</v>
          </cell>
          <cell r="AQ880" t="str">
            <v>N/A</v>
          </cell>
          <cell r="AR880" t="str">
            <v>N/I</v>
          </cell>
          <cell r="AS880" t="str">
            <v>N/IN/I</v>
          </cell>
          <cell r="AT880" t="str">
            <v>N/I</v>
          </cell>
          <cell r="AU880" t="str">
            <v>N/I</v>
          </cell>
          <cell r="AV880" t="str">
            <v>N/A</v>
          </cell>
          <cell r="AW880" t="str">
            <v>N/A</v>
          </cell>
          <cell r="AX880" t="str">
            <v>N/A</v>
          </cell>
          <cell r="AY880" t="str">
            <v>N/A</v>
          </cell>
          <cell r="AZ880">
            <v>220189</v>
          </cell>
        </row>
        <row r="881">
          <cell r="D881">
            <v>220100</v>
          </cell>
          <cell r="E881" t="str">
            <v>GERENCIA OPERACIONAL - RJ</v>
          </cell>
          <cell r="F881" t="str">
            <v>N/A</v>
          </cell>
          <cell r="G881" t="str">
            <v>RJ</v>
          </cell>
          <cell r="H881" t="str">
            <v>RIO DE JANEIRO</v>
          </cell>
          <cell r="I881" t="str">
            <v>RJ</v>
          </cell>
          <cell r="J881" t="str">
            <v>RJ</v>
          </cell>
          <cell r="K881" t="str">
            <v>01</v>
          </cell>
          <cell r="L881" t="str">
            <v>ALLPARK</v>
          </cell>
          <cell r="M881" t="str">
            <v>ALLPARK</v>
          </cell>
          <cell r="N881">
            <v>0</v>
          </cell>
          <cell r="O881">
            <v>0</v>
          </cell>
          <cell r="P881" t="str">
            <v>N/A</v>
          </cell>
          <cell r="Q881" t="str">
            <v>GER. OPERACIONAL</v>
          </cell>
          <cell r="R881" t="str">
            <v>OPERACIONAL</v>
          </cell>
          <cell r="S881" t="str">
            <v>OPERACIONAL</v>
          </cell>
          <cell r="T881" t="str">
            <v>N/A</v>
          </cell>
          <cell r="U881" t="str">
            <v>N/A</v>
          </cell>
          <cell r="V881" t="str">
            <v>N/A</v>
          </cell>
          <cell r="W881" t="str">
            <v>N/A</v>
          </cell>
          <cell r="X881" t="str">
            <v>N/A</v>
          </cell>
          <cell r="Y881" t="str">
            <v>N/A</v>
          </cell>
          <cell r="Z881" t="str">
            <v>N/A</v>
          </cell>
          <cell r="AA881" t="str">
            <v>N/A</v>
          </cell>
          <cell r="AB881" t="str">
            <v>NAO BLOQUEADO</v>
          </cell>
          <cell r="AC881">
            <v>220100</v>
          </cell>
          <cell r="AD881" t="str">
            <v>GERENCIA OPERACIONAL - RJ</v>
          </cell>
          <cell r="AE881" t="str">
            <v>5.OPERACIONAL</v>
          </cell>
          <cell r="AF881" t="str">
            <v>N/I</v>
          </cell>
          <cell r="AG881" t="str">
            <v>N/I</v>
          </cell>
          <cell r="AH881" t="str">
            <v>N/I</v>
          </cell>
          <cell r="AI881" t="str">
            <v>N/I</v>
          </cell>
          <cell r="AJ881" t="str">
            <v>N/I</v>
          </cell>
          <cell r="AK881" t="str">
            <v>N/I</v>
          </cell>
          <cell r="AL881" t="str">
            <v>N/I</v>
          </cell>
          <cell r="AM881" t="str">
            <v>N/I</v>
          </cell>
          <cell r="AN881" t="str">
            <v>N/I</v>
          </cell>
          <cell r="AO881" t="str">
            <v>N/I</v>
          </cell>
          <cell r="AP881" t="str">
            <v>N/I</v>
          </cell>
          <cell r="AQ881" t="str">
            <v>N/I</v>
          </cell>
          <cell r="AR881" t="str">
            <v>N/I</v>
          </cell>
          <cell r="AS881" t="str">
            <v>N/IN/I</v>
          </cell>
          <cell r="AT881" t="str">
            <v>N/I</v>
          </cell>
          <cell r="AU881" t="str">
            <v>N/I</v>
          </cell>
          <cell r="AV881" t="str">
            <v>N/I</v>
          </cell>
          <cell r="AW881" t="str">
            <v>N/I</v>
          </cell>
          <cell r="AX881" t="str">
            <v>N/I</v>
          </cell>
          <cell r="AY881" t="str">
            <v>N/I</v>
          </cell>
          <cell r="AZ881">
            <v>220100</v>
          </cell>
        </row>
        <row r="882">
          <cell r="D882">
            <v>210934</v>
          </cell>
          <cell r="E882" t="str">
            <v>MANUTENCAO</v>
          </cell>
          <cell r="F882" t="str">
            <v>N/A</v>
          </cell>
          <cell r="G882" t="str">
            <v>SP</v>
          </cell>
          <cell r="H882" t="str">
            <v>SÃO PAULO</v>
          </cell>
          <cell r="I882" t="str">
            <v>SP</v>
          </cell>
          <cell r="J882" t="str">
            <v>SP</v>
          </cell>
          <cell r="K882" t="str">
            <v>09</v>
          </cell>
          <cell r="L882" t="str">
            <v>CAPITAL</v>
          </cell>
          <cell r="M882" t="str">
            <v>CAPITAL</v>
          </cell>
          <cell r="N882">
            <v>0</v>
          </cell>
          <cell r="O882">
            <v>0</v>
          </cell>
          <cell r="P882" t="str">
            <v>N/A</v>
          </cell>
          <cell r="Q882" t="str">
            <v>MANUTENÇÃO</v>
          </cell>
          <cell r="R882" t="str">
            <v>OPERACIONAL</v>
          </cell>
          <cell r="S882" t="str">
            <v>OPERACIONAL</v>
          </cell>
          <cell r="T882" t="str">
            <v>N/A</v>
          </cell>
          <cell r="U882" t="str">
            <v>N/A</v>
          </cell>
          <cell r="V882" t="str">
            <v>N/A</v>
          </cell>
          <cell r="W882" t="str">
            <v>N/A</v>
          </cell>
          <cell r="X882" t="str">
            <v>N/A</v>
          </cell>
          <cell r="Y882" t="str">
            <v>N/A</v>
          </cell>
          <cell r="Z882" t="str">
            <v>N/A</v>
          </cell>
          <cell r="AA882" t="str">
            <v>N/A</v>
          </cell>
          <cell r="AB882" t="str">
            <v>NAO BLOQUEADO</v>
          </cell>
          <cell r="AC882">
            <v>210934</v>
          </cell>
          <cell r="AD882" t="str">
            <v>MANUTENCAO</v>
          </cell>
          <cell r="AE882" t="str">
            <v>5.OPERACIONAL</v>
          </cell>
          <cell r="AF882" t="str">
            <v>N/A</v>
          </cell>
          <cell r="AG882" t="str">
            <v>N/I</v>
          </cell>
          <cell r="AH882" t="str">
            <v xml:space="preserve">SÃO PAULO </v>
          </cell>
          <cell r="AI882" t="str">
            <v>N/I</v>
          </cell>
          <cell r="AJ882" t="str">
            <v>N/I</v>
          </cell>
          <cell r="AK882" t="str">
            <v>N/I</v>
          </cell>
          <cell r="AL882" t="str">
            <v>N/A</v>
          </cell>
          <cell r="AM882" t="str">
            <v>N/A</v>
          </cell>
          <cell r="AN882" t="str">
            <v>N/A</v>
          </cell>
          <cell r="AO882" t="str">
            <v>N/A</v>
          </cell>
          <cell r="AP882" t="str">
            <v>N/A</v>
          </cell>
          <cell r="AQ882" t="str">
            <v>N/A</v>
          </cell>
          <cell r="AR882" t="str">
            <v>N/I</v>
          </cell>
          <cell r="AS882" t="str">
            <v>N/IN/I</v>
          </cell>
          <cell r="AT882" t="str">
            <v>N/I</v>
          </cell>
          <cell r="AU882" t="str">
            <v>N/I</v>
          </cell>
          <cell r="AV882" t="str">
            <v>N/A</v>
          </cell>
          <cell r="AW882" t="str">
            <v>N/A</v>
          </cell>
          <cell r="AX882" t="str">
            <v>N/A</v>
          </cell>
          <cell r="AY882" t="str">
            <v>N/A</v>
          </cell>
          <cell r="AZ882">
            <v>210934</v>
          </cell>
        </row>
        <row r="883">
          <cell r="D883">
            <v>210834</v>
          </cell>
          <cell r="E883" t="str">
            <v>MANUTENCAO - RJ</v>
          </cell>
          <cell r="F883" t="str">
            <v>N/A</v>
          </cell>
          <cell r="G883" t="str">
            <v>RJ</v>
          </cell>
          <cell r="H883" t="str">
            <v>RIO DE JANEIRO</v>
          </cell>
          <cell r="I883" t="str">
            <v>RJ</v>
          </cell>
          <cell r="J883" t="str">
            <v>RJ</v>
          </cell>
          <cell r="K883" t="str">
            <v>08</v>
          </cell>
          <cell r="L883" t="str">
            <v>RIOPARK</v>
          </cell>
          <cell r="M883" t="str">
            <v>RIOPARK</v>
          </cell>
          <cell r="N883">
            <v>0</v>
          </cell>
          <cell r="O883">
            <v>0</v>
          </cell>
          <cell r="P883" t="str">
            <v>N/A</v>
          </cell>
          <cell r="Q883" t="str">
            <v>MANUTENÇÃO</v>
          </cell>
          <cell r="R883" t="str">
            <v>OPERACIONAL</v>
          </cell>
          <cell r="S883" t="str">
            <v>OPERACIONAL</v>
          </cell>
          <cell r="T883" t="str">
            <v>N/A</v>
          </cell>
          <cell r="U883" t="str">
            <v>N/A</v>
          </cell>
          <cell r="V883" t="str">
            <v>N/A</v>
          </cell>
          <cell r="W883" t="str">
            <v>N/A</v>
          </cell>
          <cell r="X883" t="str">
            <v>N/A</v>
          </cell>
          <cell r="Y883" t="str">
            <v>N/A</v>
          </cell>
          <cell r="Z883" t="str">
            <v>N/A</v>
          </cell>
          <cell r="AA883" t="str">
            <v>N/A</v>
          </cell>
          <cell r="AB883" t="str">
            <v>NAO BLOQUEADO</v>
          </cell>
          <cell r="AC883">
            <v>210834</v>
          </cell>
          <cell r="AD883" t="str">
            <v>MANUTENCAO - RJ</v>
          </cell>
          <cell r="AE883" t="str">
            <v>5.OPERACIONAL</v>
          </cell>
          <cell r="AF883" t="str">
            <v>N/A</v>
          </cell>
          <cell r="AG883" t="str">
            <v>N/I</v>
          </cell>
          <cell r="AH883" t="str">
            <v>RIO DE JANEIRO</v>
          </cell>
          <cell r="AI883" t="str">
            <v>N/I</v>
          </cell>
          <cell r="AJ883" t="str">
            <v>N/I</v>
          </cell>
          <cell r="AK883" t="str">
            <v>N/I</v>
          </cell>
          <cell r="AL883" t="str">
            <v>N/A</v>
          </cell>
          <cell r="AM883" t="str">
            <v>N/A</v>
          </cell>
          <cell r="AN883" t="str">
            <v>N/A</v>
          </cell>
          <cell r="AO883" t="str">
            <v>N/A</v>
          </cell>
          <cell r="AP883" t="str">
            <v>N/A</v>
          </cell>
          <cell r="AQ883" t="str">
            <v>N/A</v>
          </cell>
          <cell r="AR883" t="str">
            <v>N/I</v>
          </cell>
          <cell r="AS883" t="str">
            <v>N/IN/I</v>
          </cell>
          <cell r="AT883" t="str">
            <v>N/I</v>
          </cell>
          <cell r="AU883" t="str">
            <v>N/I</v>
          </cell>
          <cell r="AV883" t="str">
            <v>N/A</v>
          </cell>
          <cell r="AW883" t="str">
            <v>N/A</v>
          </cell>
          <cell r="AX883" t="str">
            <v>N/A</v>
          </cell>
          <cell r="AY883" t="str">
            <v>N/A</v>
          </cell>
          <cell r="AZ883">
            <v>210834</v>
          </cell>
        </row>
        <row r="884">
          <cell r="D884">
            <v>210801</v>
          </cell>
          <cell r="E884" t="str">
            <v>SERVICOS GERAIS - RJ</v>
          </cell>
          <cell r="F884" t="str">
            <v>N/A</v>
          </cell>
          <cell r="G884" t="str">
            <v>RJ</v>
          </cell>
          <cell r="H884" t="str">
            <v>RIO DE JANEIRO</v>
          </cell>
          <cell r="I884" t="str">
            <v>RJ</v>
          </cell>
          <cell r="J884" t="str">
            <v>RJ</v>
          </cell>
          <cell r="K884" t="str">
            <v>08</v>
          </cell>
          <cell r="L884" t="str">
            <v>RIOPARK</v>
          </cell>
          <cell r="M884" t="str">
            <v>RIOPARK</v>
          </cell>
          <cell r="N884">
            <v>0</v>
          </cell>
          <cell r="O884">
            <v>0</v>
          </cell>
          <cell r="P884" t="str">
            <v>N/A</v>
          </cell>
          <cell r="Q884" t="str">
            <v>SERVIÇOS GERAIS</v>
          </cell>
          <cell r="R884" t="str">
            <v>OPERACIONAL</v>
          </cell>
          <cell r="S884" t="str">
            <v>OPERACIONAL</v>
          </cell>
          <cell r="T884" t="str">
            <v>N/A</v>
          </cell>
          <cell r="U884" t="str">
            <v>N/A</v>
          </cell>
          <cell r="V884" t="str">
            <v>N/A</v>
          </cell>
          <cell r="W884" t="str">
            <v>N/A</v>
          </cell>
          <cell r="X884" t="str">
            <v>N/A</v>
          </cell>
          <cell r="Y884" t="str">
            <v>N/A</v>
          </cell>
          <cell r="Z884" t="str">
            <v>N/A</v>
          </cell>
          <cell r="AA884" t="str">
            <v>N/A</v>
          </cell>
          <cell r="AB884" t="str">
            <v>NAO BLOQUEADO</v>
          </cell>
          <cell r="AC884">
            <v>210801</v>
          </cell>
          <cell r="AD884" t="str">
            <v>SERVICOS GERAIS - RJ</v>
          </cell>
          <cell r="AE884" t="str">
            <v>5.OPERACIONAL</v>
          </cell>
          <cell r="AF884" t="str">
            <v>N/A</v>
          </cell>
          <cell r="AG884" t="str">
            <v>N/I</v>
          </cell>
          <cell r="AH884" t="str">
            <v>RIO DE JANEIRO</v>
          </cell>
          <cell r="AI884" t="str">
            <v>N/I</v>
          </cell>
          <cell r="AJ884" t="str">
            <v>N/I</v>
          </cell>
          <cell r="AK884" t="str">
            <v>N/I</v>
          </cell>
          <cell r="AL884" t="str">
            <v>N/A</v>
          </cell>
          <cell r="AM884" t="str">
            <v>N/A</v>
          </cell>
          <cell r="AN884" t="str">
            <v>N/A</v>
          </cell>
          <cell r="AO884" t="str">
            <v>N/A</v>
          </cell>
          <cell r="AP884" t="str">
            <v>N/A</v>
          </cell>
          <cell r="AQ884" t="str">
            <v>N/A</v>
          </cell>
          <cell r="AR884" t="str">
            <v>N/I</v>
          </cell>
          <cell r="AS884" t="str">
            <v>N/IN/I</v>
          </cell>
          <cell r="AT884" t="str">
            <v>N/I</v>
          </cell>
          <cell r="AU884" t="str">
            <v>N/I</v>
          </cell>
          <cell r="AV884" t="str">
            <v>N/A</v>
          </cell>
          <cell r="AW884" t="str">
            <v>N/A</v>
          </cell>
          <cell r="AX884" t="str">
            <v>N/A</v>
          </cell>
          <cell r="AY884" t="str">
            <v>N/A</v>
          </cell>
          <cell r="AZ884">
            <v>210801</v>
          </cell>
        </row>
        <row r="885">
          <cell r="D885">
            <v>210134</v>
          </cell>
          <cell r="E885" t="str">
            <v>MANUTENCAO - RJ</v>
          </cell>
          <cell r="F885" t="str">
            <v>N/A</v>
          </cell>
          <cell r="G885" t="str">
            <v>RJ</v>
          </cell>
          <cell r="H885" t="str">
            <v>RIO DE JANEIRO</v>
          </cell>
          <cell r="I885" t="str">
            <v>RJ</v>
          </cell>
          <cell r="J885" t="str">
            <v>RJ</v>
          </cell>
          <cell r="K885" t="str">
            <v>01</v>
          </cell>
          <cell r="L885" t="str">
            <v>ALLPARK</v>
          </cell>
          <cell r="M885" t="str">
            <v>ALLPARK</v>
          </cell>
          <cell r="N885">
            <v>0</v>
          </cell>
          <cell r="O885">
            <v>0</v>
          </cell>
          <cell r="P885" t="str">
            <v>N/A</v>
          </cell>
          <cell r="Q885" t="str">
            <v>MANUTENÇÃO</v>
          </cell>
          <cell r="R885" t="str">
            <v>OPERACIONAL</v>
          </cell>
          <cell r="S885" t="str">
            <v>OPERACIONAL</v>
          </cell>
          <cell r="T885" t="str">
            <v>N/A</v>
          </cell>
          <cell r="U885" t="str">
            <v>N/A</v>
          </cell>
          <cell r="V885" t="str">
            <v>N/A</v>
          </cell>
          <cell r="W885" t="str">
            <v>N/A</v>
          </cell>
          <cell r="X885" t="str">
            <v>N/A</v>
          </cell>
          <cell r="Y885" t="str">
            <v>N/A</v>
          </cell>
          <cell r="Z885" t="str">
            <v>N/A</v>
          </cell>
          <cell r="AA885" t="str">
            <v>N/A</v>
          </cell>
          <cell r="AB885" t="str">
            <v>NAO BLOQUEADO</v>
          </cell>
          <cell r="AC885">
            <v>210134</v>
          </cell>
          <cell r="AD885" t="str">
            <v>MANUTENCAO - RJ</v>
          </cell>
          <cell r="AE885" t="str">
            <v>5.OPERACIONAL</v>
          </cell>
          <cell r="AF885" t="str">
            <v>N/A</v>
          </cell>
          <cell r="AG885" t="str">
            <v>N/I</v>
          </cell>
          <cell r="AH885" t="str">
            <v>RIO DE JANEIRO</v>
          </cell>
          <cell r="AI885" t="str">
            <v>N/I</v>
          </cell>
          <cell r="AJ885" t="str">
            <v>N/I</v>
          </cell>
          <cell r="AK885" t="str">
            <v>N/I</v>
          </cell>
          <cell r="AL885" t="str">
            <v>N/A</v>
          </cell>
          <cell r="AM885" t="str">
            <v>N/A</v>
          </cell>
          <cell r="AN885" t="str">
            <v>N/A</v>
          </cell>
          <cell r="AO885" t="str">
            <v>N/A</v>
          </cell>
          <cell r="AP885" t="str">
            <v>N/A</v>
          </cell>
          <cell r="AQ885" t="str">
            <v>N/A</v>
          </cell>
          <cell r="AR885" t="str">
            <v>N/I</v>
          </cell>
          <cell r="AS885" t="str">
            <v>N/IN/I</v>
          </cell>
          <cell r="AT885" t="str">
            <v>N/I</v>
          </cell>
          <cell r="AU885" t="str">
            <v>N/I</v>
          </cell>
          <cell r="AV885" t="str">
            <v>N/A</v>
          </cell>
          <cell r="AW885" t="str">
            <v>N/A</v>
          </cell>
          <cell r="AX885" t="str">
            <v>N/A</v>
          </cell>
          <cell r="AY885" t="str">
            <v>N/A</v>
          </cell>
          <cell r="AZ885">
            <v>210134</v>
          </cell>
        </row>
        <row r="886">
          <cell r="D886">
            <v>210101</v>
          </cell>
          <cell r="E886" t="str">
            <v>SERVICOS GERAIS - RJ</v>
          </cell>
          <cell r="F886" t="str">
            <v>N/A</v>
          </cell>
          <cell r="G886" t="str">
            <v>RJ</v>
          </cell>
          <cell r="H886" t="str">
            <v>RIO DE JANEIRO</v>
          </cell>
          <cell r="I886" t="str">
            <v>RJ</v>
          </cell>
          <cell r="J886" t="str">
            <v>RJ</v>
          </cell>
          <cell r="K886" t="str">
            <v>01</v>
          </cell>
          <cell r="L886" t="str">
            <v>ALLPARK</v>
          </cell>
          <cell r="M886" t="str">
            <v>ALLPARK</v>
          </cell>
          <cell r="N886">
            <v>0</v>
          </cell>
          <cell r="O886">
            <v>0</v>
          </cell>
          <cell r="P886" t="str">
            <v>N/A</v>
          </cell>
          <cell r="Q886" t="str">
            <v>SERVIÇOS GERAIS</v>
          </cell>
          <cell r="R886" t="str">
            <v>OPERACIONAL</v>
          </cell>
          <cell r="S886" t="str">
            <v>OPERACIONAL</v>
          </cell>
          <cell r="T886" t="str">
            <v>N/A</v>
          </cell>
          <cell r="U886" t="str">
            <v>N/A</v>
          </cell>
          <cell r="V886" t="str">
            <v>N/A</v>
          </cell>
          <cell r="W886" t="str">
            <v>N/A</v>
          </cell>
          <cell r="X886" t="str">
            <v>N/A</v>
          </cell>
          <cell r="Y886" t="str">
            <v>N/A</v>
          </cell>
          <cell r="Z886" t="str">
            <v>N/A</v>
          </cell>
          <cell r="AA886" t="str">
            <v>N/A</v>
          </cell>
          <cell r="AB886" t="str">
            <v>NAO BLOQUEADO</v>
          </cell>
          <cell r="AC886">
            <v>210101</v>
          </cell>
          <cell r="AD886" t="str">
            <v>SERVICOS GERAIS - RJ</v>
          </cell>
          <cell r="AE886" t="str">
            <v>5.OPERACIONAL</v>
          </cell>
          <cell r="AF886" t="str">
            <v>N/A</v>
          </cell>
          <cell r="AG886" t="str">
            <v>N/I</v>
          </cell>
          <cell r="AH886" t="str">
            <v>RIO DE JANEIRO</v>
          </cell>
          <cell r="AI886" t="str">
            <v>N/I</v>
          </cell>
          <cell r="AJ886" t="str">
            <v>N/I</v>
          </cell>
          <cell r="AK886" t="str">
            <v>N/I</v>
          </cell>
          <cell r="AL886" t="str">
            <v>N/A</v>
          </cell>
          <cell r="AM886" t="str">
            <v>N/A</v>
          </cell>
          <cell r="AN886" t="str">
            <v>N/A</v>
          </cell>
          <cell r="AO886" t="str">
            <v>N/A</v>
          </cell>
          <cell r="AP886" t="str">
            <v>N/A</v>
          </cell>
          <cell r="AQ886" t="str">
            <v>N/A</v>
          </cell>
          <cell r="AR886" t="str">
            <v>N/I</v>
          </cell>
          <cell r="AS886" t="str">
            <v>N/IN/I</v>
          </cell>
          <cell r="AT886" t="str">
            <v>N/I</v>
          </cell>
          <cell r="AU886" t="str">
            <v>N/I</v>
          </cell>
          <cell r="AV886" t="str">
            <v>N/A</v>
          </cell>
          <cell r="AW886" t="str">
            <v>N/A</v>
          </cell>
          <cell r="AX886" t="str">
            <v>N/A</v>
          </cell>
          <cell r="AY886" t="str">
            <v>N/A</v>
          </cell>
          <cell r="AZ886">
            <v>210101</v>
          </cell>
        </row>
        <row r="887">
          <cell r="D887">
            <v>130137</v>
          </cell>
          <cell r="E887" t="str">
            <v>ESC OPERACIONAL</v>
          </cell>
          <cell r="F887" t="str">
            <v>N/A</v>
          </cell>
          <cell r="G887" t="str">
            <v>SP</v>
          </cell>
          <cell r="H887" t="str">
            <v>SÃO PAULO</v>
          </cell>
          <cell r="I887" t="str">
            <v>SP</v>
          </cell>
          <cell r="J887" t="str">
            <v>SP</v>
          </cell>
          <cell r="K887" t="str">
            <v>01</v>
          </cell>
          <cell r="L887" t="str">
            <v>ALLPARK</v>
          </cell>
          <cell r="M887" t="str">
            <v>ALLPARK</v>
          </cell>
          <cell r="N887">
            <v>0</v>
          </cell>
          <cell r="O887">
            <v>0</v>
          </cell>
          <cell r="P887" t="str">
            <v>N/A</v>
          </cell>
          <cell r="Q887" t="str">
            <v>OPERACIONAL</v>
          </cell>
          <cell r="R887" t="str">
            <v>OPERACIONAL</v>
          </cell>
          <cell r="S887" t="str">
            <v>OPERACIONAL</v>
          </cell>
          <cell r="T887" t="str">
            <v>N/A</v>
          </cell>
          <cell r="U887" t="str">
            <v>N/A</v>
          </cell>
          <cell r="V887" t="str">
            <v>N/A</v>
          </cell>
          <cell r="W887" t="str">
            <v>N/A</v>
          </cell>
          <cell r="X887" t="str">
            <v>N/A</v>
          </cell>
          <cell r="Y887" t="str">
            <v>N/A</v>
          </cell>
          <cell r="Z887" t="str">
            <v>N/A</v>
          </cell>
          <cell r="AA887" t="str">
            <v>N/A</v>
          </cell>
          <cell r="AB887" t="str">
            <v xml:space="preserve">BLOQUEADO    </v>
          </cell>
          <cell r="AC887">
            <v>130137</v>
          </cell>
          <cell r="AD887" t="str">
            <v>ESC OPERACIONAL</v>
          </cell>
          <cell r="AE887" t="str">
            <v>5.OPERACIONAL</v>
          </cell>
          <cell r="AF887" t="str">
            <v>N/A</v>
          </cell>
          <cell r="AG887" t="str">
            <v>N/I</v>
          </cell>
          <cell r="AH887" t="str">
            <v xml:space="preserve">SÃO PAULO </v>
          </cell>
          <cell r="AI887" t="str">
            <v>N/I</v>
          </cell>
          <cell r="AJ887" t="str">
            <v>N/I</v>
          </cell>
          <cell r="AK887" t="str">
            <v>N/I</v>
          </cell>
          <cell r="AL887" t="str">
            <v>N/A</v>
          </cell>
          <cell r="AM887" t="str">
            <v>N/A</v>
          </cell>
          <cell r="AN887" t="str">
            <v>N/A</v>
          </cell>
          <cell r="AO887" t="str">
            <v>N/A</v>
          </cell>
          <cell r="AP887" t="str">
            <v>N/A</v>
          </cell>
          <cell r="AQ887" t="str">
            <v>N/A</v>
          </cell>
          <cell r="AR887" t="str">
            <v>N/I</v>
          </cell>
          <cell r="AS887" t="str">
            <v>N/IN/I</v>
          </cell>
          <cell r="AT887" t="str">
            <v>N/I</v>
          </cell>
          <cell r="AU887" t="str">
            <v>N/I</v>
          </cell>
          <cell r="AV887" t="str">
            <v>N/A</v>
          </cell>
          <cell r="AW887" t="str">
            <v>N/A</v>
          </cell>
          <cell r="AX887" t="str">
            <v>N/A</v>
          </cell>
          <cell r="AY887" t="str">
            <v>N/A</v>
          </cell>
          <cell r="AZ887">
            <v>130137</v>
          </cell>
        </row>
        <row r="888">
          <cell r="D888">
            <v>128399</v>
          </cell>
          <cell r="E888" t="str">
            <v>OPERACIONAL</v>
          </cell>
          <cell r="F888" t="str">
            <v>N/A</v>
          </cell>
          <cell r="G888" t="str">
            <v>PE</v>
          </cell>
          <cell r="H888" t="str">
            <v>PERNAMBUCO</v>
          </cell>
          <cell r="I888" t="str">
            <v>NE</v>
          </cell>
          <cell r="J888" t="str">
            <v>NE</v>
          </cell>
          <cell r="K888" t="str">
            <v>83</v>
          </cell>
          <cell r="L888" t="str">
            <v>PERPARK</v>
          </cell>
          <cell r="M888" t="str">
            <v>PERPARK</v>
          </cell>
          <cell r="N888">
            <v>0</v>
          </cell>
          <cell r="O888">
            <v>0</v>
          </cell>
          <cell r="P888" t="str">
            <v>N/A</v>
          </cell>
          <cell r="Q888" t="str">
            <v>OPERACIONAL</v>
          </cell>
          <cell r="R888" t="str">
            <v>OPERACIONAL</v>
          </cell>
          <cell r="S888" t="str">
            <v>OPERACIONAL</v>
          </cell>
          <cell r="T888" t="str">
            <v>N/A</v>
          </cell>
          <cell r="U888" t="str">
            <v>N/A</v>
          </cell>
          <cell r="V888" t="str">
            <v>N/A</v>
          </cell>
          <cell r="W888" t="str">
            <v>N/A</v>
          </cell>
          <cell r="X888" t="str">
            <v>N/A</v>
          </cell>
          <cell r="Y888" t="str">
            <v>N/A</v>
          </cell>
          <cell r="Z888" t="str">
            <v>N/A</v>
          </cell>
          <cell r="AA888" t="str">
            <v>N/A</v>
          </cell>
          <cell r="AB888" t="str">
            <v xml:space="preserve">BLOQUEADO    </v>
          </cell>
          <cell r="AC888">
            <v>128399</v>
          </cell>
          <cell r="AD888" t="str">
            <v>OPERACIONAL</v>
          </cell>
          <cell r="AE888" t="str">
            <v>5.OPERACIONAL</v>
          </cell>
          <cell r="AF888" t="str">
            <v>N/A</v>
          </cell>
          <cell r="AG888" t="str">
            <v>N/I</v>
          </cell>
          <cell r="AH888" t="str">
            <v>RECIFE</v>
          </cell>
          <cell r="AI888" t="str">
            <v>N/I</v>
          </cell>
          <cell r="AJ888" t="str">
            <v>N/I</v>
          </cell>
          <cell r="AK888" t="str">
            <v>N/I</v>
          </cell>
          <cell r="AL888" t="str">
            <v>N/A</v>
          </cell>
          <cell r="AM888" t="str">
            <v>N/A</v>
          </cell>
          <cell r="AN888" t="str">
            <v>N/A</v>
          </cell>
          <cell r="AO888" t="str">
            <v>N/A</v>
          </cell>
          <cell r="AP888" t="str">
            <v>N/A</v>
          </cell>
          <cell r="AQ888" t="str">
            <v>N/A</v>
          </cell>
          <cell r="AR888" t="str">
            <v>N/I</v>
          </cell>
          <cell r="AS888" t="str">
            <v>N/IN/I</v>
          </cell>
          <cell r="AT888" t="str">
            <v>N/I</v>
          </cell>
          <cell r="AU888" t="str">
            <v>N/I</v>
          </cell>
          <cell r="AV888" t="str">
            <v>N/A</v>
          </cell>
          <cell r="AW888" t="str">
            <v>N/A</v>
          </cell>
          <cell r="AX888" t="str">
            <v>N/A</v>
          </cell>
          <cell r="AY888" t="str">
            <v>N/A</v>
          </cell>
          <cell r="AZ888">
            <v>128399</v>
          </cell>
        </row>
        <row r="889">
          <cell r="D889">
            <v>128099</v>
          </cell>
          <cell r="E889" t="str">
            <v>OPERACIONAL</v>
          </cell>
          <cell r="F889" t="str">
            <v>N/A</v>
          </cell>
          <cell r="G889" t="str">
            <v>ES</v>
          </cell>
          <cell r="H889" t="str">
            <v>ESPÍRITO SANTO</v>
          </cell>
          <cell r="I889" t="str">
            <v>NE</v>
          </cell>
          <cell r="J889" t="str">
            <v>NE</v>
          </cell>
          <cell r="K889" t="str">
            <v>80</v>
          </cell>
          <cell r="L889" t="str">
            <v>ERES</v>
          </cell>
          <cell r="M889" t="str">
            <v>ERES</v>
          </cell>
          <cell r="N889">
            <v>0</v>
          </cell>
          <cell r="O889">
            <v>0</v>
          </cell>
          <cell r="P889" t="str">
            <v>N/A</v>
          </cell>
          <cell r="Q889" t="str">
            <v>OPERACIONAL</v>
          </cell>
          <cell r="R889" t="str">
            <v>OPERACIONAL</v>
          </cell>
          <cell r="S889" t="str">
            <v>OPERACIONAL</v>
          </cell>
          <cell r="T889" t="str">
            <v>N/A</v>
          </cell>
          <cell r="U889" t="str">
            <v>N/A</v>
          </cell>
          <cell r="V889" t="str">
            <v>N/A</v>
          </cell>
          <cell r="W889" t="str">
            <v>N/A</v>
          </cell>
          <cell r="X889" t="str">
            <v>N/A</v>
          </cell>
          <cell r="Y889" t="str">
            <v>N/A</v>
          </cell>
          <cell r="Z889" t="str">
            <v>N/A</v>
          </cell>
          <cell r="AA889" t="str">
            <v>N/A</v>
          </cell>
          <cell r="AB889" t="str">
            <v xml:space="preserve">BLOQUEADO    </v>
          </cell>
          <cell r="AC889">
            <v>128099</v>
          </cell>
          <cell r="AD889" t="str">
            <v>OPERACIONAL</v>
          </cell>
          <cell r="AE889" t="str">
            <v>5.OPERACIONAL</v>
          </cell>
          <cell r="AF889" t="str">
            <v>N/A</v>
          </cell>
          <cell r="AG889" t="str">
            <v>N/I</v>
          </cell>
          <cell r="AH889" t="str">
            <v>VITÓRIA</v>
          </cell>
          <cell r="AI889" t="str">
            <v>N/I</v>
          </cell>
          <cell r="AJ889" t="str">
            <v>N/I</v>
          </cell>
          <cell r="AK889" t="str">
            <v>N/I</v>
          </cell>
          <cell r="AL889" t="str">
            <v>N/A</v>
          </cell>
          <cell r="AM889" t="str">
            <v>N/A</v>
          </cell>
          <cell r="AN889" t="str">
            <v>N/A</v>
          </cell>
          <cell r="AO889" t="str">
            <v>N/A</v>
          </cell>
          <cell r="AP889" t="str">
            <v>N/A</v>
          </cell>
          <cell r="AQ889" t="str">
            <v>N/A</v>
          </cell>
          <cell r="AR889" t="str">
            <v>N/I</v>
          </cell>
          <cell r="AS889" t="str">
            <v>N/IN/I</v>
          </cell>
          <cell r="AT889" t="str">
            <v>N/I</v>
          </cell>
          <cell r="AU889" t="str">
            <v>N/I</v>
          </cell>
          <cell r="AV889" t="str">
            <v>N/A</v>
          </cell>
          <cell r="AW889" t="str">
            <v>N/A</v>
          </cell>
          <cell r="AX889" t="str">
            <v>N/A</v>
          </cell>
          <cell r="AY889" t="str">
            <v>N/A</v>
          </cell>
          <cell r="AZ889">
            <v>128099</v>
          </cell>
        </row>
        <row r="890">
          <cell r="D890">
            <v>128094</v>
          </cell>
          <cell r="E890" t="str">
            <v>VALET - CO/ES</v>
          </cell>
          <cell r="F890" t="str">
            <v>N/A</v>
          </cell>
          <cell r="G890" t="str">
            <v>ES</v>
          </cell>
          <cell r="H890" t="str">
            <v>ESPÍRITO SANTO</v>
          </cell>
          <cell r="I890" t="str">
            <v>NE</v>
          </cell>
          <cell r="J890" t="str">
            <v>NE</v>
          </cell>
          <cell r="K890" t="str">
            <v>80</v>
          </cell>
          <cell r="L890" t="str">
            <v>ERES</v>
          </cell>
          <cell r="M890" t="str">
            <v>ERES</v>
          </cell>
          <cell r="N890">
            <v>0</v>
          </cell>
          <cell r="O890">
            <v>0</v>
          </cell>
          <cell r="P890" t="str">
            <v>N/A</v>
          </cell>
          <cell r="Q890" t="str">
            <v>VALET</v>
          </cell>
          <cell r="R890" t="str">
            <v>OPERACIONAL</v>
          </cell>
          <cell r="S890" t="str">
            <v>OPERACIONAL</v>
          </cell>
          <cell r="T890" t="str">
            <v>N/A</v>
          </cell>
          <cell r="U890" t="str">
            <v>N/A</v>
          </cell>
          <cell r="V890" t="str">
            <v>N/A</v>
          </cell>
          <cell r="W890" t="str">
            <v>N/A</v>
          </cell>
          <cell r="X890" t="str">
            <v>N/A</v>
          </cell>
          <cell r="Y890" t="str">
            <v>N/A</v>
          </cell>
          <cell r="Z890" t="str">
            <v>N/A</v>
          </cell>
          <cell r="AA890" t="str">
            <v>N/A</v>
          </cell>
          <cell r="AB890" t="str">
            <v>NAO BLOQUEADO</v>
          </cell>
          <cell r="AC890">
            <v>128094</v>
          </cell>
          <cell r="AD890" t="str">
            <v>VALET - CO/ES</v>
          </cell>
          <cell r="AE890" t="str">
            <v>5.OPERACIONAL</v>
          </cell>
          <cell r="AF890" t="str">
            <v>N/I</v>
          </cell>
          <cell r="AG890" t="str">
            <v>N/I</v>
          </cell>
          <cell r="AH890" t="str">
            <v>N/I</v>
          </cell>
          <cell r="AI890" t="str">
            <v>N/I</v>
          </cell>
          <cell r="AJ890" t="str">
            <v>N/I</v>
          </cell>
          <cell r="AK890" t="str">
            <v>N/I</v>
          </cell>
          <cell r="AL890" t="str">
            <v>N/I</v>
          </cell>
          <cell r="AM890" t="str">
            <v>N/I</v>
          </cell>
          <cell r="AN890" t="str">
            <v>N/I</v>
          </cell>
          <cell r="AO890" t="str">
            <v>N/I</v>
          </cell>
          <cell r="AP890" t="str">
            <v>N/I</v>
          </cell>
          <cell r="AQ890" t="str">
            <v>N/I</v>
          </cell>
          <cell r="AR890" t="str">
            <v>N/I</v>
          </cell>
          <cell r="AS890" t="str">
            <v>N/IN/I</v>
          </cell>
          <cell r="AT890" t="str">
            <v>N/I</v>
          </cell>
          <cell r="AU890" t="str">
            <v>N/I</v>
          </cell>
          <cell r="AV890" t="str">
            <v>N/I</v>
          </cell>
          <cell r="AW890" t="str">
            <v>N/I</v>
          </cell>
          <cell r="AX890" t="str">
            <v>N/I</v>
          </cell>
          <cell r="AY890" t="str">
            <v>N/I</v>
          </cell>
          <cell r="AZ890">
            <v>128094</v>
          </cell>
        </row>
        <row r="891">
          <cell r="D891">
            <v>128089</v>
          </cell>
          <cell r="E891" t="str">
            <v>PATROCINIOS - CO/ES</v>
          </cell>
          <cell r="F891" t="str">
            <v>N/A</v>
          </cell>
          <cell r="G891" t="str">
            <v>ES</v>
          </cell>
          <cell r="H891" t="str">
            <v>ESPÍRITO SANTO</v>
          </cell>
          <cell r="I891" t="str">
            <v>NE</v>
          </cell>
          <cell r="J891" t="str">
            <v>NE</v>
          </cell>
          <cell r="K891" t="str">
            <v>80</v>
          </cell>
          <cell r="L891" t="str">
            <v>ERES</v>
          </cell>
          <cell r="M891" t="str">
            <v>ERES</v>
          </cell>
          <cell r="N891">
            <v>0</v>
          </cell>
          <cell r="O891">
            <v>0</v>
          </cell>
          <cell r="P891" t="str">
            <v>N/A</v>
          </cell>
          <cell r="Q891" t="str">
            <v>PATROCINIO</v>
          </cell>
          <cell r="R891" t="str">
            <v>OPERACIONAL</v>
          </cell>
          <cell r="S891" t="str">
            <v>OPERACIONAL</v>
          </cell>
          <cell r="T891" t="str">
            <v>N/A</v>
          </cell>
          <cell r="U891" t="str">
            <v>N/A</v>
          </cell>
          <cell r="V891" t="str">
            <v>N/A</v>
          </cell>
          <cell r="W891" t="str">
            <v>N/A</v>
          </cell>
          <cell r="X891" t="str">
            <v>N/A</v>
          </cell>
          <cell r="Y891" t="str">
            <v>N/A</v>
          </cell>
          <cell r="Z891" t="str">
            <v>N/A</v>
          </cell>
          <cell r="AA891" t="str">
            <v>N/A</v>
          </cell>
          <cell r="AB891" t="str">
            <v>NAO BLOQUEADO</v>
          </cell>
          <cell r="AC891">
            <v>128089</v>
          </cell>
          <cell r="AD891" t="str">
            <v>PATROCINIOS - CO/ES</v>
          </cell>
          <cell r="AE891" t="str">
            <v>5.OPERACIONAL</v>
          </cell>
          <cell r="AF891" t="str">
            <v>N/A</v>
          </cell>
          <cell r="AG891" t="str">
            <v>N/I</v>
          </cell>
          <cell r="AH891" t="str">
            <v>VITÓRIA</v>
          </cell>
          <cell r="AI891" t="str">
            <v>N/I</v>
          </cell>
          <cell r="AJ891" t="str">
            <v>N/I</v>
          </cell>
          <cell r="AK891" t="str">
            <v>N/I</v>
          </cell>
          <cell r="AL891" t="str">
            <v>N/A</v>
          </cell>
          <cell r="AM891" t="str">
            <v>N/A</v>
          </cell>
          <cell r="AN891" t="str">
            <v>N/A</v>
          </cell>
          <cell r="AO891" t="str">
            <v>N/A</v>
          </cell>
          <cell r="AP891" t="str">
            <v>N/A</v>
          </cell>
          <cell r="AQ891" t="str">
            <v>N/A</v>
          </cell>
          <cell r="AR891" t="str">
            <v>N/I</v>
          </cell>
          <cell r="AS891" t="str">
            <v>N/IN/I</v>
          </cell>
          <cell r="AT891" t="str">
            <v>N/I</v>
          </cell>
          <cell r="AU891" t="str">
            <v>N/I</v>
          </cell>
          <cell r="AV891" t="str">
            <v>N/A</v>
          </cell>
          <cell r="AW891" t="str">
            <v>N/A</v>
          </cell>
          <cell r="AX891" t="str">
            <v>N/A</v>
          </cell>
          <cell r="AY891" t="str">
            <v>N/A</v>
          </cell>
          <cell r="AZ891">
            <v>128089</v>
          </cell>
        </row>
        <row r="892">
          <cell r="D892">
            <v>128000</v>
          </cell>
          <cell r="E892" t="str">
            <v>GERENCIA OPERACIONAL - ES</v>
          </cell>
          <cell r="F892" t="str">
            <v>N/A</v>
          </cell>
          <cell r="G892" t="str">
            <v>ES</v>
          </cell>
          <cell r="H892" t="str">
            <v>ESPÍRITO SANTO</v>
          </cell>
          <cell r="I892" t="str">
            <v>NE</v>
          </cell>
          <cell r="J892" t="str">
            <v>NE</v>
          </cell>
          <cell r="K892" t="str">
            <v>80</v>
          </cell>
          <cell r="L892" t="str">
            <v>ERES</v>
          </cell>
          <cell r="M892" t="str">
            <v>ERES</v>
          </cell>
          <cell r="N892">
            <v>0</v>
          </cell>
          <cell r="O892">
            <v>0</v>
          </cell>
          <cell r="P892" t="str">
            <v>N/A</v>
          </cell>
          <cell r="Q892" t="str">
            <v>GER. OPERACIONAL</v>
          </cell>
          <cell r="R892" t="str">
            <v>OPERACIONAL</v>
          </cell>
          <cell r="S892" t="str">
            <v>OPERACIONAL</v>
          </cell>
          <cell r="T892" t="str">
            <v>N/A</v>
          </cell>
          <cell r="U892" t="str">
            <v>N/A</v>
          </cell>
          <cell r="V892" t="str">
            <v>N/A</v>
          </cell>
          <cell r="W892" t="str">
            <v>N/A</v>
          </cell>
          <cell r="X892" t="str">
            <v>N/A</v>
          </cell>
          <cell r="Y892" t="str">
            <v>N/A</v>
          </cell>
          <cell r="Z892" t="str">
            <v>N/A</v>
          </cell>
          <cell r="AA892" t="str">
            <v>N/A</v>
          </cell>
          <cell r="AB892" t="str">
            <v>NAO BLOQUEADO</v>
          </cell>
          <cell r="AC892">
            <v>128000</v>
          </cell>
          <cell r="AD892" t="str">
            <v>GERENCIA OPERACIONAL - ES</v>
          </cell>
          <cell r="AE892" t="str">
            <v>5.OPERACIONAL</v>
          </cell>
          <cell r="AF892" t="str">
            <v>N/I</v>
          </cell>
          <cell r="AG892" t="str">
            <v>N/I</v>
          </cell>
          <cell r="AH892" t="str">
            <v>N/I</v>
          </cell>
          <cell r="AI892" t="str">
            <v>N/I</v>
          </cell>
          <cell r="AJ892" t="str">
            <v>N/I</v>
          </cell>
          <cell r="AK892" t="str">
            <v>N/I</v>
          </cell>
          <cell r="AL892" t="str">
            <v>N/I</v>
          </cell>
          <cell r="AM892" t="str">
            <v>N/I</v>
          </cell>
          <cell r="AN892" t="str">
            <v>N/I</v>
          </cell>
          <cell r="AO892" t="str">
            <v>N/I</v>
          </cell>
          <cell r="AP892" t="str">
            <v>N/I</v>
          </cell>
          <cell r="AQ892" t="str">
            <v>N/I</v>
          </cell>
          <cell r="AR892" t="str">
            <v>N/I</v>
          </cell>
          <cell r="AS892" t="str">
            <v>N/IN/I</v>
          </cell>
          <cell r="AT892" t="str">
            <v>N/I</v>
          </cell>
          <cell r="AU892" t="str">
            <v>N/I</v>
          </cell>
          <cell r="AV892" t="str">
            <v>N/I</v>
          </cell>
          <cell r="AW892" t="str">
            <v>N/I</v>
          </cell>
          <cell r="AX892" t="str">
            <v>N/I</v>
          </cell>
          <cell r="AY892" t="str">
            <v>N/I</v>
          </cell>
          <cell r="AZ892">
            <v>128000</v>
          </cell>
        </row>
        <row r="893">
          <cell r="D893">
            <v>127999</v>
          </cell>
          <cell r="E893" t="str">
            <v>OPERACIONAL</v>
          </cell>
          <cell r="F893" t="str">
            <v>N/A</v>
          </cell>
          <cell r="G893" t="str">
            <v>SP</v>
          </cell>
          <cell r="H893" t="str">
            <v>SÃO PAULO</v>
          </cell>
          <cell r="I893" t="str">
            <v>SP</v>
          </cell>
          <cell r="J893" t="str">
            <v>SP</v>
          </cell>
          <cell r="K893" t="str">
            <v>79</v>
          </cell>
          <cell r="L893" t="str">
            <v>PC</v>
          </cell>
          <cell r="M893" t="str">
            <v>PC</v>
          </cell>
          <cell r="N893">
            <v>0</v>
          </cell>
          <cell r="O893">
            <v>0</v>
          </cell>
          <cell r="P893" t="str">
            <v>N/A</v>
          </cell>
          <cell r="Q893" t="str">
            <v>OPERACIONAL</v>
          </cell>
          <cell r="R893" t="str">
            <v>OPERACIONAL</v>
          </cell>
          <cell r="S893" t="str">
            <v>OPERACIONAL</v>
          </cell>
          <cell r="T893" t="str">
            <v>N/A</v>
          </cell>
          <cell r="U893" t="str">
            <v>N/A</v>
          </cell>
          <cell r="V893" t="str">
            <v>N/A</v>
          </cell>
          <cell r="W893" t="str">
            <v>N/A</v>
          </cell>
          <cell r="X893" t="str">
            <v>N/A</v>
          </cell>
          <cell r="Y893" t="str">
            <v>N/A</v>
          </cell>
          <cell r="Z893" t="str">
            <v>N/A</v>
          </cell>
          <cell r="AA893" t="str">
            <v>N/A</v>
          </cell>
          <cell r="AB893" t="str">
            <v xml:space="preserve">BLOQUEADO    </v>
          </cell>
          <cell r="AC893">
            <v>127999</v>
          </cell>
          <cell r="AD893" t="str">
            <v>OPERACIONAL</v>
          </cell>
          <cell r="AE893" t="str">
            <v>5.OPERACIONAL</v>
          </cell>
          <cell r="AF893" t="str">
            <v>N/A</v>
          </cell>
          <cell r="AG893" t="str">
            <v>N/I</v>
          </cell>
          <cell r="AH893" t="str">
            <v xml:space="preserve">SÃO PAULO </v>
          </cell>
          <cell r="AI893" t="str">
            <v>N/I</v>
          </cell>
          <cell r="AJ893" t="str">
            <v>N/I</v>
          </cell>
          <cell r="AK893" t="str">
            <v>N/I</v>
          </cell>
          <cell r="AL893" t="str">
            <v>N/A</v>
          </cell>
          <cell r="AM893" t="str">
            <v>N/A</v>
          </cell>
          <cell r="AN893" t="str">
            <v>N/A</v>
          </cell>
          <cell r="AO893" t="str">
            <v>N/A</v>
          </cell>
          <cell r="AP893" t="str">
            <v>N/A</v>
          </cell>
          <cell r="AQ893" t="str">
            <v>N/A</v>
          </cell>
          <cell r="AR893" t="str">
            <v>N/I</v>
          </cell>
          <cell r="AS893" t="str">
            <v>N/IN/I</v>
          </cell>
          <cell r="AT893" t="str">
            <v>N/I</v>
          </cell>
          <cell r="AU893" t="str">
            <v>N/I</v>
          </cell>
          <cell r="AV893" t="str">
            <v>N/A</v>
          </cell>
          <cell r="AW893" t="str">
            <v>N/A</v>
          </cell>
          <cell r="AX893" t="str">
            <v>N/A</v>
          </cell>
          <cell r="AY893" t="str">
            <v>N/A</v>
          </cell>
          <cell r="AZ893">
            <v>127999</v>
          </cell>
        </row>
        <row r="894">
          <cell r="D894">
            <v>127899</v>
          </cell>
          <cell r="E894" t="str">
            <v>OPERACIONAL</v>
          </cell>
          <cell r="F894" t="str">
            <v>N/A</v>
          </cell>
          <cell r="G894" t="str">
            <v>SP</v>
          </cell>
          <cell r="H894" t="str">
            <v>SÃO PAULO</v>
          </cell>
          <cell r="I894" t="str">
            <v>SP</v>
          </cell>
          <cell r="J894" t="str">
            <v>SP</v>
          </cell>
          <cell r="K894" t="str">
            <v>78</v>
          </cell>
          <cell r="L894" t="str">
            <v>PARE CERTO</v>
          </cell>
          <cell r="M894" t="str">
            <v>PARE CERTO</v>
          </cell>
          <cell r="N894">
            <v>0</v>
          </cell>
          <cell r="O894">
            <v>0</v>
          </cell>
          <cell r="P894" t="str">
            <v>N/A</v>
          </cell>
          <cell r="Q894" t="str">
            <v>OPERACIONAL</v>
          </cell>
          <cell r="R894" t="str">
            <v>OPERACIONAL</v>
          </cell>
          <cell r="S894" t="str">
            <v>OPERACIONAL</v>
          </cell>
          <cell r="T894" t="str">
            <v>N/A</v>
          </cell>
          <cell r="U894" t="str">
            <v>N/A</v>
          </cell>
          <cell r="V894" t="str">
            <v>N/A</v>
          </cell>
          <cell r="W894" t="str">
            <v>N/A</v>
          </cell>
          <cell r="X894" t="str">
            <v>N/A</v>
          </cell>
          <cell r="Y894" t="str">
            <v>N/A</v>
          </cell>
          <cell r="Z894" t="str">
            <v>N/A</v>
          </cell>
          <cell r="AA894" t="str">
            <v>N/A</v>
          </cell>
          <cell r="AB894" t="str">
            <v xml:space="preserve">BLOQUEADO    </v>
          </cell>
          <cell r="AC894">
            <v>127899</v>
          </cell>
          <cell r="AD894" t="str">
            <v>OPERACIONAL</v>
          </cell>
          <cell r="AE894" t="str">
            <v>5.OPERACIONAL</v>
          </cell>
          <cell r="AF894" t="str">
            <v>N/A</v>
          </cell>
          <cell r="AG894" t="str">
            <v>N/I</v>
          </cell>
          <cell r="AH894" t="str">
            <v xml:space="preserve">SÃO PAULO </v>
          </cell>
          <cell r="AI894" t="str">
            <v>N/I</v>
          </cell>
          <cell r="AJ894" t="str">
            <v>N/I</v>
          </cell>
          <cell r="AK894" t="str">
            <v>N/I</v>
          </cell>
          <cell r="AL894" t="str">
            <v>N/A</v>
          </cell>
          <cell r="AM894" t="str">
            <v>N/A</v>
          </cell>
          <cell r="AN894" t="str">
            <v>N/A</v>
          </cell>
          <cell r="AO894" t="str">
            <v>N/A</v>
          </cell>
          <cell r="AP894" t="str">
            <v>N/A</v>
          </cell>
          <cell r="AQ894" t="str">
            <v>N/A</v>
          </cell>
          <cell r="AR894" t="str">
            <v>N/I</v>
          </cell>
          <cell r="AS894" t="str">
            <v>N/IN/I</v>
          </cell>
          <cell r="AT894" t="str">
            <v>N/I</v>
          </cell>
          <cell r="AU894" t="str">
            <v>N/I</v>
          </cell>
          <cell r="AV894" t="str">
            <v>N/A</v>
          </cell>
          <cell r="AW894" t="str">
            <v>N/A</v>
          </cell>
          <cell r="AX894" t="str">
            <v>N/A</v>
          </cell>
          <cell r="AY894" t="str">
            <v>N/A</v>
          </cell>
          <cell r="AZ894">
            <v>127899</v>
          </cell>
        </row>
        <row r="895">
          <cell r="D895">
            <v>127799</v>
          </cell>
          <cell r="E895" t="str">
            <v>OPERACIONAL</v>
          </cell>
          <cell r="F895" t="str">
            <v>N/A</v>
          </cell>
          <cell r="G895" t="str">
            <v>GO</v>
          </cell>
          <cell r="H895" t="str">
            <v>GOIÁS</v>
          </cell>
          <cell r="I895" t="str">
            <v>CO</v>
          </cell>
          <cell r="J895" t="str">
            <v>CO</v>
          </cell>
          <cell r="K895" t="str">
            <v>77</v>
          </cell>
          <cell r="L895" t="str">
            <v>TPFI</v>
          </cell>
          <cell r="M895" t="str">
            <v>TPFI</v>
          </cell>
          <cell r="N895">
            <v>0</v>
          </cell>
          <cell r="O895">
            <v>0</v>
          </cell>
          <cell r="P895" t="str">
            <v>N/A</v>
          </cell>
          <cell r="Q895" t="str">
            <v>OPERACIONAL</v>
          </cell>
          <cell r="R895" t="str">
            <v>OPERACIONAL</v>
          </cell>
          <cell r="S895" t="str">
            <v>OPERACIONAL</v>
          </cell>
          <cell r="T895" t="str">
            <v>N/A</v>
          </cell>
          <cell r="U895" t="str">
            <v>N/A</v>
          </cell>
          <cell r="V895" t="str">
            <v>N/A</v>
          </cell>
          <cell r="W895" t="str">
            <v>N/A</v>
          </cell>
          <cell r="X895" t="str">
            <v>N/A</v>
          </cell>
          <cell r="Y895" t="str">
            <v>N/A</v>
          </cell>
          <cell r="Z895" t="str">
            <v>N/A</v>
          </cell>
          <cell r="AA895" t="str">
            <v>N/A</v>
          </cell>
          <cell r="AB895" t="str">
            <v xml:space="preserve">BLOQUEADO    </v>
          </cell>
          <cell r="AC895">
            <v>127799</v>
          </cell>
          <cell r="AD895" t="str">
            <v>OPERACIONAL</v>
          </cell>
          <cell r="AE895" t="str">
            <v>5.OPERACIONAL</v>
          </cell>
          <cell r="AF895" t="str">
            <v>N/A</v>
          </cell>
          <cell r="AG895" t="str">
            <v>N/I</v>
          </cell>
          <cell r="AH895" t="str">
            <v>DF</v>
          </cell>
          <cell r="AI895" t="str">
            <v>N/I</v>
          </cell>
          <cell r="AJ895" t="str">
            <v>N/I</v>
          </cell>
          <cell r="AK895" t="str">
            <v>N/I</v>
          </cell>
          <cell r="AL895" t="str">
            <v>N/A</v>
          </cell>
          <cell r="AM895" t="str">
            <v>N/A</v>
          </cell>
          <cell r="AN895" t="str">
            <v>N/A</v>
          </cell>
          <cell r="AO895" t="str">
            <v>N/A</v>
          </cell>
          <cell r="AP895" t="str">
            <v>N/A</v>
          </cell>
          <cell r="AQ895" t="str">
            <v>N/A</v>
          </cell>
          <cell r="AR895" t="str">
            <v>N/I</v>
          </cell>
          <cell r="AS895" t="str">
            <v>N/IN/I</v>
          </cell>
          <cell r="AT895" t="str">
            <v>N/I</v>
          </cell>
          <cell r="AU895" t="str">
            <v>N/I</v>
          </cell>
          <cell r="AV895" t="str">
            <v>N/A</v>
          </cell>
          <cell r="AW895" t="str">
            <v>N/A</v>
          </cell>
          <cell r="AX895" t="str">
            <v>N/A</v>
          </cell>
          <cell r="AY895" t="str">
            <v>N/A</v>
          </cell>
          <cell r="AZ895">
            <v>127799</v>
          </cell>
        </row>
        <row r="896">
          <cell r="D896">
            <v>127499</v>
          </cell>
          <cell r="E896" t="str">
            <v>OPERACIONAL</v>
          </cell>
          <cell r="F896" t="str">
            <v>N/A</v>
          </cell>
          <cell r="G896" t="str">
            <v>PR</v>
          </cell>
          <cell r="H896" t="str">
            <v>PARANÁ</v>
          </cell>
          <cell r="I896" t="str">
            <v>SUL</v>
          </cell>
          <cell r="J896" t="str">
            <v>SUL</v>
          </cell>
          <cell r="K896" t="str">
            <v>74</v>
          </cell>
          <cell r="L896" t="str">
            <v>REUNIDAS</v>
          </cell>
          <cell r="M896" t="str">
            <v>REUNIDAS</v>
          </cell>
          <cell r="N896">
            <v>0</v>
          </cell>
          <cell r="O896">
            <v>0</v>
          </cell>
          <cell r="P896" t="str">
            <v>N/A</v>
          </cell>
          <cell r="Q896" t="str">
            <v>OPERACIONAL</v>
          </cell>
          <cell r="R896" t="str">
            <v>OPERACIONAL</v>
          </cell>
          <cell r="S896" t="str">
            <v>OPERACIONAL</v>
          </cell>
          <cell r="T896" t="str">
            <v>N/A</v>
          </cell>
          <cell r="U896" t="str">
            <v>N/A</v>
          </cell>
          <cell r="V896" t="str">
            <v>N/A</v>
          </cell>
          <cell r="W896" t="str">
            <v>N/A</v>
          </cell>
          <cell r="X896" t="str">
            <v>N/A</v>
          </cell>
          <cell r="Y896" t="str">
            <v>N/A</v>
          </cell>
          <cell r="Z896" t="str">
            <v>N/A</v>
          </cell>
          <cell r="AA896" t="str">
            <v>N/A</v>
          </cell>
          <cell r="AB896" t="str">
            <v xml:space="preserve">BLOQUEADO    </v>
          </cell>
          <cell r="AC896">
            <v>127499</v>
          </cell>
          <cell r="AD896" t="str">
            <v>OPERACIONAL</v>
          </cell>
          <cell r="AE896" t="str">
            <v>5.OPERACIONAL</v>
          </cell>
          <cell r="AF896" t="str">
            <v>N/A</v>
          </cell>
          <cell r="AG896" t="str">
            <v>N/I</v>
          </cell>
          <cell r="AH896" t="str">
            <v>CURITIBA</v>
          </cell>
          <cell r="AI896" t="str">
            <v>N/I</v>
          </cell>
          <cell r="AJ896" t="str">
            <v>N/I</v>
          </cell>
          <cell r="AK896" t="str">
            <v>N/I</v>
          </cell>
          <cell r="AL896" t="str">
            <v>N/A</v>
          </cell>
          <cell r="AM896" t="str">
            <v>N/A</v>
          </cell>
          <cell r="AN896" t="str">
            <v>N/A</v>
          </cell>
          <cell r="AO896" t="str">
            <v>N/A</v>
          </cell>
          <cell r="AP896" t="str">
            <v>N/A</v>
          </cell>
          <cell r="AQ896" t="str">
            <v>N/A</v>
          </cell>
          <cell r="AR896" t="str">
            <v>N/I</v>
          </cell>
          <cell r="AS896" t="str">
            <v>N/IN/I</v>
          </cell>
          <cell r="AT896" t="str">
            <v>N/I</v>
          </cell>
          <cell r="AU896" t="str">
            <v>N/I</v>
          </cell>
          <cell r="AV896" t="str">
            <v>N/A</v>
          </cell>
          <cell r="AW896" t="str">
            <v>N/A</v>
          </cell>
          <cell r="AX896" t="str">
            <v>N/A</v>
          </cell>
          <cell r="AY896" t="str">
            <v>N/A</v>
          </cell>
          <cell r="AZ896">
            <v>127499</v>
          </cell>
        </row>
        <row r="897">
          <cell r="D897">
            <v>127498</v>
          </cell>
          <cell r="E897" t="str">
            <v>GER. ESTACIONAMENTO</v>
          </cell>
          <cell r="F897" t="str">
            <v>N/A</v>
          </cell>
          <cell r="G897" t="str">
            <v>PR</v>
          </cell>
          <cell r="H897" t="str">
            <v>PARANÁ</v>
          </cell>
          <cell r="I897" t="str">
            <v>SUL</v>
          </cell>
          <cell r="J897" t="str">
            <v>SUL</v>
          </cell>
          <cell r="K897" t="str">
            <v>74</v>
          </cell>
          <cell r="L897" t="str">
            <v>REUNIDAS</v>
          </cell>
          <cell r="M897" t="str">
            <v>REUNIDAS</v>
          </cell>
          <cell r="N897">
            <v>0</v>
          </cell>
          <cell r="O897">
            <v>0</v>
          </cell>
          <cell r="P897" t="str">
            <v>N/A</v>
          </cell>
          <cell r="Q897" t="str">
            <v>GER. ESTACIONAMENTO</v>
          </cell>
          <cell r="R897" t="str">
            <v>OPERACIONAL</v>
          </cell>
          <cell r="S897" t="str">
            <v>OPERACIONAL</v>
          </cell>
          <cell r="T897" t="str">
            <v>N/A</v>
          </cell>
          <cell r="U897" t="str">
            <v>N/A</v>
          </cell>
          <cell r="V897" t="str">
            <v>N/A</v>
          </cell>
          <cell r="W897" t="str">
            <v>N/A</v>
          </cell>
          <cell r="X897" t="str">
            <v>N/A</v>
          </cell>
          <cell r="Y897" t="str">
            <v>N/A</v>
          </cell>
          <cell r="Z897" t="str">
            <v>N/A</v>
          </cell>
          <cell r="AA897" t="str">
            <v>N/A</v>
          </cell>
          <cell r="AB897" t="str">
            <v xml:space="preserve">BLOQUEADO    </v>
          </cell>
          <cell r="AC897">
            <v>127498</v>
          </cell>
          <cell r="AD897" t="str">
            <v>GER. ESTACIONAMENTO</v>
          </cell>
          <cell r="AE897" t="str">
            <v>5.OPERACIONAL</v>
          </cell>
          <cell r="AF897" t="str">
            <v>N/A</v>
          </cell>
          <cell r="AG897" t="str">
            <v>N/I</v>
          </cell>
          <cell r="AH897" t="str">
            <v>CURITIBA</v>
          </cell>
          <cell r="AI897" t="str">
            <v>N/I</v>
          </cell>
          <cell r="AJ897" t="str">
            <v>N/I</v>
          </cell>
          <cell r="AK897" t="str">
            <v>N/I</v>
          </cell>
          <cell r="AL897" t="str">
            <v>N/A</v>
          </cell>
          <cell r="AM897" t="str">
            <v>N/A</v>
          </cell>
          <cell r="AN897" t="str">
            <v>N/A</v>
          </cell>
          <cell r="AO897" t="str">
            <v>N/A</v>
          </cell>
          <cell r="AP897" t="str">
            <v>N/A</v>
          </cell>
          <cell r="AQ897" t="str">
            <v>N/A</v>
          </cell>
          <cell r="AR897" t="str">
            <v>N/I</v>
          </cell>
          <cell r="AS897" t="str">
            <v>N/IN/I</v>
          </cell>
          <cell r="AT897" t="str">
            <v>N/I</v>
          </cell>
          <cell r="AU897" t="str">
            <v>N/I</v>
          </cell>
          <cell r="AV897" t="str">
            <v>N/A</v>
          </cell>
          <cell r="AW897" t="str">
            <v>N/A</v>
          </cell>
          <cell r="AX897" t="str">
            <v>N/A</v>
          </cell>
          <cell r="AY897" t="str">
            <v>N/A</v>
          </cell>
          <cell r="AZ897">
            <v>127498</v>
          </cell>
        </row>
        <row r="898">
          <cell r="D898">
            <v>125799</v>
          </cell>
          <cell r="E898" t="str">
            <v>OPERACIONAL</v>
          </cell>
          <cell r="F898" t="str">
            <v>N/A</v>
          </cell>
          <cell r="G898" t="str">
            <v>SP</v>
          </cell>
          <cell r="H898" t="str">
            <v>SÃO PAULO</v>
          </cell>
          <cell r="I898" t="str">
            <v>SP</v>
          </cell>
          <cell r="J898" t="str">
            <v>SP</v>
          </cell>
          <cell r="K898" t="str">
            <v>57</v>
          </cell>
          <cell r="L898" t="str">
            <v>SHF</v>
          </cell>
          <cell r="M898" t="str">
            <v>SHF</v>
          </cell>
          <cell r="N898">
            <v>0</v>
          </cell>
          <cell r="O898">
            <v>0</v>
          </cell>
          <cell r="P898" t="str">
            <v>N/A</v>
          </cell>
          <cell r="Q898" t="str">
            <v>OPERACIONAL</v>
          </cell>
          <cell r="R898" t="str">
            <v>OPERACIONAL</v>
          </cell>
          <cell r="S898" t="str">
            <v>OPERACIONAL</v>
          </cell>
          <cell r="T898" t="str">
            <v>N/A</v>
          </cell>
          <cell r="U898" t="str">
            <v>N/A</v>
          </cell>
          <cell r="V898" t="str">
            <v>N/A</v>
          </cell>
          <cell r="W898" t="str">
            <v>N/A</v>
          </cell>
          <cell r="X898" t="str">
            <v>N/A</v>
          </cell>
          <cell r="Y898" t="str">
            <v>N/A</v>
          </cell>
          <cell r="Z898" t="str">
            <v>N/A</v>
          </cell>
          <cell r="AA898" t="str">
            <v>N/A</v>
          </cell>
          <cell r="AB898" t="str">
            <v xml:space="preserve">BLOQUEADO    </v>
          </cell>
          <cell r="AC898">
            <v>125799</v>
          </cell>
          <cell r="AD898" t="str">
            <v>OPERACIONAL</v>
          </cell>
          <cell r="AE898" t="str">
            <v>5.OPERACIONAL</v>
          </cell>
          <cell r="AF898" t="str">
            <v>N/A</v>
          </cell>
          <cell r="AG898" t="str">
            <v>N/I</v>
          </cell>
          <cell r="AH898" t="str">
            <v xml:space="preserve">SÃO PAULO </v>
          </cell>
          <cell r="AI898" t="str">
            <v>N/I</v>
          </cell>
          <cell r="AJ898" t="str">
            <v>N/I</v>
          </cell>
          <cell r="AK898" t="str">
            <v>N/I</v>
          </cell>
          <cell r="AL898" t="str">
            <v>N/A</v>
          </cell>
          <cell r="AM898" t="str">
            <v>N/A</v>
          </cell>
          <cell r="AN898" t="str">
            <v>N/A</v>
          </cell>
          <cell r="AO898" t="str">
            <v>N/A</v>
          </cell>
          <cell r="AP898" t="str">
            <v>N/A</v>
          </cell>
          <cell r="AQ898" t="str">
            <v>N/A</v>
          </cell>
          <cell r="AR898" t="str">
            <v>N/I</v>
          </cell>
          <cell r="AS898" t="str">
            <v>N/IN/I</v>
          </cell>
          <cell r="AT898" t="str">
            <v>N/I</v>
          </cell>
          <cell r="AU898" t="str">
            <v>N/I</v>
          </cell>
          <cell r="AV898" t="str">
            <v>N/A</v>
          </cell>
          <cell r="AW898" t="str">
            <v>N/A</v>
          </cell>
          <cell r="AX898" t="str">
            <v>N/A</v>
          </cell>
          <cell r="AY898" t="str">
            <v>N/A</v>
          </cell>
          <cell r="AZ898">
            <v>125799</v>
          </cell>
        </row>
        <row r="899">
          <cell r="D899">
            <v>125199</v>
          </cell>
          <cell r="E899" t="str">
            <v>OPERACIONAL - SP</v>
          </cell>
          <cell r="F899" t="str">
            <v>N/A</v>
          </cell>
          <cell r="G899" t="str">
            <v>SP</v>
          </cell>
          <cell r="H899" t="str">
            <v>SÃO PAULO</v>
          </cell>
          <cell r="I899" t="str">
            <v>SP</v>
          </cell>
          <cell r="J899" t="str">
            <v>SP</v>
          </cell>
          <cell r="K899" t="str">
            <v>51</v>
          </cell>
          <cell r="L899" t="str">
            <v>PRIMEIRA</v>
          </cell>
          <cell r="M899" t="str">
            <v>PRIMEIRA</v>
          </cell>
          <cell r="N899">
            <v>0</v>
          </cell>
          <cell r="O899">
            <v>0</v>
          </cell>
          <cell r="P899" t="str">
            <v>N/A</v>
          </cell>
          <cell r="Q899" t="str">
            <v>OPERACIONAL</v>
          </cell>
          <cell r="R899" t="str">
            <v>OPERACIONAL</v>
          </cell>
          <cell r="S899" t="str">
            <v>OPERACIONAL</v>
          </cell>
          <cell r="T899" t="str">
            <v>N/A</v>
          </cell>
          <cell r="U899" t="str">
            <v>N/A</v>
          </cell>
          <cell r="V899" t="str">
            <v>N/A</v>
          </cell>
          <cell r="W899" t="str">
            <v>N/A</v>
          </cell>
          <cell r="X899" t="str">
            <v>N/A</v>
          </cell>
          <cell r="Y899" t="str">
            <v>N/A</v>
          </cell>
          <cell r="Z899" t="str">
            <v>N/A</v>
          </cell>
          <cell r="AA899" t="str">
            <v>N/A</v>
          </cell>
          <cell r="AB899" t="str">
            <v xml:space="preserve">BLOQUEADO    </v>
          </cell>
          <cell r="AC899">
            <v>125199</v>
          </cell>
          <cell r="AD899" t="str">
            <v>OPERACIONAL - SP</v>
          </cell>
          <cell r="AE899" t="str">
            <v>5.OPERACIONAL</v>
          </cell>
          <cell r="AF899" t="str">
            <v>N/A</v>
          </cell>
          <cell r="AG899" t="str">
            <v>N/I</v>
          </cell>
          <cell r="AH899" t="str">
            <v xml:space="preserve">SÃO PAULO </v>
          </cell>
          <cell r="AI899" t="str">
            <v>N/I</v>
          </cell>
          <cell r="AJ899" t="str">
            <v>N/I</v>
          </cell>
          <cell r="AK899" t="str">
            <v>N/I</v>
          </cell>
          <cell r="AL899" t="str">
            <v>N/A</v>
          </cell>
          <cell r="AM899" t="str">
            <v>N/A</v>
          </cell>
          <cell r="AN899" t="str">
            <v>N/A</v>
          </cell>
          <cell r="AO899" t="str">
            <v>N/A</v>
          </cell>
          <cell r="AP899" t="str">
            <v>N/A</v>
          </cell>
          <cell r="AQ899" t="str">
            <v>N/A</v>
          </cell>
          <cell r="AR899" t="str">
            <v>N/I</v>
          </cell>
          <cell r="AS899" t="str">
            <v>N/IN/I</v>
          </cell>
          <cell r="AT899" t="str">
            <v>N/I</v>
          </cell>
          <cell r="AU899" t="str">
            <v>N/I</v>
          </cell>
          <cell r="AV899" t="str">
            <v>N/A</v>
          </cell>
          <cell r="AW899" t="str">
            <v>N/A</v>
          </cell>
          <cell r="AX899" t="str">
            <v>N/A</v>
          </cell>
          <cell r="AY899" t="str">
            <v>N/A</v>
          </cell>
          <cell r="AZ899">
            <v>125199</v>
          </cell>
        </row>
        <row r="900">
          <cell r="D900">
            <v>125198</v>
          </cell>
          <cell r="E900" t="str">
            <v>REEMBOLSO PORTO SEGURO</v>
          </cell>
          <cell r="F900" t="str">
            <v>N/A</v>
          </cell>
          <cell r="G900" t="str">
            <v>SP</v>
          </cell>
          <cell r="H900" t="str">
            <v>SÃO PAULO</v>
          </cell>
          <cell r="I900" t="str">
            <v>SP</v>
          </cell>
          <cell r="J900" t="str">
            <v>SP</v>
          </cell>
          <cell r="K900" t="str">
            <v>51</v>
          </cell>
          <cell r="L900" t="str">
            <v>PRIMEIRA</v>
          </cell>
          <cell r="M900" t="str">
            <v>PRIMEIRA</v>
          </cell>
          <cell r="N900">
            <v>0</v>
          </cell>
          <cell r="O900">
            <v>0</v>
          </cell>
          <cell r="P900" t="str">
            <v>N/A</v>
          </cell>
          <cell r="Q900" t="str">
            <v>GER. ESTACIONAMENTO</v>
          </cell>
          <cell r="R900" t="str">
            <v>OPERACIONAL</v>
          </cell>
          <cell r="S900" t="str">
            <v>OPERACIONAL</v>
          </cell>
          <cell r="T900" t="str">
            <v>N/A</v>
          </cell>
          <cell r="U900" t="str">
            <v>N/A</v>
          </cell>
          <cell r="V900" t="str">
            <v>N/A</v>
          </cell>
          <cell r="W900" t="str">
            <v>N/A</v>
          </cell>
          <cell r="X900" t="str">
            <v>N/A</v>
          </cell>
          <cell r="Y900" t="str">
            <v>N/A</v>
          </cell>
          <cell r="Z900" t="str">
            <v>N/A</v>
          </cell>
          <cell r="AA900" t="str">
            <v>N/A</v>
          </cell>
          <cell r="AB900" t="str">
            <v>NAO BLOQUEADO</v>
          </cell>
          <cell r="AC900">
            <v>125198</v>
          </cell>
          <cell r="AD900" t="str">
            <v>REEMBOLSO PORTO SEGURO</v>
          </cell>
          <cell r="AE900" t="str">
            <v>5.OPERACIONAL</v>
          </cell>
          <cell r="AF900" t="str">
            <v>N/A</v>
          </cell>
          <cell r="AG900" t="str">
            <v>N/I</v>
          </cell>
          <cell r="AH900" t="str">
            <v xml:space="preserve">SÃO PAULO </v>
          </cell>
          <cell r="AI900" t="str">
            <v>N/I</v>
          </cell>
          <cell r="AJ900" t="str">
            <v>N/I</v>
          </cell>
          <cell r="AK900" t="str">
            <v>N/I</v>
          </cell>
          <cell r="AL900" t="str">
            <v>N/A</v>
          </cell>
          <cell r="AM900" t="str">
            <v>N/A</v>
          </cell>
          <cell r="AN900" t="str">
            <v>N/A</v>
          </cell>
          <cell r="AO900" t="str">
            <v>N/A</v>
          </cell>
          <cell r="AP900" t="str">
            <v>N/A</v>
          </cell>
          <cell r="AQ900" t="str">
            <v>N/A</v>
          </cell>
          <cell r="AR900" t="str">
            <v>N/I</v>
          </cell>
          <cell r="AS900" t="str">
            <v>N/IN/I</v>
          </cell>
          <cell r="AT900" t="str">
            <v>N/I</v>
          </cell>
          <cell r="AU900" t="str">
            <v>N/I</v>
          </cell>
          <cell r="AV900" t="str">
            <v>N/A</v>
          </cell>
          <cell r="AW900" t="str">
            <v>N/A</v>
          </cell>
          <cell r="AX900" t="str">
            <v>N/A</v>
          </cell>
          <cell r="AY900" t="str">
            <v>N/A</v>
          </cell>
          <cell r="AZ900">
            <v>125198</v>
          </cell>
        </row>
        <row r="901">
          <cell r="D901">
            <v>125193</v>
          </cell>
          <cell r="E901" t="str">
            <v>PATROCINIOS - SP</v>
          </cell>
          <cell r="F901" t="str">
            <v>N/A</v>
          </cell>
          <cell r="G901" t="str">
            <v>SP</v>
          </cell>
          <cell r="H901" t="str">
            <v>SÃO PAULO</v>
          </cell>
          <cell r="I901" t="str">
            <v>SP</v>
          </cell>
          <cell r="J901" t="str">
            <v>SP</v>
          </cell>
          <cell r="K901" t="str">
            <v>51</v>
          </cell>
          <cell r="L901" t="str">
            <v>PRIMEIRA</v>
          </cell>
          <cell r="M901" t="str">
            <v>PRIMEIRA</v>
          </cell>
          <cell r="N901">
            <v>0</v>
          </cell>
          <cell r="O901">
            <v>0</v>
          </cell>
          <cell r="P901" t="str">
            <v>N/A</v>
          </cell>
          <cell r="Q901" t="str">
            <v>PATROCINIO</v>
          </cell>
          <cell r="R901" t="str">
            <v>OPERACIONAL</v>
          </cell>
          <cell r="S901" t="str">
            <v>OPERACIONAL</v>
          </cell>
          <cell r="T901" t="str">
            <v>N/A</v>
          </cell>
          <cell r="U901" t="str">
            <v>N/A</v>
          </cell>
          <cell r="V901" t="str">
            <v>N/A</v>
          </cell>
          <cell r="W901" t="str">
            <v>N/A</v>
          </cell>
          <cell r="X901" t="str">
            <v>N/A</v>
          </cell>
          <cell r="Y901" t="str">
            <v>N/A</v>
          </cell>
          <cell r="Z901" t="str">
            <v>N/A</v>
          </cell>
          <cell r="AA901" t="str">
            <v>N/A</v>
          </cell>
          <cell r="AB901" t="str">
            <v>NAO BLOQUEADO</v>
          </cell>
          <cell r="AC901">
            <v>125193</v>
          </cell>
          <cell r="AD901" t="str">
            <v>PATROCINIOS - SP</v>
          </cell>
          <cell r="AE901" t="str">
            <v>5.OPERACIONAL</v>
          </cell>
          <cell r="AF901" t="str">
            <v>N/I</v>
          </cell>
          <cell r="AG901" t="str">
            <v>N/I</v>
          </cell>
          <cell r="AH901" t="str">
            <v>N/I</v>
          </cell>
          <cell r="AI901" t="str">
            <v>N/I</v>
          </cell>
          <cell r="AJ901" t="str">
            <v>N/I</v>
          </cell>
          <cell r="AK901" t="str">
            <v>N/I</v>
          </cell>
          <cell r="AL901" t="str">
            <v>N/I</v>
          </cell>
          <cell r="AM901" t="str">
            <v>N/I</v>
          </cell>
          <cell r="AN901" t="str">
            <v>N/I</v>
          </cell>
          <cell r="AO901" t="str">
            <v>N/I</v>
          </cell>
          <cell r="AP901" t="str">
            <v>N/I</v>
          </cell>
          <cell r="AQ901" t="str">
            <v>N/I</v>
          </cell>
          <cell r="AR901" t="str">
            <v>N/I</v>
          </cell>
          <cell r="AS901" t="str">
            <v>N/IN/I</v>
          </cell>
          <cell r="AT901" t="str">
            <v>N/I</v>
          </cell>
          <cell r="AU901" t="str">
            <v>N/I</v>
          </cell>
          <cell r="AV901" t="str">
            <v>N/I</v>
          </cell>
          <cell r="AW901" t="str">
            <v>N/I</v>
          </cell>
          <cell r="AX901" t="str">
            <v>N/I</v>
          </cell>
          <cell r="AY901" t="str">
            <v>N/I</v>
          </cell>
          <cell r="AZ901">
            <v>125193</v>
          </cell>
        </row>
        <row r="902">
          <cell r="D902">
            <v>125101</v>
          </cell>
          <cell r="E902" t="str">
            <v>OPERACIONAL</v>
          </cell>
          <cell r="F902" t="str">
            <v>N/A</v>
          </cell>
          <cell r="G902" t="str">
            <v>SP</v>
          </cell>
          <cell r="H902" t="str">
            <v>SÃO PAULO</v>
          </cell>
          <cell r="I902" t="str">
            <v>SP</v>
          </cell>
          <cell r="J902" t="str">
            <v>SP</v>
          </cell>
          <cell r="K902" t="str">
            <v>51</v>
          </cell>
          <cell r="L902" t="str">
            <v>PRIMEIRA</v>
          </cell>
          <cell r="M902" t="str">
            <v>PRIMEIRA</v>
          </cell>
          <cell r="N902">
            <v>0</v>
          </cell>
          <cell r="O902">
            <v>0</v>
          </cell>
          <cell r="P902" t="str">
            <v>N/A</v>
          </cell>
          <cell r="Q902" t="str">
            <v>OPERACIONAL</v>
          </cell>
          <cell r="R902" t="str">
            <v>OPERACIONAL</v>
          </cell>
          <cell r="S902" t="str">
            <v>OPERACIONAL</v>
          </cell>
          <cell r="T902" t="str">
            <v>N/A</v>
          </cell>
          <cell r="U902" t="str">
            <v>N/A</v>
          </cell>
          <cell r="V902" t="str">
            <v>N/A</v>
          </cell>
          <cell r="W902" t="str">
            <v>N/A</v>
          </cell>
          <cell r="X902" t="str">
            <v>N/A</v>
          </cell>
          <cell r="Y902" t="str">
            <v>N/A</v>
          </cell>
          <cell r="Z902" t="str">
            <v>N/A</v>
          </cell>
          <cell r="AA902" t="str">
            <v>N/A</v>
          </cell>
          <cell r="AB902" t="str">
            <v xml:space="preserve">BLOQUEADO    </v>
          </cell>
          <cell r="AC902">
            <v>125101</v>
          </cell>
          <cell r="AD902" t="str">
            <v>OPERACIONAL</v>
          </cell>
          <cell r="AE902" t="str">
            <v>5.OPERACIONAL</v>
          </cell>
          <cell r="AF902" t="str">
            <v>N/A</v>
          </cell>
          <cell r="AG902" t="str">
            <v>N/I</v>
          </cell>
          <cell r="AH902" t="str">
            <v>N/I</v>
          </cell>
          <cell r="AI902" t="str">
            <v>N/I</v>
          </cell>
          <cell r="AJ902" t="str">
            <v>N/I</v>
          </cell>
          <cell r="AK902" t="str">
            <v>N/I</v>
          </cell>
          <cell r="AL902" t="str">
            <v>N/A</v>
          </cell>
          <cell r="AM902" t="str">
            <v>N/A</v>
          </cell>
          <cell r="AN902" t="str">
            <v>N/A</v>
          </cell>
          <cell r="AO902" t="str">
            <v>N/A</v>
          </cell>
          <cell r="AP902" t="str">
            <v>N/A</v>
          </cell>
          <cell r="AQ902" t="str">
            <v>N/A</v>
          </cell>
          <cell r="AR902" t="str">
            <v>N/I</v>
          </cell>
          <cell r="AS902" t="str">
            <v>N/IN/I</v>
          </cell>
          <cell r="AT902" t="str">
            <v>N/I</v>
          </cell>
          <cell r="AU902" t="str">
            <v>N/I</v>
          </cell>
          <cell r="AV902" t="str">
            <v>N/A</v>
          </cell>
          <cell r="AW902" t="str">
            <v>N/A</v>
          </cell>
          <cell r="AX902" t="str">
            <v>N/A</v>
          </cell>
          <cell r="AY902" t="str">
            <v>N/A</v>
          </cell>
          <cell r="AZ902">
            <v>125101</v>
          </cell>
        </row>
        <row r="903">
          <cell r="D903">
            <v>125100</v>
          </cell>
          <cell r="E903" t="str">
            <v>GERENCIA OPERACIONAL - SP</v>
          </cell>
          <cell r="F903" t="str">
            <v>N/A</v>
          </cell>
          <cell r="G903" t="str">
            <v>SP</v>
          </cell>
          <cell r="H903" t="str">
            <v>SÃO PAULO</v>
          </cell>
          <cell r="I903" t="str">
            <v>SP</v>
          </cell>
          <cell r="J903" t="str">
            <v>SP</v>
          </cell>
          <cell r="K903" t="str">
            <v>51</v>
          </cell>
          <cell r="L903" t="str">
            <v>PRIMEIRA</v>
          </cell>
          <cell r="M903" t="str">
            <v>PRIMEIRA</v>
          </cell>
          <cell r="N903">
            <v>0</v>
          </cell>
          <cell r="O903">
            <v>0</v>
          </cell>
          <cell r="P903" t="str">
            <v>N/A</v>
          </cell>
          <cell r="Q903" t="str">
            <v>GER. OPERACIONAL</v>
          </cell>
          <cell r="R903" t="str">
            <v>OPERACIONAL</v>
          </cell>
          <cell r="S903" t="str">
            <v>OPERACIONAL</v>
          </cell>
          <cell r="T903" t="str">
            <v>N/A</v>
          </cell>
          <cell r="U903" t="str">
            <v>N/A</v>
          </cell>
          <cell r="V903" t="str">
            <v>N/A</v>
          </cell>
          <cell r="W903" t="str">
            <v>N/A</v>
          </cell>
          <cell r="X903" t="str">
            <v>N/A</v>
          </cell>
          <cell r="Y903" t="str">
            <v>N/A</v>
          </cell>
          <cell r="Z903" t="str">
            <v>N/A</v>
          </cell>
          <cell r="AA903" t="str">
            <v>N/A</v>
          </cell>
          <cell r="AB903" t="str">
            <v>NAO BLOQUEADO</v>
          </cell>
          <cell r="AC903">
            <v>125100</v>
          </cell>
          <cell r="AD903" t="str">
            <v>GERENCIA OPERACIONAL - SP</v>
          </cell>
          <cell r="AE903" t="str">
            <v>5.OPERACIONAL</v>
          </cell>
          <cell r="AF903" t="str">
            <v>N/I</v>
          </cell>
          <cell r="AG903" t="str">
            <v>N/I</v>
          </cell>
          <cell r="AH903" t="str">
            <v>N/I</v>
          </cell>
          <cell r="AI903" t="str">
            <v>N/I</v>
          </cell>
          <cell r="AJ903" t="str">
            <v>N/I</v>
          </cell>
          <cell r="AK903" t="str">
            <v>N/I</v>
          </cell>
          <cell r="AL903" t="str">
            <v>N/I</v>
          </cell>
          <cell r="AM903" t="str">
            <v>N/I</v>
          </cell>
          <cell r="AN903" t="str">
            <v>N/I</v>
          </cell>
          <cell r="AO903" t="str">
            <v>N/I</v>
          </cell>
          <cell r="AP903" t="str">
            <v>N/I</v>
          </cell>
          <cell r="AQ903" t="str">
            <v>N/I</v>
          </cell>
          <cell r="AR903" t="str">
            <v>N/I</v>
          </cell>
          <cell r="AS903" t="str">
            <v>N/IN/I</v>
          </cell>
          <cell r="AT903" t="str">
            <v>N/I</v>
          </cell>
          <cell r="AU903" t="str">
            <v>N/I</v>
          </cell>
          <cell r="AV903" t="str">
            <v>N/I</v>
          </cell>
          <cell r="AW903" t="str">
            <v>N/I</v>
          </cell>
          <cell r="AX903" t="str">
            <v>N/I</v>
          </cell>
          <cell r="AY903" t="str">
            <v>N/I</v>
          </cell>
          <cell r="AZ903">
            <v>125100</v>
          </cell>
        </row>
        <row r="904">
          <cell r="D904">
            <v>122399</v>
          </cell>
          <cell r="E904" t="str">
            <v>OPERACIONAL</v>
          </cell>
          <cell r="F904" t="str">
            <v>N/A</v>
          </cell>
          <cell r="G904" t="str">
            <v>SP</v>
          </cell>
          <cell r="H904" t="str">
            <v>SÃO PAULO</v>
          </cell>
          <cell r="I904" t="str">
            <v>SP</v>
          </cell>
          <cell r="J904" t="str">
            <v>SP</v>
          </cell>
          <cell r="K904" t="str">
            <v>23</v>
          </cell>
          <cell r="L904" t="str">
            <v>SAEPART</v>
          </cell>
          <cell r="M904" t="str">
            <v>SAEPART</v>
          </cell>
          <cell r="N904">
            <v>0</v>
          </cell>
          <cell r="O904">
            <v>0</v>
          </cell>
          <cell r="P904" t="str">
            <v>N/A</v>
          </cell>
          <cell r="Q904" t="str">
            <v>OPERACIONAL</v>
          </cell>
          <cell r="R904" t="str">
            <v>OPERACIONAL</v>
          </cell>
          <cell r="S904" t="str">
            <v>OPERACIONAL</v>
          </cell>
          <cell r="T904" t="str">
            <v>N/A</v>
          </cell>
          <cell r="U904" t="str">
            <v>N/A</v>
          </cell>
          <cell r="V904" t="str">
            <v>N/A</v>
          </cell>
          <cell r="W904" t="str">
            <v>N/A</v>
          </cell>
          <cell r="X904" t="str">
            <v>N/A</v>
          </cell>
          <cell r="Y904" t="str">
            <v>N/A</v>
          </cell>
          <cell r="Z904" t="str">
            <v>N/A</v>
          </cell>
          <cell r="AA904" t="str">
            <v>N/A</v>
          </cell>
          <cell r="AB904" t="str">
            <v xml:space="preserve">BLOQUEADO    </v>
          </cell>
          <cell r="AC904">
            <v>122399</v>
          </cell>
          <cell r="AD904" t="str">
            <v>OPERACIONAL</v>
          </cell>
          <cell r="AE904" t="str">
            <v>5.OPERACIONAL</v>
          </cell>
          <cell r="AF904" t="str">
            <v>N/A</v>
          </cell>
          <cell r="AG904" t="str">
            <v>N/I</v>
          </cell>
          <cell r="AH904" t="str">
            <v>N/I</v>
          </cell>
          <cell r="AI904" t="str">
            <v>N/I</v>
          </cell>
          <cell r="AJ904" t="str">
            <v>N/I</v>
          </cell>
          <cell r="AK904" t="str">
            <v>N/I</v>
          </cell>
          <cell r="AL904" t="str">
            <v>N/A</v>
          </cell>
          <cell r="AM904" t="str">
            <v>N/A</v>
          </cell>
          <cell r="AN904" t="str">
            <v>N/A</v>
          </cell>
          <cell r="AO904" t="str">
            <v>N/A</v>
          </cell>
          <cell r="AP904" t="str">
            <v>N/A</v>
          </cell>
          <cell r="AQ904" t="str">
            <v>N/A</v>
          </cell>
          <cell r="AR904" t="str">
            <v>N/I</v>
          </cell>
          <cell r="AS904" t="str">
            <v>N/IN/I</v>
          </cell>
          <cell r="AT904" t="str">
            <v>N/I</v>
          </cell>
          <cell r="AU904" t="str">
            <v>N/I</v>
          </cell>
          <cell r="AV904" t="str">
            <v>N/A</v>
          </cell>
          <cell r="AW904" t="str">
            <v>N/A</v>
          </cell>
          <cell r="AX904" t="str">
            <v>N/A</v>
          </cell>
          <cell r="AY904" t="str">
            <v>N/A</v>
          </cell>
          <cell r="AZ904">
            <v>122399</v>
          </cell>
        </row>
        <row r="905">
          <cell r="D905">
            <v>122398</v>
          </cell>
          <cell r="E905" t="str">
            <v>GERENC DE SELOS</v>
          </cell>
          <cell r="F905" t="str">
            <v>N/A</v>
          </cell>
          <cell r="G905" t="str">
            <v>SP</v>
          </cell>
          <cell r="H905" t="str">
            <v>SÃO PAULO</v>
          </cell>
          <cell r="I905" t="str">
            <v>SP</v>
          </cell>
          <cell r="J905" t="str">
            <v>SP</v>
          </cell>
          <cell r="K905" t="str">
            <v>23</v>
          </cell>
          <cell r="L905" t="str">
            <v>SAEPART</v>
          </cell>
          <cell r="M905" t="str">
            <v>SAEPART</v>
          </cell>
          <cell r="N905">
            <v>0</v>
          </cell>
          <cell r="O905">
            <v>0</v>
          </cell>
          <cell r="P905" t="str">
            <v>N/A</v>
          </cell>
          <cell r="Q905" t="str">
            <v>GER. SELOS</v>
          </cell>
          <cell r="R905" t="str">
            <v>OPERACIONAL</v>
          </cell>
          <cell r="S905" t="str">
            <v>OPERACIONAL</v>
          </cell>
          <cell r="T905" t="str">
            <v>N/A</v>
          </cell>
          <cell r="U905" t="str">
            <v>N/A</v>
          </cell>
          <cell r="V905" t="str">
            <v>N/A</v>
          </cell>
          <cell r="W905" t="str">
            <v>N/A</v>
          </cell>
          <cell r="X905" t="str">
            <v>N/A</v>
          </cell>
          <cell r="Y905" t="str">
            <v>N/A</v>
          </cell>
          <cell r="Z905" t="str">
            <v>N/A</v>
          </cell>
          <cell r="AA905" t="str">
            <v>N/A</v>
          </cell>
          <cell r="AB905" t="str">
            <v>NAO BLOQUEADO</v>
          </cell>
          <cell r="AC905">
            <v>122398</v>
          </cell>
          <cell r="AD905" t="str">
            <v>GERENC DE SELOS</v>
          </cell>
          <cell r="AE905" t="str">
            <v>5.OPERACIONAL</v>
          </cell>
          <cell r="AF905" t="str">
            <v>N/A</v>
          </cell>
          <cell r="AG905" t="str">
            <v>N/I</v>
          </cell>
          <cell r="AH905" t="str">
            <v xml:space="preserve">SÃO PAULO </v>
          </cell>
          <cell r="AI905" t="str">
            <v>N/I</v>
          </cell>
          <cell r="AJ905" t="str">
            <v>N/I</v>
          </cell>
          <cell r="AK905" t="str">
            <v>N/I</v>
          </cell>
          <cell r="AL905" t="str">
            <v>N/A</v>
          </cell>
          <cell r="AM905" t="str">
            <v>N/A</v>
          </cell>
          <cell r="AN905" t="str">
            <v>N/A</v>
          </cell>
          <cell r="AO905" t="str">
            <v>N/A</v>
          </cell>
          <cell r="AP905" t="str">
            <v>N/A</v>
          </cell>
          <cell r="AQ905" t="str">
            <v>N/A</v>
          </cell>
          <cell r="AR905" t="str">
            <v>N/I</v>
          </cell>
          <cell r="AS905" t="str">
            <v>N/IN/I</v>
          </cell>
          <cell r="AT905" t="str">
            <v>N/I</v>
          </cell>
          <cell r="AU905" t="str">
            <v>N/I</v>
          </cell>
          <cell r="AV905" t="str">
            <v>N/A</v>
          </cell>
          <cell r="AW905" t="str">
            <v>N/A</v>
          </cell>
          <cell r="AX905" t="str">
            <v>N/A</v>
          </cell>
          <cell r="AY905" t="str">
            <v>N/A</v>
          </cell>
          <cell r="AZ905">
            <v>122398</v>
          </cell>
        </row>
        <row r="906">
          <cell r="D906">
            <v>122300</v>
          </cell>
          <cell r="E906" t="str">
            <v>GERENCIA OPERACIONAL - SELOS</v>
          </cell>
          <cell r="F906" t="str">
            <v>N/A</v>
          </cell>
          <cell r="G906" t="str">
            <v>SP</v>
          </cell>
          <cell r="H906" t="str">
            <v>SÃO PAULO</v>
          </cell>
          <cell r="I906" t="str">
            <v>SP</v>
          </cell>
          <cell r="J906" t="str">
            <v>SP</v>
          </cell>
          <cell r="K906" t="str">
            <v>23</v>
          </cell>
          <cell r="L906" t="str">
            <v>SAEPART</v>
          </cell>
          <cell r="M906" t="str">
            <v>SAEPART</v>
          </cell>
          <cell r="N906">
            <v>0</v>
          </cell>
          <cell r="O906">
            <v>0</v>
          </cell>
          <cell r="P906" t="str">
            <v>N/A</v>
          </cell>
          <cell r="Q906" t="str">
            <v>GER. OPERACIONAL</v>
          </cell>
          <cell r="R906" t="str">
            <v>OPERACIONAL</v>
          </cell>
          <cell r="S906" t="str">
            <v>OPERACIONAL</v>
          </cell>
          <cell r="T906" t="str">
            <v>N/A</v>
          </cell>
          <cell r="U906" t="str">
            <v>N/A</v>
          </cell>
          <cell r="V906" t="str">
            <v>N/A</v>
          </cell>
          <cell r="W906" t="str">
            <v>N/A</v>
          </cell>
          <cell r="X906" t="str">
            <v>N/A</v>
          </cell>
          <cell r="Y906" t="str">
            <v>N/A</v>
          </cell>
          <cell r="Z906" t="str">
            <v>N/A</v>
          </cell>
          <cell r="AA906" t="str">
            <v>N/A</v>
          </cell>
          <cell r="AB906" t="str">
            <v>NAO BLOQUEADO</v>
          </cell>
          <cell r="AC906">
            <v>122300</v>
          </cell>
          <cell r="AD906" t="str">
            <v>GERENCIA OPERACIONAL - SELOS</v>
          </cell>
          <cell r="AE906" t="str">
            <v>5.OPERACIONAL</v>
          </cell>
          <cell r="AF906" t="str">
            <v>N/I</v>
          </cell>
          <cell r="AG906" t="str">
            <v>N/I</v>
          </cell>
          <cell r="AH906" t="str">
            <v>N/I</v>
          </cell>
          <cell r="AI906" t="str">
            <v>N/I</v>
          </cell>
          <cell r="AJ906" t="str">
            <v>N/I</v>
          </cell>
          <cell r="AK906" t="str">
            <v>N/I</v>
          </cell>
          <cell r="AL906" t="str">
            <v>N/I</v>
          </cell>
          <cell r="AM906" t="str">
            <v>N/I</v>
          </cell>
          <cell r="AN906" t="str">
            <v>N/I</v>
          </cell>
          <cell r="AO906" t="str">
            <v>N/I</v>
          </cell>
          <cell r="AP906" t="str">
            <v>N/I</v>
          </cell>
          <cell r="AQ906" t="str">
            <v>N/I</v>
          </cell>
          <cell r="AR906" t="str">
            <v>N/I</v>
          </cell>
          <cell r="AS906" t="str">
            <v>N/IN/I</v>
          </cell>
          <cell r="AT906" t="str">
            <v>N/I</v>
          </cell>
          <cell r="AU906" t="str">
            <v>N/I</v>
          </cell>
          <cell r="AV906" t="str">
            <v>N/I</v>
          </cell>
          <cell r="AW906" t="str">
            <v>N/I</v>
          </cell>
          <cell r="AX906" t="str">
            <v>N/I</v>
          </cell>
          <cell r="AY906" t="str">
            <v>N/I</v>
          </cell>
          <cell r="AZ906">
            <v>122300</v>
          </cell>
        </row>
        <row r="907">
          <cell r="D907">
            <v>121700</v>
          </cell>
          <cell r="E907" t="str">
            <v>OPERACIONAL</v>
          </cell>
          <cell r="F907" t="str">
            <v>N/A</v>
          </cell>
          <cell r="G907" t="str">
            <v>SP</v>
          </cell>
          <cell r="H907" t="str">
            <v>SÃO PAULO</v>
          </cell>
          <cell r="I907" t="str">
            <v>SP</v>
          </cell>
          <cell r="J907" t="str">
            <v>SP</v>
          </cell>
          <cell r="K907">
            <v>16</v>
          </cell>
          <cell r="L907" t="str">
            <v>HORA PARK</v>
          </cell>
          <cell r="M907" t="str">
            <v>HORA PARK</v>
          </cell>
          <cell r="N907">
            <v>0</v>
          </cell>
          <cell r="O907">
            <v>0</v>
          </cell>
          <cell r="P907" t="str">
            <v>N/A</v>
          </cell>
          <cell r="Q907" t="str">
            <v>OPERACIONAL</v>
          </cell>
          <cell r="R907" t="str">
            <v>OPERACIONAL</v>
          </cell>
          <cell r="S907" t="str">
            <v>OPERACIONAL</v>
          </cell>
          <cell r="T907" t="str">
            <v>N/A</v>
          </cell>
          <cell r="U907" t="str">
            <v>N/A</v>
          </cell>
          <cell r="V907" t="str">
            <v>N/A</v>
          </cell>
          <cell r="W907" t="str">
            <v>N/A</v>
          </cell>
          <cell r="X907" t="str">
            <v>N/A</v>
          </cell>
          <cell r="Y907" t="str">
            <v>N/A</v>
          </cell>
          <cell r="Z907" t="str">
            <v>N/A</v>
          </cell>
          <cell r="AA907" t="str">
            <v>N/A</v>
          </cell>
          <cell r="AB907" t="str">
            <v xml:space="preserve">BLOQUEADO    </v>
          </cell>
          <cell r="AC907">
            <v>121700</v>
          </cell>
          <cell r="AD907" t="str">
            <v>OPERACIONAL</v>
          </cell>
          <cell r="AE907" t="str">
            <v>5.OPERACIONAL</v>
          </cell>
          <cell r="AF907" t="str">
            <v>N/A</v>
          </cell>
          <cell r="AG907" t="str">
            <v>N/I</v>
          </cell>
          <cell r="AH907" t="str">
            <v>N/I</v>
          </cell>
          <cell r="AI907" t="str">
            <v>N/I</v>
          </cell>
          <cell r="AJ907" t="str">
            <v>N/I</v>
          </cell>
          <cell r="AK907" t="str">
            <v>N/I</v>
          </cell>
          <cell r="AL907" t="str">
            <v>N/A</v>
          </cell>
          <cell r="AM907" t="str">
            <v>N/A</v>
          </cell>
          <cell r="AN907" t="str">
            <v>N/A</v>
          </cell>
          <cell r="AO907" t="str">
            <v>N/A</v>
          </cell>
          <cell r="AP907" t="str">
            <v>N/A</v>
          </cell>
          <cell r="AQ907" t="str">
            <v>N/A</v>
          </cell>
          <cell r="AR907" t="str">
            <v>N/I</v>
          </cell>
          <cell r="AS907" t="str">
            <v>N/IN/I</v>
          </cell>
          <cell r="AT907" t="str">
            <v>N/I</v>
          </cell>
          <cell r="AU907" t="str">
            <v>N/I</v>
          </cell>
          <cell r="AV907" t="str">
            <v>N/A</v>
          </cell>
          <cell r="AW907" t="str">
            <v>N/A</v>
          </cell>
          <cell r="AX907" t="str">
            <v>N/A</v>
          </cell>
          <cell r="AY907" t="str">
            <v>N/A</v>
          </cell>
          <cell r="AZ907">
            <v>121700</v>
          </cell>
        </row>
        <row r="908">
          <cell r="D908">
            <v>121699</v>
          </cell>
          <cell r="E908" t="str">
            <v>OPERACIONAL</v>
          </cell>
          <cell r="F908" t="str">
            <v>N/A</v>
          </cell>
          <cell r="G908" t="str">
            <v>ON</v>
          </cell>
          <cell r="H908" t="str">
            <v>SÃO PAULO</v>
          </cell>
          <cell r="I908" t="str">
            <v>ON</v>
          </cell>
          <cell r="J908" t="str">
            <v>On Street</v>
          </cell>
          <cell r="K908" t="str">
            <v>16</v>
          </cell>
          <cell r="L908" t="str">
            <v>HORA PARK</v>
          </cell>
          <cell r="M908" t="str">
            <v>HORA PARK</v>
          </cell>
          <cell r="N908">
            <v>0</v>
          </cell>
          <cell r="O908">
            <v>0</v>
          </cell>
          <cell r="P908" t="str">
            <v>N/A</v>
          </cell>
          <cell r="Q908" t="str">
            <v>OPERACIONAL</v>
          </cell>
          <cell r="R908" t="str">
            <v>OPERACIONAL</v>
          </cell>
          <cell r="S908" t="str">
            <v>OPERACIONAL</v>
          </cell>
          <cell r="T908" t="str">
            <v>N/A</v>
          </cell>
          <cell r="U908" t="str">
            <v>N/A</v>
          </cell>
          <cell r="V908" t="str">
            <v>N/A</v>
          </cell>
          <cell r="W908" t="str">
            <v>N/A</v>
          </cell>
          <cell r="X908" t="str">
            <v>N/A</v>
          </cell>
          <cell r="Y908" t="str">
            <v>N/A</v>
          </cell>
          <cell r="Z908" t="str">
            <v>N/A</v>
          </cell>
          <cell r="AA908" t="str">
            <v>N/A</v>
          </cell>
          <cell r="AB908" t="str">
            <v xml:space="preserve">BLOQUEADO    </v>
          </cell>
          <cell r="AC908">
            <v>121699</v>
          </cell>
          <cell r="AD908" t="str">
            <v>OPERACIONAL</v>
          </cell>
          <cell r="AE908" t="str">
            <v>5.OPERACIONAL</v>
          </cell>
          <cell r="AF908" t="str">
            <v>N/A</v>
          </cell>
          <cell r="AG908" t="str">
            <v>N/I</v>
          </cell>
          <cell r="AH908" t="str">
            <v>N/I</v>
          </cell>
          <cell r="AI908" t="str">
            <v>N/I</v>
          </cell>
          <cell r="AJ908" t="str">
            <v>N/I</v>
          </cell>
          <cell r="AK908" t="str">
            <v>N/I</v>
          </cell>
          <cell r="AL908" t="str">
            <v>N/A</v>
          </cell>
          <cell r="AM908" t="str">
            <v>N/A</v>
          </cell>
          <cell r="AN908" t="str">
            <v>N/A</v>
          </cell>
          <cell r="AO908" t="str">
            <v>N/A</v>
          </cell>
          <cell r="AP908" t="str">
            <v>N/A</v>
          </cell>
          <cell r="AQ908" t="str">
            <v>N/A</v>
          </cell>
          <cell r="AR908" t="str">
            <v>N/I</v>
          </cell>
          <cell r="AS908" t="str">
            <v>N/IN/I</v>
          </cell>
          <cell r="AT908" t="str">
            <v>N/I</v>
          </cell>
          <cell r="AU908" t="str">
            <v>N/I</v>
          </cell>
          <cell r="AV908" t="str">
            <v>N/A</v>
          </cell>
          <cell r="AW908" t="str">
            <v>N/A</v>
          </cell>
          <cell r="AX908" t="str">
            <v>N/A</v>
          </cell>
          <cell r="AY908" t="str">
            <v>N/A</v>
          </cell>
          <cell r="AZ908">
            <v>121699</v>
          </cell>
        </row>
        <row r="909">
          <cell r="D909">
            <v>121699</v>
          </cell>
          <cell r="E909" t="str">
            <v>OPERACIONAL</v>
          </cell>
          <cell r="F909" t="str">
            <v>N/A</v>
          </cell>
          <cell r="G909" t="str">
            <v>ON</v>
          </cell>
          <cell r="H909" t="str">
            <v>SÃO PAULO</v>
          </cell>
          <cell r="I909" t="str">
            <v>ON</v>
          </cell>
          <cell r="J909" t="str">
            <v>On Street</v>
          </cell>
          <cell r="K909" t="str">
            <v>16</v>
          </cell>
          <cell r="L909" t="str">
            <v>HORA PARK</v>
          </cell>
          <cell r="M909" t="str">
            <v>HORA PARK</v>
          </cell>
          <cell r="N909">
            <v>0</v>
          </cell>
          <cell r="O909">
            <v>0</v>
          </cell>
          <cell r="P909" t="str">
            <v>N/A</v>
          </cell>
          <cell r="Q909" t="str">
            <v>OPERACIONAL</v>
          </cell>
          <cell r="R909" t="str">
            <v>OPERACIONAL</v>
          </cell>
          <cell r="S909" t="str">
            <v>OPERACIONAL</v>
          </cell>
          <cell r="T909" t="str">
            <v>N/A</v>
          </cell>
          <cell r="U909" t="str">
            <v>N/A</v>
          </cell>
          <cell r="V909" t="str">
            <v>N/A</v>
          </cell>
          <cell r="W909" t="str">
            <v>N/A</v>
          </cell>
          <cell r="X909" t="str">
            <v>N/A</v>
          </cell>
          <cell r="Y909" t="str">
            <v>N/A</v>
          </cell>
          <cell r="Z909" t="str">
            <v>N/A</v>
          </cell>
          <cell r="AA909" t="str">
            <v>N/A</v>
          </cell>
          <cell r="AB909" t="str">
            <v xml:space="preserve">BLOQUEADO    </v>
          </cell>
          <cell r="AC909">
            <v>121699</v>
          </cell>
          <cell r="AD909" t="str">
            <v>OPERACIONAL</v>
          </cell>
          <cell r="AE909" t="str">
            <v>5.OPERACIONAL</v>
          </cell>
          <cell r="AF909" t="str">
            <v>N/A</v>
          </cell>
          <cell r="AG909" t="str">
            <v>N/I</v>
          </cell>
          <cell r="AH909" t="str">
            <v>N/I</v>
          </cell>
          <cell r="AI909" t="str">
            <v>N/I</v>
          </cell>
          <cell r="AJ909" t="str">
            <v>N/I</v>
          </cell>
          <cell r="AK909" t="str">
            <v>N/I</v>
          </cell>
          <cell r="AL909" t="str">
            <v>N/A</v>
          </cell>
          <cell r="AM909" t="str">
            <v>N/A</v>
          </cell>
          <cell r="AN909" t="str">
            <v>N/A</v>
          </cell>
          <cell r="AO909" t="str">
            <v>N/A</v>
          </cell>
          <cell r="AP909" t="str">
            <v>N/A</v>
          </cell>
          <cell r="AQ909" t="str">
            <v>N/A</v>
          </cell>
          <cell r="AR909" t="str">
            <v>N/I</v>
          </cell>
          <cell r="AS909" t="str">
            <v>N/IN/I</v>
          </cell>
          <cell r="AT909" t="str">
            <v>N/I</v>
          </cell>
          <cell r="AU909" t="str">
            <v>N/I</v>
          </cell>
          <cell r="AV909" t="str">
            <v>N/A</v>
          </cell>
          <cell r="AW909" t="str">
            <v>N/A</v>
          </cell>
          <cell r="AX909" t="str">
            <v>N/A</v>
          </cell>
          <cell r="AY909" t="str">
            <v>N/A</v>
          </cell>
          <cell r="AZ909">
            <v>121699</v>
          </cell>
        </row>
        <row r="910">
          <cell r="D910">
            <v>121698</v>
          </cell>
          <cell r="E910" t="str">
            <v>PATROCINIOS - ON STREET</v>
          </cell>
          <cell r="F910" t="str">
            <v>N/A</v>
          </cell>
          <cell r="G910" t="str">
            <v>ON</v>
          </cell>
          <cell r="H910" t="str">
            <v>SÃO PAULO</v>
          </cell>
          <cell r="I910" t="str">
            <v>ON</v>
          </cell>
          <cell r="J910" t="str">
            <v>On Street</v>
          </cell>
          <cell r="K910" t="str">
            <v>16</v>
          </cell>
          <cell r="L910" t="str">
            <v>HORA PARK</v>
          </cell>
          <cell r="M910" t="str">
            <v>HORA PARK</v>
          </cell>
          <cell r="N910">
            <v>0</v>
          </cell>
          <cell r="O910">
            <v>0</v>
          </cell>
          <cell r="P910" t="str">
            <v>N/A</v>
          </cell>
          <cell r="Q910" t="str">
            <v>PATROCINIO</v>
          </cell>
          <cell r="R910" t="str">
            <v>OPERACIONAL</v>
          </cell>
          <cell r="S910" t="str">
            <v>OPERACIONAL</v>
          </cell>
          <cell r="T910" t="str">
            <v>N/A</v>
          </cell>
          <cell r="U910" t="str">
            <v>N/A</v>
          </cell>
          <cell r="V910" t="str">
            <v>N/A</v>
          </cell>
          <cell r="W910" t="str">
            <v>N/A</v>
          </cell>
          <cell r="X910" t="str">
            <v>N/A</v>
          </cell>
          <cell r="Y910" t="str">
            <v>N/A</v>
          </cell>
          <cell r="Z910" t="str">
            <v>N/A</v>
          </cell>
          <cell r="AA910" t="str">
            <v>N/A</v>
          </cell>
          <cell r="AB910" t="str">
            <v>NAO BLOQUEADO</v>
          </cell>
          <cell r="AC910">
            <v>121698</v>
          </cell>
          <cell r="AD910" t="str">
            <v>PATROCINIOS - ON STREET</v>
          </cell>
          <cell r="AE910" t="str">
            <v>5.OPERACIONAL</v>
          </cell>
          <cell r="AF910" t="str">
            <v>N/A</v>
          </cell>
          <cell r="AG910" t="str">
            <v>N/I</v>
          </cell>
          <cell r="AH910" t="str">
            <v>N/I</v>
          </cell>
          <cell r="AI910" t="str">
            <v>N/I</v>
          </cell>
          <cell r="AJ910" t="str">
            <v>N/I</v>
          </cell>
          <cell r="AK910" t="str">
            <v>N/I</v>
          </cell>
          <cell r="AL910" t="str">
            <v>N/A</v>
          </cell>
          <cell r="AM910" t="str">
            <v>N/A</v>
          </cell>
          <cell r="AN910" t="str">
            <v>N/A</v>
          </cell>
          <cell r="AO910" t="str">
            <v>N/A</v>
          </cell>
          <cell r="AP910" t="str">
            <v>N/A</v>
          </cell>
          <cell r="AQ910" t="str">
            <v>N/A</v>
          </cell>
          <cell r="AR910" t="str">
            <v>N/I</v>
          </cell>
          <cell r="AS910" t="str">
            <v>N/IN/I</v>
          </cell>
          <cell r="AT910" t="str">
            <v>N/I</v>
          </cell>
          <cell r="AU910" t="str">
            <v>N/I</v>
          </cell>
          <cell r="AV910" t="str">
            <v>N/A</v>
          </cell>
          <cell r="AW910" t="str">
            <v>N/A</v>
          </cell>
          <cell r="AX910" t="str">
            <v>N/A</v>
          </cell>
          <cell r="AY910" t="str">
            <v>N/A</v>
          </cell>
          <cell r="AZ910">
            <v>121698</v>
          </cell>
        </row>
        <row r="911">
          <cell r="D911">
            <v>121698</v>
          </cell>
          <cell r="E911" t="str">
            <v>PATROCINIOS - ON STREET</v>
          </cell>
          <cell r="F911" t="str">
            <v>N/A</v>
          </cell>
          <cell r="G911" t="str">
            <v>ON</v>
          </cell>
          <cell r="H911" t="str">
            <v>SÃO PAULO</v>
          </cell>
          <cell r="I911" t="str">
            <v>ON</v>
          </cell>
          <cell r="J911" t="str">
            <v>On Street</v>
          </cell>
          <cell r="K911" t="str">
            <v>16</v>
          </cell>
          <cell r="L911" t="str">
            <v>HORA PARK</v>
          </cell>
          <cell r="M911" t="str">
            <v>HORA PARK</v>
          </cell>
          <cell r="N911">
            <v>0</v>
          </cell>
          <cell r="O911">
            <v>0</v>
          </cell>
          <cell r="P911" t="str">
            <v>N/A</v>
          </cell>
          <cell r="Q911" t="str">
            <v>PATROCINIO</v>
          </cell>
          <cell r="R911" t="str">
            <v>OPERACIONAL</v>
          </cell>
          <cell r="S911" t="str">
            <v>OPERACIONAL</v>
          </cell>
          <cell r="T911" t="str">
            <v>N/A</v>
          </cell>
          <cell r="U911" t="str">
            <v>N/A</v>
          </cell>
          <cell r="V911" t="str">
            <v>N/A</v>
          </cell>
          <cell r="W911" t="str">
            <v>N/A</v>
          </cell>
          <cell r="X911" t="str">
            <v>N/A</v>
          </cell>
          <cell r="Y911" t="str">
            <v>N/A</v>
          </cell>
          <cell r="Z911" t="str">
            <v>N/A</v>
          </cell>
          <cell r="AA911" t="str">
            <v>N/A</v>
          </cell>
          <cell r="AB911" t="str">
            <v>NAO BLOQUEADO</v>
          </cell>
          <cell r="AC911">
            <v>121698</v>
          </cell>
          <cell r="AD911" t="str">
            <v>PATROCINIOS - ON STREET</v>
          </cell>
          <cell r="AE911" t="str">
            <v>5.OPERACIONAL</v>
          </cell>
          <cell r="AF911" t="str">
            <v>N/A</v>
          </cell>
          <cell r="AG911" t="str">
            <v>N/I</v>
          </cell>
          <cell r="AH911" t="str">
            <v>N/I</v>
          </cell>
          <cell r="AI911" t="str">
            <v>N/I</v>
          </cell>
          <cell r="AJ911" t="str">
            <v>N/I</v>
          </cell>
          <cell r="AK911" t="str">
            <v>N/I</v>
          </cell>
          <cell r="AL911" t="str">
            <v>N/A</v>
          </cell>
          <cell r="AM911" t="str">
            <v>N/A</v>
          </cell>
          <cell r="AN911" t="str">
            <v>N/A</v>
          </cell>
          <cell r="AO911" t="str">
            <v>N/A</v>
          </cell>
          <cell r="AP911" t="str">
            <v>N/A</v>
          </cell>
          <cell r="AQ911" t="str">
            <v>N/A</v>
          </cell>
          <cell r="AR911" t="str">
            <v>N/I</v>
          </cell>
          <cell r="AS911" t="str">
            <v>N/IN/I</v>
          </cell>
          <cell r="AT911" t="str">
            <v>N/I</v>
          </cell>
          <cell r="AU911" t="str">
            <v>N/I</v>
          </cell>
          <cell r="AV911" t="str">
            <v>N/A</v>
          </cell>
          <cell r="AW911" t="str">
            <v>N/A</v>
          </cell>
          <cell r="AX911" t="str">
            <v>N/A</v>
          </cell>
          <cell r="AY911" t="str">
            <v>N/A</v>
          </cell>
          <cell r="AZ911">
            <v>121698</v>
          </cell>
        </row>
        <row r="912">
          <cell r="D912">
            <v>121600</v>
          </cell>
          <cell r="E912" t="str">
            <v>GERENCIA OPERACIONAL - ON STREET</v>
          </cell>
          <cell r="F912" t="str">
            <v>N/A</v>
          </cell>
          <cell r="G912" t="str">
            <v>ON</v>
          </cell>
          <cell r="H912" t="str">
            <v>SÃO PAULO</v>
          </cell>
          <cell r="I912" t="str">
            <v>ON</v>
          </cell>
          <cell r="J912" t="str">
            <v>On Street</v>
          </cell>
          <cell r="K912" t="str">
            <v>16</v>
          </cell>
          <cell r="L912" t="str">
            <v>HORA PARK</v>
          </cell>
          <cell r="M912" t="str">
            <v>HORA PARK</v>
          </cell>
          <cell r="N912">
            <v>0</v>
          </cell>
          <cell r="O912">
            <v>0</v>
          </cell>
          <cell r="P912" t="str">
            <v>N/A</v>
          </cell>
          <cell r="Q912" t="str">
            <v>GER. OPERACIONAL</v>
          </cell>
          <cell r="R912" t="str">
            <v>OPERACIONAL</v>
          </cell>
          <cell r="S912" t="str">
            <v>OPERACIONAL</v>
          </cell>
          <cell r="T912" t="str">
            <v>N/A</v>
          </cell>
          <cell r="U912" t="str">
            <v>N/A</v>
          </cell>
          <cell r="V912" t="str">
            <v>N/A</v>
          </cell>
          <cell r="W912" t="str">
            <v>N/A</v>
          </cell>
          <cell r="X912" t="str">
            <v>N/A</v>
          </cell>
          <cell r="Y912" t="str">
            <v>N/A</v>
          </cell>
          <cell r="Z912" t="str">
            <v>N/A</v>
          </cell>
          <cell r="AA912" t="str">
            <v>N/A</v>
          </cell>
          <cell r="AB912" t="str">
            <v>NAO BLOQUEADO</v>
          </cell>
          <cell r="AC912">
            <v>121600</v>
          </cell>
          <cell r="AD912" t="str">
            <v>GERENCIA OPERACIONAL - ON STREET</v>
          </cell>
          <cell r="AE912" t="str">
            <v>5.OPERACIONAL</v>
          </cell>
          <cell r="AF912" t="str">
            <v>N/I</v>
          </cell>
          <cell r="AG912" t="str">
            <v>N/I</v>
          </cell>
          <cell r="AH912" t="str">
            <v>N/I</v>
          </cell>
          <cell r="AI912" t="str">
            <v>N/I</v>
          </cell>
          <cell r="AJ912" t="str">
            <v>N/I</v>
          </cell>
          <cell r="AK912" t="str">
            <v>N/I</v>
          </cell>
          <cell r="AL912" t="str">
            <v>N/I</v>
          </cell>
          <cell r="AM912" t="str">
            <v>N/I</v>
          </cell>
          <cell r="AN912" t="str">
            <v>N/I</v>
          </cell>
          <cell r="AO912" t="str">
            <v>N/I</v>
          </cell>
          <cell r="AP912" t="str">
            <v>N/I</v>
          </cell>
          <cell r="AQ912" t="str">
            <v>N/I</v>
          </cell>
          <cell r="AR912" t="str">
            <v>N/I</v>
          </cell>
          <cell r="AS912" t="str">
            <v>N/IN/I</v>
          </cell>
          <cell r="AT912" t="str">
            <v>N/I</v>
          </cell>
          <cell r="AU912" t="str">
            <v>N/I</v>
          </cell>
          <cell r="AV912" t="str">
            <v>N/I</v>
          </cell>
          <cell r="AW912" t="str">
            <v>N/I</v>
          </cell>
          <cell r="AX912" t="str">
            <v>N/I</v>
          </cell>
          <cell r="AY912" t="str">
            <v>N/I</v>
          </cell>
          <cell r="AZ912">
            <v>121600</v>
          </cell>
        </row>
        <row r="913">
          <cell r="D913">
            <v>121000</v>
          </cell>
          <cell r="E913" t="str">
            <v>OPERACIONAL</v>
          </cell>
          <cell r="F913" t="str">
            <v>N/A</v>
          </cell>
          <cell r="G913" t="str">
            <v>SP</v>
          </cell>
          <cell r="H913" t="str">
            <v>SÃO PAULO</v>
          </cell>
          <cell r="I913" t="str">
            <v>SP</v>
          </cell>
          <cell r="J913" t="str">
            <v>SP</v>
          </cell>
          <cell r="K913">
            <v>1</v>
          </cell>
          <cell r="L913" t="str">
            <v>ALLPARK</v>
          </cell>
          <cell r="M913" t="str">
            <v>ALLPARK</v>
          </cell>
          <cell r="N913">
            <v>0</v>
          </cell>
          <cell r="O913">
            <v>0</v>
          </cell>
          <cell r="P913" t="str">
            <v>N/A</v>
          </cell>
          <cell r="Q913" t="str">
            <v>OPERACIONAL</v>
          </cell>
          <cell r="R913" t="str">
            <v>OPERACIONAL</v>
          </cell>
          <cell r="S913" t="str">
            <v>OPERACIONAL</v>
          </cell>
          <cell r="T913" t="str">
            <v>N/A</v>
          </cell>
          <cell r="U913" t="str">
            <v>N/A</v>
          </cell>
          <cell r="V913" t="str">
            <v>N/A</v>
          </cell>
          <cell r="W913" t="str">
            <v>N/A</v>
          </cell>
          <cell r="X913" t="str">
            <v>N/A</v>
          </cell>
          <cell r="Y913" t="str">
            <v>N/A</v>
          </cell>
          <cell r="Z913" t="str">
            <v>N/A</v>
          </cell>
          <cell r="AA913" t="str">
            <v>N/A</v>
          </cell>
          <cell r="AB913" t="str">
            <v xml:space="preserve">BLOQUEADO    </v>
          </cell>
          <cell r="AC913">
            <v>121000</v>
          </cell>
          <cell r="AD913" t="str">
            <v>OPERACIONAL</v>
          </cell>
          <cell r="AE913" t="str">
            <v>5.OPERACIONAL</v>
          </cell>
          <cell r="AF913" t="str">
            <v>N/A</v>
          </cell>
          <cell r="AG913" t="str">
            <v>N/I</v>
          </cell>
          <cell r="AH913" t="str">
            <v>N/I</v>
          </cell>
          <cell r="AI913" t="str">
            <v>N/I</v>
          </cell>
          <cell r="AJ913" t="str">
            <v>N/I</v>
          </cell>
          <cell r="AK913" t="str">
            <v>N/I</v>
          </cell>
          <cell r="AL913" t="str">
            <v>N/A</v>
          </cell>
          <cell r="AM913" t="str">
            <v>N/A</v>
          </cell>
          <cell r="AN913" t="str">
            <v>N/A</v>
          </cell>
          <cell r="AO913" t="str">
            <v>N/A</v>
          </cell>
          <cell r="AP913" t="str">
            <v>N/A</v>
          </cell>
          <cell r="AQ913" t="str">
            <v>N/A</v>
          </cell>
          <cell r="AR913" t="str">
            <v>N/I</v>
          </cell>
          <cell r="AS913" t="str">
            <v>N/IN/I</v>
          </cell>
          <cell r="AT913" t="str">
            <v>N/I</v>
          </cell>
          <cell r="AU913" t="str">
            <v>N/I</v>
          </cell>
          <cell r="AV913" t="str">
            <v>N/A</v>
          </cell>
          <cell r="AW913" t="str">
            <v>N/A</v>
          </cell>
          <cell r="AX913" t="str">
            <v>N/A</v>
          </cell>
          <cell r="AY913" t="str">
            <v>N/A</v>
          </cell>
          <cell r="AZ913">
            <v>121000</v>
          </cell>
        </row>
        <row r="914">
          <cell r="D914">
            <v>120299</v>
          </cell>
          <cell r="E914" t="str">
            <v>OPERACIONAL</v>
          </cell>
          <cell r="F914" t="str">
            <v>N/A</v>
          </cell>
          <cell r="G914" t="str">
            <v>SP</v>
          </cell>
          <cell r="H914" t="str">
            <v>SÃO PAULO</v>
          </cell>
          <cell r="I914" t="str">
            <v>SP</v>
          </cell>
          <cell r="J914" t="str">
            <v>SP</v>
          </cell>
          <cell r="K914" t="str">
            <v>02</v>
          </cell>
          <cell r="L914" t="str">
            <v>AMZ</v>
          </cell>
          <cell r="M914" t="str">
            <v>AMZ</v>
          </cell>
          <cell r="N914">
            <v>0</v>
          </cell>
          <cell r="O914">
            <v>0</v>
          </cell>
          <cell r="P914" t="str">
            <v>N/A</v>
          </cell>
          <cell r="Q914" t="str">
            <v>OPERACIONAL</v>
          </cell>
          <cell r="R914" t="str">
            <v>OPERACIONAL</v>
          </cell>
          <cell r="S914" t="str">
            <v>OPERACIONAL</v>
          </cell>
          <cell r="T914" t="str">
            <v>N/A</v>
          </cell>
          <cell r="U914" t="str">
            <v>N/A</v>
          </cell>
          <cell r="V914" t="str">
            <v>N/A</v>
          </cell>
          <cell r="W914" t="str">
            <v>N/A</v>
          </cell>
          <cell r="X914" t="str">
            <v>N/A</v>
          </cell>
          <cell r="Y914" t="str">
            <v>N/A</v>
          </cell>
          <cell r="Z914" t="str">
            <v>N/A</v>
          </cell>
          <cell r="AA914" t="str">
            <v>N/A</v>
          </cell>
          <cell r="AB914" t="str">
            <v xml:space="preserve">BLOQUEADO    </v>
          </cell>
          <cell r="AC914">
            <v>120299</v>
          </cell>
          <cell r="AD914" t="str">
            <v>OPERACIONAL</v>
          </cell>
          <cell r="AE914" t="str">
            <v>5.OPERACIONAL</v>
          </cell>
          <cell r="AF914" t="str">
            <v>N/A</v>
          </cell>
          <cell r="AG914" t="str">
            <v>N/I</v>
          </cell>
          <cell r="AH914" t="str">
            <v>N/I</v>
          </cell>
          <cell r="AI914" t="str">
            <v>N/I</v>
          </cell>
          <cell r="AJ914" t="str">
            <v>N/I</v>
          </cell>
          <cell r="AK914" t="str">
            <v>N/I</v>
          </cell>
          <cell r="AL914" t="str">
            <v>N/A</v>
          </cell>
          <cell r="AM914" t="str">
            <v>N/A</v>
          </cell>
          <cell r="AN914" t="str">
            <v>N/A</v>
          </cell>
          <cell r="AO914" t="str">
            <v>N/A</v>
          </cell>
          <cell r="AP914" t="str">
            <v>N/A</v>
          </cell>
          <cell r="AQ914" t="str">
            <v>N/A</v>
          </cell>
          <cell r="AR914" t="str">
            <v>N/I</v>
          </cell>
          <cell r="AS914" t="str">
            <v>N/IN/I</v>
          </cell>
          <cell r="AT914" t="str">
            <v>N/I</v>
          </cell>
          <cell r="AU914" t="str">
            <v>N/I</v>
          </cell>
          <cell r="AV914" t="str">
            <v>N/A</v>
          </cell>
          <cell r="AW914" t="str">
            <v>N/A</v>
          </cell>
          <cell r="AX914" t="str">
            <v>N/A</v>
          </cell>
          <cell r="AY914" t="str">
            <v>N/A</v>
          </cell>
          <cell r="AZ914">
            <v>120299</v>
          </cell>
        </row>
        <row r="915">
          <cell r="D915">
            <v>120199</v>
          </cell>
          <cell r="E915" t="str">
            <v>OPERACIONAL - SP</v>
          </cell>
          <cell r="F915" t="str">
            <v>N/A</v>
          </cell>
          <cell r="G915" t="str">
            <v>SP</v>
          </cell>
          <cell r="H915" t="str">
            <v>SÃO PAULO</v>
          </cell>
          <cell r="I915" t="str">
            <v>SP</v>
          </cell>
          <cell r="J915" t="str">
            <v>SP</v>
          </cell>
          <cell r="K915" t="str">
            <v>01</v>
          </cell>
          <cell r="L915" t="str">
            <v>ALLPARK</v>
          </cell>
          <cell r="M915" t="str">
            <v>ALLPARK</v>
          </cell>
          <cell r="N915">
            <v>0</v>
          </cell>
          <cell r="O915">
            <v>0</v>
          </cell>
          <cell r="P915" t="str">
            <v>N/A</v>
          </cell>
          <cell r="Q915" t="str">
            <v>OPERACIONAL</v>
          </cell>
          <cell r="R915" t="str">
            <v>OPERACIONAL</v>
          </cell>
          <cell r="S915" t="str">
            <v>OPERACIONAL</v>
          </cell>
          <cell r="T915" t="str">
            <v>N/A</v>
          </cell>
          <cell r="U915" t="str">
            <v>N/A</v>
          </cell>
          <cell r="V915" t="str">
            <v>N/A</v>
          </cell>
          <cell r="W915" t="str">
            <v>N/A</v>
          </cell>
          <cell r="X915" t="str">
            <v>N/A</v>
          </cell>
          <cell r="Y915" t="str">
            <v>N/A</v>
          </cell>
          <cell r="Z915" t="str">
            <v>N/A</v>
          </cell>
          <cell r="AA915" t="str">
            <v>N/A</v>
          </cell>
          <cell r="AB915" t="str">
            <v xml:space="preserve">BLOQUEADO    </v>
          </cell>
          <cell r="AC915">
            <v>120199</v>
          </cell>
          <cell r="AD915" t="str">
            <v>OPERACIONAL - SP</v>
          </cell>
          <cell r="AE915" t="str">
            <v>5.OPERACIONAL</v>
          </cell>
          <cell r="AF915" t="str">
            <v>N/A</v>
          </cell>
          <cell r="AG915" t="str">
            <v>N/I</v>
          </cell>
          <cell r="AH915" t="str">
            <v xml:space="preserve">SÃO PAULO </v>
          </cell>
          <cell r="AI915" t="str">
            <v>N/I</v>
          </cell>
          <cell r="AJ915" t="str">
            <v>N/I</v>
          </cell>
          <cell r="AK915" t="str">
            <v>N/I</v>
          </cell>
          <cell r="AL915" t="str">
            <v>N/A</v>
          </cell>
          <cell r="AM915" t="str">
            <v>N/A</v>
          </cell>
          <cell r="AN915" t="str">
            <v>N/A</v>
          </cell>
          <cell r="AO915" t="str">
            <v>N/A</v>
          </cell>
          <cell r="AP915" t="str">
            <v>N/A</v>
          </cell>
          <cell r="AQ915" t="str">
            <v>N/A</v>
          </cell>
          <cell r="AR915" t="str">
            <v>N/I</v>
          </cell>
          <cell r="AS915" t="str">
            <v>N/IN/I</v>
          </cell>
          <cell r="AT915" t="str">
            <v>N/I</v>
          </cell>
          <cell r="AU915" t="str">
            <v>N/I</v>
          </cell>
          <cell r="AV915" t="str">
            <v>N/A</v>
          </cell>
          <cell r="AW915" t="str">
            <v>N/A</v>
          </cell>
          <cell r="AX915" t="str">
            <v>N/A</v>
          </cell>
          <cell r="AY915" t="str">
            <v>N/A</v>
          </cell>
          <cell r="AZ915">
            <v>120199</v>
          </cell>
        </row>
        <row r="916">
          <cell r="D916">
            <v>120198</v>
          </cell>
          <cell r="E916" t="str">
            <v>GERENC ESTAC</v>
          </cell>
          <cell r="F916" t="str">
            <v>N/A</v>
          </cell>
          <cell r="G916" t="str">
            <v>SP</v>
          </cell>
          <cell r="H916" t="str">
            <v>SÃO PAULO</v>
          </cell>
          <cell r="I916" t="str">
            <v>SP</v>
          </cell>
          <cell r="J916" t="str">
            <v>SP</v>
          </cell>
          <cell r="K916" t="str">
            <v>01</v>
          </cell>
          <cell r="L916" t="str">
            <v>ALLPARK</v>
          </cell>
          <cell r="M916" t="str">
            <v>ALLPARK</v>
          </cell>
          <cell r="N916">
            <v>0</v>
          </cell>
          <cell r="O916">
            <v>0</v>
          </cell>
          <cell r="P916" t="str">
            <v>N/A</v>
          </cell>
          <cell r="Q916" t="str">
            <v>GER. ESTACIONAMENTO</v>
          </cell>
          <cell r="R916" t="str">
            <v>OPERACIONAL</v>
          </cell>
          <cell r="S916" t="str">
            <v>OPERACIONAL</v>
          </cell>
          <cell r="T916" t="str">
            <v>N/A</v>
          </cell>
          <cell r="U916" t="str">
            <v>N/A</v>
          </cell>
          <cell r="V916" t="str">
            <v>N/A</v>
          </cell>
          <cell r="W916" t="str">
            <v>N/A</v>
          </cell>
          <cell r="X916" t="str">
            <v>N/A</v>
          </cell>
          <cell r="Y916" t="str">
            <v>N/A</v>
          </cell>
          <cell r="Z916" t="str">
            <v>N/A</v>
          </cell>
          <cell r="AA916" t="str">
            <v>N/A</v>
          </cell>
          <cell r="AB916" t="str">
            <v xml:space="preserve">BLOQUEADO    </v>
          </cell>
          <cell r="AC916">
            <v>120198</v>
          </cell>
          <cell r="AD916" t="str">
            <v>GERENC ESTAC</v>
          </cell>
          <cell r="AE916" t="str">
            <v>5.OPERACIONAL</v>
          </cell>
          <cell r="AF916" t="str">
            <v>N/A</v>
          </cell>
          <cell r="AG916" t="str">
            <v>N/I</v>
          </cell>
          <cell r="AH916" t="str">
            <v xml:space="preserve">SÃO PAULO </v>
          </cell>
          <cell r="AI916" t="str">
            <v>N/I</v>
          </cell>
          <cell r="AJ916" t="str">
            <v>N/I</v>
          </cell>
          <cell r="AK916" t="str">
            <v>N/I</v>
          </cell>
          <cell r="AL916" t="str">
            <v>N/A</v>
          </cell>
          <cell r="AM916" t="str">
            <v>N/A</v>
          </cell>
          <cell r="AN916" t="str">
            <v>N/A</v>
          </cell>
          <cell r="AO916" t="str">
            <v>N/A</v>
          </cell>
          <cell r="AP916" t="str">
            <v>N/A</v>
          </cell>
          <cell r="AQ916" t="str">
            <v>N/A</v>
          </cell>
          <cell r="AR916" t="str">
            <v>N/I</v>
          </cell>
          <cell r="AS916" t="str">
            <v>N/IN/I</v>
          </cell>
          <cell r="AT916" t="str">
            <v>N/I</v>
          </cell>
          <cell r="AU916" t="str">
            <v>N/I</v>
          </cell>
          <cell r="AV916" t="str">
            <v>N/A</v>
          </cell>
          <cell r="AW916" t="str">
            <v>N/A</v>
          </cell>
          <cell r="AX916" t="str">
            <v>N/A</v>
          </cell>
          <cell r="AY916" t="str">
            <v>N/A</v>
          </cell>
          <cell r="AZ916">
            <v>120198</v>
          </cell>
        </row>
        <row r="917">
          <cell r="D917">
            <v>120197</v>
          </cell>
          <cell r="E917" t="str">
            <v>GARAGEM ESCOLA - SP</v>
          </cell>
          <cell r="F917" t="str">
            <v>N/A</v>
          </cell>
          <cell r="G917" t="str">
            <v>SP</v>
          </cell>
          <cell r="H917" t="str">
            <v>SÃO PAULO</v>
          </cell>
          <cell r="I917" t="str">
            <v>SP</v>
          </cell>
          <cell r="J917" t="str">
            <v>SP</v>
          </cell>
          <cell r="K917" t="str">
            <v>01</v>
          </cell>
          <cell r="L917" t="str">
            <v>ALLPARK</v>
          </cell>
          <cell r="M917" t="str">
            <v>ALLPARK</v>
          </cell>
          <cell r="N917">
            <v>0</v>
          </cell>
          <cell r="O917">
            <v>0</v>
          </cell>
          <cell r="P917" t="str">
            <v>N/A</v>
          </cell>
          <cell r="Q917" t="str">
            <v>GARAGEM ESCOLA</v>
          </cell>
          <cell r="R917" t="str">
            <v>OPERACIONAL</v>
          </cell>
          <cell r="S917" t="str">
            <v>OPERACIONAL</v>
          </cell>
          <cell r="T917" t="str">
            <v>N/A</v>
          </cell>
          <cell r="U917" t="str">
            <v>N/A</v>
          </cell>
          <cell r="V917" t="str">
            <v>N/A</v>
          </cell>
          <cell r="W917" t="str">
            <v>N/A</v>
          </cell>
          <cell r="X917" t="str">
            <v>N/A</v>
          </cell>
          <cell r="Y917" t="str">
            <v>N/A</v>
          </cell>
          <cell r="Z917" t="str">
            <v>N/A</v>
          </cell>
          <cell r="AA917" t="str">
            <v>N/A</v>
          </cell>
          <cell r="AB917" t="str">
            <v>NAO BLOQUEADO</v>
          </cell>
          <cell r="AC917">
            <v>120197</v>
          </cell>
          <cell r="AD917" t="str">
            <v>GARAGEM ESCOLA - SP</v>
          </cell>
          <cell r="AE917" t="str">
            <v>5.OPERACIONAL</v>
          </cell>
          <cell r="AF917" t="str">
            <v>N/A</v>
          </cell>
          <cell r="AG917" t="str">
            <v>N/I</v>
          </cell>
          <cell r="AH917" t="str">
            <v xml:space="preserve">SÃO PAULO </v>
          </cell>
          <cell r="AI917" t="str">
            <v>N/I</v>
          </cell>
          <cell r="AJ917" t="str">
            <v>N/I</v>
          </cell>
          <cell r="AK917" t="str">
            <v>N/I</v>
          </cell>
          <cell r="AL917" t="str">
            <v>N/A</v>
          </cell>
          <cell r="AM917" t="str">
            <v>N/A</v>
          </cell>
          <cell r="AN917" t="str">
            <v>N/A</v>
          </cell>
          <cell r="AO917" t="str">
            <v>N/A</v>
          </cell>
          <cell r="AP917" t="str">
            <v>N/A</v>
          </cell>
          <cell r="AQ917" t="str">
            <v>N/A</v>
          </cell>
          <cell r="AR917" t="str">
            <v>N/I</v>
          </cell>
          <cell r="AS917" t="str">
            <v>N/IN/I</v>
          </cell>
          <cell r="AT917" t="str">
            <v>N/I</v>
          </cell>
          <cell r="AU917" t="str">
            <v>N/I</v>
          </cell>
          <cell r="AV917" t="str">
            <v>N/A</v>
          </cell>
          <cell r="AW917" t="str">
            <v>N/A</v>
          </cell>
          <cell r="AX917" t="str">
            <v>N/A</v>
          </cell>
          <cell r="AY917" t="str">
            <v>N/A</v>
          </cell>
          <cell r="AZ917">
            <v>120197</v>
          </cell>
        </row>
        <row r="918">
          <cell r="D918">
            <v>120195</v>
          </cell>
          <cell r="E918" t="str">
            <v>FRANQUIAS</v>
          </cell>
          <cell r="F918" t="str">
            <v>N/A</v>
          </cell>
          <cell r="G918" t="str">
            <v>SP</v>
          </cell>
          <cell r="H918" t="str">
            <v>SÃO PAULO</v>
          </cell>
          <cell r="I918" t="str">
            <v>SP</v>
          </cell>
          <cell r="J918" t="str">
            <v>SP</v>
          </cell>
          <cell r="K918" t="str">
            <v>01</v>
          </cell>
          <cell r="L918" t="str">
            <v>ALLPARK</v>
          </cell>
          <cell r="M918" t="str">
            <v>ALLPARK</v>
          </cell>
          <cell r="N918">
            <v>0</v>
          </cell>
          <cell r="O918">
            <v>0</v>
          </cell>
          <cell r="P918" t="str">
            <v>N/A</v>
          </cell>
          <cell r="Q918" t="str">
            <v>FRANQUIAS</v>
          </cell>
          <cell r="R918" t="str">
            <v>OFF STREET</v>
          </cell>
          <cell r="S918" t="str">
            <v>FRANQUIAS</v>
          </cell>
          <cell r="T918" t="str">
            <v>N/A</v>
          </cell>
          <cell r="U918" t="str">
            <v>N/A</v>
          </cell>
          <cell r="V918" t="str">
            <v>N/A</v>
          </cell>
          <cell r="W918" t="str">
            <v>N/A</v>
          </cell>
          <cell r="X918" t="str">
            <v>N/A</v>
          </cell>
          <cell r="Y918" t="str">
            <v>N/A</v>
          </cell>
          <cell r="Z918" t="str">
            <v>N/A</v>
          </cell>
          <cell r="AA918" t="str">
            <v>N/A</v>
          </cell>
          <cell r="AB918" t="str">
            <v>NAO BLOQUEADO</v>
          </cell>
          <cell r="AC918">
            <v>120195</v>
          </cell>
          <cell r="AD918" t="str">
            <v>FRANQUIAS</v>
          </cell>
          <cell r="AE918" t="str">
            <v>5.OPERACIONAL</v>
          </cell>
          <cell r="AF918" t="str">
            <v>N/A</v>
          </cell>
          <cell r="AG918" t="str">
            <v>N/A</v>
          </cell>
          <cell r="AH918" t="str">
            <v>N/I</v>
          </cell>
          <cell r="AI918" t="str">
            <v>N/A</v>
          </cell>
          <cell r="AJ918" t="str">
            <v>N/A</v>
          </cell>
          <cell r="AK918" t="str">
            <v>N/A</v>
          </cell>
          <cell r="AL918" t="str">
            <v>N/A</v>
          </cell>
          <cell r="AM918" t="str">
            <v>N/A</v>
          </cell>
          <cell r="AN918" t="str">
            <v>N/A</v>
          </cell>
          <cell r="AO918" t="str">
            <v>N/A</v>
          </cell>
          <cell r="AP918" t="str">
            <v>N/A</v>
          </cell>
          <cell r="AQ918" t="str">
            <v>N/A</v>
          </cell>
          <cell r="AR918" t="str">
            <v>N/A</v>
          </cell>
          <cell r="AS918" t="str">
            <v>N/IN/I</v>
          </cell>
          <cell r="AT918" t="str">
            <v>N/I</v>
          </cell>
          <cell r="AU918" t="str">
            <v>N/I</v>
          </cell>
          <cell r="AV918" t="str">
            <v>N/A</v>
          </cell>
          <cell r="AW918" t="str">
            <v>N/A</v>
          </cell>
          <cell r="AX918" t="str">
            <v>N/A</v>
          </cell>
          <cell r="AY918" t="str">
            <v>N/A</v>
          </cell>
          <cell r="AZ918">
            <v>120195</v>
          </cell>
        </row>
        <row r="919">
          <cell r="D919">
            <v>120194</v>
          </cell>
          <cell r="E919" t="str">
            <v>VALET - SP</v>
          </cell>
          <cell r="F919" t="str">
            <v>N/A</v>
          </cell>
          <cell r="G919" t="str">
            <v>SP</v>
          </cell>
          <cell r="H919" t="str">
            <v>SÃO PAULO</v>
          </cell>
          <cell r="I919" t="str">
            <v>SP</v>
          </cell>
          <cell r="J919" t="str">
            <v>SP</v>
          </cell>
          <cell r="K919" t="str">
            <v>01</v>
          </cell>
          <cell r="L919" t="str">
            <v>ALLPARK</v>
          </cell>
          <cell r="M919" t="str">
            <v>ALLPARK</v>
          </cell>
          <cell r="N919">
            <v>0</v>
          </cell>
          <cell r="O919">
            <v>0</v>
          </cell>
          <cell r="P919" t="str">
            <v>N/A</v>
          </cell>
          <cell r="Q919" t="str">
            <v>VALET</v>
          </cell>
          <cell r="R919" t="str">
            <v>OPERACIONAL</v>
          </cell>
          <cell r="S919" t="str">
            <v>OPERACIONAL</v>
          </cell>
          <cell r="T919" t="str">
            <v>N/A</v>
          </cell>
          <cell r="U919" t="str">
            <v>N/A</v>
          </cell>
          <cell r="V919" t="str">
            <v>N/A</v>
          </cell>
          <cell r="W919" t="str">
            <v>N/A</v>
          </cell>
          <cell r="X919" t="str">
            <v>N/A</v>
          </cell>
          <cell r="Y919" t="str">
            <v>N/A</v>
          </cell>
          <cell r="Z919" t="str">
            <v>N/A</v>
          </cell>
          <cell r="AA919" t="str">
            <v>N/A</v>
          </cell>
          <cell r="AB919" t="str">
            <v>NAO BLOQUEADO</v>
          </cell>
          <cell r="AC919">
            <v>120194</v>
          </cell>
          <cell r="AD919" t="str">
            <v>VALET - SP</v>
          </cell>
          <cell r="AE919" t="str">
            <v>5.OPERACIONAL</v>
          </cell>
          <cell r="AF919" t="str">
            <v>N/I</v>
          </cell>
          <cell r="AG919" t="str">
            <v>N/I</v>
          </cell>
          <cell r="AH919" t="str">
            <v>N/I</v>
          </cell>
          <cell r="AI919" t="str">
            <v>N/I</v>
          </cell>
          <cell r="AJ919" t="str">
            <v>N/I</v>
          </cell>
          <cell r="AK919" t="str">
            <v>N/I</v>
          </cell>
          <cell r="AL919" t="str">
            <v>N/I</v>
          </cell>
          <cell r="AM919" t="str">
            <v>N/I</v>
          </cell>
          <cell r="AN919" t="str">
            <v>N/I</v>
          </cell>
          <cell r="AO919" t="str">
            <v>N/I</v>
          </cell>
          <cell r="AP919" t="str">
            <v>N/I</v>
          </cell>
          <cell r="AQ919" t="str">
            <v>N/I</v>
          </cell>
          <cell r="AR919" t="str">
            <v>N/I</v>
          </cell>
          <cell r="AS919" t="str">
            <v>N/IN/I</v>
          </cell>
          <cell r="AT919" t="str">
            <v>N/I</v>
          </cell>
          <cell r="AU919" t="str">
            <v>N/I</v>
          </cell>
          <cell r="AV919" t="str">
            <v>N/I</v>
          </cell>
          <cell r="AW919" t="str">
            <v>N/I</v>
          </cell>
          <cell r="AX919" t="str">
            <v>N/I</v>
          </cell>
          <cell r="AY919" t="str">
            <v>N/I</v>
          </cell>
          <cell r="AZ919">
            <v>120194</v>
          </cell>
        </row>
        <row r="920">
          <cell r="D920">
            <v>120193</v>
          </cell>
          <cell r="E920" t="str">
            <v>PATROCINIOS - SP</v>
          </cell>
          <cell r="F920" t="str">
            <v>N/A</v>
          </cell>
          <cell r="G920" t="str">
            <v>SP</v>
          </cell>
          <cell r="H920" t="str">
            <v>SÃO PAULO</v>
          </cell>
          <cell r="I920" t="str">
            <v>SP</v>
          </cell>
          <cell r="J920" t="str">
            <v>SP</v>
          </cell>
          <cell r="K920" t="str">
            <v>01</v>
          </cell>
          <cell r="L920" t="str">
            <v>ALLPARK</v>
          </cell>
          <cell r="M920" t="str">
            <v>ALLPARK</v>
          </cell>
          <cell r="N920">
            <v>0</v>
          </cell>
          <cell r="O920">
            <v>0</v>
          </cell>
          <cell r="P920" t="str">
            <v>N/A</v>
          </cell>
          <cell r="Q920" t="str">
            <v>PATROCINIO</v>
          </cell>
          <cell r="R920" t="str">
            <v>OPERACIONAL</v>
          </cell>
          <cell r="S920" t="str">
            <v>OPERACIONAL</v>
          </cell>
          <cell r="T920" t="str">
            <v>N/A</v>
          </cell>
          <cell r="U920" t="str">
            <v>N/A</v>
          </cell>
          <cell r="V920" t="str">
            <v>N/A</v>
          </cell>
          <cell r="W920" t="str">
            <v>N/A</v>
          </cell>
          <cell r="X920" t="str">
            <v>N/A</v>
          </cell>
          <cell r="Y920" t="str">
            <v>N/A</v>
          </cell>
          <cell r="Z920" t="str">
            <v>N/A</v>
          </cell>
          <cell r="AA920" t="str">
            <v>N/A</v>
          </cell>
          <cell r="AB920" t="str">
            <v>NAO BLOQUEADO</v>
          </cell>
          <cell r="AC920">
            <v>120193</v>
          </cell>
          <cell r="AD920" t="str">
            <v>PATROCINIOS - SP</v>
          </cell>
          <cell r="AE920" t="str">
            <v>5.OPERACIONAL</v>
          </cell>
          <cell r="AF920" t="str">
            <v>N/I</v>
          </cell>
          <cell r="AG920" t="str">
            <v>N/I</v>
          </cell>
          <cell r="AH920" t="str">
            <v>N/I</v>
          </cell>
          <cell r="AI920" t="str">
            <v>N/I</v>
          </cell>
          <cell r="AJ920" t="str">
            <v>N/I</v>
          </cell>
          <cell r="AK920" t="str">
            <v>N/I</v>
          </cell>
          <cell r="AL920" t="str">
            <v>N/I</v>
          </cell>
          <cell r="AM920" t="str">
            <v>N/I</v>
          </cell>
          <cell r="AN920" t="str">
            <v>N/I</v>
          </cell>
          <cell r="AO920" t="str">
            <v>N/I</v>
          </cell>
          <cell r="AP920" t="str">
            <v>N/I</v>
          </cell>
          <cell r="AQ920" t="str">
            <v>N/I</v>
          </cell>
          <cell r="AR920" t="str">
            <v>N/I</v>
          </cell>
          <cell r="AS920" t="str">
            <v>N/IN/I</v>
          </cell>
          <cell r="AT920" t="str">
            <v>N/I</v>
          </cell>
          <cell r="AU920" t="str">
            <v>N/I</v>
          </cell>
          <cell r="AV920" t="str">
            <v>N/I</v>
          </cell>
          <cell r="AW920" t="str">
            <v>N/I</v>
          </cell>
          <cell r="AX920" t="str">
            <v>N/I</v>
          </cell>
          <cell r="AY920" t="str">
            <v>N/I</v>
          </cell>
          <cell r="AZ920">
            <v>120193</v>
          </cell>
        </row>
        <row r="921">
          <cell r="D921">
            <v>120190</v>
          </cell>
          <cell r="E921" t="str">
            <v>GER. DE EVENTOS (RITI)</v>
          </cell>
          <cell r="F921" t="str">
            <v>N/A</v>
          </cell>
          <cell r="G921" t="str">
            <v>SP</v>
          </cell>
          <cell r="H921" t="str">
            <v>SÃO PAULO</v>
          </cell>
          <cell r="I921" t="str">
            <v>SP</v>
          </cell>
          <cell r="J921" t="str">
            <v>SP</v>
          </cell>
          <cell r="K921" t="str">
            <v>01</v>
          </cell>
          <cell r="L921" t="str">
            <v>ALLPARK</v>
          </cell>
          <cell r="M921" t="str">
            <v>ALLPARK</v>
          </cell>
          <cell r="N921">
            <v>0</v>
          </cell>
          <cell r="O921">
            <v>0</v>
          </cell>
          <cell r="P921" t="str">
            <v>N/A</v>
          </cell>
          <cell r="Q921" t="str">
            <v>GER. EVENTOS</v>
          </cell>
          <cell r="R921" t="str">
            <v>OPERACIONAL</v>
          </cell>
          <cell r="S921" t="str">
            <v>OPERACIONAL</v>
          </cell>
          <cell r="T921" t="str">
            <v>N/A</v>
          </cell>
          <cell r="U921" t="str">
            <v>N/A</v>
          </cell>
          <cell r="V921" t="str">
            <v>N/A</v>
          </cell>
          <cell r="W921" t="str">
            <v>N/A</v>
          </cell>
          <cell r="X921" t="str">
            <v>N/A</v>
          </cell>
          <cell r="Y921" t="str">
            <v>N/A</v>
          </cell>
          <cell r="Z921" t="str">
            <v>N/A</v>
          </cell>
          <cell r="AA921" t="str">
            <v>N/A</v>
          </cell>
          <cell r="AB921" t="str">
            <v>NAO BLOQUEADO</v>
          </cell>
          <cell r="AC921">
            <v>120190</v>
          </cell>
          <cell r="AD921" t="str">
            <v>GER. DE EVENTOS (RITI)</v>
          </cell>
          <cell r="AE921" t="str">
            <v>5.OPERACIONAL</v>
          </cell>
          <cell r="AF921" t="str">
            <v>N/A</v>
          </cell>
          <cell r="AG921" t="str">
            <v>N/I</v>
          </cell>
          <cell r="AH921" t="str">
            <v xml:space="preserve">SÃO PAULO </v>
          </cell>
          <cell r="AI921" t="str">
            <v>N/I</v>
          </cell>
          <cell r="AJ921" t="str">
            <v>N/I</v>
          </cell>
          <cell r="AK921" t="str">
            <v>N/I</v>
          </cell>
          <cell r="AL921" t="str">
            <v>N/A</v>
          </cell>
          <cell r="AM921" t="str">
            <v>N/A</v>
          </cell>
          <cell r="AN921" t="str">
            <v>N/A</v>
          </cell>
          <cell r="AO921" t="str">
            <v>N/A</v>
          </cell>
          <cell r="AP921" t="str">
            <v>N/A</v>
          </cell>
          <cell r="AQ921" t="str">
            <v>N/A</v>
          </cell>
          <cell r="AR921" t="str">
            <v>N/I</v>
          </cell>
          <cell r="AS921" t="str">
            <v>N/IN/I</v>
          </cell>
          <cell r="AT921" t="str">
            <v>N/I</v>
          </cell>
          <cell r="AU921" t="str">
            <v>N/I</v>
          </cell>
          <cell r="AV921" t="str">
            <v>N/A</v>
          </cell>
          <cell r="AW921" t="str">
            <v>N/A</v>
          </cell>
          <cell r="AX921" t="str">
            <v>N/A</v>
          </cell>
          <cell r="AY921" t="str">
            <v>N/A</v>
          </cell>
          <cell r="AZ921">
            <v>120190</v>
          </cell>
        </row>
        <row r="922">
          <cell r="D922">
            <v>120189</v>
          </cell>
          <cell r="E922" t="str">
            <v>REEMBOLSO PORTO SEGURO</v>
          </cell>
          <cell r="F922" t="str">
            <v>N/A</v>
          </cell>
          <cell r="G922" t="str">
            <v>SP</v>
          </cell>
          <cell r="H922" t="str">
            <v>SÃO PAULO</v>
          </cell>
          <cell r="I922" t="str">
            <v>SP</v>
          </cell>
          <cell r="J922" t="str">
            <v>SP</v>
          </cell>
          <cell r="K922" t="str">
            <v>01</v>
          </cell>
          <cell r="L922" t="str">
            <v>ALLPARK</v>
          </cell>
          <cell r="M922" t="str">
            <v>ALLPARK</v>
          </cell>
          <cell r="N922">
            <v>0</v>
          </cell>
          <cell r="O922">
            <v>0</v>
          </cell>
          <cell r="P922" t="str">
            <v>N/A</v>
          </cell>
          <cell r="Q922" t="str">
            <v>GER. ESTACIONAMENTO</v>
          </cell>
          <cell r="R922" t="str">
            <v>OPERACIONAL</v>
          </cell>
          <cell r="S922" t="str">
            <v>OPERACIONAL</v>
          </cell>
          <cell r="T922" t="str">
            <v>N/A</v>
          </cell>
          <cell r="U922" t="str">
            <v>N/A</v>
          </cell>
          <cell r="V922" t="str">
            <v>N/A</v>
          </cell>
          <cell r="W922" t="str">
            <v>N/A</v>
          </cell>
          <cell r="X922" t="str">
            <v>N/A</v>
          </cell>
          <cell r="Y922" t="str">
            <v>N/A</v>
          </cell>
          <cell r="Z922" t="str">
            <v>N/A</v>
          </cell>
          <cell r="AA922" t="str">
            <v>N/A</v>
          </cell>
          <cell r="AB922" t="str">
            <v>NAO BLOQUEADO</v>
          </cell>
          <cell r="AC922">
            <v>120189</v>
          </cell>
          <cell r="AD922" t="str">
            <v>REEMBOLSO PORTO SEGURO</v>
          </cell>
          <cell r="AE922" t="str">
            <v>5.OPERACIONAL</v>
          </cell>
          <cell r="AF922" t="str">
            <v>N/A</v>
          </cell>
          <cell r="AG922" t="str">
            <v>N/I</v>
          </cell>
          <cell r="AH922" t="str">
            <v xml:space="preserve">SÃO PAULO </v>
          </cell>
          <cell r="AI922" t="str">
            <v>N/I</v>
          </cell>
          <cell r="AJ922" t="str">
            <v>N/I</v>
          </cell>
          <cell r="AK922" t="str">
            <v>N/I</v>
          </cell>
          <cell r="AL922" t="str">
            <v>N/A</v>
          </cell>
          <cell r="AM922" t="str">
            <v>N/A</v>
          </cell>
          <cell r="AN922" t="str">
            <v>N/A</v>
          </cell>
          <cell r="AO922" t="str">
            <v>N/A</v>
          </cell>
          <cell r="AP922" t="str">
            <v>N/A</v>
          </cell>
          <cell r="AQ922" t="str">
            <v>N/A</v>
          </cell>
          <cell r="AR922" t="str">
            <v>N/I</v>
          </cell>
          <cell r="AS922" t="str">
            <v>N/IN/I</v>
          </cell>
          <cell r="AT922" t="str">
            <v>N/I</v>
          </cell>
          <cell r="AU922" t="str">
            <v>N/I</v>
          </cell>
          <cell r="AV922" t="str">
            <v>N/A</v>
          </cell>
          <cell r="AW922" t="str">
            <v>N/A</v>
          </cell>
          <cell r="AX922" t="str">
            <v>N/A</v>
          </cell>
          <cell r="AY922" t="str">
            <v>N/A</v>
          </cell>
          <cell r="AZ922">
            <v>120189</v>
          </cell>
        </row>
        <row r="923">
          <cell r="D923">
            <v>120140</v>
          </cell>
          <cell r="E923" t="str">
            <v>OPERACIONAL</v>
          </cell>
          <cell r="F923" t="str">
            <v>N/A</v>
          </cell>
          <cell r="G923" t="str">
            <v>SP</v>
          </cell>
          <cell r="H923" t="str">
            <v>SÃO PAULO</v>
          </cell>
          <cell r="I923" t="str">
            <v>SP</v>
          </cell>
          <cell r="J923" t="str">
            <v>SP</v>
          </cell>
          <cell r="K923" t="str">
            <v>01</v>
          </cell>
          <cell r="L923" t="str">
            <v>ALLPARK</v>
          </cell>
          <cell r="M923" t="str">
            <v>ALLPARK</v>
          </cell>
          <cell r="N923">
            <v>0</v>
          </cell>
          <cell r="O923">
            <v>0</v>
          </cell>
          <cell r="P923" t="str">
            <v>N/A</v>
          </cell>
          <cell r="Q923" t="str">
            <v>OPERACIONAL</v>
          </cell>
          <cell r="R923" t="str">
            <v>OPERACIONAL</v>
          </cell>
          <cell r="S923" t="str">
            <v>OPERACIONAL</v>
          </cell>
          <cell r="T923" t="str">
            <v>N/A</v>
          </cell>
          <cell r="U923" t="str">
            <v>N/A</v>
          </cell>
          <cell r="V923" t="str">
            <v>N/A</v>
          </cell>
          <cell r="W923" t="str">
            <v>N/A</v>
          </cell>
          <cell r="X923" t="str">
            <v>N/A</v>
          </cell>
          <cell r="Y923" t="str">
            <v>N/A</v>
          </cell>
          <cell r="Z923" t="str">
            <v>N/A</v>
          </cell>
          <cell r="AA923" t="str">
            <v>N/A</v>
          </cell>
          <cell r="AB923" t="str">
            <v xml:space="preserve">BLOQUEADO    </v>
          </cell>
          <cell r="AC923">
            <v>120140</v>
          </cell>
          <cell r="AD923" t="str">
            <v>OPERACIONAL</v>
          </cell>
          <cell r="AE923" t="str">
            <v>5.OPERACIONAL</v>
          </cell>
          <cell r="AF923" t="str">
            <v>N/A</v>
          </cell>
          <cell r="AG923" t="str">
            <v>N/I</v>
          </cell>
          <cell r="AH923" t="str">
            <v xml:space="preserve">SÃO PAULO </v>
          </cell>
          <cell r="AI923" t="str">
            <v>N/I</v>
          </cell>
          <cell r="AJ923" t="str">
            <v>N/I</v>
          </cell>
          <cell r="AK923" t="str">
            <v>N/I</v>
          </cell>
          <cell r="AL923" t="str">
            <v>N/A</v>
          </cell>
          <cell r="AM923" t="str">
            <v>N/A</v>
          </cell>
          <cell r="AN923" t="str">
            <v>N/A</v>
          </cell>
          <cell r="AO923" t="str">
            <v>N/A</v>
          </cell>
          <cell r="AP923" t="str">
            <v>N/A</v>
          </cell>
          <cell r="AQ923" t="str">
            <v>N/A</v>
          </cell>
          <cell r="AR923" t="str">
            <v>N/I</v>
          </cell>
          <cell r="AS923" t="str">
            <v>N/IN/I</v>
          </cell>
          <cell r="AT923" t="str">
            <v>N/I</v>
          </cell>
          <cell r="AU923" t="str">
            <v>N/I</v>
          </cell>
          <cell r="AV923" t="str">
            <v>N/A</v>
          </cell>
          <cell r="AW923" t="str">
            <v>N/A</v>
          </cell>
          <cell r="AX923" t="str">
            <v>N/A</v>
          </cell>
          <cell r="AY923" t="str">
            <v>N/A</v>
          </cell>
          <cell r="AZ923">
            <v>120140</v>
          </cell>
        </row>
        <row r="924">
          <cell r="D924">
            <v>120100</v>
          </cell>
          <cell r="E924" t="str">
            <v>GERENCIA OPERACIONAL - SP</v>
          </cell>
          <cell r="F924" t="str">
            <v>N/A</v>
          </cell>
          <cell r="G924" t="str">
            <v>SP</v>
          </cell>
          <cell r="H924" t="str">
            <v>SÃO PAULO</v>
          </cell>
          <cell r="I924" t="str">
            <v>SP</v>
          </cell>
          <cell r="J924" t="str">
            <v>SP</v>
          </cell>
          <cell r="K924" t="str">
            <v>01</v>
          </cell>
          <cell r="L924" t="str">
            <v>ALLPARK</v>
          </cell>
          <cell r="M924" t="str">
            <v>ALLPARK</v>
          </cell>
          <cell r="N924">
            <v>0</v>
          </cell>
          <cell r="O924">
            <v>0</v>
          </cell>
          <cell r="P924" t="str">
            <v>N/A</v>
          </cell>
          <cell r="Q924" t="str">
            <v>GER. OPERACIONAL</v>
          </cell>
          <cell r="R924" t="str">
            <v>OPERACIONAL</v>
          </cell>
          <cell r="S924" t="str">
            <v>OPERACIONAL</v>
          </cell>
          <cell r="T924" t="str">
            <v>N/A</v>
          </cell>
          <cell r="U924" t="str">
            <v>N/A</v>
          </cell>
          <cell r="V924" t="str">
            <v>N/A</v>
          </cell>
          <cell r="W924" t="str">
            <v>N/A</v>
          </cell>
          <cell r="X924" t="str">
            <v>N/A</v>
          </cell>
          <cell r="Y924" t="str">
            <v>N/A</v>
          </cell>
          <cell r="Z924" t="str">
            <v>N/A</v>
          </cell>
          <cell r="AA924" t="str">
            <v>N/A</v>
          </cell>
          <cell r="AB924" t="str">
            <v>NAO BLOQUEADO</v>
          </cell>
          <cell r="AC924">
            <v>120100</v>
          </cell>
          <cell r="AD924" t="str">
            <v>GERENCIA OPERACIONAL - SP</v>
          </cell>
          <cell r="AE924" t="str">
            <v>5.OPERACIONAL</v>
          </cell>
          <cell r="AF924" t="str">
            <v>N/I</v>
          </cell>
          <cell r="AG924" t="str">
            <v>N/I</v>
          </cell>
          <cell r="AH924" t="str">
            <v>N/I</v>
          </cell>
          <cell r="AI924" t="str">
            <v>N/I</v>
          </cell>
          <cell r="AJ924" t="str">
            <v>N/I</v>
          </cell>
          <cell r="AK924" t="str">
            <v>N/I</v>
          </cell>
          <cell r="AL924" t="str">
            <v>N/I</v>
          </cell>
          <cell r="AM924" t="str">
            <v>N/I</v>
          </cell>
          <cell r="AN924" t="str">
            <v>N/I</v>
          </cell>
          <cell r="AO924" t="str">
            <v>N/I</v>
          </cell>
          <cell r="AP924" t="str">
            <v>N/I</v>
          </cell>
          <cell r="AQ924" t="str">
            <v>N/I</v>
          </cell>
          <cell r="AR924" t="str">
            <v>N/I</v>
          </cell>
          <cell r="AS924" t="str">
            <v>N/IN/I</v>
          </cell>
          <cell r="AT924" t="str">
            <v>N/I</v>
          </cell>
          <cell r="AU924" t="str">
            <v>N/I</v>
          </cell>
          <cell r="AV924" t="str">
            <v>N/I</v>
          </cell>
          <cell r="AW924" t="str">
            <v>N/I</v>
          </cell>
          <cell r="AX924" t="str">
            <v>N/I</v>
          </cell>
          <cell r="AY924" t="str">
            <v>N/I</v>
          </cell>
          <cell r="AZ924">
            <v>120100</v>
          </cell>
        </row>
        <row r="925">
          <cell r="D925">
            <v>118034</v>
          </cell>
          <cell r="E925" t="str">
            <v>MANUTENCAO</v>
          </cell>
          <cell r="F925" t="str">
            <v>N/A</v>
          </cell>
          <cell r="G925" t="str">
            <v>ES</v>
          </cell>
          <cell r="H925" t="str">
            <v>ESPÍRITO SANTO</v>
          </cell>
          <cell r="I925" t="str">
            <v>NE</v>
          </cell>
          <cell r="J925" t="str">
            <v>NE</v>
          </cell>
          <cell r="K925" t="str">
            <v>80</v>
          </cell>
          <cell r="L925" t="str">
            <v>ERES</v>
          </cell>
          <cell r="M925" t="str">
            <v>ERES</v>
          </cell>
          <cell r="N925">
            <v>0</v>
          </cell>
          <cell r="O925">
            <v>0</v>
          </cell>
          <cell r="P925" t="str">
            <v>N/A</v>
          </cell>
          <cell r="Q925" t="str">
            <v>MANUTENÇÃO</v>
          </cell>
          <cell r="R925" t="str">
            <v>OPERACIONAL</v>
          </cell>
          <cell r="S925" t="str">
            <v>OPERACIONAL</v>
          </cell>
          <cell r="T925" t="str">
            <v>N/A</v>
          </cell>
          <cell r="U925" t="str">
            <v>N/A</v>
          </cell>
          <cell r="V925" t="str">
            <v>N/A</v>
          </cell>
          <cell r="W925" t="str">
            <v>N/A</v>
          </cell>
          <cell r="X925" t="str">
            <v>N/A</v>
          </cell>
          <cell r="Y925" t="str">
            <v>N/A</v>
          </cell>
          <cell r="Z925" t="str">
            <v>N/A</v>
          </cell>
          <cell r="AA925" t="str">
            <v>N/A</v>
          </cell>
          <cell r="AB925" t="str">
            <v>NAO BLOQUEADO</v>
          </cell>
          <cell r="AC925">
            <v>118034</v>
          </cell>
          <cell r="AD925" t="str">
            <v>MANUTENCAO</v>
          </cell>
          <cell r="AE925" t="str">
            <v>5.OPERACIONAL</v>
          </cell>
          <cell r="AF925" t="str">
            <v>N/A</v>
          </cell>
          <cell r="AG925" t="str">
            <v>N/I</v>
          </cell>
          <cell r="AH925" t="str">
            <v>VITÓRIA</v>
          </cell>
          <cell r="AI925" t="str">
            <v>N/I</v>
          </cell>
          <cell r="AJ925" t="str">
            <v>N/I</v>
          </cell>
          <cell r="AK925" t="str">
            <v>N/I</v>
          </cell>
          <cell r="AL925" t="str">
            <v>N/A</v>
          </cell>
          <cell r="AM925" t="str">
            <v>N/A</v>
          </cell>
          <cell r="AN925" t="str">
            <v>N/A</v>
          </cell>
          <cell r="AO925" t="str">
            <v>N/A</v>
          </cell>
          <cell r="AP925" t="str">
            <v>N/A</v>
          </cell>
          <cell r="AQ925" t="str">
            <v>N/A</v>
          </cell>
          <cell r="AR925" t="str">
            <v>N/I</v>
          </cell>
          <cell r="AS925" t="str">
            <v>N/IN/I</v>
          </cell>
          <cell r="AT925" t="str">
            <v>N/I</v>
          </cell>
          <cell r="AU925" t="str">
            <v>N/I</v>
          </cell>
          <cell r="AV925" t="str">
            <v>N/A</v>
          </cell>
          <cell r="AW925" t="str">
            <v>N/A</v>
          </cell>
          <cell r="AX925" t="str">
            <v>N/A</v>
          </cell>
          <cell r="AY925" t="str">
            <v>N/A</v>
          </cell>
          <cell r="AZ925">
            <v>118034</v>
          </cell>
        </row>
        <row r="926">
          <cell r="D926">
            <v>118001</v>
          </cell>
          <cell r="E926" t="str">
            <v>SERVICOS GERAIS - ES</v>
          </cell>
          <cell r="F926" t="str">
            <v>N/A</v>
          </cell>
          <cell r="G926" t="str">
            <v>ES</v>
          </cell>
          <cell r="H926" t="str">
            <v>ESPÍRITO SANTO</v>
          </cell>
          <cell r="I926" t="str">
            <v>NE</v>
          </cell>
          <cell r="J926" t="str">
            <v>NE</v>
          </cell>
          <cell r="K926" t="str">
            <v>80</v>
          </cell>
          <cell r="L926" t="str">
            <v>ERES</v>
          </cell>
          <cell r="M926" t="str">
            <v>ERES</v>
          </cell>
          <cell r="N926">
            <v>0</v>
          </cell>
          <cell r="O926">
            <v>0</v>
          </cell>
          <cell r="P926" t="str">
            <v>N/A</v>
          </cell>
          <cell r="Q926" t="str">
            <v>SERVIÇOS GERAIS</v>
          </cell>
          <cell r="R926" t="str">
            <v>OPERACIONAL</v>
          </cell>
          <cell r="S926" t="str">
            <v>OPERACIONAL</v>
          </cell>
          <cell r="T926" t="str">
            <v>N/A</v>
          </cell>
          <cell r="U926" t="str">
            <v>N/A</v>
          </cell>
          <cell r="V926" t="str">
            <v>N/A</v>
          </cell>
          <cell r="W926" t="str">
            <v>N/A</v>
          </cell>
          <cell r="X926" t="str">
            <v>N/A</v>
          </cell>
          <cell r="Y926" t="str">
            <v>N/A</v>
          </cell>
          <cell r="Z926" t="str">
            <v>N/A</v>
          </cell>
          <cell r="AA926" t="str">
            <v>N/A</v>
          </cell>
          <cell r="AB926" t="str">
            <v>NAO BLOQUEADO</v>
          </cell>
          <cell r="AC926">
            <v>118001</v>
          </cell>
          <cell r="AD926" t="str">
            <v>SERVICOS GERAIS - ES</v>
          </cell>
          <cell r="AE926" t="str">
            <v>5.OPERACIONAL</v>
          </cell>
          <cell r="AF926" t="str">
            <v>N/A</v>
          </cell>
          <cell r="AG926" t="str">
            <v>N/I</v>
          </cell>
          <cell r="AH926" t="str">
            <v>VITÓRIA</v>
          </cell>
          <cell r="AI926" t="str">
            <v>N/I</v>
          </cell>
          <cell r="AJ926" t="str">
            <v>N/I</v>
          </cell>
          <cell r="AK926" t="str">
            <v>N/I</v>
          </cell>
          <cell r="AL926" t="str">
            <v>N/A</v>
          </cell>
          <cell r="AM926" t="str">
            <v>N/A</v>
          </cell>
          <cell r="AN926" t="str">
            <v>N/A</v>
          </cell>
          <cell r="AO926" t="str">
            <v>N/A</v>
          </cell>
          <cell r="AP926" t="str">
            <v>N/A</v>
          </cell>
          <cell r="AQ926" t="str">
            <v>N/A</v>
          </cell>
          <cell r="AR926" t="str">
            <v>N/I</v>
          </cell>
          <cell r="AS926" t="str">
            <v>N/IN/I</v>
          </cell>
          <cell r="AT926" t="str">
            <v>N/I</v>
          </cell>
          <cell r="AU926" t="str">
            <v>N/I</v>
          </cell>
          <cell r="AV926" t="str">
            <v>N/A</v>
          </cell>
          <cell r="AW926" t="str">
            <v>N/A</v>
          </cell>
          <cell r="AX926" t="str">
            <v>N/A</v>
          </cell>
          <cell r="AY926" t="str">
            <v>N/A</v>
          </cell>
          <cell r="AZ926">
            <v>118001</v>
          </cell>
        </row>
        <row r="927">
          <cell r="D927">
            <v>117701</v>
          </cell>
          <cell r="E927" t="str">
            <v>MATRIZ</v>
          </cell>
          <cell r="F927" t="str">
            <v>N/A</v>
          </cell>
          <cell r="G927" t="str">
            <v>GO</v>
          </cell>
          <cell r="H927" t="str">
            <v>GOIÁS</v>
          </cell>
          <cell r="I927" t="str">
            <v>CO</v>
          </cell>
          <cell r="J927" t="str">
            <v>CO</v>
          </cell>
          <cell r="K927" t="str">
            <v>77</v>
          </cell>
          <cell r="L927" t="str">
            <v>TPFI</v>
          </cell>
          <cell r="M927" t="str">
            <v>TPFI</v>
          </cell>
          <cell r="N927">
            <v>0</v>
          </cell>
          <cell r="O927">
            <v>0</v>
          </cell>
          <cell r="P927" t="str">
            <v>N/A</v>
          </cell>
          <cell r="Q927" t="str">
            <v>MATRIZ</v>
          </cell>
          <cell r="R927" t="str">
            <v>OPERACIONAL</v>
          </cell>
          <cell r="S927" t="str">
            <v>OPERACIONAL</v>
          </cell>
          <cell r="T927" t="str">
            <v>N/A</v>
          </cell>
          <cell r="U927" t="str">
            <v>N/A</v>
          </cell>
          <cell r="V927" t="str">
            <v>N/A</v>
          </cell>
          <cell r="W927" t="str">
            <v>N/A</v>
          </cell>
          <cell r="X927" t="str">
            <v>N/A</v>
          </cell>
          <cell r="Y927" t="str">
            <v>N/A</v>
          </cell>
          <cell r="Z927" t="str">
            <v>N/A</v>
          </cell>
          <cell r="AA927" t="str">
            <v>N/A</v>
          </cell>
          <cell r="AB927" t="str">
            <v xml:space="preserve">BLOQUEADO    </v>
          </cell>
          <cell r="AC927">
            <v>117701</v>
          </cell>
          <cell r="AD927" t="str">
            <v>MATRIZ</v>
          </cell>
          <cell r="AE927" t="str">
            <v>5.OPERACIONAL</v>
          </cell>
          <cell r="AF927" t="str">
            <v>N/A</v>
          </cell>
          <cell r="AG927" t="str">
            <v>N/I</v>
          </cell>
          <cell r="AH927" t="str">
            <v>DF</v>
          </cell>
          <cell r="AI927" t="str">
            <v>N/I</v>
          </cell>
          <cell r="AJ927" t="str">
            <v>N/I</v>
          </cell>
          <cell r="AK927" t="str">
            <v>N/I</v>
          </cell>
          <cell r="AL927" t="str">
            <v>N/A</v>
          </cell>
          <cell r="AM927" t="str">
            <v>N/A</v>
          </cell>
          <cell r="AN927" t="str">
            <v>N/A</v>
          </cell>
          <cell r="AO927" t="str">
            <v>N/A</v>
          </cell>
          <cell r="AP927" t="str">
            <v>N/A</v>
          </cell>
          <cell r="AQ927" t="str">
            <v>N/A</v>
          </cell>
          <cell r="AR927" t="str">
            <v>N/I</v>
          </cell>
          <cell r="AS927" t="str">
            <v>N/IN/I</v>
          </cell>
          <cell r="AT927" t="str">
            <v>N/I</v>
          </cell>
          <cell r="AU927" t="str">
            <v>N/I</v>
          </cell>
          <cell r="AV927" t="str">
            <v>N/A</v>
          </cell>
          <cell r="AW927" t="str">
            <v>N/A</v>
          </cell>
          <cell r="AX927" t="str">
            <v>N/A</v>
          </cell>
          <cell r="AY927" t="str">
            <v>N/A</v>
          </cell>
          <cell r="AZ927">
            <v>117701</v>
          </cell>
        </row>
        <row r="928">
          <cell r="D928">
            <v>117416</v>
          </cell>
          <cell r="E928" t="str">
            <v>MANUTENCAO</v>
          </cell>
          <cell r="F928" t="str">
            <v>N/A</v>
          </cell>
          <cell r="G928" t="str">
            <v>N/I</v>
          </cell>
          <cell r="H928" t="str">
            <v>N/I</v>
          </cell>
          <cell r="I928" t="str">
            <v>N/I</v>
          </cell>
          <cell r="J928" t="str">
            <v>N/I</v>
          </cell>
          <cell r="K928" t="str">
            <v>74</v>
          </cell>
          <cell r="L928" t="str">
            <v>REUNIDAS</v>
          </cell>
          <cell r="M928" t="str">
            <v>REUNIDAS</v>
          </cell>
          <cell r="N928">
            <v>0</v>
          </cell>
          <cell r="O928">
            <v>0</v>
          </cell>
          <cell r="P928" t="str">
            <v>N/A</v>
          </cell>
          <cell r="Q928" t="str">
            <v>MANUTENÇÃO</v>
          </cell>
          <cell r="R928" t="str">
            <v>OPERACIONAL</v>
          </cell>
          <cell r="S928" t="str">
            <v>OPERACIONAL</v>
          </cell>
          <cell r="T928" t="str">
            <v>N/A</v>
          </cell>
          <cell r="U928" t="str">
            <v>N/A</v>
          </cell>
          <cell r="V928" t="str">
            <v>N/A</v>
          </cell>
          <cell r="W928" t="str">
            <v>N/A</v>
          </cell>
          <cell r="X928" t="str">
            <v>N/A</v>
          </cell>
          <cell r="Y928" t="str">
            <v>N/A</v>
          </cell>
          <cell r="Z928" t="str">
            <v>N/A</v>
          </cell>
          <cell r="AA928" t="str">
            <v>N/A</v>
          </cell>
          <cell r="AB928" t="str">
            <v xml:space="preserve">BLOQUEADO    </v>
          </cell>
          <cell r="AC928">
            <v>117416</v>
          </cell>
          <cell r="AD928" t="str">
            <v>MANUTENCAO</v>
          </cell>
          <cell r="AE928" t="str">
            <v>5.OPERACIONAL</v>
          </cell>
          <cell r="AF928" t="str">
            <v>N/A</v>
          </cell>
          <cell r="AG928" t="str">
            <v>N/A</v>
          </cell>
          <cell r="AH928" t="str">
            <v>N/I</v>
          </cell>
          <cell r="AI928" t="str">
            <v>N/A</v>
          </cell>
          <cell r="AJ928" t="str">
            <v>N/A</v>
          </cell>
          <cell r="AK928" t="str">
            <v>N/A</v>
          </cell>
          <cell r="AL928" t="str">
            <v>N/A</v>
          </cell>
          <cell r="AM928" t="str">
            <v>N/A</v>
          </cell>
          <cell r="AN928" t="str">
            <v>N/A</v>
          </cell>
          <cell r="AO928" t="str">
            <v>N/A</v>
          </cell>
          <cell r="AP928" t="str">
            <v>N/A</v>
          </cell>
          <cell r="AQ928" t="str">
            <v>N/A</v>
          </cell>
          <cell r="AR928" t="str">
            <v>N/A</v>
          </cell>
          <cell r="AS928" t="str">
            <v>N/IN/I</v>
          </cell>
          <cell r="AT928" t="str">
            <v>N/I</v>
          </cell>
          <cell r="AU928" t="str">
            <v>N/I</v>
          </cell>
          <cell r="AV928" t="str">
            <v>N/A</v>
          </cell>
          <cell r="AW928" t="str">
            <v>N/A</v>
          </cell>
          <cell r="AX928" t="str">
            <v>N/A</v>
          </cell>
          <cell r="AY928" t="str">
            <v>N/A</v>
          </cell>
          <cell r="AZ928">
            <v>117416</v>
          </cell>
        </row>
        <row r="929">
          <cell r="D929">
            <v>115734</v>
          </cell>
          <cell r="E929" t="str">
            <v>MANUTENCAO</v>
          </cell>
          <cell r="F929" t="str">
            <v>N/A</v>
          </cell>
          <cell r="G929" t="str">
            <v>SP</v>
          </cell>
          <cell r="H929" t="str">
            <v>SÃO PAULO</v>
          </cell>
          <cell r="I929" t="str">
            <v>SP</v>
          </cell>
          <cell r="J929" t="str">
            <v>SP</v>
          </cell>
          <cell r="K929" t="str">
            <v>57</v>
          </cell>
          <cell r="L929" t="str">
            <v>SHF</v>
          </cell>
          <cell r="M929" t="str">
            <v>SHF</v>
          </cell>
          <cell r="N929">
            <v>0</v>
          </cell>
          <cell r="O929">
            <v>0</v>
          </cell>
          <cell r="P929" t="str">
            <v>N/A</v>
          </cell>
          <cell r="Q929" t="str">
            <v>MANUTENÇÃO</v>
          </cell>
          <cell r="R929" t="str">
            <v>OPERACIONAL</v>
          </cell>
          <cell r="S929" t="str">
            <v>OPERACIONAL</v>
          </cell>
          <cell r="T929" t="str">
            <v>N/A</v>
          </cell>
          <cell r="U929" t="str">
            <v>N/A</v>
          </cell>
          <cell r="V929" t="str">
            <v>N/A</v>
          </cell>
          <cell r="W929" t="str">
            <v>N/A</v>
          </cell>
          <cell r="X929" t="str">
            <v>N/A</v>
          </cell>
          <cell r="Y929" t="str">
            <v>N/A</v>
          </cell>
          <cell r="Z929" t="str">
            <v>N/A</v>
          </cell>
          <cell r="AA929" t="str">
            <v>N/A</v>
          </cell>
          <cell r="AB929" t="str">
            <v>NAO BLOQUEADO</v>
          </cell>
          <cell r="AC929">
            <v>115734</v>
          </cell>
          <cell r="AD929" t="str">
            <v>MANUTENCAO</v>
          </cell>
          <cell r="AE929" t="str">
            <v>5.OPERACIONAL</v>
          </cell>
          <cell r="AF929" t="str">
            <v>N/A</v>
          </cell>
          <cell r="AG929" t="str">
            <v>N/I</v>
          </cell>
          <cell r="AH929" t="str">
            <v xml:space="preserve">SÃO PAULO </v>
          </cell>
          <cell r="AI929" t="str">
            <v>N/I</v>
          </cell>
          <cell r="AJ929" t="str">
            <v>N/I</v>
          </cell>
          <cell r="AK929" t="str">
            <v>N/I</v>
          </cell>
          <cell r="AL929" t="str">
            <v>N/A</v>
          </cell>
          <cell r="AM929" t="str">
            <v>N/A</v>
          </cell>
          <cell r="AN929" t="str">
            <v>N/A</v>
          </cell>
          <cell r="AO929" t="str">
            <v>N/A</v>
          </cell>
          <cell r="AP929" t="str">
            <v>N/A</v>
          </cell>
          <cell r="AQ929" t="str">
            <v>N/A</v>
          </cell>
          <cell r="AR929" t="str">
            <v>N/I</v>
          </cell>
          <cell r="AS929" t="str">
            <v>N/IN/I</v>
          </cell>
          <cell r="AT929" t="str">
            <v>N/I</v>
          </cell>
          <cell r="AU929" t="str">
            <v>N/I</v>
          </cell>
          <cell r="AV929" t="str">
            <v>N/A</v>
          </cell>
          <cell r="AW929" t="str">
            <v>N/A</v>
          </cell>
          <cell r="AX929" t="str">
            <v>N/A</v>
          </cell>
          <cell r="AY929" t="str">
            <v>N/A</v>
          </cell>
          <cell r="AZ929">
            <v>115734</v>
          </cell>
        </row>
        <row r="930">
          <cell r="D930">
            <v>112301</v>
          </cell>
          <cell r="E930" t="str">
            <v>SERVICOS GERAIS - SP</v>
          </cell>
          <cell r="F930" t="str">
            <v>N/A</v>
          </cell>
          <cell r="G930" t="str">
            <v>SP</v>
          </cell>
          <cell r="H930" t="str">
            <v>SÃO PAULO</v>
          </cell>
          <cell r="I930" t="str">
            <v>SP</v>
          </cell>
          <cell r="J930" t="str">
            <v>SP</v>
          </cell>
          <cell r="K930" t="str">
            <v>23</v>
          </cell>
          <cell r="L930" t="str">
            <v>SAEPART</v>
          </cell>
          <cell r="M930" t="str">
            <v>SAEPART</v>
          </cell>
          <cell r="N930">
            <v>0</v>
          </cell>
          <cell r="O930">
            <v>0</v>
          </cell>
          <cell r="P930" t="str">
            <v>N/A</v>
          </cell>
          <cell r="Q930" t="str">
            <v>MATRIZ</v>
          </cell>
          <cell r="R930" t="str">
            <v>OPERACIONAL</v>
          </cell>
          <cell r="S930" t="str">
            <v>OPERACIONAL</v>
          </cell>
          <cell r="T930" t="str">
            <v>N/A</v>
          </cell>
          <cell r="U930" t="str">
            <v>N/A</v>
          </cell>
          <cell r="V930" t="str">
            <v>N/A</v>
          </cell>
          <cell r="W930" t="str">
            <v>N/A</v>
          </cell>
          <cell r="X930" t="str">
            <v>N/A</v>
          </cell>
          <cell r="Y930" t="str">
            <v>N/A</v>
          </cell>
          <cell r="Z930" t="str">
            <v>N/A</v>
          </cell>
          <cell r="AA930" t="str">
            <v>N/A</v>
          </cell>
          <cell r="AB930" t="str">
            <v>NAO BLOQUEADO</v>
          </cell>
          <cell r="AC930">
            <v>115701</v>
          </cell>
          <cell r="AD930" t="str">
            <v>MATRIZ</v>
          </cell>
          <cell r="AE930" t="str">
            <v>5.OPERACIONAL</v>
          </cell>
          <cell r="AF930" t="str">
            <v>N/A</v>
          </cell>
          <cell r="AG930" t="str">
            <v>N/I</v>
          </cell>
          <cell r="AH930" t="str">
            <v xml:space="preserve">SÃO PAULO </v>
          </cell>
          <cell r="AI930" t="str">
            <v>N/I</v>
          </cell>
          <cell r="AJ930" t="str">
            <v>N/I</v>
          </cell>
          <cell r="AK930" t="str">
            <v>N/I</v>
          </cell>
          <cell r="AL930" t="str">
            <v>N/A</v>
          </cell>
          <cell r="AM930" t="str">
            <v>N/A</v>
          </cell>
          <cell r="AN930" t="str">
            <v>N/A</v>
          </cell>
          <cell r="AO930" t="str">
            <v>N/A</v>
          </cell>
          <cell r="AP930" t="str">
            <v>N/A</v>
          </cell>
          <cell r="AQ930" t="str">
            <v>N/A</v>
          </cell>
          <cell r="AR930" t="str">
            <v>N/I</v>
          </cell>
          <cell r="AS930" t="str">
            <v>N/IN/I</v>
          </cell>
          <cell r="AT930" t="str">
            <v>N/I</v>
          </cell>
          <cell r="AU930" t="str">
            <v>N/I</v>
          </cell>
          <cell r="AV930" t="str">
            <v>N/A</v>
          </cell>
          <cell r="AW930" t="str">
            <v>N/A</v>
          </cell>
          <cell r="AX930" t="str">
            <v>N/A</v>
          </cell>
          <cell r="AY930" t="str">
            <v>N/A</v>
          </cell>
          <cell r="AZ930">
            <v>112301</v>
          </cell>
        </row>
        <row r="931">
          <cell r="D931">
            <v>115701</v>
          </cell>
          <cell r="E931" t="str">
            <v>MATRIZ</v>
          </cell>
          <cell r="F931" t="str">
            <v>N/A</v>
          </cell>
          <cell r="G931" t="str">
            <v>SP</v>
          </cell>
          <cell r="H931" t="str">
            <v>SÃO PAULO</v>
          </cell>
          <cell r="I931" t="str">
            <v>SP</v>
          </cell>
          <cell r="J931" t="str">
            <v>SP</v>
          </cell>
          <cell r="K931" t="str">
            <v>57</v>
          </cell>
          <cell r="L931" t="str">
            <v>SHF</v>
          </cell>
          <cell r="M931" t="str">
            <v>SHF</v>
          </cell>
          <cell r="N931">
            <v>0</v>
          </cell>
          <cell r="O931">
            <v>0</v>
          </cell>
          <cell r="P931" t="str">
            <v>N/A</v>
          </cell>
          <cell r="Q931" t="str">
            <v>MATRIZ</v>
          </cell>
          <cell r="R931" t="str">
            <v>OPERACIONAL</v>
          </cell>
          <cell r="S931" t="str">
            <v>OPERACIONAL</v>
          </cell>
          <cell r="T931" t="str">
            <v>N/A</v>
          </cell>
          <cell r="U931" t="str">
            <v>N/A</v>
          </cell>
          <cell r="V931" t="str">
            <v>N/A</v>
          </cell>
          <cell r="W931" t="str">
            <v>N/A</v>
          </cell>
          <cell r="X931" t="str">
            <v>N/A</v>
          </cell>
          <cell r="Y931" t="str">
            <v>N/A</v>
          </cell>
          <cell r="Z931" t="str">
            <v>N/A</v>
          </cell>
          <cell r="AA931" t="str">
            <v>N/A</v>
          </cell>
          <cell r="AB931" t="str">
            <v>NAO BLOQUEADO</v>
          </cell>
          <cell r="AC931">
            <v>115701</v>
          </cell>
          <cell r="AD931" t="str">
            <v>MATRIZ</v>
          </cell>
          <cell r="AE931" t="str">
            <v>5.OPERACIONAL</v>
          </cell>
          <cell r="AF931" t="str">
            <v>N/A</v>
          </cell>
          <cell r="AG931" t="str">
            <v>N/I</v>
          </cell>
          <cell r="AH931" t="str">
            <v xml:space="preserve">SÃO PAULO </v>
          </cell>
          <cell r="AI931" t="str">
            <v>N/I</v>
          </cell>
          <cell r="AJ931" t="str">
            <v>N/I</v>
          </cell>
          <cell r="AK931" t="str">
            <v>N/I</v>
          </cell>
          <cell r="AL931" t="str">
            <v>N/A</v>
          </cell>
          <cell r="AM931" t="str">
            <v>N/A</v>
          </cell>
          <cell r="AN931" t="str">
            <v>N/A</v>
          </cell>
          <cell r="AO931" t="str">
            <v>N/A</v>
          </cell>
          <cell r="AP931" t="str">
            <v>N/A</v>
          </cell>
          <cell r="AQ931" t="str">
            <v>N/A</v>
          </cell>
          <cell r="AR931" t="str">
            <v>N/I</v>
          </cell>
          <cell r="AS931" t="str">
            <v>N/IN/I</v>
          </cell>
          <cell r="AT931" t="str">
            <v>N/I</v>
          </cell>
          <cell r="AU931" t="str">
            <v>N/I</v>
          </cell>
          <cell r="AV931" t="str">
            <v>N/A</v>
          </cell>
          <cell r="AW931" t="str">
            <v>N/A</v>
          </cell>
          <cell r="AX931" t="str">
            <v>N/A</v>
          </cell>
          <cell r="AY931" t="str">
            <v>N/A</v>
          </cell>
          <cell r="AZ931">
            <v>115701</v>
          </cell>
        </row>
        <row r="932">
          <cell r="D932">
            <v>115170</v>
          </cell>
          <cell r="E932" t="str">
            <v>CAMPANHA DE INCENTIVO</v>
          </cell>
          <cell r="F932" t="str">
            <v>N/A</v>
          </cell>
          <cell r="G932" t="str">
            <v>N/I</v>
          </cell>
          <cell r="H932" t="str">
            <v>N/I</v>
          </cell>
          <cell r="I932" t="str">
            <v>N/I</v>
          </cell>
          <cell r="J932" t="str">
            <v>N/I</v>
          </cell>
          <cell r="K932" t="str">
            <v>51</v>
          </cell>
          <cell r="L932" t="str">
            <v>PRIMEIRA</v>
          </cell>
          <cell r="M932" t="str">
            <v>PRIMEIRA</v>
          </cell>
          <cell r="N932">
            <v>0</v>
          </cell>
          <cell r="O932">
            <v>0</v>
          </cell>
          <cell r="P932" t="str">
            <v>N/A</v>
          </cell>
          <cell r="Q932" t="str">
            <v>CAMPANHA</v>
          </cell>
          <cell r="R932" t="str">
            <v>OPERACIONAL</v>
          </cell>
          <cell r="S932" t="str">
            <v>OPERACIONAL</v>
          </cell>
          <cell r="T932" t="str">
            <v>N/A</v>
          </cell>
          <cell r="U932" t="str">
            <v>N/A</v>
          </cell>
          <cell r="V932" t="str">
            <v>N/A</v>
          </cell>
          <cell r="W932" t="str">
            <v>N/A</v>
          </cell>
          <cell r="X932" t="str">
            <v>N/A</v>
          </cell>
          <cell r="Y932" t="str">
            <v>N/A</v>
          </cell>
          <cell r="Z932" t="str">
            <v>N/A</v>
          </cell>
          <cell r="AA932" t="str">
            <v>N/A</v>
          </cell>
          <cell r="AB932" t="str">
            <v>NAO BLOQUEADO</v>
          </cell>
          <cell r="AC932">
            <v>115170</v>
          </cell>
          <cell r="AD932" t="str">
            <v>CAMPANHA DE INCENTIVO</v>
          </cell>
          <cell r="AE932" t="str">
            <v>5.OPERACIONAL</v>
          </cell>
          <cell r="AF932" t="str">
            <v>N/I</v>
          </cell>
          <cell r="AG932" t="str">
            <v>N/I</v>
          </cell>
          <cell r="AH932" t="str">
            <v>N/I</v>
          </cell>
          <cell r="AI932" t="str">
            <v>N/I</v>
          </cell>
          <cell r="AJ932" t="str">
            <v>N/I</v>
          </cell>
          <cell r="AK932" t="str">
            <v>N/I</v>
          </cell>
          <cell r="AL932" t="str">
            <v>N/I</v>
          </cell>
          <cell r="AM932" t="str">
            <v>N/I</v>
          </cell>
          <cell r="AN932" t="str">
            <v>N/I</v>
          </cell>
          <cell r="AO932" t="str">
            <v>N/I</v>
          </cell>
          <cell r="AP932" t="str">
            <v>N/I</v>
          </cell>
          <cell r="AQ932" t="str">
            <v>N/I</v>
          </cell>
          <cell r="AR932" t="str">
            <v>N/I</v>
          </cell>
          <cell r="AS932" t="str">
            <v>N/IN/I</v>
          </cell>
          <cell r="AT932" t="str">
            <v>N/I</v>
          </cell>
          <cell r="AU932" t="str">
            <v>N/I</v>
          </cell>
          <cell r="AV932" t="str">
            <v>N/I</v>
          </cell>
          <cell r="AW932" t="str">
            <v>N/I</v>
          </cell>
          <cell r="AX932" t="str">
            <v>N/I</v>
          </cell>
          <cell r="AY932" t="str">
            <v>N/I</v>
          </cell>
          <cell r="AZ932">
            <v>115170</v>
          </cell>
        </row>
        <row r="933">
          <cell r="D933">
            <v>115141</v>
          </cell>
          <cell r="E933" t="str">
            <v>PCD</v>
          </cell>
          <cell r="F933" t="str">
            <v>N/A</v>
          </cell>
          <cell r="G933" t="str">
            <v>SP</v>
          </cell>
          <cell r="H933" t="str">
            <v>SÃO PAULO</v>
          </cell>
          <cell r="I933" t="str">
            <v>SP</v>
          </cell>
          <cell r="J933" t="str">
            <v>SP</v>
          </cell>
          <cell r="K933" t="str">
            <v>51</v>
          </cell>
          <cell r="L933" t="str">
            <v>PRIMEIRA</v>
          </cell>
          <cell r="M933" t="str">
            <v>PRIMEIRA</v>
          </cell>
          <cell r="N933">
            <v>0</v>
          </cell>
          <cell r="O933">
            <v>0</v>
          </cell>
          <cell r="P933" t="str">
            <v>N/A</v>
          </cell>
          <cell r="Q933" t="str">
            <v>RECURSOS HUMANOS</v>
          </cell>
          <cell r="R933" t="str">
            <v>OPERACIONAL</v>
          </cell>
          <cell r="S933" t="str">
            <v>OPERACIONAL</v>
          </cell>
          <cell r="T933" t="str">
            <v>N/A</v>
          </cell>
          <cell r="U933" t="str">
            <v>N/A</v>
          </cell>
          <cell r="V933" t="str">
            <v>N/A</v>
          </cell>
          <cell r="W933" t="str">
            <v>N/A</v>
          </cell>
          <cell r="X933" t="str">
            <v>N/A</v>
          </cell>
          <cell r="Y933" t="str">
            <v>N/A</v>
          </cell>
          <cell r="Z933" t="str">
            <v>N/A</v>
          </cell>
          <cell r="AA933" t="str">
            <v>N/A</v>
          </cell>
          <cell r="AB933" t="str">
            <v>NAO BLOQUEADO</v>
          </cell>
          <cell r="AC933">
            <v>115141</v>
          </cell>
          <cell r="AD933" t="str">
            <v>PCD</v>
          </cell>
          <cell r="AE933" t="str">
            <v>5.OPERACIONAL</v>
          </cell>
          <cell r="AF933" t="str">
            <v>N/A</v>
          </cell>
          <cell r="AG933" t="str">
            <v>N/I</v>
          </cell>
          <cell r="AH933" t="str">
            <v xml:space="preserve">SÃO PAULO </v>
          </cell>
          <cell r="AI933" t="str">
            <v>N/I</v>
          </cell>
          <cell r="AJ933" t="str">
            <v>N/I</v>
          </cell>
          <cell r="AK933" t="str">
            <v>N/I</v>
          </cell>
          <cell r="AL933" t="str">
            <v>N/A</v>
          </cell>
          <cell r="AM933" t="str">
            <v>N/A</v>
          </cell>
          <cell r="AN933" t="str">
            <v>N/A</v>
          </cell>
          <cell r="AO933" t="str">
            <v>N/A</v>
          </cell>
          <cell r="AP933" t="str">
            <v>N/A</v>
          </cell>
          <cell r="AQ933" t="str">
            <v>N/A</v>
          </cell>
          <cell r="AR933" t="str">
            <v>N/I</v>
          </cell>
          <cell r="AS933" t="str">
            <v>N/IN/I</v>
          </cell>
          <cell r="AT933" t="str">
            <v>N/I</v>
          </cell>
          <cell r="AU933" t="str">
            <v>N/I</v>
          </cell>
          <cell r="AV933" t="str">
            <v>N/A</v>
          </cell>
          <cell r="AW933" t="str">
            <v>N/A</v>
          </cell>
          <cell r="AX933" t="str">
            <v>N/A</v>
          </cell>
          <cell r="AY933" t="str">
            <v>N/A</v>
          </cell>
          <cell r="AZ933">
            <v>115141</v>
          </cell>
        </row>
        <row r="934">
          <cell r="D934">
            <v>115134</v>
          </cell>
          <cell r="E934" t="str">
            <v>MANTENCAO</v>
          </cell>
          <cell r="F934" t="str">
            <v>N/A</v>
          </cell>
          <cell r="G934" t="str">
            <v>SP</v>
          </cell>
          <cell r="H934" t="str">
            <v>SÃO PAULO</v>
          </cell>
          <cell r="I934" t="str">
            <v>SP</v>
          </cell>
          <cell r="J934" t="str">
            <v>SP</v>
          </cell>
          <cell r="K934" t="str">
            <v>51</v>
          </cell>
          <cell r="L934" t="str">
            <v>PRIMEIRA</v>
          </cell>
          <cell r="M934" t="str">
            <v>PRIMEIRA</v>
          </cell>
          <cell r="N934">
            <v>0</v>
          </cell>
          <cell r="O934">
            <v>0</v>
          </cell>
          <cell r="P934" t="str">
            <v>N/A</v>
          </cell>
          <cell r="Q934" t="str">
            <v>MANUTENÇÃO</v>
          </cell>
          <cell r="R934" t="str">
            <v>OPERACIONAL</v>
          </cell>
          <cell r="S934" t="str">
            <v>OPERACIONAL</v>
          </cell>
          <cell r="T934" t="str">
            <v>N/A</v>
          </cell>
          <cell r="U934" t="str">
            <v>N/A</v>
          </cell>
          <cell r="V934" t="str">
            <v>N/A</v>
          </cell>
          <cell r="W934" t="str">
            <v>N/A</v>
          </cell>
          <cell r="X934" t="str">
            <v>N/A</v>
          </cell>
          <cell r="Y934" t="str">
            <v>N/A</v>
          </cell>
          <cell r="Z934" t="str">
            <v>N/A</v>
          </cell>
          <cell r="AA934" t="str">
            <v>N/A</v>
          </cell>
          <cell r="AB934" t="str">
            <v>NAO BLOQUEADO</v>
          </cell>
          <cell r="AC934">
            <v>115134</v>
          </cell>
          <cell r="AD934" t="str">
            <v>MANTENCAO</v>
          </cell>
          <cell r="AE934" t="str">
            <v>5.OPERACIONAL</v>
          </cell>
          <cell r="AF934" t="str">
            <v>N/A</v>
          </cell>
          <cell r="AG934" t="str">
            <v>N/A</v>
          </cell>
          <cell r="AH934" t="str">
            <v xml:space="preserve">SÃO PAULO </v>
          </cell>
          <cell r="AI934" t="str">
            <v>N/A</v>
          </cell>
          <cell r="AJ934" t="str">
            <v>N/A</v>
          </cell>
          <cell r="AK934" t="str">
            <v>N/A</v>
          </cell>
          <cell r="AL934" t="str">
            <v>N/A</v>
          </cell>
          <cell r="AM934" t="str">
            <v>N/A</v>
          </cell>
          <cell r="AN934" t="str">
            <v>N/A</v>
          </cell>
          <cell r="AO934" t="str">
            <v>N/A</v>
          </cell>
          <cell r="AP934" t="str">
            <v>N/A</v>
          </cell>
          <cell r="AQ934" t="str">
            <v>N/A</v>
          </cell>
          <cell r="AR934" t="str">
            <v>N/A</v>
          </cell>
          <cell r="AS934" t="str">
            <v>N/IN/I</v>
          </cell>
          <cell r="AT934" t="str">
            <v>N/I</v>
          </cell>
          <cell r="AU934" t="str">
            <v>N/I</v>
          </cell>
          <cell r="AV934" t="str">
            <v>N/A</v>
          </cell>
          <cell r="AW934" t="str">
            <v>N/A</v>
          </cell>
          <cell r="AX934" t="str">
            <v>N/A</v>
          </cell>
          <cell r="AY934" t="str">
            <v>N/A</v>
          </cell>
          <cell r="AZ934">
            <v>115134</v>
          </cell>
        </row>
        <row r="935">
          <cell r="D935">
            <v>112301</v>
          </cell>
          <cell r="E935" t="str">
            <v>SERVICOS GERAIS - SP</v>
          </cell>
          <cell r="F935" t="str">
            <v>N/A</v>
          </cell>
          <cell r="G935" t="str">
            <v>SP</v>
          </cell>
          <cell r="H935" t="str">
            <v>SÃO PAULO</v>
          </cell>
          <cell r="I935" t="str">
            <v>SP</v>
          </cell>
          <cell r="J935" t="str">
            <v>SP</v>
          </cell>
          <cell r="K935" t="str">
            <v>23</v>
          </cell>
          <cell r="L935" t="str">
            <v>SAEPART</v>
          </cell>
          <cell r="M935" t="str">
            <v>SAEPART</v>
          </cell>
          <cell r="N935">
            <v>0</v>
          </cell>
          <cell r="O935">
            <v>0</v>
          </cell>
          <cell r="P935" t="str">
            <v>N/A</v>
          </cell>
          <cell r="Q935" t="str">
            <v>SERVIÇOS GERAIS</v>
          </cell>
          <cell r="R935" t="str">
            <v>OPERACIONAL</v>
          </cell>
          <cell r="S935" t="str">
            <v>OPERACIONAL</v>
          </cell>
          <cell r="T935" t="str">
            <v>N/A</v>
          </cell>
          <cell r="U935" t="str">
            <v>N/A</v>
          </cell>
          <cell r="V935" t="str">
            <v>N/A</v>
          </cell>
          <cell r="W935" t="str">
            <v>N/A</v>
          </cell>
          <cell r="X935" t="str">
            <v>N/A</v>
          </cell>
          <cell r="Y935" t="str">
            <v>N/A</v>
          </cell>
          <cell r="Z935" t="str">
            <v>N/A</v>
          </cell>
          <cell r="AA935" t="str">
            <v>N/A</v>
          </cell>
          <cell r="AB935" t="str">
            <v>NAO BLOQUEADO</v>
          </cell>
          <cell r="AC935">
            <v>115101</v>
          </cell>
          <cell r="AD935" t="str">
            <v>SERVICOS GERAIS - SP</v>
          </cell>
          <cell r="AE935" t="str">
            <v>5.OPERACIONAL</v>
          </cell>
          <cell r="AF935" t="str">
            <v>N/A</v>
          </cell>
          <cell r="AG935" t="str">
            <v>N/I</v>
          </cell>
          <cell r="AH935" t="str">
            <v xml:space="preserve">SÃO PAULO </v>
          </cell>
          <cell r="AI935" t="str">
            <v>N/I</v>
          </cell>
          <cell r="AJ935" t="str">
            <v>N/I</v>
          </cell>
          <cell r="AK935" t="str">
            <v>N/I</v>
          </cell>
          <cell r="AL935" t="str">
            <v>N/A</v>
          </cell>
          <cell r="AM935" t="str">
            <v>N/A</v>
          </cell>
          <cell r="AN935" t="str">
            <v>N/A</v>
          </cell>
          <cell r="AO935" t="str">
            <v>N/A</v>
          </cell>
          <cell r="AP935" t="str">
            <v>N/A</v>
          </cell>
          <cell r="AQ935" t="str">
            <v>N/A</v>
          </cell>
          <cell r="AR935" t="str">
            <v>N/I</v>
          </cell>
          <cell r="AS935" t="str">
            <v>N/IN/I</v>
          </cell>
          <cell r="AT935" t="str">
            <v>N/I</v>
          </cell>
          <cell r="AU935" t="str">
            <v>N/I</v>
          </cell>
          <cell r="AV935" t="str">
            <v>N/A</v>
          </cell>
          <cell r="AW935" t="str">
            <v>N/A</v>
          </cell>
          <cell r="AX935" t="str">
            <v>N/A</v>
          </cell>
          <cell r="AY935" t="str">
            <v>N/A</v>
          </cell>
          <cell r="AZ935">
            <v>112301</v>
          </cell>
        </row>
        <row r="936">
          <cell r="D936">
            <v>115101</v>
          </cell>
          <cell r="E936" t="str">
            <v>SERVICOS GERAIS - SP</v>
          </cell>
          <cell r="F936" t="str">
            <v>N/A</v>
          </cell>
          <cell r="G936" t="str">
            <v>SP</v>
          </cell>
          <cell r="H936" t="str">
            <v>SÃO PAULO</v>
          </cell>
          <cell r="I936" t="str">
            <v>SP</v>
          </cell>
          <cell r="J936" t="str">
            <v>SP</v>
          </cell>
          <cell r="K936" t="str">
            <v>51</v>
          </cell>
          <cell r="L936" t="str">
            <v>PRIMEIRA</v>
          </cell>
          <cell r="M936" t="str">
            <v>PRIMEIRA</v>
          </cell>
          <cell r="N936">
            <v>0</v>
          </cell>
          <cell r="O936">
            <v>0</v>
          </cell>
          <cell r="P936" t="str">
            <v>N/A</v>
          </cell>
          <cell r="Q936" t="str">
            <v>SERVIÇOS GERAIS</v>
          </cell>
          <cell r="R936" t="str">
            <v>OPERACIONAL</v>
          </cell>
          <cell r="S936" t="str">
            <v>OPERACIONAL</v>
          </cell>
          <cell r="T936" t="str">
            <v>N/A</v>
          </cell>
          <cell r="U936" t="str">
            <v>N/A</v>
          </cell>
          <cell r="V936" t="str">
            <v>N/A</v>
          </cell>
          <cell r="W936" t="str">
            <v>N/A</v>
          </cell>
          <cell r="X936" t="str">
            <v>N/A</v>
          </cell>
          <cell r="Y936" t="str">
            <v>N/A</v>
          </cell>
          <cell r="Z936" t="str">
            <v>N/A</v>
          </cell>
          <cell r="AA936" t="str">
            <v>N/A</v>
          </cell>
          <cell r="AB936" t="str">
            <v>NAO BLOQUEADO</v>
          </cell>
          <cell r="AC936">
            <v>115101</v>
          </cell>
          <cell r="AD936" t="str">
            <v>SERVICOS GERAIS - SP</v>
          </cell>
          <cell r="AE936" t="str">
            <v>5.OPERACIONAL</v>
          </cell>
          <cell r="AF936" t="str">
            <v>N/A</v>
          </cell>
          <cell r="AG936" t="str">
            <v>N/I</v>
          </cell>
          <cell r="AH936" t="str">
            <v xml:space="preserve">SÃO PAULO </v>
          </cell>
          <cell r="AI936" t="str">
            <v>N/I</v>
          </cell>
          <cell r="AJ936" t="str">
            <v>N/I</v>
          </cell>
          <cell r="AK936" t="str">
            <v>N/I</v>
          </cell>
          <cell r="AL936" t="str">
            <v>N/A</v>
          </cell>
          <cell r="AM936" t="str">
            <v>N/A</v>
          </cell>
          <cell r="AN936" t="str">
            <v>N/A</v>
          </cell>
          <cell r="AO936" t="str">
            <v>N/A</v>
          </cell>
          <cell r="AP936" t="str">
            <v>N/A</v>
          </cell>
          <cell r="AQ936" t="str">
            <v>N/A</v>
          </cell>
          <cell r="AR936" t="str">
            <v>N/I</v>
          </cell>
          <cell r="AS936" t="str">
            <v>N/IN/I</v>
          </cell>
          <cell r="AT936" t="str">
            <v>N/I</v>
          </cell>
          <cell r="AU936" t="str">
            <v>N/I</v>
          </cell>
          <cell r="AV936" t="str">
            <v>N/A</v>
          </cell>
          <cell r="AW936" t="str">
            <v>N/A</v>
          </cell>
          <cell r="AX936" t="str">
            <v>N/A</v>
          </cell>
          <cell r="AY936" t="str">
            <v>N/A</v>
          </cell>
          <cell r="AZ936">
            <v>115101</v>
          </cell>
        </row>
        <row r="937">
          <cell r="D937">
            <v>112334</v>
          </cell>
          <cell r="E937" t="str">
            <v>MANUTENCAO</v>
          </cell>
          <cell r="F937" t="str">
            <v>N/A</v>
          </cell>
          <cell r="G937" t="str">
            <v>N/I</v>
          </cell>
          <cell r="H937" t="str">
            <v>N/I</v>
          </cell>
          <cell r="I937" t="str">
            <v>N/I</v>
          </cell>
          <cell r="J937" t="str">
            <v>N/I</v>
          </cell>
          <cell r="K937" t="str">
            <v>23</v>
          </cell>
          <cell r="L937" t="str">
            <v>SAEPART</v>
          </cell>
          <cell r="M937" t="str">
            <v>SAEPART</v>
          </cell>
          <cell r="N937">
            <v>0</v>
          </cell>
          <cell r="O937">
            <v>0</v>
          </cell>
          <cell r="P937" t="str">
            <v>N/A</v>
          </cell>
          <cell r="Q937" t="str">
            <v>MANUTENÇÃO</v>
          </cell>
          <cell r="R937" t="str">
            <v>OPERACIONAL</v>
          </cell>
          <cell r="S937" t="str">
            <v>OPERACIONAL</v>
          </cell>
          <cell r="T937" t="str">
            <v>N/A</v>
          </cell>
          <cell r="U937" t="str">
            <v>N/A</v>
          </cell>
          <cell r="V937" t="str">
            <v>N/A</v>
          </cell>
          <cell r="W937" t="str">
            <v>N/A</v>
          </cell>
          <cell r="X937" t="str">
            <v>N/A</v>
          </cell>
          <cell r="Y937" t="str">
            <v>N/A</v>
          </cell>
          <cell r="Z937" t="str">
            <v>N/A</v>
          </cell>
          <cell r="AA937" t="str">
            <v>N/A</v>
          </cell>
          <cell r="AB937" t="str">
            <v>NAO BLOQUEADO</v>
          </cell>
          <cell r="AC937">
            <v>112334</v>
          </cell>
          <cell r="AD937" t="str">
            <v>MANUTENCAO</v>
          </cell>
          <cell r="AE937" t="str">
            <v>5.OPERACIONAL</v>
          </cell>
          <cell r="AF937" t="str">
            <v>N/I</v>
          </cell>
          <cell r="AG937" t="str">
            <v>N/I</v>
          </cell>
          <cell r="AH937" t="str">
            <v>N/I</v>
          </cell>
          <cell r="AI937" t="str">
            <v>N/I</v>
          </cell>
          <cell r="AJ937" t="str">
            <v>N/I</v>
          </cell>
          <cell r="AK937" t="str">
            <v>N/I</v>
          </cell>
          <cell r="AL937" t="str">
            <v>N/I</v>
          </cell>
          <cell r="AM937" t="str">
            <v>N/I</v>
          </cell>
          <cell r="AN937" t="str">
            <v>N/I</v>
          </cell>
          <cell r="AO937" t="str">
            <v>N/I</v>
          </cell>
          <cell r="AP937" t="str">
            <v>N/I</v>
          </cell>
          <cell r="AQ937" t="str">
            <v>N/I</v>
          </cell>
          <cell r="AR937" t="str">
            <v>N/I</v>
          </cell>
          <cell r="AS937" t="str">
            <v>N/IN/I</v>
          </cell>
          <cell r="AT937" t="str">
            <v>N/I</v>
          </cell>
          <cell r="AU937" t="str">
            <v>N/I</v>
          </cell>
          <cell r="AV937" t="str">
            <v>N/I</v>
          </cell>
          <cell r="AW937" t="str">
            <v>N/I</v>
          </cell>
          <cell r="AX937" t="str">
            <v>N/I</v>
          </cell>
          <cell r="AY937" t="str">
            <v>N/I</v>
          </cell>
          <cell r="AZ937">
            <v>112334</v>
          </cell>
        </row>
        <row r="938">
          <cell r="D938">
            <v>111634</v>
          </cell>
          <cell r="E938" t="str">
            <v>MANUTENCAO - ON</v>
          </cell>
          <cell r="F938" t="str">
            <v>N/A</v>
          </cell>
          <cell r="G938" t="str">
            <v>ON</v>
          </cell>
          <cell r="H938" t="str">
            <v>SÃO PAULO</v>
          </cell>
          <cell r="I938" t="str">
            <v>ON</v>
          </cell>
          <cell r="J938" t="str">
            <v>On Street</v>
          </cell>
          <cell r="K938" t="str">
            <v>16</v>
          </cell>
          <cell r="L938" t="str">
            <v>HORA PARK</v>
          </cell>
          <cell r="M938" t="str">
            <v>HORA PARK</v>
          </cell>
          <cell r="N938">
            <v>0</v>
          </cell>
          <cell r="O938">
            <v>0</v>
          </cell>
          <cell r="P938" t="str">
            <v>N/A</v>
          </cell>
          <cell r="Q938" t="str">
            <v>MANUTENÇÃO</v>
          </cell>
          <cell r="R938" t="str">
            <v>OPERACIONAL</v>
          </cell>
          <cell r="S938" t="str">
            <v>OPERACIONAL</v>
          </cell>
          <cell r="T938" t="str">
            <v>N/A</v>
          </cell>
          <cell r="U938" t="str">
            <v>N/A</v>
          </cell>
          <cell r="V938" t="str">
            <v>N/A</v>
          </cell>
          <cell r="W938" t="str">
            <v>N/A</v>
          </cell>
          <cell r="X938" t="str">
            <v>N/A</v>
          </cell>
          <cell r="Y938" t="str">
            <v>N/A</v>
          </cell>
          <cell r="Z938" t="str">
            <v>N/A</v>
          </cell>
          <cell r="AA938" t="str">
            <v>N/A</v>
          </cell>
          <cell r="AB938" t="str">
            <v>NAO BLOQUEADO</v>
          </cell>
          <cell r="AC938">
            <v>111634</v>
          </cell>
          <cell r="AD938" t="str">
            <v>MANUTENCAO - ON</v>
          </cell>
          <cell r="AE938" t="str">
            <v>5.OPERACIONAL</v>
          </cell>
          <cell r="AF938" t="str">
            <v>N/A</v>
          </cell>
          <cell r="AG938" t="str">
            <v>N/I</v>
          </cell>
          <cell r="AH938" t="str">
            <v>N/I</v>
          </cell>
          <cell r="AI938" t="str">
            <v>N/I</v>
          </cell>
          <cell r="AJ938" t="str">
            <v>N/I</v>
          </cell>
          <cell r="AK938" t="str">
            <v>N/I</v>
          </cell>
          <cell r="AL938" t="str">
            <v>N/A</v>
          </cell>
          <cell r="AM938" t="str">
            <v>N/A</v>
          </cell>
          <cell r="AN938" t="str">
            <v>N/A</v>
          </cell>
          <cell r="AO938" t="str">
            <v>N/A</v>
          </cell>
          <cell r="AP938" t="str">
            <v>N/A</v>
          </cell>
          <cell r="AQ938" t="str">
            <v>N/A</v>
          </cell>
          <cell r="AR938" t="str">
            <v>N/I</v>
          </cell>
          <cell r="AS938" t="str">
            <v>N/IN/I</v>
          </cell>
          <cell r="AT938" t="str">
            <v>N/I</v>
          </cell>
          <cell r="AU938" t="str">
            <v>N/I</v>
          </cell>
          <cell r="AV938" t="str">
            <v>N/A</v>
          </cell>
          <cell r="AW938" t="str">
            <v>N/A</v>
          </cell>
          <cell r="AX938" t="str">
            <v>N/A</v>
          </cell>
          <cell r="AY938" t="str">
            <v>N/A</v>
          </cell>
          <cell r="AZ938">
            <v>111634</v>
          </cell>
        </row>
        <row r="939">
          <cell r="D939">
            <v>110999</v>
          </cell>
          <cell r="E939" t="str">
            <v>OPERACIONAL</v>
          </cell>
          <cell r="F939" t="str">
            <v>N/A</v>
          </cell>
          <cell r="G939" t="str">
            <v>SP</v>
          </cell>
          <cell r="H939" t="str">
            <v>SÃO PAULO</v>
          </cell>
          <cell r="I939" t="str">
            <v>SP</v>
          </cell>
          <cell r="J939" t="str">
            <v>SP</v>
          </cell>
          <cell r="K939" t="str">
            <v>09</v>
          </cell>
          <cell r="L939" t="str">
            <v>CAPITAL</v>
          </cell>
          <cell r="M939" t="str">
            <v>CAPITAL</v>
          </cell>
          <cell r="N939">
            <v>0</v>
          </cell>
          <cell r="O939">
            <v>0</v>
          </cell>
          <cell r="P939" t="str">
            <v>N/A</v>
          </cell>
          <cell r="Q939" t="str">
            <v>OPERACIONAL</v>
          </cell>
          <cell r="R939" t="str">
            <v>OPERACIONAL</v>
          </cell>
          <cell r="S939" t="str">
            <v>OPERACIONAL</v>
          </cell>
          <cell r="T939" t="str">
            <v>N/A</v>
          </cell>
          <cell r="U939" t="str">
            <v>N/A</v>
          </cell>
          <cell r="V939" t="str">
            <v>N/A</v>
          </cell>
          <cell r="W939" t="str">
            <v>N/A</v>
          </cell>
          <cell r="X939" t="str">
            <v>N/A</v>
          </cell>
          <cell r="Y939" t="str">
            <v>N/A</v>
          </cell>
          <cell r="Z939" t="str">
            <v>N/A</v>
          </cell>
          <cell r="AA939" t="str">
            <v>N/A</v>
          </cell>
          <cell r="AB939" t="str">
            <v xml:space="preserve">BLOQUEADO    </v>
          </cell>
          <cell r="AC939">
            <v>110999</v>
          </cell>
          <cell r="AD939" t="str">
            <v>OPERACIONAL</v>
          </cell>
          <cell r="AE939" t="str">
            <v>5.OPERACIONAL</v>
          </cell>
          <cell r="AF939" t="str">
            <v>N/A</v>
          </cell>
          <cell r="AG939" t="str">
            <v>N/I</v>
          </cell>
          <cell r="AH939" t="str">
            <v xml:space="preserve">SÃO PAULO </v>
          </cell>
          <cell r="AI939" t="str">
            <v>N/I</v>
          </cell>
          <cell r="AJ939" t="str">
            <v>N/I</v>
          </cell>
          <cell r="AK939" t="str">
            <v>N/I</v>
          </cell>
          <cell r="AL939" t="str">
            <v>N/A</v>
          </cell>
          <cell r="AM939" t="str">
            <v>N/A</v>
          </cell>
          <cell r="AN939" t="str">
            <v>N/A</v>
          </cell>
          <cell r="AO939" t="str">
            <v>N/A</v>
          </cell>
          <cell r="AP939" t="str">
            <v>N/A</v>
          </cell>
          <cell r="AQ939" t="str">
            <v>N/A</v>
          </cell>
          <cell r="AR939" t="str">
            <v>N/I</v>
          </cell>
          <cell r="AS939" t="str">
            <v>N/IN/I</v>
          </cell>
          <cell r="AT939" t="str">
            <v>N/I</v>
          </cell>
          <cell r="AU939" t="str">
            <v>N/I</v>
          </cell>
          <cell r="AV939" t="str">
            <v>N/A</v>
          </cell>
          <cell r="AW939" t="str">
            <v>N/A</v>
          </cell>
          <cell r="AX939" t="str">
            <v>N/A</v>
          </cell>
          <cell r="AY939" t="str">
            <v>N/A</v>
          </cell>
          <cell r="AZ939">
            <v>110999</v>
          </cell>
        </row>
        <row r="940">
          <cell r="D940">
            <v>110998</v>
          </cell>
          <cell r="E940" t="str">
            <v>PATROCINIOS - DF</v>
          </cell>
          <cell r="F940" t="str">
            <v>N/A</v>
          </cell>
          <cell r="G940" t="str">
            <v>SP</v>
          </cell>
          <cell r="H940" t="str">
            <v>SÃO PAULO</v>
          </cell>
          <cell r="I940" t="str">
            <v>SP</v>
          </cell>
          <cell r="J940" t="str">
            <v>SP</v>
          </cell>
          <cell r="K940" t="str">
            <v>09</v>
          </cell>
          <cell r="L940" t="str">
            <v>CAPITAL</v>
          </cell>
          <cell r="M940" t="str">
            <v>CAPITAL</v>
          </cell>
          <cell r="N940">
            <v>0</v>
          </cell>
          <cell r="O940">
            <v>0</v>
          </cell>
          <cell r="P940" t="str">
            <v>N/A</v>
          </cell>
          <cell r="Q940" t="str">
            <v>GER. ESTACIONAMENTO</v>
          </cell>
          <cell r="R940" t="str">
            <v>OPERACIONAL</v>
          </cell>
          <cell r="S940" t="str">
            <v>OPERACIONAL</v>
          </cell>
          <cell r="T940" t="str">
            <v>N/A</v>
          </cell>
          <cell r="U940" t="str">
            <v>N/A</v>
          </cell>
          <cell r="V940" t="str">
            <v>N/A</v>
          </cell>
          <cell r="W940" t="str">
            <v>N/A</v>
          </cell>
          <cell r="X940" t="str">
            <v>N/A</v>
          </cell>
          <cell r="Y940" t="str">
            <v>N/A</v>
          </cell>
          <cell r="Z940" t="str">
            <v>N/A</v>
          </cell>
          <cell r="AA940" t="str">
            <v>N/A</v>
          </cell>
          <cell r="AB940" t="str">
            <v>NAO BLOQUEADO</v>
          </cell>
          <cell r="AC940">
            <v>110998</v>
          </cell>
          <cell r="AD940" t="str">
            <v>PATROCINIOS - DF</v>
          </cell>
          <cell r="AE940" t="str">
            <v>5.OPERACIONAL</v>
          </cell>
          <cell r="AF940" t="str">
            <v>N/A</v>
          </cell>
          <cell r="AG940" t="str">
            <v>N/I</v>
          </cell>
          <cell r="AH940" t="str">
            <v xml:space="preserve">SÃO PAULO </v>
          </cell>
          <cell r="AI940" t="str">
            <v>N/I</v>
          </cell>
          <cell r="AJ940" t="str">
            <v>N/I</v>
          </cell>
          <cell r="AK940" t="str">
            <v>N/I</v>
          </cell>
          <cell r="AL940" t="str">
            <v>N/A</v>
          </cell>
          <cell r="AM940" t="str">
            <v>N/A</v>
          </cell>
          <cell r="AN940" t="str">
            <v>N/A</v>
          </cell>
          <cell r="AO940" t="str">
            <v>N/A</v>
          </cell>
          <cell r="AP940" t="str">
            <v>N/A</v>
          </cell>
          <cell r="AQ940" t="str">
            <v>N/A</v>
          </cell>
          <cell r="AR940" t="str">
            <v>N/I</v>
          </cell>
          <cell r="AS940" t="str">
            <v>N/IN/I</v>
          </cell>
          <cell r="AT940" t="str">
            <v>N/I</v>
          </cell>
          <cell r="AU940" t="str">
            <v>N/I</v>
          </cell>
          <cell r="AV940" t="str">
            <v>N/A</v>
          </cell>
          <cell r="AW940" t="str">
            <v>N/A</v>
          </cell>
          <cell r="AX940" t="str">
            <v>N/A</v>
          </cell>
          <cell r="AY940" t="str">
            <v>N/A</v>
          </cell>
          <cell r="AZ940">
            <v>110998</v>
          </cell>
        </row>
        <row r="941">
          <cell r="D941">
            <v>110901</v>
          </cell>
          <cell r="E941" t="str">
            <v>SERVICOS GERAIS - DF</v>
          </cell>
          <cell r="F941" t="str">
            <v>N/A</v>
          </cell>
          <cell r="G941" t="str">
            <v>DF</v>
          </cell>
          <cell r="H941" t="str">
            <v>DISTRITO FEDERAL</v>
          </cell>
          <cell r="I941" t="str">
            <v>CO</v>
          </cell>
          <cell r="J941" t="str">
            <v>CO</v>
          </cell>
          <cell r="K941" t="str">
            <v>09</v>
          </cell>
          <cell r="L941" t="str">
            <v>CAPITAL</v>
          </cell>
          <cell r="M941" t="str">
            <v>CAPITAL</v>
          </cell>
          <cell r="N941">
            <v>0</v>
          </cell>
          <cell r="O941">
            <v>0</v>
          </cell>
          <cell r="P941" t="str">
            <v>N/A</v>
          </cell>
          <cell r="Q941" t="str">
            <v>SERVIÇOS GERAIS</v>
          </cell>
          <cell r="R941" t="str">
            <v>OPERACIONAL</v>
          </cell>
          <cell r="S941" t="str">
            <v>OPERACIONAL</v>
          </cell>
          <cell r="T941" t="str">
            <v>N/A</v>
          </cell>
          <cell r="U941" t="str">
            <v>N/A</v>
          </cell>
          <cell r="V941" t="str">
            <v>N/A</v>
          </cell>
          <cell r="W941" t="str">
            <v>N/A</v>
          </cell>
          <cell r="X941" t="str">
            <v>N/A</v>
          </cell>
          <cell r="Y941" t="str">
            <v>N/A</v>
          </cell>
          <cell r="Z941" t="str">
            <v>N/A</v>
          </cell>
          <cell r="AA941" t="str">
            <v>N/A</v>
          </cell>
          <cell r="AB941" t="str">
            <v>NAO BLOQUEADO</v>
          </cell>
          <cell r="AC941">
            <v>110901</v>
          </cell>
          <cell r="AD941" t="str">
            <v>SERVICOS GERAIS - DF</v>
          </cell>
          <cell r="AE941" t="str">
            <v>5.OPERACIONAL</v>
          </cell>
          <cell r="AF941" t="str">
            <v>N/A</v>
          </cell>
          <cell r="AG941" t="str">
            <v>N/I</v>
          </cell>
          <cell r="AH941" t="str">
            <v>N/I</v>
          </cell>
          <cell r="AI941" t="str">
            <v>N/I</v>
          </cell>
          <cell r="AJ941" t="str">
            <v>N/I</v>
          </cell>
          <cell r="AK941" t="str">
            <v>N/I</v>
          </cell>
          <cell r="AL941" t="str">
            <v>N/A</v>
          </cell>
          <cell r="AM941" t="str">
            <v>N/A</v>
          </cell>
          <cell r="AN941" t="str">
            <v>N/A</v>
          </cell>
          <cell r="AO941" t="str">
            <v>N/A</v>
          </cell>
          <cell r="AP941" t="str">
            <v>N/A</v>
          </cell>
          <cell r="AQ941" t="str">
            <v>N/A</v>
          </cell>
          <cell r="AR941" t="str">
            <v>N/I</v>
          </cell>
          <cell r="AS941" t="str">
            <v>N/IN/I</v>
          </cell>
          <cell r="AT941" t="str">
            <v>N/I</v>
          </cell>
          <cell r="AU941" t="str">
            <v>N/I</v>
          </cell>
          <cell r="AV941" t="str">
            <v>N/A</v>
          </cell>
          <cell r="AW941" t="str">
            <v>N/A</v>
          </cell>
          <cell r="AX941" t="str">
            <v>N/A</v>
          </cell>
          <cell r="AY941" t="str">
            <v>N/A</v>
          </cell>
          <cell r="AZ941">
            <v>110901</v>
          </cell>
        </row>
        <row r="942">
          <cell r="D942">
            <v>110900</v>
          </cell>
          <cell r="E942" t="str">
            <v>GERENCIA OPERACIONAL - DF/GO</v>
          </cell>
          <cell r="F942" t="str">
            <v>N/A</v>
          </cell>
          <cell r="G942" t="str">
            <v>DF</v>
          </cell>
          <cell r="H942" t="str">
            <v>DISTRITO FEDERAL</v>
          </cell>
          <cell r="I942" t="str">
            <v>CO</v>
          </cell>
          <cell r="J942" t="str">
            <v>CO</v>
          </cell>
          <cell r="K942" t="str">
            <v>09</v>
          </cell>
          <cell r="L942" t="str">
            <v>CAPITAL</v>
          </cell>
          <cell r="M942" t="str">
            <v>CAPITAL</v>
          </cell>
          <cell r="N942">
            <v>0</v>
          </cell>
          <cell r="O942">
            <v>0</v>
          </cell>
          <cell r="P942" t="str">
            <v>N/A</v>
          </cell>
          <cell r="Q942" t="str">
            <v>GER. OPERACIONAL</v>
          </cell>
          <cell r="R942" t="str">
            <v>OPERACIONAL</v>
          </cell>
          <cell r="S942" t="str">
            <v>OPERACIONAL</v>
          </cell>
          <cell r="T942" t="str">
            <v>N/A</v>
          </cell>
          <cell r="U942" t="str">
            <v>N/A</v>
          </cell>
          <cell r="V942" t="str">
            <v>N/A</v>
          </cell>
          <cell r="W942" t="str">
            <v>N/A</v>
          </cell>
          <cell r="X942" t="str">
            <v>N/A</v>
          </cell>
          <cell r="Y942" t="str">
            <v>N/A</v>
          </cell>
          <cell r="Z942" t="str">
            <v>N/A</v>
          </cell>
          <cell r="AA942" t="str">
            <v>N/A</v>
          </cell>
          <cell r="AB942" t="str">
            <v>NAO BLOQUEADO</v>
          </cell>
          <cell r="AC942">
            <v>110900</v>
          </cell>
          <cell r="AD942" t="str">
            <v>GERENCIA OPERACIONAL - DF/GO</v>
          </cell>
          <cell r="AE942" t="str">
            <v>5.OPERACIONAL</v>
          </cell>
          <cell r="AF942" t="str">
            <v>N/I</v>
          </cell>
          <cell r="AG942" t="str">
            <v>N/I</v>
          </cell>
          <cell r="AH942" t="str">
            <v>N/I</v>
          </cell>
          <cell r="AI942" t="str">
            <v>N/I</v>
          </cell>
          <cell r="AJ942" t="str">
            <v>N/I</v>
          </cell>
          <cell r="AK942" t="str">
            <v>N/I</v>
          </cell>
          <cell r="AL942" t="str">
            <v>N/I</v>
          </cell>
          <cell r="AM942" t="str">
            <v>N/I</v>
          </cell>
          <cell r="AN942" t="str">
            <v>N/I</v>
          </cell>
          <cell r="AO942" t="str">
            <v>N/I</v>
          </cell>
          <cell r="AP942" t="str">
            <v>N/I</v>
          </cell>
          <cell r="AQ942" t="str">
            <v>N/I</v>
          </cell>
          <cell r="AR942" t="str">
            <v>N/I</v>
          </cell>
          <cell r="AS942" t="str">
            <v>N/IN/I</v>
          </cell>
          <cell r="AT942" t="str">
            <v>N/I</v>
          </cell>
          <cell r="AU942" t="str">
            <v>N/I</v>
          </cell>
          <cell r="AV942" t="str">
            <v>N/I</v>
          </cell>
          <cell r="AW942" t="str">
            <v>N/I</v>
          </cell>
          <cell r="AX942" t="str">
            <v>N/I</v>
          </cell>
          <cell r="AY942" t="str">
            <v>N/I</v>
          </cell>
          <cell r="AZ942">
            <v>110900</v>
          </cell>
        </row>
        <row r="943">
          <cell r="D943">
            <v>110201</v>
          </cell>
          <cell r="E943" t="str">
            <v>MATRIZ</v>
          </cell>
          <cell r="F943" t="str">
            <v>N/A</v>
          </cell>
          <cell r="G943" t="str">
            <v>SP</v>
          </cell>
          <cell r="H943" t="str">
            <v>SÃO PAULO</v>
          </cell>
          <cell r="I943" t="str">
            <v>SP</v>
          </cell>
          <cell r="J943" t="str">
            <v>SP</v>
          </cell>
          <cell r="K943" t="str">
            <v>02</v>
          </cell>
          <cell r="L943" t="str">
            <v>AMZ</v>
          </cell>
          <cell r="M943" t="str">
            <v>AMZ</v>
          </cell>
          <cell r="N943">
            <v>0</v>
          </cell>
          <cell r="O943">
            <v>0</v>
          </cell>
          <cell r="P943" t="str">
            <v>N/A</v>
          </cell>
          <cell r="Q943" t="str">
            <v>MATRIZ</v>
          </cell>
          <cell r="R943" t="str">
            <v>OPERACIONAL</v>
          </cell>
          <cell r="S943" t="str">
            <v>OPERACIONAL</v>
          </cell>
          <cell r="T943" t="str">
            <v>N/A</v>
          </cell>
          <cell r="U943" t="str">
            <v>N/A</v>
          </cell>
          <cell r="V943" t="str">
            <v>N/A</v>
          </cell>
          <cell r="W943" t="str">
            <v>N/A</v>
          </cell>
          <cell r="X943" t="str">
            <v>N/A</v>
          </cell>
          <cell r="Y943" t="str">
            <v>N/A</v>
          </cell>
          <cell r="Z943" t="str">
            <v>N/A</v>
          </cell>
          <cell r="AA943" t="str">
            <v>N/A</v>
          </cell>
          <cell r="AB943" t="str">
            <v xml:space="preserve">BLOQUEADO    </v>
          </cell>
          <cell r="AC943">
            <v>110201</v>
          </cell>
          <cell r="AD943" t="str">
            <v>MATRIZ</v>
          </cell>
          <cell r="AE943" t="str">
            <v>5.OPERACIONAL</v>
          </cell>
          <cell r="AF943" t="str">
            <v>N/A</v>
          </cell>
          <cell r="AG943" t="str">
            <v>N/I</v>
          </cell>
          <cell r="AH943" t="str">
            <v xml:space="preserve">SÃO PAULO </v>
          </cell>
          <cell r="AI943" t="str">
            <v>N/I</v>
          </cell>
          <cell r="AJ943" t="str">
            <v>N/I</v>
          </cell>
          <cell r="AK943" t="str">
            <v>N/I</v>
          </cell>
          <cell r="AL943" t="str">
            <v>N/A</v>
          </cell>
          <cell r="AM943" t="str">
            <v>N/A</v>
          </cell>
          <cell r="AN943" t="str">
            <v>N/A</v>
          </cell>
          <cell r="AO943" t="str">
            <v>N/A</v>
          </cell>
          <cell r="AP943" t="str">
            <v>N/A</v>
          </cell>
          <cell r="AQ943" t="str">
            <v>N/A</v>
          </cell>
          <cell r="AR943" t="str">
            <v>N/I</v>
          </cell>
          <cell r="AS943" t="str">
            <v>N/IN/I</v>
          </cell>
          <cell r="AT943" t="str">
            <v>N/I</v>
          </cell>
          <cell r="AU943" t="str">
            <v>N/I</v>
          </cell>
          <cell r="AV943" t="str">
            <v>N/A</v>
          </cell>
          <cell r="AW943" t="str">
            <v>N/A</v>
          </cell>
          <cell r="AX943" t="str">
            <v>N/A</v>
          </cell>
          <cell r="AY943" t="str">
            <v>N/A</v>
          </cell>
          <cell r="AZ943">
            <v>110201</v>
          </cell>
        </row>
        <row r="944">
          <cell r="D944">
            <v>110170</v>
          </cell>
          <cell r="E944" t="str">
            <v>CAMPANHA DE INCENTIVO</v>
          </cell>
          <cell r="F944" t="str">
            <v>N/A</v>
          </cell>
          <cell r="G944" t="str">
            <v>N/I</v>
          </cell>
          <cell r="H944" t="str">
            <v>N/I</v>
          </cell>
          <cell r="I944" t="str">
            <v>N/I</v>
          </cell>
          <cell r="J944" t="str">
            <v>N/I</v>
          </cell>
          <cell r="K944" t="str">
            <v>01</v>
          </cell>
          <cell r="L944" t="str">
            <v>ALLPARK</v>
          </cell>
          <cell r="M944" t="str">
            <v>ALLPARK</v>
          </cell>
          <cell r="N944">
            <v>0</v>
          </cell>
          <cell r="O944">
            <v>0</v>
          </cell>
          <cell r="P944" t="str">
            <v>N/A</v>
          </cell>
          <cell r="Q944" t="str">
            <v>CAMPANHA</v>
          </cell>
          <cell r="R944" t="str">
            <v>OPERACIONAL</v>
          </cell>
          <cell r="S944" t="str">
            <v>OPERACIONAL</v>
          </cell>
          <cell r="T944" t="str">
            <v>N/A</v>
          </cell>
          <cell r="U944" t="str">
            <v>N/A</v>
          </cell>
          <cell r="V944" t="str">
            <v>N/A</v>
          </cell>
          <cell r="W944" t="str">
            <v>N/A</v>
          </cell>
          <cell r="X944" t="str">
            <v>N/A</v>
          </cell>
          <cell r="Y944" t="str">
            <v>N/A</v>
          </cell>
          <cell r="Z944" t="str">
            <v>N/A</v>
          </cell>
          <cell r="AA944" t="str">
            <v>N/A</v>
          </cell>
          <cell r="AB944" t="str">
            <v>NAO BLOQUEADO</v>
          </cell>
          <cell r="AC944">
            <v>110170</v>
          </cell>
          <cell r="AD944" t="str">
            <v>CAMPANHA DE INCENTIVO</v>
          </cell>
          <cell r="AE944" t="str">
            <v>5.OPERACIONAL</v>
          </cell>
          <cell r="AF944" t="str">
            <v>N/I</v>
          </cell>
          <cell r="AG944" t="str">
            <v>N/I</v>
          </cell>
          <cell r="AH944" t="str">
            <v>N/I</v>
          </cell>
          <cell r="AI944" t="str">
            <v>N/I</v>
          </cell>
          <cell r="AJ944" t="str">
            <v>N/I</v>
          </cell>
          <cell r="AK944" t="str">
            <v>N/I</v>
          </cell>
          <cell r="AL944" t="str">
            <v>N/I</v>
          </cell>
          <cell r="AM944" t="str">
            <v>N/I</v>
          </cell>
          <cell r="AN944" t="str">
            <v>N/I</v>
          </cell>
          <cell r="AO944" t="str">
            <v>N/I</v>
          </cell>
          <cell r="AP944" t="str">
            <v>N/I</v>
          </cell>
          <cell r="AQ944" t="str">
            <v>N/I</v>
          </cell>
          <cell r="AR944" t="str">
            <v>N/I</v>
          </cell>
          <cell r="AS944" t="str">
            <v>N/IN/I</v>
          </cell>
          <cell r="AT944" t="str">
            <v>N/I</v>
          </cell>
          <cell r="AU944" t="str">
            <v>N/I</v>
          </cell>
          <cell r="AV944" t="str">
            <v>N/I</v>
          </cell>
          <cell r="AW944" t="str">
            <v>N/I</v>
          </cell>
          <cell r="AX944" t="str">
            <v>N/I</v>
          </cell>
          <cell r="AY944" t="str">
            <v>N/I</v>
          </cell>
          <cell r="AZ944">
            <v>110170</v>
          </cell>
        </row>
        <row r="945">
          <cell r="D945">
            <v>110149</v>
          </cell>
          <cell r="E945" t="str">
            <v>MATRIZ - EASY</v>
          </cell>
          <cell r="F945" t="str">
            <v>N/A</v>
          </cell>
          <cell r="G945" t="str">
            <v>SP</v>
          </cell>
          <cell r="H945" t="str">
            <v>SÃO PAULO</v>
          </cell>
          <cell r="I945" t="str">
            <v>SP</v>
          </cell>
          <cell r="J945" t="str">
            <v>SP</v>
          </cell>
          <cell r="K945" t="str">
            <v>01</v>
          </cell>
          <cell r="L945" t="str">
            <v>ALLPARK</v>
          </cell>
          <cell r="M945" t="str">
            <v>ALLPARK</v>
          </cell>
          <cell r="N945">
            <v>0</v>
          </cell>
          <cell r="O945">
            <v>0</v>
          </cell>
          <cell r="P945" t="str">
            <v>N/A</v>
          </cell>
          <cell r="Q945" t="str">
            <v>MATRIZ</v>
          </cell>
          <cell r="R945" t="str">
            <v>OPERACIONAL</v>
          </cell>
          <cell r="S945" t="str">
            <v>OPERACIONAL</v>
          </cell>
          <cell r="T945" t="str">
            <v>N/A</v>
          </cell>
          <cell r="U945" t="str">
            <v>N/A</v>
          </cell>
          <cell r="V945" t="str">
            <v>N/A</v>
          </cell>
          <cell r="W945" t="str">
            <v>N/A</v>
          </cell>
          <cell r="X945" t="str">
            <v>N/A</v>
          </cell>
          <cell r="Y945" t="str">
            <v>N/A</v>
          </cell>
          <cell r="Z945" t="str">
            <v>N/A</v>
          </cell>
          <cell r="AA945" t="str">
            <v>N/A</v>
          </cell>
          <cell r="AB945" t="str">
            <v xml:space="preserve">BLOQUEADO    </v>
          </cell>
          <cell r="AC945">
            <v>110149</v>
          </cell>
          <cell r="AD945" t="str">
            <v>MATRIZ - EASY</v>
          </cell>
          <cell r="AE945" t="str">
            <v>5.OPERACIONAL</v>
          </cell>
          <cell r="AF945" t="str">
            <v>N/A</v>
          </cell>
          <cell r="AG945" t="str">
            <v>N/I</v>
          </cell>
          <cell r="AH945" t="str">
            <v xml:space="preserve">SÃO PAULO </v>
          </cell>
          <cell r="AI945" t="str">
            <v>N/I</v>
          </cell>
          <cell r="AJ945" t="str">
            <v>N/I</v>
          </cell>
          <cell r="AK945" t="str">
            <v>N/I</v>
          </cell>
          <cell r="AL945" t="str">
            <v>N/A</v>
          </cell>
          <cell r="AM945" t="str">
            <v>N/A</v>
          </cell>
          <cell r="AN945" t="str">
            <v>N/A</v>
          </cell>
          <cell r="AO945" t="str">
            <v>N/A</v>
          </cell>
          <cell r="AP945" t="str">
            <v>N/A</v>
          </cell>
          <cell r="AQ945" t="str">
            <v>N/A</v>
          </cell>
          <cell r="AR945" t="str">
            <v>N/I</v>
          </cell>
          <cell r="AS945" t="str">
            <v>N/IN/I</v>
          </cell>
          <cell r="AT945" t="str">
            <v>N/I</v>
          </cell>
          <cell r="AU945" t="str">
            <v>N/I</v>
          </cell>
          <cell r="AV945" t="str">
            <v>N/A</v>
          </cell>
          <cell r="AW945" t="str">
            <v>N/A</v>
          </cell>
          <cell r="AX945" t="str">
            <v>N/A</v>
          </cell>
          <cell r="AY945" t="str">
            <v>N/A</v>
          </cell>
          <cell r="AZ945">
            <v>110149</v>
          </cell>
        </row>
        <row r="946">
          <cell r="D946">
            <v>110148</v>
          </cell>
          <cell r="E946" t="str">
            <v>MATRIZ - RITI</v>
          </cell>
          <cell r="F946" t="str">
            <v>N/A</v>
          </cell>
          <cell r="G946" t="str">
            <v>SP</v>
          </cell>
          <cell r="H946" t="str">
            <v>SÃO PAULO</v>
          </cell>
          <cell r="I946" t="str">
            <v>SP</v>
          </cell>
          <cell r="J946" t="str">
            <v>SP</v>
          </cell>
          <cell r="K946" t="str">
            <v>01</v>
          </cell>
          <cell r="L946" t="str">
            <v>ALLPARK</v>
          </cell>
          <cell r="M946" t="str">
            <v>ALLPARK</v>
          </cell>
          <cell r="N946">
            <v>0</v>
          </cell>
          <cell r="O946">
            <v>0</v>
          </cell>
          <cell r="P946" t="str">
            <v>N/A</v>
          </cell>
          <cell r="Q946" t="str">
            <v>MATRIZ</v>
          </cell>
          <cell r="R946" t="str">
            <v>OPERACIONAL</v>
          </cell>
          <cell r="S946" t="str">
            <v>OPERACIONAL</v>
          </cell>
          <cell r="T946" t="str">
            <v>N/A</v>
          </cell>
          <cell r="U946" t="str">
            <v>N/A</v>
          </cell>
          <cell r="V946" t="str">
            <v>N/A</v>
          </cell>
          <cell r="W946" t="str">
            <v>N/A</v>
          </cell>
          <cell r="X946" t="str">
            <v>N/A</v>
          </cell>
          <cell r="Y946" t="str">
            <v>N/A</v>
          </cell>
          <cell r="Z946" t="str">
            <v>N/A</v>
          </cell>
          <cell r="AA946" t="str">
            <v>N/A</v>
          </cell>
          <cell r="AB946" t="str">
            <v xml:space="preserve">BLOQUEADO    </v>
          </cell>
          <cell r="AC946">
            <v>110148</v>
          </cell>
          <cell r="AD946" t="str">
            <v>MATRIZ - RITI</v>
          </cell>
          <cell r="AE946" t="str">
            <v>5.OPERACIONAL</v>
          </cell>
          <cell r="AF946" t="str">
            <v>N/A</v>
          </cell>
          <cell r="AG946" t="str">
            <v>N/I</v>
          </cell>
          <cell r="AH946" t="str">
            <v xml:space="preserve">SÃO PAULO </v>
          </cell>
          <cell r="AI946" t="str">
            <v>N/I</v>
          </cell>
          <cell r="AJ946" t="str">
            <v>N/I</v>
          </cell>
          <cell r="AK946" t="str">
            <v>N/I</v>
          </cell>
          <cell r="AL946" t="str">
            <v>N/A</v>
          </cell>
          <cell r="AM946" t="str">
            <v>N/A</v>
          </cell>
          <cell r="AN946" t="str">
            <v>N/A</v>
          </cell>
          <cell r="AO946" t="str">
            <v>N/A</v>
          </cell>
          <cell r="AP946" t="str">
            <v>N/A</v>
          </cell>
          <cell r="AQ946" t="str">
            <v>N/A</v>
          </cell>
          <cell r="AR946" t="str">
            <v>N/I</v>
          </cell>
          <cell r="AS946" t="str">
            <v>N/IN/I</v>
          </cell>
          <cell r="AT946" t="str">
            <v>N/I</v>
          </cell>
          <cell r="AU946" t="str">
            <v>N/I</v>
          </cell>
          <cell r="AV946" t="str">
            <v>N/A</v>
          </cell>
          <cell r="AW946" t="str">
            <v>N/A</v>
          </cell>
          <cell r="AX946" t="str">
            <v>N/A</v>
          </cell>
          <cell r="AY946" t="str">
            <v>N/A</v>
          </cell>
          <cell r="AZ946">
            <v>110148</v>
          </cell>
        </row>
        <row r="947">
          <cell r="D947">
            <v>110146</v>
          </cell>
          <cell r="E947" t="str">
            <v>MATRIZ - AREA PARKING</v>
          </cell>
          <cell r="F947" t="str">
            <v>N/A</v>
          </cell>
          <cell r="G947" t="str">
            <v>SP</v>
          </cell>
          <cell r="H947" t="str">
            <v>SÃO PAULO</v>
          </cell>
          <cell r="I947" t="str">
            <v>SP</v>
          </cell>
          <cell r="J947" t="str">
            <v>SP</v>
          </cell>
          <cell r="K947" t="str">
            <v>01</v>
          </cell>
          <cell r="L947" t="str">
            <v>ALLPARK</v>
          </cell>
          <cell r="M947" t="str">
            <v>ALLPARK</v>
          </cell>
          <cell r="N947">
            <v>0</v>
          </cell>
          <cell r="O947">
            <v>0</v>
          </cell>
          <cell r="P947" t="str">
            <v>N/A</v>
          </cell>
          <cell r="Q947" t="str">
            <v>MATRIZ</v>
          </cell>
          <cell r="R947" t="str">
            <v>OPERACIONAL</v>
          </cell>
          <cell r="S947" t="str">
            <v>OPERACIONAL</v>
          </cell>
          <cell r="T947" t="str">
            <v>N/A</v>
          </cell>
          <cell r="U947" t="str">
            <v>N/A</v>
          </cell>
          <cell r="V947" t="str">
            <v>N/A</v>
          </cell>
          <cell r="W947" t="str">
            <v>N/A</v>
          </cell>
          <cell r="X947" t="str">
            <v>N/A</v>
          </cell>
          <cell r="Y947" t="str">
            <v>N/A</v>
          </cell>
          <cell r="Z947" t="str">
            <v>N/A</v>
          </cell>
          <cell r="AA947" t="str">
            <v>N/A</v>
          </cell>
          <cell r="AB947" t="str">
            <v xml:space="preserve">BLOQUEADO    </v>
          </cell>
          <cell r="AC947">
            <v>110146</v>
          </cell>
          <cell r="AD947" t="str">
            <v>MATRIZ - AREA PARKING</v>
          </cell>
          <cell r="AE947" t="str">
            <v>5.OPERACIONAL</v>
          </cell>
          <cell r="AF947" t="str">
            <v>N/A</v>
          </cell>
          <cell r="AG947" t="str">
            <v>N/I</v>
          </cell>
          <cell r="AH947" t="str">
            <v xml:space="preserve">SÃO PAULO </v>
          </cell>
          <cell r="AI947" t="str">
            <v>N/I</v>
          </cell>
          <cell r="AJ947" t="str">
            <v>N/I</v>
          </cell>
          <cell r="AK947" t="str">
            <v>N/I</v>
          </cell>
          <cell r="AL947" t="str">
            <v>N/A</v>
          </cell>
          <cell r="AM947" t="str">
            <v>N/A</v>
          </cell>
          <cell r="AN947" t="str">
            <v>N/A</v>
          </cell>
          <cell r="AO947" t="str">
            <v>N/A</v>
          </cell>
          <cell r="AP947" t="str">
            <v>N/A</v>
          </cell>
          <cell r="AQ947" t="str">
            <v>N/A</v>
          </cell>
          <cell r="AR947" t="str">
            <v>N/I</v>
          </cell>
          <cell r="AS947" t="str">
            <v>N/IN/I</v>
          </cell>
          <cell r="AT947" t="str">
            <v>N/I</v>
          </cell>
          <cell r="AU947" t="str">
            <v>N/I</v>
          </cell>
          <cell r="AV947" t="str">
            <v>N/A</v>
          </cell>
          <cell r="AW947" t="str">
            <v>N/A</v>
          </cell>
          <cell r="AX947" t="str">
            <v>N/A</v>
          </cell>
          <cell r="AY947" t="str">
            <v>N/A</v>
          </cell>
          <cell r="AZ947">
            <v>110146</v>
          </cell>
        </row>
        <row r="948">
          <cell r="D948">
            <v>110141</v>
          </cell>
          <cell r="E948" t="str">
            <v>PCD</v>
          </cell>
          <cell r="F948" t="str">
            <v>N/A</v>
          </cell>
          <cell r="G948" t="str">
            <v>SP</v>
          </cell>
          <cell r="H948" t="str">
            <v>SÃO PAULO</v>
          </cell>
          <cell r="I948" t="str">
            <v>SP</v>
          </cell>
          <cell r="J948" t="str">
            <v>SP</v>
          </cell>
          <cell r="K948" t="str">
            <v>01</v>
          </cell>
          <cell r="L948" t="str">
            <v>ALLPARK</v>
          </cell>
          <cell r="M948" t="str">
            <v>ALLPARK</v>
          </cell>
          <cell r="N948">
            <v>0</v>
          </cell>
          <cell r="O948">
            <v>0</v>
          </cell>
          <cell r="P948" t="str">
            <v>N/A</v>
          </cell>
          <cell r="Q948" t="str">
            <v>RECURSOS HUMANOS</v>
          </cell>
          <cell r="R948" t="str">
            <v>OPERACIONAL</v>
          </cell>
          <cell r="S948" t="str">
            <v>OPERACIONAL</v>
          </cell>
          <cell r="T948" t="str">
            <v>N/A</v>
          </cell>
          <cell r="U948" t="str">
            <v>N/A</v>
          </cell>
          <cell r="V948" t="str">
            <v>N/A</v>
          </cell>
          <cell r="W948" t="str">
            <v>N/A</v>
          </cell>
          <cell r="X948" t="str">
            <v>N/A</v>
          </cell>
          <cell r="Y948" t="str">
            <v>N/A</v>
          </cell>
          <cell r="Z948" t="str">
            <v>N/A</v>
          </cell>
          <cell r="AA948" t="str">
            <v>N/A</v>
          </cell>
          <cell r="AB948" t="str">
            <v>NAO BLOQUEADO</v>
          </cell>
          <cell r="AC948">
            <v>110141</v>
          </cell>
          <cell r="AD948" t="str">
            <v>PCD</v>
          </cell>
          <cell r="AE948" t="str">
            <v>5.OPERACIONAL</v>
          </cell>
          <cell r="AF948" t="str">
            <v>N/A</v>
          </cell>
          <cell r="AG948" t="str">
            <v>N/I</v>
          </cell>
          <cell r="AH948" t="str">
            <v xml:space="preserve">SÃO PAULO </v>
          </cell>
          <cell r="AI948" t="str">
            <v>N/I</v>
          </cell>
          <cell r="AJ948" t="str">
            <v>N/I</v>
          </cell>
          <cell r="AK948" t="str">
            <v>N/I</v>
          </cell>
          <cell r="AL948" t="str">
            <v>N/A</v>
          </cell>
          <cell r="AM948" t="str">
            <v>N/A</v>
          </cell>
          <cell r="AN948" t="str">
            <v>N/A</v>
          </cell>
          <cell r="AO948" t="str">
            <v>N/A</v>
          </cell>
          <cell r="AP948" t="str">
            <v>N/A</v>
          </cell>
          <cell r="AQ948" t="str">
            <v>N/A</v>
          </cell>
          <cell r="AR948" t="str">
            <v>N/I</v>
          </cell>
          <cell r="AS948" t="str">
            <v>N/IN/I</v>
          </cell>
          <cell r="AT948" t="str">
            <v>N/I</v>
          </cell>
          <cell r="AU948" t="str">
            <v>N/I</v>
          </cell>
          <cell r="AV948" t="str">
            <v>N/A</v>
          </cell>
          <cell r="AW948" t="str">
            <v>N/A</v>
          </cell>
          <cell r="AX948" t="str">
            <v>N/A</v>
          </cell>
          <cell r="AY948" t="str">
            <v>N/A</v>
          </cell>
          <cell r="AZ948">
            <v>110141</v>
          </cell>
        </row>
        <row r="949">
          <cell r="D949">
            <v>110134</v>
          </cell>
          <cell r="E949" t="str">
            <v>MANUTENCAO - SP</v>
          </cell>
          <cell r="F949" t="str">
            <v>N/A</v>
          </cell>
          <cell r="G949" t="str">
            <v>SP</v>
          </cell>
          <cell r="H949" t="str">
            <v>SÃO PAULO</v>
          </cell>
          <cell r="I949" t="str">
            <v>SP</v>
          </cell>
          <cell r="J949" t="str">
            <v>SP</v>
          </cell>
          <cell r="K949" t="str">
            <v>01</v>
          </cell>
          <cell r="L949" t="str">
            <v>ALLPARK</v>
          </cell>
          <cell r="M949" t="str">
            <v>ALLPARK</v>
          </cell>
          <cell r="N949">
            <v>0</v>
          </cell>
          <cell r="O949">
            <v>0</v>
          </cell>
          <cell r="P949" t="str">
            <v>N/A</v>
          </cell>
          <cell r="Q949" t="str">
            <v>MANUTENÇÃO</v>
          </cell>
          <cell r="R949" t="str">
            <v>OPERACIONAL</v>
          </cell>
          <cell r="S949" t="str">
            <v>OPERACIONAL</v>
          </cell>
          <cell r="T949" t="str">
            <v>N/A</v>
          </cell>
          <cell r="U949" t="str">
            <v>N/A</v>
          </cell>
          <cell r="V949" t="str">
            <v>N/A</v>
          </cell>
          <cell r="W949" t="str">
            <v>N/A</v>
          </cell>
          <cell r="X949" t="str">
            <v>N/A</v>
          </cell>
          <cell r="Y949" t="str">
            <v>N/A</v>
          </cell>
          <cell r="Z949" t="str">
            <v>N/A</v>
          </cell>
          <cell r="AA949" t="str">
            <v>N/A</v>
          </cell>
          <cell r="AB949" t="str">
            <v>NAO BLOQUEADO</v>
          </cell>
          <cell r="AC949">
            <v>110134</v>
          </cell>
          <cell r="AD949" t="str">
            <v>MANUTENCAO - SP</v>
          </cell>
          <cell r="AE949" t="str">
            <v>5.OPERACIONAL</v>
          </cell>
          <cell r="AF949" t="str">
            <v>N/A</v>
          </cell>
          <cell r="AG949" t="str">
            <v>N/I</v>
          </cell>
          <cell r="AH949" t="str">
            <v xml:space="preserve">SÃO PAULO </v>
          </cell>
          <cell r="AI949" t="str">
            <v>N/I</v>
          </cell>
          <cell r="AJ949" t="str">
            <v>N/I</v>
          </cell>
          <cell r="AK949" t="str">
            <v>N/I</v>
          </cell>
          <cell r="AL949" t="str">
            <v>N/A</v>
          </cell>
          <cell r="AM949" t="str">
            <v>N/A</v>
          </cell>
          <cell r="AN949" t="str">
            <v>N/A</v>
          </cell>
          <cell r="AO949" t="str">
            <v>N/A</v>
          </cell>
          <cell r="AP949" t="str">
            <v>N/A</v>
          </cell>
          <cell r="AQ949" t="str">
            <v>N/A</v>
          </cell>
          <cell r="AR949" t="str">
            <v>N/I</v>
          </cell>
          <cell r="AS949" t="str">
            <v>N/IN/I</v>
          </cell>
          <cell r="AT949" t="str">
            <v>N/I</v>
          </cell>
          <cell r="AU949" t="str">
            <v>N/I</v>
          </cell>
          <cell r="AV949" t="str">
            <v>N/A</v>
          </cell>
          <cell r="AW949" t="str">
            <v>N/A</v>
          </cell>
          <cell r="AX949" t="str">
            <v>N/A</v>
          </cell>
          <cell r="AY949" t="str">
            <v>N/A</v>
          </cell>
          <cell r="AZ949">
            <v>110134</v>
          </cell>
        </row>
        <row r="950">
          <cell r="D950">
            <v>112302</v>
          </cell>
          <cell r="E950" t="str">
            <v>ADM SELOS</v>
          </cell>
          <cell r="F950" t="str">
            <v>N/A</v>
          </cell>
          <cell r="G950" t="str">
            <v>SP</v>
          </cell>
          <cell r="H950" t="str">
            <v>SÃO PAULO</v>
          </cell>
          <cell r="I950" t="str">
            <v>SP</v>
          </cell>
          <cell r="J950" t="str">
            <v>SP</v>
          </cell>
          <cell r="K950" t="str">
            <v>23</v>
          </cell>
          <cell r="L950" t="str">
            <v>SAEPART</v>
          </cell>
          <cell r="M950" t="str">
            <v>SAEPART</v>
          </cell>
          <cell r="N950">
            <v>0</v>
          </cell>
          <cell r="O950">
            <v>0</v>
          </cell>
          <cell r="P950" t="str">
            <v>SELO/ CONVENIO</v>
          </cell>
          <cell r="Q950" t="str">
            <v>GER. SELOS</v>
          </cell>
          <cell r="R950" t="str">
            <v>OFF STREET</v>
          </cell>
          <cell r="S950" t="str">
            <v>BASE OFF</v>
          </cell>
          <cell r="T950" t="str">
            <v>N/A</v>
          </cell>
          <cell r="U950" t="str">
            <v>N/A</v>
          </cell>
          <cell r="V950" t="str">
            <v>N/A</v>
          </cell>
          <cell r="W950" t="str">
            <v>N/I</v>
          </cell>
          <cell r="X950" t="str">
            <v>N/I</v>
          </cell>
          <cell r="Y950" t="str">
            <v>N/A</v>
          </cell>
          <cell r="Z950" t="str">
            <v>DEB. CONTA</v>
          </cell>
          <cell r="AA950" t="str">
            <v>N/A</v>
          </cell>
          <cell r="AB950" t="str">
            <v>NAO BLOQUEADO</v>
          </cell>
          <cell r="AC950">
            <v>112302</v>
          </cell>
          <cell r="AD950" t="str">
            <v>ADM SELOS</v>
          </cell>
          <cell r="AE950" t="str">
            <v>4.SELO/CONVENIO</v>
          </cell>
          <cell r="AF950" t="str">
            <v>N/A</v>
          </cell>
          <cell r="AG950" t="str">
            <v>N/A</v>
          </cell>
          <cell r="AH950" t="str">
            <v xml:space="preserve">SÃO PAULO </v>
          </cell>
          <cell r="AI950" t="str">
            <v>N/A</v>
          </cell>
          <cell r="AJ950" t="str">
            <v>N/A</v>
          </cell>
          <cell r="AK950" t="str">
            <v>N/A</v>
          </cell>
          <cell r="AL950" t="str">
            <v>N/A</v>
          </cell>
          <cell r="AM950" t="str">
            <v>N/A</v>
          </cell>
          <cell r="AN950" t="str">
            <v>N/A</v>
          </cell>
          <cell r="AO950" t="str">
            <v>N/A</v>
          </cell>
          <cell r="AP950" t="str">
            <v>N/A</v>
          </cell>
          <cell r="AQ950" t="str">
            <v>N/A</v>
          </cell>
          <cell r="AR950" t="str">
            <v>N/A</v>
          </cell>
          <cell r="AS950" t="str">
            <v>N/AN/A</v>
          </cell>
          <cell r="AT950" t="str">
            <v>N/A</v>
          </cell>
          <cell r="AU950" t="str">
            <v>N/A</v>
          </cell>
          <cell r="AV950" t="str">
            <v>N/A</v>
          </cell>
          <cell r="AW950" t="str">
            <v>N/A</v>
          </cell>
          <cell r="AX950" t="str">
            <v>N/A</v>
          </cell>
          <cell r="AY950" t="str">
            <v>N/A</v>
          </cell>
          <cell r="AZ950">
            <v>112302</v>
          </cell>
        </row>
        <row r="951">
          <cell r="D951" t="str">
            <v>V00023</v>
          </cell>
          <cell r="E951" t="str">
            <v>RECURSOS HUMANOS - TO</v>
          </cell>
          <cell r="F951" t="str">
            <v>N/A</v>
          </cell>
          <cell r="G951" t="str">
            <v>TO</v>
          </cell>
          <cell r="H951" t="str">
            <v>TOCANTINS</v>
          </cell>
          <cell r="I951" t="str">
            <v>CO</v>
          </cell>
          <cell r="J951" t="str">
            <v>CO</v>
          </cell>
          <cell r="K951" t="str">
            <v>N/A</v>
          </cell>
          <cell r="L951" t="str">
            <v>N/A</v>
          </cell>
          <cell r="M951" t="str">
            <v>N/A</v>
          </cell>
          <cell r="N951">
            <v>0</v>
          </cell>
          <cell r="O951">
            <v>0</v>
          </cell>
          <cell r="P951" t="str">
            <v>N/A</v>
          </cell>
          <cell r="Q951" t="str">
            <v>RECURSOS HUMANOS</v>
          </cell>
          <cell r="R951" t="str">
            <v>SG&amp;A</v>
          </cell>
          <cell r="S951" t="str">
            <v>SG&amp;A</v>
          </cell>
          <cell r="T951" t="str">
            <v>N/A</v>
          </cell>
          <cell r="U951" t="str">
            <v>N/A</v>
          </cell>
          <cell r="V951" t="str">
            <v>N/A</v>
          </cell>
          <cell r="W951" t="str">
            <v>N/I</v>
          </cell>
          <cell r="X951" t="str">
            <v>N/I</v>
          </cell>
          <cell r="Y951" t="str">
            <v>N/A</v>
          </cell>
          <cell r="Z951" t="str">
            <v>N/A</v>
          </cell>
          <cell r="AA951" t="str">
            <v>N/A</v>
          </cell>
          <cell r="AB951" t="str">
            <v xml:space="preserve">BLOQUEADO    </v>
          </cell>
          <cell r="AC951" t="str">
            <v>V00023</v>
          </cell>
          <cell r="AD951" t="str">
            <v>RECURSOS HUMANOS - TO</v>
          </cell>
          <cell r="AE951" t="str">
            <v>3.SG&amp;A</v>
          </cell>
          <cell r="AF951" t="str">
            <v>N/A</v>
          </cell>
          <cell r="AG951" t="str">
            <v>N/A</v>
          </cell>
          <cell r="AH951" t="str">
            <v>N/I</v>
          </cell>
          <cell r="AI951" t="str">
            <v>N/A</v>
          </cell>
          <cell r="AJ951" t="str">
            <v>N/A</v>
          </cell>
          <cell r="AK951" t="str">
            <v>N/A</v>
          </cell>
          <cell r="AL951" t="str">
            <v>N/A</v>
          </cell>
          <cell r="AM951" t="str">
            <v>N/A</v>
          </cell>
          <cell r="AN951" t="str">
            <v>N/A</v>
          </cell>
          <cell r="AO951" t="str">
            <v>N/A</v>
          </cell>
          <cell r="AP951" t="str">
            <v>N/A</v>
          </cell>
          <cell r="AQ951" t="str">
            <v>N/A</v>
          </cell>
          <cell r="AR951" t="str">
            <v>N/A</v>
          </cell>
          <cell r="AS951" t="str">
            <v>N/AN/A</v>
          </cell>
          <cell r="AT951" t="str">
            <v>N/A</v>
          </cell>
          <cell r="AU951" t="str">
            <v>N/A</v>
          </cell>
          <cell r="AV951" t="str">
            <v>N/A</v>
          </cell>
          <cell r="AW951" t="str">
            <v>N/A</v>
          </cell>
          <cell r="AX951" t="str">
            <v>N/A</v>
          </cell>
          <cell r="AY951" t="str">
            <v>N/A</v>
          </cell>
          <cell r="AZ951" t="str">
            <v>V00023</v>
          </cell>
        </row>
        <row r="952">
          <cell r="D952" t="str">
            <v>V00011</v>
          </cell>
          <cell r="E952" t="str">
            <v>DPTO PESSOAL - TO</v>
          </cell>
          <cell r="F952" t="str">
            <v>N/A</v>
          </cell>
          <cell r="G952" t="str">
            <v>TO</v>
          </cell>
          <cell r="H952" t="str">
            <v>TOCANTINS</v>
          </cell>
          <cell r="I952" t="str">
            <v>CO</v>
          </cell>
          <cell r="J952" t="str">
            <v>CO</v>
          </cell>
          <cell r="K952" t="str">
            <v>N/A</v>
          </cell>
          <cell r="L952" t="str">
            <v>N/A</v>
          </cell>
          <cell r="M952" t="str">
            <v>N/A</v>
          </cell>
          <cell r="N952">
            <v>0</v>
          </cell>
          <cell r="O952">
            <v>0</v>
          </cell>
          <cell r="P952" t="str">
            <v>N/A</v>
          </cell>
          <cell r="Q952" t="str">
            <v>DPTO PESSOAL</v>
          </cell>
          <cell r="R952" t="str">
            <v>SG&amp;A</v>
          </cell>
          <cell r="S952" t="str">
            <v>SG&amp;A</v>
          </cell>
          <cell r="T952" t="str">
            <v>N/A</v>
          </cell>
          <cell r="U952" t="str">
            <v>N/A</v>
          </cell>
          <cell r="V952" t="str">
            <v>N/A</v>
          </cell>
          <cell r="W952" t="str">
            <v>N/I</v>
          </cell>
          <cell r="X952" t="str">
            <v>N/I</v>
          </cell>
          <cell r="Y952" t="str">
            <v>N/A</v>
          </cell>
          <cell r="Z952" t="str">
            <v>N/A</v>
          </cell>
          <cell r="AA952" t="str">
            <v>N/A</v>
          </cell>
          <cell r="AB952" t="str">
            <v xml:space="preserve">BLOQUEADO    </v>
          </cell>
          <cell r="AC952" t="str">
            <v>V00011</v>
          </cell>
          <cell r="AD952" t="str">
            <v>DPTO PESSOAL - TO</v>
          </cell>
          <cell r="AE952" t="str">
            <v>3.SG&amp;A</v>
          </cell>
          <cell r="AF952" t="str">
            <v>N/A</v>
          </cell>
          <cell r="AG952" t="str">
            <v>N/A</v>
          </cell>
          <cell r="AH952" t="str">
            <v>N/I</v>
          </cell>
          <cell r="AI952" t="str">
            <v>N/A</v>
          </cell>
          <cell r="AJ952" t="str">
            <v>N/A</v>
          </cell>
          <cell r="AK952" t="str">
            <v>N/A</v>
          </cell>
          <cell r="AL952" t="str">
            <v>N/A</v>
          </cell>
          <cell r="AM952" t="str">
            <v>N/A</v>
          </cell>
          <cell r="AN952" t="str">
            <v>N/A</v>
          </cell>
          <cell r="AO952" t="str">
            <v>N/A</v>
          </cell>
          <cell r="AP952" t="str">
            <v>N/A</v>
          </cell>
          <cell r="AQ952" t="str">
            <v>N/A</v>
          </cell>
          <cell r="AR952" t="str">
            <v>N/A</v>
          </cell>
          <cell r="AS952" t="str">
            <v>N/AN/A</v>
          </cell>
          <cell r="AT952" t="str">
            <v>N/A</v>
          </cell>
          <cell r="AU952" t="str">
            <v>N/A</v>
          </cell>
          <cell r="AV952" t="str">
            <v>N/A</v>
          </cell>
          <cell r="AW952" t="str">
            <v>N/A</v>
          </cell>
          <cell r="AX952" t="str">
            <v>N/A</v>
          </cell>
          <cell r="AY952" t="str">
            <v>N/A</v>
          </cell>
          <cell r="AZ952" t="str">
            <v>V00011</v>
          </cell>
        </row>
        <row r="953">
          <cell r="D953" t="str">
            <v>V00001</v>
          </cell>
          <cell r="E953" t="str">
            <v>SERVIÇOS GERAIS - ES</v>
          </cell>
          <cell r="F953" t="str">
            <v>N/A</v>
          </cell>
          <cell r="G953" t="str">
            <v>ES</v>
          </cell>
          <cell r="H953" t="str">
            <v>ESPÍRITO SANTO</v>
          </cell>
          <cell r="I953" t="str">
            <v>NE</v>
          </cell>
          <cell r="J953" t="str">
            <v>NE</v>
          </cell>
          <cell r="K953" t="str">
            <v>N/A</v>
          </cell>
          <cell r="L953" t="str">
            <v>N/A</v>
          </cell>
          <cell r="M953" t="str">
            <v>N/A</v>
          </cell>
          <cell r="N953">
            <v>0</v>
          </cell>
          <cell r="O953">
            <v>0</v>
          </cell>
          <cell r="P953" t="str">
            <v>N/A</v>
          </cell>
          <cell r="Q953" t="str">
            <v>SERVIÇOS GERAIS</v>
          </cell>
          <cell r="R953" t="str">
            <v>SG&amp;A</v>
          </cell>
          <cell r="S953" t="str">
            <v>SG&amp;A</v>
          </cell>
          <cell r="T953" t="str">
            <v>N/A</v>
          </cell>
          <cell r="U953" t="str">
            <v>N/A</v>
          </cell>
          <cell r="V953" t="str">
            <v>N/A</v>
          </cell>
          <cell r="W953" t="str">
            <v>N/I</v>
          </cell>
          <cell r="X953" t="str">
            <v>N/I</v>
          </cell>
          <cell r="Y953" t="str">
            <v>N/A</v>
          </cell>
          <cell r="Z953" t="str">
            <v>N/A</v>
          </cell>
          <cell r="AA953" t="str">
            <v>N/A</v>
          </cell>
          <cell r="AB953" t="str">
            <v xml:space="preserve">BLOQUEADO    </v>
          </cell>
          <cell r="AC953" t="str">
            <v>V00001</v>
          </cell>
          <cell r="AD953" t="str">
            <v>SERVIÇOS GERAIS - ES</v>
          </cell>
          <cell r="AE953" t="str">
            <v>3.SG&amp;A</v>
          </cell>
          <cell r="AF953" t="str">
            <v>N/A</v>
          </cell>
          <cell r="AG953" t="str">
            <v>N/A</v>
          </cell>
          <cell r="AH953" t="str">
            <v>N/I</v>
          </cell>
          <cell r="AI953" t="str">
            <v>N/A</v>
          </cell>
          <cell r="AJ953" t="str">
            <v>N/A</v>
          </cell>
          <cell r="AK953" t="str">
            <v>N/A</v>
          </cell>
          <cell r="AL953" t="str">
            <v>N/A</v>
          </cell>
          <cell r="AM953" t="str">
            <v>N/A</v>
          </cell>
          <cell r="AN953" t="str">
            <v>N/A</v>
          </cell>
          <cell r="AO953" t="str">
            <v>N/A</v>
          </cell>
          <cell r="AP953" t="str">
            <v>N/A</v>
          </cell>
          <cell r="AQ953" t="str">
            <v>N/A</v>
          </cell>
          <cell r="AR953" t="str">
            <v>N/A</v>
          </cell>
          <cell r="AS953" t="str">
            <v>N/AN/A</v>
          </cell>
          <cell r="AT953" t="str">
            <v>N/A</v>
          </cell>
          <cell r="AU953" t="str">
            <v>N/A</v>
          </cell>
          <cell r="AV953" t="str">
            <v>N/A</v>
          </cell>
          <cell r="AW953" t="str">
            <v>N/A</v>
          </cell>
          <cell r="AX953" t="str">
            <v>N/A</v>
          </cell>
          <cell r="AY953" t="str">
            <v>N/A</v>
          </cell>
          <cell r="AZ953" t="str">
            <v>V00001</v>
          </cell>
        </row>
        <row r="954">
          <cell r="D954" t="str">
            <v>DESAFIO ADM</v>
          </cell>
          <cell r="E954" t="str">
            <v>DESAFIO</v>
          </cell>
          <cell r="F954" t="str">
            <v>N/A</v>
          </cell>
          <cell r="G954" t="str">
            <v>SP</v>
          </cell>
          <cell r="H954" t="str">
            <v>SÃO PAULO</v>
          </cell>
          <cell r="I954" t="str">
            <v>SP</v>
          </cell>
          <cell r="J954" t="str">
            <v>SP</v>
          </cell>
          <cell r="K954" t="str">
            <v>N/A</v>
          </cell>
          <cell r="L954" t="str">
            <v>N/A</v>
          </cell>
          <cell r="M954" t="str">
            <v>N/A</v>
          </cell>
          <cell r="N954">
            <v>0</v>
          </cell>
          <cell r="O954">
            <v>0</v>
          </cell>
          <cell r="P954" t="str">
            <v>N/A</v>
          </cell>
          <cell r="Q954" t="str">
            <v>DIRETORIA</v>
          </cell>
          <cell r="R954" t="str">
            <v>SG&amp;A</v>
          </cell>
          <cell r="S954" t="str">
            <v>SG&amp;A</v>
          </cell>
          <cell r="T954" t="str">
            <v>N/A</v>
          </cell>
          <cell r="U954" t="str">
            <v>N/A</v>
          </cell>
          <cell r="V954" t="str">
            <v>N/A</v>
          </cell>
          <cell r="W954" t="str">
            <v>N/I</v>
          </cell>
          <cell r="X954" t="str">
            <v>N/I</v>
          </cell>
          <cell r="Y954" t="str">
            <v>N/A</v>
          </cell>
          <cell r="Z954" t="str">
            <v>N/A</v>
          </cell>
          <cell r="AA954" t="str">
            <v>N/A</v>
          </cell>
          <cell r="AB954" t="str">
            <v xml:space="preserve">BLOQUEADO    </v>
          </cell>
          <cell r="AC954" t="str">
            <v>DESAFIO ADM</v>
          </cell>
          <cell r="AD954" t="str">
            <v>DESAFIO</v>
          </cell>
          <cell r="AE954" t="str">
            <v>3.SG&amp;A</v>
          </cell>
          <cell r="AF954" t="str">
            <v>N/A</v>
          </cell>
          <cell r="AG954" t="str">
            <v>N/A</v>
          </cell>
          <cell r="AH954" t="str">
            <v>N/I</v>
          </cell>
          <cell r="AI954" t="str">
            <v>N/A</v>
          </cell>
          <cell r="AJ954" t="str">
            <v>N/A</v>
          </cell>
          <cell r="AK954" t="str">
            <v>N/A</v>
          </cell>
          <cell r="AL954" t="str">
            <v>N/A</v>
          </cell>
          <cell r="AM954" t="str">
            <v>N/A</v>
          </cell>
          <cell r="AN954" t="str">
            <v>N/A</v>
          </cell>
          <cell r="AO954" t="str">
            <v>N/A</v>
          </cell>
          <cell r="AP954" t="str">
            <v>N/A</v>
          </cell>
          <cell r="AQ954" t="str">
            <v>N/A</v>
          </cell>
          <cell r="AR954" t="str">
            <v>N/A</v>
          </cell>
          <cell r="AS954" t="str">
            <v>N/AN/A</v>
          </cell>
          <cell r="AT954" t="str">
            <v>N/A</v>
          </cell>
          <cell r="AU954" t="str">
            <v>N/A</v>
          </cell>
          <cell r="AV954" t="str">
            <v>N/A</v>
          </cell>
          <cell r="AW954" t="str">
            <v>N/A</v>
          </cell>
          <cell r="AX954" t="str">
            <v>N/A</v>
          </cell>
          <cell r="AY954" t="str">
            <v>N/A</v>
          </cell>
          <cell r="AZ954" t="str">
            <v>DESAFIO ADM</v>
          </cell>
        </row>
        <row r="955">
          <cell r="D955" t="str">
            <v>ANR5</v>
          </cell>
          <cell r="E955" t="str">
            <v>SPLENDORE</v>
          </cell>
          <cell r="F955" t="str">
            <v>N/A</v>
          </cell>
          <cell r="G955" t="str">
            <v>N/A</v>
          </cell>
          <cell r="H955" t="str">
            <v>N/A</v>
          </cell>
          <cell r="I955" t="str">
            <v>N/A</v>
          </cell>
          <cell r="J955" t="str">
            <v>N/A</v>
          </cell>
          <cell r="K955" t="str">
            <v>N/A</v>
          </cell>
          <cell r="L955" t="str">
            <v>N/A</v>
          </cell>
          <cell r="M955" t="str">
            <v>N/A</v>
          </cell>
          <cell r="N955">
            <v>0</v>
          </cell>
          <cell r="O955">
            <v>0</v>
          </cell>
          <cell r="P955" t="str">
            <v>N/A</v>
          </cell>
          <cell r="Q955" t="str">
            <v>N/A</v>
          </cell>
          <cell r="R955" t="str">
            <v>SG&amp;A</v>
          </cell>
          <cell r="S955" t="str">
            <v>SG&amp;A</v>
          </cell>
          <cell r="T955" t="str">
            <v>N/A</v>
          </cell>
          <cell r="U955" t="str">
            <v>N/A</v>
          </cell>
          <cell r="V955" t="str">
            <v>N/A</v>
          </cell>
          <cell r="W955" t="str">
            <v>N/A</v>
          </cell>
          <cell r="X955" t="str">
            <v>N/A</v>
          </cell>
          <cell r="Y955" t="str">
            <v>N/A</v>
          </cell>
          <cell r="Z955" t="str">
            <v>N/A</v>
          </cell>
          <cell r="AA955" t="str">
            <v>N/A</v>
          </cell>
          <cell r="AB955" t="str">
            <v xml:space="preserve">BLOQUEADO    </v>
          </cell>
          <cell r="AC955" t="str">
            <v>ANR5</v>
          </cell>
          <cell r="AD955" t="str">
            <v>SPLENDORE</v>
          </cell>
          <cell r="AE955" t="str">
            <v>3.SG&amp;A</v>
          </cell>
          <cell r="AF955" t="str">
            <v>N/A</v>
          </cell>
          <cell r="AG955" t="str">
            <v>N/A</v>
          </cell>
          <cell r="AH955" t="str">
            <v>N/I</v>
          </cell>
          <cell r="AI955" t="str">
            <v>N/A</v>
          </cell>
          <cell r="AJ955" t="str">
            <v>N/A</v>
          </cell>
          <cell r="AK955" t="str">
            <v>N/A</v>
          </cell>
          <cell r="AL955" t="str">
            <v>N/A</v>
          </cell>
          <cell r="AM955" t="str">
            <v>N/A</v>
          </cell>
          <cell r="AN955" t="str">
            <v>N/A</v>
          </cell>
          <cell r="AO955" t="str">
            <v>N/A</v>
          </cell>
          <cell r="AP955" t="str">
            <v>N/A</v>
          </cell>
          <cell r="AQ955" t="str">
            <v>N/A</v>
          </cell>
          <cell r="AR955" t="str">
            <v>N/A</v>
          </cell>
          <cell r="AS955" t="str">
            <v>N/AN/A</v>
          </cell>
          <cell r="AT955" t="str">
            <v>N/A</v>
          </cell>
          <cell r="AU955" t="str">
            <v>N/A</v>
          </cell>
          <cell r="AV955" t="str">
            <v>N/A</v>
          </cell>
          <cell r="AW955" t="str">
            <v>N/A</v>
          </cell>
          <cell r="AX955" t="str">
            <v>N/A</v>
          </cell>
          <cell r="AY955" t="str">
            <v>N/A</v>
          </cell>
          <cell r="AZ955" t="str">
            <v>ANR5</v>
          </cell>
        </row>
        <row r="956">
          <cell r="D956" t="str">
            <v>ANR4</v>
          </cell>
          <cell r="E956" t="str">
            <v>PGA</v>
          </cell>
          <cell r="F956" t="str">
            <v>N/A</v>
          </cell>
          <cell r="G956" t="str">
            <v>N/A</v>
          </cell>
          <cell r="H956" t="str">
            <v>N/A</v>
          </cell>
          <cell r="I956" t="str">
            <v>N/A</v>
          </cell>
          <cell r="J956" t="str">
            <v>N/A</v>
          </cell>
          <cell r="K956" t="str">
            <v>N/A</v>
          </cell>
          <cell r="L956" t="str">
            <v>N/A</v>
          </cell>
          <cell r="M956" t="str">
            <v>N/A</v>
          </cell>
          <cell r="N956">
            <v>0</v>
          </cell>
          <cell r="O956">
            <v>0</v>
          </cell>
          <cell r="P956" t="str">
            <v>N/A</v>
          </cell>
          <cell r="Q956" t="str">
            <v>N/A</v>
          </cell>
          <cell r="R956" t="str">
            <v>SG&amp;A</v>
          </cell>
          <cell r="S956" t="str">
            <v>SG&amp;A</v>
          </cell>
          <cell r="T956" t="str">
            <v>N/A</v>
          </cell>
          <cell r="U956" t="str">
            <v>N/A</v>
          </cell>
          <cell r="V956" t="str">
            <v>N/A</v>
          </cell>
          <cell r="W956" t="str">
            <v>N/A</v>
          </cell>
          <cell r="X956" t="str">
            <v>N/A</v>
          </cell>
          <cell r="Y956" t="str">
            <v>N/A</v>
          </cell>
          <cell r="Z956" t="str">
            <v>N/A</v>
          </cell>
          <cell r="AA956" t="str">
            <v>N/A</v>
          </cell>
          <cell r="AB956" t="str">
            <v xml:space="preserve">BLOQUEADO    </v>
          </cell>
          <cell r="AC956" t="str">
            <v>ANR4</v>
          </cell>
          <cell r="AD956" t="str">
            <v>PGA</v>
          </cell>
          <cell r="AE956" t="str">
            <v>3.SG&amp;A</v>
          </cell>
          <cell r="AF956" t="str">
            <v>N/A</v>
          </cell>
          <cell r="AG956" t="str">
            <v>N/A</v>
          </cell>
          <cell r="AH956" t="str">
            <v>N/I</v>
          </cell>
          <cell r="AI956" t="str">
            <v>N/A</v>
          </cell>
          <cell r="AJ956" t="str">
            <v>N/A</v>
          </cell>
          <cell r="AK956" t="str">
            <v>N/A</v>
          </cell>
          <cell r="AL956" t="str">
            <v>N/A</v>
          </cell>
          <cell r="AM956" t="str">
            <v>N/A</v>
          </cell>
          <cell r="AN956" t="str">
            <v>N/A</v>
          </cell>
          <cell r="AO956" t="str">
            <v>N/A</v>
          </cell>
          <cell r="AP956" t="str">
            <v>N/A</v>
          </cell>
          <cell r="AQ956" t="str">
            <v>N/A</v>
          </cell>
          <cell r="AR956" t="str">
            <v>N/A</v>
          </cell>
          <cell r="AS956" t="str">
            <v>N/AN/A</v>
          </cell>
          <cell r="AT956" t="str">
            <v>N/A</v>
          </cell>
          <cell r="AU956" t="str">
            <v>N/A</v>
          </cell>
          <cell r="AV956" t="str">
            <v>N/A</v>
          </cell>
          <cell r="AW956" t="str">
            <v>N/A</v>
          </cell>
          <cell r="AX956" t="str">
            <v>N/A</v>
          </cell>
          <cell r="AY956" t="str">
            <v>N/A</v>
          </cell>
          <cell r="AZ956" t="str">
            <v>ANR4</v>
          </cell>
        </row>
        <row r="957">
          <cell r="D957" t="str">
            <v>ANR2</v>
          </cell>
          <cell r="E957" t="str">
            <v>DELLOITE</v>
          </cell>
          <cell r="F957" t="str">
            <v>N/A</v>
          </cell>
          <cell r="G957" t="str">
            <v>N/A</v>
          </cell>
          <cell r="H957" t="str">
            <v>N/A</v>
          </cell>
          <cell r="I957" t="str">
            <v>N/A</v>
          </cell>
          <cell r="J957" t="str">
            <v>N/A</v>
          </cell>
          <cell r="K957" t="str">
            <v>N/A</v>
          </cell>
          <cell r="L957" t="str">
            <v>N/A</v>
          </cell>
          <cell r="M957" t="str">
            <v>N/A</v>
          </cell>
          <cell r="N957">
            <v>0</v>
          </cell>
          <cell r="O957">
            <v>0</v>
          </cell>
          <cell r="P957" t="str">
            <v>N/A</v>
          </cell>
          <cell r="Q957" t="str">
            <v>N/A</v>
          </cell>
          <cell r="R957" t="str">
            <v>SG&amp;A</v>
          </cell>
          <cell r="S957" t="str">
            <v>SG&amp;A</v>
          </cell>
          <cell r="T957" t="str">
            <v>N/A</v>
          </cell>
          <cell r="U957" t="str">
            <v>N/A</v>
          </cell>
          <cell r="V957" t="str">
            <v>N/A</v>
          </cell>
          <cell r="W957" t="str">
            <v>N/A</v>
          </cell>
          <cell r="X957" t="str">
            <v>N/A</v>
          </cell>
          <cell r="Y957" t="str">
            <v>N/A</v>
          </cell>
          <cell r="Z957" t="str">
            <v>N/A</v>
          </cell>
          <cell r="AA957" t="str">
            <v>N/A</v>
          </cell>
          <cell r="AB957" t="str">
            <v xml:space="preserve">BLOQUEADO    </v>
          </cell>
          <cell r="AC957" t="str">
            <v>ANR2</v>
          </cell>
          <cell r="AD957" t="str">
            <v>DELLOITE</v>
          </cell>
          <cell r="AE957" t="str">
            <v>3.SG&amp;A</v>
          </cell>
          <cell r="AF957" t="str">
            <v>N/A</v>
          </cell>
          <cell r="AG957" t="str">
            <v>N/A</v>
          </cell>
          <cell r="AH957" t="str">
            <v>N/I</v>
          </cell>
          <cell r="AI957" t="str">
            <v>N/A</v>
          </cell>
          <cell r="AJ957" t="str">
            <v>N/A</v>
          </cell>
          <cell r="AK957" t="str">
            <v>N/A</v>
          </cell>
          <cell r="AL957" t="str">
            <v>N/A</v>
          </cell>
          <cell r="AM957" t="str">
            <v>N/A</v>
          </cell>
          <cell r="AN957" t="str">
            <v>N/A</v>
          </cell>
          <cell r="AO957" t="str">
            <v>N/A</v>
          </cell>
          <cell r="AP957" t="str">
            <v>N/A</v>
          </cell>
          <cell r="AQ957" t="str">
            <v>N/A</v>
          </cell>
          <cell r="AR957" t="str">
            <v>N/A</v>
          </cell>
          <cell r="AS957" t="str">
            <v>N/AN/A</v>
          </cell>
          <cell r="AT957" t="str">
            <v>N/A</v>
          </cell>
          <cell r="AU957" t="str">
            <v>N/A</v>
          </cell>
          <cell r="AV957" t="str">
            <v>N/A</v>
          </cell>
          <cell r="AW957" t="str">
            <v>N/A</v>
          </cell>
          <cell r="AX957" t="str">
            <v>N/A</v>
          </cell>
          <cell r="AY957" t="str">
            <v>N/A</v>
          </cell>
          <cell r="AZ957" t="str">
            <v>ANR2</v>
          </cell>
        </row>
        <row r="958">
          <cell r="D958" t="str">
            <v>ANR1</v>
          </cell>
          <cell r="E958" t="str">
            <v>CADE</v>
          </cell>
          <cell r="F958" t="str">
            <v>N/A</v>
          </cell>
          <cell r="G958" t="str">
            <v>N/A</v>
          </cell>
          <cell r="H958" t="str">
            <v>N/A</v>
          </cell>
          <cell r="I958" t="str">
            <v>N/A</v>
          </cell>
          <cell r="J958" t="str">
            <v>N/A</v>
          </cell>
          <cell r="K958" t="str">
            <v>N/A</v>
          </cell>
          <cell r="L958" t="str">
            <v>N/A</v>
          </cell>
          <cell r="M958" t="str">
            <v>N/A</v>
          </cell>
          <cell r="N958">
            <v>0</v>
          </cell>
          <cell r="O958">
            <v>0</v>
          </cell>
          <cell r="P958" t="str">
            <v>N/A</v>
          </cell>
          <cell r="Q958" t="str">
            <v>N/A</v>
          </cell>
          <cell r="R958" t="str">
            <v>SG&amp;A</v>
          </cell>
          <cell r="S958" t="str">
            <v>SG&amp;A</v>
          </cell>
          <cell r="T958" t="str">
            <v>N/A</v>
          </cell>
          <cell r="U958" t="str">
            <v>N/A</v>
          </cell>
          <cell r="V958" t="str">
            <v>N/A</v>
          </cell>
          <cell r="W958" t="str">
            <v>N/A</v>
          </cell>
          <cell r="X958" t="str">
            <v>N/A</v>
          </cell>
          <cell r="Y958" t="str">
            <v>N/A</v>
          </cell>
          <cell r="Z958" t="str">
            <v>N/A</v>
          </cell>
          <cell r="AA958" t="str">
            <v>N/A</v>
          </cell>
          <cell r="AB958" t="str">
            <v xml:space="preserve">BLOQUEADO    </v>
          </cell>
          <cell r="AC958" t="str">
            <v>ANR1</v>
          </cell>
          <cell r="AD958" t="str">
            <v>CADE</v>
          </cell>
          <cell r="AE958" t="str">
            <v>3.SG&amp;A</v>
          </cell>
          <cell r="AF958" t="str">
            <v>N/A</v>
          </cell>
          <cell r="AG958" t="str">
            <v>N/A</v>
          </cell>
          <cell r="AH958" t="str">
            <v>N/I</v>
          </cell>
          <cell r="AI958" t="str">
            <v>N/A</v>
          </cell>
          <cell r="AJ958" t="str">
            <v>N/A</v>
          </cell>
          <cell r="AK958" t="str">
            <v>N/A</v>
          </cell>
          <cell r="AL958" t="str">
            <v>N/A</v>
          </cell>
          <cell r="AM958" t="str">
            <v>N/A</v>
          </cell>
          <cell r="AN958" t="str">
            <v>N/A</v>
          </cell>
          <cell r="AO958" t="str">
            <v>N/A</v>
          </cell>
          <cell r="AP958" t="str">
            <v>N/A</v>
          </cell>
          <cell r="AQ958" t="str">
            <v>N/A</v>
          </cell>
          <cell r="AR958" t="str">
            <v>N/A</v>
          </cell>
          <cell r="AS958" t="str">
            <v>N/AN/A</v>
          </cell>
          <cell r="AT958" t="str">
            <v>N/A</v>
          </cell>
          <cell r="AU958" t="str">
            <v>N/A</v>
          </cell>
          <cell r="AV958" t="str">
            <v>N/A</v>
          </cell>
          <cell r="AW958" t="str">
            <v>N/A</v>
          </cell>
          <cell r="AX958" t="str">
            <v>N/A</v>
          </cell>
          <cell r="AY958" t="str">
            <v>N/A</v>
          </cell>
          <cell r="AZ958" t="str">
            <v>ANR1</v>
          </cell>
        </row>
        <row r="959">
          <cell r="D959" t="str">
            <v>AÇÕES ESPECIAIS</v>
          </cell>
          <cell r="E959" t="str">
            <v>AÇÕES ESPECIAIS</v>
          </cell>
          <cell r="F959" t="str">
            <v>N/A</v>
          </cell>
          <cell r="G959" t="str">
            <v>SP</v>
          </cell>
          <cell r="H959" t="str">
            <v>SÃO PAULO</v>
          </cell>
          <cell r="I959" t="str">
            <v>SP</v>
          </cell>
          <cell r="J959" t="str">
            <v>SP</v>
          </cell>
          <cell r="K959" t="str">
            <v>N/A</v>
          </cell>
          <cell r="L959" t="str">
            <v>N/A</v>
          </cell>
          <cell r="M959" t="str">
            <v>N/A</v>
          </cell>
          <cell r="N959">
            <v>0</v>
          </cell>
          <cell r="O959">
            <v>0</v>
          </cell>
          <cell r="P959" t="str">
            <v>N/A</v>
          </cell>
          <cell r="Q959" t="str">
            <v>RECURSOS HUMANOS</v>
          </cell>
          <cell r="R959" t="str">
            <v>SG&amp;A</v>
          </cell>
          <cell r="S959" t="str">
            <v>SG&amp;A</v>
          </cell>
          <cell r="T959" t="str">
            <v>N/A</v>
          </cell>
          <cell r="U959" t="str">
            <v>N/A</v>
          </cell>
          <cell r="V959" t="str">
            <v>N/A</v>
          </cell>
          <cell r="W959" t="str">
            <v>N/I</v>
          </cell>
          <cell r="X959" t="str">
            <v>N/I</v>
          </cell>
          <cell r="Y959" t="str">
            <v>N/A</v>
          </cell>
          <cell r="Z959" t="str">
            <v>N/A</v>
          </cell>
          <cell r="AA959" t="str">
            <v>N/A</v>
          </cell>
          <cell r="AB959" t="str">
            <v xml:space="preserve">BLOQUEADO    </v>
          </cell>
          <cell r="AC959" t="str">
            <v>AÇÕES ESPECIAIS</v>
          </cell>
          <cell r="AD959" t="str">
            <v>AÇÕES ESPECIAIS</v>
          </cell>
          <cell r="AE959" t="str">
            <v>3.SG&amp;A</v>
          </cell>
          <cell r="AF959" t="str">
            <v>N/A</v>
          </cell>
          <cell r="AG959" t="str">
            <v>N/A</v>
          </cell>
          <cell r="AH959" t="str">
            <v>N/I</v>
          </cell>
          <cell r="AI959" t="str">
            <v>N/A</v>
          </cell>
          <cell r="AJ959" t="str">
            <v>N/A</v>
          </cell>
          <cell r="AK959" t="str">
            <v>N/A</v>
          </cell>
          <cell r="AL959" t="str">
            <v>N/A</v>
          </cell>
          <cell r="AM959" t="str">
            <v>N/A</v>
          </cell>
          <cell r="AN959" t="str">
            <v>N/A</v>
          </cell>
          <cell r="AO959" t="str">
            <v>N/A</v>
          </cell>
          <cell r="AP959" t="str">
            <v>N/A</v>
          </cell>
          <cell r="AQ959" t="str">
            <v>N/A</v>
          </cell>
          <cell r="AR959" t="str">
            <v>N/A</v>
          </cell>
          <cell r="AS959" t="str">
            <v>N/AN/A</v>
          </cell>
          <cell r="AT959" t="str">
            <v>N/A</v>
          </cell>
          <cell r="AU959" t="str">
            <v>N/A</v>
          </cell>
          <cell r="AV959" t="str">
            <v>N/A</v>
          </cell>
          <cell r="AW959" t="str">
            <v>N/A</v>
          </cell>
          <cell r="AX959" t="str">
            <v>N/A</v>
          </cell>
          <cell r="AY959" t="str">
            <v>N/A</v>
          </cell>
          <cell r="AZ959" t="str">
            <v>AÇÕES ESPECIAIS</v>
          </cell>
        </row>
        <row r="960">
          <cell r="D960" t="str">
            <v>11013a</v>
          </cell>
          <cell r="E960" t="str">
            <v>AUDITORIA INTERNA - SUL</v>
          </cell>
          <cell r="F960" t="str">
            <v>A.I. SUL</v>
          </cell>
          <cell r="G960" t="str">
            <v>SUL</v>
          </cell>
          <cell r="H960" t="str">
            <v>SUL</v>
          </cell>
          <cell r="I960" t="str">
            <v>SUL</v>
          </cell>
          <cell r="J960" t="str">
            <v>SUL</v>
          </cell>
          <cell r="K960" t="str">
            <v>N/A</v>
          </cell>
          <cell r="L960" t="str">
            <v>N/A</v>
          </cell>
          <cell r="M960" t="str">
            <v>N/A</v>
          </cell>
          <cell r="N960">
            <v>0</v>
          </cell>
          <cell r="O960">
            <v>0</v>
          </cell>
          <cell r="P960" t="str">
            <v>N/A</v>
          </cell>
          <cell r="Q960" t="str">
            <v>AUDITORIA INTERNA</v>
          </cell>
          <cell r="R960" t="str">
            <v>SG&amp;A</v>
          </cell>
          <cell r="S960" t="str">
            <v>SG&amp;A</v>
          </cell>
          <cell r="T960" t="str">
            <v>N/A</v>
          </cell>
          <cell r="U960" t="str">
            <v>N/A</v>
          </cell>
          <cell r="V960" t="str">
            <v>N/A</v>
          </cell>
          <cell r="W960" t="str">
            <v>N/I</v>
          </cell>
          <cell r="X960" t="str">
            <v>N/I</v>
          </cell>
          <cell r="Y960" t="str">
            <v>N/A</v>
          </cell>
          <cell r="Z960" t="str">
            <v>N/A</v>
          </cell>
          <cell r="AA960" t="str">
            <v>N/A</v>
          </cell>
          <cell r="AB960" t="str">
            <v xml:space="preserve">BLOQUEADO    </v>
          </cell>
          <cell r="AC960" t="str">
            <v>11013a</v>
          </cell>
          <cell r="AD960" t="str">
            <v>AUDITORIA INTERNA - SUL</v>
          </cell>
          <cell r="AE960" t="str">
            <v>3.SG&amp;A</v>
          </cell>
          <cell r="AF960" t="str">
            <v>N/A</v>
          </cell>
          <cell r="AG960" t="str">
            <v>N/A</v>
          </cell>
          <cell r="AH960" t="str">
            <v>N/I</v>
          </cell>
          <cell r="AI960" t="str">
            <v>N/A</v>
          </cell>
          <cell r="AJ960" t="str">
            <v>N/A</v>
          </cell>
          <cell r="AK960" t="str">
            <v>N/A</v>
          </cell>
          <cell r="AL960" t="str">
            <v>N/A</v>
          </cell>
          <cell r="AM960" t="str">
            <v>N/A</v>
          </cell>
          <cell r="AN960" t="str">
            <v>N/A</v>
          </cell>
          <cell r="AO960" t="str">
            <v>N/A</v>
          </cell>
          <cell r="AP960" t="str">
            <v>N/A</v>
          </cell>
          <cell r="AQ960" t="str">
            <v>N/A</v>
          </cell>
          <cell r="AR960" t="str">
            <v>N/A</v>
          </cell>
          <cell r="AS960" t="str">
            <v>N/AN/A</v>
          </cell>
          <cell r="AT960" t="str">
            <v>N/A</v>
          </cell>
          <cell r="AU960" t="str">
            <v>N/A</v>
          </cell>
          <cell r="AV960" t="str">
            <v>N/A</v>
          </cell>
          <cell r="AW960" t="str">
            <v>N/A</v>
          </cell>
          <cell r="AX960" t="str">
            <v>N/A</v>
          </cell>
          <cell r="AY960" t="str">
            <v>N/A</v>
          </cell>
          <cell r="AZ960" t="str">
            <v>11013a</v>
          </cell>
        </row>
        <row r="961">
          <cell r="D961">
            <v>1210170</v>
          </cell>
          <cell r="E961" t="str">
            <v>ADM FINANCEIRO - PE</v>
          </cell>
          <cell r="F961" t="str">
            <v>N/A</v>
          </cell>
          <cell r="G961" t="str">
            <v>PE</v>
          </cell>
          <cell r="H961" t="str">
            <v>PERNAMBUCO</v>
          </cell>
          <cell r="I961" t="str">
            <v>NE</v>
          </cell>
          <cell r="J961" t="str">
            <v>NE</v>
          </cell>
          <cell r="K961" t="str">
            <v>01</v>
          </cell>
          <cell r="L961" t="str">
            <v>ALLPARK</v>
          </cell>
          <cell r="M961" t="str">
            <v>ALLPARK</v>
          </cell>
          <cell r="N961">
            <v>0</v>
          </cell>
          <cell r="O961">
            <v>0</v>
          </cell>
          <cell r="P961" t="str">
            <v>N/A</v>
          </cell>
          <cell r="Q961" t="str">
            <v>ADM FINANCEIRO</v>
          </cell>
          <cell r="R961" t="str">
            <v>SG&amp;A</v>
          </cell>
          <cell r="S961" t="str">
            <v>SG&amp;A</v>
          </cell>
          <cell r="T961" t="str">
            <v>N/A</v>
          </cell>
          <cell r="U961" t="str">
            <v>N/A</v>
          </cell>
          <cell r="V961" t="str">
            <v>N/A</v>
          </cell>
          <cell r="W961" t="str">
            <v>N/I</v>
          </cell>
          <cell r="X961" t="str">
            <v>N/I</v>
          </cell>
          <cell r="Y961" t="str">
            <v>N/A</v>
          </cell>
          <cell r="Z961" t="str">
            <v>N/A</v>
          </cell>
          <cell r="AA961" t="str">
            <v>N/A</v>
          </cell>
          <cell r="AB961" t="str">
            <v>NAO BLOQUEADO</v>
          </cell>
          <cell r="AC961">
            <v>1210170</v>
          </cell>
          <cell r="AD961" t="str">
            <v>ADM FINANCEIRO - PE</v>
          </cell>
          <cell r="AE961" t="str">
            <v>3.SG&amp;A</v>
          </cell>
          <cell r="AF961" t="str">
            <v>N/A</v>
          </cell>
          <cell r="AG961" t="str">
            <v>N/A</v>
          </cell>
          <cell r="AH961" t="str">
            <v>N/I</v>
          </cell>
          <cell r="AI961" t="str">
            <v>N/A</v>
          </cell>
          <cell r="AJ961" t="str">
            <v>N/A</v>
          </cell>
          <cell r="AK961" t="str">
            <v>N/A</v>
          </cell>
          <cell r="AL961" t="str">
            <v>N/A</v>
          </cell>
          <cell r="AM961" t="str">
            <v>N/A</v>
          </cell>
          <cell r="AN961" t="str">
            <v>N/A</v>
          </cell>
          <cell r="AO961" t="str">
            <v>N/A</v>
          </cell>
          <cell r="AP961" t="str">
            <v>N/A</v>
          </cell>
          <cell r="AQ961" t="str">
            <v>N/A</v>
          </cell>
          <cell r="AR961" t="str">
            <v>N/A</v>
          </cell>
          <cell r="AS961" t="str">
            <v>N/AN/A</v>
          </cell>
          <cell r="AT961" t="str">
            <v>N/A</v>
          </cell>
          <cell r="AU961" t="str">
            <v>N/A</v>
          </cell>
          <cell r="AV961" t="str">
            <v>N/A</v>
          </cell>
          <cell r="AW961" t="str">
            <v>N/A</v>
          </cell>
          <cell r="AX961" t="str">
            <v>N/A</v>
          </cell>
          <cell r="AY961" t="str">
            <v>N/A</v>
          </cell>
          <cell r="AZ961">
            <v>1210170</v>
          </cell>
        </row>
        <row r="962">
          <cell r="D962">
            <v>1210137</v>
          </cell>
          <cell r="E962" t="str">
            <v>RECURSOS HUMANOS - PE</v>
          </cell>
          <cell r="F962" t="str">
            <v>N/A</v>
          </cell>
          <cell r="G962" t="str">
            <v>PE</v>
          </cell>
          <cell r="H962" t="str">
            <v>PERNAMBUCO</v>
          </cell>
          <cell r="I962" t="str">
            <v>NE</v>
          </cell>
          <cell r="J962" t="str">
            <v>NE</v>
          </cell>
          <cell r="K962" t="str">
            <v>01</v>
          </cell>
          <cell r="L962" t="str">
            <v>ALLPARK</v>
          </cell>
          <cell r="M962" t="str">
            <v>ALLPARK</v>
          </cell>
          <cell r="N962">
            <v>0</v>
          </cell>
          <cell r="O962">
            <v>0</v>
          </cell>
          <cell r="P962" t="str">
            <v>N/A</v>
          </cell>
          <cell r="Q962" t="str">
            <v>DPTO PESSOAL</v>
          </cell>
          <cell r="R962" t="str">
            <v>SG&amp;A</v>
          </cell>
          <cell r="S962" t="str">
            <v>SG&amp;A</v>
          </cell>
          <cell r="T962" t="str">
            <v>N/A</v>
          </cell>
          <cell r="U962" t="str">
            <v>N/A</v>
          </cell>
          <cell r="V962" t="str">
            <v>N/A</v>
          </cell>
          <cell r="W962" t="str">
            <v>N/I</v>
          </cell>
          <cell r="X962" t="str">
            <v>N/I</v>
          </cell>
          <cell r="Y962" t="str">
            <v>N/A</v>
          </cell>
          <cell r="Z962" t="str">
            <v>N/A</v>
          </cell>
          <cell r="AA962" t="str">
            <v>N/A</v>
          </cell>
          <cell r="AB962" t="str">
            <v>NAO BLOQUEADO</v>
          </cell>
          <cell r="AC962">
            <v>1210137</v>
          </cell>
          <cell r="AD962" t="str">
            <v>RECURSOS HUMANOS - PE</v>
          </cell>
          <cell r="AE962" t="str">
            <v>3.SG&amp;A</v>
          </cell>
          <cell r="AF962" t="str">
            <v>N/A</v>
          </cell>
          <cell r="AG962" t="str">
            <v>N/A</v>
          </cell>
          <cell r="AH962" t="str">
            <v>N/I</v>
          </cell>
          <cell r="AI962" t="str">
            <v>N/A</v>
          </cell>
          <cell r="AJ962" t="str">
            <v>N/A</v>
          </cell>
          <cell r="AK962" t="str">
            <v>N/A</v>
          </cell>
          <cell r="AL962" t="str">
            <v>N/A</v>
          </cell>
          <cell r="AM962" t="str">
            <v>N/A</v>
          </cell>
          <cell r="AN962" t="str">
            <v>N/A</v>
          </cell>
          <cell r="AO962" t="str">
            <v>N/A</v>
          </cell>
          <cell r="AP962" t="str">
            <v>N/A</v>
          </cell>
          <cell r="AQ962" t="str">
            <v>N/A</v>
          </cell>
          <cell r="AR962" t="str">
            <v>N/A</v>
          </cell>
          <cell r="AS962" t="str">
            <v>N/AN/A</v>
          </cell>
          <cell r="AT962" t="str">
            <v>N/A</v>
          </cell>
          <cell r="AU962" t="str">
            <v>N/A</v>
          </cell>
          <cell r="AV962" t="str">
            <v>N/A</v>
          </cell>
          <cell r="AW962" t="str">
            <v>N/A</v>
          </cell>
          <cell r="AX962" t="str">
            <v>N/A</v>
          </cell>
          <cell r="AY962" t="str">
            <v>N/A</v>
          </cell>
          <cell r="AZ962">
            <v>1210137</v>
          </cell>
        </row>
        <row r="963">
          <cell r="D963">
            <v>1210132</v>
          </cell>
          <cell r="E963" t="str">
            <v>DPTO PESSOAL - PE</v>
          </cell>
          <cell r="F963" t="str">
            <v>N/A</v>
          </cell>
          <cell r="G963" t="str">
            <v>PE</v>
          </cell>
          <cell r="H963" t="str">
            <v>PERNAMBUCO</v>
          </cell>
          <cell r="I963" t="str">
            <v>NE</v>
          </cell>
          <cell r="J963" t="str">
            <v>NE</v>
          </cell>
          <cell r="K963" t="str">
            <v>01</v>
          </cell>
          <cell r="L963" t="str">
            <v>ALLPARK</v>
          </cell>
          <cell r="M963" t="str">
            <v>ALLPARK</v>
          </cell>
          <cell r="N963">
            <v>0</v>
          </cell>
          <cell r="O963">
            <v>0</v>
          </cell>
          <cell r="P963" t="str">
            <v>N/A</v>
          </cell>
          <cell r="Q963" t="str">
            <v>DPTO PESSOAL</v>
          </cell>
          <cell r="R963" t="str">
            <v>SG&amp;A</v>
          </cell>
          <cell r="S963" t="str">
            <v>SG&amp;A</v>
          </cell>
          <cell r="T963" t="str">
            <v>N/A</v>
          </cell>
          <cell r="U963" t="str">
            <v>N/A</v>
          </cell>
          <cell r="V963" t="str">
            <v>N/A</v>
          </cell>
          <cell r="W963" t="str">
            <v>N/I</v>
          </cell>
          <cell r="X963" t="str">
            <v>N/I</v>
          </cell>
          <cell r="Y963" t="str">
            <v>N/A</v>
          </cell>
          <cell r="Z963" t="str">
            <v>N/A</v>
          </cell>
          <cell r="AA963" t="str">
            <v>N/A</v>
          </cell>
          <cell r="AB963" t="str">
            <v>NAO BLOQUEADO</v>
          </cell>
          <cell r="AC963">
            <v>1210137</v>
          </cell>
          <cell r="AD963" t="str">
            <v>RECURSOS HUMANOS - PE</v>
          </cell>
          <cell r="AE963" t="str">
            <v>3.SG&amp;A</v>
          </cell>
          <cell r="AF963" t="str">
            <v>N/A</v>
          </cell>
          <cell r="AG963" t="str">
            <v>N/A</v>
          </cell>
          <cell r="AH963" t="str">
            <v>N/I</v>
          </cell>
          <cell r="AI963" t="str">
            <v>N/A</v>
          </cell>
          <cell r="AJ963" t="str">
            <v>N/A</v>
          </cell>
          <cell r="AK963" t="str">
            <v>N/A</v>
          </cell>
          <cell r="AL963" t="str">
            <v>N/A</v>
          </cell>
          <cell r="AM963" t="str">
            <v>N/A</v>
          </cell>
          <cell r="AN963" t="str">
            <v>N/A</v>
          </cell>
          <cell r="AO963" t="str">
            <v>N/A</v>
          </cell>
          <cell r="AP963" t="str">
            <v>N/A</v>
          </cell>
          <cell r="AQ963" t="str">
            <v>N/A</v>
          </cell>
          <cell r="AR963" t="str">
            <v>N/A</v>
          </cell>
          <cell r="AS963" t="str">
            <v>N/AN/A</v>
          </cell>
          <cell r="AT963" t="str">
            <v>N/A</v>
          </cell>
          <cell r="AU963" t="str">
            <v>N/A</v>
          </cell>
          <cell r="AV963" t="str">
            <v>N/A</v>
          </cell>
          <cell r="AW963" t="str">
            <v>N/A</v>
          </cell>
          <cell r="AX963" t="str">
            <v>N/A</v>
          </cell>
          <cell r="AY963" t="str">
            <v>N/A</v>
          </cell>
          <cell r="AZ963">
            <v>1210132</v>
          </cell>
        </row>
        <row r="964">
          <cell r="D964">
            <v>1210130</v>
          </cell>
          <cell r="E964" t="str">
            <v>AUDITORIA INTERNA - PE</v>
          </cell>
          <cell r="F964" t="str">
            <v>N/A</v>
          </cell>
          <cell r="G964" t="str">
            <v>CO</v>
          </cell>
          <cell r="H964" t="str">
            <v>CO</v>
          </cell>
          <cell r="I964" t="str">
            <v>CO</v>
          </cell>
          <cell r="J964" t="str">
            <v>CO</v>
          </cell>
          <cell r="K964" t="str">
            <v>01</v>
          </cell>
          <cell r="L964" t="str">
            <v>ALLPARK</v>
          </cell>
          <cell r="M964" t="str">
            <v>ALLPARK</v>
          </cell>
          <cell r="N964">
            <v>0</v>
          </cell>
          <cell r="O964">
            <v>0</v>
          </cell>
          <cell r="P964" t="str">
            <v>N/A</v>
          </cell>
          <cell r="Q964" t="str">
            <v>AUDITORIA INTERNA</v>
          </cell>
          <cell r="R964" t="str">
            <v>SG&amp;A</v>
          </cell>
          <cell r="S964" t="str">
            <v>SG&amp;A</v>
          </cell>
          <cell r="T964" t="str">
            <v>N/A</v>
          </cell>
          <cell r="U964" t="str">
            <v>N/A</v>
          </cell>
          <cell r="V964" t="str">
            <v>N/A</v>
          </cell>
          <cell r="W964" t="str">
            <v>N/I</v>
          </cell>
          <cell r="X964" t="str">
            <v>N/I</v>
          </cell>
          <cell r="Y964" t="str">
            <v>N/A</v>
          </cell>
          <cell r="Z964" t="str">
            <v>N/A</v>
          </cell>
          <cell r="AA964" t="str">
            <v>N/A</v>
          </cell>
          <cell r="AB964" t="str">
            <v>NAO BLOQUEADO</v>
          </cell>
          <cell r="AC964">
            <v>1210130</v>
          </cell>
          <cell r="AD964" t="str">
            <v>AUDITORIA INTERNA - PE</v>
          </cell>
          <cell r="AE964" t="str">
            <v>3.SG&amp;A</v>
          </cell>
          <cell r="AF964" t="str">
            <v>N/A</v>
          </cell>
          <cell r="AG964" t="str">
            <v>N/A</v>
          </cell>
          <cell r="AH964" t="str">
            <v>N/I</v>
          </cell>
          <cell r="AI964" t="str">
            <v>N/A</v>
          </cell>
          <cell r="AJ964" t="str">
            <v>N/A</v>
          </cell>
          <cell r="AK964" t="str">
            <v>N/A</v>
          </cell>
          <cell r="AL964" t="str">
            <v>N/A</v>
          </cell>
          <cell r="AM964" t="str">
            <v>N/A</v>
          </cell>
          <cell r="AN964" t="str">
            <v>N/A</v>
          </cell>
          <cell r="AO964" t="str">
            <v>N/A</v>
          </cell>
          <cell r="AP964" t="str">
            <v>N/A</v>
          </cell>
          <cell r="AQ964" t="str">
            <v>N/A</v>
          </cell>
          <cell r="AR964" t="str">
            <v>N/A</v>
          </cell>
          <cell r="AS964" t="str">
            <v>N/AN/A</v>
          </cell>
          <cell r="AT964" t="str">
            <v>N/A</v>
          </cell>
          <cell r="AU964" t="str">
            <v>N/A</v>
          </cell>
          <cell r="AV964" t="str">
            <v>N/A</v>
          </cell>
          <cell r="AW964" t="str">
            <v>N/A</v>
          </cell>
          <cell r="AX964" t="str">
            <v>N/A</v>
          </cell>
          <cell r="AY964" t="str">
            <v>N/A</v>
          </cell>
          <cell r="AZ964">
            <v>1210130</v>
          </cell>
        </row>
        <row r="965">
          <cell r="D965">
            <v>1110137</v>
          </cell>
          <cell r="E965" t="str">
            <v>RECURSOS HUMANOS - ES</v>
          </cell>
          <cell r="F965" t="str">
            <v>N/A</v>
          </cell>
          <cell r="G965" t="str">
            <v>ES</v>
          </cell>
          <cell r="H965" t="str">
            <v>ESPÍRITO SANTO</v>
          </cell>
          <cell r="I965" t="str">
            <v>NE</v>
          </cell>
          <cell r="J965" t="str">
            <v>NE</v>
          </cell>
          <cell r="K965" t="str">
            <v>01</v>
          </cell>
          <cell r="L965" t="str">
            <v>ALLPARK</v>
          </cell>
          <cell r="M965" t="str">
            <v>ALLPARK</v>
          </cell>
          <cell r="N965">
            <v>0</v>
          </cell>
          <cell r="O965">
            <v>0</v>
          </cell>
          <cell r="P965" t="str">
            <v>N/A</v>
          </cell>
          <cell r="Q965" t="str">
            <v>RECURSOS HUMANOS</v>
          </cell>
          <cell r="R965" t="str">
            <v>SG&amp;A</v>
          </cell>
          <cell r="S965" t="str">
            <v>SG&amp;A</v>
          </cell>
          <cell r="T965" t="str">
            <v>N/A</v>
          </cell>
          <cell r="U965" t="str">
            <v>N/A</v>
          </cell>
          <cell r="V965" t="str">
            <v>N/A</v>
          </cell>
          <cell r="W965" t="str">
            <v>N/I</v>
          </cell>
          <cell r="X965" t="str">
            <v>N/I</v>
          </cell>
          <cell r="Y965" t="str">
            <v>N/A</v>
          </cell>
          <cell r="Z965" t="str">
            <v>N/A</v>
          </cell>
          <cell r="AA965" t="str">
            <v>N/A</v>
          </cell>
          <cell r="AB965" t="str">
            <v>NAO BLOQUEADO</v>
          </cell>
          <cell r="AC965">
            <v>1110137</v>
          </cell>
          <cell r="AD965" t="str">
            <v>RECURSOS HUMANOS - ES</v>
          </cell>
          <cell r="AE965" t="str">
            <v>3.SG&amp;A</v>
          </cell>
          <cell r="AF965" t="str">
            <v>N/A</v>
          </cell>
          <cell r="AG965" t="str">
            <v>N/A</v>
          </cell>
          <cell r="AH965" t="str">
            <v>N/I</v>
          </cell>
          <cell r="AI965" t="str">
            <v>N/A</v>
          </cell>
          <cell r="AJ965" t="str">
            <v>N/A</v>
          </cell>
          <cell r="AK965" t="str">
            <v>N/A</v>
          </cell>
          <cell r="AL965" t="str">
            <v>N/A</v>
          </cell>
          <cell r="AM965" t="str">
            <v>N/A</v>
          </cell>
          <cell r="AN965" t="str">
            <v>N/A</v>
          </cell>
          <cell r="AO965" t="str">
            <v>N/A</v>
          </cell>
          <cell r="AP965" t="str">
            <v>N/A</v>
          </cell>
          <cell r="AQ965" t="str">
            <v>N/A</v>
          </cell>
          <cell r="AR965" t="str">
            <v>N/A</v>
          </cell>
          <cell r="AS965" t="str">
            <v>N/AN/A</v>
          </cell>
          <cell r="AT965" t="str">
            <v>N/A</v>
          </cell>
          <cell r="AU965" t="str">
            <v>N/A</v>
          </cell>
          <cell r="AV965" t="str">
            <v>N/A</v>
          </cell>
          <cell r="AW965" t="str">
            <v>N/A</v>
          </cell>
          <cell r="AX965" t="str">
            <v>N/A</v>
          </cell>
          <cell r="AY965" t="str">
            <v>N/A</v>
          </cell>
          <cell r="AZ965">
            <v>1110137</v>
          </cell>
        </row>
        <row r="966">
          <cell r="D966">
            <v>1110132</v>
          </cell>
          <cell r="E966" t="str">
            <v>DPTO PESSOAL - ES</v>
          </cell>
          <cell r="F966" t="str">
            <v>N/A</v>
          </cell>
          <cell r="G966" t="str">
            <v>ES</v>
          </cell>
          <cell r="H966" t="str">
            <v>ESPÍRITO SANTO</v>
          </cell>
          <cell r="I966" t="str">
            <v>NE</v>
          </cell>
          <cell r="J966" t="str">
            <v>NE</v>
          </cell>
          <cell r="K966" t="str">
            <v>01</v>
          </cell>
          <cell r="L966" t="str">
            <v>ALLPARK</v>
          </cell>
          <cell r="M966" t="str">
            <v>ALLPARK</v>
          </cell>
          <cell r="N966">
            <v>0</v>
          </cell>
          <cell r="O966">
            <v>0</v>
          </cell>
          <cell r="P966" t="str">
            <v>N/A</v>
          </cell>
          <cell r="Q966" t="str">
            <v>DPTO PESSOAL</v>
          </cell>
          <cell r="R966" t="str">
            <v>SG&amp;A</v>
          </cell>
          <cell r="S966" t="str">
            <v>SG&amp;A</v>
          </cell>
          <cell r="T966" t="str">
            <v>N/A</v>
          </cell>
          <cell r="U966" t="str">
            <v>N/A</v>
          </cell>
          <cell r="V966" t="str">
            <v>N/A</v>
          </cell>
          <cell r="W966" t="str">
            <v>N/I</v>
          </cell>
          <cell r="X966" t="str">
            <v>N/I</v>
          </cell>
          <cell r="Y966" t="str">
            <v>N/A</v>
          </cell>
          <cell r="Z966" t="str">
            <v>N/A</v>
          </cell>
          <cell r="AA966" t="str">
            <v>N/A</v>
          </cell>
          <cell r="AB966" t="str">
            <v>NAO BLOQUEADO</v>
          </cell>
          <cell r="AC966">
            <v>1110132</v>
          </cell>
          <cell r="AD966" t="str">
            <v>DPTO PESSOAL - ES</v>
          </cell>
          <cell r="AE966" t="str">
            <v>3.SG&amp;A</v>
          </cell>
          <cell r="AF966" t="str">
            <v>N/A</v>
          </cell>
          <cell r="AG966" t="str">
            <v>N/A</v>
          </cell>
          <cell r="AH966" t="str">
            <v>N/I</v>
          </cell>
          <cell r="AI966" t="str">
            <v>N/A</v>
          </cell>
          <cell r="AJ966" t="str">
            <v>N/A</v>
          </cell>
          <cell r="AK966" t="str">
            <v>N/A</v>
          </cell>
          <cell r="AL966" t="str">
            <v>N/A</v>
          </cell>
          <cell r="AM966" t="str">
            <v>N/A</v>
          </cell>
          <cell r="AN966" t="str">
            <v>N/A</v>
          </cell>
          <cell r="AO966" t="str">
            <v>N/A</v>
          </cell>
          <cell r="AP966" t="str">
            <v>N/A</v>
          </cell>
          <cell r="AQ966" t="str">
            <v>N/A</v>
          </cell>
          <cell r="AR966" t="str">
            <v>N/A</v>
          </cell>
          <cell r="AS966" t="str">
            <v>N/AN/A</v>
          </cell>
          <cell r="AT966" t="str">
            <v>N/A</v>
          </cell>
          <cell r="AU966" t="str">
            <v>N/A</v>
          </cell>
          <cell r="AV966" t="str">
            <v>N/A</v>
          </cell>
          <cell r="AW966" t="str">
            <v>N/A</v>
          </cell>
          <cell r="AX966" t="str">
            <v>N/A</v>
          </cell>
          <cell r="AY966" t="str">
            <v>N/A</v>
          </cell>
          <cell r="AZ966">
            <v>1110132</v>
          </cell>
        </row>
        <row r="967">
          <cell r="D967">
            <v>1110130</v>
          </cell>
          <cell r="E967" t="str">
            <v>AUDITORIA INTERNA - ES</v>
          </cell>
          <cell r="F967" t="str">
            <v>N/A</v>
          </cell>
          <cell r="G967" t="str">
            <v>ES</v>
          </cell>
          <cell r="H967" t="str">
            <v>ESPÍRITO SANTO</v>
          </cell>
          <cell r="I967" t="str">
            <v>NE</v>
          </cell>
          <cell r="J967" t="str">
            <v>NE</v>
          </cell>
          <cell r="K967" t="str">
            <v>01</v>
          </cell>
          <cell r="L967" t="str">
            <v>ALLPARK</v>
          </cell>
          <cell r="M967" t="str">
            <v>ALLPARK</v>
          </cell>
          <cell r="N967">
            <v>0</v>
          </cell>
          <cell r="O967">
            <v>0</v>
          </cell>
          <cell r="P967" t="str">
            <v>N/A</v>
          </cell>
          <cell r="Q967" t="str">
            <v>AUDITORIA INTERNA</v>
          </cell>
          <cell r="R967" t="str">
            <v>SG&amp;A</v>
          </cell>
          <cell r="S967" t="str">
            <v>SG&amp;A</v>
          </cell>
          <cell r="T967" t="str">
            <v>N/A</v>
          </cell>
          <cell r="U967" t="str">
            <v>N/A</v>
          </cell>
          <cell r="V967" t="str">
            <v>N/A</v>
          </cell>
          <cell r="W967" t="str">
            <v>N/I</v>
          </cell>
          <cell r="X967" t="str">
            <v>N/I</v>
          </cell>
          <cell r="Y967" t="str">
            <v>N/A</v>
          </cell>
          <cell r="Z967" t="str">
            <v>N/A</v>
          </cell>
          <cell r="AA967" t="str">
            <v>N/A</v>
          </cell>
          <cell r="AB967" t="str">
            <v>NAO BLOQUEADO</v>
          </cell>
          <cell r="AC967">
            <v>1110130</v>
          </cell>
          <cell r="AD967" t="str">
            <v>AUDITORIA INTERNA - ES</v>
          </cell>
          <cell r="AE967" t="str">
            <v>3.SG&amp;A</v>
          </cell>
          <cell r="AF967" t="str">
            <v>N/A</v>
          </cell>
          <cell r="AG967" t="str">
            <v>N/A</v>
          </cell>
          <cell r="AH967" t="str">
            <v>N/I</v>
          </cell>
          <cell r="AI967" t="str">
            <v>N/A</v>
          </cell>
          <cell r="AJ967" t="str">
            <v>N/A</v>
          </cell>
          <cell r="AK967" t="str">
            <v>N/A</v>
          </cell>
          <cell r="AL967" t="str">
            <v>N/A</v>
          </cell>
          <cell r="AM967" t="str">
            <v>N/A</v>
          </cell>
          <cell r="AN967" t="str">
            <v>N/A</v>
          </cell>
          <cell r="AO967" t="str">
            <v>N/A</v>
          </cell>
          <cell r="AP967" t="str">
            <v>N/A</v>
          </cell>
          <cell r="AQ967" t="str">
            <v>N/A</v>
          </cell>
          <cell r="AR967" t="str">
            <v>N/A</v>
          </cell>
          <cell r="AS967" t="str">
            <v>N/AN/A</v>
          </cell>
          <cell r="AT967" t="str">
            <v>N/A</v>
          </cell>
          <cell r="AU967" t="str">
            <v>N/A</v>
          </cell>
          <cell r="AV967" t="str">
            <v>N/A</v>
          </cell>
          <cell r="AW967" t="str">
            <v>N/A</v>
          </cell>
          <cell r="AX967" t="str">
            <v>N/A</v>
          </cell>
          <cell r="AY967" t="str">
            <v>N/A</v>
          </cell>
          <cell r="AZ967">
            <v>1110130</v>
          </cell>
        </row>
        <row r="968">
          <cell r="D968">
            <v>910135</v>
          </cell>
          <cell r="E968" t="str">
            <v>ADM FINANCEIRO - RS</v>
          </cell>
          <cell r="F968" t="str">
            <v>N/A</v>
          </cell>
          <cell r="G968" t="str">
            <v>RS</v>
          </cell>
          <cell r="H968" t="str">
            <v>RIO GRANDE DO SUL</v>
          </cell>
          <cell r="I968" t="str">
            <v>SUL</v>
          </cell>
          <cell r="J968" t="str">
            <v>SUL</v>
          </cell>
          <cell r="K968" t="str">
            <v>01</v>
          </cell>
          <cell r="L968" t="str">
            <v>ALLPARK</v>
          </cell>
          <cell r="M968" t="str">
            <v>ALLPARK</v>
          </cell>
          <cell r="N968">
            <v>0</v>
          </cell>
          <cell r="O968">
            <v>0</v>
          </cell>
          <cell r="P968" t="str">
            <v>N/A</v>
          </cell>
          <cell r="Q968" t="str">
            <v>ADM FINANCEIRO</v>
          </cell>
          <cell r="R968" t="str">
            <v>SG&amp;A</v>
          </cell>
          <cell r="S968" t="str">
            <v>SG&amp;A</v>
          </cell>
          <cell r="T968" t="str">
            <v>N/A</v>
          </cell>
          <cell r="U968" t="str">
            <v>N/A</v>
          </cell>
          <cell r="V968" t="str">
            <v>N/A</v>
          </cell>
          <cell r="W968" t="str">
            <v>N/I</v>
          </cell>
          <cell r="X968" t="str">
            <v>N/I</v>
          </cell>
          <cell r="Y968" t="str">
            <v>N/A</v>
          </cell>
          <cell r="Z968" t="str">
            <v>N/A</v>
          </cell>
          <cell r="AA968" t="str">
            <v>N/A</v>
          </cell>
          <cell r="AB968" t="str">
            <v>NAO BLOQUEADO</v>
          </cell>
          <cell r="AC968">
            <v>910135</v>
          </cell>
          <cell r="AD968" t="str">
            <v>ADM FINANCEIRO - RS</v>
          </cell>
          <cell r="AE968" t="str">
            <v>3.SG&amp;A</v>
          </cell>
          <cell r="AF968" t="str">
            <v>N/A</v>
          </cell>
          <cell r="AG968" t="str">
            <v>N/A</v>
          </cell>
          <cell r="AH968" t="str">
            <v>PORTO ALEGRE</v>
          </cell>
          <cell r="AI968" t="str">
            <v>N/A</v>
          </cell>
          <cell r="AJ968" t="str">
            <v>N/A</v>
          </cell>
          <cell r="AK968" t="str">
            <v>N/A</v>
          </cell>
          <cell r="AL968" t="str">
            <v>N/A</v>
          </cell>
          <cell r="AM968" t="str">
            <v>N/A</v>
          </cell>
          <cell r="AN968" t="str">
            <v>N/A</v>
          </cell>
          <cell r="AO968" t="str">
            <v>N/A</v>
          </cell>
          <cell r="AP968" t="str">
            <v>N/A</v>
          </cell>
          <cell r="AQ968" t="str">
            <v>N/A</v>
          </cell>
          <cell r="AR968" t="str">
            <v>N/A</v>
          </cell>
          <cell r="AS968" t="str">
            <v>N/AN/A</v>
          </cell>
          <cell r="AT968" t="str">
            <v>N/A</v>
          </cell>
          <cell r="AU968" t="str">
            <v>N/A</v>
          </cell>
          <cell r="AV968" t="str">
            <v>N/A</v>
          </cell>
          <cell r="AW968" t="str">
            <v>N/A</v>
          </cell>
          <cell r="AX968" t="str">
            <v>N/A</v>
          </cell>
          <cell r="AY968" t="str">
            <v>N/A</v>
          </cell>
          <cell r="AZ968">
            <v>910135</v>
          </cell>
        </row>
        <row r="969">
          <cell r="D969">
            <v>910135</v>
          </cell>
          <cell r="E969" t="str">
            <v>ADM FINANCEIRO - RS</v>
          </cell>
          <cell r="F969" t="str">
            <v>N/A</v>
          </cell>
          <cell r="G969" t="str">
            <v>RS</v>
          </cell>
          <cell r="H969" t="str">
            <v>RIO GRANDE DO SUL</v>
          </cell>
          <cell r="I969" t="str">
            <v>SUL</v>
          </cell>
          <cell r="J969" t="str">
            <v>SUL</v>
          </cell>
          <cell r="K969" t="str">
            <v>01</v>
          </cell>
          <cell r="L969" t="str">
            <v>ALLPARK</v>
          </cell>
          <cell r="M969" t="str">
            <v>ALLPARK</v>
          </cell>
          <cell r="N969">
            <v>0</v>
          </cell>
          <cell r="O969">
            <v>0</v>
          </cell>
          <cell r="P969" t="str">
            <v>N/A</v>
          </cell>
          <cell r="Q969" t="str">
            <v>ADM FINANCEIRO</v>
          </cell>
          <cell r="R969" t="str">
            <v>SG&amp;A</v>
          </cell>
          <cell r="S969" t="str">
            <v>SG&amp;A</v>
          </cell>
          <cell r="T969" t="str">
            <v>N/A</v>
          </cell>
          <cell r="U969" t="str">
            <v>N/A</v>
          </cell>
          <cell r="V969" t="str">
            <v>N/A</v>
          </cell>
          <cell r="W969" t="str">
            <v>N/I</v>
          </cell>
          <cell r="X969" t="str">
            <v>N/I</v>
          </cell>
          <cell r="Y969" t="str">
            <v>N/A</v>
          </cell>
          <cell r="Z969" t="str">
            <v>N/A</v>
          </cell>
          <cell r="AA969" t="str">
            <v>N/A</v>
          </cell>
          <cell r="AB969" t="str">
            <v>NAO BLOQUEADO</v>
          </cell>
          <cell r="AC969">
            <v>910135</v>
          </cell>
          <cell r="AD969" t="str">
            <v>ADM FINANCEIRO - RS</v>
          </cell>
          <cell r="AE969" t="str">
            <v>3.SG&amp;A</v>
          </cell>
          <cell r="AF969" t="str">
            <v>N/A</v>
          </cell>
          <cell r="AG969" t="str">
            <v>N/A</v>
          </cell>
          <cell r="AH969" t="str">
            <v>PORTO ALEGRE</v>
          </cell>
          <cell r="AI969" t="str">
            <v>N/A</v>
          </cell>
          <cell r="AJ969" t="str">
            <v>N/A</v>
          </cell>
          <cell r="AK969" t="str">
            <v>N/A</v>
          </cell>
          <cell r="AL969" t="str">
            <v>N/A</v>
          </cell>
          <cell r="AM969" t="str">
            <v>N/A</v>
          </cell>
          <cell r="AN969" t="str">
            <v>N/A</v>
          </cell>
          <cell r="AO969" t="str">
            <v>N/A</v>
          </cell>
          <cell r="AP969" t="str">
            <v>N/A</v>
          </cell>
          <cell r="AQ969" t="str">
            <v>N/A</v>
          </cell>
          <cell r="AR969" t="str">
            <v>N/A</v>
          </cell>
          <cell r="AS969" t="str">
            <v>N/AN/A</v>
          </cell>
          <cell r="AT969" t="str">
            <v>N/A</v>
          </cell>
          <cell r="AU969" t="str">
            <v>N/A</v>
          </cell>
          <cell r="AV969" t="str">
            <v>N/A</v>
          </cell>
          <cell r="AW969" t="str">
            <v>N/A</v>
          </cell>
          <cell r="AX969" t="str">
            <v>N/A</v>
          </cell>
          <cell r="AY969" t="str">
            <v>N/A</v>
          </cell>
          <cell r="AZ969">
            <v>910135</v>
          </cell>
        </row>
        <row r="970">
          <cell r="D970">
            <v>910122</v>
          </cell>
          <cell r="E970" t="str">
            <v>COMERCIAL - RS</v>
          </cell>
          <cell r="F970" t="str">
            <v>N/A</v>
          </cell>
          <cell r="G970" t="str">
            <v>RS</v>
          </cell>
          <cell r="H970" t="str">
            <v>RIO GRANDE DO SUL</v>
          </cell>
          <cell r="I970" t="str">
            <v>SUL</v>
          </cell>
          <cell r="J970" t="str">
            <v>SUL</v>
          </cell>
          <cell r="K970" t="str">
            <v>01</v>
          </cell>
          <cell r="L970" t="str">
            <v>ALLPARK</v>
          </cell>
          <cell r="M970" t="str">
            <v>ALLPARK</v>
          </cell>
          <cell r="N970">
            <v>0</v>
          </cell>
          <cell r="O970">
            <v>0</v>
          </cell>
          <cell r="P970" t="str">
            <v>N/A</v>
          </cell>
          <cell r="Q970" t="str">
            <v>COMERCIAL</v>
          </cell>
          <cell r="R970" t="str">
            <v>SG&amp;A</v>
          </cell>
          <cell r="S970" t="str">
            <v>SG&amp;A</v>
          </cell>
          <cell r="T970" t="str">
            <v>N/A</v>
          </cell>
          <cell r="U970" t="str">
            <v>N/A</v>
          </cell>
          <cell r="V970" t="str">
            <v>N/A</v>
          </cell>
          <cell r="W970" t="str">
            <v>N/I</v>
          </cell>
          <cell r="X970" t="str">
            <v>N/I</v>
          </cell>
          <cell r="Y970" t="str">
            <v>N/A</v>
          </cell>
          <cell r="Z970" t="str">
            <v>N/A</v>
          </cell>
          <cell r="AA970" t="str">
            <v>N/A</v>
          </cell>
          <cell r="AB970" t="str">
            <v>NAO BLOQUEADO</v>
          </cell>
          <cell r="AC970">
            <v>910122</v>
          </cell>
          <cell r="AD970" t="str">
            <v>COMERCIAL - RS</v>
          </cell>
          <cell r="AE970" t="str">
            <v>3.SG&amp;A</v>
          </cell>
          <cell r="AF970" t="str">
            <v>N/A</v>
          </cell>
          <cell r="AG970" t="str">
            <v>N/A</v>
          </cell>
          <cell r="AH970" t="str">
            <v>PORTO ALEGRE</v>
          </cell>
          <cell r="AI970" t="str">
            <v>N/A</v>
          </cell>
          <cell r="AJ970" t="str">
            <v>N/A</v>
          </cell>
          <cell r="AK970" t="str">
            <v>N/A</v>
          </cell>
          <cell r="AL970" t="str">
            <v>N/A</v>
          </cell>
          <cell r="AM970" t="str">
            <v>N/A</v>
          </cell>
          <cell r="AN970" t="str">
            <v>N/A</v>
          </cell>
          <cell r="AO970" t="str">
            <v>N/A</v>
          </cell>
          <cell r="AP970" t="str">
            <v>N/A</v>
          </cell>
          <cell r="AQ970" t="str">
            <v>N/A</v>
          </cell>
          <cell r="AR970" t="str">
            <v>N/A</v>
          </cell>
          <cell r="AS970" t="str">
            <v>N/AN/A</v>
          </cell>
          <cell r="AT970" t="str">
            <v>N/A</v>
          </cell>
          <cell r="AU970" t="str">
            <v>N/A</v>
          </cell>
          <cell r="AV970" t="str">
            <v>N/A</v>
          </cell>
          <cell r="AW970" t="str">
            <v>N/A</v>
          </cell>
          <cell r="AX970" t="str">
            <v>N/A</v>
          </cell>
          <cell r="AY970" t="str">
            <v>N/A</v>
          </cell>
          <cell r="AZ970">
            <v>910122</v>
          </cell>
        </row>
        <row r="971">
          <cell r="D971">
            <v>910121</v>
          </cell>
          <cell r="E971" t="str">
            <v>DIRETORIA REGIONAL SUL</v>
          </cell>
          <cell r="F971" t="str">
            <v>N/A</v>
          </cell>
          <cell r="G971" t="str">
            <v>RS</v>
          </cell>
          <cell r="H971" t="str">
            <v>RIO GRANDE DO SUL</v>
          </cell>
          <cell r="I971" t="str">
            <v>SUL</v>
          </cell>
          <cell r="J971" t="str">
            <v>SUL</v>
          </cell>
          <cell r="K971" t="str">
            <v>01</v>
          </cell>
          <cell r="L971" t="str">
            <v>ALLPARK</v>
          </cell>
          <cell r="M971" t="str">
            <v>ALLPARK</v>
          </cell>
          <cell r="N971">
            <v>0</v>
          </cell>
          <cell r="O971">
            <v>0</v>
          </cell>
          <cell r="P971" t="str">
            <v>N/A</v>
          </cell>
          <cell r="Q971" t="str">
            <v>DIRETORIA</v>
          </cell>
          <cell r="R971" t="str">
            <v>SG&amp;A</v>
          </cell>
          <cell r="S971" t="str">
            <v>SG&amp;A</v>
          </cell>
          <cell r="T971" t="str">
            <v>N/A</v>
          </cell>
          <cell r="U971" t="str">
            <v>N/A</v>
          </cell>
          <cell r="V971" t="str">
            <v>N/A</v>
          </cell>
          <cell r="W971" t="str">
            <v>N/I</v>
          </cell>
          <cell r="X971" t="str">
            <v>N/I</v>
          </cell>
          <cell r="Y971" t="str">
            <v>N/A</v>
          </cell>
          <cell r="Z971" t="str">
            <v>N/A</v>
          </cell>
          <cell r="AA971" t="str">
            <v>N/A</v>
          </cell>
          <cell r="AB971" t="str">
            <v>NAO BLOQUEADO</v>
          </cell>
          <cell r="AC971">
            <v>910121</v>
          </cell>
          <cell r="AD971" t="str">
            <v>DIRETORIA REGIONAL SUL</v>
          </cell>
          <cell r="AE971" t="str">
            <v>3.SG&amp;A</v>
          </cell>
          <cell r="AF971" t="str">
            <v>N/A</v>
          </cell>
          <cell r="AG971" t="str">
            <v>N/A</v>
          </cell>
          <cell r="AH971" t="str">
            <v>PORTO ALEGRE</v>
          </cell>
          <cell r="AI971" t="str">
            <v>N/A</v>
          </cell>
          <cell r="AJ971" t="str">
            <v>N/A</v>
          </cell>
          <cell r="AK971" t="str">
            <v>N/A</v>
          </cell>
          <cell r="AL971" t="str">
            <v>N/A</v>
          </cell>
          <cell r="AM971" t="str">
            <v>N/A</v>
          </cell>
          <cell r="AN971" t="str">
            <v>N/A</v>
          </cell>
          <cell r="AO971" t="str">
            <v>N/A</v>
          </cell>
          <cell r="AP971" t="str">
            <v>N/A</v>
          </cell>
          <cell r="AQ971" t="str">
            <v>N/A</v>
          </cell>
          <cell r="AR971" t="str">
            <v>N/A</v>
          </cell>
          <cell r="AS971" t="str">
            <v>N/AN/A</v>
          </cell>
          <cell r="AT971" t="str">
            <v>N/A</v>
          </cell>
          <cell r="AU971" t="str">
            <v>N/A</v>
          </cell>
          <cell r="AV971" t="str">
            <v>N/A</v>
          </cell>
          <cell r="AW971" t="str">
            <v>N/A</v>
          </cell>
          <cell r="AX971" t="str">
            <v>N/A</v>
          </cell>
          <cell r="AY971" t="str">
            <v>N/A</v>
          </cell>
          <cell r="AZ971">
            <v>910121</v>
          </cell>
        </row>
        <row r="972">
          <cell r="D972">
            <v>810137</v>
          </cell>
          <cell r="E972" t="str">
            <v>RECURSOS HUMANOS - GO</v>
          </cell>
          <cell r="F972" t="str">
            <v>N/A</v>
          </cell>
          <cell r="G972" t="str">
            <v>GO</v>
          </cell>
          <cell r="H972" t="str">
            <v>GOIÁS</v>
          </cell>
          <cell r="I972" t="str">
            <v>CO</v>
          </cell>
          <cell r="J972" t="str">
            <v>CO</v>
          </cell>
          <cell r="K972" t="str">
            <v>01</v>
          </cell>
          <cell r="L972" t="str">
            <v>ALLPARK</v>
          </cell>
          <cell r="M972" t="str">
            <v>ALLPARK</v>
          </cell>
          <cell r="N972">
            <v>0</v>
          </cell>
          <cell r="O972">
            <v>0</v>
          </cell>
          <cell r="P972" t="str">
            <v>N/A</v>
          </cell>
          <cell r="Q972" t="str">
            <v>RECURSOS HUMANOS</v>
          </cell>
          <cell r="R972" t="str">
            <v>SG&amp;A</v>
          </cell>
          <cell r="S972" t="str">
            <v>SG&amp;A</v>
          </cell>
          <cell r="T972" t="str">
            <v>N/A</v>
          </cell>
          <cell r="U972" t="str">
            <v>N/A</v>
          </cell>
          <cell r="V972" t="str">
            <v>N/A</v>
          </cell>
          <cell r="W972" t="str">
            <v>N/I</v>
          </cell>
          <cell r="X972" t="str">
            <v>N/I</v>
          </cell>
          <cell r="Y972" t="str">
            <v>N/A</v>
          </cell>
          <cell r="Z972" t="str">
            <v>N/A</v>
          </cell>
          <cell r="AA972" t="str">
            <v>N/A</v>
          </cell>
          <cell r="AB972" t="str">
            <v>NAO BLOQUEADO</v>
          </cell>
          <cell r="AC972">
            <v>810137</v>
          </cell>
          <cell r="AD972" t="str">
            <v>RECURSOS HUMANOS - GO</v>
          </cell>
          <cell r="AE972" t="str">
            <v>3.SG&amp;A</v>
          </cell>
          <cell r="AF972" t="str">
            <v>N/A</v>
          </cell>
          <cell r="AG972" t="str">
            <v>N/A</v>
          </cell>
          <cell r="AH972" t="str">
            <v>N/I</v>
          </cell>
          <cell r="AI972" t="str">
            <v>N/A</v>
          </cell>
          <cell r="AJ972" t="str">
            <v>N/A</v>
          </cell>
          <cell r="AK972" t="str">
            <v>N/A</v>
          </cell>
          <cell r="AL972" t="str">
            <v>N/A</v>
          </cell>
          <cell r="AM972" t="str">
            <v>N/A</v>
          </cell>
          <cell r="AN972" t="str">
            <v>N/A</v>
          </cell>
          <cell r="AO972" t="str">
            <v>N/A</v>
          </cell>
          <cell r="AP972" t="str">
            <v>N/A</v>
          </cell>
          <cell r="AQ972" t="str">
            <v>N/A</v>
          </cell>
          <cell r="AR972" t="str">
            <v>N/A</v>
          </cell>
          <cell r="AS972" t="str">
            <v>N/AN/A</v>
          </cell>
          <cell r="AT972" t="str">
            <v>N/A</v>
          </cell>
          <cell r="AU972" t="str">
            <v>N/A</v>
          </cell>
          <cell r="AV972" t="str">
            <v>N/A</v>
          </cell>
          <cell r="AW972" t="str">
            <v>N/A</v>
          </cell>
          <cell r="AX972" t="str">
            <v>N/A</v>
          </cell>
          <cell r="AY972" t="str">
            <v>N/A</v>
          </cell>
          <cell r="AZ972">
            <v>810137</v>
          </cell>
        </row>
        <row r="973">
          <cell r="D973">
            <v>810132</v>
          </cell>
          <cell r="E973" t="str">
            <v>DPTO PESSOAL - GO</v>
          </cell>
          <cell r="F973" t="str">
            <v>N/A</v>
          </cell>
          <cell r="G973" t="str">
            <v>GO</v>
          </cell>
          <cell r="H973" t="str">
            <v>GOIÁS</v>
          </cell>
          <cell r="I973" t="str">
            <v>CO</v>
          </cell>
          <cell r="J973" t="str">
            <v>CO</v>
          </cell>
          <cell r="K973" t="str">
            <v>01</v>
          </cell>
          <cell r="L973" t="str">
            <v>ALLPARK</v>
          </cell>
          <cell r="M973" t="str">
            <v>ALLPARK</v>
          </cell>
          <cell r="N973">
            <v>0</v>
          </cell>
          <cell r="O973">
            <v>0</v>
          </cell>
          <cell r="P973" t="str">
            <v>N/A</v>
          </cell>
          <cell r="Q973" t="str">
            <v>DPTO PESSOAL</v>
          </cell>
          <cell r="R973" t="str">
            <v>SG&amp;A</v>
          </cell>
          <cell r="S973" t="str">
            <v>SG&amp;A</v>
          </cell>
          <cell r="T973" t="str">
            <v>N/A</v>
          </cell>
          <cell r="U973" t="str">
            <v>N/A</v>
          </cell>
          <cell r="V973" t="str">
            <v>N/A</v>
          </cell>
          <cell r="W973" t="str">
            <v>N/I</v>
          </cell>
          <cell r="X973" t="str">
            <v>N/I</v>
          </cell>
          <cell r="Y973" t="str">
            <v>N/A</v>
          </cell>
          <cell r="Z973" t="str">
            <v>N/A</v>
          </cell>
          <cell r="AA973" t="str">
            <v>N/A</v>
          </cell>
          <cell r="AB973" t="str">
            <v>NAO BLOQUEADO</v>
          </cell>
          <cell r="AC973">
            <v>810132</v>
          </cell>
          <cell r="AD973" t="str">
            <v>DPTO PESSOAL - GO</v>
          </cell>
          <cell r="AE973" t="str">
            <v>3.SG&amp;A</v>
          </cell>
          <cell r="AF973" t="str">
            <v>N/A</v>
          </cell>
          <cell r="AG973" t="str">
            <v>N/A</v>
          </cell>
          <cell r="AH973" t="str">
            <v>N/I</v>
          </cell>
          <cell r="AI973" t="str">
            <v>N/A</v>
          </cell>
          <cell r="AJ973" t="str">
            <v>N/A</v>
          </cell>
          <cell r="AK973" t="str">
            <v>N/A</v>
          </cell>
          <cell r="AL973" t="str">
            <v>N/A</v>
          </cell>
          <cell r="AM973" t="str">
            <v>N/A</v>
          </cell>
          <cell r="AN973" t="str">
            <v>N/A</v>
          </cell>
          <cell r="AO973" t="str">
            <v>N/A</v>
          </cell>
          <cell r="AP973" t="str">
            <v>N/A</v>
          </cell>
          <cell r="AQ973" t="str">
            <v>N/A</v>
          </cell>
          <cell r="AR973" t="str">
            <v>N/A</v>
          </cell>
          <cell r="AS973" t="str">
            <v>N/AN/A</v>
          </cell>
          <cell r="AT973" t="str">
            <v>N/A</v>
          </cell>
          <cell r="AU973" t="str">
            <v>N/A</v>
          </cell>
          <cell r="AV973" t="str">
            <v>N/A</v>
          </cell>
          <cell r="AW973" t="str">
            <v>N/A</v>
          </cell>
          <cell r="AX973" t="str">
            <v>N/A</v>
          </cell>
          <cell r="AY973" t="str">
            <v>N/A</v>
          </cell>
          <cell r="AZ973">
            <v>810132</v>
          </cell>
        </row>
        <row r="974">
          <cell r="D974">
            <v>810131</v>
          </cell>
          <cell r="E974" t="str">
            <v>INFORMATICA - GO</v>
          </cell>
          <cell r="F974" t="str">
            <v>N/A</v>
          </cell>
          <cell r="G974" t="str">
            <v>GO</v>
          </cell>
          <cell r="H974" t="str">
            <v>GOIÁS</v>
          </cell>
          <cell r="I974" t="str">
            <v>CO</v>
          </cell>
          <cell r="J974" t="str">
            <v>CO</v>
          </cell>
          <cell r="K974" t="str">
            <v>01</v>
          </cell>
          <cell r="L974" t="str">
            <v>ALLPARK</v>
          </cell>
          <cell r="M974" t="str">
            <v>ALLPARK</v>
          </cell>
          <cell r="N974">
            <v>0</v>
          </cell>
          <cell r="O974">
            <v>0</v>
          </cell>
          <cell r="P974" t="str">
            <v>N/A</v>
          </cell>
          <cell r="Q974" t="str">
            <v>INFORMATICA</v>
          </cell>
          <cell r="R974" t="str">
            <v>SG&amp;A</v>
          </cell>
          <cell r="S974" t="str">
            <v>SG&amp;A</v>
          </cell>
          <cell r="T974" t="str">
            <v>N/A</v>
          </cell>
          <cell r="U974" t="str">
            <v>N/A</v>
          </cell>
          <cell r="V974" t="str">
            <v>N/A</v>
          </cell>
          <cell r="W974" t="str">
            <v>N/I</v>
          </cell>
          <cell r="X974" t="str">
            <v>N/I</v>
          </cell>
          <cell r="Y974" t="str">
            <v>N/A</v>
          </cell>
          <cell r="Z974" t="str">
            <v>N/A</v>
          </cell>
          <cell r="AA974" t="str">
            <v>N/A</v>
          </cell>
          <cell r="AB974" t="str">
            <v>NAO BLOQUEADO</v>
          </cell>
          <cell r="AC974">
            <v>810131</v>
          </cell>
          <cell r="AD974" t="str">
            <v>INFORMATICA - GO</v>
          </cell>
          <cell r="AE974" t="str">
            <v>3.SG&amp;A</v>
          </cell>
          <cell r="AF974" t="str">
            <v>N/A</v>
          </cell>
          <cell r="AG974" t="str">
            <v>N/A</v>
          </cell>
          <cell r="AH974" t="str">
            <v>GOIÂNIA</v>
          </cell>
          <cell r="AI974" t="str">
            <v>N/A</v>
          </cell>
          <cell r="AJ974" t="str">
            <v>N/A</v>
          </cell>
          <cell r="AK974" t="str">
            <v>N/A</v>
          </cell>
          <cell r="AL974" t="str">
            <v>N/A</v>
          </cell>
          <cell r="AM974" t="str">
            <v>N/A</v>
          </cell>
          <cell r="AN974" t="str">
            <v>N/A</v>
          </cell>
          <cell r="AO974" t="str">
            <v>N/A</v>
          </cell>
          <cell r="AP974" t="str">
            <v>N/A</v>
          </cell>
          <cell r="AQ974" t="str">
            <v>N/A</v>
          </cell>
          <cell r="AR974" t="str">
            <v>N/A</v>
          </cell>
          <cell r="AS974" t="str">
            <v>N/AN/A</v>
          </cell>
          <cell r="AT974" t="str">
            <v>N/A</v>
          </cell>
          <cell r="AU974" t="str">
            <v>N/A</v>
          </cell>
          <cell r="AV974" t="str">
            <v>N/A</v>
          </cell>
          <cell r="AW974" t="str">
            <v>N/A</v>
          </cell>
          <cell r="AX974" t="str">
            <v>N/A</v>
          </cell>
          <cell r="AY974" t="str">
            <v>N/A</v>
          </cell>
          <cell r="AZ974">
            <v>810131</v>
          </cell>
        </row>
        <row r="975">
          <cell r="D975">
            <v>720122</v>
          </cell>
          <cell r="E975" t="str">
            <v>COMERCIAL - SC</v>
          </cell>
          <cell r="F975" t="str">
            <v>N/A</v>
          </cell>
          <cell r="G975" t="str">
            <v>SC</v>
          </cell>
          <cell r="H975" t="str">
            <v>SANTA CATARINA</v>
          </cell>
          <cell r="I975" t="str">
            <v>SUL</v>
          </cell>
          <cell r="J975" t="str">
            <v>SUL</v>
          </cell>
          <cell r="K975" t="str">
            <v>01</v>
          </cell>
          <cell r="L975" t="str">
            <v>ALLPARK</v>
          </cell>
          <cell r="M975" t="str">
            <v>ALLPARK</v>
          </cell>
          <cell r="N975">
            <v>0</v>
          </cell>
          <cell r="O975">
            <v>0</v>
          </cell>
          <cell r="P975" t="str">
            <v>N/A</v>
          </cell>
          <cell r="Q975" t="str">
            <v>COMERCIAL</v>
          </cell>
          <cell r="R975" t="str">
            <v>SG&amp;A</v>
          </cell>
          <cell r="S975" t="str">
            <v>SG&amp;A</v>
          </cell>
          <cell r="T975" t="str">
            <v>N/A</v>
          </cell>
          <cell r="U975" t="str">
            <v>N/A</v>
          </cell>
          <cell r="V975" t="str">
            <v>N/A</v>
          </cell>
          <cell r="W975" t="str">
            <v>N/I</v>
          </cell>
          <cell r="X975" t="str">
            <v>N/I</v>
          </cell>
          <cell r="Y975" t="str">
            <v>N/A</v>
          </cell>
          <cell r="Z975" t="str">
            <v>N/A</v>
          </cell>
          <cell r="AA975" t="str">
            <v>N/A</v>
          </cell>
          <cell r="AB975" t="str">
            <v xml:space="preserve">BLOQUEADO    </v>
          </cell>
          <cell r="AC975">
            <v>720122</v>
          </cell>
          <cell r="AD975" t="str">
            <v>COMERCIAL - SC</v>
          </cell>
          <cell r="AE975" t="str">
            <v>3.SG&amp;A</v>
          </cell>
          <cell r="AF975" t="str">
            <v>N/A</v>
          </cell>
          <cell r="AG975" t="str">
            <v>N/A</v>
          </cell>
          <cell r="AH975" t="str">
            <v>FLORIANÓPOLIS</v>
          </cell>
          <cell r="AI975" t="str">
            <v>N/A</v>
          </cell>
          <cell r="AJ975" t="str">
            <v>N/A</v>
          </cell>
          <cell r="AK975" t="str">
            <v>N/A</v>
          </cell>
          <cell r="AL975" t="str">
            <v>N/A</v>
          </cell>
          <cell r="AM975" t="str">
            <v>N/A</v>
          </cell>
          <cell r="AN975" t="str">
            <v>N/A</v>
          </cell>
          <cell r="AO975" t="str">
            <v>N/A</v>
          </cell>
          <cell r="AP975" t="str">
            <v>N/A</v>
          </cell>
          <cell r="AQ975" t="str">
            <v>N/A</v>
          </cell>
          <cell r="AR975" t="str">
            <v>N/A</v>
          </cell>
          <cell r="AS975" t="str">
            <v>N/AN/A</v>
          </cell>
          <cell r="AT975" t="str">
            <v>N/A</v>
          </cell>
          <cell r="AU975" t="str">
            <v>N/A</v>
          </cell>
          <cell r="AV975" t="str">
            <v>N/A</v>
          </cell>
          <cell r="AW975" t="str">
            <v>N/A</v>
          </cell>
          <cell r="AX975" t="str">
            <v>N/A</v>
          </cell>
          <cell r="AY975" t="str">
            <v>N/A</v>
          </cell>
          <cell r="AZ975">
            <v>720122</v>
          </cell>
        </row>
        <row r="976">
          <cell r="D976">
            <v>720121</v>
          </cell>
          <cell r="E976" t="str">
            <v>DIRETORIA - SC</v>
          </cell>
          <cell r="F976" t="str">
            <v>N/A</v>
          </cell>
          <cell r="G976" t="str">
            <v>SC</v>
          </cell>
          <cell r="H976" t="str">
            <v>SANTA CATARINA</v>
          </cell>
          <cell r="I976" t="str">
            <v>SUL</v>
          </cell>
          <cell r="J976" t="str">
            <v>SUL</v>
          </cell>
          <cell r="K976" t="str">
            <v>01</v>
          </cell>
          <cell r="L976" t="str">
            <v>ALLPARK</v>
          </cell>
          <cell r="M976" t="str">
            <v>ALLPARK</v>
          </cell>
          <cell r="N976">
            <v>0</v>
          </cell>
          <cell r="O976">
            <v>0</v>
          </cell>
          <cell r="P976" t="str">
            <v>N/A</v>
          </cell>
          <cell r="Q976" t="str">
            <v>DIRETORIA</v>
          </cell>
          <cell r="R976" t="str">
            <v>SG&amp;A</v>
          </cell>
          <cell r="S976" t="str">
            <v>SG&amp;A</v>
          </cell>
          <cell r="T976" t="str">
            <v>N/A</v>
          </cell>
          <cell r="U976" t="str">
            <v>N/A</v>
          </cell>
          <cell r="V976" t="str">
            <v>N/A</v>
          </cell>
          <cell r="W976" t="str">
            <v>N/I</v>
          </cell>
          <cell r="X976" t="str">
            <v>N/I</v>
          </cell>
          <cell r="Y976" t="str">
            <v>N/A</v>
          </cell>
          <cell r="Z976" t="str">
            <v>N/A</v>
          </cell>
          <cell r="AA976" t="str">
            <v>N/A</v>
          </cell>
          <cell r="AB976" t="str">
            <v xml:space="preserve">BLOQUEADO    </v>
          </cell>
          <cell r="AC976">
            <v>720121</v>
          </cell>
          <cell r="AD976" t="str">
            <v>DIRETORIA - SC</v>
          </cell>
          <cell r="AE976" t="str">
            <v>3.SG&amp;A</v>
          </cell>
          <cell r="AF976" t="str">
            <v>N/A</v>
          </cell>
          <cell r="AG976" t="str">
            <v>N/A</v>
          </cell>
          <cell r="AH976" t="str">
            <v>FLORIANÓPOLIS</v>
          </cell>
          <cell r="AI976" t="str">
            <v>N/A</v>
          </cell>
          <cell r="AJ976" t="str">
            <v>N/A</v>
          </cell>
          <cell r="AK976" t="str">
            <v>N/A</v>
          </cell>
          <cell r="AL976" t="str">
            <v>N/A</v>
          </cell>
          <cell r="AM976" t="str">
            <v>N/A</v>
          </cell>
          <cell r="AN976" t="str">
            <v>N/A</v>
          </cell>
          <cell r="AO976" t="str">
            <v>N/A</v>
          </cell>
          <cell r="AP976" t="str">
            <v>N/A</v>
          </cell>
          <cell r="AQ976" t="str">
            <v>N/A</v>
          </cell>
          <cell r="AR976" t="str">
            <v>N/A</v>
          </cell>
          <cell r="AS976" t="str">
            <v>N/AN/A</v>
          </cell>
          <cell r="AT976" t="str">
            <v>N/A</v>
          </cell>
          <cell r="AU976" t="str">
            <v>N/A</v>
          </cell>
          <cell r="AV976" t="str">
            <v>N/A</v>
          </cell>
          <cell r="AW976" t="str">
            <v>N/A</v>
          </cell>
          <cell r="AX976" t="str">
            <v>N/A</v>
          </cell>
          <cell r="AY976" t="str">
            <v>N/A</v>
          </cell>
          <cell r="AZ976">
            <v>720121</v>
          </cell>
        </row>
        <row r="977">
          <cell r="D977">
            <v>710137</v>
          </cell>
          <cell r="E977" t="str">
            <v>RECURSOS HUMANOS - SC</v>
          </cell>
          <cell r="F977" t="str">
            <v>N/A</v>
          </cell>
          <cell r="G977" t="str">
            <v>SC</v>
          </cell>
          <cell r="H977" t="str">
            <v>SANTA CATARINA</v>
          </cell>
          <cell r="I977" t="str">
            <v>SUL</v>
          </cell>
          <cell r="J977" t="str">
            <v>SUL</v>
          </cell>
          <cell r="K977" t="str">
            <v>01</v>
          </cell>
          <cell r="L977" t="str">
            <v>ALLPARK</v>
          </cell>
          <cell r="M977" t="str">
            <v>ALLPARK</v>
          </cell>
          <cell r="N977">
            <v>0</v>
          </cell>
          <cell r="O977">
            <v>0</v>
          </cell>
          <cell r="P977" t="str">
            <v>N/A</v>
          </cell>
          <cell r="Q977" t="str">
            <v>RECURSOS HUMANOS</v>
          </cell>
          <cell r="R977" t="str">
            <v>SG&amp;A</v>
          </cell>
          <cell r="S977" t="str">
            <v>SG&amp;A</v>
          </cell>
          <cell r="T977" t="str">
            <v>N/A</v>
          </cell>
          <cell r="U977" t="str">
            <v>N/A</v>
          </cell>
          <cell r="V977" t="str">
            <v>N/A</v>
          </cell>
          <cell r="W977" t="str">
            <v>N/I</v>
          </cell>
          <cell r="X977" t="str">
            <v>N/I</v>
          </cell>
          <cell r="Y977" t="str">
            <v>N/A</v>
          </cell>
          <cell r="Z977" t="str">
            <v>N/A</v>
          </cell>
          <cell r="AA977" t="str">
            <v>N/A</v>
          </cell>
          <cell r="AB977" t="str">
            <v>NAO BLOQUEADO</v>
          </cell>
          <cell r="AC977">
            <v>710137</v>
          </cell>
          <cell r="AD977" t="str">
            <v>RECURSOS HUMANOS - SC</v>
          </cell>
          <cell r="AE977" t="str">
            <v>3.SG&amp;A</v>
          </cell>
          <cell r="AF977" t="str">
            <v>N/A</v>
          </cell>
          <cell r="AG977" t="str">
            <v>N/A</v>
          </cell>
          <cell r="AH977" t="str">
            <v>N/I</v>
          </cell>
          <cell r="AI977" t="str">
            <v>N/A</v>
          </cell>
          <cell r="AJ977" t="str">
            <v>N/A</v>
          </cell>
          <cell r="AK977" t="str">
            <v>N/A</v>
          </cell>
          <cell r="AL977" t="str">
            <v>N/A</v>
          </cell>
          <cell r="AM977" t="str">
            <v>N/A</v>
          </cell>
          <cell r="AN977" t="str">
            <v>N/A</v>
          </cell>
          <cell r="AO977" t="str">
            <v>N/A</v>
          </cell>
          <cell r="AP977" t="str">
            <v>N/A</v>
          </cell>
          <cell r="AQ977" t="str">
            <v>N/A</v>
          </cell>
          <cell r="AR977" t="str">
            <v>N/A</v>
          </cell>
          <cell r="AS977" t="str">
            <v>N/AN/A</v>
          </cell>
          <cell r="AT977" t="str">
            <v>N/A</v>
          </cell>
          <cell r="AU977" t="str">
            <v>N/A</v>
          </cell>
          <cell r="AV977" t="str">
            <v>N/A</v>
          </cell>
          <cell r="AW977" t="str">
            <v>N/A</v>
          </cell>
          <cell r="AX977" t="str">
            <v>N/A</v>
          </cell>
          <cell r="AY977" t="str">
            <v>N/A</v>
          </cell>
          <cell r="AZ977">
            <v>710137</v>
          </cell>
        </row>
        <row r="978">
          <cell r="D978">
            <v>710135</v>
          </cell>
          <cell r="E978" t="str">
            <v>ADM FINANCEIRO - SC</v>
          </cell>
          <cell r="F978" t="str">
            <v>N/A</v>
          </cell>
          <cell r="G978" t="str">
            <v>SC</v>
          </cell>
          <cell r="H978" t="str">
            <v>SANTA CATARINA</v>
          </cell>
          <cell r="I978" t="str">
            <v>SUL</v>
          </cell>
          <cell r="J978" t="str">
            <v>SUL</v>
          </cell>
          <cell r="K978" t="str">
            <v>01</v>
          </cell>
          <cell r="L978" t="str">
            <v>ALLPARK</v>
          </cell>
          <cell r="M978" t="str">
            <v>ALLPARK</v>
          </cell>
          <cell r="N978">
            <v>0</v>
          </cell>
          <cell r="O978">
            <v>0</v>
          </cell>
          <cell r="P978" t="str">
            <v>N/A</v>
          </cell>
          <cell r="Q978" t="str">
            <v>ADM FINANCEIRO</v>
          </cell>
          <cell r="R978" t="str">
            <v>SG&amp;A</v>
          </cell>
          <cell r="S978" t="str">
            <v>SG&amp;A</v>
          </cell>
          <cell r="T978" t="str">
            <v>N/A</v>
          </cell>
          <cell r="U978" t="str">
            <v>N/A</v>
          </cell>
          <cell r="V978" t="str">
            <v>N/A</v>
          </cell>
          <cell r="W978" t="str">
            <v>N/I</v>
          </cell>
          <cell r="X978" t="str">
            <v>N/I</v>
          </cell>
          <cell r="Y978" t="str">
            <v>N/A</v>
          </cell>
          <cell r="Z978" t="str">
            <v>N/A</v>
          </cell>
          <cell r="AA978" t="str">
            <v>N/A</v>
          </cell>
          <cell r="AB978" t="str">
            <v>NAO BLOQUEADO</v>
          </cell>
          <cell r="AC978">
            <v>710135</v>
          </cell>
          <cell r="AD978" t="str">
            <v>ADM FINANCEIRO - SC</v>
          </cell>
          <cell r="AE978" t="str">
            <v>3.SG&amp;A</v>
          </cell>
          <cell r="AF978" t="str">
            <v>N/A</v>
          </cell>
          <cell r="AG978" t="str">
            <v>N/A</v>
          </cell>
          <cell r="AH978" t="str">
            <v>FLORIANÓPOLIS</v>
          </cell>
          <cell r="AI978" t="str">
            <v>N/A</v>
          </cell>
          <cell r="AJ978" t="str">
            <v>N/A</v>
          </cell>
          <cell r="AK978" t="str">
            <v>N/A</v>
          </cell>
          <cell r="AL978" t="str">
            <v>N/A</v>
          </cell>
          <cell r="AM978" t="str">
            <v>N/A</v>
          </cell>
          <cell r="AN978" t="str">
            <v>N/A</v>
          </cell>
          <cell r="AO978" t="str">
            <v>N/A</v>
          </cell>
          <cell r="AP978" t="str">
            <v>N/A</v>
          </cell>
          <cell r="AQ978" t="str">
            <v>N/A</v>
          </cell>
          <cell r="AR978" t="str">
            <v>N/A</v>
          </cell>
          <cell r="AS978" t="str">
            <v>N/AN/A</v>
          </cell>
          <cell r="AT978" t="str">
            <v>N/A</v>
          </cell>
          <cell r="AU978" t="str">
            <v>N/A</v>
          </cell>
          <cell r="AV978" t="str">
            <v>N/A</v>
          </cell>
          <cell r="AW978" t="str">
            <v>N/A</v>
          </cell>
          <cell r="AX978" t="str">
            <v>N/A</v>
          </cell>
          <cell r="AY978" t="str">
            <v>N/A</v>
          </cell>
          <cell r="AZ978">
            <v>710135</v>
          </cell>
        </row>
        <row r="979">
          <cell r="D979">
            <v>710133</v>
          </cell>
          <cell r="E979" t="str">
            <v>JURIDICO - SC</v>
          </cell>
          <cell r="F979" t="str">
            <v>N/A</v>
          </cell>
          <cell r="G979" t="str">
            <v>SC</v>
          </cell>
          <cell r="H979" t="str">
            <v>SANTA CATARINA</v>
          </cell>
          <cell r="I979" t="str">
            <v>SUL</v>
          </cell>
          <cell r="J979" t="str">
            <v>SUL</v>
          </cell>
          <cell r="K979" t="str">
            <v>01</v>
          </cell>
          <cell r="L979" t="str">
            <v>ALLPARK</v>
          </cell>
          <cell r="M979" t="str">
            <v>ALLPARK</v>
          </cell>
          <cell r="N979">
            <v>0</v>
          </cell>
          <cell r="O979">
            <v>0</v>
          </cell>
          <cell r="P979" t="str">
            <v>N/A</v>
          </cell>
          <cell r="Q979" t="str">
            <v>JURIDICO</v>
          </cell>
          <cell r="R979" t="str">
            <v>SG&amp;A</v>
          </cell>
          <cell r="S979" t="str">
            <v>SG&amp;A</v>
          </cell>
          <cell r="T979" t="str">
            <v>N/A</v>
          </cell>
          <cell r="U979" t="str">
            <v>N/A</v>
          </cell>
          <cell r="V979" t="str">
            <v>N/A</v>
          </cell>
          <cell r="W979" t="str">
            <v>N/I</v>
          </cell>
          <cell r="X979" t="str">
            <v>N/I</v>
          </cell>
          <cell r="Y979" t="str">
            <v>N/A</v>
          </cell>
          <cell r="Z979" t="str">
            <v>N/A</v>
          </cell>
          <cell r="AA979" t="str">
            <v>N/A</v>
          </cell>
          <cell r="AB979" t="str">
            <v>NAO BLOQUEADO</v>
          </cell>
          <cell r="AC979">
            <v>710133</v>
          </cell>
          <cell r="AD979" t="str">
            <v>JURIDICO - SC</v>
          </cell>
          <cell r="AE979" t="str">
            <v>3.SG&amp;A</v>
          </cell>
          <cell r="AF979" t="str">
            <v>N/A</v>
          </cell>
          <cell r="AG979" t="str">
            <v>N/A</v>
          </cell>
          <cell r="AH979" t="str">
            <v>FLORIANÓPOLIS</v>
          </cell>
          <cell r="AI979" t="str">
            <v>N/A</v>
          </cell>
          <cell r="AJ979" t="str">
            <v>N/A</v>
          </cell>
          <cell r="AK979" t="str">
            <v>N/A</v>
          </cell>
          <cell r="AL979" t="str">
            <v>N/A</v>
          </cell>
          <cell r="AM979" t="str">
            <v>N/A</v>
          </cell>
          <cell r="AN979" t="str">
            <v>N/A</v>
          </cell>
          <cell r="AO979" t="str">
            <v>N/A</v>
          </cell>
          <cell r="AP979" t="str">
            <v>N/A</v>
          </cell>
          <cell r="AQ979" t="str">
            <v>N/A</v>
          </cell>
          <cell r="AR979" t="str">
            <v>N/A</v>
          </cell>
          <cell r="AS979" t="str">
            <v>N/AN/A</v>
          </cell>
          <cell r="AT979" t="str">
            <v>N/A</v>
          </cell>
          <cell r="AU979" t="str">
            <v>N/A</v>
          </cell>
          <cell r="AV979" t="str">
            <v>N/A</v>
          </cell>
          <cell r="AW979" t="str">
            <v>N/A</v>
          </cell>
          <cell r="AX979" t="str">
            <v>N/A</v>
          </cell>
          <cell r="AY979" t="str">
            <v>N/A</v>
          </cell>
          <cell r="AZ979">
            <v>710133</v>
          </cell>
        </row>
        <row r="980">
          <cell r="D980">
            <v>710132</v>
          </cell>
          <cell r="E980" t="str">
            <v>DPTO PESSOAL - SC</v>
          </cell>
          <cell r="F980" t="str">
            <v>N/A</v>
          </cell>
          <cell r="G980" t="str">
            <v>SC</v>
          </cell>
          <cell r="H980" t="str">
            <v>SANTA CATARINA</v>
          </cell>
          <cell r="I980" t="str">
            <v>SUL</v>
          </cell>
          <cell r="J980" t="str">
            <v>SUL</v>
          </cell>
          <cell r="K980" t="str">
            <v>01</v>
          </cell>
          <cell r="L980" t="str">
            <v>ALLPARK</v>
          </cell>
          <cell r="M980" t="str">
            <v>ALLPARK</v>
          </cell>
          <cell r="N980">
            <v>0</v>
          </cell>
          <cell r="O980">
            <v>0</v>
          </cell>
          <cell r="P980" t="str">
            <v>N/A</v>
          </cell>
          <cell r="Q980" t="str">
            <v>DPTO PESSOAL</v>
          </cell>
          <cell r="R980" t="str">
            <v>SG&amp;A</v>
          </cell>
          <cell r="S980" t="str">
            <v>SG&amp;A</v>
          </cell>
          <cell r="T980" t="str">
            <v>N/A</v>
          </cell>
          <cell r="U980" t="str">
            <v>N/A</v>
          </cell>
          <cell r="V980" t="str">
            <v>N/A</v>
          </cell>
          <cell r="W980" t="str">
            <v>N/I</v>
          </cell>
          <cell r="X980" t="str">
            <v>N/I</v>
          </cell>
          <cell r="Y980" t="str">
            <v>N/A</v>
          </cell>
          <cell r="Z980" t="str">
            <v>N/A</v>
          </cell>
          <cell r="AA980" t="str">
            <v>N/A</v>
          </cell>
          <cell r="AB980" t="str">
            <v>NAO BLOQUEADO</v>
          </cell>
          <cell r="AC980">
            <v>710132</v>
          </cell>
          <cell r="AD980" t="str">
            <v>DPTO PESSOAL - SC</v>
          </cell>
          <cell r="AE980" t="str">
            <v>3.SG&amp;A</v>
          </cell>
          <cell r="AF980" t="str">
            <v>N/A</v>
          </cell>
          <cell r="AG980" t="str">
            <v>N/A</v>
          </cell>
          <cell r="AH980" t="str">
            <v>N/I</v>
          </cell>
          <cell r="AI980" t="str">
            <v>N/A</v>
          </cell>
          <cell r="AJ980" t="str">
            <v>N/A</v>
          </cell>
          <cell r="AK980" t="str">
            <v>N/A</v>
          </cell>
          <cell r="AL980" t="str">
            <v>N/A</v>
          </cell>
          <cell r="AM980" t="str">
            <v>N/A</v>
          </cell>
          <cell r="AN980" t="str">
            <v>N/A</v>
          </cell>
          <cell r="AO980" t="str">
            <v>N/A</v>
          </cell>
          <cell r="AP980" t="str">
            <v>N/A</v>
          </cell>
          <cell r="AQ980" t="str">
            <v>N/A</v>
          </cell>
          <cell r="AR980" t="str">
            <v>N/A</v>
          </cell>
          <cell r="AS980" t="str">
            <v>N/AN/A</v>
          </cell>
          <cell r="AT980" t="str">
            <v>N/A</v>
          </cell>
          <cell r="AU980" t="str">
            <v>N/A</v>
          </cell>
          <cell r="AV980" t="str">
            <v>N/A</v>
          </cell>
          <cell r="AW980" t="str">
            <v>N/A</v>
          </cell>
          <cell r="AX980" t="str">
            <v>N/A</v>
          </cell>
          <cell r="AY980" t="str">
            <v>N/A</v>
          </cell>
          <cell r="AZ980">
            <v>710132</v>
          </cell>
        </row>
        <row r="981">
          <cell r="D981">
            <v>710131</v>
          </cell>
          <cell r="E981" t="str">
            <v>INFORMATICA - SC</v>
          </cell>
          <cell r="F981" t="str">
            <v>N/A</v>
          </cell>
          <cell r="G981" t="str">
            <v>SC</v>
          </cell>
          <cell r="H981" t="str">
            <v>SANTA CATARINA</v>
          </cell>
          <cell r="I981" t="str">
            <v>SUL</v>
          </cell>
          <cell r="J981" t="str">
            <v>SUL</v>
          </cell>
          <cell r="K981" t="str">
            <v>01</v>
          </cell>
          <cell r="L981" t="str">
            <v>ALLPARK</v>
          </cell>
          <cell r="M981" t="str">
            <v>ALLPARK</v>
          </cell>
          <cell r="N981">
            <v>0</v>
          </cell>
          <cell r="O981">
            <v>0</v>
          </cell>
          <cell r="P981" t="str">
            <v>N/A</v>
          </cell>
          <cell r="Q981" t="str">
            <v>INFORMATICA</v>
          </cell>
          <cell r="R981" t="str">
            <v>SG&amp;A</v>
          </cell>
          <cell r="S981" t="str">
            <v>SG&amp;A</v>
          </cell>
          <cell r="T981" t="str">
            <v>N/A</v>
          </cell>
          <cell r="U981" t="str">
            <v>N/A</v>
          </cell>
          <cell r="V981" t="str">
            <v>N/A</v>
          </cell>
          <cell r="W981" t="str">
            <v>N/I</v>
          </cell>
          <cell r="X981" t="str">
            <v>N/I</v>
          </cell>
          <cell r="Y981" t="str">
            <v>N/A</v>
          </cell>
          <cell r="Z981" t="str">
            <v>N/A</v>
          </cell>
          <cell r="AA981" t="str">
            <v>N/A</v>
          </cell>
          <cell r="AB981" t="str">
            <v>NAO BLOQUEADO</v>
          </cell>
          <cell r="AC981">
            <v>710131</v>
          </cell>
          <cell r="AD981" t="str">
            <v>INFORMATICA - SC</v>
          </cell>
          <cell r="AE981" t="str">
            <v>3.SG&amp;A</v>
          </cell>
          <cell r="AF981" t="str">
            <v>N/A</v>
          </cell>
          <cell r="AG981" t="str">
            <v>N/A</v>
          </cell>
          <cell r="AH981" t="str">
            <v>FLORIANÓPOLIS</v>
          </cell>
          <cell r="AI981" t="str">
            <v>N/A</v>
          </cell>
          <cell r="AJ981" t="str">
            <v>N/A</v>
          </cell>
          <cell r="AK981" t="str">
            <v>N/A</v>
          </cell>
          <cell r="AL981" t="str">
            <v>N/A</v>
          </cell>
          <cell r="AM981" t="str">
            <v>N/A</v>
          </cell>
          <cell r="AN981" t="str">
            <v>N/A</v>
          </cell>
          <cell r="AO981" t="str">
            <v>N/A</v>
          </cell>
          <cell r="AP981" t="str">
            <v>N/A</v>
          </cell>
          <cell r="AQ981" t="str">
            <v>N/A</v>
          </cell>
          <cell r="AR981" t="str">
            <v>N/A</v>
          </cell>
          <cell r="AS981" t="str">
            <v>N/AN/A</v>
          </cell>
          <cell r="AT981" t="str">
            <v>N/A</v>
          </cell>
          <cell r="AU981" t="str">
            <v>N/A</v>
          </cell>
          <cell r="AV981" t="str">
            <v>N/A</v>
          </cell>
          <cell r="AW981" t="str">
            <v>N/A</v>
          </cell>
          <cell r="AX981" t="str">
            <v>N/A</v>
          </cell>
          <cell r="AY981" t="str">
            <v>N/A</v>
          </cell>
          <cell r="AZ981">
            <v>710131</v>
          </cell>
        </row>
        <row r="982">
          <cell r="D982">
            <v>710130</v>
          </cell>
          <cell r="E982" t="str">
            <v>AUDITORIA INTERNA - SC</v>
          </cell>
          <cell r="F982" t="str">
            <v>A.I. SUL</v>
          </cell>
          <cell r="G982" t="str">
            <v>SC</v>
          </cell>
          <cell r="H982" t="str">
            <v>SANTA CATARINA</v>
          </cell>
          <cell r="I982" t="str">
            <v>SUL</v>
          </cell>
          <cell r="J982" t="str">
            <v>SUL</v>
          </cell>
          <cell r="K982" t="str">
            <v>01</v>
          </cell>
          <cell r="L982" t="str">
            <v>ALLPARK</v>
          </cell>
          <cell r="M982" t="str">
            <v>ALLPARK</v>
          </cell>
          <cell r="N982">
            <v>0</v>
          </cell>
          <cell r="O982">
            <v>0</v>
          </cell>
          <cell r="P982" t="str">
            <v>N/A</v>
          </cell>
          <cell r="Q982" t="str">
            <v>AUDITORIA INTERNA</v>
          </cell>
          <cell r="R982" t="str">
            <v>SG&amp;A</v>
          </cell>
          <cell r="S982" t="str">
            <v>SG&amp;A</v>
          </cell>
          <cell r="T982" t="str">
            <v>N/A</v>
          </cell>
          <cell r="U982" t="str">
            <v>N/A</v>
          </cell>
          <cell r="V982" t="str">
            <v>N/A</v>
          </cell>
          <cell r="W982" t="str">
            <v>N/I</v>
          </cell>
          <cell r="X982" t="str">
            <v>N/I</v>
          </cell>
          <cell r="Y982" t="str">
            <v>N/A</v>
          </cell>
          <cell r="Z982" t="str">
            <v>N/A</v>
          </cell>
          <cell r="AA982" t="str">
            <v>N/A</v>
          </cell>
          <cell r="AB982" t="str">
            <v>NAO BLOQUEADO</v>
          </cell>
          <cell r="AC982">
            <v>710130</v>
          </cell>
          <cell r="AD982" t="str">
            <v>AUDITORIA INTERNA - SC</v>
          </cell>
          <cell r="AE982" t="str">
            <v>3.SG&amp;A</v>
          </cell>
          <cell r="AF982" t="str">
            <v>N/A</v>
          </cell>
          <cell r="AG982" t="str">
            <v>N/A</v>
          </cell>
          <cell r="AH982" t="str">
            <v>N/I</v>
          </cell>
          <cell r="AI982" t="str">
            <v>N/A</v>
          </cell>
          <cell r="AJ982" t="str">
            <v>N/A</v>
          </cell>
          <cell r="AK982" t="str">
            <v>N/A</v>
          </cell>
          <cell r="AL982" t="str">
            <v>N/A</v>
          </cell>
          <cell r="AM982" t="str">
            <v>N/A</v>
          </cell>
          <cell r="AN982" t="str">
            <v>N/A</v>
          </cell>
          <cell r="AO982" t="str">
            <v>N/A</v>
          </cell>
          <cell r="AP982" t="str">
            <v>N/A</v>
          </cell>
          <cell r="AQ982" t="str">
            <v>N/A</v>
          </cell>
          <cell r="AR982" t="str">
            <v>N/A</v>
          </cell>
          <cell r="AS982" t="str">
            <v>N/AN/A</v>
          </cell>
          <cell r="AT982" t="str">
            <v>N/A</v>
          </cell>
          <cell r="AU982" t="str">
            <v>N/A</v>
          </cell>
          <cell r="AV982" t="str">
            <v>N/A</v>
          </cell>
          <cell r="AW982" t="str">
            <v>N/A</v>
          </cell>
          <cell r="AX982" t="str">
            <v>N/A</v>
          </cell>
          <cell r="AY982" t="str">
            <v>N/A</v>
          </cell>
          <cell r="AZ982">
            <v>710130</v>
          </cell>
        </row>
        <row r="983">
          <cell r="D983">
            <v>710123</v>
          </cell>
          <cell r="E983" t="str">
            <v>CONTABILIDADE - SC</v>
          </cell>
          <cell r="F983" t="str">
            <v>N/A</v>
          </cell>
          <cell r="G983" t="str">
            <v>SC</v>
          </cell>
          <cell r="H983" t="str">
            <v>SANTA CATARINA</v>
          </cell>
          <cell r="I983" t="str">
            <v>SUL</v>
          </cell>
          <cell r="J983" t="str">
            <v>SUL</v>
          </cell>
          <cell r="K983" t="str">
            <v>01</v>
          </cell>
          <cell r="L983" t="str">
            <v>ALLPARK</v>
          </cell>
          <cell r="M983" t="str">
            <v>ALLPARK</v>
          </cell>
          <cell r="N983">
            <v>0</v>
          </cell>
          <cell r="O983">
            <v>0</v>
          </cell>
          <cell r="P983" t="str">
            <v>N/A</v>
          </cell>
          <cell r="Q983" t="str">
            <v>CONTROLADORIA</v>
          </cell>
          <cell r="R983" t="str">
            <v>SG&amp;A</v>
          </cell>
          <cell r="S983" t="str">
            <v>SG&amp;A</v>
          </cell>
          <cell r="T983" t="str">
            <v>N/A</v>
          </cell>
          <cell r="U983" t="str">
            <v>N/A</v>
          </cell>
          <cell r="V983" t="str">
            <v>N/A</v>
          </cell>
          <cell r="W983" t="str">
            <v>N/I</v>
          </cell>
          <cell r="X983" t="str">
            <v>N/I</v>
          </cell>
          <cell r="Y983" t="str">
            <v>N/A</v>
          </cell>
          <cell r="Z983" t="str">
            <v>N/A</v>
          </cell>
          <cell r="AA983" t="str">
            <v>N/A</v>
          </cell>
          <cell r="AB983" t="str">
            <v>NAO BLOQUEADO</v>
          </cell>
          <cell r="AC983">
            <v>710123</v>
          </cell>
          <cell r="AD983" t="str">
            <v>CONTABILIDADE - SC</v>
          </cell>
          <cell r="AE983" t="str">
            <v>3.SG&amp;A</v>
          </cell>
          <cell r="AF983" t="str">
            <v>N/A</v>
          </cell>
          <cell r="AG983" t="str">
            <v>N/A</v>
          </cell>
          <cell r="AH983" t="str">
            <v>FLORIANÓPOLIS</v>
          </cell>
          <cell r="AI983" t="str">
            <v>N/A</v>
          </cell>
          <cell r="AJ983" t="str">
            <v>N/A</v>
          </cell>
          <cell r="AK983" t="str">
            <v>N/A</v>
          </cell>
          <cell r="AL983" t="str">
            <v>N/A</v>
          </cell>
          <cell r="AM983" t="str">
            <v>N/A</v>
          </cell>
          <cell r="AN983" t="str">
            <v>N/A</v>
          </cell>
          <cell r="AO983" t="str">
            <v>N/A</v>
          </cell>
          <cell r="AP983" t="str">
            <v>N/A</v>
          </cell>
          <cell r="AQ983" t="str">
            <v>N/A</v>
          </cell>
          <cell r="AR983" t="str">
            <v>N/A</v>
          </cell>
          <cell r="AS983" t="str">
            <v>N/AN/A</v>
          </cell>
          <cell r="AT983" t="str">
            <v>N/A</v>
          </cell>
          <cell r="AU983" t="str">
            <v>N/A</v>
          </cell>
          <cell r="AV983" t="str">
            <v>N/A</v>
          </cell>
          <cell r="AW983" t="str">
            <v>N/A</v>
          </cell>
          <cell r="AX983" t="str">
            <v>N/A</v>
          </cell>
          <cell r="AY983" t="str">
            <v>N/A</v>
          </cell>
          <cell r="AZ983">
            <v>710123</v>
          </cell>
        </row>
        <row r="984">
          <cell r="D984">
            <v>710122</v>
          </cell>
          <cell r="E984" t="str">
            <v>COMERCIAL - SC</v>
          </cell>
          <cell r="F984" t="str">
            <v>N/A</v>
          </cell>
          <cell r="G984" t="str">
            <v>SC</v>
          </cell>
          <cell r="H984" t="str">
            <v>SANTA CATARINA</v>
          </cell>
          <cell r="I984" t="str">
            <v>SUL</v>
          </cell>
          <cell r="J984" t="str">
            <v>SUL</v>
          </cell>
          <cell r="K984" t="str">
            <v>01</v>
          </cell>
          <cell r="L984" t="str">
            <v>ALLPARK</v>
          </cell>
          <cell r="M984" t="str">
            <v>ALLPARK</v>
          </cell>
          <cell r="N984">
            <v>0</v>
          </cell>
          <cell r="O984">
            <v>0</v>
          </cell>
          <cell r="P984" t="str">
            <v>N/A</v>
          </cell>
          <cell r="Q984" t="str">
            <v>COMERCIAL</v>
          </cell>
          <cell r="R984" t="str">
            <v>SG&amp;A</v>
          </cell>
          <cell r="S984" t="str">
            <v>SG&amp;A</v>
          </cell>
          <cell r="T984" t="str">
            <v>N/A</v>
          </cell>
          <cell r="U984" t="str">
            <v>N/A</v>
          </cell>
          <cell r="V984" t="str">
            <v>N/A</v>
          </cell>
          <cell r="W984" t="str">
            <v>N/I</v>
          </cell>
          <cell r="X984" t="str">
            <v>N/I</v>
          </cell>
          <cell r="Y984" t="str">
            <v>N/A</v>
          </cell>
          <cell r="Z984" t="str">
            <v>N/A</v>
          </cell>
          <cell r="AA984" t="str">
            <v>N/A</v>
          </cell>
          <cell r="AB984" t="str">
            <v>NAO BLOQUEADO</v>
          </cell>
          <cell r="AC984">
            <v>710122</v>
          </cell>
          <cell r="AD984" t="str">
            <v>COMERCIAL - SC</v>
          </cell>
          <cell r="AE984" t="str">
            <v>3.SG&amp;A</v>
          </cell>
          <cell r="AF984" t="str">
            <v>N/A</v>
          </cell>
          <cell r="AG984" t="str">
            <v>N/A</v>
          </cell>
          <cell r="AH984" t="str">
            <v>FLORIANÓPOLIS</v>
          </cell>
          <cell r="AI984" t="str">
            <v>N/A</v>
          </cell>
          <cell r="AJ984" t="str">
            <v>N/A</v>
          </cell>
          <cell r="AK984" t="str">
            <v>N/A</v>
          </cell>
          <cell r="AL984" t="str">
            <v>N/A</v>
          </cell>
          <cell r="AM984" t="str">
            <v>N/A</v>
          </cell>
          <cell r="AN984" t="str">
            <v>N/A</v>
          </cell>
          <cell r="AO984" t="str">
            <v>N/A</v>
          </cell>
          <cell r="AP984" t="str">
            <v>N/A</v>
          </cell>
          <cell r="AQ984" t="str">
            <v>N/A</v>
          </cell>
          <cell r="AR984" t="str">
            <v>N/A</v>
          </cell>
          <cell r="AS984" t="str">
            <v>N/AN/A</v>
          </cell>
          <cell r="AT984" t="str">
            <v>N/A</v>
          </cell>
          <cell r="AU984" t="str">
            <v>N/A</v>
          </cell>
          <cell r="AV984" t="str">
            <v>N/A</v>
          </cell>
          <cell r="AW984" t="str">
            <v>N/A</v>
          </cell>
          <cell r="AX984" t="str">
            <v>N/A</v>
          </cell>
          <cell r="AY984" t="str">
            <v>N/A</v>
          </cell>
          <cell r="AZ984">
            <v>710122</v>
          </cell>
        </row>
        <row r="985">
          <cell r="D985">
            <v>710121</v>
          </cell>
          <cell r="E985" t="str">
            <v>DIRETORIA - SC</v>
          </cell>
          <cell r="F985" t="str">
            <v>N/A</v>
          </cell>
          <cell r="G985" t="str">
            <v>SC</v>
          </cell>
          <cell r="H985" t="str">
            <v>SANTA CATARINA</v>
          </cell>
          <cell r="I985" t="str">
            <v>SUL</v>
          </cell>
          <cell r="J985" t="str">
            <v>SUL</v>
          </cell>
          <cell r="K985" t="str">
            <v>01</v>
          </cell>
          <cell r="L985" t="str">
            <v>ALLPARK</v>
          </cell>
          <cell r="M985" t="str">
            <v>ALLPARK</v>
          </cell>
          <cell r="N985">
            <v>0</v>
          </cell>
          <cell r="O985">
            <v>0</v>
          </cell>
          <cell r="P985" t="str">
            <v>N/A</v>
          </cell>
          <cell r="Q985" t="str">
            <v>DIRETORIA</v>
          </cell>
          <cell r="R985" t="str">
            <v>SG&amp;A</v>
          </cell>
          <cell r="S985" t="str">
            <v>SG&amp;A</v>
          </cell>
          <cell r="T985" t="str">
            <v>N/A</v>
          </cell>
          <cell r="U985" t="str">
            <v>N/A</v>
          </cell>
          <cell r="V985" t="str">
            <v>N/A</v>
          </cell>
          <cell r="W985" t="str">
            <v>N/I</v>
          </cell>
          <cell r="X985" t="str">
            <v>N/I</v>
          </cell>
          <cell r="Y985" t="str">
            <v>N/A</v>
          </cell>
          <cell r="Z985" t="str">
            <v>N/A</v>
          </cell>
          <cell r="AA985" t="str">
            <v>N/A</v>
          </cell>
          <cell r="AB985" t="str">
            <v xml:space="preserve">BLOQUEADO    </v>
          </cell>
          <cell r="AC985">
            <v>710121</v>
          </cell>
          <cell r="AD985" t="str">
            <v>DIRETORIA - SC</v>
          </cell>
          <cell r="AE985" t="str">
            <v>3.SG&amp;A</v>
          </cell>
          <cell r="AF985" t="str">
            <v>N/A</v>
          </cell>
          <cell r="AG985" t="str">
            <v>N/A</v>
          </cell>
          <cell r="AH985" t="str">
            <v>FLORIANÓPOLIS</v>
          </cell>
          <cell r="AI985" t="str">
            <v>N/A</v>
          </cell>
          <cell r="AJ985" t="str">
            <v>N/A</v>
          </cell>
          <cell r="AK985" t="str">
            <v>N/A</v>
          </cell>
          <cell r="AL985" t="str">
            <v>N/A</v>
          </cell>
          <cell r="AM985" t="str">
            <v>N/A</v>
          </cell>
          <cell r="AN985" t="str">
            <v>N/A</v>
          </cell>
          <cell r="AO985" t="str">
            <v>N/A</v>
          </cell>
          <cell r="AP985" t="str">
            <v>N/A</v>
          </cell>
          <cell r="AQ985" t="str">
            <v>N/A</v>
          </cell>
          <cell r="AR985" t="str">
            <v>N/A</v>
          </cell>
          <cell r="AS985" t="str">
            <v>N/AN/A</v>
          </cell>
          <cell r="AT985" t="str">
            <v>N/A</v>
          </cell>
          <cell r="AU985" t="str">
            <v>N/A</v>
          </cell>
          <cell r="AV985" t="str">
            <v>N/A</v>
          </cell>
          <cell r="AW985" t="str">
            <v>N/A</v>
          </cell>
          <cell r="AX985" t="str">
            <v>N/A</v>
          </cell>
          <cell r="AY985" t="str">
            <v>N/A</v>
          </cell>
          <cell r="AZ985">
            <v>710121</v>
          </cell>
        </row>
        <row r="986">
          <cell r="D986">
            <v>610137</v>
          </cell>
          <cell r="E986" t="str">
            <v>RECURSOS HUMANOS - MG</v>
          </cell>
          <cell r="F986" t="str">
            <v>N/A</v>
          </cell>
          <cell r="G986" t="str">
            <v>MG</v>
          </cell>
          <cell r="H986" t="str">
            <v>MINAS GERAIS</v>
          </cell>
          <cell r="I986" t="str">
            <v>CO</v>
          </cell>
          <cell r="J986" t="str">
            <v>CO</v>
          </cell>
          <cell r="K986" t="str">
            <v>01</v>
          </cell>
          <cell r="L986" t="str">
            <v>ALLPARK</v>
          </cell>
          <cell r="M986" t="str">
            <v>ALLPARK</v>
          </cell>
          <cell r="N986">
            <v>0</v>
          </cell>
          <cell r="O986">
            <v>0</v>
          </cell>
          <cell r="P986" t="str">
            <v>N/A</v>
          </cell>
          <cell r="Q986" t="str">
            <v>RECURSOS HUMANOS</v>
          </cell>
          <cell r="R986" t="str">
            <v>SG&amp;A</v>
          </cell>
          <cell r="S986" t="str">
            <v>SG&amp;A</v>
          </cell>
          <cell r="T986" t="str">
            <v>N/A</v>
          </cell>
          <cell r="U986" t="str">
            <v>N/A</v>
          </cell>
          <cell r="V986" t="str">
            <v>N/A</v>
          </cell>
          <cell r="W986" t="str">
            <v>N/I</v>
          </cell>
          <cell r="X986" t="str">
            <v>N/I</v>
          </cell>
          <cell r="Y986" t="str">
            <v>N/A</v>
          </cell>
          <cell r="Z986" t="str">
            <v>N/A</v>
          </cell>
          <cell r="AA986" t="str">
            <v>N/A</v>
          </cell>
          <cell r="AB986" t="str">
            <v>NAO BLOQUEADO</v>
          </cell>
          <cell r="AC986">
            <v>610137</v>
          </cell>
          <cell r="AD986" t="str">
            <v>RECURSOS HUMANOS - MG</v>
          </cell>
          <cell r="AE986" t="str">
            <v>3.SG&amp;A</v>
          </cell>
          <cell r="AF986" t="str">
            <v>N/A</v>
          </cell>
          <cell r="AG986" t="str">
            <v>N/A</v>
          </cell>
          <cell r="AH986" t="str">
            <v>N/I</v>
          </cell>
          <cell r="AI986" t="str">
            <v>N/A</v>
          </cell>
          <cell r="AJ986" t="str">
            <v>N/A</v>
          </cell>
          <cell r="AK986" t="str">
            <v>N/A</v>
          </cell>
          <cell r="AL986" t="str">
            <v>N/A</v>
          </cell>
          <cell r="AM986" t="str">
            <v>N/A</v>
          </cell>
          <cell r="AN986" t="str">
            <v>N/A</v>
          </cell>
          <cell r="AO986" t="str">
            <v>N/A</v>
          </cell>
          <cell r="AP986" t="str">
            <v>N/A</v>
          </cell>
          <cell r="AQ986" t="str">
            <v>N/A</v>
          </cell>
          <cell r="AR986" t="str">
            <v>N/A</v>
          </cell>
          <cell r="AS986" t="str">
            <v>N/AN/A</v>
          </cell>
          <cell r="AT986" t="str">
            <v>N/A</v>
          </cell>
          <cell r="AU986" t="str">
            <v>N/A</v>
          </cell>
          <cell r="AV986" t="str">
            <v>N/A</v>
          </cell>
          <cell r="AW986" t="str">
            <v>N/A</v>
          </cell>
          <cell r="AX986" t="str">
            <v>N/A</v>
          </cell>
          <cell r="AY986" t="str">
            <v>N/A</v>
          </cell>
          <cell r="AZ986">
            <v>610137</v>
          </cell>
        </row>
        <row r="987">
          <cell r="D987">
            <v>610132</v>
          </cell>
          <cell r="E987" t="str">
            <v>DPTO PESSOAL - MG</v>
          </cell>
          <cell r="F987" t="str">
            <v>N/A</v>
          </cell>
          <cell r="G987" t="str">
            <v>MG</v>
          </cell>
          <cell r="H987" t="str">
            <v>MINAS GERAIS</v>
          </cell>
          <cell r="I987" t="str">
            <v>CO</v>
          </cell>
          <cell r="J987" t="str">
            <v>CO</v>
          </cell>
          <cell r="K987" t="str">
            <v>01</v>
          </cell>
          <cell r="L987" t="str">
            <v>ALLPARK</v>
          </cell>
          <cell r="M987" t="str">
            <v>ALLPARK</v>
          </cell>
          <cell r="N987">
            <v>0</v>
          </cell>
          <cell r="O987">
            <v>0</v>
          </cell>
          <cell r="P987" t="str">
            <v>N/A</v>
          </cell>
          <cell r="Q987" t="str">
            <v>DPTO PESSOAL</v>
          </cell>
          <cell r="R987" t="str">
            <v>SG&amp;A</v>
          </cell>
          <cell r="S987" t="str">
            <v>SG&amp;A</v>
          </cell>
          <cell r="T987" t="str">
            <v>N/A</v>
          </cell>
          <cell r="U987" t="str">
            <v>N/A</v>
          </cell>
          <cell r="V987" t="str">
            <v>N/A</v>
          </cell>
          <cell r="W987" t="str">
            <v>N/I</v>
          </cell>
          <cell r="X987" t="str">
            <v>N/I</v>
          </cell>
          <cell r="Y987" t="str">
            <v>N/A</v>
          </cell>
          <cell r="Z987" t="str">
            <v>N/A</v>
          </cell>
          <cell r="AA987" t="str">
            <v>N/A</v>
          </cell>
          <cell r="AB987" t="str">
            <v>NAO BLOQUEADO</v>
          </cell>
          <cell r="AC987">
            <v>610132</v>
          </cell>
          <cell r="AD987" t="str">
            <v>DPTO PESSOAL - MG</v>
          </cell>
          <cell r="AE987" t="str">
            <v>3.SG&amp;A</v>
          </cell>
          <cell r="AF987" t="str">
            <v>N/A</v>
          </cell>
          <cell r="AG987" t="str">
            <v>N/A</v>
          </cell>
          <cell r="AH987" t="str">
            <v>N/I</v>
          </cell>
          <cell r="AI987" t="str">
            <v>N/A</v>
          </cell>
          <cell r="AJ987" t="str">
            <v>N/A</v>
          </cell>
          <cell r="AK987" t="str">
            <v>N/A</v>
          </cell>
          <cell r="AL987" t="str">
            <v>N/A</v>
          </cell>
          <cell r="AM987" t="str">
            <v>N/A</v>
          </cell>
          <cell r="AN987" t="str">
            <v>N/A</v>
          </cell>
          <cell r="AO987" t="str">
            <v>N/A</v>
          </cell>
          <cell r="AP987" t="str">
            <v>N/A</v>
          </cell>
          <cell r="AQ987" t="str">
            <v>N/A</v>
          </cell>
          <cell r="AR987" t="str">
            <v>N/A</v>
          </cell>
          <cell r="AS987" t="str">
            <v>N/AN/A</v>
          </cell>
          <cell r="AT987" t="str">
            <v>N/A</v>
          </cell>
          <cell r="AU987" t="str">
            <v>N/A</v>
          </cell>
          <cell r="AV987" t="str">
            <v>N/A</v>
          </cell>
          <cell r="AW987" t="str">
            <v>N/A</v>
          </cell>
          <cell r="AX987" t="str">
            <v>N/A</v>
          </cell>
          <cell r="AY987" t="str">
            <v>N/A</v>
          </cell>
          <cell r="AZ987">
            <v>610132</v>
          </cell>
        </row>
        <row r="988">
          <cell r="D988">
            <v>610122</v>
          </cell>
          <cell r="E988" t="str">
            <v>COMERCIAL - MG</v>
          </cell>
          <cell r="F988" t="str">
            <v>N/A</v>
          </cell>
          <cell r="G988" t="str">
            <v>MG</v>
          </cell>
          <cell r="H988" t="str">
            <v>MINAS GERAIS</v>
          </cell>
          <cell r="I988" t="str">
            <v>CO</v>
          </cell>
          <cell r="J988" t="str">
            <v>CO</v>
          </cell>
          <cell r="K988" t="str">
            <v>01</v>
          </cell>
          <cell r="L988" t="str">
            <v>ALLPARK</v>
          </cell>
          <cell r="M988" t="str">
            <v>ALLPARK</v>
          </cell>
          <cell r="N988">
            <v>0</v>
          </cell>
          <cell r="O988">
            <v>0</v>
          </cell>
          <cell r="P988" t="str">
            <v>N/A</v>
          </cell>
          <cell r="Q988" t="str">
            <v>COMERCIAL</v>
          </cell>
          <cell r="R988" t="str">
            <v>SG&amp;A</v>
          </cell>
          <cell r="S988" t="str">
            <v>SG&amp;A</v>
          </cell>
          <cell r="T988" t="str">
            <v>N/A</v>
          </cell>
          <cell r="U988" t="str">
            <v>N/A</v>
          </cell>
          <cell r="V988" t="str">
            <v>N/A</v>
          </cell>
          <cell r="W988" t="str">
            <v>N/I</v>
          </cell>
          <cell r="X988" t="str">
            <v>N/I</v>
          </cell>
          <cell r="Y988" t="str">
            <v>N/A</v>
          </cell>
          <cell r="Z988" t="str">
            <v>N/A</v>
          </cell>
          <cell r="AA988" t="str">
            <v>N/A</v>
          </cell>
          <cell r="AB988" t="str">
            <v>NAO BLOQUEADO</v>
          </cell>
          <cell r="AC988">
            <v>610122</v>
          </cell>
          <cell r="AD988" t="str">
            <v>COMERCIAL - MG</v>
          </cell>
          <cell r="AE988" t="str">
            <v>3.SG&amp;A</v>
          </cell>
          <cell r="AF988" t="str">
            <v>N/A</v>
          </cell>
          <cell r="AG988" t="str">
            <v>N/A</v>
          </cell>
          <cell r="AH988" t="str">
            <v>N/I</v>
          </cell>
          <cell r="AI988" t="str">
            <v>N/A</v>
          </cell>
          <cell r="AJ988" t="str">
            <v>N/A</v>
          </cell>
          <cell r="AK988" t="str">
            <v>N/A</v>
          </cell>
          <cell r="AL988" t="str">
            <v>N/A</v>
          </cell>
          <cell r="AM988" t="str">
            <v>N/A</v>
          </cell>
          <cell r="AN988" t="str">
            <v>N/A</v>
          </cell>
          <cell r="AO988" t="str">
            <v>N/A</v>
          </cell>
          <cell r="AP988" t="str">
            <v>N/A</v>
          </cell>
          <cell r="AQ988" t="str">
            <v>N/A</v>
          </cell>
          <cell r="AR988" t="str">
            <v>N/A</v>
          </cell>
          <cell r="AS988" t="str">
            <v>N/AN/A</v>
          </cell>
          <cell r="AT988" t="str">
            <v>N/A</v>
          </cell>
          <cell r="AU988" t="str">
            <v>N/A</v>
          </cell>
          <cell r="AV988" t="str">
            <v>N/A</v>
          </cell>
          <cell r="AW988" t="str">
            <v>N/A</v>
          </cell>
          <cell r="AX988" t="str">
            <v>N/A</v>
          </cell>
          <cell r="AY988" t="str">
            <v>N/A</v>
          </cell>
          <cell r="AZ988">
            <v>610122</v>
          </cell>
        </row>
        <row r="989">
          <cell r="D989">
            <v>510137</v>
          </cell>
          <cell r="E989" t="str">
            <v>RECURSOS HUMANOS - RS</v>
          </cell>
          <cell r="F989" t="str">
            <v>N/A</v>
          </cell>
          <cell r="G989" t="str">
            <v>RS</v>
          </cell>
          <cell r="H989" t="str">
            <v>RIO GRANDE DO SUL</v>
          </cell>
          <cell r="I989" t="str">
            <v>SUL</v>
          </cell>
          <cell r="J989" t="str">
            <v>SUL</v>
          </cell>
          <cell r="K989" t="str">
            <v>01</v>
          </cell>
          <cell r="L989" t="str">
            <v>ALLPARK</v>
          </cell>
          <cell r="M989" t="str">
            <v>ALLPARK</v>
          </cell>
          <cell r="N989">
            <v>0</v>
          </cell>
          <cell r="O989">
            <v>0</v>
          </cell>
          <cell r="P989" t="str">
            <v>N/A</v>
          </cell>
          <cell r="Q989" t="str">
            <v>RECURSOS HUMANOS</v>
          </cell>
          <cell r="R989" t="str">
            <v>SG&amp;A</v>
          </cell>
          <cell r="S989" t="str">
            <v>SG&amp;A</v>
          </cell>
          <cell r="T989" t="str">
            <v>N/A</v>
          </cell>
          <cell r="U989" t="str">
            <v>N/A</v>
          </cell>
          <cell r="V989" t="str">
            <v>N/A</v>
          </cell>
          <cell r="W989" t="str">
            <v>N/I</v>
          </cell>
          <cell r="X989" t="str">
            <v>N/I</v>
          </cell>
          <cell r="Y989" t="str">
            <v>N/A</v>
          </cell>
          <cell r="Z989" t="str">
            <v>N/A</v>
          </cell>
          <cell r="AA989" t="str">
            <v>N/A</v>
          </cell>
          <cell r="AB989" t="str">
            <v>NAO BLOQUEADO</v>
          </cell>
          <cell r="AC989">
            <v>510137</v>
          </cell>
          <cell r="AD989" t="str">
            <v>RECURSOS HUMANOS - RS</v>
          </cell>
          <cell r="AE989" t="str">
            <v>3.SG&amp;A</v>
          </cell>
          <cell r="AF989" t="str">
            <v>N/A</v>
          </cell>
          <cell r="AG989" t="str">
            <v>N/A</v>
          </cell>
          <cell r="AH989" t="str">
            <v>N/I</v>
          </cell>
          <cell r="AI989" t="str">
            <v>N/A</v>
          </cell>
          <cell r="AJ989" t="str">
            <v>N/A</v>
          </cell>
          <cell r="AK989" t="str">
            <v>N/A</v>
          </cell>
          <cell r="AL989" t="str">
            <v>N/A</v>
          </cell>
          <cell r="AM989" t="str">
            <v>N/A</v>
          </cell>
          <cell r="AN989" t="str">
            <v>N/A</v>
          </cell>
          <cell r="AO989" t="str">
            <v>N/A</v>
          </cell>
          <cell r="AP989" t="str">
            <v>N/A</v>
          </cell>
          <cell r="AQ989" t="str">
            <v>N/A</v>
          </cell>
          <cell r="AR989" t="str">
            <v>N/A</v>
          </cell>
          <cell r="AS989" t="str">
            <v>N/AN/A</v>
          </cell>
          <cell r="AT989" t="str">
            <v>N/A</v>
          </cell>
          <cell r="AU989" t="str">
            <v>N/A</v>
          </cell>
          <cell r="AV989" t="str">
            <v>N/A</v>
          </cell>
          <cell r="AW989" t="str">
            <v>N/A</v>
          </cell>
          <cell r="AX989" t="str">
            <v>N/A</v>
          </cell>
          <cell r="AY989" t="str">
            <v>N/A</v>
          </cell>
          <cell r="AZ989">
            <v>510137</v>
          </cell>
        </row>
        <row r="990">
          <cell r="D990">
            <v>510132</v>
          </cell>
          <cell r="E990" t="str">
            <v>DPTO PESSOAL - RS</v>
          </cell>
          <cell r="F990" t="str">
            <v>N/A</v>
          </cell>
          <cell r="G990" t="str">
            <v>RS</v>
          </cell>
          <cell r="H990" t="str">
            <v>RIO GRANDE DO SUL</v>
          </cell>
          <cell r="I990" t="str">
            <v>SUL</v>
          </cell>
          <cell r="J990" t="str">
            <v>SUL</v>
          </cell>
          <cell r="K990" t="str">
            <v>01</v>
          </cell>
          <cell r="L990" t="str">
            <v>ALLPARK</v>
          </cell>
          <cell r="M990" t="str">
            <v>ALLPARK</v>
          </cell>
          <cell r="N990">
            <v>0</v>
          </cell>
          <cell r="O990">
            <v>0</v>
          </cell>
          <cell r="P990" t="str">
            <v>N/A</v>
          </cell>
          <cell r="Q990" t="str">
            <v>DPTO PESSOAL</v>
          </cell>
          <cell r="R990" t="str">
            <v>SG&amp;A</v>
          </cell>
          <cell r="S990" t="str">
            <v>SG&amp;A</v>
          </cell>
          <cell r="T990" t="str">
            <v>N/A</v>
          </cell>
          <cell r="U990" t="str">
            <v>N/A</v>
          </cell>
          <cell r="V990" t="str">
            <v>N/A</v>
          </cell>
          <cell r="W990" t="str">
            <v>N/I</v>
          </cell>
          <cell r="X990" t="str">
            <v>N/I</v>
          </cell>
          <cell r="Y990" t="str">
            <v>N/A</v>
          </cell>
          <cell r="Z990" t="str">
            <v>N/A</v>
          </cell>
          <cell r="AA990" t="str">
            <v>N/A</v>
          </cell>
          <cell r="AB990" t="str">
            <v>NAO BLOQUEADO</v>
          </cell>
          <cell r="AC990">
            <v>510132</v>
          </cell>
          <cell r="AD990" t="str">
            <v>DPTO PESSOAL - RS</v>
          </cell>
          <cell r="AE990" t="str">
            <v>3.SG&amp;A</v>
          </cell>
          <cell r="AF990" t="str">
            <v>N/A</v>
          </cell>
          <cell r="AG990" t="str">
            <v>N/A</v>
          </cell>
          <cell r="AH990" t="str">
            <v>N/I</v>
          </cell>
          <cell r="AI990" t="str">
            <v>N/A</v>
          </cell>
          <cell r="AJ990" t="str">
            <v>N/A</v>
          </cell>
          <cell r="AK990" t="str">
            <v>N/A</v>
          </cell>
          <cell r="AL990" t="str">
            <v>N/A</v>
          </cell>
          <cell r="AM990" t="str">
            <v>N/A</v>
          </cell>
          <cell r="AN990" t="str">
            <v>N/A</v>
          </cell>
          <cell r="AO990" t="str">
            <v>N/A</v>
          </cell>
          <cell r="AP990" t="str">
            <v>N/A</v>
          </cell>
          <cell r="AQ990" t="str">
            <v>N/A</v>
          </cell>
          <cell r="AR990" t="str">
            <v>N/A</v>
          </cell>
          <cell r="AS990" t="str">
            <v>N/AN/A</v>
          </cell>
          <cell r="AT990" t="str">
            <v>N/A</v>
          </cell>
          <cell r="AU990" t="str">
            <v>N/A</v>
          </cell>
          <cell r="AV990" t="str">
            <v>N/A</v>
          </cell>
          <cell r="AW990" t="str">
            <v>N/A</v>
          </cell>
          <cell r="AX990" t="str">
            <v>N/A</v>
          </cell>
          <cell r="AY990" t="str">
            <v>N/A</v>
          </cell>
          <cell r="AZ990">
            <v>510132</v>
          </cell>
        </row>
        <row r="991">
          <cell r="D991">
            <v>510130</v>
          </cell>
          <cell r="E991" t="str">
            <v>AUDITORIA INTERNA - RS</v>
          </cell>
          <cell r="F991" t="str">
            <v>A.I. SUL</v>
          </cell>
          <cell r="G991" t="str">
            <v>RS</v>
          </cell>
          <cell r="H991" t="str">
            <v>RIO GRANDE DO SUL</v>
          </cell>
          <cell r="I991" t="str">
            <v>SUL</v>
          </cell>
          <cell r="J991" t="str">
            <v>SUL</v>
          </cell>
          <cell r="K991" t="str">
            <v>01</v>
          </cell>
          <cell r="L991" t="str">
            <v>ALLPARK</v>
          </cell>
          <cell r="M991" t="str">
            <v>ALLPARK</v>
          </cell>
          <cell r="N991">
            <v>0</v>
          </cell>
          <cell r="O991">
            <v>0</v>
          </cell>
          <cell r="P991" t="str">
            <v>N/A</v>
          </cell>
          <cell r="Q991" t="str">
            <v>AUDITORIA INTERNA</v>
          </cell>
          <cell r="R991" t="str">
            <v>SG&amp;A</v>
          </cell>
          <cell r="S991" t="str">
            <v>SG&amp;A</v>
          </cell>
          <cell r="T991" t="str">
            <v>N/A</v>
          </cell>
          <cell r="U991" t="str">
            <v>N/A</v>
          </cell>
          <cell r="V991" t="str">
            <v>N/A</v>
          </cell>
          <cell r="W991" t="str">
            <v>N/I</v>
          </cell>
          <cell r="X991" t="str">
            <v>N/I</v>
          </cell>
          <cell r="Y991" t="str">
            <v>N/A</v>
          </cell>
          <cell r="Z991" t="str">
            <v>N/A</v>
          </cell>
          <cell r="AA991" t="str">
            <v>N/A</v>
          </cell>
          <cell r="AB991" t="str">
            <v>NAO BLOQUEADO</v>
          </cell>
          <cell r="AC991">
            <v>510130</v>
          </cell>
          <cell r="AD991" t="str">
            <v>AUDITORIA INTERNA - RS</v>
          </cell>
          <cell r="AE991" t="str">
            <v>3.SG&amp;A</v>
          </cell>
          <cell r="AF991" t="str">
            <v>N/A</v>
          </cell>
          <cell r="AG991" t="str">
            <v>N/A</v>
          </cell>
          <cell r="AH991" t="str">
            <v>N/I</v>
          </cell>
          <cell r="AI991" t="str">
            <v>N/A</v>
          </cell>
          <cell r="AJ991" t="str">
            <v>N/A</v>
          </cell>
          <cell r="AK991" t="str">
            <v>N/A</v>
          </cell>
          <cell r="AL991" t="str">
            <v>N/A</v>
          </cell>
          <cell r="AM991" t="str">
            <v>N/A</v>
          </cell>
          <cell r="AN991" t="str">
            <v>N/A</v>
          </cell>
          <cell r="AO991" t="str">
            <v>N/A</v>
          </cell>
          <cell r="AP991" t="str">
            <v>N/A</v>
          </cell>
          <cell r="AQ991" t="str">
            <v>N/A</v>
          </cell>
          <cell r="AR991" t="str">
            <v>N/A</v>
          </cell>
          <cell r="AS991" t="str">
            <v>N/AN/A</v>
          </cell>
          <cell r="AT991" t="str">
            <v>N/A</v>
          </cell>
          <cell r="AU991" t="str">
            <v>N/A</v>
          </cell>
          <cell r="AV991" t="str">
            <v>N/A</v>
          </cell>
          <cell r="AW991" t="str">
            <v>N/A</v>
          </cell>
          <cell r="AX991" t="str">
            <v>N/A</v>
          </cell>
          <cell r="AY991" t="str">
            <v>N/A</v>
          </cell>
          <cell r="AZ991">
            <v>510130</v>
          </cell>
        </row>
        <row r="992">
          <cell r="D992">
            <v>510122</v>
          </cell>
          <cell r="E992" t="str">
            <v>COMERCIAL - RS</v>
          </cell>
          <cell r="F992" t="str">
            <v>N/A</v>
          </cell>
          <cell r="G992" t="str">
            <v>RS</v>
          </cell>
          <cell r="H992" t="str">
            <v>RIO GRANDE DO SUL</v>
          </cell>
          <cell r="I992" t="str">
            <v>SUL</v>
          </cell>
          <cell r="J992" t="str">
            <v>SUL</v>
          </cell>
          <cell r="K992" t="str">
            <v>01</v>
          </cell>
          <cell r="L992" t="str">
            <v>ALLPARK</v>
          </cell>
          <cell r="M992" t="str">
            <v>ALLPARK</v>
          </cell>
          <cell r="N992">
            <v>0</v>
          </cell>
          <cell r="O992">
            <v>0</v>
          </cell>
          <cell r="P992" t="str">
            <v>N/A</v>
          </cell>
          <cell r="Q992" t="str">
            <v>COMERCIAL</v>
          </cell>
          <cell r="R992" t="str">
            <v>SG&amp;A</v>
          </cell>
          <cell r="S992" t="str">
            <v>SG&amp;A</v>
          </cell>
          <cell r="T992" t="str">
            <v>N/A</v>
          </cell>
          <cell r="U992" t="str">
            <v>N/A</v>
          </cell>
          <cell r="V992" t="str">
            <v>N/A</v>
          </cell>
          <cell r="W992" t="str">
            <v>N/I</v>
          </cell>
          <cell r="X992" t="str">
            <v>N/I</v>
          </cell>
          <cell r="Y992" t="str">
            <v>N/A</v>
          </cell>
          <cell r="Z992" t="str">
            <v>N/A</v>
          </cell>
          <cell r="AA992" t="str">
            <v>N/A</v>
          </cell>
          <cell r="AB992" t="str">
            <v xml:space="preserve">BLOQUEADO    </v>
          </cell>
          <cell r="AC992">
            <v>510122</v>
          </cell>
          <cell r="AD992" t="str">
            <v>COMERCIAL - RS</v>
          </cell>
          <cell r="AE992" t="str">
            <v>3.SG&amp;A</v>
          </cell>
          <cell r="AF992" t="str">
            <v>N/A</v>
          </cell>
          <cell r="AG992" t="str">
            <v>N/A</v>
          </cell>
          <cell r="AH992" t="str">
            <v>N/I</v>
          </cell>
          <cell r="AI992" t="str">
            <v>N/A</v>
          </cell>
          <cell r="AJ992" t="str">
            <v>N/A</v>
          </cell>
          <cell r="AK992" t="str">
            <v>N/A</v>
          </cell>
          <cell r="AL992" t="str">
            <v>N/A</v>
          </cell>
          <cell r="AM992" t="str">
            <v>N/A</v>
          </cell>
          <cell r="AN992" t="str">
            <v>N/A</v>
          </cell>
          <cell r="AO992" t="str">
            <v>N/A</v>
          </cell>
          <cell r="AP992" t="str">
            <v>N/A</v>
          </cell>
          <cell r="AQ992" t="str">
            <v>N/A</v>
          </cell>
          <cell r="AR992" t="str">
            <v>N/A</v>
          </cell>
          <cell r="AS992" t="str">
            <v>N/AN/A</v>
          </cell>
          <cell r="AT992" t="str">
            <v>N/A</v>
          </cell>
          <cell r="AU992" t="str">
            <v>N/A</v>
          </cell>
          <cell r="AV992" t="str">
            <v>N/A</v>
          </cell>
          <cell r="AW992" t="str">
            <v>N/A</v>
          </cell>
          <cell r="AX992" t="str">
            <v>N/A</v>
          </cell>
          <cell r="AY992" t="str">
            <v>N/A</v>
          </cell>
          <cell r="AZ992">
            <v>510122</v>
          </cell>
        </row>
        <row r="993">
          <cell r="D993">
            <v>410171</v>
          </cell>
          <cell r="E993" t="str">
            <v>GERENCIA REGIONAL - DF/GO</v>
          </cell>
          <cell r="F993" t="str">
            <v>N/A</v>
          </cell>
          <cell r="G993" t="str">
            <v>GO</v>
          </cell>
          <cell r="H993" t="str">
            <v>GOIÁS</v>
          </cell>
          <cell r="I993" t="str">
            <v>CO</v>
          </cell>
          <cell r="J993" t="str">
            <v>CO</v>
          </cell>
          <cell r="K993" t="str">
            <v>01</v>
          </cell>
          <cell r="L993" t="str">
            <v>ALLPARK</v>
          </cell>
          <cell r="M993" t="str">
            <v>ALLPARK</v>
          </cell>
          <cell r="N993">
            <v>0</v>
          </cell>
          <cell r="O993">
            <v>0</v>
          </cell>
          <cell r="P993" t="str">
            <v>N/A</v>
          </cell>
          <cell r="Q993" t="str">
            <v>GER. REGIONAL</v>
          </cell>
          <cell r="R993" t="str">
            <v>SG&amp;A</v>
          </cell>
          <cell r="S993" t="str">
            <v>SG&amp;A</v>
          </cell>
          <cell r="T993" t="str">
            <v>N/A</v>
          </cell>
          <cell r="U993" t="str">
            <v>N/A</v>
          </cell>
          <cell r="V993" t="str">
            <v>N/A</v>
          </cell>
          <cell r="W993" t="str">
            <v>N/I</v>
          </cell>
          <cell r="X993" t="str">
            <v>N/I</v>
          </cell>
          <cell r="Y993" t="str">
            <v>N/A</v>
          </cell>
          <cell r="Z993" t="str">
            <v>N/A</v>
          </cell>
          <cell r="AA993" t="str">
            <v>N/A</v>
          </cell>
          <cell r="AB993" t="str">
            <v>NAO BLOQUEADO</v>
          </cell>
          <cell r="AC993">
            <v>410171</v>
          </cell>
          <cell r="AD993" t="str">
            <v>GERENCIA REGIONAL - DF/GO</v>
          </cell>
          <cell r="AE993" t="str">
            <v>3.SG&amp;A</v>
          </cell>
          <cell r="AF993" t="str">
            <v>N/A</v>
          </cell>
          <cell r="AG993" t="str">
            <v>N/A</v>
          </cell>
          <cell r="AH993" t="str">
            <v>N/I</v>
          </cell>
          <cell r="AI993" t="str">
            <v>N/A</v>
          </cell>
          <cell r="AJ993" t="str">
            <v>N/A</v>
          </cell>
          <cell r="AK993" t="str">
            <v>N/A</v>
          </cell>
          <cell r="AL993" t="str">
            <v>N/A</v>
          </cell>
          <cell r="AM993" t="str">
            <v>N/A</v>
          </cell>
          <cell r="AN993" t="str">
            <v>N/A</v>
          </cell>
          <cell r="AO993" t="str">
            <v>N/A</v>
          </cell>
          <cell r="AP993" t="str">
            <v>N/A</v>
          </cell>
          <cell r="AQ993" t="str">
            <v>N/A</v>
          </cell>
          <cell r="AR993" t="str">
            <v>N/A</v>
          </cell>
          <cell r="AS993" t="str">
            <v>N/AN/A</v>
          </cell>
          <cell r="AT993" t="str">
            <v>N/A</v>
          </cell>
          <cell r="AU993" t="str">
            <v>N/A</v>
          </cell>
          <cell r="AV993" t="str">
            <v>N/A</v>
          </cell>
          <cell r="AW993" t="str">
            <v>N/A</v>
          </cell>
          <cell r="AX993" t="str">
            <v>N/A</v>
          </cell>
          <cell r="AY993" t="str">
            <v>N/A</v>
          </cell>
          <cell r="AZ993">
            <v>410171</v>
          </cell>
        </row>
        <row r="994">
          <cell r="D994">
            <v>410170</v>
          </cell>
          <cell r="E994" t="str">
            <v>ADM FINANCEIRO - DF</v>
          </cell>
          <cell r="F994" t="str">
            <v>N/A</v>
          </cell>
          <cell r="G994" t="str">
            <v>DF</v>
          </cell>
          <cell r="H994" t="str">
            <v>DISTRITO FEDERAL</v>
          </cell>
          <cell r="I994" t="str">
            <v>CO</v>
          </cell>
          <cell r="J994" t="str">
            <v>CO</v>
          </cell>
          <cell r="K994" t="str">
            <v>01</v>
          </cell>
          <cell r="L994" t="str">
            <v>ALLPARK</v>
          </cell>
          <cell r="M994" t="str">
            <v>ALLPARK</v>
          </cell>
          <cell r="N994">
            <v>0</v>
          </cell>
          <cell r="O994">
            <v>0</v>
          </cell>
          <cell r="P994" t="str">
            <v>N/A</v>
          </cell>
          <cell r="Q994" t="str">
            <v>ADM FINANCEIRO</v>
          </cell>
          <cell r="R994" t="str">
            <v>SG&amp;A</v>
          </cell>
          <cell r="S994" t="str">
            <v>SG&amp;A</v>
          </cell>
          <cell r="T994" t="str">
            <v>N/A</v>
          </cell>
          <cell r="U994" t="str">
            <v>N/A</v>
          </cell>
          <cell r="V994" t="str">
            <v>N/A</v>
          </cell>
          <cell r="W994" t="str">
            <v>N/I</v>
          </cell>
          <cell r="X994" t="str">
            <v>N/I</v>
          </cell>
          <cell r="Y994" t="str">
            <v>N/A</v>
          </cell>
          <cell r="Z994" t="str">
            <v>N/A</v>
          </cell>
          <cell r="AA994" t="str">
            <v>N/A</v>
          </cell>
          <cell r="AB994" t="str">
            <v>NAO BLOQUEADO</v>
          </cell>
          <cell r="AC994">
            <v>410170</v>
          </cell>
          <cell r="AD994" t="str">
            <v>ADM FINANCEIRO - DF</v>
          </cell>
          <cell r="AE994" t="str">
            <v>3.SG&amp;A</v>
          </cell>
          <cell r="AF994" t="str">
            <v>N/A</v>
          </cell>
          <cell r="AG994" t="str">
            <v>N/A</v>
          </cell>
          <cell r="AH994" t="str">
            <v>N/I</v>
          </cell>
          <cell r="AI994" t="str">
            <v>N/A</v>
          </cell>
          <cell r="AJ994" t="str">
            <v>N/A</v>
          </cell>
          <cell r="AK994" t="str">
            <v>N/A</v>
          </cell>
          <cell r="AL994" t="str">
            <v>N/A</v>
          </cell>
          <cell r="AM994" t="str">
            <v>N/A</v>
          </cell>
          <cell r="AN994" t="str">
            <v>N/A</v>
          </cell>
          <cell r="AO994" t="str">
            <v>N/A</v>
          </cell>
          <cell r="AP994" t="str">
            <v>N/A</v>
          </cell>
          <cell r="AQ994" t="str">
            <v>N/A</v>
          </cell>
          <cell r="AR994" t="str">
            <v>N/A</v>
          </cell>
          <cell r="AS994" t="str">
            <v>N/AN/A</v>
          </cell>
          <cell r="AT994" t="str">
            <v>N/A</v>
          </cell>
          <cell r="AU994" t="str">
            <v>N/A</v>
          </cell>
          <cell r="AV994" t="str">
            <v>N/A</v>
          </cell>
          <cell r="AW994" t="str">
            <v>N/A</v>
          </cell>
          <cell r="AX994" t="str">
            <v>N/A</v>
          </cell>
          <cell r="AY994" t="str">
            <v>N/A</v>
          </cell>
          <cell r="AZ994">
            <v>410170</v>
          </cell>
        </row>
        <row r="995">
          <cell r="D995">
            <v>410137</v>
          </cell>
          <cell r="E995" t="str">
            <v>RECURSOS HUMANOS - DF</v>
          </cell>
          <cell r="F995" t="str">
            <v>N/A</v>
          </cell>
          <cell r="G995" t="str">
            <v>DF</v>
          </cell>
          <cell r="H995" t="str">
            <v>DISTRITO FEDERAL</v>
          </cell>
          <cell r="I995" t="str">
            <v>CO</v>
          </cell>
          <cell r="J995" t="str">
            <v>CO</v>
          </cell>
          <cell r="K995" t="str">
            <v>01</v>
          </cell>
          <cell r="L995" t="str">
            <v>ALLPARK</v>
          </cell>
          <cell r="M995" t="str">
            <v>ALLPARK</v>
          </cell>
          <cell r="N995">
            <v>0</v>
          </cell>
          <cell r="O995">
            <v>0</v>
          </cell>
          <cell r="P995" t="str">
            <v>N/A</v>
          </cell>
          <cell r="Q995" t="str">
            <v>RECURSOS HUMANOS</v>
          </cell>
          <cell r="R995" t="str">
            <v>SG&amp;A</v>
          </cell>
          <cell r="S995" t="str">
            <v>SG&amp;A</v>
          </cell>
          <cell r="T995" t="str">
            <v>N/A</v>
          </cell>
          <cell r="U995" t="str">
            <v>N/A</v>
          </cell>
          <cell r="V995" t="str">
            <v>N/A</v>
          </cell>
          <cell r="W995" t="str">
            <v>N/I</v>
          </cell>
          <cell r="X995" t="str">
            <v>N/I</v>
          </cell>
          <cell r="Y995" t="str">
            <v>N/A</v>
          </cell>
          <cell r="Z995" t="str">
            <v>N/A</v>
          </cell>
          <cell r="AA995" t="str">
            <v>N/A</v>
          </cell>
          <cell r="AB995" t="str">
            <v>NAO BLOQUEADO</v>
          </cell>
          <cell r="AC995">
            <v>410137</v>
          </cell>
          <cell r="AD995" t="str">
            <v>RECURSOS HUMANOS - DF</v>
          </cell>
          <cell r="AE995" t="str">
            <v>3.SG&amp;A</v>
          </cell>
          <cell r="AF995" t="str">
            <v>N/A</v>
          </cell>
          <cell r="AG995" t="str">
            <v>N/A</v>
          </cell>
          <cell r="AH995" t="str">
            <v>N/I</v>
          </cell>
          <cell r="AI995" t="str">
            <v>N/A</v>
          </cell>
          <cell r="AJ995" t="str">
            <v>N/A</v>
          </cell>
          <cell r="AK995" t="str">
            <v>N/A</v>
          </cell>
          <cell r="AL995" t="str">
            <v>N/A</v>
          </cell>
          <cell r="AM995" t="str">
            <v>N/A</v>
          </cell>
          <cell r="AN995" t="str">
            <v>N/A</v>
          </cell>
          <cell r="AO995" t="str">
            <v>N/A</v>
          </cell>
          <cell r="AP995" t="str">
            <v>N/A</v>
          </cell>
          <cell r="AQ995" t="str">
            <v>N/A</v>
          </cell>
          <cell r="AR995" t="str">
            <v>N/A</v>
          </cell>
          <cell r="AS995" t="str">
            <v>N/AN/A</v>
          </cell>
          <cell r="AT995" t="str">
            <v>N/A</v>
          </cell>
          <cell r="AU995" t="str">
            <v>N/A</v>
          </cell>
          <cell r="AV995" t="str">
            <v>N/A</v>
          </cell>
          <cell r="AW995" t="str">
            <v>N/A</v>
          </cell>
          <cell r="AX995" t="str">
            <v>N/A</v>
          </cell>
          <cell r="AY995" t="str">
            <v>N/A</v>
          </cell>
          <cell r="AZ995">
            <v>410137</v>
          </cell>
        </row>
        <row r="996">
          <cell r="D996">
            <v>410132</v>
          </cell>
          <cell r="E996" t="str">
            <v>DPTO PESSOAL - DF</v>
          </cell>
          <cell r="F996" t="str">
            <v>N/A</v>
          </cell>
          <cell r="G996" t="str">
            <v>DF</v>
          </cell>
          <cell r="H996" t="str">
            <v>DISTRITO FEDERAL</v>
          </cell>
          <cell r="I996" t="str">
            <v>CO</v>
          </cell>
          <cell r="J996" t="str">
            <v>CO</v>
          </cell>
          <cell r="K996" t="str">
            <v>01</v>
          </cell>
          <cell r="L996" t="str">
            <v>ALLPARK</v>
          </cell>
          <cell r="M996" t="str">
            <v>ALLPARK</v>
          </cell>
          <cell r="N996">
            <v>0</v>
          </cell>
          <cell r="O996">
            <v>0</v>
          </cell>
          <cell r="P996" t="str">
            <v>N/A</v>
          </cell>
          <cell r="Q996" t="str">
            <v>DPTO PESSOAL</v>
          </cell>
          <cell r="R996" t="str">
            <v>SG&amp;A</v>
          </cell>
          <cell r="S996" t="str">
            <v>SG&amp;A</v>
          </cell>
          <cell r="T996" t="str">
            <v>N/A</v>
          </cell>
          <cell r="U996" t="str">
            <v>N/A</v>
          </cell>
          <cell r="V996" t="str">
            <v>N/A</v>
          </cell>
          <cell r="W996" t="str">
            <v>N/I</v>
          </cell>
          <cell r="X996" t="str">
            <v>N/I</v>
          </cell>
          <cell r="Y996" t="str">
            <v>N/A</v>
          </cell>
          <cell r="Z996" t="str">
            <v>N/A</v>
          </cell>
          <cell r="AA996" t="str">
            <v>N/A</v>
          </cell>
          <cell r="AB996" t="str">
            <v>NAO BLOQUEADO</v>
          </cell>
          <cell r="AC996">
            <v>410132</v>
          </cell>
          <cell r="AD996" t="str">
            <v>DPTO PESSOAL - DF</v>
          </cell>
          <cell r="AE996" t="str">
            <v>3.SG&amp;A</v>
          </cell>
          <cell r="AF996" t="str">
            <v>N/A</v>
          </cell>
          <cell r="AG996" t="str">
            <v>N/A</v>
          </cell>
          <cell r="AH996" t="str">
            <v>N/I</v>
          </cell>
          <cell r="AI996" t="str">
            <v>N/A</v>
          </cell>
          <cell r="AJ996" t="str">
            <v>N/A</v>
          </cell>
          <cell r="AK996" t="str">
            <v>N/A</v>
          </cell>
          <cell r="AL996" t="str">
            <v>N/A</v>
          </cell>
          <cell r="AM996" t="str">
            <v>N/A</v>
          </cell>
          <cell r="AN996" t="str">
            <v>N/A</v>
          </cell>
          <cell r="AO996" t="str">
            <v>N/A</v>
          </cell>
          <cell r="AP996" t="str">
            <v>N/A</v>
          </cell>
          <cell r="AQ996" t="str">
            <v>N/A</v>
          </cell>
          <cell r="AR996" t="str">
            <v>N/A</v>
          </cell>
          <cell r="AS996" t="str">
            <v>N/AN/A</v>
          </cell>
          <cell r="AT996" t="str">
            <v>N/A</v>
          </cell>
          <cell r="AU996" t="str">
            <v>N/A</v>
          </cell>
          <cell r="AV996" t="str">
            <v>N/A</v>
          </cell>
          <cell r="AW996" t="str">
            <v>N/A</v>
          </cell>
          <cell r="AX996" t="str">
            <v>N/A</v>
          </cell>
          <cell r="AY996" t="str">
            <v>N/A</v>
          </cell>
          <cell r="AZ996">
            <v>410132</v>
          </cell>
        </row>
        <row r="997">
          <cell r="D997">
            <v>376796</v>
          </cell>
          <cell r="E997" t="str">
            <v>PROVISAO DE IRPJ E CSLL</v>
          </cell>
          <cell r="F997" t="str">
            <v>N/A</v>
          </cell>
          <cell r="G997" t="str">
            <v>N/I</v>
          </cell>
          <cell r="H997" t="str">
            <v>N/I</v>
          </cell>
          <cell r="I997" t="str">
            <v>N/I</v>
          </cell>
          <cell r="J997" t="str">
            <v>N/I</v>
          </cell>
          <cell r="K997" t="str">
            <v>67</v>
          </cell>
          <cell r="L997" t="str">
            <v>PARQUEAMENTOS</v>
          </cell>
          <cell r="M997" t="str">
            <v>PARQUEAMENTOS</v>
          </cell>
          <cell r="N997">
            <v>0</v>
          </cell>
          <cell r="O997">
            <v>0</v>
          </cell>
          <cell r="P997" t="str">
            <v>N/A</v>
          </cell>
          <cell r="Q997" t="str">
            <v>N/A</v>
          </cell>
          <cell r="R997" t="str">
            <v>SG&amp;A</v>
          </cell>
          <cell r="S997" t="str">
            <v>SG&amp;A</v>
          </cell>
          <cell r="T997" t="str">
            <v>N/A</v>
          </cell>
          <cell r="U997" t="str">
            <v>N/A</v>
          </cell>
          <cell r="V997" t="str">
            <v>N/A</v>
          </cell>
          <cell r="W997" t="str">
            <v>N/A</v>
          </cell>
          <cell r="X997" t="str">
            <v>N/A</v>
          </cell>
          <cell r="Y997" t="str">
            <v>N/A</v>
          </cell>
          <cell r="Z997" t="str">
            <v>N/A</v>
          </cell>
          <cell r="AA997" t="str">
            <v>N/A</v>
          </cell>
          <cell r="AB997" t="str">
            <v xml:space="preserve">BLOQUEADO    </v>
          </cell>
          <cell r="AC997">
            <v>376796</v>
          </cell>
          <cell r="AD997" t="str">
            <v>PROVISAO DE IRPJ E CSLL</v>
          </cell>
          <cell r="AE997" t="str">
            <v>3.SG&amp;A</v>
          </cell>
          <cell r="AF997" t="str">
            <v>N/A</v>
          </cell>
          <cell r="AG997" t="str">
            <v>N/A</v>
          </cell>
          <cell r="AH997" t="str">
            <v>N/I</v>
          </cell>
          <cell r="AI997" t="str">
            <v>N/A</v>
          </cell>
          <cell r="AJ997" t="str">
            <v>N/A</v>
          </cell>
          <cell r="AK997" t="str">
            <v>N/A</v>
          </cell>
          <cell r="AL997" t="str">
            <v>N/A</v>
          </cell>
          <cell r="AM997" t="str">
            <v>N/A</v>
          </cell>
          <cell r="AN997" t="str">
            <v>N/A</v>
          </cell>
          <cell r="AO997" t="str">
            <v>N/A</v>
          </cell>
          <cell r="AP997" t="str">
            <v>N/A</v>
          </cell>
          <cell r="AQ997" t="str">
            <v>N/A</v>
          </cell>
          <cell r="AR997" t="str">
            <v>N/A</v>
          </cell>
          <cell r="AS997" t="str">
            <v>N/AN/A</v>
          </cell>
          <cell r="AT997" t="str">
            <v>N/A</v>
          </cell>
          <cell r="AU997" t="str">
            <v>N/A</v>
          </cell>
          <cell r="AV997" t="str">
            <v>N/A</v>
          </cell>
          <cell r="AW997" t="str">
            <v>N/A</v>
          </cell>
          <cell r="AX997" t="str">
            <v>N/A</v>
          </cell>
          <cell r="AY997" t="str">
            <v>N/A</v>
          </cell>
          <cell r="AZ997">
            <v>376796</v>
          </cell>
        </row>
        <row r="998">
          <cell r="D998">
            <v>366701</v>
          </cell>
          <cell r="E998" t="str">
            <v>OUTRAS RECEITAS E DESPESAS</v>
          </cell>
          <cell r="F998" t="str">
            <v>N/A</v>
          </cell>
          <cell r="G998" t="str">
            <v>N/I</v>
          </cell>
          <cell r="H998" t="str">
            <v>N/I</v>
          </cell>
          <cell r="I998" t="str">
            <v>N/I</v>
          </cell>
          <cell r="J998" t="str">
            <v>N/I</v>
          </cell>
          <cell r="K998" t="str">
            <v>67</v>
          </cell>
          <cell r="L998" t="str">
            <v>PARQUEAMENTOS</v>
          </cell>
          <cell r="M998" t="str">
            <v>PARQUEAMENTOS</v>
          </cell>
          <cell r="N998">
            <v>0</v>
          </cell>
          <cell r="O998">
            <v>0</v>
          </cell>
          <cell r="P998" t="str">
            <v>N/A</v>
          </cell>
          <cell r="Q998" t="str">
            <v>N/A</v>
          </cell>
          <cell r="R998" t="str">
            <v>SG&amp;A</v>
          </cell>
          <cell r="S998" t="str">
            <v>SG&amp;A</v>
          </cell>
          <cell r="T998" t="str">
            <v>N/A</v>
          </cell>
          <cell r="U998" t="str">
            <v>N/A</v>
          </cell>
          <cell r="V998" t="str">
            <v>N/A</v>
          </cell>
          <cell r="W998" t="str">
            <v>N/A</v>
          </cell>
          <cell r="X998" t="str">
            <v>N/A</v>
          </cell>
          <cell r="Y998" t="str">
            <v>N/A</v>
          </cell>
          <cell r="Z998" t="str">
            <v>N/A</v>
          </cell>
          <cell r="AA998" t="str">
            <v>N/A</v>
          </cell>
          <cell r="AB998" t="str">
            <v xml:space="preserve">BLOQUEADO    </v>
          </cell>
          <cell r="AC998">
            <v>366701</v>
          </cell>
          <cell r="AD998" t="str">
            <v>OUTRAS RECEITAS E DESPESAS</v>
          </cell>
          <cell r="AE998" t="str">
            <v>3.SG&amp;A</v>
          </cell>
          <cell r="AF998" t="str">
            <v>N/A</v>
          </cell>
          <cell r="AG998" t="str">
            <v>N/A</v>
          </cell>
          <cell r="AH998" t="str">
            <v>N/I</v>
          </cell>
          <cell r="AI998" t="str">
            <v>N/A</v>
          </cell>
          <cell r="AJ998" t="str">
            <v>N/A</v>
          </cell>
          <cell r="AK998" t="str">
            <v>N/A</v>
          </cell>
          <cell r="AL998" t="str">
            <v>N/A</v>
          </cell>
          <cell r="AM998" t="str">
            <v>N/A</v>
          </cell>
          <cell r="AN998" t="str">
            <v>N/A</v>
          </cell>
          <cell r="AO998" t="str">
            <v>N/A</v>
          </cell>
          <cell r="AP998" t="str">
            <v>N/A</v>
          </cell>
          <cell r="AQ998" t="str">
            <v>N/A</v>
          </cell>
          <cell r="AR998" t="str">
            <v>N/A</v>
          </cell>
          <cell r="AS998" t="str">
            <v>N/AN/A</v>
          </cell>
          <cell r="AT998" t="str">
            <v>N/A</v>
          </cell>
          <cell r="AU998" t="str">
            <v>N/A</v>
          </cell>
          <cell r="AV998" t="str">
            <v>N/A</v>
          </cell>
          <cell r="AW998" t="str">
            <v>N/A</v>
          </cell>
          <cell r="AX998" t="str">
            <v>N/A</v>
          </cell>
          <cell r="AY998" t="str">
            <v>N/A</v>
          </cell>
          <cell r="AZ998">
            <v>366701</v>
          </cell>
        </row>
        <row r="999">
          <cell r="D999">
            <v>356798</v>
          </cell>
          <cell r="E999" t="str">
            <v>RECEITA E DESPESA FINANCEIRA</v>
          </cell>
          <cell r="F999" t="str">
            <v>N/A</v>
          </cell>
          <cell r="G999" t="str">
            <v>N/I</v>
          </cell>
          <cell r="H999" t="str">
            <v>N/I</v>
          </cell>
          <cell r="I999" t="str">
            <v>N/I</v>
          </cell>
          <cell r="J999" t="str">
            <v>N/I</v>
          </cell>
          <cell r="K999" t="str">
            <v>67</v>
          </cell>
          <cell r="L999" t="str">
            <v>PARQUEAMENTOS</v>
          </cell>
          <cell r="M999" t="str">
            <v>PARQUEAMENTOS</v>
          </cell>
          <cell r="N999">
            <v>0</v>
          </cell>
          <cell r="O999">
            <v>0</v>
          </cell>
          <cell r="P999" t="str">
            <v>N/A</v>
          </cell>
          <cell r="Q999" t="str">
            <v>N/A</v>
          </cell>
          <cell r="R999" t="str">
            <v>SG&amp;A</v>
          </cell>
          <cell r="S999" t="str">
            <v>SG&amp;A</v>
          </cell>
          <cell r="T999" t="str">
            <v>N/A</v>
          </cell>
          <cell r="U999" t="str">
            <v>N/A</v>
          </cell>
          <cell r="V999" t="str">
            <v>N/A</v>
          </cell>
          <cell r="W999" t="str">
            <v>N/A</v>
          </cell>
          <cell r="X999" t="str">
            <v>N/A</v>
          </cell>
          <cell r="Y999" t="str">
            <v>N/A</v>
          </cell>
          <cell r="Z999" t="str">
            <v>N/A</v>
          </cell>
          <cell r="AA999" t="str">
            <v>N/A</v>
          </cell>
          <cell r="AB999" t="str">
            <v xml:space="preserve">BLOQUEADO    </v>
          </cell>
          <cell r="AC999">
            <v>356798</v>
          </cell>
          <cell r="AD999" t="str">
            <v>RECEITA E DESPESA FINANCEIRA</v>
          </cell>
          <cell r="AE999" t="str">
            <v>3.SG&amp;A</v>
          </cell>
          <cell r="AF999" t="str">
            <v>N/A</v>
          </cell>
          <cell r="AG999" t="str">
            <v>N/A</v>
          </cell>
          <cell r="AH999" t="str">
            <v>N/I</v>
          </cell>
          <cell r="AI999" t="str">
            <v>N/A</v>
          </cell>
          <cell r="AJ999" t="str">
            <v>N/A</v>
          </cell>
          <cell r="AK999" t="str">
            <v>N/A</v>
          </cell>
          <cell r="AL999" t="str">
            <v>N/A</v>
          </cell>
          <cell r="AM999" t="str">
            <v>N/A</v>
          </cell>
          <cell r="AN999" t="str">
            <v>N/A</v>
          </cell>
          <cell r="AO999" t="str">
            <v>N/A</v>
          </cell>
          <cell r="AP999" t="str">
            <v>N/A</v>
          </cell>
          <cell r="AQ999" t="str">
            <v>N/A</v>
          </cell>
          <cell r="AR999" t="str">
            <v>N/A</v>
          </cell>
          <cell r="AS999" t="str">
            <v>N/AN/A</v>
          </cell>
          <cell r="AT999" t="str">
            <v>N/A</v>
          </cell>
          <cell r="AU999" t="str">
            <v>N/A</v>
          </cell>
          <cell r="AV999" t="str">
            <v>N/A</v>
          </cell>
          <cell r="AW999" t="str">
            <v>N/A</v>
          </cell>
          <cell r="AX999" t="str">
            <v>N/A</v>
          </cell>
          <cell r="AY999" t="str">
            <v>N/A</v>
          </cell>
          <cell r="AZ999">
            <v>356798</v>
          </cell>
        </row>
        <row r="1000">
          <cell r="D1000">
            <v>320137</v>
          </cell>
          <cell r="E1000" t="str">
            <v>RECURSOS HUMANOS - PR</v>
          </cell>
          <cell r="F1000" t="str">
            <v>N/A</v>
          </cell>
          <cell r="G1000" t="str">
            <v>PR</v>
          </cell>
          <cell r="H1000" t="str">
            <v>PARANÁ</v>
          </cell>
          <cell r="I1000" t="str">
            <v>SUL</v>
          </cell>
          <cell r="J1000" t="str">
            <v>SUL</v>
          </cell>
          <cell r="K1000" t="str">
            <v>01</v>
          </cell>
          <cell r="L1000" t="str">
            <v>ALLPARK</v>
          </cell>
          <cell r="M1000" t="str">
            <v>ALLPARK</v>
          </cell>
          <cell r="N1000">
            <v>0</v>
          </cell>
          <cell r="O1000">
            <v>0</v>
          </cell>
          <cell r="P1000" t="str">
            <v>N/A</v>
          </cell>
          <cell r="Q1000" t="str">
            <v>RECURSOS HUMANOS</v>
          </cell>
          <cell r="R1000" t="str">
            <v>SG&amp;A</v>
          </cell>
          <cell r="S1000" t="str">
            <v>SG&amp;A</v>
          </cell>
          <cell r="T1000" t="str">
            <v>N/A</v>
          </cell>
          <cell r="U1000" t="str">
            <v>N/A</v>
          </cell>
          <cell r="V1000" t="str">
            <v>N/A</v>
          </cell>
          <cell r="W1000" t="str">
            <v>N/I</v>
          </cell>
          <cell r="X1000" t="str">
            <v>N/I</v>
          </cell>
          <cell r="Y1000" t="str">
            <v>N/A</v>
          </cell>
          <cell r="Z1000" t="str">
            <v>N/A</v>
          </cell>
          <cell r="AA1000" t="str">
            <v>N/A</v>
          </cell>
          <cell r="AB1000" t="str">
            <v xml:space="preserve">BLOQUEADO    </v>
          </cell>
          <cell r="AC1000">
            <v>320137</v>
          </cell>
          <cell r="AD1000" t="str">
            <v>RECURSOS HUMANOS - PR</v>
          </cell>
          <cell r="AE1000" t="str">
            <v>3.SG&amp;A</v>
          </cell>
          <cell r="AF1000" t="str">
            <v>N/A</v>
          </cell>
          <cell r="AG1000" t="str">
            <v>N/A</v>
          </cell>
          <cell r="AH1000" t="str">
            <v>CURITIBA</v>
          </cell>
          <cell r="AI1000" t="str">
            <v>N/A</v>
          </cell>
          <cell r="AJ1000" t="str">
            <v>N/A</v>
          </cell>
          <cell r="AK1000" t="str">
            <v>N/A</v>
          </cell>
          <cell r="AL1000" t="str">
            <v>N/A</v>
          </cell>
          <cell r="AM1000" t="str">
            <v>N/A</v>
          </cell>
          <cell r="AN1000" t="str">
            <v>N/A</v>
          </cell>
          <cell r="AO1000" t="str">
            <v>N/A</v>
          </cell>
          <cell r="AP1000" t="str">
            <v>N/A</v>
          </cell>
          <cell r="AQ1000" t="str">
            <v>N/A</v>
          </cell>
          <cell r="AR1000" t="str">
            <v>N/A</v>
          </cell>
          <cell r="AS1000" t="str">
            <v>N/AN/A</v>
          </cell>
          <cell r="AT1000" t="str">
            <v>N/A</v>
          </cell>
          <cell r="AU1000" t="str">
            <v>N/A</v>
          </cell>
          <cell r="AV1000" t="str">
            <v>N/A</v>
          </cell>
          <cell r="AW1000" t="str">
            <v>N/A</v>
          </cell>
          <cell r="AX1000" t="str">
            <v>N/A</v>
          </cell>
          <cell r="AY1000" t="str">
            <v>N/A</v>
          </cell>
          <cell r="AZ1000">
            <v>320137</v>
          </cell>
        </row>
        <row r="1001">
          <cell r="D1001">
            <v>320132</v>
          </cell>
          <cell r="E1001" t="str">
            <v>DPTO PESSOAL - PR</v>
          </cell>
          <cell r="F1001" t="str">
            <v>N/A</v>
          </cell>
          <cell r="G1001" t="str">
            <v>PR</v>
          </cell>
          <cell r="H1001" t="str">
            <v>PARANÁ</v>
          </cell>
          <cell r="I1001" t="str">
            <v>SUL</v>
          </cell>
          <cell r="J1001" t="str">
            <v>SUL</v>
          </cell>
          <cell r="K1001" t="str">
            <v>01</v>
          </cell>
          <cell r="L1001" t="str">
            <v>ALLPARK</v>
          </cell>
          <cell r="M1001" t="str">
            <v>ALLPARK</v>
          </cell>
          <cell r="N1001">
            <v>0</v>
          </cell>
          <cell r="O1001">
            <v>0</v>
          </cell>
          <cell r="P1001" t="str">
            <v>N/A</v>
          </cell>
          <cell r="Q1001" t="str">
            <v>DPTO PESSOAL</v>
          </cell>
          <cell r="R1001" t="str">
            <v>SG&amp;A</v>
          </cell>
          <cell r="S1001" t="str">
            <v>SG&amp;A</v>
          </cell>
          <cell r="T1001" t="str">
            <v>N/A</v>
          </cell>
          <cell r="U1001" t="str">
            <v>N/A</v>
          </cell>
          <cell r="V1001" t="str">
            <v>N/A</v>
          </cell>
          <cell r="W1001" t="str">
            <v>N/I</v>
          </cell>
          <cell r="X1001" t="str">
            <v>N/I</v>
          </cell>
          <cell r="Y1001" t="str">
            <v>N/A</v>
          </cell>
          <cell r="Z1001" t="str">
            <v>N/A</v>
          </cell>
          <cell r="AA1001" t="str">
            <v>N/A</v>
          </cell>
          <cell r="AB1001" t="str">
            <v xml:space="preserve">BLOQUEADO    </v>
          </cell>
          <cell r="AC1001">
            <v>320132</v>
          </cell>
          <cell r="AD1001" t="str">
            <v>DPTO PESSOAL - PR</v>
          </cell>
          <cell r="AE1001" t="str">
            <v>3.SG&amp;A</v>
          </cell>
          <cell r="AF1001" t="str">
            <v>N/A</v>
          </cell>
          <cell r="AG1001" t="str">
            <v>N/A</v>
          </cell>
          <cell r="AH1001" t="str">
            <v>CURITIBA</v>
          </cell>
          <cell r="AI1001" t="str">
            <v>N/A</v>
          </cell>
          <cell r="AJ1001" t="str">
            <v>N/A</v>
          </cell>
          <cell r="AK1001" t="str">
            <v>N/A</v>
          </cell>
          <cell r="AL1001" t="str">
            <v>N/A</v>
          </cell>
          <cell r="AM1001" t="str">
            <v>N/A</v>
          </cell>
          <cell r="AN1001" t="str">
            <v>N/A</v>
          </cell>
          <cell r="AO1001" t="str">
            <v>N/A</v>
          </cell>
          <cell r="AP1001" t="str">
            <v>N/A</v>
          </cell>
          <cell r="AQ1001" t="str">
            <v>N/A</v>
          </cell>
          <cell r="AR1001" t="str">
            <v>N/A</v>
          </cell>
          <cell r="AS1001" t="str">
            <v>N/AN/A</v>
          </cell>
          <cell r="AT1001" t="str">
            <v>N/A</v>
          </cell>
          <cell r="AU1001" t="str">
            <v>N/A</v>
          </cell>
          <cell r="AV1001" t="str">
            <v>N/A</v>
          </cell>
          <cell r="AW1001" t="str">
            <v>N/A</v>
          </cell>
          <cell r="AX1001" t="str">
            <v>N/A</v>
          </cell>
          <cell r="AY1001" t="str">
            <v>N/A</v>
          </cell>
          <cell r="AZ1001">
            <v>320132</v>
          </cell>
        </row>
        <row r="1002">
          <cell r="D1002">
            <v>320126</v>
          </cell>
          <cell r="E1002" t="str">
            <v>FATURAMENTO - PR</v>
          </cell>
          <cell r="F1002" t="str">
            <v>N/A</v>
          </cell>
          <cell r="G1002" t="str">
            <v>PR</v>
          </cell>
          <cell r="H1002" t="str">
            <v>PARANÁ</v>
          </cell>
          <cell r="I1002" t="str">
            <v>SUL</v>
          </cell>
          <cell r="J1002" t="str">
            <v>SUL</v>
          </cell>
          <cell r="K1002" t="str">
            <v>01</v>
          </cell>
          <cell r="L1002" t="str">
            <v>ALLPARK</v>
          </cell>
          <cell r="M1002" t="str">
            <v>ALLPARK</v>
          </cell>
          <cell r="N1002">
            <v>0</v>
          </cell>
          <cell r="O1002">
            <v>0</v>
          </cell>
          <cell r="P1002" t="str">
            <v>N/A</v>
          </cell>
          <cell r="Q1002" t="str">
            <v>ADM FINANCEIRO</v>
          </cell>
          <cell r="R1002" t="str">
            <v>SG&amp;A</v>
          </cell>
          <cell r="S1002" t="str">
            <v>SG&amp;A</v>
          </cell>
          <cell r="T1002" t="str">
            <v>N/A</v>
          </cell>
          <cell r="U1002" t="str">
            <v>N/A</v>
          </cell>
          <cell r="V1002" t="str">
            <v>N/A</v>
          </cell>
          <cell r="W1002" t="str">
            <v>N/I</v>
          </cell>
          <cell r="X1002" t="str">
            <v>N/I</v>
          </cell>
          <cell r="Y1002" t="str">
            <v>N/A</v>
          </cell>
          <cell r="Z1002" t="str">
            <v>N/A</v>
          </cell>
          <cell r="AA1002" t="str">
            <v>N/A</v>
          </cell>
          <cell r="AB1002" t="str">
            <v xml:space="preserve">BLOQUEADO    </v>
          </cell>
          <cell r="AC1002">
            <v>320126</v>
          </cell>
          <cell r="AD1002" t="str">
            <v>FATURAMENTO - PR</v>
          </cell>
          <cell r="AE1002" t="str">
            <v>3.SG&amp;A</v>
          </cell>
          <cell r="AF1002" t="str">
            <v>N/A</v>
          </cell>
          <cell r="AG1002" t="str">
            <v>N/A</v>
          </cell>
          <cell r="AH1002" t="str">
            <v>CURITIBA</v>
          </cell>
          <cell r="AI1002" t="str">
            <v>N/A</v>
          </cell>
          <cell r="AJ1002" t="str">
            <v>N/A</v>
          </cell>
          <cell r="AK1002" t="str">
            <v>N/A</v>
          </cell>
          <cell r="AL1002" t="str">
            <v>N/A</v>
          </cell>
          <cell r="AM1002" t="str">
            <v>N/A</v>
          </cell>
          <cell r="AN1002" t="str">
            <v>N/A</v>
          </cell>
          <cell r="AO1002" t="str">
            <v>N/A</v>
          </cell>
          <cell r="AP1002" t="str">
            <v>N/A</v>
          </cell>
          <cell r="AQ1002" t="str">
            <v>N/A</v>
          </cell>
          <cell r="AR1002" t="str">
            <v>N/A</v>
          </cell>
          <cell r="AS1002" t="str">
            <v>N/AN/A</v>
          </cell>
          <cell r="AT1002" t="str">
            <v>N/A</v>
          </cell>
          <cell r="AU1002" t="str">
            <v>N/A</v>
          </cell>
          <cell r="AV1002" t="str">
            <v>N/A</v>
          </cell>
          <cell r="AW1002" t="str">
            <v>N/A</v>
          </cell>
          <cell r="AX1002" t="str">
            <v>N/A</v>
          </cell>
          <cell r="AY1002" t="str">
            <v>N/A</v>
          </cell>
          <cell r="AZ1002">
            <v>320126</v>
          </cell>
        </row>
        <row r="1003">
          <cell r="D1003">
            <v>320125</v>
          </cell>
          <cell r="E1003" t="str">
            <v>FINANCEIRO - PR</v>
          </cell>
          <cell r="F1003" t="str">
            <v>N/A</v>
          </cell>
          <cell r="G1003" t="str">
            <v>PR</v>
          </cell>
          <cell r="H1003" t="str">
            <v>PARANÁ</v>
          </cell>
          <cell r="I1003" t="str">
            <v>SUL</v>
          </cell>
          <cell r="J1003" t="str">
            <v>SUL</v>
          </cell>
          <cell r="K1003" t="str">
            <v>01</v>
          </cell>
          <cell r="L1003" t="str">
            <v>ALLPARK</v>
          </cell>
          <cell r="M1003" t="str">
            <v>ALLPARK</v>
          </cell>
          <cell r="N1003">
            <v>0</v>
          </cell>
          <cell r="O1003">
            <v>0</v>
          </cell>
          <cell r="P1003" t="str">
            <v>N/A</v>
          </cell>
          <cell r="Q1003" t="str">
            <v>ADM FINANCEIRO</v>
          </cell>
          <cell r="R1003" t="str">
            <v>SG&amp;A</v>
          </cell>
          <cell r="S1003" t="str">
            <v>SG&amp;A</v>
          </cell>
          <cell r="T1003" t="str">
            <v>N/A</v>
          </cell>
          <cell r="U1003" t="str">
            <v>N/A</v>
          </cell>
          <cell r="V1003" t="str">
            <v>N/A</v>
          </cell>
          <cell r="W1003" t="str">
            <v>N/I</v>
          </cell>
          <cell r="X1003" t="str">
            <v>N/I</v>
          </cell>
          <cell r="Y1003" t="str">
            <v>N/A</v>
          </cell>
          <cell r="Z1003" t="str">
            <v>N/A</v>
          </cell>
          <cell r="AA1003" t="str">
            <v>N/A</v>
          </cell>
          <cell r="AB1003" t="str">
            <v xml:space="preserve">BLOQUEADO    </v>
          </cell>
          <cell r="AC1003">
            <v>320125</v>
          </cell>
          <cell r="AD1003" t="str">
            <v>FINANCEIRO - PR</v>
          </cell>
          <cell r="AE1003" t="str">
            <v>3.SG&amp;A</v>
          </cell>
          <cell r="AF1003" t="str">
            <v>N/A</v>
          </cell>
          <cell r="AG1003" t="str">
            <v>N/A</v>
          </cell>
          <cell r="AH1003" t="str">
            <v>CURITIBA</v>
          </cell>
          <cell r="AI1003" t="str">
            <v>N/A</v>
          </cell>
          <cell r="AJ1003" t="str">
            <v>N/A</v>
          </cell>
          <cell r="AK1003" t="str">
            <v>N/A</v>
          </cell>
          <cell r="AL1003" t="str">
            <v>N/A</v>
          </cell>
          <cell r="AM1003" t="str">
            <v>N/A</v>
          </cell>
          <cell r="AN1003" t="str">
            <v>N/A</v>
          </cell>
          <cell r="AO1003" t="str">
            <v>N/A</v>
          </cell>
          <cell r="AP1003" t="str">
            <v>N/A</v>
          </cell>
          <cell r="AQ1003" t="str">
            <v>N/A</v>
          </cell>
          <cell r="AR1003" t="str">
            <v>N/A</v>
          </cell>
          <cell r="AS1003" t="str">
            <v>N/AN/A</v>
          </cell>
          <cell r="AT1003" t="str">
            <v>N/A</v>
          </cell>
          <cell r="AU1003" t="str">
            <v>N/A</v>
          </cell>
          <cell r="AV1003" t="str">
            <v>N/A</v>
          </cell>
          <cell r="AW1003" t="str">
            <v>N/A</v>
          </cell>
          <cell r="AX1003" t="str">
            <v>N/A</v>
          </cell>
          <cell r="AY1003" t="str">
            <v>N/A</v>
          </cell>
          <cell r="AZ1003">
            <v>320125</v>
          </cell>
        </row>
        <row r="1004">
          <cell r="D1004">
            <v>320122</v>
          </cell>
          <cell r="E1004" t="str">
            <v>COMERCIAL - PR</v>
          </cell>
          <cell r="F1004" t="str">
            <v>N/A</v>
          </cell>
          <cell r="G1004" t="str">
            <v>PR</v>
          </cell>
          <cell r="H1004" t="str">
            <v>PARANÁ</v>
          </cell>
          <cell r="I1004" t="str">
            <v>SUL</v>
          </cell>
          <cell r="J1004" t="str">
            <v>SUL</v>
          </cell>
          <cell r="K1004" t="str">
            <v>01</v>
          </cell>
          <cell r="L1004" t="str">
            <v>ALLPARK</v>
          </cell>
          <cell r="M1004" t="str">
            <v>ALLPARK</v>
          </cell>
          <cell r="N1004">
            <v>0</v>
          </cell>
          <cell r="O1004">
            <v>0</v>
          </cell>
          <cell r="P1004" t="str">
            <v>N/A</v>
          </cell>
          <cell r="Q1004" t="str">
            <v>COMERCIAL</v>
          </cell>
          <cell r="R1004" t="str">
            <v>SG&amp;A</v>
          </cell>
          <cell r="S1004" t="str">
            <v>SG&amp;A</v>
          </cell>
          <cell r="T1004" t="str">
            <v>N/A</v>
          </cell>
          <cell r="U1004" t="str">
            <v>N/A</v>
          </cell>
          <cell r="V1004" t="str">
            <v>N/A</v>
          </cell>
          <cell r="W1004" t="str">
            <v>N/I</v>
          </cell>
          <cell r="X1004" t="str">
            <v>N/I</v>
          </cell>
          <cell r="Y1004" t="str">
            <v>N/A</v>
          </cell>
          <cell r="Z1004" t="str">
            <v>N/A</v>
          </cell>
          <cell r="AA1004" t="str">
            <v>N/A</v>
          </cell>
          <cell r="AB1004" t="str">
            <v xml:space="preserve">BLOQUEADO    </v>
          </cell>
          <cell r="AC1004">
            <v>320122</v>
          </cell>
          <cell r="AD1004" t="str">
            <v>COMERCIAL - PR</v>
          </cell>
          <cell r="AE1004" t="str">
            <v>3.SG&amp;A</v>
          </cell>
          <cell r="AF1004" t="str">
            <v>N/A</v>
          </cell>
          <cell r="AG1004" t="str">
            <v>N/A</v>
          </cell>
          <cell r="AH1004" t="str">
            <v>CURITIBA</v>
          </cell>
          <cell r="AI1004" t="str">
            <v>N/A</v>
          </cell>
          <cell r="AJ1004" t="str">
            <v>N/A</v>
          </cell>
          <cell r="AK1004" t="str">
            <v>N/A</v>
          </cell>
          <cell r="AL1004" t="str">
            <v>N/A</v>
          </cell>
          <cell r="AM1004" t="str">
            <v>N/A</v>
          </cell>
          <cell r="AN1004" t="str">
            <v>N/A</v>
          </cell>
          <cell r="AO1004" t="str">
            <v>N/A</v>
          </cell>
          <cell r="AP1004" t="str">
            <v>N/A</v>
          </cell>
          <cell r="AQ1004" t="str">
            <v>N/A</v>
          </cell>
          <cell r="AR1004" t="str">
            <v>N/A</v>
          </cell>
          <cell r="AS1004" t="str">
            <v>N/AN/A</v>
          </cell>
          <cell r="AT1004" t="str">
            <v>N/A</v>
          </cell>
          <cell r="AU1004" t="str">
            <v>N/A</v>
          </cell>
          <cell r="AV1004" t="str">
            <v>N/A</v>
          </cell>
          <cell r="AW1004" t="str">
            <v>N/A</v>
          </cell>
          <cell r="AX1004" t="str">
            <v>N/A</v>
          </cell>
          <cell r="AY1004" t="str">
            <v>N/A</v>
          </cell>
          <cell r="AZ1004">
            <v>320122</v>
          </cell>
        </row>
        <row r="1005">
          <cell r="D1005">
            <v>320121</v>
          </cell>
          <cell r="E1005" t="str">
            <v>DIRETORIA - PR</v>
          </cell>
          <cell r="F1005" t="str">
            <v>N/A</v>
          </cell>
          <cell r="G1005" t="str">
            <v>PR</v>
          </cell>
          <cell r="H1005" t="str">
            <v>PARANÁ</v>
          </cell>
          <cell r="I1005" t="str">
            <v>SUL</v>
          </cell>
          <cell r="J1005" t="str">
            <v>SUL</v>
          </cell>
          <cell r="K1005" t="str">
            <v>01</v>
          </cell>
          <cell r="L1005" t="str">
            <v>ALLPARK</v>
          </cell>
          <cell r="M1005" t="str">
            <v>ALLPARK</v>
          </cell>
          <cell r="N1005">
            <v>0</v>
          </cell>
          <cell r="O1005">
            <v>0</v>
          </cell>
          <cell r="P1005" t="str">
            <v>N/A</v>
          </cell>
          <cell r="Q1005" t="str">
            <v>DIRETORIA</v>
          </cell>
          <cell r="R1005" t="str">
            <v>SG&amp;A</v>
          </cell>
          <cell r="S1005" t="str">
            <v>SG&amp;A</v>
          </cell>
          <cell r="T1005" t="str">
            <v>N/A</v>
          </cell>
          <cell r="U1005" t="str">
            <v>N/A</v>
          </cell>
          <cell r="V1005" t="str">
            <v>N/A</v>
          </cell>
          <cell r="W1005" t="str">
            <v>N/I</v>
          </cell>
          <cell r="X1005" t="str">
            <v>N/I</v>
          </cell>
          <cell r="Y1005" t="str">
            <v>N/A</v>
          </cell>
          <cell r="Z1005" t="str">
            <v>N/A</v>
          </cell>
          <cell r="AA1005" t="str">
            <v>N/A</v>
          </cell>
          <cell r="AB1005" t="str">
            <v xml:space="preserve">BLOQUEADO    </v>
          </cell>
          <cell r="AC1005">
            <v>320121</v>
          </cell>
          <cell r="AD1005" t="str">
            <v>DIRETORIA - PR</v>
          </cell>
          <cell r="AE1005" t="str">
            <v>3.SG&amp;A</v>
          </cell>
          <cell r="AF1005" t="str">
            <v>N/A</v>
          </cell>
          <cell r="AG1005" t="str">
            <v>N/A</v>
          </cell>
          <cell r="AH1005" t="str">
            <v>CURITIBA</v>
          </cell>
          <cell r="AI1005" t="str">
            <v>N/A</v>
          </cell>
          <cell r="AJ1005" t="str">
            <v>N/A</v>
          </cell>
          <cell r="AK1005" t="str">
            <v>N/A</v>
          </cell>
          <cell r="AL1005" t="str">
            <v>N/A</v>
          </cell>
          <cell r="AM1005" t="str">
            <v>N/A</v>
          </cell>
          <cell r="AN1005" t="str">
            <v>N/A</v>
          </cell>
          <cell r="AO1005" t="str">
            <v>N/A</v>
          </cell>
          <cell r="AP1005" t="str">
            <v>N/A</v>
          </cell>
          <cell r="AQ1005" t="str">
            <v>N/A</v>
          </cell>
          <cell r="AR1005" t="str">
            <v>N/A</v>
          </cell>
          <cell r="AS1005" t="str">
            <v>N/AN/A</v>
          </cell>
          <cell r="AT1005" t="str">
            <v>N/A</v>
          </cell>
          <cell r="AU1005" t="str">
            <v>N/A</v>
          </cell>
          <cell r="AV1005" t="str">
            <v>N/A</v>
          </cell>
          <cell r="AW1005" t="str">
            <v>N/A</v>
          </cell>
          <cell r="AX1005" t="str">
            <v>N/A</v>
          </cell>
          <cell r="AY1005" t="str">
            <v>N/A</v>
          </cell>
          <cell r="AZ1005">
            <v>320121</v>
          </cell>
        </row>
        <row r="1006">
          <cell r="D1006">
            <v>316735</v>
          </cell>
          <cell r="E1006" t="str">
            <v>ADMINISTRACAO</v>
          </cell>
          <cell r="F1006" t="str">
            <v>N/A</v>
          </cell>
          <cell r="G1006" t="str">
            <v>N/I</v>
          </cell>
          <cell r="H1006" t="str">
            <v>N/I</v>
          </cell>
          <cell r="I1006" t="str">
            <v>N/I</v>
          </cell>
          <cell r="J1006" t="str">
            <v>N/I</v>
          </cell>
          <cell r="K1006" t="str">
            <v>67</v>
          </cell>
          <cell r="L1006" t="str">
            <v>PARQUEAMENTOS</v>
          </cell>
          <cell r="M1006" t="str">
            <v>PARQUEAMENTOS</v>
          </cell>
          <cell r="N1006">
            <v>0</v>
          </cell>
          <cell r="O1006">
            <v>0</v>
          </cell>
          <cell r="P1006" t="str">
            <v>N/A</v>
          </cell>
          <cell r="Q1006" t="str">
            <v>ADMINISTRACAO</v>
          </cell>
          <cell r="R1006" t="str">
            <v>SG&amp;A</v>
          </cell>
          <cell r="S1006" t="str">
            <v>SG&amp;A</v>
          </cell>
          <cell r="T1006" t="str">
            <v>N/A</v>
          </cell>
          <cell r="U1006" t="str">
            <v>N/A</v>
          </cell>
          <cell r="V1006" t="str">
            <v>N/A</v>
          </cell>
          <cell r="W1006" t="str">
            <v>N/I</v>
          </cell>
          <cell r="X1006" t="str">
            <v>N/I</v>
          </cell>
          <cell r="Y1006" t="str">
            <v>N/A</v>
          </cell>
          <cell r="Z1006" t="str">
            <v>N/A</v>
          </cell>
          <cell r="AA1006" t="str">
            <v>N/A</v>
          </cell>
          <cell r="AB1006" t="str">
            <v xml:space="preserve">BLOQUEADO    </v>
          </cell>
          <cell r="AC1006">
            <v>316735</v>
          </cell>
          <cell r="AD1006" t="str">
            <v>ADMINISTRACAO</v>
          </cell>
          <cell r="AE1006" t="str">
            <v>3.SG&amp;A</v>
          </cell>
          <cell r="AF1006" t="str">
            <v>N/A</v>
          </cell>
          <cell r="AG1006" t="str">
            <v>N/A</v>
          </cell>
          <cell r="AH1006" t="str">
            <v>N/I</v>
          </cell>
          <cell r="AI1006" t="str">
            <v>N/A</v>
          </cell>
          <cell r="AJ1006" t="str">
            <v>N/A</v>
          </cell>
          <cell r="AK1006" t="str">
            <v>N/A</v>
          </cell>
          <cell r="AL1006" t="str">
            <v>N/A</v>
          </cell>
          <cell r="AM1006" t="str">
            <v>N/A</v>
          </cell>
          <cell r="AN1006" t="str">
            <v>N/A</v>
          </cell>
          <cell r="AO1006" t="str">
            <v>N/A</v>
          </cell>
          <cell r="AP1006" t="str">
            <v>N/A</v>
          </cell>
          <cell r="AQ1006" t="str">
            <v>N/A</v>
          </cell>
          <cell r="AR1006" t="str">
            <v>N/A</v>
          </cell>
          <cell r="AS1006" t="str">
            <v>N/AN/A</v>
          </cell>
          <cell r="AT1006" t="str">
            <v>N/A</v>
          </cell>
          <cell r="AU1006" t="str">
            <v>N/A</v>
          </cell>
          <cell r="AV1006" t="str">
            <v>N/A</v>
          </cell>
          <cell r="AW1006" t="str">
            <v>N/A</v>
          </cell>
          <cell r="AX1006" t="str">
            <v>N/A</v>
          </cell>
          <cell r="AY1006" t="str">
            <v>N/A</v>
          </cell>
          <cell r="AZ1006">
            <v>316735</v>
          </cell>
        </row>
        <row r="1007">
          <cell r="D1007">
            <v>316733</v>
          </cell>
          <cell r="E1007" t="str">
            <v>JURIDICO</v>
          </cell>
          <cell r="F1007" t="str">
            <v>N/A</v>
          </cell>
          <cell r="G1007" t="str">
            <v>N/I</v>
          </cell>
          <cell r="H1007" t="str">
            <v>N/I</v>
          </cell>
          <cell r="I1007" t="str">
            <v>N/I</v>
          </cell>
          <cell r="J1007" t="str">
            <v>N/I</v>
          </cell>
          <cell r="K1007" t="str">
            <v>67</v>
          </cell>
          <cell r="L1007" t="str">
            <v>PARQUEAMENTOS</v>
          </cell>
          <cell r="M1007" t="str">
            <v>PARQUEAMENTOS</v>
          </cell>
          <cell r="N1007">
            <v>0</v>
          </cell>
          <cell r="O1007">
            <v>0</v>
          </cell>
          <cell r="P1007" t="str">
            <v>N/A</v>
          </cell>
          <cell r="Q1007" t="str">
            <v>JURIDICO</v>
          </cell>
          <cell r="R1007" t="str">
            <v>SG&amp;A</v>
          </cell>
          <cell r="S1007" t="str">
            <v>SG&amp;A</v>
          </cell>
          <cell r="T1007" t="str">
            <v>N/A</v>
          </cell>
          <cell r="U1007" t="str">
            <v>N/A</v>
          </cell>
          <cell r="V1007" t="str">
            <v>N/A</v>
          </cell>
          <cell r="W1007" t="str">
            <v>N/I</v>
          </cell>
          <cell r="X1007" t="str">
            <v>N/I</v>
          </cell>
          <cell r="Y1007" t="str">
            <v>N/A</v>
          </cell>
          <cell r="Z1007" t="str">
            <v>N/A</v>
          </cell>
          <cell r="AA1007" t="str">
            <v>N/A</v>
          </cell>
          <cell r="AB1007" t="str">
            <v xml:space="preserve">BLOQUEADO    </v>
          </cell>
          <cell r="AC1007">
            <v>316733</v>
          </cell>
          <cell r="AD1007" t="str">
            <v>JURIDICO</v>
          </cell>
          <cell r="AE1007" t="str">
            <v>3.SG&amp;A</v>
          </cell>
          <cell r="AF1007" t="str">
            <v>N/A</v>
          </cell>
          <cell r="AG1007" t="str">
            <v>N/A</v>
          </cell>
          <cell r="AH1007" t="str">
            <v>N/I</v>
          </cell>
          <cell r="AI1007" t="str">
            <v>N/A</v>
          </cell>
          <cell r="AJ1007" t="str">
            <v>N/A</v>
          </cell>
          <cell r="AK1007" t="str">
            <v>N/A</v>
          </cell>
          <cell r="AL1007" t="str">
            <v>N/A</v>
          </cell>
          <cell r="AM1007" t="str">
            <v>N/A</v>
          </cell>
          <cell r="AN1007" t="str">
            <v>N/A</v>
          </cell>
          <cell r="AO1007" t="str">
            <v>N/A</v>
          </cell>
          <cell r="AP1007" t="str">
            <v>N/A</v>
          </cell>
          <cell r="AQ1007" t="str">
            <v>N/A</v>
          </cell>
          <cell r="AR1007" t="str">
            <v>N/A</v>
          </cell>
          <cell r="AS1007" t="str">
            <v>N/AN/A</v>
          </cell>
          <cell r="AT1007" t="str">
            <v>N/A</v>
          </cell>
          <cell r="AU1007" t="str">
            <v>N/A</v>
          </cell>
          <cell r="AV1007" t="str">
            <v>N/A</v>
          </cell>
          <cell r="AW1007" t="str">
            <v>N/A</v>
          </cell>
          <cell r="AX1007" t="str">
            <v>N/A</v>
          </cell>
          <cell r="AY1007" t="str">
            <v>N/A</v>
          </cell>
          <cell r="AZ1007">
            <v>316733</v>
          </cell>
        </row>
        <row r="1008">
          <cell r="D1008">
            <v>316731</v>
          </cell>
          <cell r="E1008" t="str">
            <v>INFORMATICA</v>
          </cell>
          <cell r="F1008" t="str">
            <v>N/A</v>
          </cell>
          <cell r="G1008" t="str">
            <v>N/I</v>
          </cell>
          <cell r="H1008" t="str">
            <v>N/I</v>
          </cell>
          <cell r="I1008" t="str">
            <v>N/I</v>
          </cell>
          <cell r="J1008" t="str">
            <v>N/I</v>
          </cell>
          <cell r="K1008" t="str">
            <v>67</v>
          </cell>
          <cell r="L1008" t="str">
            <v>PARQUEAMENTOS</v>
          </cell>
          <cell r="M1008" t="str">
            <v>PARQUEAMENTOS</v>
          </cell>
          <cell r="N1008">
            <v>0</v>
          </cell>
          <cell r="O1008">
            <v>0</v>
          </cell>
          <cell r="P1008" t="str">
            <v>N/A</v>
          </cell>
          <cell r="Q1008" t="str">
            <v>INFORMATICA</v>
          </cell>
          <cell r="R1008" t="str">
            <v>SG&amp;A</v>
          </cell>
          <cell r="S1008" t="str">
            <v>SG&amp;A</v>
          </cell>
          <cell r="T1008" t="str">
            <v>N/A</v>
          </cell>
          <cell r="U1008" t="str">
            <v>N/A</v>
          </cell>
          <cell r="V1008" t="str">
            <v>N/A</v>
          </cell>
          <cell r="W1008" t="str">
            <v>N/I</v>
          </cell>
          <cell r="X1008" t="str">
            <v>N/I</v>
          </cell>
          <cell r="Y1008" t="str">
            <v>N/A</v>
          </cell>
          <cell r="Z1008" t="str">
            <v>N/A</v>
          </cell>
          <cell r="AA1008" t="str">
            <v>N/A</v>
          </cell>
          <cell r="AB1008" t="str">
            <v xml:space="preserve">BLOQUEADO    </v>
          </cell>
          <cell r="AC1008">
            <v>316731</v>
          </cell>
          <cell r="AD1008" t="str">
            <v>INFORMATICA</v>
          </cell>
          <cell r="AE1008" t="str">
            <v>3.SG&amp;A</v>
          </cell>
          <cell r="AF1008" t="str">
            <v>N/A</v>
          </cell>
          <cell r="AG1008" t="str">
            <v>N/A</v>
          </cell>
          <cell r="AH1008" t="str">
            <v>N/I</v>
          </cell>
          <cell r="AI1008" t="str">
            <v>N/A</v>
          </cell>
          <cell r="AJ1008" t="str">
            <v>N/A</v>
          </cell>
          <cell r="AK1008" t="str">
            <v>N/A</v>
          </cell>
          <cell r="AL1008" t="str">
            <v>N/A</v>
          </cell>
          <cell r="AM1008" t="str">
            <v>N/A</v>
          </cell>
          <cell r="AN1008" t="str">
            <v>N/A</v>
          </cell>
          <cell r="AO1008" t="str">
            <v>N/A</v>
          </cell>
          <cell r="AP1008" t="str">
            <v>N/A</v>
          </cell>
          <cell r="AQ1008" t="str">
            <v>N/A</v>
          </cell>
          <cell r="AR1008" t="str">
            <v>N/A</v>
          </cell>
          <cell r="AS1008" t="str">
            <v>N/AN/A</v>
          </cell>
          <cell r="AT1008" t="str">
            <v>N/A</v>
          </cell>
          <cell r="AU1008" t="str">
            <v>N/A</v>
          </cell>
          <cell r="AV1008" t="str">
            <v>N/A</v>
          </cell>
          <cell r="AW1008" t="str">
            <v>N/A</v>
          </cell>
          <cell r="AX1008" t="str">
            <v>N/A</v>
          </cell>
          <cell r="AY1008" t="str">
            <v>N/A</v>
          </cell>
          <cell r="AZ1008">
            <v>316731</v>
          </cell>
        </row>
        <row r="1009">
          <cell r="D1009">
            <v>316729</v>
          </cell>
          <cell r="E1009" t="str">
            <v>SAC / SINISTRO</v>
          </cell>
          <cell r="F1009" t="str">
            <v>N/A</v>
          </cell>
          <cell r="G1009" t="str">
            <v>N/I</v>
          </cell>
          <cell r="H1009" t="str">
            <v>N/I</v>
          </cell>
          <cell r="I1009" t="str">
            <v>N/I</v>
          </cell>
          <cell r="J1009" t="str">
            <v>N/I</v>
          </cell>
          <cell r="K1009" t="str">
            <v>67</v>
          </cell>
          <cell r="L1009" t="str">
            <v>PARQUEAMENTOS</v>
          </cell>
          <cell r="M1009" t="str">
            <v>PARQUEAMENTOS</v>
          </cell>
          <cell r="N1009">
            <v>0</v>
          </cell>
          <cell r="O1009">
            <v>0</v>
          </cell>
          <cell r="P1009" t="str">
            <v>N/A</v>
          </cell>
          <cell r="Q1009" t="str">
            <v>SAC / SINISTRO</v>
          </cell>
          <cell r="R1009" t="str">
            <v>SG&amp;A</v>
          </cell>
          <cell r="S1009" t="str">
            <v>SG&amp;A</v>
          </cell>
          <cell r="T1009" t="str">
            <v>N/A</v>
          </cell>
          <cell r="U1009" t="str">
            <v>N/A</v>
          </cell>
          <cell r="V1009" t="str">
            <v>N/A</v>
          </cell>
          <cell r="W1009" t="str">
            <v>N/I</v>
          </cell>
          <cell r="X1009" t="str">
            <v>N/I</v>
          </cell>
          <cell r="Y1009" t="str">
            <v>N/A</v>
          </cell>
          <cell r="Z1009" t="str">
            <v>N/A</v>
          </cell>
          <cell r="AA1009" t="str">
            <v>N/A</v>
          </cell>
          <cell r="AB1009" t="str">
            <v xml:space="preserve">BLOQUEADO    </v>
          </cell>
          <cell r="AC1009">
            <v>316729</v>
          </cell>
          <cell r="AD1009" t="str">
            <v>SAC / SINISTRO</v>
          </cell>
          <cell r="AE1009" t="str">
            <v>3.SG&amp;A</v>
          </cell>
          <cell r="AF1009" t="str">
            <v>N/A</v>
          </cell>
          <cell r="AG1009" t="str">
            <v>N/A</v>
          </cell>
          <cell r="AH1009" t="str">
            <v>N/I</v>
          </cell>
          <cell r="AI1009" t="str">
            <v>N/A</v>
          </cell>
          <cell r="AJ1009" t="str">
            <v>N/A</v>
          </cell>
          <cell r="AK1009" t="str">
            <v>N/A</v>
          </cell>
          <cell r="AL1009" t="str">
            <v>N/A</v>
          </cell>
          <cell r="AM1009" t="str">
            <v>N/A</v>
          </cell>
          <cell r="AN1009" t="str">
            <v>N/A</v>
          </cell>
          <cell r="AO1009" t="str">
            <v>N/A</v>
          </cell>
          <cell r="AP1009" t="str">
            <v>N/A</v>
          </cell>
          <cell r="AQ1009" t="str">
            <v>N/A</v>
          </cell>
          <cell r="AR1009" t="str">
            <v>N/A</v>
          </cell>
          <cell r="AS1009" t="str">
            <v>N/AN/A</v>
          </cell>
          <cell r="AT1009" t="str">
            <v>N/A</v>
          </cell>
          <cell r="AU1009" t="str">
            <v>N/A</v>
          </cell>
          <cell r="AV1009" t="str">
            <v>N/A</v>
          </cell>
          <cell r="AW1009" t="str">
            <v>N/A</v>
          </cell>
          <cell r="AX1009" t="str">
            <v>N/A</v>
          </cell>
          <cell r="AY1009" t="str">
            <v>N/A</v>
          </cell>
          <cell r="AZ1009">
            <v>316729</v>
          </cell>
        </row>
        <row r="1010">
          <cell r="D1010">
            <v>316725</v>
          </cell>
          <cell r="E1010" t="str">
            <v>FINANCEIRO</v>
          </cell>
          <cell r="F1010" t="str">
            <v>N/A</v>
          </cell>
          <cell r="G1010" t="str">
            <v>N/I</v>
          </cell>
          <cell r="H1010" t="str">
            <v>N/I</v>
          </cell>
          <cell r="I1010" t="str">
            <v>N/I</v>
          </cell>
          <cell r="J1010" t="str">
            <v>N/I</v>
          </cell>
          <cell r="K1010" t="str">
            <v>67</v>
          </cell>
          <cell r="L1010" t="str">
            <v>PARQUEAMENTOS</v>
          </cell>
          <cell r="M1010" t="str">
            <v>PARQUEAMENTOS</v>
          </cell>
          <cell r="N1010">
            <v>0</v>
          </cell>
          <cell r="O1010">
            <v>0</v>
          </cell>
          <cell r="P1010" t="str">
            <v>N/A</v>
          </cell>
          <cell r="Q1010" t="str">
            <v>ADM FINANCEIRO</v>
          </cell>
          <cell r="R1010" t="str">
            <v>SG&amp;A</v>
          </cell>
          <cell r="S1010" t="str">
            <v>SG&amp;A</v>
          </cell>
          <cell r="T1010" t="str">
            <v>N/A</v>
          </cell>
          <cell r="U1010" t="str">
            <v>N/A</v>
          </cell>
          <cell r="V1010" t="str">
            <v>N/A</v>
          </cell>
          <cell r="W1010" t="str">
            <v>N/I</v>
          </cell>
          <cell r="X1010" t="str">
            <v>N/I</v>
          </cell>
          <cell r="Y1010" t="str">
            <v>N/A</v>
          </cell>
          <cell r="Z1010" t="str">
            <v>N/A</v>
          </cell>
          <cell r="AA1010" t="str">
            <v>N/A</v>
          </cell>
          <cell r="AB1010" t="str">
            <v xml:space="preserve">BLOQUEADO    </v>
          </cell>
          <cell r="AC1010">
            <v>316725</v>
          </cell>
          <cell r="AD1010" t="str">
            <v>FINANCEIRO</v>
          </cell>
          <cell r="AE1010" t="str">
            <v>3.SG&amp;A</v>
          </cell>
          <cell r="AF1010" t="str">
            <v>N/A</v>
          </cell>
          <cell r="AG1010" t="str">
            <v>N/A</v>
          </cell>
          <cell r="AH1010" t="str">
            <v>N/I</v>
          </cell>
          <cell r="AI1010" t="str">
            <v>N/A</v>
          </cell>
          <cell r="AJ1010" t="str">
            <v>N/A</v>
          </cell>
          <cell r="AK1010" t="str">
            <v>N/A</v>
          </cell>
          <cell r="AL1010" t="str">
            <v>N/A</v>
          </cell>
          <cell r="AM1010" t="str">
            <v>N/A</v>
          </cell>
          <cell r="AN1010" t="str">
            <v>N/A</v>
          </cell>
          <cell r="AO1010" t="str">
            <v>N/A</v>
          </cell>
          <cell r="AP1010" t="str">
            <v>N/A</v>
          </cell>
          <cell r="AQ1010" t="str">
            <v>N/A</v>
          </cell>
          <cell r="AR1010" t="str">
            <v>N/A</v>
          </cell>
          <cell r="AS1010" t="str">
            <v>N/AN/A</v>
          </cell>
          <cell r="AT1010" t="str">
            <v>N/A</v>
          </cell>
          <cell r="AU1010" t="str">
            <v>N/A</v>
          </cell>
          <cell r="AV1010" t="str">
            <v>N/A</v>
          </cell>
          <cell r="AW1010" t="str">
            <v>N/A</v>
          </cell>
          <cell r="AX1010" t="str">
            <v>N/A</v>
          </cell>
          <cell r="AY1010" t="str">
            <v>N/A</v>
          </cell>
          <cell r="AZ1010">
            <v>316725</v>
          </cell>
        </row>
        <row r="1011">
          <cell r="D1011">
            <v>316723</v>
          </cell>
          <cell r="E1011" t="str">
            <v>CONTABILIDADE</v>
          </cell>
          <cell r="F1011" t="str">
            <v>N/A</v>
          </cell>
          <cell r="G1011" t="str">
            <v>N/I</v>
          </cell>
          <cell r="H1011" t="str">
            <v>N/I</v>
          </cell>
          <cell r="I1011" t="str">
            <v>N/I</v>
          </cell>
          <cell r="J1011" t="str">
            <v>N/I</v>
          </cell>
          <cell r="K1011" t="str">
            <v>67</v>
          </cell>
          <cell r="L1011" t="str">
            <v>PARQUEAMENTOS</v>
          </cell>
          <cell r="M1011" t="str">
            <v>PARQUEAMENTOS</v>
          </cell>
          <cell r="N1011">
            <v>0</v>
          </cell>
          <cell r="O1011">
            <v>0</v>
          </cell>
          <cell r="P1011" t="str">
            <v>N/A</v>
          </cell>
          <cell r="Q1011" t="str">
            <v>CONTROLADORIA</v>
          </cell>
          <cell r="R1011" t="str">
            <v>SG&amp;A</v>
          </cell>
          <cell r="S1011" t="str">
            <v>SG&amp;A</v>
          </cell>
          <cell r="T1011" t="str">
            <v>N/A</v>
          </cell>
          <cell r="U1011" t="str">
            <v>N/A</v>
          </cell>
          <cell r="V1011" t="str">
            <v>N/A</v>
          </cell>
          <cell r="W1011" t="str">
            <v>N/I</v>
          </cell>
          <cell r="X1011" t="str">
            <v>N/I</v>
          </cell>
          <cell r="Y1011" t="str">
            <v>N/A</v>
          </cell>
          <cell r="Z1011" t="str">
            <v>N/A</v>
          </cell>
          <cell r="AA1011" t="str">
            <v>N/A</v>
          </cell>
          <cell r="AB1011" t="str">
            <v xml:space="preserve">BLOQUEADO    </v>
          </cell>
          <cell r="AC1011">
            <v>316723</v>
          </cell>
          <cell r="AD1011" t="str">
            <v>CONTABILIDADE</v>
          </cell>
          <cell r="AE1011" t="str">
            <v>3.SG&amp;A</v>
          </cell>
          <cell r="AF1011" t="str">
            <v>N/A</v>
          </cell>
          <cell r="AG1011" t="str">
            <v>N/A</v>
          </cell>
          <cell r="AH1011" t="str">
            <v>N/I</v>
          </cell>
          <cell r="AI1011" t="str">
            <v>N/A</v>
          </cell>
          <cell r="AJ1011" t="str">
            <v>N/A</v>
          </cell>
          <cell r="AK1011" t="str">
            <v>N/A</v>
          </cell>
          <cell r="AL1011" t="str">
            <v>N/A</v>
          </cell>
          <cell r="AM1011" t="str">
            <v>N/A</v>
          </cell>
          <cell r="AN1011" t="str">
            <v>N/A</v>
          </cell>
          <cell r="AO1011" t="str">
            <v>N/A</v>
          </cell>
          <cell r="AP1011" t="str">
            <v>N/A</v>
          </cell>
          <cell r="AQ1011" t="str">
            <v>N/A</v>
          </cell>
          <cell r="AR1011" t="str">
            <v>N/A</v>
          </cell>
          <cell r="AS1011" t="str">
            <v>N/AN/A</v>
          </cell>
          <cell r="AT1011" t="str">
            <v>N/A</v>
          </cell>
          <cell r="AU1011" t="str">
            <v>N/A</v>
          </cell>
          <cell r="AV1011" t="str">
            <v>N/A</v>
          </cell>
          <cell r="AW1011" t="str">
            <v>N/A</v>
          </cell>
          <cell r="AX1011" t="str">
            <v>N/A</v>
          </cell>
          <cell r="AY1011" t="str">
            <v>N/A</v>
          </cell>
          <cell r="AZ1011">
            <v>316723</v>
          </cell>
        </row>
        <row r="1012">
          <cell r="D1012">
            <v>316722</v>
          </cell>
          <cell r="E1012" t="str">
            <v>COMERCIAL</v>
          </cell>
          <cell r="F1012" t="str">
            <v>N/A</v>
          </cell>
          <cell r="G1012" t="str">
            <v>N/I</v>
          </cell>
          <cell r="H1012" t="str">
            <v>N/I</v>
          </cell>
          <cell r="I1012" t="str">
            <v>N/I</v>
          </cell>
          <cell r="J1012" t="str">
            <v>N/I</v>
          </cell>
          <cell r="K1012" t="str">
            <v>67</v>
          </cell>
          <cell r="L1012" t="str">
            <v>PARQUEAMENTOS</v>
          </cell>
          <cell r="M1012" t="str">
            <v>PARQUEAMENTOS</v>
          </cell>
          <cell r="N1012">
            <v>0</v>
          </cell>
          <cell r="O1012">
            <v>0</v>
          </cell>
          <cell r="P1012" t="str">
            <v>N/A</v>
          </cell>
          <cell r="Q1012" t="str">
            <v>COMERCIAL</v>
          </cell>
          <cell r="R1012" t="str">
            <v>SG&amp;A</v>
          </cell>
          <cell r="S1012" t="str">
            <v>SG&amp;A</v>
          </cell>
          <cell r="T1012" t="str">
            <v>N/A</v>
          </cell>
          <cell r="U1012" t="str">
            <v>N/A</v>
          </cell>
          <cell r="V1012" t="str">
            <v>N/A</v>
          </cell>
          <cell r="W1012" t="str">
            <v>N/I</v>
          </cell>
          <cell r="X1012" t="str">
            <v>N/I</v>
          </cell>
          <cell r="Y1012" t="str">
            <v>N/A</v>
          </cell>
          <cell r="Z1012" t="str">
            <v>N/A</v>
          </cell>
          <cell r="AA1012" t="str">
            <v>N/A</v>
          </cell>
          <cell r="AB1012" t="str">
            <v xml:space="preserve">BLOQUEADO    </v>
          </cell>
          <cell r="AC1012">
            <v>316722</v>
          </cell>
          <cell r="AD1012" t="str">
            <v>COMERCIAL</v>
          </cell>
          <cell r="AE1012" t="str">
            <v>3.SG&amp;A</v>
          </cell>
          <cell r="AF1012" t="str">
            <v>N/A</v>
          </cell>
          <cell r="AG1012" t="str">
            <v>N/A</v>
          </cell>
          <cell r="AH1012" t="str">
            <v>N/I</v>
          </cell>
          <cell r="AI1012" t="str">
            <v>N/A</v>
          </cell>
          <cell r="AJ1012" t="str">
            <v>N/A</v>
          </cell>
          <cell r="AK1012" t="str">
            <v>N/A</v>
          </cell>
          <cell r="AL1012" t="str">
            <v>N/A</v>
          </cell>
          <cell r="AM1012" t="str">
            <v>N/A</v>
          </cell>
          <cell r="AN1012" t="str">
            <v>N/A</v>
          </cell>
          <cell r="AO1012" t="str">
            <v>N/A</v>
          </cell>
          <cell r="AP1012" t="str">
            <v>N/A</v>
          </cell>
          <cell r="AQ1012" t="str">
            <v>N/A</v>
          </cell>
          <cell r="AR1012" t="str">
            <v>N/A</v>
          </cell>
          <cell r="AS1012" t="str">
            <v>N/AN/A</v>
          </cell>
          <cell r="AT1012" t="str">
            <v>N/A</v>
          </cell>
          <cell r="AU1012" t="str">
            <v>N/A</v>
          </cell>
          <cell r="AV1012" t="str">
            <v>N/A</v>
          </cell>
          <cell r="AW1012" t="str">
            <v>N/A</v>
          </cell>
          <cell r="AX1012" t="str">
            <v>N/A</v>
          </cell>
          <cell r="AY1012" t="str">
            <v>N/A</v>
          </cell>
          <cell r="AZ1012">
            <v>316722</v>
          </cell>
        </row>
        <row r="1013">
          <cell r="D1013">
            <v>316721</v>
          </cell>
          <cell r="E1013" t="str">
            <v>DIRETORIA</v>
          </cell>
          <cell r="F1013" t="str">
            <v>N/A</v>
          </cell>
          <cell r="G1013" t="str">
            <v>N/I</v>
          </cell>
          <cell r="H1013" t="str">
            <v>N/I</v>
          </cell>
          <cell r="I1013" t="str">
            <v>N/I</v>
          </cell>
          <cell r="J1013" t="str">
            <v>N/I</v>
          </cell>
          <cell r="K1013" t="str">
            <v>67</v>
          </cell>
          <cell r="L1013" t="str">
            <v>PARQUEAMENTOS</v>
          </cell>
          <cell r="M1013" t="str">
            <v>PARQUEAMENTOS</v>
          </cell>
          <cell r="N1013">
            <v>0</v>
          </cell>
          <cell r="O1013">
            <v>0</v>
          </cell>
          <cell r="P1013" t="str">
            <v>N/A</v>
          </cell>
          <cell r="Q1013" t="str">
            <v>DIRETORIA</v>
          </cell>
          <cell r="R1013" t="str">
            <v>SG&amp;A</v>
          </cell>
          <cell r="S1013" t="str">
            <v>SG&amp;A</v>
          </cell>
          <cell r="T1013" t="str">
            <v>N/A</v>
          </cell>
          <cell r="U1013" t="str">
            <v>N/A</v>
          </cell>
          <cell r="V1013" t="str">
            <v>N/A</v>
          </cell>
          <cell r="W1013" t="str">
            <v>N/I</v>
          </cell>
          <cell r="X1013" t="str">
            <v>N/I</v>
          </cell>
          <cell r="Y1013" t="str">
            <v>N/A</v>
          </cell>
          <cell r="Z1013" t="str">
            <v>N/A</v>
          </cell>
          <cell r="AA1013" t="str">
            <v>N/A</v>
          </cell>
          <cell r="AB1013" t="str">
            <v xml:space="preserve">BLOQUEADO    </v>
          </cell>
          <cell r="AC1013">
            <v>316721</v>
          </cell>
          <cell r="AD1013" t="str">
            <v>DIRETORIA</v>
          </cell>
          <cell r="AE1013" t="str">
            <v>3.SG&amp;A</v>
          </cell>
          <cell r="AF1013" t="str">
            <v>N/A</v>
          </cell>
          <cell r="AG1013" t="str">
            <v>N/A</v>
          </cell>
          <cell r="AH1013" t="str">
            <v>N/I</v>
          </cell>
          <cell r="AI1013" t="str">
            <v>N/A</v>
          </cell>
          <cell r="AJ1013" t="str">
            <v>N/A</v>
          </cell>
          <cell r="AK1013" t="str">
            <v>N/A</v>
          </cell>
          <cell r="AL1013" t="str">
            <v>N/A</v>
          </cell>
          <cell r="AM1013" t="str">
            <v>N/A</v>
          </cell>
          <cell r="AN1013" t="str">
            <v>N/A</v>
          </cell>
          <cell r="AO1013" t="str">
            <v>N/A</v>
          </cell>
          <cell r="AP1013" t="str">
            <v>N/A</v>
          </cell>
          <cell r="AQ1013" t="str">
            <v>N/A</v>
          </cell>
          <cell r="AR1013" t="str">
            <v>N/A</v>
          </cell>
          <cell r="AS1013" t="str">
            <v>N/AN/A</v>
          </cell>
          <cell r="AT1013" t="str">
            <v>N/A</v>
          </cell>
          <cell r="AU1013" t="str">
            <v>N/A</v>
          </cell>
          <cell r="AV1013" t="str">
            <v>N/A</v>
          </cell>
          <cell r="AW1013" t="str">
            <v>N/A</v>
          </cell>
          <cell r="AX1013" t="str">
            <v>N/A</v>
          </cell>
          <cell r="AY1013" t="str">
            <v>N/A</v>
          </cell>
          <cell r="AZ1013">
            <v>316721</v>
          </cell>
        </row>
        <row r="1014">
          <cell r="D1014">
            <v>316720</v>
          </cell>
          <cell r="E1014" t="str">
            <v>PRESIDENCIA</v>
          </cell>
          <cell r="F1014" t="str">
            <v>N/A</v>
          </cell>
          <cell r="G1014" t="str">
            <v>N/I</v>
          </cell>
          <cell r="H1014" t="str">
            <v>N/I</v>
          </cell>
          <cell r="I1014" t="str">
            <v>N/I</v>
          </cell>
          <cell r="J1014" t="str">
            <v>N/I</v>
          </cell>
          <cell r="K1014" t="str">
            <v>67</v>
          </cell>
          <cell r="L1014" t="str">
            <v>PARQUEAMENTOS</v>
          </cell>
          <cell r="M1014" t="str">
            <v>PARQUEAMENTOS</v>
          </cell>
          <cell r="N1014">
            <v>0</v>
          </cell>
          <cell r="O1014">
            <v>0</v>
          </cell>
          <cell r="P1014" t="str">
            <v>N/A</v>
          </cell>
          <cell r="Q1014" t="str">
            <v>PRESIDENCIA</v>
          </cell>
          <cell r="R1014" t="str">
            <v>SG&amp;A</v>
          </cell>
          <cell r="S1014" t="str">
            <v>SG&amp;A</v>
          </cell>
          <cell r="T1014" t="str">
            <v>N/A</v>
          </cell>
          <cell r="U1014" t="str">
            <v>N/A</v>
          </cell>
          <cell r="V1014" t="str">
            <v>N/A</v>
          </cell>
          <cell r="W1014" t="str">
            <v>N/I</v>
          </cell>
          <cell r="X1014" t="str">
            <v>N/I</v>
          </cell>
          <cell r="Y1014" t="str">
            <v>N/A</v>
          </cell>
          <cell r="Z1014" t="str">
            <v>N/A</v>
          </cell>
          <cell r="AA1014" t="str">
            <v>N/A</v>
          </cell>
          <cell r="AB1014" t="str">
            <v xml:space="preserve">BLOQUEADO    </v>
          </cell>
          <cell r="AC1014">
            <v>316720</v>
          </cell>
          <cell r="AD1014" t="str">
            <v>PRESIDENCIA</v>
          </cell>
          <cell r="AE1014" t="str">
            <v>3.SG&amp;A</v>
          </cell>
          <cell r="AF1014" t="str">
            <v>N/A</v>
          </cell>
          <cell r="AG1014" t="str">
            <v>N/A</v>
          </cell>
          <cell r="AH1014" t="str">
            <v>N/I</v>
          </cell>
          <cell r="AI1014" t="str">
            <v>N/A</v>
          </cell>
          <cell r="AJ1014" t="str">
            <v>N/A</v>
          </cell>
          <cell r="AK1014" t="str">
            <v>N/A</v>
          </cell>
          <cell r="AL1014" t="str">
            <v>N/A</v>
          </cell>
          <cell r="AM1014" t="str">
            <v>N/A</v>
          </cell>
          <cell r="AN1014" t="str">
            <v>N/A</v>
          </cell>
          <cell r="AO1014" t="str">
            <v>N/A</v>
          </cell>
          <cell r="AP1014" t="str">
            <v>N/A</v>
          </cell>
          <cell r="AQ1014" t="str">
            <v>N/A</v>
          </cell>
          <cell r="AR1014" t="str">
            <v>N/A</v>
          </cell>
          <cell r="AS1014" t="str">
            <v>N/AN/A</v>
          </cell>
          <cell r="AT1014" t="str">
            <v>N/A</v>
          </cell>
          <cell r="AU1014" t="str">
            <v>N/A</v>
          </cell>
          <cell r="AV1014" t="str">
            <v>N/A</v>
          </cell>
          <cell r="AW1014" t="str">
            <v>N/A</v>
          </cell>
          <cell r="AX1014" t="str">
            <v>N/A</v>
          </cell>
          <cell r="AY1014" t="str">
            <v>N/A</v>
          </cell>
          <cell r="AZ1014">
            <v>316720</v>
          </cell>
        </row>
        <row r="1015">
          <cell r="D1015">
            <v>315159</v>
          </cell>
          <cell r="E1015" t="str">
            <v>ESTAPAR ADM CURITIBA</v>
          </cell>
          <cell r="F1015" t="str">
            <v>N/A</v>
          </cell>
          <cell r="G1015" t="str">
            <v>PR</v>
          </cell>
          <cell r="H1015" t="str">
            <v>PARANÁ</v>
          </cell>
          <cell r="I1015" t="str">
            <v>SUL</v>
          </cell>
          <cell r="J1015" t="str">
            <v>SUL</v>
          </cell>
          <cell r="K1015" t="str">
            <v>51</v>
          </cell>
          <cell r="L1015" t="str">
            <v>PRIMEIRA</v>
          </cell>
          <cell r="M1015" t="str">
            <v>PRIMEIRA</v>
          </cell>
          <cell r="N1015">
            <v>0</v>
          </cell>
          <cell r="O1015">
            <v>0</v>
          </cell>
          <cell r="P1015" t="str">
            <v>N/A</v>
          </cell>
          <cell r="Q1015" t="str">
            <v>ADMINISTRACAO</v>
          </cell>
          <cell r="R1015" t="str">
            <v>SG&amp;A</v>
          </cell>
          <cell r="S1015" t="str">
            <v>SG&amp;A</v>
          </cell>
          <cell r="T1015" t="str">
            <v>N/A</v>
          </cell>
          <cell r="U1015" t="str">
            <v>N/A</v>
          </cell>
          <cell r="V1015" t="str">
            <v>N/A</v>
          </cell>
          <cell r="W1015" t="str">
            <v>N/I</v>
          </cell>
          <cell r="X1015" t="str">
            <v>N/I</v>
          </cell>
          <cell r="Y1015" t="str">
            <v>N/A</v>
          </cell>
          <cell r="Z1015" t="str">
            <v>N/A</v>
          </cell>
          <cell r="AA1015" t="str">
            <v>N/A</v>
          </cell>
          <cell r="AB1015" t="str">
            <v xml:space="preserve">BLOQUEADO    </v>
          </cell>
          <cell r="AC1015">
            <v>315159</v>
          </cell>
          <cell r="AD1015" t="str">
            <v>ESTAPAR ADM CURITIBA</v>
          </cell>
          <cell r="AE1015" t="str">
            <v>3.SG&amp;A</v>
          </cell>
          <cell r="AF1015" t="str">
            <v>N/A</v>
          </cell>
          <cell r="AG1015" t="str">
            <v>N/A</v>
          </cell>
          <cell r="AH1015" t="str">
            <v>CURITIBA</v>
          </cell>
          <cell r="AI1015" t="str">
            <v>N/A</v>
          </cell>
          <cell r="AJ1015" t="str">
            <v>N/A</v>
          </cell>
          <cell r="AK1015" t="str">
            <v>N/A</v>
          </cell>
          <cell r="AL1015" t="str">
            <v>N/A</v>
          </cell>
          <cell r="AM1015" t="str">
            <v>N/A</v>
          </cell>
          <cell r="AN1015" t="str">
            <v>N/A</v>
          </cell>
          <cell r="AO1015" t="str">
            <v>N/A</v>
          </cell>
          <cell r="AP1015" t="str">
            <v>N/A</v>
          </cell>
          <cell r="AQ1015" t="str">
            <v>N/A</v>
          </cell>
          <cell r="AR1015" t="str">
            <v>N/A</v>
          </cell>
          <cell r="AS1015" t="str">
            <v>N/AN/A</v>
          </cell>
          <cell r="AT1015" t="str">
            <v>N/A</v>
          </cell>
          <cell r="AU1015" t="str">
            <v>N/A</v>
          </cell>
          <cell r="AV1015" t="str">
            <v>N/A</v>
          </cell>
          <cell r="AW1015" t="str">
            <v>N/A</v>
          </cell>
          <cell r="AX1015" t="str">
            <v>N/A</v>
          </cell>
          <cell r="AY1015" t="str">
            <v>N/A</v>
          </cell>
          <cell r="AZ1015">
            <v>315159</v>
          </cell>
        </row>
        <row r="1016">
          <cell r="D1016">
            <v>315157</v>
          </cell>
          <cell r="E1016" t="str">
            <v>ESTAPAR ADMINISTRACAO SAO PAULO</v>
          </cell>
          <cell r="F1016" t="str">
            <v>N/A</v>
          </cell>
          <cell r="G1016" t="str">
            <v>SP</v>
          </cell>
          <cell r="H1016" t="str">
            <v>SÃO PAULO</v>
          </cell>
          <cell r="I1016" t="str">
            <v>SP</v>
          </cell>
          <cell r="J1016" t="str">
            <v>SP</v>
          </cell>
          <cell r="K1016" t="str">
            <v>51</v>
          </cell>
          <cell r="L1016" t="str">
            <v>PRIMEIRA</v>
          </cell>
          <cell r="M1016" t="str">
            <v>PRIMEIRA</v>
          </cell>
          <cell r="N1016">
            <v>0</v>
          </cell>
          <cell r="O1016">
            <v>0</v>
          </cell>
          <cell r="P1016" t="str">
            <v>N/A</v>
          </cell>
          <cell r="Q1016" t="str">
            <v>ADMINISTRACAO</v>
          </cell>
          <cell r="R1016" t="str">
            <v>SG&amp;A</v>
          </cell>
          <cell r="S1016" t="str">
            <v>SG&amp;A</v>
          </cell>
          <cell r="T1016" t="str">
            <v>N/A</v>
          </cell>
          <cell r="U1016" t="str">
            <v>N/A</v>
          </cell>
          <cell r="V1016" t="str">
            <v>N/A</v>
          </cell>
          <cell r="W1016" t="str">
            <v>N/I</v>
          </cell>
          <cell r="X1016" t="str">
            <v>N/I</v>
          </cell>
          <cell r="Y1016" t="str">
            <v>N/A</v>
          </cell>
          <cell r="Z1016" t="str">
            <v>N/A</v>
          </cell>
          <cell r="AA1016" t="str">
            <v>N/A</v>
          </cell>
          <cell r="AB1016" t="str">
            <v xml:space="preserve">BLOQUEADO    </v>
          </cell>
          <cell r="AC1016">
            <v>315157</v>
          </cell>
          <cell r="AD1016" t="str">
            <v>ESTAPAR ADMINISTRACAO SAO PAULO</v>
          </cell>
          <cell r="AE1016" t="str">
            <v>3.SG&amp;A</v>
          </cell>
          <cell r="AF1016" t="str">
            <v>N/A</v>
          </cell>
          <cell r="AG1016" t="str">
            <v>N/A</v>
          </cell>
          <cell r="AH1016" t="str">
            <v xml:space="preserve">SÃO PAULO </v>
          </cell>
          <cell r="AI1016" t="str">
            <v>N/A</v>
          </cell>
          <cell r="AJ1016" t="str">
            <v>N/A</v>
          </cell>
          <cell r="AK1016" t="str">
            <v>N/A</v>
          </cell>
          <cell r="AL1016" t="str">
            <v>N/A</v>
          </cell>
          <cell r="AM1016" t="str">
            <v>N/A</v>
          </cell>
          <cell r="AN1016" t="str">
            <v>N/A</v>
          </cell>
          <cell r="AO1016" t="str">
            <v>N/A</v>
          </cell>
          <cell r="AP1016" t="str">
            <v>N/A</v>
          </cell>
          <cell r="AQ1016" t="str">
            <v>N/A</v>
          </cell>
          <cell r="AR1016" t="str">
            <v>N/A</v>
          </cell>
          <cell r="AS1016" t="str">
            <v>N/AN/A</v>
          </cell>
          <cell r="AT1016" t="str">
            <v>N/A</v>
          </cell>
          <cell r="AU1016" t="str">
            <v>N/A</v>
          </cell>
          <cell r="AV1016" t="str">
            <v>N/A</v>
          </cell>
          <cell r="AW1016" t="str">
            <v>N/A</v>
          </cell>
          <cell r="AX1016" t="str">
            <v>N/A</v>
          </cell>
          <cell r="AY1016" t="str">
            <v>N/A</v>
          </cell>
          <cell r="AZ1016">
            <v>315157</v>
          </cell>
        </row>
        <row r="1017">
          <cell r="D1017">
            <v>315150</v>
          </cell>
          <cell r="E1017" t="str">
            <v>MATRIZ-PR</v>
          </cell>
          <cell r="F1017" t="str">
            <v>N/A</v>
          </cell>
          <cell r="G1017" t="str">
            <v>PR</v>
          </cell>
          <cell r="H1017" t="str">
            <v>PARANÁ</v>
          </cell>
          <cell r="I1017" t="str">
            <v>SUL</v>
          </cell>
          <cell r="J1017" t="str">
            <v>SUL</v>
          </cell>
          <cell r="K1017" t="str">
            <v>51</v>
          </cell>
          <cell r="L1017" t="str">
            <v>PRIMEIRA</v>
          </cell>
          <cell r="M1017" t="str">
            <v>PRIMEIRA</v>
          </cell>
          <cell r="N1017">
            <v>0</v>
          </cell>
          <cell r="O1017">
            <v>0</v>
          </cell>
          <cell r="P1017" t="str">
            <v>N/A</v>
          </cell>
          <cell r="Q1017" t="str">
            <v>MATRIZ</v>
          </cell>
          <cell r="R1017" t="str">
            <v>SG&amp;A</v>
          </cell>
          <cell r="S1017" t="str">
            <v>SG&amp;A</v>
          </cell>
          <cell r="T1017" t="str">
            <v>N/A</v>
          </cell>
          <cell r="U1017" t="str">
            <v>N/A</v>
          </cell>
          <cell r="V1017" t="str">
            <v>N/A</v>
          </cell>
          <cell r="W1017" t="str">
            <v>N/A</v>
          </cell>
          <cell r="X1017" t="str">
            <v>N/A</v>
          </cell>
          <cell r="Y1017" t="str">
            <v>N/A</v>
          </cell>
          <cell r="Z1017" t="str">
            <v>N/A</v>
          </cell>
          <cell r="AA1017" t="str">
            <v>N/A</v>
          </cell>
          <cell r="AB1017" t="str">
            <v xml:space="preserve">BLOQUEADO    </v>
          </cell>
          <cell r="AC1017">
            <v>315150</v>
          </cell>
          <cell r="AD1017" t="str">
            <v>MATRIZ-PR</v>
          </cell>
          <cell r="AE1017" t="str">
            <v>3.SG&amp;A</v>
          </cell>
          <cell r="AF1017" t="str">
            <v>N/A</v>
          </cell>
          <cell r="AG1017" t="str">
            <v>N/A</v>
          </cell>
          <cell r="AH1017" t="str">
            <v>CURITIBA</v>
          </cell>
          <cell r="AI1017" t="str">
            <v>N/A</v>
          </cell>
          <cell r="AJ1017" t="str">
            <v>N/A</v>
          </cell>
          <cell r="AK1017" t="str">
            <v>N/A</v>
          </cell>
          <cell r="AL1017" t="str">
            <v>N/A</v>
          </cell>
          <cell r="AM1017" t="str">
            <v>N/A</v>
          </cell>
          <cell r="AN1017" t="str">
            <v>N/A</v>
          </cell>
          <cell r="AO1017" t="str">
            <v>N/A</v>
          </cell>
          <cell r="AP1017" t="str">
            <v>N/A</v>
          </cell>
          <cell r="AQ1017" t="str">
            <v>N/A</v>
          </cell>
          <cell r="AR1017" t="str">
            <v>N/A</v>
          </cell>
          <cell r="AS1017" t="str">
            <v>N/AN/A</v>
          </cell>
          <cell r="AT1017" t="str">
            <v>N/A</v>
          </cell>
          <cell r="AU1017" t="str">
            <v>N/A</v>
          </cell>
          <cell r="AV1017" t="str">
            <v>N/A</v>
          </cell>
          <cell r="AW1017" t="str">
            <v>N/A</v>
          </cell>
          <cell r="AX1017" t="str">
            <v>N/A</v>
          </cell>
          <cell r="AY1017" t="str">
            <v>N/A</v>
          </cell>
          <cell r="AZ1017">
            <v>315150</v>
          </cell>
        </row>
        <row r="1018">
          <cell r="D1018">
            <v>310137</v>
          </cell>
          <cell r="E1018" t="str">
            <v>RECURSOS HUMANOS - PR</v>
          </cell>
          <cell r="F1018" t="str">
            <v>N/A</v>
          </cell>
          <cell r="G1018" t="str">
            <v>PR</v>
          </cell>
          <cell r="H1018" t="str">
            <v>PARANÁ</v>
          </cell>
          <cell r="I1018" t="str">
            <v>SUL</v>
          </cell>
          <cell r="J1018" t="str">
            <v>SUL</v>
          </cell>
          <cell r="K1018" t="str">
            <v>01</v>
          </cell>
          <cell r="L1018" t="str">
            <v>ALLPARK</v>
          </cell>
          <cell r="M1018" t="str">
            <v>ALLPARK</v>
          </cell>
          <cell r="N1018">
            <v>0</v>
          </cell>
          <cell r="O1018">
            <v>0</v>
          </cell>
          <cell r="P1018" t="str">
            <v>N/A</v>
          </cell>
          <cell r="Q1018" t="str">
            <v>RECURSOS HUMANOS</v>
          </cell>
          <cell r="R1018" t="str">
            <v>SG&amp;A</v>
          </cell>
          <cell r="S1018" t="str">
            <v>SG&amp;A</v>
          </cell>
          <cell r="T1018" t="str">
            <v>N/A</v>
          </cell>
          <cell r="U1018" t="str">
            <v>N/A</v>
          </cell>
          <cell r="V1018" t="str">
            <v>N/A</v>
          </cell>
          <cell r="W1018" t="str">
            <v>N/I</v>
          </cell>
          <cell r="X1018" t="str">
            <v>N/I</v>
          </cell>
          <cell r="Y1018" t="str">
            <v>N/A</v>
          </cell>
          <cell r="Z1018" t="str">
            <v>N/A</v>
          </cell>
          <cell r="AA1018" t="str">
            <v>N/A</v>
          </cell>
          <cell r="AB1018" t="str">
            <v>NAO BLOQUEADO</v>
          </cell>
          <cell r="AC1018">
            <v>310137</v>
          </cell>
          <cell r="AD1018" t="str">
            <v>RECURSOS HUMANOS - PR</v>
          </cell>
          <cell r="AE1018" t="str">
            <v>3.SG&amp;A</v>
          </cell>
          <cell r="AF1018" t="str">
            <v>N/A</v>
          </cell>
          <cell r="AG1018" t="str">
            <v>N/A</v>
          </cell>
          <cell r="AH1018" t="str">
            <v>CURITIBA</v>
          </cell>
          <cell r="AI1018" t="str">
            <v>N/A</v>
          </cell>
          <cell r="AJ1018" t="str">
            <v>N/A</v>
          </cell>
          <cell r="AK1018" t="str">
            <v>N/A</v>
          </cell>
          <cell r="AL1018" t="str">
            <v>N/A</v>
          </cell>
          <cell r="AM1018" t="str">
            <v>N/A</v>
          </cell>
          <cell r="AN1018" t="str">
            <v>N/A</v>
          </cell>
          <cell r="AO1018" t="str">
            <v>N/A</v>
          </cell>
          <cell r="AP1018" t="str">
            <v>N/A</v>
          </cell>
          <cell r="AQ1018" t="str">
            <v>N/A</v>
          </cell>
          <cell r="AR1018" t="str">
            <v>N/A</v>
          </cell>
          <cell r="AS1018" t="str">
            <v>N/AN/A</v>
          </cell>
          <cell r="AT1018" t="str">
            <v>N/A</v>
          </cell>
          <cell r="AU1018" t="str">
            <v>N/A</v>
          </cell>
          <cell r="AV1018" t="str">
            <v>N/A</v>
          </cell>
          <cell r="AW1018" t="str">
            <v>N/A</v>
          </cell>
          <cell r="AX1018" t="str">
            <v>N/A</v>
          </cell>
          <cell r="AY1018" t="str">
            <v>N/A</v>
          </cell>
          <cell r="AZ1018">
            <v>310137</v>
          </cell>
        </row>
        <row r="1019">
          <cell r="D1019">
            <v>310135</v>
          </cell>
          <cell r="E1019" t="str">
            <v>ADM FINANCEIRO - PR</v>
          </cell>
          <cell r="F1019" t="str">
            <v>N/A</v>
          </cell>
          <cell r="G1019" t="str">
            <v>PR</v>
          </cell>
          <cell r="H1019" t="str">
            <v>PARANÁ</v>
          </cell>
          <cell r="I1019" t="str">
            <v>SUL</v>
          </cell>
          <cell r="J1019" t="str">
            <v>SUL</v>
          </cell>
          <cell r="K1019" t="str">
            <v>01</v>
          </cell>
          <cell r="L1019" t="str">
            <v>ALLPARK</v>
          </cell>
          <cell r="M1019" t="str">
            <v>ALLPARK</v>
          </cell>
          <cell r="N1019">
            <v>0</v>
          </cell>
          <cell r="O1019">
            <v>0</v>
          </cell>
          <cell r="P1019" t="str">
            <v>N/A</v>
          </cell>
          <cell r="Q1019" t="str">
            <v>ADM FINANCEIRO</v>
          </cell>
          <cell r="R1019" t="str">
            <v>SG&amp;A</v>
          </cell>
          <cell r="S1019" t="str">
            <v>SG&amp;A</v>
          </cell>
          <cell r="T1019" t="str">
            <v>N/A</v>
          </cell>
          <cell r="U1019" t="str">
            <v>N/A</v>
          </cell>
          <cell r="V1019" t="str">
            <v>N/A</v>
          </cell>
          <cell r="W1019" t="str">
            <v>N/I</v>
          </cell>
          <cell r="X1019" t="str">
            <v>N/I</v>
          </cell>
          <cell r="Y1019" t="str">
            <v>N/A</v>
          </cell>
          <cell r="Z1019" t="str">
            <v>N/A</v>
          </cell>
          <cell r="AA1019" t="str">
            <v>N/A</v>
          </cell>
          <cell r="AB1019" t="str">
            <v>NAO BLOQUEADO</v>
          </cell>
          <cell r="AC1019">
            <v>310135</v>
          </cell>
          <cell r="AD1019" t="str">
            <v>ADM FINANCEIRO - PR</v>
          </cell>
          <cell r="AE1019" t="str">
            <v>3.SG&amp;A</v>
          </cell>
          <cell r="AF1019" t="str">
            <v>N/A</v>
          </cell>
          <cell r="AG1019" t="str">
            <v>N/A</v>
          </cell>
          <cell r="AH1019" t="str">
            <v>CURITIBA</v>
          </cell>
          <cell r="AI1019" t="str">
            <v>N/A</v>
          </cell>
          <cell r="AJ1019" t="str">
            <v>N/A</v>
          </cell>
          <cell r="AK1019" t="str">
            <v>N/A</v>
          </cell>
          <cell r="AL1019" t="str">
            <v>N/A</v>
          </cell>
          <cell r="AM1019" t="str">
            <v>N/A</v>
          </cell>
          <cell r="AN1019" t="str">
            <v>N/A</v>
          </cell>
          <cell r="AO1019" t="str">
            <v>N/A</v>
          </cell>
          <cell r="AP1019" t="str">
            <v>N/A</v>
          </cell>
          <cell r="AQ1019" t="str">
            <v>N/A</v>
          </cell>
          <cell r="AR1019" t="str">
            <v>N/A</v>
          </cell>
          <cell r="AS1019" t="str">
            <v>N/AN/A</v>
          </cell>
          <cell r="AT1019" t="str">
            <v>N/A</v>
          </cell>
          <cell r="AU1019" t="str">
            <v>N/A</v>
          </cell>
          <cell r="AV1019" t="str">
            <v>N/A</v>
          </cell>
          <cell r="AW1019" t="str">
            <v>N/A</v>
          </cell>
          <cell r="AX1019" t="str">
            <v>N/A</v>
          </cell>
          <cell r="AY1019" t="str">
            <v>N/A</v>
          </cell>
          <cell r="AZ1019">
            <v>310135</v>
          </cell>
        </row>
        <row r="1020">
          <cell r="D1020">
            <v>310132</v>
          </cell>
          <cell r="E1020" t="str">
            <v>DPTO PESSOAL - PR</v>
          </cell>
          <cell r="F1020" t="str">
            <v>N/A</v>
          </cell>
          <cell r="G1020" t="str">
            <v>PR</v>
          </cell>
          <cell r="H1020" t="str">
            <v>PARANÁ</v>
          </cell>
          <cell r="I1020" t="str">
            <v>SUL</v>
          </cell>
          <cell r="J1020" t="str">
            <v>SUL</v>
          </cell>
          <cell r="K1020" t="str">
            <v>01</v>
          </cell>
          <cell r="L1020" t="str">
            <v>ALLPARK</v>
          </cell>
          <cell r="M1020" t="str">
            <v>ALLPARK</v>
          </cell>
          <cell r="N1020">
            <v>0</v>
          </cell>
          <cell r="O1020">
            <v>0</v>
          </cell>
          <cell r="P1020" t="str">
            <v>N/A</v>
          </cell>
          <cell r="Q1020" t="str">
            <v>DPTO PESSOAL</v>
          </cell>
          <cell r="R1020" t="str">
            <v>SG&amp;A</v>
          </cell>
          <cell r="S1020" t="str">
            <v>SG&amp;A</v>
          </cell>
          <cell r="T1020" t="str">
            <v>N/A</v>
          </cell>
          <cell r="U1020" t="str">
            <v>N/A</v>
          </cell>
          <cell r="V1020" t="str">
            <v>N/A</v>
          </cell>
          <cell r="W1020" t="str">
            <v>N/I</v>
          </cell>
          <cell r="X1020" t="str">
            <v>N/I</v>
          </cell>
          <cell r="Y1020" t="str">
            <v>N/A</v>
          </cell>
          <cell r="Z1020" t="str">
            <v>N/A</v>
          </cell>
          <cell r="AA1020" t="str">
            <v>N/A</v>
          </cell>
          <cell r="AB1020" t="str">
            <v>NAO BLOQUEADO</v>
          </cell>
          <cell r="AC1020">
            <v>310132</v>
          </cell>
          <cell r="AD1020" t="str">
            <v>DPTO PESSOAL - PR</v>
          </cell>
          <cell r="AE1020" t="str">
            <v>3.SG&amp;A</v>
          </cell>
          <cell r="AF1020" t="str">
            <v>N/A</v>
          </cell>
          <cell r="AG1020" t="str">
            <v>N/A</v>
          </cell>
          <cell r="AH1020" t="str">
            <v>CURITIBA</v>
          </cell>
          <cell r="AI1020" t="str">
            <v>N/A</v>
          </cell>
          <cell r="AJ1020" t="str">
            <v>N/A</v>
          </cell>
          <cell r="AK1020" t="str">
            <v>N/A</v>
          </cell>
          <cell r="AL1020" t="str">
            <v>N/A</v>
          </cell>
          <cell r="AM1020" t="str">
            <v>N/A</v>
          </cell>
          <cell r="AN1020" t="str">
            <v>N/A</v>
          </cell>
          <cell r="AO1020" t="str">
            <v>N/A</v>
          </cell>
          <cell r="AP1020" t="str">
            <v>N/A</v>
          </cell>
          <cell r="AQ1020" t="str">
            <v>N/A</v>
          </cell>
          <cell r="AR1020" t="str">
            <v>N/A</v>
          </cell>
          <cell r="AS1020" t="str">
            <v>N/AN/A</v>
          </cell>
          <cell r="AT1020" t="str">
            <v>N/A</v>
          </cell>
          <cell r="AU1020" t="str">
            <v>N/A</v>
          </cell>
          <cell r="AV1020" t="str">
            <v>N/A</v>
          </cell>
          <cell r="AW1020" t="str">
            <v>N/A</v>
          </cell>
          <cell r="AX1020" t="str">
            <v>N/A</v>
          </cell>
          <cell r="AY1020" t="str">
            <v>N/A</v>
          </cell>
          <cell r="AZ1020">
            <v>310132</v>
          </cell>
        </row>
        <row r="1021">
          <cell r="D1021">
            <v>310131</v>
          </cell>
          <cell r="E1021" t="str">
            <v>INFORMATICA - PR</v>
          </cell>
          <cell r="F1021" t="str">
            <v>N/A</v>
          </cell>
          <cell r="G1021" t="str">
            <v>PR</v>
          </cell>
          <cell r="H1021" t="str">
            <v>PARANÁ</v>
          </cell>
          <cell r="I1021" t="str">
            <v>SUL</v>
          </cell>
          <cell r="J1021" t="str">
            <v>SUL</v>
          </cell>
          <cell r="K1021" t="str">
            <v>01</v>
          </cell>
          <cell r="L1021" t="str">
            <v>ALLPARK</v>
          </cell>
          <cell r="M1021" t="str">
            <v>ALLPARK</v>
          </cell>
          <cell r="N1021">
            <v>0</v>
          </cell>
          <cell r="O1021">
            <v>0</v>
          </cell>
          <cell r="P1021" t="str">
            <v>N/A</v>
          </cell>
          <cell r="Q1021" t="str">
            <v>INFORMATICA</v>
          </cell>
          <cell r="R1021" t="str">
            <v>SG&amp;A</v>
          </cell>
          <cell r="S1021" t="str">
            <v>SG&amp;A</v>
          </cell>
          <cell r="T1021" t="str">
            <v>N/A</v>
          </cell>
          <cell r="U1021" t="str">
            <v>N/A</v>
          </cell>
          <cell r="V1021" t="str">
            <v>N/A</v>
          </cell>
          <cell r="W1021" t="str">
            <v>N/I</v>
          </cell>
          <cell r="X1021" t="str">
            <v>N/I</v>
          </cell>
          <cell r="Y1021" t="str">
            <v>N/A</v>
          </cell>
          <cell r="Z1021" t="str">
            <v>N/A</v>
          </cell>
          <cell r="AA1021" t="str">
            <v>N/A</v>
          </cell>
          <cell r="AB1021" t="str">
            <v>NAO BLOQUEADO</v>
          </cell>
          <cell r="AC1021">
            <v>310131</v>
          </cell>
          <cell r="AD1021" t="str">
            <v>INFORMATICA - PR</v>
          </cell>
          <cell r="AE1021" t="str">
            <v>3.SG&amp;A</v>
          </cell>
          <cell r="AF1021" t="str">
            <v>N/A</v>
          </cell>
          <cell r="AG1021" t="str">
            <v>N/A</v>
          </cell>
          <cell r="AH1021" t="str">
            <v>CURITIBA</v>
          </cell>
          <cell r="AI1021" t="str">
            <v>N/A</v>
          </cell>
          <cell r="AJ1021" t="str">
            <v>N/A</v>
          </cell>
          <cell r="AK1021" t="str">
            <v>N/A</v>
          </cell>
          <cell r="AL1021" t="str">
            <v>N/A</v>
          </cell>
          <cell r="AM1021" t="str">
            <v>N/A</v>
          </cell>
          <cell r="AN1021" t="str">
            <v>N/A</v>
          </cell>
          <cell r="AO1021" t="str">
            <v>N/A</v>
          </cell>
          <cell r="AP1021" t="str">
            <v>N/A</v>
          </cell>
          <cell r="AQ1021" t="str">
            <v>N/A</v>
          </cell>
          <cell r="AR1021" t="str">
            <v>N/A</v>
          </cell>
          <cell r="AS1021" t="str">
            <v>N/AN/A</v>
          </cell>
          <cell r="AT1021" t="str">
            <v>N/A</v>
          </cell>
          <cell r="AU1021" t="str">
            <v>N/A</v>
          </cell>
          <cell r="AV1021" t="str">
            <v>N/A</v>
          </cell>
          <cell r="AW1021" t="str">
            <v>N/A</v>
          </cell>
          <cell r="AX1021" t="str">
            <v>N/A</v>
          </cell>
          <cell r="AY1021" t="str">
            <v>N/A</v>
          </cell>
          <cell r="AZ1021">
            <v>310131</v>
          </cell>
        </row>
        <row r="1022">
          <cell r="D1022">
            <v>310130</v>
          </cell>
          <cell r="E1022" t="str">
            <v>AUDITORIA INTERNA - PR</v>
          </cell>
          <cell r="F1022" t="str">
            <v>A.I. SUL</v>
          </cell>
          <cell r="G1022" t="str">
            <v>PR</v>
          </cell>
          <cell r="H1022" t="str">
            <v>PARANÁ</v>
          </cell>
          <cell r="I1022" t="str">
            <v>SUL</v>
          </cell>
          <cell r="J1022" t="str">
            <v>SUL</v>
          </cell>
          <cell r="K1022" t="str">
            <v>01</v>
          </cell>
          <cell r="L1022" t="str">
            <v>ALLPARK</v>
          </cell>
          <cell r="M1022" t="str">
            <v>ALLPARK</v>
          </cell>
          <cell r="N1022">
            <v>0</v>
          </cell>
          <cell r="O1022">
            <v>0</v>
          </cell>
          <cell r="P1022" t="str">
            <v>N/A</v>
          </cell>
          <cell r="Q1022" t="str">
            <v>AUDITORIA INTERNA</v>
          </cell>
          <cell r="R1022" t="str">
            <v>SG&amp;A</v>
          </cell>
          <cell r="S1022" t="str">
            <v>SG&amp;A</v>
          </cell>
          <cell r="T1022" t="str">
            <v>N/A</v>
          </cell>
          <cell r="U1022" t="str">
            <v>N/A</v>
          </cell>
          <cell r="V1022" t="str">
            <v>N/A</v>
          </cell>
          <cell r="W1022" t="str">
            <v>N/I</v>
          </cell>
          <cell r="X1022" t="str">
            <v>N/I</v>
          </cell>
          <cell r="Y1022" t="str">
            <v>N/A</v>
          </cell>
          <cell r="Z1022" t="str">
            <v>N/A</v>
          </cell>
          <cell r="AA1022" t="str">
            <v>N/A</v>
          </cell>
          <cell r="AB1022" t="str">
            <v>NAO BLOQUEADO</v>
          </cell>
          <cell r="AC1022">
            <v>310130</v>
          </cell>
          <cell r="AD1022" t="str">
            <v>AUDITORIA INTERNA - PR</v>
          </cell>
          <cell r="AE1022" t="str">
            <v>3.SG&amp;A</v>
          </cell>
          <cell r="AF1022" t="str">
            <v>N/A</v>
          </cell>
          <cell r="AG1022" t="str">
            <v>N/A</v>
          </cell>
          <cell r="AH1022" t="str">
            <v>N/I</v>
          </cell>
          <cell r="AI1022" t="str">
            <v>N/A</v>
          </cell>
          <cell r="AJ1022" t="str">
            <v>N/A</v>
          </cell>
          <cell r="AK1022" t="str">
            <v>N/A</v>
          </cell>
          <cell r="AL1022" t="str">
            <v>N/A</v>
          </cell>
          <cell r="AM1022" t="str">
            <v>N/A</v>
          </cell>
          <cell r="AN1022" t="str">
            <v>N/A</v>
          </cell>
          <cell r="AO1022" t="str">
            <v>N/A</v>
          </cell>
          <cell r="AP1022" t="str">
            <v>N/A</v>
          </cell>
          <cell r="AQ1022" t="str">
            <v>N/A</v>
          </cell>
          <cell r="AR1022" t="str">
            <v>N/A</v>
          </cell>
          <cell r="AS1022" t="str">
            <v>N/AN/A</v>
          </cell>
          <cell r="AT1022" t="str">
            <v>N/A</v>
          </cell>
          <cell r="AU1022" t="str">
            <v>N/A</v>
          </cell>
          <cell r="AV1022" t="str">
            <v>N/A</v>
          </cell>
          <cell r="AW1022" t="str">
            <v>N/A</v>
          </cell>
          <cell r="AX1022" t="str">
            <v>N/A</v>
          </cell>
          <cell r="AY1022" t="str">
            <v>N/A</v>
          </cell>
          <cell r="AZ1022">
            <v>310130</v>
          </cell>
        </row>
        <row r="1023">
          <cell r="D1023">
            <v>310126</v>
          </cell>
          <cell r="E1023" t="str">
            <v>FATURAMENTO - PR</v>
          </cell>
          <cell r="F1023" t="str">
            <v>N/A</v>
          </cell>
          <cell r="G1023" t="str">
            <v>PR</v>
          </cell>
          <cell r="H1023" t="str">
            <v>PARANÁ</v>
          </cell>
          <cell r="I1023" t="str">
            <v>SUL</v>
          </cell>
          <cell r="J1023" t="str">
            <v>SUL</v>
          </cell>
          <cell r="K1023" t="str">
            <v>01</v>
          </cell>
          <cell r="L1023" t="str">
            <v>ALLPARK</v>
          </cell>
          <cell r="M1023" t="str">
            <v>ALLPARK</v>
          </cell>
          <cell r="N1023">
            <v>0</v>
          </cell>
          <cell r="O1023">
            <v>0</v>
          </cell>
          <cell r="P1023" t="str">
            <v>N/A</v>
          </cell>
          <cell r="Q1023" t="str">
            <v>ADM FINANCEIRO</v>
          </cell>
          <cell r="R1023" t="str">
            <v>SG&amp;A</v>
          </cell>
          <cell r="S1023" t="str">
            <v>SG&amp;A</v>
          </cell>
          <cell r="T1023" t="str">
            <v>N/A</v>
          </cell>
          <cell r="U1023" t="str">
            <v>N/A</v>
          </cell>
          <cell r="V1023" t="str">
            <v>N/A</v>
          </cell>
          <cell r="W1023" t="str">
            <v>N/I</v>
          </cell>
          <cell r="X1023" t="str">
            <v>N/I</v>
          </cell>
          <cell r="Y1023" t="str">
            <v>N/A</v>
          </cell>
          <cell r="Z1023" t="str">
            <v>N/A</v>
          </cell>
          <cell r="AA1023" t="str">
            <v>N/A</v>
          </cell>
          <cell r="AB1023" t="str">
            <v>NAO BLOQUEADO</v>
          </cell>
          <cell r="AC1023">
            <v>310126</v>
          </cell>
          <cell r="AD1023" t="str">
            <v>FATURAMENTO - PR</v>
          </cell>
          <cell r="AE1023" t="str">
            <v>3.SG&amp;A</v>
          </cell>
          <cell r="AF1023" t="str">
            <v>N/A</v>
          </cell>
          <cell r="AG1023" t="str">
            <v>N/A</v>
          </cell>
          <cell r="AH1023" t="str">
            <v>CURITIBA</v>
          </cell>
          <cell r="AI1023" t="str">
            <v>N/A</v>
          </cell>
          <cell r="AJ1023" t="str">
            <v>N/A</v>
          </cell>
          <cell r="AK1023" t="str">
            <v>N/A</v>
          </cell>
          <cell r="AL1023" t="str">
            <v>N/A</v>
          </cell>
          <cell r="AM1023" t="str">
            <v>N/A</v>
          </cell>
          <cell r="AN1023" t="str">
            <v>N/A</v>
          </cell>
          <cell r="AO1023" t="str">
            <v>N/A</v>
          </cell>
          <cell r="AP1023" t="str">
            <v>N/A</v>
          </cell>
          <cell r="AQ1023" t="str">
            <v>N/A</v>
          </cell>
          <cell r="AR1023" t="str">
            <v>N/A</v>
          </cell>
          <cell r="AS1023" t="str">
            <v>N/AN/A</v>
          </cell>
          <cell r="AT1023" t="str">
            <v>N/A</v>
          </cell>
          <cell r="AU1023" t="str">
            <v>N/A</v>
          </cell>
          <cell r="AV1023" t="str">
            <v>N/A</v>
          </cell>
          <cell r="AW1023" t="str">
            <v>N/A</v>
          </cell>
          <cell r="AX1023" t="str">
            <v>N/A</v>
          </cell>
          <cell r="AY1023" t="str">
            <v>N/A</v>
          </cell>
          <cell r="AZ1023">
            <v>310126</v>
          </cell>
        </row>
        <row r="1024">
          <cell r="D1024">
            <v>310125</v>
          </cell>
          <cell r="E1024" t="str">
            <v>FINANCEIRO - PR</v>
          </cell>
          <cell r="F1024" t="str">
            <v>N/A</v>
          </cell>
          <cell r="G1024" t="str">
            <v>PR</v>
          </cell>
          <cell r="H1024" t="str">
            <v>PARANÁ</v>
          </cell>
          <cell r="I1024" t="str">
            <v>SUL</v>
          </cell>
          <cell r="J1024" t="str">
            <v>SUL</v>
          </cell>
          <cell r="K1024" t="str">
            <v>01</v>
          </cell>
          <cell r="L1024" t="str">
            <v>ALLPARK</v>
          </cell>
          <cell r="M1024" t="str">
            <v>ALLPARK</v>
          </cell>
          <cell r="N1024">
            <v>0</v>
          </cell>
          <cell r="O1024">
            <v>0</v>
          </cell>
          <cell r="P1024" t="str">
            <v>N/A</v>
          </cell>
          <cell r="Q1024" t="str">
            <v>ADM FINANCEIRO</v>
          </cell>
          <cell r="R1024" t="str">
            <v>SG&amp;A</v>
          </cell>
          <cell r="S1024" t="str">
            <v>SG&amp;A</v>
          </cell>
          <cell r="T1024" t="str">
            <v>N/A</v>
          </cell>
          <cell r="U1024" t="str">
            <v>N/A</v>
          </cell>
          <cell r="V1024" t="str">
            <v>N/A</v>
          </cell>
          <cell r="W1024" t="str">
            <v>N/I</v>
          </cell>
          <cell r="X1024" t="str">
            <v>N/I</v>
          </cell>
          <cell r="Y1024" t="str">
            <v>N/A</v>
          </cell>
          <cell r="Z1024" t="str">
            <v>N/A</v>
          </cell>
          <cell r="AA1024" t="str">
            <v>N/A</v>
          </cell>
          <cell r="AB1024" t="str">
            <v>NAO BLOQUEADO</v>
          </cell>
          <cell r="AC1024">
            <v>310125</v>
          </cell>
          <cell r="AD1024" t="str">
            <v>FINANCEIRO - PR</v>
          </cell>
          <cell r="AE1024" t="str">
            <v>3.SG&amp;A</v>
          </cell>
          <cell r="AF1024" t="str">
            <v>N/A</v>
          </cell>
          <cell r="AG1024" t="str">
            <v>N/A</v>
          </cell>
          <cell r="AH1024" t="str">
            <v>CURITIBA</v>
          </cell>
          <cell r="AI1024" t="str">
            <v>N/A</v>
          </cell>
          <cell r="AJ1024" t="str">
            <v>N/A</v>
          </cell>
          <cell r="AK1024" t="str">
            <v>N/A</v>
          </cell>
          <cell r="AL1024" t="str">
            <v>N/A</v>
          </cell>
          <cell r="AM1024" t="str">
            <v>N/A</v>
          </cell>
          <cell r="AN1024" t="str">
            <v>N/A</v>
          </cell>
          <cell r="AO1024" t="str">
            <v>N/A</v>
          </cell>
          <cell r="AP1024" t="str">
            <v>N/A</v>
          </cell>
          <cell r="AQ1024" t="str">
            <v>N/A</v>
          </cell>
          <cell r="AR1024" t="str">
            <v>N/A</v>
          </cell>
          <cell r="AS1024" t="str">
            <v>N/AN/A</v>
          </cell>
          <cell r="AT1024" t="str">
            <v>N/A</v>
          </cell>
          <cell r="AU1024" t="str">
            <v>N/A</v>
          </cell>
          <cell r="AV1024" t="str">
            <v>N/A</v>
          </cell>
          <cell r="AW1024" t="str">
            <v>N/A</v>
          </cell>
          <cell r="AX1024" t="str">
            <v>N/A</v>
          </cell>
          <cell r="AY1024" t="str">
            <v>N/A</v>
          </cell>
          <cell r="AZ1024">
            <v>310125</v>
          </cell>
        </row>
        <row r="1025">
          <cell r="D1025">
            <v>310122</v>
          </cell>
          <cell r="E1025" t="str">
            <v>COMERCIAL - PR</v>
          </cell>
          <cell r="F1025" t="str">
            <v>N/A</v>
          </cell>
          <cell r="G1025" t="str">
            <v>PR</v>
          </cell>
          <cell r="H1025" t="str">
            <v>PARANÁ</v>
          </cell>
          <cell r="I1025" t="str">
            <v>SUL</v>
          </cell>
          <cell r="J1025" t="str">
            <v>SUL</v>
          </cell>
          <cell r="K1025" t="str">
            <v>01</v>
          </cell>
          <cell r="L1025" t="str">
            <v>ALLPARK</v>
          </cell>
          <cell r="M1025" t="str">
            <v>ALLPARK</v>
          </cell>
          <cell r="N1025">
            <v>0</v>
          </cell>
          <cell r="O1025">
            <v>0</v>
          </cell>
          <cell r="P1025" t="str">
            <v>N/A</v>
          </cell>
          <cell r="Q1025" t="str">
            <v>COMERCIAL</v>
          </cell>
          <cell r="R1025" t="str">
            <v>SG&amp;A</v>
          </cell>
          <cell r="S1025" t="str">
            <v>SG&amp;A</v>
          </cell>
          <cell r="T1025" t="str">
            <v>N/A</v>
          </cell>
          <cell r="U1025" t="str">
            <v>N/A</v>
          </cell>
          <cell r="V1025" t="str">
            <v>N/A</v>
          </cell>
          <cell r="W1025" t="str">
            <v>N/I</v>
          </cell>
          <cell r="X1025" t="str">
            <v>N/I</v>
          </cell>
          <cell r="Y1025" t="str">
            <v>N/A</v>
          </cell>
          <cell r="Z1025" t="str">
            <v>N/A</v>
          </cell>
          <cell r="AA1025" t="str">
            <v>N/A</v>
          </cell>
          <cell r="AB1025" t="str">
            <v>NAO BLOQUEADO</v>
          </cell>
          <cell r="AC1025">
            <v>310122</v>
          </cell>
          <cell r="AD1025" t="str">
            <v>COMERCIAL - PR</v>
          </cell>
          <cell r="AE1025" t="str">
            <v>3.SG&amp;A</v>
          </cell>
          <cell r="AF1025" t="str">
            <v>N/A</v>
          </cell>
          <cell r="AG1025" t="str">
            <v>N/A</v>
          </cell>
          <cell r="AH1025" t="str">
            <v>CURITIBA</v>
          </cell>
          <cell r="AI1025" t="str">
            <v>N/A</v>
          </cell>
          <cell r="AJ1025" t="str">
            <v>N/A</v>
          </cell>
          <cell r="AK1025" t="str">
            <v>N/A</v>
          </cell>
          <cell r="AL1025" t="str">
            <v>N/A</v>
          </cell>
          <cell r="AM1025" t="str">
            <v>N/A</v>
          </cell>
          <cell r="AN1025" t="str">
            <v>N/A</v>
          </cell>
          <cell r="AO1025" t="str">
            <v>N/A</v>
          </cell>
          <cell r="AP1025" t="str">
            <v>N/A</v>
          </cell>
          <cell r="AQ1025" t="str">
            <v>N/A</v>
          </cell>
          <cell r="AR1025" t="str">
            <v>N/A</v>
          </cell>
          <cell r="AS1025" t="str">
            <v>N/AN/A</v>
          </cell>
          <cell r="AT1025" t="str">
            <v>N/A</v>
          </cell>
          <cell r="AU1025" t="str">
            <v>N/A</v>
          </cell>
          <cell r="AV1025" t="str">
            <v>N/A</v>
          </cell>
          <cell r="AW1025" t="str">
            <v>N/A</v>
          </cell>
          <cell r="AX1025" t="str">
            <v>N/A</v>
          </cell>
          <cell r="AY1025" t="str">
            <v>N/A</v>
          </cell>
          <cell r="AZ1025">
            <v>310122</v>
          </cell>
        </row>
        <row r="1026">
          <cell r="D1026">
            <v>310121</v>
          </cell>
          <cell r="E1026" t="str">
            <v>DIRETORIA - PR</v>
          </cell>
          <cell r="F1026" t="str">
            <v>N/A</v>
          </cell>
          <cell r="G1026" t="str">
            <v>PR</v>
          </cell>
          <cell r="H1026" t="str">
            <v>PARANÁ</v>
          </cell>
          <cell r="I1026" t="str">
            <v>SUL</v>
          </cell>
          <cell r="J1026" t="str">
            <v>SUL</v>
          </cell>
          <cell r="K1026" t="str">
            <v>01</v>
          </cell>
          <cell r="L1026" t="str">
            <v>ALLPARK</v>
          </cell>
          <cell r="M1026" t="str">
            <v>ALLPARK</v>
          </cell>
          <cell r="N1026">
            <v>0</v>
          </cell>
          <cell r="O1026">
            <v>0</v>
          </cell>
          <cell r="P1026" t="str">
            <v>N/A</v>
          </cell>
          <cell r="Q1026" t="str">
            <v>DIRETORIA</v>
          </cell>
          <cell r="R1026" t="str">
            <v>SG&amp;A</v>
          </cell>
          <cell r="S1026" t="str">
            <v>SG&amp;A</v>
          </cell>
          <cell r="T1026" t="str">
            <v>N/A</v>
          </cell>
          <cell r="U1026" t="str">
            <v>N/A</v>
          </cell>
          <cell r="V1026" t="str">
            <v>N/A</v>
          </cell>
          <cell r="W1026" t="str">
            <v>N/I</v>
          </cell>
          <cell r="X1026" t="str">
            <v>N/I</v>
          </cell>
          <cell r="Y1026" t="str">
            <v>N/A</v>
          </cell>
          <cell r="Z1026" t="str">
            <v>N/A</v>
          </cell>
          <cell r="AA1026" t="str">
            <v>N/A</v>
          </cell>
          <cell r="AB1026" t="str">
            <v xml:space="preserve">BLOQUEADO    </v>
          </cell>
          <cell r="AC1026">
            <v>310121</v>
          </cell>
          <cell r="AD1026" t="str">
            <v>DIRETORIA - PR</v>
          </cell>
          <cell r="AE1026" t="str">
            <v>3.SG&amp;A</v>
          </cell>
          <cell r="AF1026" t="str">
            <v>N/A</v>
          </cell>
          <cell r="AG1026" t="str">
            <v>N/A</v>
          </cell>
          <cell r="AH1026" t="str">
            <v>CURITIBA</v>
          </cell>
          <cell r="AI1026" t="str">
            <v>N/A</v>
          </cell>
          <cell r="AJ1026" t="str">
            <v>N/A</v>
          </cell>
          <cell r="AK1026" t="str">
            <v>N/A</v>
          </cell>
          <cell r="AL1026" t="str">
            <v>N/A</v>
          </cell>
          <cell r="AM1026" t="str">
            <v>N/A</v>
          </cell>
          <cell r="AN1026" t="str">
            <v>N/A</v>
          </cell>
          <cell r="AO1026" t="str">
            <v>N/A</v>
          </cell>
          <cell r="AP1026" t="str">
            <v>N/A</v>
          </cell>
          <cell r="AQ1026" t="str">
            <v>N/A</v>
          </cell>
          <cell r="AR1026" t="str">
            <v>N/A</v>
          </cell>
          <cell r="AS1026" t="str">
            <v>N/AN/A</v>
          </cell>
          <cell r="AT1026" t="str">
            <v>N/A</v>
          </cell>
          <cell r="AU1026" t="str">
            <v>N/A</v>
          </cell>
          <cell r="AV1026" t="str">
            <v>N/A</v>
          </cell>
          <cell r="AW1026" t="str">
            <v>N/A</v>
          </cell>
          <cell r="AX1026" t="str">
            <v>N/A</v>
          </cell>
          <cell r="AY1026" t="str">
            <v>N/A</v>
          </cell>
          <cell r="AZ1026">
            <v>310121</v>
          </cell>
        </row>
        <row r="1027">
          <cell r="D1027">
            <v>274996</v>
          </cell>
          <cell r="E1027" t="str">
            <v>PROVISAO DE IRPJ E CSLL</v>
          </cell>
          <cell r="F1027" t="str">
            <v>N/A</v>
          </cell>
          <cell r="G1027" t="str">
            <v>N/I</v>
          </cell>
          <cell r="H1027" t="str">
            <v>N/I</v>
          </cell>
          <cell r="I1027" t="str">
            <v>N/I</v>
          </cell>
          <cell r="J1027" t="str">
            <v>N/I</v>
          </cell>
          <cell r="K1027" t="str">
            <v>49</v>
          </cell>
          <cell r="L1027" t="str">
            <v>PARKING</v>
          </cell>
          <cell r="M1027" t="str">
            <v>PARKING</v>
          </cell>
          <cell r="N1027">
            <v>0</v>
          </cell>
          <cell r="O1027">
            <v>0</v>
          </cell>
          <cell r="P1027" t="str">
            <v>N/A</v>
          </cell>
          <cell r="Q1027" t="str">
            <v>N/A</v>
          </cell>
          <cell r="R1027" t="str">
            <v>SG&amp;A</v>
          </cell>
          <cell r="S1027" t="str">
            <v>SG&amp;A</v>
          </cell>
          <cell r="T1027" t="str">
            <v>N/A</v>
          </cell>
          <cell r="U1027" t="str">
            <v>N/A</v>
          </cell>
          <cell r="V1027" t="str">
            <v>N/A</v>
          </cell>
          <cell r="W1027" t="str">
            <v>N/A</v>
          </cell>
          <cell r="X1027" t="str">
            <v>N/A</v>
          </cell>
          <cell r="Y1027" t="str">
            <v>N/A</v>
          </cell>
          <cell r="Z1027" t="str">
            <v>N/A</v>
          </cell>
          <cell r="AA1027" t="str">
            <v>N/A</v>
          </cell>
          <cell r="AB1027" t="str">
            <v xml:space="preserve">BLOQUEADO    </v>
          </cell>
          <cell r="AC1027">
            <v>274996</v>
          </cell>
          <cell r="AD1027" t="str">
            <v>PROVISAO DE IRPJ E CSLL</v>
          </cell>
          <cell r="AE1027" t="str">
            <v>3.SG&amp;A</v>
          </cell>
          <cell r="AF1027" t="str">
            <v>N/A</v>
          </cell>
          <cell r="AG1027" t="str">
            <v>N/A</v>
          </cell>
          <cell r="AH1027" t="str">
            <v>N/I</v>
          </cell>
          <cell r="AI1027" t="str">
            <v>N/A</v>
          </cell>
          <cell r="AJ1027" t="str">
            <v>N/A</v>
          </cell>
          <cell r="AK1027" t="str">
            <v>N/A</v>
          </cell>
          <cell r="AL1027" t="str">
            <v>N/A</v>
          </cell>
          <cell r="AM1027" t="str">
            <v>N/A</v>
          </cell>
          <cell r="AN1027" t="str">
            <v>N/A</v>
          </cell>
          <cell r="AO1027" t="str">
            <v>N/A</v>
          </cell>
          <cell r="AP1027" t="str">
            <v>N/A</v>
          </cell>
          <cell r="AQ1027" t="str">
            <v>N/A</v>
          </cell>
          <cell r="AR1027" t="str">
            <v>N/A</v>
          </cell>
          <cell r="AS1027" t="str">
            <v>N/AN/A</v>
          </cell>
          <cell r="AT1027" t="str">
            <v>N/A</v>
          </cell>
          <cell r="AU1027" t="str">
            <v>N/A</v>
          </cell>
          <cell r="AV1027" t="str">
            <v>N/A</v>
          </cell>
          <cell r="AW1027" t="str">
            <v>N/A</v>
          </cell>
          <cell r="AX1027" t="str">
            <v>N/A</v>
          </cell>
          <cell r="AY1027" t="str">
            <v>N/A</v>
          </cell>
          <cell r="AZ1027">
            <v>274996</v>
          </cell>
        </row>
        <row r="1028">
          <cell r="D1028">
            <v>270996</v>
          </cell>
          <cell r="E1028" t="str">
            <v>PROVISAO DE IRPJ E CSLL</v>
          </cell>
          <cell r="F1028" t="str">
            <v>N/A</v>
          </cell>
          <cell r="G1028" t="str">
            <v>RJ</v>
          </cell>
          <cell r="H1028" t="str">
            <v>RIO DE JANEIRO</v>
          </cell>
          <cell r="I1028" t="str">
            <v>RJ</v>
          </cell>
          <cell r="J1028" t="str">
            <v>RJ</v>
          </cell>
          <cell r="K1028" t="str">
            <v>09</v>
          </cell>
          <cell r="L1028" t="str">
            <v>CAPITAL</v>
          </cell>
          <cell r="M1028" t="str">
            <v>CAPITAL</v>
          </cell>
          <cell r="N1028">
            <v>0</v>
          </cell>
          <cell r="O1028">
            <v>0</v>
          </cell>
          <cell r="P1028" t="str">
            <v>N/A</v>
          </cell>
          <cell r="Q1028" t="str">
            <v>N/A</v>
          </cell>
          <cell r="R1028" t="str">
            <v>SG&amp;A</v>
          </cell>
          <cell r="S1028" t="str">
            <v>SG&amp;A</v>
          </cell>
          <cell r="T1028" t="str">
            <v>N/A</v>
          </cell>
          <cell r="U1028" t="str">
            <v>N/A</v>
          </cell>
          <cell r="V1028" t="str">
            <v>N/A</v>
          </cell>
          <cell r="W1028" t="str">
            <v>N/A</v>
          </cell>
          <cell r="X1028" t="str">
            <v>N/A</v>
          </cell>
          <cell r="Y1028" t="str">
            <v>N/A</v>
          </cell>
          <cell r="Z1028" t="str">
            <v>N/A</v>
          </cell>
          <cell r="AA1028" t="str">
            <v>N/A</v>
          </cell>
          <cell r="AB1028" t="str">
            <v>NAO BLOQUEADO</v>
          </cell>
          <cell r="AC1028">
            <v>270996</v>
          </cell>
          <cell r="AD1028" t="str">
            <v>PROVISAO DE IRPJ E CSLL</v>
          </cell>
          <cell r="AE1028" t="str">
            <v>3.SG&amp;A</v>
          </cell>
          <cell r="AF1028" t="str">
            <v>N/A</v>
          </cell>
          <cell r="AG1028" t="str">
            <v>N/A</v>
          </cell>
          <cell r="AH1028" t="str">
            <v>RIO DE JANEIRO</v>
          </cell>
          <cell r="AI1028" t="str">
            <v>N/A</v>
          </cell>
          <cell r="AJ1028" t="str">
            <v>N/A</v>
          </cell>
          <cell r="AK1028" t="str">
            <v>N/A</v>
          </cell>
          <cell r="AL1028" t="str">
            <v>N/A</v>
          </cell>
          <cell r="AM1028" t="str">
            <v>N/A</v>
          </cell>
          <cell r="AN1028" t="str">
            <v>N/A</v>
          </cell>
          <cell r="AO1028" t="str">
            <v>N/A</v>
          </cell>
          <cell r="AP1028" t="str">
            <v>N/A</v>
          </cell>
          <cell r="AQ1028" t="str">
            <v>N/A</v>
          </cell>
          <cell r="AR1028" t="str">
            <v>N/A</v>
          </cell>
          <cell r="AS1028" t="str">
            <v>N/AN/A</v>
          </cell>
          <cell r="AT1028" t="str">
            <v>N/A</v>
          </cell>
          <cell r="AU1028" t="str">
            <v>N/A</v>
          </cell>
          <cell r="AV1028" t="str">
            <v>N/A</v>
          </cell>
          <cell r="AW1028" t="str">
            <v>N/A</v>
          </cell>
          <cell r="AX1028" t="str">
            <v>N/A</v>
          </cell>
          <cell r="AY1028" t="str">
            <v>N/A</v>
          </cell>
          <cell r="AZ1028">
            <v>270996</v>
          </cell>
        </row>
        <row r="1029">
          <cell r="D1029">
            <v>270896</v>
          </cell>
          <cell r="E1029" t="str">
            <v>PROVISAO DE IRPJ E CSLL</v>
          </cell>
          <cell r="F1029" t="str">
            <v>N/A</v>
          </cell>
          <cell r="G1029" t="str">
            <v>RJ</v>
          </cell>
          <cell r="H1029" t="str">
            <v>RIO DE JANEIRO</v>
          </cell>
          <cell r="I1029" t="str">
            <v>RJ</v>
          </cell>
          <cell r="J1029" t="str">
            <v>RJ</v>
          </cell>
          <cell r="K1029" t="str">
            <v>08</v>
          </cell>
          <cell r="L1029" t="str">
            <v>RIOPARK</v>
          </cell>
          <cell r="M1029" t="str">
            <v>RIOPARK</v>
          </cell>
          <cell r="N1029">
            <v>0</v>
          </cell>
          <cell r="O1029">
            <v>0</v>
          </cell>
          <cell r="P1029" t="str">
            <v>N/A</v>
          </cell>
          <cell r="Q1029" t="str">
            <v>N/A</v>
          </cell>
          <cell r="R1029" t="str">
            <v>SG&amp;A</v>
          </cell>
          <cell r="S1029" t="str">
            <v>SG&amp;A</v>
          </cell>
          <cell r="T1029" t="str">
            <v>N/A</v>
          </cell>
          <cell r="U1029" t="str">
            <v>N/A</v>
          </cell>
          <cell r="V1029" t="str">
            <v>N/A</v>
          </cell>
          <cell r="W1029" t="str">
            <v>N/A</v>
          </cell>
          <cell r="X1029" t="str">
            <v>N/A</v>
          </cell>
          <cell r="Y1029" t="str">
            <v>N/A</v>
          </cell>
          <cell r="Z1029" t="str">
            <v>N/A</v>
          </cell>
          <cell r="AA1029" t="str">
            <v>N/A</v>
          </cell>
          <cell r="AB1029" t="str">
            <v>NAO BLOQUEADO</v>
          </cell>
          <cell r="AC1029">
            <v>270896</v>
          </cell>
          <cell r="AD1029" t="str">
            <v>PROVISAO DE IRPJ E CSLL</v>
          </cell>
          <cell r="AE1029" t="str">
            <v>3.SG&amp;A</v>
          </cell>
          <cell r="AF1029" t="str">
            <v>N/A</v>
          </cell>
          <cell r="AG1029" t="str">
            <v>N/A</v>
          </cell>
          <cell r="AH1029" t="str">
            <v>RIO DE JANEIRO</v>
          </cell>
          <cell r="AI1029" t="str">
            <v>N/A</v>
          </cell>
          <cell r="AJ1029" t="str">
            <v>N/A</v>
          </cell>
          <cell r="AK1029" t="str">
            <v>N/A</v>
          </cell>
          <cell r="AL1029" t="str">
            <v>N/A</v>
          </cell>
          <cell r="AM1029" t="str">
            <v>N/A</v>
          </cell>
          <cell r="AN1029" t="str">
            <v>N/A</v>
          </cell>
          <cell r="AO1029" t="str">
            <v>N/A</v>
          </cell>
          <cell r="AP1029" t="str">
            <v>N/A</v>
          </cell>
          <cell r="AQ1029" t="str">
            <v>N/A</v>
          </cell>
          <cell r="AR1029" t="str">
            <v>N/A</v>
          </cell>
          <cell r="AS1029" t="str">
            <v>N/AN/A</v>
          </cell>
          <cell r="AT1029" t="str">
            <v>N/A</v>
          </cell>
          <cell r="AU1029" t="str">
            <v>N/A</v>
          </cell>
          <cell r="AV1029" t="str">
            <v>N/A</v>
          </cell>
          <cell r="AW1029" t="str">
            <v>N/A</v>
          </cell>
          <cell r="AX1029" t="str">
            <v>N/A</v>
          </cell>
          <cell r="AY1029" t="str">
            <v>N/A</v>
          </cell>
          <cell r="AZ1029">
            <v>270896</v>
          </cell>
        </row>
        <row r="1030">
          <cell r="D1030">
            <v>264998</v>
          </cell>
          <cell r="E1030" t="str">
            <v>OUTRAS RECEITAS E DESPESAS</v>
          </cell>
          <cell r="F1030" t="str">
            <v>N/A</v>
          </cell>
          <cell r="G1030" t="str">
            <v>N/I</v>
          </cell>
          <cell r="H1030" t="str">
            <v>N/I</v>
          </cell>
          <cell r="I1030" t="str">
            <v>N/I</v>
          </cell>
          <cell r="J1030" t="str">
            <v>N/I</v>
          </cell>
          <cell r="K1030" t="str">
            <v>49</v>
          </cell>
          <cell r="L1030" t="str">
            <v>PARKING</v>
          </cell>
          <cell r="M1030" t="str">
            <v>PARKING</v>
          </cell>
          <cell r="N1030">
            <v>0</v>
          </cell>
          <cell r="O1030">
            <v>0</v>
          </cell>
          <cell r="P1030" t="str">
            <v>N/A</v>
          </cell>
          <cell r="Q1030" t="str">
            <v>N/A</v>
          </cell>
          <cell r="R1030" t="str">
            <v>SG&amp;A</v>
          </cell>
          <cell r="S1030" t="str">
            <v>SG&amp;A</v>
          </cell>
          <cell r="T1030" t="str">
            <v>N/A</v>
          </cell>
          <cell r="U1030" t="str">
            <v>N/A</v>
          </cell>
          <cell r="V1030" t="str">
            <v>N/A</v>
          </cell>
          <cell r="W1030" t="str">
            <v>N/A</v>
          </cell>
          <cell r="X1030" t="str">
            <v>N/A</v>
          </cell>
          <cell r="Y1030" t="str">
            <v>N/A</v>
          </cell>
          <cell r="Z1030" t="str">
            <v>N/A</v>
          </cell>
          <cell r="AA1030" t="str">
            <v>N/A</v>
          </cell>
          <cell r="AB1030" t="str">
            <v xml:space="preserve">BLOQUEADO    </v>
          </cell>
          <cell r="AC1030">
            <v>264998</v>
          </cell>
          <cell r="AD1030" t="str">
            <v>OUTRAS RECEITAS E DESPESAS</v>
          </cell>
          <cell r="AE1030" t="str">
            <v>3.SG&amp;A</v>
          </cell>
          <cell r="AF1030" t="str">
            <v>N/A</v>
          </cell>
          <cell r="AG1030" t="str">
            <v>N/A</v>
          </cell>
          <cell r="AH1030" t="str">
            <v>N/I</v>
          </cell>
          <cell r="AI1030" t="str">
            <v>N/A</v>
          </cell>
          <cell r="AJ1030" t="str">
            <v>N/A</v>
          </cell>
          <cell r="AK1030" t="str">
            <v>N/A</v>
          </cell>
          <cell r="AL1030" t="str">
            <v>N/A</v>
          </cell>
          <cell r="AM1030" t="str">
            <v>N/A</v>
          </cell>
          <cell r="AN1030" t="str">
            <v>N/A</v>
          </cell>
          <cell r="AO1030" t="str">
            <v>N/A</v>
          </cell>
          <cell r="AP1030" t="str">
            <v>N/A</v>
          </cell>
          <cell r="AQ1030" t="str">
            <v>N/A</v>
          </cell>
          <cell r="AR1030" t="str">
            <v>N/A</v>
          </cell>
          <cell r="AS1030" t="str">
            <v>N/AN/A</v>
          </cell>
          <cell r="AT1030" t="str">
            <v>N/A</v>
          </cell>
          <cell r="AU1030" t="str">
            <v>N/A</v>
          </cell>
          <cell r="AV1030" t="str">
            <v>N/A</v>
          </cell>
          <cell r="AW1030" t="str">
            <v>N/A</v>
          </cell>
          <cell r="AX1030" t="str">
            <v>N/A</v>
          </cell>
          <cell r="AY1030" t="str">
            <v>N/A</v>
          </cell>
          <cell r="AZ1030">
            <v>264998</v>
          </cell>
        </row>
        <row r="1031">
          <cell r="D1031">
            <v>260997</v>
          </cell>
          <cell r="E1031" t="str">
            <v>SOCIAL</v>
          </cell>
          <cell r="F1031" t="str">
            <v>N/A</v>
          </cell>
          <cell r="G1031" t="str">
            <v>RJ</v>
          </cell>
          <cell r="H1031" t="str">
            <v>RIO DE JANEIRO</v>
          </cell>
          <cell r="I1031" t="str">
            <v>RJ</v>
          </cell>
          <cell r="J1031" t="str">
            <v>RJ</v>
          </cell>
          <cell r="K1031" t="str">
            <v>09</v>
          </cell>
          <cell r="L1031" t="str">
            <v>CAPITAL</v>
          </cell>
          <cell r="M1031" t="str">
            <v>CAPITAL</v>
          </cell>
          <cell r="N1031">
            <v>0</v>
          </cell>
          <cell r="O1031">
            <v>0</v>
          </cell>
          <cell r="P1031" t="str">
            <v>N/A</v>
          </cell>
          <cell r="Q1031" t="str">
            <v>SOCIAL</v>
          </cell>
          <cell r="R1031" t="str">
            <v>SG&amp;A</v>
          </cell>
          <cell r="S1031" t="str">
            <v>SG&amp;A</v>
          </cell>
          <cell r="T1031" t="str">
            <v>N/A</v>
          </cell>
          <cell r="U1031" t="str">
            <v>N/A</v>
          </cell>
          <cell r="V1031" t="str">
            <v>N/A</v>
          </cell>
          <cell r="W1031" t="str">
            <v>N/I</v>
          </cell>
          <cell r="X1031" t="str">
            <v>N/I</v>
          </cell>
          <cell r="Y1031" t="str">
            <v>N/A</v>
          </cell>
          <cell r="Z1031" t="str">
            <v>N/A</v>
          </cell>
          <cell r="AA1031" t="str">
            <v>N/A</v>
          </cell>
          <cell r="AB1031" t="str">
            <v>NAO BLOQUEADO</v>
          </cell>
          <cell r="AC1031">
            <v>260997</v>
          </cell>
          <cell r="AD1031" t="str">
            <v>SOCIAL</v>
          </cell>
          <cell r="AE1031" t="str">
            <v>3.SG&amp;A</v>
          </cell>
          <cell r="AF1031" t="str">
            <v>N/A</v>
          </cell>
          <cell r="AG1031" t="str">
            <v>N/A</v>
          </cell>
          <cell r="AH1031" t="str">
            <v>RIO DE JANEIRO</v>
          </cell>
          <cell r="AI1031" t="str">
            <v>N/A</v>
          </cell>
          <cell r="AJ1031" t="str">
            <v>N/A</v>
          </cell>
          <cell r="AK1031" t="str">
            <v>N/A</v>
          </cell>
          <cell r="AL1031" t="str">
            <v>N/A</v>
          </cell>
          <cell r="AM1031" t="str">
            <v>N/A</v>
          </cell>
          <cell r="AN1031" t="str">
            <v>N/A</v>
          </cell>
          <cell r="AO1031" t="str">
            <v>N/A</v>
          </cell>
          <cell r="AP1031" t="str">
            <v>N/A</v>
          </cell>
          <cell r="AQ1031" t="str">
            <v>N/A</v>
          </cell>
          <cell r="AR1031" t="str">
            <v>N/A</v>
          </cell>
          <cell r="AS1031" t="str">
            <v>N/AN/A</v>
          </cell>
          <cell r="AT1031" t="str">
            <v>N/A</v>
          </cell>
          <cell r="AU1031" t="str">
            <v>N/A</v>
          </cell>
          <cell r="AV1031" t="str">
            <v>N/A</v>
          </cell>
          <cell r="AW1031" t="str">
            <v>N/A</v>
          </cell>
          <cell r="AX1031" t="str">
            <v>N/A</v>
          </cell>
          <cell r="AY1031" t="str">
            <v>N/A</v>
          </cell>
          <cell r="AZ1031">
            <v>260997</v>
          </cell>
        </row>
        <row r="1032">
          <cell r="D1032">
            <v>260996</v>
          </cell>
          <cell r="E1032" t="str">
            <v>OUTRAS RECEITAS E DESPESAS</v>
          </cell>
          <cell r="F1032" t="str">
            <v>N/A</v>
          </cell>
          <cell r="G1032" t="str">
            <v>RJ</v>
          </cell>
          <cell r="H1032" t="str">
            <v>RIO DE JANEIRO</v>
          </cell>
          <cell r="I1032" t="str">
            <v>RJ</v>
          </cell>
          <cell r="J1032" t="str">
            <v>RJ</v>
          </cell>
          <cell r="K1032" t="str">
            <v>09</v>
          </cell>
          <cell r="L1032" t="str">
            <v>CAPITAL</v>
          </cell>
          <cell r="M1032" t="str">
            <v>CAPITAL</v>
          </cell>
          <cell r="N1032">
            <v>0</v>
          </cell>
          <cell r="O1032">
            <v>0</v>
          </cell>
          <cell r="P1032" t="str">
            <v>N/A</v>
          </cell>
          <cell r="Q1032" t="str">
            <v>N/A</v>
          </cell>
          <cell r="R1032" t="str">
            <v>SG&amp;A</v>
          </cell>
          <cell r="S1032" t="str">
            <v>SG&amp;A</v>
          </cell>
          <cell r="T1032" t="str">
            <v>N/A</v>
          </cell>
          <cell r="U1032" t="str">
            <v>N/A</v>
          </cell>
          <cell r="V1032" t="str">
            <v>N/A</v>
          </cell>
          <cell r="W1032" t="str">
            <v>N/A</v>
          </cell>
          <cell r="X1032" t="str">
            <v>N/A</v>
          </cell>
          <cell r="Y1032" t="str">
            <v>N/A</v>
          </cell>
          <cell r="Z1032" t="str">
            <v>N/A</v>
          </cell>
          <cell r="AA1032" t="str">
            <v>N/A</v>
          </cell>
          <cell r="AB1032" t="str">
            <v>NAO BLOQUEADO</v>
          </cell>
          <cell r="AC1032">
            <v>260996</v>
          </cell>
          <cell r="AD1032" t="str">
            <v>OUTRAS RECEITAS E DESPESAS</v>
          </cell>
          <cell r="AE1032" t="str">
            <v>3.SG&amp;A</v>
          </cell>
          <cell r="AF1032" t="str">
            <v>N/A</v>
          </cell>
          <cell r="AG1032" t="str">
            <v>N/A</v>
          </cell>
          <cell r="AH1032" t="str">
            <v>RIO DE JANEIRO</v>
          </cell>
          <cell r="AI1032" t="str">
            <v>N/A</v>
          </cell>
          <cell r="AJ1032" t="str">
            <v>N/A</v>
          </cell>
          <cell r="AK1032" t="str">
            <v>N/A</v>
          </cell>
          <cell r="AL1032" t="str">
            <v>N/A</v>
          </cell>
          <cell r="AM1032" t="str">
            <v>N/A</v>
          </cell>
          <cell r="AN1032" t="str">
            <v>N/A</v>
          </cell>
          <cell r="AO1032" t="str">
            <v>N/A</v>
          </cell>
          <cell r="AP1032" t="str">
            <v>N/A</v>
          </cell>
          <cell r="AQ1032" t="str">
            <v>N/A</v>
          </cell>
          <cell r="AR1032" t="str">
            <v>N/A</v>
          </cell>
          <cell r="AS1032" t="str">
            <v>N/AN/A</v>
          </cell>
          <cell r="AT1032" t="str">
            <v>N/A</v>
          </cell>
          <cell r="AU1032" t="str">
            <v>N/A</v>
          </cell>
          <cell r="AV1032" t="str">
            <v>N/A</v>
          </cell>
          <cell r="AW1032" t="str">
            <v>N/A</v>
          </cell>
          <cell r="AX1032" t="str">
            <v>N/A</v>
          </cell>
          <cell r="AY1032" t="str">
            <v>N/A</v>
          </cell>
          <cell r="AZ1032">
            <v>260996</v>
          </cell>
        </row>
        <row r="1033">
          <cell r="D1033">
            <v>260898</v>
          </cell>
          <cell r="E1033" t="str">
            <v>OUTRAS RECEITAS E DESPESAS</v>
          </cell>
          <cell r="F1033" t="str">
            <v>N/A</v>
          </cell>
          <cell r="G1033" t="str">
            <v>RJ</v>
          </cell>
          <cell r="H1033" t="str">
            <v>RIO DE JANEIRO</v>
          </cell>
          <cell r="I1033" t="str">
            <v>RJ</v>
          </cell>
          <cell r="J1033" t="str">
            <v>RJ</v>
          </cell>
          <cell r="K1033" t="str">
            <v>08</v>
          </cell>
          <cell r="L1033" t="str">
            <v>RIOPARK</v>
          </cell>
          <cell r="M1033" t="str">
            <v>RIOPARK</v>
          </cell>
          <cell r="N1033">
            <v>0</v>
          </cell>
          <cell r="O1033">
            <v>0</v>
          </cell>
          <cell r="P1033" t="str">
            <v>N/A</v>
          </cell>
          <cell r="Q1033" t="str">
            <v>N/A</v>
          </cell>
          <cell r="R1033" t="str">
            <v>SG&amp;A</v>
          </cell>
          <cell r="S1033" t="str">
            <v>SG&amp;A</v>
          </cell>
          <cell r="T1033" t="str">
            <v>N/A</v>
          </cell>
          <cell r="U1033" t="str">
            <v>N/A</v>
          </cell>
          <cell r="V1033" t="str">
            <v>N/A</v>
          </cell>
          <cell r="W1033" t="str">
            <v>N/A</v>
          </cell>
          <cell r="X1033" t="str">
            <v>N/A</v>
          </cell>
          <cell r="Y1033" t="str">
            <v>N/A</v>
          </cell>
          <cell r="Z1033" t="str">
            <v>N/A</v>
          </cell>
          <cell r="AA1033" t="str">
            <v>N/A</v>
          </cell>
          <cell r="AB1033" t="str">
            <v>NAO BLOQUEADO</v>
          </cell>
          <cell r="AC1033">
            <v>260898</v>
          </cell>
          <cell r="AD1033" t="str">
            <v>OUTRAS RECEITAS E DESPESAS</v>
          </cell>
          <cell r="AE1033" t="str">
            <v>3.SG&amp;A</v>
          </cell>
          <cell r="AF1033" t="str">
            <v>N/A</v>
          </cell>
          <cell r="AG1033" t="str">
            <v>N/A</v>
          </cell>
          <cell r="AH1033" t="str">
            <v>RIO DE JANEIRO</v>
          </cell>
          <cell r="AI1033" t="str">
            <v>N/A</v>
          </cell>
          <cell r="AJ1033" t="str">
            <v>N/A</v>
          </cell>
          <cell r="AK1033" t="str">
            <v>N/A</v>
          </cell>
          <cell r="AL1033" t="str">
            <v>N/A</v>
          </cell>
          <cell r="AM1033" t="str">
            <v>N/A</v>
          </cell>
          <cell r="AN1033" t="str">
            <v>N/A</v>
          </cell>
          <cell r="AO1033" t="str">
            <v>N/A</v>
          </cell>
          <cell r="AP1033" t="str">
            <v>N/A</v>
          </cell>
          <cell r="AQ1033" t="str">
            <v>N/A</v>
          </cell>
          <cell r="AR1033" t="str">
            <v>N/A</v>
          </cell>
          <cell r="AS1033" t="str">
            <v>N/AN/A</v>
          </cell>
          <cell r="AT1033" t="str">
            <v>N/A</v>
          </cell>
          <cell r="AU1033" t="str">
            <v>N/A</v>
          </cell>
          <cell r="AV1033" t="str">
            <v>N/A</v>
          </cell>
          <cell r="AW1033" t="str">
            <v>N/A</v>
          </cell>
          <cell r="AX1033" t="str">
            <v>N/A</v>
          </cell>
          <cell r="AY1033" t="str">
            <v>N/A</v>
          </cell>
          <cell r="AZ1033">
            <v>260898</v>
          </cell>
        </row>
        <row r="1034">
          <cell r="D1034">
            <v>260897</v>
          </cell>
          <cell r="E1034" t="str">
            <v>SOCIAL</v>
          </cell>
          <cell r="F1034" t="str">
            <v>N/A</v>
          </cell>
          <cell r="G1034" t="str">
            <v>RJ</v>
          </cell>
          <cell r="H1034" t="str">
            <v>RIO DE JANEIRO</v>
          </cell>
          <cell r="I1034" t="str">
            <v>RJ</v>
          </cell>
          <cell r="J1034" t="str">
            <v>RJ</v>
          </cell>
          <cell r="K1034" t="str">
            <v>08</v>
          </cell>
          <cell r="L1034" t="str">
            <v>RIOPARK</v>
          </cell>
          <cell r="M1034" t="str">
            <v>RIOPARK</v>
          </cell>
          <cell r="N1034">
            <v>0</v>
          </cell>
          <cell r="O1034">
            <v>0</v>
          </cell>
          <cell r="P1034" t="str">
            <v>N/A</v>
          </cell>
          <cell r="Q1034" t="str">
            <v>SOCIAL</v>
          </cell>
          <cell r="R1034" t="str">
            <v>SG&amp;A</v>
          </cell>
          <cell r="S1034" t="str">
            <v>SG&amp;A</v>
          </cell>
          <cell r="T1034" t="str">
            <v>N/A</v>
          </cell>
          <cell r="U1034" t="str">
            <v>N/A</v>
          </cell>
          <cell r="V1034" t="str">
            <v>N/A</v>
          </cell>
          <cell r="W1034" t="str">
            <v>N/I</v>
          </cell>
          <cell r="X1034" t="str">
            <v>N/I</v>
          </cell>
          <cell r="Y1034" t="str">
            <v>N/A</v>
          </cell>
          <cell r="Z1034" t="str">
            <v>N/A</v>
          </cell>
          <cell r="AA1034" t="str">
            <v>N/A</v>
          </cell>
          <cell r="AB1034" t="str">
            <v xml:space="preserve">BLOQUEADO    </v>
          </cell>
          <cell r="AC1034">
            <v>260897</v>
          </cell>
          <cell r="AD1034" t="str">
            <v>SOCIAL</v>
          </cell>
          <cell r="AE1034" t="str">
            <v>3.SG&amp;A</v>
          </cell>
          <cell r="AF1034" t="str">
            <v>N/A</v>
          </cell>
          <cell r="AG1034" t="str">
            <v>N/A</v>
          </cell>
          <cell r="AH1034" t="str">
            <v>RIO DE JANEIRO</v>
          </cell>
          <cell r="AI1034" t="str">
            <v>N/A</v>
          </cell>
          <cell r="AJ1034" t="str">
            <v>N/A</v>
          </cell>
          <cell r="AK1034" t="str">
            <v>N/A</v>
          </cell>
          <cell r="AL1034" t="str">
            <v>N/A</v>
          </cell>
          <cell r="AM1034" t="str">
            <v>N/A</v>
          </cell>
          <cell r="AN1034" t="str">
            <v>N/A</v>
          </cell>
          <cell r="AO1034" t="str">
            <v>N/A</v>
          </cell>
          <cell r="AP1034" t="str">
            <v>N/A</v>
          </cell>
          <cell r="AQ1034" t="str">
            <v>N/A</v>
          </cell>
          <cell r="AR1034" t="str">
            <v>N/A</v>
          </cell>
          <cell r="AS1034" t="str">
            <v>N/AN/A</v>
          </cell>
          <cell r="AT1034" t="str">
            <v>N/A</v>
          </cell>
          <cell r="AU1034" t="str">
            <v>N/A</v>
          </cell>
          <cell r="AV1034" t="str">
            <v>N/A</v>
          </cell>
          <cell r="AW1034" t="str">
            <v>N/A</v>
          </cell>
          <cell r="AX1034" t="str">
            <v>N/A</v>
          </cell>
          <cell r="AY1034" t="str">
            <v>N/A</v>
          </cell>
          <cell r="AZ1034">
            <v>260897</v>
          </cell>
        </row>
        <row r="1035">
          <cell r="D1035">
            <v>254998</v>
          </cell>
          <cell r="E1035" t="str">
            <v>RECEITA E DESPESA FINANCEIRA</v>
          </cell>
          <cell r="F1035" t="str">
            <v>N/A</v>
          </cell>
          <cell r="G1035" t="str">
            <v>N/I</v>
          </cell>
          <cell r="H1035" t="str">
            <v>N/I</v>
          </cell>
          <cell r="I1035" t="str">
            <v>N/I</v>
          </cell>
          <cell r="J1035" t="str">
            <v>N/I</v>
          </cell>
          <cell r="K1035" t="str">
            <v>49</v>
          </cell>
          <cell r="L1035" t="str">
            <v>PARKING</v>
          </cell>
          <cell r="M1035" t="str">
            <v>PARKING</v>
          </cell>
          <cell r="N1035">
            <v>0</v>
          </cell>
          <cell r="O1035">
            <v>0</v>
          </cell>
          <cell r="P1035" t="str">
            <v>N/A</v>
          </cell>
          <cell r="Q1035" t="str">
            <v>N/A</v>
          </cell>
          <cell r="R1035" t="str">
            <v>SG&amp;A</v>
          </cell>
          <cell r="S1035" t="str">
            <v>SG&amp;A</v>
          </cell>
          <cell r="T1035" t="str">
            <v>N/A</v>
          </cell>
          <cell r="U1035" t="str">
            <v>N/A</v>
          </cell>
          <cell r="V1035" t="str">
            <v>N/A</v>
          </cell>
          <cell r="W1035" t="str">
            <v>N/A</v>
          </cell>
          <cell r="X1035" t="str">
            <v>N/A</v>
          </cell>
          <cell r="Y1035" t="str">
            <v>N/A</v>
          </cell>
          <cell r="Z1035" t="str">
            <v>N/A</v>
          </cell>
          <cell r="AA1035" t="str">
            <v>N/A</v>
          </cell>
          <cell r="AB1035" t="str">
            <v xml:space="preserve">BLOQUEADO    </v>
          </cell>
          <cell r="AC1035">
            <v>254998</v>
          </cell>
          <cell r="AD1035" t="str">
            <v>RECEITA E DESPESA FINANCEIRA</v>
          </cell>
          <cell r="AE1035" t="str">
            <v>3.SG&amp;A</v>
          </cell>
          <cell r="AF1035" t="str">
            <v>N/A</v>
          </cell>
          <cell r="AG1035" t="str">
            <v>N/A</v>
          </cell>
          <cell r="AH1035" t="str">
            <v>N/I</v>
          </cell>
          <cell r="AI1035" t="str">
            <v>N/A</v>
          </cell>
          <cell r="AJ1035" t="str">
            <v>N/A</v>
          </cell>
          <cell r="AK1035" t="str">
            <v>N/A</v>
          </cell>
          <cell r="AL1035" t="str">
            <v>N/A</v>
          </cell>
          <cell r="AM1035" t="str">
            <v>N/A</v>
          </cell>
          <cell r="AN1035" t="str">
            <v>N/A</v>
          </cell>
          <cell r="AO1035" t="str">
            <v>N/A</v>
          </cell>
          <cell r="AP1035" t="str">
            <v>N/A</v>
          </cell>
          <cell r="AQ1035" t="str">
            <v>N/A</v>
          </cell>
          <cell r="AR1035" t="str">
            <v>N/A</v>
          </cell>
          <cell r="AS1035" t="str">
            <v>N/AN/A</v>
          </cell>
          <cell r="AT1035" t="str">
            <v>N/A</v>
          </cell>
          <cell r="AU1035" t="str">
            <v>N/A</v>
          </cell>
          <cell r="AV1035" t="str">
            <v>N/A</v>
          </cell>
          <cell r="AW1035" t="str">
            <v>N/A</v>
          </cell>
          <cell r="AX1035" t="str">
            <v>N/A</v>
          </cell>
          <cell r="AY1035" t="str">
            <v>N/A</v>
          </cell>
          <cell r="AZ1035">
            <v>254998</v>
          </cell>
        </row>
        <row r="1036">
          <cell r="D1036">
            <v>250998</v>
          </cell>
          <cell r="E1036" t="str">
            <v>RECEITA E DESPESA FINANCEIRA</v>
          </cell>
          <cell r="F1036" t="str">
            <v>N/A</v>
          </cell>
          <cell r="G1036" t="str">
            <v>RJ</v>
          </cell>
          <cell r="H1036" t="str">
            <v>RIO DE JANEIRO</v>
          </cell>
          <cell r="I1036" t="str">
            <v>RJ</v>
          </cell>
          <cell r="J1036" t="str">
            <v>RJ</v>
          </cell>
          <cell r="K1036" t="str">
            <v>09</v>
          </cell>
          <cell r="L1036" t="str">
            <v>CAPITAL</v>
          </cell>
          <cell r="M1036" t="str">
            <v>CAPITAL</v>
          </cell>
          <cell r="N1036">
            <v>0</v>
          </cell>
          <cell r="O1036">
            <v>0</v>
          </cell>
          <cell r="P1036" t="str">
            <v>N/A</v>
          </cell>
          <cell r="Q1036" t="str">
            <v>N/A</v>
          </cell>
          <cell r="R1036" t="str">
            <v>SG&amp;A</v>
          </cell>
          <cell r="S1036" t="str">
            <v>SG&amp;A</v>
          </cell>
          <cell r="T1036" t="str">
            <v>N/A</v>
          </cell>
          <cell r="U1036" t="str">
            <v>N/A</v>
          </cell>
          <cell r="V1036" t="str">
            <v>N/A</v>
          </cell>
          <cell r="W1036" t="str">
            <v>N/A</v>
          </cell>
          <cell r="X1036" t="str">
            <v>N/A</v>
          </cell>
          <cell r="Y1036" t="str">
            <v>N/A</v>
          </cell>
          <cell r="Z1036" t="str">
            <v>N/A</v>
          </cell>
          <cell r="AA1036" t="str">
            <v>N/A</v>
          </cell>
          <cell r="AB1036" t="str">
            <v>NAO BLOQUEADO</v>
          </cell>
          <cell r="AC1036">
            <v>250998</v>
          </cell>
          <cell r="AD1036" t="str">
            <v>RECEITA E DESPESA FINANCEIRA</v>
          </cell>
          <cell r="AE1036" t="str">
            <v>3.SG&amp;A</v>
          </cell>
          <cell r="AF1036" t="str">
            <v>N/A</v>
          </cell>
          <cell r="AG1036" t="str">
            <v>N/A</v>
          </cell>
          <cell r="AH1036" t="str">
            <v>RIO DE JANEIRO</v>
          </cell>
          <cell r="AI1036" t="str">
            <v>N/A</v>
          </cell>
          <cell r="AJ1036" t="str">
            <v>N/A</v>
          </cell>
          <cell r="AK1036" t="str">
            <v>N/A</v>
          </cell>
          <cell r="AL1036" t="str">
            <v>N/A</v>
          </cell>
          <cell r="AM1036" t="str">
            <v>N/A</v>
          </cell>
          <cell r="AN1036" t="str">
            <v>N/A</v>
          </cell>
          <cell r="AO1036" t="str">
            <v>N/A</v>
          </cell>
          <cell r="AP1036" t="str">
            <v>N/A</v>
          </cell>
          <cell r="AQ1036" t="str">
            <v>N/A</v>
          </cell>
          <cell r="AR1036" t="str">
            <v>N/A</v>
          </cell>
          <cell r="AS1036" t="str">
            <v>N/AN/A</v>
          </cell>
          <cell r="AT1036" t="str">
            <v>N/A</v>
          </cell>
          <cell r="AU1036" t="str">
            <v>N/A</v>
          </cell>
          <cell r="AV1036" t="str">
            <v>N/A</v>
          </cell>
          <cell r="AW1036" t="str">
            <v>N/A</v>
          </cell>
          <cell r="AX1036" t="str">
            <v>N/A</v>
          </cell>
          <cell r="AY1036" t="str">
            <v>N/A</v>
          </cell>
          <cell r="AZ1036">
            <v>250998</v>
          </cell>
        </row>
        <row r="1037">
          <cell r="D1037">
            <v>250898</v>
          </cell>
          <cell r="E1037" t="str">
            <v>RECEITA E DESPESA FINANCEIRA</v>
          </cell>
          <cell r="F1037" t="str">
            <v>N/A</v>
          </cell>
          <cell r="G1037" t="str">
            <v>RJ</v>
          </cell>
          <cell r="H1037" t="str">
            <v>RIO DE JANEIRO</v>
          </cell>
          <cell r="I1037" t="str">
            <v>RJ</v>
          </cell>
          <cell r="J1037" t="str">
            <v>RJ</v>
          </cell>
          <cell r="K1037" t="str">
            <v>08</v>
          </cell>
          <cell r="L1037" t="str">
            <v>RIOPARK</v>
          </cell>
          <cell r="M1037" t="str">
            <v>RIOPARK</v>
          </cell>
          <cell r="N1037">
            <v>0</v>
          </cell>
          <cell r="O1037">
            <v>0</v>
          </cell>
          <cell r="P1037" t="str">
            <v>N/A</v>
          </cell>
          <cell r="Q1037" t="str">
            <v>N/A</v>
          </cell>
          <cell r="R1037" t="str">
            <v>SG&amp;A</v>
          </cell>
          <cell r="S1037" t="str">
            <v>SG&amp;A</v>
          </cell>
          <cell r="T1037" t="str">
            <v>N/A</v>
          </cell>
          <cell r="U1037" t="str">
            <v>N/A</v>
          </cell>
          <cell r="V1037" t="str">
            <v>N/A</v>
          </cell>
          <cell r="W1037" t="str">
            <v>N/A</v>
          </cell>
          <cell r="X1037" t="str">
            <v>N/A</v>
          </cell>
          <cell r="Y1037" t="str">
            <v>N/A</v>
          </cell>
          <cell r="Z1037" t="str">
            <v>N/A</v>
          </cell>
          <cell r="AA1037" t="str">
            <v>N/A</v>
          </cell>
          <cell r="AB1037" t="str">
            <v>NAO BLOQUEADO</v>
          </cell>
          <cell r="AC1037">
            <v>250898</v>
          </cell>
          <cell r="AD1037" t="str">
            <v>RECEITA E DESPESA FINANCEIRA</v>
          </cell>
          <cell r="AE1037" t="str">
            <v>3.SG&amp;A</v>
          </cell>
          <cell r="AF1037" t="str">
            <v>N/A</v>
          </cell>
          <cell r="AG1037" t="str">
            <v>N/A</v>
          </cell>
          <cell r="AH1037" t="str">
            <v>RIO DE JANEIRO</v>
          </cell>
          <cell r="AI1037" t="str">
            <v>N/A</v>
          </cell>
          <cell r="AJ1037" t="str">
            <v>N/A</v>
          </cell>
          <cell r="AK1037" t="str">
            <v>N/A</v>
          </cell>
          <cell r="AL1037" t="str">
            <v>N/A</v>
          </cell>
          <cell r="AM1037" t="str">
            <v>N/A</v>
          </cell>
          <cell r="AN1037" t="str">
            <v>N/A</v>
          </cell>
          <cell r="AO1037" t="str">
            <v>N/A</v>
          </cell>
          <cell r="AP1037" t="str">
            <v>N/A</v>
          </cell>
          <cell r="AQ1037" t="str">
            <v>N/A</v>
          </cell>
          <cell r="AR1037" t="str">
            <v>N/A</v>
          </cell>
          <cell r="AS1037" t="str">
            <v>N/AN/A</v>
          </cell>
          <cell r="AT1037" t="str">
            <v>N/A</v>
          </cell>
          <cell r="AU1037" t="str">
            <v>N/A</v>
          </cell>
          <cell r="AV1037" t="str">
            <v>N/A</v>
          </cell>
          <cell r="AW1037" t="str">
            <v>N/A</v>
          </cell>
          <cell r="AX1037" t="str">
            <v>N/A</v>
          </cell>
          <cell r="AY1037" t="str">
            <v>N/A</v>
          </cell>
          <cell r="AZ1037">
            <v>250898</v>
          </cell>
        </row>
        <row r="1038">
          <cell r="D1038">
            <v>218037</v>
          </cell>
          <cell r="E1038" t="str">
            <v>RECURSOS HUMANOS - PE</v>
          </cell>
          <cell r="F1038" t="str">
            <v>N/A</v>
          </cell>
          <cell r="G1038" t="str">
            <v>PE</v>
          </cell>
          <cell r="H1038" t="str">
            <v>PERNAMBUCO</v>
          </cell>
          <cell r="I1038" t="str">
            <v>NE</v>
          </cell>
          <cell r="J1038" t="str">
            <v>NE</v>
          </cell>
          <cell r="K1038" t="str">
            <v>80</v>
          </cell>
          <cell r="L1038" t="str">
            <v>ERES</v>
          </cell>
          <cell r="M1038" t="str">
            <v>ERES</v>
          </cell>
          <cell r="N1038">
            <v>0</v>
          </cell>
          <cell r="O1038">
            <v>0</v>
          </cell>
          <cell r="P1038" t="str">
            <v>N/A</v>
          </cell>
          <cell r="Q1038" t="str">
            <v>RECURSOS HUMANOS</v>
          </cell>
          <cell r="R1038" t="str">
            <v>SG&amp;A</v>
          </cell>
          <cell r="S1038" t="str">
            <v>SG&amp;A</v>
          </cell>
          <cell r="T1038" t="str">
            <v>N/A</v>
          </cell>
          <cell r="U1038" t="str">
            <v>N/A</v>
          </cell>
          <cell r="V1038" t="str">
            <v>N/A</v>
          </cell>
          <cell r="W1038" t="str">
            <v>N/I</v>
          </cell>
          <cell r="X1038" t="str">
            <v>N/I</v>
          </cell>
          <cell r="Y1038" t="str">
            <v>N/A</v>
          </cell>
          <cell r="Z1038" t="str">
            <v>N/A</v>
          </cell>
          <cell r="AA1038" t="str">
            <v>N/A</v>
          </cell>
          <cell r="AB1038" t="str">
            <v>NAO BLOQUEADO</v>
          </cell>
          <cell r="AC1038">
            <v>218037</v>
          </cell>
          <cell r="AD1038" t="str">
            <v>RECURSOS HUMANOS - PE</v>
          </cell>
          <cell r="AE1038" t="str">
            <v>3.SG&amp;A</v>
          </cell>
          <cell r="AF1038" t="str">
            <v>N/A</v>
          </cell>
          <cell r="AG1038" t="str">
            <v>N/A</v>
          </cell>
          <cell r="AH1038" t="str">
            <v>N/I</v>
          </cell>
          <cell r="AI1038" t="str">
            <v>N/A</v>
          </cell>
          <cell r="AJ1038" t="str">
            <v>N/A</v>
          </cell>
          <cell r="AK1038" t="str">
            <v>N/A</v>
          </cell>
          <cell r="AL1038" t="str">
            <v>N/A</v>
          </cell>
          <cell r="AM1038" t="str">
            <v>N/A</v>
          </cell>
          <cell r="AN1038" t="str">
            <v>N/A</v>
          </cell>
          <cell r="AO1038" t="str">
            <v>N/A</v>
          </cell>
          <cell r="AP1038" t="str">
            <v>N/A</v>
          </cell>
          <cell r="AQ1038" t="str">
            <v>N/A</v>
          </cell>
          <cell r="AR1038" t="str">
            <v>N/A</v>
          </cell>
          <cell r="AS1038" t="str">
            <v>N/AN/A</v>
          </cell>
          <cell r="AT1038" t="str">
            <v>N/A</v>
          </cell>
          <cell r="AU1038" t="str">
            <v>N/A</v>
          </cell>
          <cell r="AV1038" t="str">
            <v>N/A</v>
          </cell>
          <cell r="AW1038" t="str">
            <v>N/A</v>
          </cell>
          <cell r="AX1038" t="str">
            <v>N/A</v>
          </cell>
          <cell r="AY1038" t="str">
            <v>N/A</v>
          </cell>
          <cell r="AZ1038">
            <v>218037</v>
          </cell>
        </row>
        <row r="1039">
          <cell r="D1039">
            <v>218035</v>
          </cell>
          <cell r="E1039" t="str">
            <v>ADM FINANCEIRO - PE</v>
          </cell>
          <cell r="F1039" t="str">
            <v>N/A</v>
          </cell>
          <cell r="G1039" t="str">
            <v>PE</v>
          </cell>
          <cell r="H1039" t="str">
            <v>PERNAMBUCO</v>
          </cell>
          <cell r="I1039" t="str">
            <v>NE</v>
          </cell>
          <cell r="J1039" t="str">
            <v>NE</v>
          </cell>
          <cell r="K1039" t="str">
            <v>80</v>
          </cell>
          <cell r="L1039" t="str">
            <v>ERES</v>
          </cell>
          <cell r="M1039" t="str">
            <v>ERES</v>
          </cell>
          <cell r="N1039">
            <v>0</v>
          </cell>
          <cell r="O1039">
            <v>0</v>
          </cell>
          <cell r="P1039" t="str">
            <v>N/A</v>
          </cell>
          <cell r="Q1039" t="str">
            <v>ADM FINANCEIRO</v>
          </cell>
          <cell r="R1039" t="str">
            <v>SG&amp;A</v>
          </cell>
          <cell r="S1039" t="str">
            <v>SG&amp;A</v>
          </cell>
          <cell r="T1039" t="str">
            <v>N/A</v>
          </cell>
          <cell r="U1039" t="str">
            <v>N/A</v>
          </cell>
          <cell r="V1039" t="str">
            <v>N/A</v>
          </cell>
          <cell r="W1039" t="str">
            <v>N/I</v>
          </cell>
          <cell r="X1039" t="str">
            <v>N/I</v>
          </cell>
          <cell r="Y1039" t="str">
            <v>N/A</v>
          </cell>
          <cell r="Z1039" t="str">
            <v>N/A</v>
          </cell>
          <cell r="AA1039" t="str">
            <v>N/A</v>
          </cell>
          <cell r="AB1039" t="str">
            <v>NAO BLOQUEADO</v>
          </cell>
          <cell r="AC1039">
            <v>218035</v>
          </cell>
          <cell r="AD1039" t="str">
            <v>ADM FINANCEIRO - PE</v>
          </cell>
          <cell r="AE1039" t="str">
            <v>3.SG&amp;A</v>
          </cell>
          <cell r="AF1039" t="str">
            <v>N/A</v>
          </cell>
          <cell r="AG1039" t="str">
            <v>N/A</v>
          </cell>
          <cell r="AH1039" t="str">
            <v>N/I</v>
          </cell>
          <cell r="AI1039" t="str">
            <v>N/A</v>
          </cell>
          <cell r="AJ1039" t="str">
            <v>N/A</v>
          </cell>
          <cell r="AK1039" t="str">
            <v>N/A</v>
          </cell>
          <cell r="AL1039" t="str">
            <v>N/A</v>
          </cell>
          <cell r="AM1039" t="str">
            <v>N/A</v>
          </cell>
          <cell r="AN1039" t="str">
            <v>N/A</v>
          </cell>
          <cell r="AO1039" t="str">
            <v>N/A</v>
          </cell>
          <cell r="AP1039" t="str">
            <v>N/A</v>
          </cell>
          <cell r="AQ1039" t="str">
            <v>N/A</v>
          </cell>
          <cell r="AR1039" t="str">
            <v>N/A</v>
          </cell>
          <cell r="AS1039" t="str">
            <v>N/AN/A</v>
          </cell>
          <cell r="AT1039" t="str">
            <v>N/A</v>
          </cell>
          <cell r="AU1039" t="str">
            <v>N/A</v>
          </cell>
          <cell r="AV1039" t="str">
            <v>N/A</v>
          </cell>
          <cell r="AW1039" t="str">
            <v>N/A</v>
          </cell>
          <cell r="AX1039" t="str">
            <v>N/A</v>
          </cell>
          <cell r="AY1039" t="str">
            <v>N/A</v>
          </cell>
          <cell r="AZ1039">
            <v>218035</v>
          </cell>
        </row>
        <row r="1040">
          <cell r="D1040">
            <v>218031</v>
          </cell>
          <cell r="E1040" t="str">
            <v>INFORMATICA - PE</v>
          </cell>
          <cell r="F1040" t="str">
            <v>N/A</v>
          </cell>
          <cell r="G1040" t="str">
            <v>PE</v>
          </cell>
          <cell r="H1040" t="str">
            <v>PERNAMBUCO</v>
          </cell>
          <cell r="I1040" t="str">
            <v>NE</v>
          </cell>
          <cell r="J1040" t="str">
            <v>NE</v>
          </cell>
          <cell r="K1040" t="str">
            <v>80</v>
          </cell>
          <cell r="L1040" t="str">
            <v>ERES</v>
          </cell>
          <cell r="M1040" t="str">
            <v>ERES</v>
          </cell>
          <cell r="N1040">
            <v>0</v>
          </cell>
          <cell r="O1040">
            <v>0</v>
          </cell>
          <cell r="P1040" t="str">
            <v>N/A</v>
          </cell>
          <cell r="Q1040" t="str">
            <v>INFORMATICA</v>
          </cell>
          <cell r="R1040" t="str">
            <v>SG&amp;A</v>
          </cell>
          <cell r="S1040" t="str">
            <v>SG&amp;A</v>
          </cell>
          <cell r="T1040" t="str">
            <v>N/A</v>
          </cell>
          <cell r="U1040" t="str">
            <v>N/A</v>
          </cell>
          <cell r="V1040" t="str">
            <v>N/A</v>
          </cell>
          <cell r="W1040" t="str">
            <v>N/I</v>
          </cell>
          <cell r="X1040" t="str">
            <v>N/I</v>
          </cell>
          <cell r="Y1040" t="str">
            <v>N/A</v>
          </cell>
          <cell r="Z1040" t="str">
            <v>N/A</v>
          </cell>
          <cell r="AA1040" t="str">
            <v>N/A</v>
          </cell>
          <cell r="AB1040" t="str">
            <v>NAO BLOQUEADO</v>
          </cell>
          <cell r="AC1040">
            <v>218031</v>
          </cell>
          <cell r="AD1040" t="str">
            <v>INFORMATICA - PE</v>
          </cell>
          <cell r="AE1040" t="str">
            <v>3.SG&amp;A</v>
          </cell>
          <cell r="AF1040" t="str">
            <v>N/A</v>
          </cell>
          <cell r="AG1040" t="str">
            <v>N/A</v>
          </cell>
          <cell r="AH1040" t="str">
            <v>N/I</v>
          </cell>
          <cell r="AI1040" t="str">
            <v>N/A</v>
          </cell>
          <cell r="AJ1040" t="str">
            <v>N/A</v>
          </cell>
          <cell r="AK1040" t="str">
            <v>N/A</v>
          </cell>
          <cell r="AL1040" t="str">
            <v>N/A</v>
          </cell>
          <cell r="AM1040" t="str">
            <v>N/A</v>
          </cell>
          <cell r="AN1040" t="str">
            <v>N/A</v>
          </cell>
          <cell r="AO1040" t="str">
            <v>N/A</v>
          </cell>
          <cell r="AP1040" t="str">
            <v>N/A</v>
          </cell>
          <cell r="AQ1040" t="str">
            <v>N/A</v>
          </cell>
          <cell r="AR1040" t="str">
            <v>N/A</v>
          </cell>
          <cell r="AS1040" t="str">
            <v>N/AN/A</v>
          </cell>
          <cell r="AT1040" t="str">
            <v>N/A</v>
          </cell>
          <cell r="AU1040" t="str">
            <v>N/A</v>
          </cell>
          <cell r="AV1040" t="str">
            <v>N/A</v>
          </cell>
          <cell r="AW1040" t="str">
            <v>N/A</v>
          </cell>
          <cell r="AX1040" t="str">
            <v>N/A</v>
          </cell>
          <cell r="AY1040" t="str">
            <v>N/A</v>
          </cell>
          <cell r="AZ1040">
            <v>218031</v>
          </cell>
        </row>
        <row r="1041">
          <cell r="D1041">
            <v>218030</v>
          </cell>
          <cell r="E1041" t="str">
            <v>AUDITORIA INTERNA - PE</v>
          </cell>
          <cell r="F1041" t="str">
            <v>N/A</v>
          </cell>
          <cell r="G1041" t="str">
            <v>PE</v>
          </cell>
          <cell r="H1041" t="str">
            <v>PERNAMBUCO</v>
          </cell>
          <cell r="I1041" t="str">
            <v>NE</v>
          </cell>
          <cell r="J1041" t="str">
            <v>NE</v>
          </cell>
          <cell r="K1041" t="str">
            <v>80</v>
          </cell>
          <cell r="L1041" t="str">
            <v>ERES</v>
          </cell>
          <cell r="M1041" t="str">
            <v>ERES</v>
          </cell>
          <cell r="N1041">
            <v>0</v>
          </cell>
          <cell r="O1041">
            <v>0</v>
          </cell>
          <cell r="P1041" t="str">
            <v>N/A</v>
          </cell>
          <cell r="Q1041" t="str">
            <v>AUDITORIA INTERNA</v>
          </cell>
          <cell r="R1041" t="str">
            <v>SG&amp;A</v>
          </cell>
          <cell r="S1041" t="str">
            <v>SG&amp;A</v>
          </cell>
          <cell r="T1041" t="str">
            <v>N/A</v>
          </cell>
          <cell r="U1041" t="str">
            <v>N/A</v>
          </cell>
          <cell r="V1041" t="str">
            <v>N/A</v>
          </cell>
          <cell r="W1041" t="str">
            <v>N/I</v>
          </cell>
          <cell r="X1041" t="str">
            <v>N/I</v>
          </cell>
          <cell r="Y1041" t="str">
            <v>N/A</v>
          </cell>
          <cell r="Z1041" t="str">
            <v>N/A</v>
          </cell>
          <cell r="AA1041" t="str">
            <v>N/A</v>
          </cell>
          <cell r="AB1041" t="str">
            <v>NAO BLOQUEADO</v>
          </cell>
          <cell r="AC1041">
            <v>218030</v>
          </cell>
          <cell r="AD1041" t="str">
            <v>AUDITORIA INTERNA - PE</v>
          </cell>
          <cell r="AE1041" t="str">
            <v>3.SG&amp;A</v>
          </cell>
          <cell r="AF1041" t="str">
            <v>N/A</v>
          </cell>
          <cell r="AG1041" t="str">
            <v>N/A</v>
          </cell>
          <cell r="AH1041" t="str">
            <v>N/I</v>
          </cell>
          <cell r="AI1041" t="str">
            <v>N/A</v>
          </cell>
          <cell r="AJ1041" t="str">
            <v>N/A</v>
          </cell>
          <cell r="AK1041" t="str">
            <v>N/A</v>
          </cell>
          <cell r="AL1041" t="str">
            <v>N/A</v>
          </cell>
          <cell r="AM1041" t="str">
            <v>N/A</v>
          </cell>
          <cell r="AN1041" t="str">
            <v>N/A</v>
          </cell>
          <cell r="AO1041" t="str">
            <v>N/A</v>
          </cell>
          <cell r="AP1041" t="str">
            <v>N/A</v>
          </cell>
          <cell r="AQ1041" t="str">
            <v>N/A</v>
          </cell>
          <cell r="AR1041" t="str">
            <v>N/A</v>
          </cell>
          <cell r="AS1041" t="str">
            <v>N/AN/A</v>
          </cell>
          <cell r="AT1041" t="str">
            <v>N/A</v>
          </cell>
          <cell r="AU1041" t="str">
            <v>N/A</v>
          </cell>
          <cell r="AV1041" t="str">
            <v>N/A</v>
          </cell>
          <cell r="AW1041" t="str">
            <v>N/A</v>
          </cell>
          <cell r="AX1041" t="str">
            <v>N/A</v>
          </cell>
          <cell r="AY1041" t="str">
            <v>N/A</v>
          </cell>
          <cell r="AZ1041">
            <v>218030</v>
          </cell>
        </row>
        <row r="1042">
          <cell r="D1042">
            <v>218001</v>
          </cell>
          <cell r="E1042" t="str">
            <v>SERVICOS GERAIS - PE</v>
          </cell>
          <cell r="F1042" t="str">
            <v>N/A</v>
          </cell>
          <cell r="G1042" t="str">
            <v>PE</v>
          </cell>
          <cell r="H1042" t="str">
            <v>PERNAMBUCO</v>
          </cell>
          <cell r="I1042" t="str">
            <v>NE</v>
          </cell>
          <cell r="J1042" t="str">
            <v>NE</v>
          </cell>
          <cell r="K1042" t="str">
            <v>80</v>
          </cell>
          <cell r="L1042" t="str">
            <v>ERES</v>
          </cell>
          <cell r="M1042" t="str">
            <v>ERES</v>
          </cell>
          <cell r="N1042">
            <v>0</v>
          </cell>
          <cell r="O1042">
            <v>0</v>
          </cell>
          <cell r="P1042" t="str">
            <v>N/A</v>
          </cell>
          <cell r="Q1042" t="str">
            <v>SERVIÇOS GERAIS</v>
          </cell>
          <cell r="R1042" t="str">
            <v>SG&amp;A</v>
          </cell>
          <cell r="S1042" t="str">
            <v>SG&amp;A</v>
          </cell>
          <cell r="T1042" t="str">
            <v>N/A</v>
          </cell>
          <cell r="U1042" t="str">
            <v>N/A</v>
          </cell>
          <cell r="V1042" t="str">
            <v>N/A</v>
          </cell>
          <cell r="W1042" t="str">
            <v>N/I</v>
          </cell>
          <cell r="X1042" t="str">
            <v>N/I</v>
          </cell>
          <cell r="Y1042" t="str">
            <v>N/A</v>
          </cell>
          <cell r="Z1042" t="str">
            <v>N/A</v>
          </cell>
          <cell r="AA1042" t="str">
            <v>N/A</v>
          </cell>
          <cell r="AB1042" t="str">
            <v>NAO BLOQUEADO</v>
          </cell>
          <cell r="AC1042">
            <v>218001</v>
          </cell>
          <cell r="AD1042" t="str">
            <v>SERVICOS GERAIS - PE</v>
          </cell>
          <cell r="AE1042" t="str">
            <v>3.SG&amp;A</v>
          </cell>
          <cell r="AF1042" t="str">
            <v>N/A</v>
          </cell>
          <cell r="AG1042" t="str">
            <v>N/A</v>
          </cell>
          <cell r="AH1042" t="str">
            <v>N/I</v>
          </cell>
          <cell r="AI1042" t="str">
            <v>N/A</v>
          </cell>
          <cell r="AJ1042" t="str">
            <v>N/A</v>
          </cell>
          <cell r="AK1042" t="str">
            <v>N/A</v>
          </cell>
          <cell r="AL1042" t="str">
            <v>N/A</v>
          </cell>
          <cell r="AM1042" t="str">
            <v>N/A</v>
          </cell>
          <cell r="AN1042" t="str">
            <v>N/A</v>
          </cell>
          <cell r="AO1042" t="str">
            <v>N/A</v>
          </cell>
          <cell r="AP1042" t="str">
            <v>N/A</v>
          </cell>
          <cell r="AQ1042" t="str">
            <v>N/A</v>
          </cell>
          <cell r="AR1042" t="str">
            <v>N/A</v>
          </cell>
          <cell r="AS1042" t="str">
            <v>N/AN/A</v>
          </cell>
          <cell r="AT1042" t="str">
            <v>N/A</v>
          </cell>
          <cell r="AU1042" t="str">
            <v>N/A</v>
          </cell>
          <cell r="AV1042" t="str">
            <v>N/A</v>
          </cell>
          <cell r="AW1042" t="str">
            <v>N/A</v>
          </cell>
          <cell r="AX1042" t="str">
            <v>N/A</v>
          </cell>
          <cell r="AY1042" t="str">
            <v>N/A</v>
          </cell>
          <cell r="AZ1042">
            <v>218001</v>
          </cell>
        </row>
        <row r="1043">
          <cell r="D1043">
            <v>216701</v>
          </cell>
          <cell r="E1043" t="str">
            <v>MATRIZ</v>
          </cell>
          <cell r="F1043" t="str">
            <v>N/A</v>
          </cell>
          <cell r="G1043" t="str">
            <v>N/I</v>
          </cell>
          <cell r="H1043" t="str">
            <v>N/I</v>
          </cell>
          <cell r="I1043" t="str">
            <v>N/I</v>
          </cell>
          <cell r="J1043" t="str">
            <v>N/I</v>
          </cell>
          <cell r="K1043" t="str">
            <v>67</v>
          </cell>
          <cell r="L1043" t="str">
            <v>PARQUEAMENTOS</v>
          </cell>
          <cell r="M1043" t="str">
            <v>PARQUEAMENTOS</v>
          </cell>
          <cell r="N1043">
            <v>0</v>
          </cell>
          <cell r="O1043">
            <v>0</v>
          </cell>
          <cell r="P1043" t="str">
            <v>N/A</v>
          </cell>
          <cell r="Q1043" t="str">
            <v>MATRIZ</v>
          </cell>
          <cell r="R1043" t="str">
            <v>SG&amp;A</v>
          </cell>
          <cell r="S1043" t="str">
            <v>SG&amp;A</v>
          </cell>
          <cell r="T1043" t="str">
            <v>N/A</v>
          </cell>
          <cell r="U1043" t="str">
            <v>N/A</v>
          </cell>
          <cell r="V1043" t="str">
            <v>N/A</v>
          </cell>
          <cell r="W1043" t="str">
            <v>N/A</v>
          </cell>
          <cell r="X1043" t="str">
            <v>N/A</v>
          </cell>
          <cell r="Y1043" t="str">
            <v>N/A</v>
          </cell>
          <cell r="Z1043" t="str">
            <v>N/A</v>
          </cell>
          <cell r="AA1043" t="str">
            <v>N/A</v>
          </cell>
          <cell r="AB1043" t="str">
            <v xml:space="preserve">BLOQUEADO    </v>
          </cell>
          <cell r="AC1043">
            <v>216701</v>
          </cell>
          <cell r="AD1043" t="str">
            <v>MATRIZ</v>
          </cell>
          <cell r="AE1043" t="str">
            <v>3.SG&amp;A</v>
          </cell>
          <cell r="AF1043" t="str">
            <v>N/A</v>
          </cell>
          <cell r="AG1043" t="str">
            <v>N/A</v>
          </cell>
          <cell r="AH1043" t="str">
            <v>N/I</v>
          </cell>
          <cell r="AI1043" t="str">
            <v>N/A</v>
          </cell>
          <cell r="AJ1043" t="str">
            <v>N/A</v>
          </cell>
          <cell r="AK1043" t="str">
            <v>N/A</v>
          </cell>
          <cell r="AL1043" t="str">
            <v>N/A</v>
          </cell>
          <cell r="AM1043" t="str">
            <v>N/A</v>
          </cell>
          <cell r="AN1043" t="str">
            <v>N/A</v>
          </cell>
          <cell r="AO1043" t="str">
            <v>N/A</v>
          </cell>
          <cell r="AP1043" t="str">
            <v>N/A</v>
          </cell>
          <cell r="AQ1043" t="str">
            <v>N/A</v>
          </cell>
          <cell r="AR1043" t="str">
            <v>N/A</v>
          </cell>
          <cell r="AS1043" t="str">
            <v>N/AN/A</v>
          </cell>
          <cell r="AT1043" t="str">
            <v>N/A</v>
          </cell>
          <cell r="AU1043" t="str">
            <v>N/A</v>
          </cell>
          <cell r="AV1043" t="str">
            <v>N/A</v>
          </cell>
          <cell r="AW1043" t="str">
            <v>N/A</v>
          </cell>
          <cell r="AX1043" t="str">
            <v>N/A</v>
          </cell>
          <cell r="AY1043" t="str">
            <v>N/A</v>
          </cell>
          <cell r="AZ1043">
            <v>216701</v>
          </cell>
        </row>
        <row r="1044">
          <cell r="D1044">
            <v>214935</v>
          </cell>
          <cell r="E1044" t="str">
            <v>ADMINISTRACAO</v>
          </cell>
          <cell r="F1044" t="str">
            <v>N/A</v>
          </cell>
          <cell r="G1044" t="str">
            <v>N/I</v>
          </cell>
          <cell r="H1044" t="str">
            <v>N/I</v>
          </cell>
          <cell r="I1044" t="str">
            <v>N/I</v>
          </cell>
          <cell r="J1044" t="str">
            <v>N/I</v>
          </cell>
          <cell r="K1044" t="str">
            <v>49</v>
          </cell>
          <cell r="L1044" t="str">
            <v>PARKING</v>
          </cell>
          <cell r="M1044" t="str">
            <v>PARKING</v>
          </cell>
          <cell r="N1044">
            <v>0</v>
          </cell>
          <cell r="O1044">
            <v>0</v>
          </cell>
          <cell r="P1044" t="str">
            <v>N/A</v>
          </cell>
          <cell r="Q1044" t="str">
            <v>ADMINISTRACAO</v>
          </cell>
          <cell r="R1044" t="str">
            <v>SG&amp;A</v>
          </cell>
          <cell r="S1044" t="str">
            <v>SG&amp;A</v>
          </cell>
          <cell r="T1044" t="str">
            <v>N/A</v>
          </cell>
          <cell r="U1044" t="str">
            <v>N/A</v>
          </cell>
          <cell r="V1044" t="str">
            <v>N/A</v>
          </cell>
          <cell r="W1044" t="str">
            <v>N/I</v>
          </cell>
          <cell r="X1044" t="str">
            <v>N/I</v>
          </cell>
          <cell r="Y1044" t="str">
            <v>N/A</v>
          </cell>
          <cell r="Z1044" t="str">
            <v>N/A</v>
          </cell>
          <cell r="AA1044" t="str">
            <v>N/A</v>
          </cell>
          <cell r="AB1044" t="str">
            <v xml:space="preserve">BLOQUEADO    </v>
          </cell>
          <cell r="AC1044">
            <v>214935</v>
          </cell>
          <cell r="AD1044" t="str">
            <v>ADMINISTRACAO</v>
          </cell>
          <cell r="AE1044" t="str">
            <v>3.SG&amp;A</v>
          </cell>
          <cell r="AF1044" t="str">
            <v>N/A</v>
          </cell>
          <cell r="AG1044" t="str">
            <v>N/A</v>
          </cell>
          <cell r="AH1044" t="str">
            <v>N/I</v>
          </cell>
          <cell r="AI1044" t="str">
            <v>N/A</v>
          </cell>
          <cell r="AJ1044" t="str">
            <v>N/A</v>
          </cell>
          <cell r="AK1044" t="str">
            <v>N/A</v>
          </cell>
          <cell r="AL1044" t="str">
            <v>N/A</v>
          </cell>
          <cell r="AM1044" t="str">
            <v>N/A</v>
          </cell>
          <cell r="AN1044" t="str">
            <v>N/A</v>
          </cell>
          <cell r="AO1044" t="str">
            <v>N/A</v>
          </cell>
          <cell r="AP1044" t="str">
            <v>N/A</v>
          </cell>
          <cell r="AQ1044" t="str">
            <v>N/A</v>
          </cell>
          <cell r="AR1044" t="str">
            <v>N/A</v>
          </cell>
          <cell r="AS1044" t="str">
            <v>N/AN/A</v>
          </cell>
          <cell r="AT1044" t="str">
            <v>N/A</v>
          </cell>
          <cell r="AU1044" t="str">
            <v>N/A</v>
          </cell>
          <cell r="AV1044" t="str">
            <v>N/A</v>
          </cell>
          <cell r="AW1044" t="str">
            <v>N/A</v>
          </cell>
          <cell r="AX1044" t="str">
            <v>N/A</v>
          </cell>
          <cell r="AY1044" t="str">
            <v>N/A</v>
          </cell>
          <cell r="AZ1044">
            <v>214935</v>
          </cell>
        </row>
        <row r="1045">
          <cell r="D1045">
            <v>214929</v>
          </cell>
          <cell r="E1045" t="str">
            <v>SAC / SINISTRO</v>
          </cell>
          <cell r="F1045" t="str">
            <v>N/A</v>
          </cell>
          <cell r="G1045" t="str">
            <v>N/I</v>
          </cell>
          <cell r="H1045" t="str">
            <v>N/I</v>
          </cell>
          <cell r="I1045" t="str">
            <v>N/I</v>
          </cell>
          <cell r="J1045" t="str">
            <v>N/I</v>
          </cell>
          <cell r="K1045" t="str">
            <v>49</v>
          </cell>
          <cell r="L1045" t="str">
            <v>PARKING</v>
          </cell>
          <cell r="M1045" t="str">
            <v>PARKING</v>
          </cell>
          <cell r="N1045">
            <v>0</v>
          </cell>
          <cell r="O1045">
            <v>0</v>
          </cell>
          <cell r="P1045" t="str">
            <v>N/A</v>
          </cell>
          <cell r="Q1045" t="str">
            <v>SAC / SINISTRO</v>
          </cell>
          <cell r="R1045" t="str">
            <v>SG&amp;A</v>
          </cell>
          <cell r="S1045" t="str">
            <v>SG&amp;A</v>
          </cell>
          <cell r="T1045" t="str">
            <v>N/A</v>
          </cell>
          <cell r="U1045" t="str">
            <v>N/A</v>
          </cell>
          <cell r="V1045" t="str">
            <v>N/A</v>
          </cell>
          <cell r="W1045" t="str">
            <v>N/I</v>
          </cell>
          <cell r="X1045" t="str">
            <v>N/I</v>
          </cell>
          <cell r="Y1045" t="str">
            <v>N/A</v>
          </cell>
          <cell r="Z1045" t="str">
            <v>N/A</v>
          </cell>
          <cell r="AA1045" t="str">
            <v>N/A</v>
          </cell>
          <cell r="AB1045" t="str">
            <v xml:space="preserve">BLOQUEADO    </v>
          </cell>
          <cell r="AC1045">
            <v>214929</v>
          </cell>
          <cell r="AD1045" t="str">
            <v>SAC / SINISTRO</v>
          </cell>
          <cell r="AE1045" t="str">
            <v>3.SG&amp;A</v>
          </cell>
          <cell r="AF1045" t="str">
            <v>N/A</v>
          </cell>
          <cell r="AG1045" t="str">
            <v>N/A</v>
          </cell>
          <cell r="AH1045" t="str">
            <v>N/I</v>
          </cell>
          <cell r="AI1045" t="str">
            <v>N/A</v>
          </cell>
          <cell r="AJ1045" t="str">
            <v>N/A</v>
          </cell>
          <cell r="AK1045" t="str">
            <v>N/A</v>
          </cell>
          <cell r="AL1045" t="str">
            <v>N/A</v>
          </cell>
          <cell r="AM1045" t="str">
            <v>N/A</v>
          </cell>
          <cell r="AN1045" t="str">
            <v>N/A</v>
          </cell>
          <cell r="AO1045" t="str">
            <v>N/A</v>
          </cell>
          <cell r="AP1045" t="str">
            <v>N/A</v>
          </cell>
          <cell r="AQ1045" t="str">
            <v>N/A</v>
          </cell>
          <cell r="AR1045" t="str">
            <v>N/A</v>
          </cell>
          <cell r="AS1045" t="str">
            <v>N/AN/A</v>
          </cell>
          <cell r="AT1045" t="str">
            <v>N/A</v>
          </cell>
          <cell r="AU1045" t="str">
            <v>N/A</v>
          </cell>
          <cell r="AV1045" t="str">
            <v>N/A</v>
          </cell>
          <cell r="AW1045" t="str">
            <v>N/A</v>
          </cell>
          <cell r="AX1045" t="str">
            <v>N/A</v>
          </cell>
          <cell r="AY1045" t="str">
            <v>N/A</v>
          </cell>
          <cell r="AZ1045">
            <v>214929</v>
          </cell>
        </row>
        <row r="1046">
          <cell r="D1046">
            <v>214923</v>
          </cell>
          <cell r="E1046" t="str">
            <v>CONTABILIDADE</v>
          </cell>
          <cell r="F1046" t="str">
            <v>N/A</v>
          </cell>
          <cell r="G1046" t="str">
            <v>N/I</v>
          </cell>
          <cell r="H1046" t="str">
            <v>N/I</v>
          </cell>
          <cell r="I1046" t="str">
            <v>N/I</v>
          </cell>
          <cell r="J1046" t="str">
            <v>N/I</v>
          </cell>
          <cell r="K1046" t="str">
            <v>49</v>
          </cell>
          <cell r="L1046" t="str">
            <v>PARKING</v>
          </cell>
          <cell r="M1046" t="str">
            <v>PARKING</v>
          </cell>
          <cell r="N1046">
            <v>0</v>
          </cell>
          <cell r="O1046">
            <v>0</v>
          </cell>
          <cell r="P1046" t="str">
            <v>N/A</v>
          </cell>
          <cell r="Q1046" t="str">
            <v>CONTROLADORIA</v>
          </cell>
          <cell r="R1046" t="str">
            <v>SG&amp;A</v>
          </cell>
          <cell r="S1046" t="str">
            <v>SG&amp;A</v>
          </cell>
          <cell r="T1046" t="str">
            <v>N/A</v>
          </cell>
          <cell r="U1046" t="str">
            <v>N/A</v>
          </cell>
          <cell r="V1046" t="str">
            <v>N/A</v>
          </cell>
          <cell r="W1046" t="str">
            <v>N/I</v>
          </cell>
          <cell r="X1046" t="str">
            <v>N/I</v>
          </cell>
          <cell r="Y1046" t="str">
            <v>N/A</v>
          </cell>
          <cell r="Z1046" t="str">
            <v>N/A</v>
          </cell>
          <cell r="AA1046" t="str">
            <v>N/A</v>
          </cell>
          <cell r="AB1046" t="str">
            <v xml:space="preserve">BLOQUEADO    </v>
          </cell>
          <cell r="AC1046">
            <v>214923</v>
          </cell>
          <cell r="AD1046" t="str">
            <v>CONTABILIDADE</v>
          </cell>
          <cell r="AE1046" t="str">
            <v>3.SG&amp;A</v>
          </cell>
          <cell r="AF1046" t="str">
            <v>N/A</v>
          </cell>
          <cell r="AG1046" t="str">
            <v>N/A</v>
          </cell>
          <cell r="AH1046" t="str">
            <v>N/I</v>
          </cell>
          <cell r="AI1046" t="str">
            <v>N/A</v>
          </cell>
          <cell r="AJ1046" t="str">
            <v>N/A</v>
          </cell>
          <cell r="AK1046" t="str">
            <v>N/A</v>
          </cell>
          <cell r="AL1046" t="str">
            <v>N/A</v>
          </cell>
          <cell r="AM1046" t="str">
            <v>N/A</v>
          </cell>
          <cell r="AN1046" t="str">
            <v>N/A</v>
          </cell>
          <cell r="AO1046" t="str">
            <v>N/A</v>
          </cell>
          <cell r="AP1046" t="str">
            <v>N/A</v>
          </cell>
          <cell r="AQ1046" t="str">
            <v>N/A</v>
          </cell>
          <cell r="AR1046" t="str">
            <v>N/A</v>
          </cell>
          <cell r="AS1046" t="str">
            <v>N/AN/A</v>
          </cell>
          <cell r="AT1046" t="str">
            <v>N/A</v>
          </cell>
          <cell r="AU1046" t="str">
            <v>N/A</v>
          </cell>
          <cell r="AV1046" t="str">
            <v>N/A</v>
          </cell>
          <cell r="AW1046" t="str">
            <v>N/A</v>
          </cell>
          <cell r="AX1046" t="str">
            <v>N/A</v>
          </cell>
          <cell r="AY1046" t="str">
            <v>N/A</v>
          </cell>
          <cell r="AZ1046">
            <v>214923</v>
          </cell>
        </row>
        <row r="1047">
          <cell r="D1047">
            <v>210937</v>
          </cell>
          <cell r="E1047" t="str">
            <v>RECURSOS HUMANOS</v>
          </cell>
          <cell r="F1047" t="str">
            <v>N/A</v>
          </cell>
          <cell r="G1047" t="str">
            <v>RJ</v>
          </cell>
          <cell r="H1047" t="str">
            <v>RIO DE JANEIRO</v>
          </cell>
          <cell r="I1047" t="str">
            <v>RJ</v>
          </cell>
          <cell r="J1047" t="str">
            <v>RJ</v>
          </cell>
          <cell r="K1047" t="str">
            <v>09</v>
          </cell>
          <cell r="L1047" t="str">
            <v>CAPITAL</v>
          </cell>
          <cell r="M1047" t="str">
            <v>CAPITAL</v>
          </cell>
          <cell r="N1047">
            <v>0</v>
          </cell>
          <cell r="O1047">
            <v>0</v>
          </cell>
          <cell r="P1047" t="str">
            <v>N/A</v>
          </cell>
          <cell r="Q1047" t="str">
            <v>RECURSOS HUMANOS</v>
          </cell>
          <cell r="R1047" t="str">
            <v>SG&amp;A</v>
          </cell>
          <cell r="S1047" t="str">
            <v>SG&amp;A</v>
          </cell>
          <cell r="T1047" t="str">
            <v>N/A</v>
          </cell>
          <cell r="U1047" t="str">
            <v>N/A</v>
          </cell>
          <cell r="V1047" t="str">
            <v>N/A</v>
          </cell>
          <cell r="W1047" t="str">
            <v>N/I</v>
          </cell>
          <cell r="X1047" t="str">
            <v>N/I</v>
          </cell>
          <cell r="Y1047" t="str">
            <v>N/A</v>
          </cell>
          <cell r="Z1047" t="str">
            <v>N/A</v>
          </cell>
          <cell r="AA1047" t="str">
            <v>N/A</v>
          </cell>
          <cell r="AB1047" t="str">
            <v>NAO BLOQUEADO</v>
          </cell>
          <cell r="AC1047">
            <v>210937</v>
          </cell>
          <cell r="AD1047" t="str">
            <v>RECURSOS HUMANOS</v>
          </cell>
          <cell r="AE1047" t="str">
            <v>3.SG&amp;A</v>
          </cell>
          <cell r="AF1047" t="str">
            <v>N/A</v>
          </cell>
          <cell r="AG1047" t="str">
            <v>N/A</v>
          </cell>
          <cell r="AH1047" t="str">
            <v>RIO DE JANEIRO</v>
          </cell>
          <cell r="AI1047" t="str">
            <v>N/A</v>
          </cell>
          <cell r="AJ1047" t="str">
            <v>N/A</v>
          </cell>
          <cell r="AK1047" t="str">
            <v>N/A</v>
          </cell>
          <cell r="AL1047" t="str">
            <v>N/A</v>
          </cell>
          <cell r="AM1047" t="str">
            <v>N/A</v>
          </cell>
          <cell r="AN1047" t="str">
            <v>N/A</v>
          </cell>
          <cell r="AO1047" t="str">
            <v>N/A</v>
          </cell>
          <cell r="AP1047" t="str">
            <v>N/A</v>
          </cell>
          <cell r="AQ1047" t="str">
            <v>N/A</v>
          </cell>
          <cell r="AR1047" t="str">
            <v>N/A</v>
          </cell>
          <cell r="AS1047" t="str">
            <v>N/AN/A</v>
          </cell>
          <cell r="AT1047" t="str">
            <v>N/A</v>
          </cell>
          <cell r="AU1047" t="str">
            <v>N/A</v>
          </cell>
          <cell r="AV1047" t="str">
            <v>N/A</v>
          </cell>
          <cell r="AW1047" t="str">
            <v>N/A</v>
          </cell>
          <cell r="AX1047" t="str">
            <v>N/A</v>
          </cell>
          <cell r="AY1047" t="str">
            <v>N/A</v>
          </cell>
          <cell r="AZ1047">
            <v>210937</v>
          </cell>
        </row>
        <row r="1048">
          <cell r="D1048">
            <v>210936</v>
          </cell>
          <cell r="E1048" t="str">
            <v>COMPRAS</v>
          </cell>
          <cell r="F1048" t="str">
            <v>N/A</v>
          </cell>
          <cell r="G1048" t="str">
            <v>RJ</v>
          </cell>
          <cell r="H1048" t="str">
            <v>RIO DE JANEIRO</v>
          </cell>
          <cell r="I1048" t="str">
            <v>RJ</v>
          </cell>
          <cell r="J1048" t="str">
            <v>RJ</v>
          </cell>
          <cell r="K1048" t="str">
            <v>09</v>
          </cell>
          <cell r="L1048" t="str">
            <v>CAPITAL</v>
          </cell>
          <cell r="M1048" t="str">
            <v>CAPITAL</v>
          </cell>
          <cell r="N1048">
            <v>0</v>
          </cell>
          <cell r="O1048">
            <v>0</v>
          </cell>
          <cell r="P1048" t="str">
            <v>N/A</v>
          </cell>
          <cell r="Q1048" t="str">
            <v>COMPRAS</v>
          </cell>
          <cell r="R1048" t="str">
            <v>SG&amp;A</v>
          </cell>
          <cell r="S1048" t="str">
            <v>SG&amp;A</v>
          </cell>
          <cell r="T1048" t="str">
            <v>N/A</v>
          </cell>
          <cell r="U1048" t="str">
            <v>N/A</v>
          </cell>
          <cell r="V1048" t="str">
            <v>N/A</v>
          </cell>
          <cell r="W1048" t="str">
            <v>N/I</v>
          </cell>
          <cell r="X1048" t="str">
            <v>N/I</v>
          </cell>
          <cell r="Y1048" t="str">
            <v>N/A</v>
          </cell>
          <cell r="Z1048" t="str">
            <v>N/A</v>
          </cell>
          <cell r="AA1048" t="str">
            <v>N/A</v>
          </cell>
          <cell r="AB1048" t="str">
            <v>NAO BLOQUEADO</v>
          </cell>
          <cell r="AC1048">
            <v>210936</v>
          </cell>
          <cell r="AD1048" t="str">
            <v>COMPRAS</v>
          </cell>
          <cell r="AE1048" t="str">
            <v>3.SG&amp;A</v>
          </cell>
          <cell r="AF1048" t="str">
            <v>N/A</v>
          </cell>
          <cell r="AG1048" t="str">
            <v>N/A</v>
          </cell>
          <cell r="AH1048" t="str">
            <v>RIO DE JANEIRO</v>
          </cell>
          <cell r="AI1048" t="str">
            <v>N/A</v>
          </cell>
          <cell r="AJ1048" t="str">
            <v>N/A</v>
          </cell>
          <cell r="AK1048" t="str">
            <v>N/A</v>
          </cell>
          <cell r="AL1048" t="str">
            <v>N/A</v>
          </cell>
          <cell r="AM1048" t="str">
            <v>N/A</v>
          </cell>
          <cell r="AN1048" t="str">
            <v>N/A</v>
          </cell>
          <cell r="AO1048" t="str">
            <v>N/A</v>
          </cell>
          <cell r="AP1048" t="str">
            <v>N/A</v>
          </cell>
          <cell r="AQ1048" t="str">
            <v>N/A</v>
          </cell>
          <cell r="AR1048" t="str">
            <v>N/A</v>
          </cell>
          <cell r="AS1048" t="str">
            <v>N/AN/A</v>
          </cell>
          <cell r="AT1048" t="str">
            <v>N/A</v>
          </cell>
          <cell r="AU1048" t="str">
            <v>N/A</v>
          </cell>
          <cell r="AV1048" t="str">
            <v>N/A</v>
          </cell>
          <cell r="AW1048" t="str">
            <v>N/A</v>
          </cell>
          <cell r="AX1048" t="str">
            <v>N/A</v>
          </cell>
          <cell r="AY1048" t="str">
            <v>N/A</v>
          </cell>
          <cell r="AZ1048">
            <v>210936</v>
          </cell>
        </row>
        <row r="1049">
          <cell r="D1049">
            <v>210935</v>
          </cell>
          <cell r="E1049" t="str">
            <v>ADM FINANCEIRO - CO/ES</v>
          </cell>
          <cell r="F1049" t="str">
            <v>N/A</v>
          </cell>
          <cell r="G1049" t="str">
            <v>ES</v>
          </cell>
          <cell r="H1049" t="str">
            <v>ESPÍRITO SANTO</v>
          </cell>
          <cell r="I1049" t="str">
            <v>NE</v>
          </cell>
          <cell r="J1049" t="str">
            <v>NE</v>
          </cell>
          <cell r="K1049" t="str">
            <v>09</v>
          </cell>
          <cell r="L1049" t="str">
            <v>CAPITAL</v>
          </cell>
          <cell r="M1049" t="str">
            <v>CAPITAL</v>
          </cell>
          <cell r="N1049">
            <v>0</v>
          </cell>
          <cell r="O1049">
            <v>0</v>
          </cell>
          <cell r="P1049" t="str">
            <v>N/A</v>
          </cell>
          <cell r="Q1049" t="str">
            <v>ADM FINANCEIRO</v>
          </cell>
          <cell r="R1049" t="str">
            <v>SG&amp;A</v>
          </cell>
          <cell r="S1049" t="str">
            <v>SG&amp;A</v>
          </cell>
          <cell r="T1049" t="str">
            <v>N/A</v>
          </cell>
          <cell r="U1049" t="str">
            <v>N/A</v>
          </cell>
          <cell r="V1049" t="str">
            <v>N/A</v>
          </cell>
          <cell r="W1049" t="str">
            <v>N/I</v>
          </cell>
          <cell r="X1049" t="str">
            <v>N/I</v>
          </cell>
          <cell r="Y1049" t="str">
            <v>N/A</v>
          </cell>
          <cell r="Z1049" t="str">
            <v>N/A</v>
          </cell>
          <cell r="AA1049" t="str">
            <v>N/A</v>
          </cell>
          <cell r="AB1049" t="str">
            <v>NAO BLOQUEADO</v>
          </cell>
          <cell r="AC1049">
            <v>210935</v>
          </cell>
          <cell r="AD1049" t="str">
            <v>ADM FINANCEIRO - CO/ES</v>
          </cell>
          <cell r="AE1049" t="str">
            <v>3.SG&amp;A</v>
          </cell>
          <cell r="AF1049" t="str">
            <v>N/A</v>
          </cell>
          <cell r="AG1049" t="str">
            <v>N/A</v>
          </cell>
          <cell r="AH1049" t="str">
            <v>N/I</v>
          </cell>
          <cell r="AI1049" t="str">
            <v>N/A</v>
          </cell>
          <cell r="AJ1049" t="str">
            <v>N/A</v>
          </cell>
          <cell r="AK1049" t="str">
            <v>N/A</v>
          </cell>
          <cell r="AL1049" t="str">
            <v>N/A</v>
          </cell>
          <cell r="AM1049" t="str">
            <v>N/A</v>
          </cell>
          <cell r="AN1049" t="str">
            <v>N/A</v>
          </cell>
          <cell r="AO1049" t="str">
            <v>N/A</v>
          </cell>
          <cell r="AP1049" t="str">
            <v>N/A</v>
          </cell>
          <cell r="AQ1049" t="str">
            <v>N/A</v>
          </cell>
          <cell r="AR1049" t="str">
            <v>N/A</v>
          </cell>
          <cell r="AS1049" t="str">
            <v>N/AN/A</v>
          </cell>
          <cell r="AT1049" t="str">
            <v>N/A</v>
          </cell>
          <cell r="AU1049" t="str">
            <v>N/A</v>
          </cell>
          <cell r="AV1049" t="str">
            <v>N/A</v>
          </cell>
          <cell r="AW1049" t="str">
            <v>N/A</v>
          </cell>
          <cell r="AX1049" t="str">
            <v>N/A</v>
          </cell>
          <cell r="AY1049" t="str">
            <v>N/A</v>
          </cell>
          <cell r="AZ1049">
            <v>210935</v>
          </cell>
        </row>
        <row r="1050">
          <cell r="D1050">
            <v>210933</v>
          </cell>
          <cell r="E1050" t="str">
            <v>JURIDICO</v>
          </cell>
          <cell r="F1050" t="str">
            <v>N/A</v>
          </cell>
          <cell r="G1050" t="str">
            <v>RJ</v>
          </cell>
          <cell r="H1050" t="str">
            <v>RIO DE JANEIRO</v>
          </cell>
          <cell r="I1050" t="str">
            <v>RJ</v>
          </cell>
          <cell r="J1050" t="str">
            <v>RJ</v>
          </cell>
          <cell r="K1050" t="str">
            <v>09</v>
          </cell>
          <cell r="L1050" t="str">
            <v>CAPITAL</v>
          </cell>
          <cell r="M1050" t="str">
            <v>CAPITAL</v>
          </cell>
          <cell r="N1050">
            <v>0</v>
          </cell>
          <cell r="O1050">
            <v>0</v>
          </cell>
          <cell r="P1050" t="str">
            <v>N/A</v>
          </cell>
          <cell r="Q1050" t="str">
            <v>JURIDICO</v>
          </cell>
          <cell r="R1050" t="str">
            <v>SG&amp;A</v>
          </cell>
          <cell r="S1050" t="str">
            <v>SG&amp;A</v>
          </cell>
          <cell r="T1050" t="str">
            <v>N/A</v>
          </cell>
          <cell r="U1050" t="str">
            <v>N/A</v>
          </cell>
          <cell r="V1050" t="str">
            <v>N/A</v>
          </cell>
          <cell r="W1050" t="str">
            <v>N/I</v>
          </cell>
          <cell r="X1050" t="str">
            <v>N/I</v>
          </cell>
          <cell r="Y1050" t="str">
            <v>N/A</v>
          </cell>
          <cell r="Z1050" t="str">
            <v>N/A</v>
          </cell>
          <cell r="AA1050" t="str">
            <v>N/A</v>
          </cell>
          <cell r="AB1050" t="str">
            <v>NAO BLOQUEADO</v>
          </cell>
          <cell r="AC1050">
            <v>210933</v>
          </cell>
          <cell r="AD1050" t="str">
            <v>JURIDICO</v>
          </cell>
          <cell r="AE1050" t="str">
            <v>3.SG&amp;A</v>
          </cell>
          <cell r="AF1050" t="str">
            <v>N/A</v>
          </cell>
          <cell r="AG1050" t="str">
            <v>N/A</v>
          </cell>
          <cell r="AH1050" t="str">
            <v>RIO DE JANEIRO</v>
          </cell>
          <cell r="AI1050" t="str">
            <v>N/A</v>
          </cell>
          <cell r="AJ1050" t="str">
            <v>N/A</v>
          </cell>
          <cell r="AK1050" t="str">
            <v>N/A</v>
          </cell>
          <cell r="AL1050" t="str">
            <v>N/A</v>
          </cell>
          <cell r="AM1050" t="str">
            <v>N/A</v>
          </cell>
          <cell r="AN1050" t="str">
            <v>N/A</v>
          </cell>
          <cell r="AO1050" t="str">
            <v>N/A</v>
          </cell>
          <cell r="AP1050" t="str">
            <v>N/A</v>
          </cell>
          <cell r="AQ1050" t="str">
            <v>N/A</v>
          </cell>
          <cell r="AR1050" t="str">
            <v>N/A</v>
          </cell>
          <cell r="AS1050" t="str">
            <v>N/AN/A</v>
          </cell>
          <cell r="AT1050" t="str">
            <v>N/A</v>
          </cell>
          <cell r="AU1050" t="str">
            <v>N/A</v>
          </cell>
          <cell r="AV1050" t="str">
            <v>N/A</v>
          </cell>
          <cell r="AW1050" t="str">
            <v>N/A</v>
          </cell>
          <cell r="AX1050" t="str">
            <v>N/A</v>
          </cell>
          <cell r="AY1050" t="str">
            <v>N/A</v>
          </cell>
          <cell r="AZ1050">
            <v>210933</v>
          </cell>
        </row>
        <row r="1051">
          <cell r="D1051">
            <v>210932</v>
          </cell>
          <cell r="E1051" t="str">
            <v>DEPTO. PESSOAL</v>
          </cell>
          <cell r="F1051" t="str">
            <v>N/A</v>
          </cell>
          <cell r="G1051" t="str">
            <v>RJ</v>
          </cell>
          <cell r="H1051" t="str">
            <v>RIO DE JANEIRO</v>
          </cell>
          <cell r="I1051" t="str">
            <v>RJ</v>
          </cell>
          <cell r="J1051" t="str">
            <v>RJ</v>
          </cell>
          <cell r="K1051" t="str">
            <v>09</v>
          </cell>
          <cell r="L1051" t="str">
            <v>CAPITAL</v>
          </cell>
          <cell r="M1051" t="str">
            <v>CAPITAL</v>
          </cell>
          <cell r="N1051">
            <v>0</v>
          </cell>
          <cell r="O1051">
            <v>0</v>
          </cell>
          <cell r="P1051" t="str">
            <v>N/A</v>
          </cell>
          <cell r="Q1051" t="str">
            <v>DPTO PESSOAL</v>
          </cell>
          <cell r="R1051" t="str">
            <v>SG&amp;A</v>
          </cell>
          <cell r="S1051" t="str">
            <v>SG&amp;A</v>
          </cell>
          <cell r="T1051" t="str">
            <v>N/A</v>
          </cell>
          <cell r="U1051" t="str">
            <v>N/A</v>
          </cell>
          <cell r="V1051" t="str">
            <v>N/A</v>
          </cell>
          <cell r="W1051" t="str">
            <v>N/I</v>
          </cell>
          <cell r="X1051" t="str">
            <v>N/I</v>
          </cell>
          <cell r="Y1051" t="str">
            <v>N/A</v>
          </cell>
          <cell r="Z1051" t="str">
            <v>N/A</v>
          </cell>
          <cell r="AA1051" t="str">
            <v>N/A</v>
          </cell>
          <cell r="AB1051" t="str">
            <v>NAO BLOQUEADO</v>
          </cell>
          <cell r="AC1051">
            <v>210932</v>
          </cell>
          <cell r="AD1051" t="str">
            <v>DEPTO. PESSOAL</v>
          </cell>
          <cell r="AE1051" t="str">
            <v>3.SG&amp;A</v>
          </cell>
          <cell r="AF1051" t="str">
            <v>N/A</v>
          </cell>
          <cell r="AG1051" t="str">
            <v>N/A</v>
          </cell>
          <cell r="AH1051" t="str">
            <v>RIO DE JANEIRO</v>
          </cell>
          <cell r="AI1051" t="str">
            <v>N/A</v>
          </cell>
          <cell r="AJ1051" t="str">
            <v>N/A</v>
          </cell>
          <cell r="AK1051" t="str">
            <v>N/A</v>
          </cell>
          <cell r="AL1051" t="str">
            <v>N/A</v>
          </cell>
          <cell r="AM1051" t="str">
            <v>N/A</v>
          </cell>
          <cell r="AN1051" t="str">
            <v>N/A</v>
          </cell>
          <cell r="AO1051" t="str">
            <v>N/A</v>
          </cell>
          <cell r="AP1051" t="str">
            <v>N/A</v>
          </cell>
          <cell r="AQ1051" t="str">
            <v>N/A</v>
          </cell>
          <cell r="AR1051" t="str">
            <v>N/A</v>
          </cell>
          <cell r="AS1051" t="str">
            <v>N/AN/A</v>
          </cell>
          <cell r="AT1051" t="str">
            <v>N/A</v>
          </cell>
          <cell r="AU1051" t="str">
            <v>N/A</v>
          </cell>
          <cell r="AV1051" t="str">
            <v>N/A</v>
          </cell>
          <cell r="AW1051" t="str">
            <v>N/A</v>
          </cell>
          <cell r="AX1051" t="str">
            <v>N/A</v>
          </cell>
          <cell r="AY1051" t="str">
            <v>N/A</v>
          </cell>
          <cell r="AZ1051">
            <v>210932</v>
          </cell>
        </row>
        <row r="1052">
          <cell r="D1052">
            <v>210931</v>
          </cell>
          <cell r="E1052" t="str">
            <v>INFORMATICA</v>
          </cell>
          <cell r="F1052" t="str">
            <v>N/A</v>
          </cell>
          <cell r="G1052" t="str">
            <v>RJ</v>
          </cell>
          <cell r="H1052" t="str">
            <v>RIO DE JANEIRO</v>
          </cell>
          <cell r="I1052" t="str">
            <v>RJ</v>
          </cell>
          <cell r="J1052" t="str">
            <v>RJ</v>
          </cell>
          <cell r="K1052" t="str">
            <v>09</v>
          </cell>
          <cell r="L1052" t="str">
            <v>CAPITAL</v>
          </cell>
          <cell r="M1052" t="str">
            <v>CAPITAL</v>
          </cell>
          <cell r="N1052">
            <v>0</v>
          </cell>
          <cell r="O1052">
            <v>0</v>
          </cell>
          <cell r="P1052" t="str">
            <v>N/A</v>
          </cell>
          <cell r="Q1052" t="str">
            <v>INFORMATICA</v>
          </cell>
          <cell r="R1052" t="str">
            <v>SG&amp;A</v>
          </cell>
          <cell r="S1052" t="str">
            <v>SG&amp;A</v>
          </cell>
          <cell r="T1052" t="str">
            <v>N/A</v>
          </cell>
          <cell r="U1052" t="str">
            <v>N/A</v>
          </cell>
          <cell r="V1052" t="str">
            <v>N/A</v>
          </cell>
          <cell r="W1052" t="str">
            <v>N/I</v>
          </cell>
          <cell r="X1052" t="str">
            <v>N/I</v>
          </cell>
          <cell r="Y1052" t="str">
            <v>N/A</v>
          </cell>
          <cell r="Z1052" t="str">
            <v>N/A</v>
          </cell>
          <cell r="AA1052" t="str">
            <v>N/A</v>
          </cell>
          <cell r="AB1052" t="str">
            <v>NAO BLOQUEADO</v>
          </cell>
          <cell r="AC1052">
            <v>210931</v>
          </cell>
          <cell r="AD1052" t="str">
            <v>INFORMATICA</v>
          </cell>
          <cell r="AE1052" t="str">
            <v>3.SG&amp;A</v>
          </cell>
          <cell r="AF1052" t="str">
            <v>N/A</v>
          </cell>
          <cell r="AG1052" t="str">
            <v>N/A</v>
          </cell>
          <cell r="AH1052" t="str">
            <v>RIO DE JANEIRO</v>
          </cell>
          <cell r="AI1052" t="str">
            <v>N/A</v>
          </cell>
          <cell r="AJ1052" t="str">
            <v>N/A</v>
          </cell>
          <cell r="AK1052" t="str">
            <v>N/A</v>
          </cell>
          <cell r="AL1052" t="str">
            <v>N/A</v>
          </cell>
          <cell r="AM1052" t="str">
            <v>N/A</v>
          </cell>
          <cell r="AN1052" t="str">
            <v>N/A</v>
          </cell>
          <cell r="AO1052" t="str">
            <v>N/A</v>
          </cell>
          <cell r="AP1052" t="str">
            <v>N/A</v>
          </cell>
          <cell r="AQ1052" t="str">
            <v>N/A</v>
          </cell>
          <cell r="AR1052" t="str">
            <v>N/A</v>
          </cell>
          <cell r="AS1052" t="str">
            <v>N/AN/A</v>
          </cell>
          <cell r="AT1052" t="str">
            <v>N/A</v>
          </cell>
          <cell r="AU1052" t="str">
            <v>N/A</v>
          </cell>
          <cell r="AV1052" t="str">
            <v>N/A</v>
          </cell>
          <cell r="AW1052" t="str">
            <v>N/A</v>
          </cell>
          <cell r="AX1052" t="str">
            <v>N/A</v>
          </cell>
          <cell r="AY1052" t="str">
            <v>N/A</v>
          </cell>
          <cell r="AZ1052">
            <v>210931</v>
          </cell>
        </row>
        <row r="1053">
          <cell r="D1053">
            <v>210930</v>
          </cell>
          <cell r="E1053" t="str">
            <v>AUDITORIA INTERNA</v>
          </cell>
          <cell r="F1053" t="str">
            <v>N/A</v>
          </cell>
          <cell r="G1053" t="str">
            <v>RJ</v>
          </cell>
          <cell r="H1053" t="str">
            <v>RIO DE JANEIRO</v>
          </cell>
          <cell r="I1053" t="str">
            <v>RJ</v>
          </cell>
          <cell r="J1053" t="str">
            <v>RJ</v>
          </cell>
          <cell r="K1053" t="str">
            <v>09</v>
          </cell>
          <cell r="L1053" t="str">
            <v>CAPITAL</v>
          </cell>
          <cell r="M1053" t="str">
            <v>CAPITAL</v>
          </cell>
          <cell r="N1053">
            <v>0</v>
          </cell>
          <cell r="O1053">
            <v>0</v>
          </cell>
          <cell r="P1053" t="str">
            <v>N/A</v>
          </cell>
          <cell r="Q1053" t="str">
            <v>AUDITORIA INTERNA</v>
          </cell>
          <cell r="R1053" t="str">
            <v>SG&amp;A</v>
          </cell>
          <cell r="S1053" t="str">
            <v>SG&amp;A</v>
          </cell>
          <cell r="T1053" t="str">
            <v>N/A</v>
          </cell>
          <cell r="U1053" t="str">
            <v>N/A</v>
          </cell>
          <cell r="V1053" t="str">
            <v>N/A</v>
          </cell>
          <cell r="W1053" t="str">
            <v>N/I</v>
          </cell>
          <cell r="X1053" t="str">
            <v>N/I</v>
          </cell>
          <cell r="Y1053" t="str">
            <v>N/A</v>
          </cell>
          <cell r="Z1053" t="str">
            <v>N/A</v>
          </cell>
          <cell r="AA1053" t="str">
            <v>N/A</v>
          </cell>
          <cell r="AB1053" t="str">
            <v>NAO BLOQUEADO</v>
          </cell>
          <cell r="AC1053">
            <v>210930</v>
          </cell>
          <cell r="AD1053" t="str">
            <v>AUDITORIA INTERNA</v>
          </cell>
          <cell r="AE1053" t="str">
            <v>3.SG&amp;A</v>
          </cell>
          <cell r="AF1053" t="str">
            <v>N/A</v>
          </cell>
          <cell r="AG1053" t="str">
            <v>N/A</v>
          </cell>
          <cell r="AH1053" t="str">
            <v>RIO DE JANEIRO</v>
          </cell>
          <cell r="AI1053" t="str">
            <v>N/A</v>
          </cell>
          <cell r="AJ1053" t="str">
            <v>N/A</v>
          </cell>
          <cell r="AK1053" t="str">
            <v>N/A</v>
          </cell>
          <cell r="AL1053" t="str">
            <v>N/A</v>
          </cell>
          <cell r="AM1053" t="str">
            <v>N/A</v>
          </cell>
          <cell r="AN1053" t="str">
            <v>N/A</v>
          </cell>
          <cell r="AO1053" t="str">
            <v>N/A</v>
          </cell>
          <cell r="AP1053" t="str">
            <v>N/A</v>
          </cell>
          <cell r="AQ1053" t="str">
            <v>N/A</v>
          </cell>
          <cell r="AR1053" t="str">
            <v>N/A</v>
          </cell>
          <cell r="AS1053" t="str">
            <v>N/AN/A</v>
          </cell>
          <cell r="AT1053" t="str">
            <v>N/A</v>
          </cell>
          <cell r="AU1053" t="str">
            <v>N/A</v>
          </cell>
          <cell r="AV1053" t="str">
            <v>N/A</v>
          </cell>
          <cell r="AW1053" t="str">
            <v>N/A</v>
          </cell>
          <cell r="AX1053" t="str">
            <v>N/A</v>
          </cell>
          <cell r="AY1053" t="str">
            <v>N/A</v>
          </cell>
          <cell r="AZ1053">
            <v>210930</v>
          </cell>
        </row>
        <row r="1054">
          <cell r="D1054">
            <v>210929</v>
          </cell>
          <cell r="E1054" t="str">
            <v>SAC / SINISTRO</v>
          </cell>
          <cell r="F1054" t="str">
            <v>N/A</v>
          </cell>
          <cell r="G1054" t="str">
            <v>RJ</v>
          </cell>
          <cell r="H1054" t="str">
            <v>RIO DE JANEIRO</v>
          </cell>
          <cell r="I1054" t="str">
            <v>RJ</v>
          </cell>
          <cell r="J1054" t="str">
            <v>RJ</v>
          </cell>
          <cell r="K1054" t="str">
            <v>09</v>
          </cell>
          <cell r="L1054" t="str">
            <v>CAPITAL</v>
          </cell>
          <cell r="M1054" t="str">
            <v>CAPITAL</v>
          </cell>
          <cell r="N1054">
            <v>0</v>
          </cell>
          <cell r="O1054">
            <v>0</v>
          </cell>
          <cell r="P1054" t="str">
            <v>N/A</v>
          </cell>
          <cell r="Q1054" t="str">
            <v>SAC / SINISTRO</v>
          </cell>
          <cell r="R1054" t="str">
            <v>SG&amp;A</v>
          </cell>
          <cell r="S1054" t="str">
            <v>SG&amp;A</v>
          </cell>
          <cell r="T1054" t="str">
            <v>N/A</v>
          </cell>
          <cell r="U1054" t="str">
            <v>N/A</v>
          </cell>
          <cell r="V1054" t="str">
            <v>N/A</v>
          </cell>
          <cell r="W1054" t="str">
            <v>N/I</v>
          </cell>
          <cell r="X1054" t="str">
            <v>N/I</v>
          </cell>
          <cell r="Y1054" t="str">
            <v>N/A</v>
          </cell>
          <cell r="Z1054" t="str">
            <v>N/A</v>
          </cell>
          <cell r="AA1054" t="str">
            <v>N/A</v>
          </cell>
          <cell r="AB1054" t="str">
            <v>NAO BLOQUEADO</v>
          </cell>
          <cell r="AC1054">
            <v>210929</v>
          </cell>
          <cell r="AD1054" t="str">
            <v>SAC / SINISTRO</v>
          </cell>
          <cell r="AE1054" t="str">
            <v>3.SG&amp;A</v>
          </cell>
          <cell r="AF1054" t="str">
            <v>N/A</v>
          </cell>
          <cell r="AG1054" t="str">
            <v>N/A</v>
          </cell>
          <cell r="AH1054" t="str">
            <v>RIO DE JANEIRO</v>
          </cell>
          <cell r="AI1054" t="str">
            <v>N/A</v>
          </cell>
          <cell r="AJ1054" t="str">
            <v>N/A</v>
          </cell>
          <cell r="AK1054" t="str">
            <v>N/A</v>
          </cell>
          <cell r="AL1054" t="str">
            <v>N/A</v>
          </cell>
          <cell r="AM1054" t="str">
            <v>N/A</v>
          </cell>
          <cell r="AN1054" t="str">
            <v>N/A</v>
          </cell>
          <cell r="AO1054" t="str">
            <v>N/A</v>
          </cell>
          <cell r="AP1054" t="str">
            <v>N/A</v>
          </cell>
          <cell r="AQ1054" t="str">
            <v>N/A</v>
          </cell>
          <cell r="AR1054" t="str">
            <v>N/A</v>
          </cell>
          <cell r="AS1054" t="str">
            <v>N/AN/A</v>
          </cell>
          <cell r="AT1054" t="str">
            <v>N/A</v>
          </cell>
          <cell r="AU1054" t="str">
            <v>N/A</v>
          </cell>
          <cell r="AV1054" t="str">
            <v>N/A</v>
          </cell>
          <cell r="AW1054" t="str">
            <v>N/A</v>
          </cell>
          <cell r="AX1054" t="str">
            <v>N/A</v>
          </cell>
          <cell r="AY1054" t="str">
            <v>N/A</v>
          </cell>
          <cell r="AZ1054">
            <v>210929</v>
          </cell>
        </row>
        <row r="1055">
          <cell r="D1055">
            <v>210928</v>
          </cell>
          <cell r="E1055" t="str">
            <v>MARKETING</v>
          </cell>
          <cell r="F1055" t="str">
            <v>N/A</v>
          </cell>
          <cell r="G1055" t="str">
            <v>RJ</v>
          </cell>
          <cell r="H1055" t="str">
            <v>RIO DE JANEIRO</v>
          </cell>
          <cell r="I1055" t="str">
            <v>RJ</v>
          </cell>
          <cell r="J1055" t="str">
            <v>RJ</v>
          </cell>
          <cell r="K1055" t="str">
            <v>09</v>
          </cell>
          <cell r="L1055" t="str">
            <v>CAPITAL</v>
          </cell>
          <cell r="M1055" t="str">
            <v>CAPITAL</v>
          </cell>
          <cell r="N1055">
            <v>0</v>
          </cell>
          <cell r="O1055">
            <v>0</v>
          </cell>
          <cell r="P1055" t="str">
            <v>N/A</v>
          </cell>
          <cell r="Q1055" t="str">
            <v>MARKETING</v>
          </cell>
          <cell r="R1055" t="str">
            <v>SG&amp;A</v>
          </cell>
          <cell r="S1055" t="str">
            <v>SG&amp;A</v>
          </cell>
          <cell r="T1055" t="str">
            <v>N/A</v>
          </cell>
          <cell r="U1055" t="str">
            <v>N/A</v>
          </cell>
          <cell r="V1055" t="str">
            <v>N/A</v>
          </cell>
          <cell r="W1055" t="str">
            <v>N/I</v>
          </cell>
          <cell r="X1055" t="str">
            <v>N/I</v>
          </cell>
          <cell r="Y1055" t="str">
            <v>N/A</v>
          </cell>
          <cell r="Z1055" t="str">
            <v>N/A</v>
          </cell>
          <cell r="AA1055" t="str">
            <v>N/A</v>
          </cell>
          <cell r="AB1055" t="str">
            <v>NAO BLOQUEADO</v>
          </cell>
          <cell r="AC1055">
            <v>210928</v>
          </cell>
          <cell r="AD1055" t="str">
            <v>MARKETING</v>
          </cell>
          <cell r="AE1055" t="str">
            <v>3.SG&amp;A</v>
          </cell>
          <cell r="AF1055" t="str">
            <v>N/A</v>
          </cell>
          <cell r="AG1055" t="str">
            <v>N/A</v>
          </cell>
          <cell r="AH1055" t="str">
            <v>RIO DE JANEIRO</v>
          </cell>
          <cell r="AI1055" t="str">
            <v>N/A</v>
          </cell>
          <cell r="AJ1055" t="str">
            <v>N/A</v>
          </cell>
          <cell r="AK1055" t="str">
            <v>N/A</v>
          </cell>
          <cell r="AL1055" t="str">
            <v>N/A</v>
          </cell>
          <cell r="AM1055" t="str">
            <v>N/A</v>
          </cell>
          <cell r="AN1055" t="str">
            <v>N/A</v>
          </cell>
          <cell r="AO1055" t="str">
            <v>N/A</v>
          </cell>
          <cell r="AP1055" t="str">
            <v>N/A</v>
          </cell>
          <cell r="AQ1055" t="str">
            <v>N/A</v>
          </cell>
          <cell r="AR1055" t="str">
            <v>N/A</v>
          </cell>
          <cell r="AS1055" t="str">
            <v>N/AN/A</v>
          </cell>
          <cell r="AT1055" t="str">
            <v>N/A</v>
          </cell>
          <cell r="AU1055" t="str">
            <v>N/A</v>
          </cell>
          <cell r="AV1055" t="str">
            <v>N/A</v>
          </cell>
          <cell r="AW1055" t="str">
            <v>N/A</v>
          </cell>
          <cell r="AX1055" t="str">
            <v>N/A</v>
          </cell>
          <cell r="AY1055" t="str">
            <v>N/A</v>
          </cell>
          <cell r="AZ1055">
            <v>210928</v>
          </cell>
        </row>
        <row r="1056">
          <cell r="D1056">
            <v>210927</v>
          </cell>
          <cell r="E1056" t="str">
            <v>PLANEJAMENTO</v>
          </cell>
          <cell r="F1056" t="str">
            <v>N/A</v>
          </cell>
          <cell r="G1056" t="str">
            <v>RJ</v>
          </cell>
          <cell r="H1056" t="str">
            <v>RIO DE JANEIRO</v>
          </cell>
          <cell r="I1056" t="str">
            <v>RJ</v>
          </cell>
          <cell r="J1056" t="str">
            <v>RJ</v>
          </cell>
          <cell r="K1056" t="str">
            <v>09</v>
          </cell>
          <cell r="L1056" t="str">
            <v>CAPITAL</v>
          </cell>
          <cell r="M1056" t="str">
            <v>CAPITAL</v>
          </cell>
          <cell r="N1056">
            <v>0</v>
          </cell>
          <cell r="O1056">
            <v>0</v>
          </cell>
          <cell r="P1056" t="str">
            <v>N/A</v>
          </cell>
          <cell r="Q1056" t="str">
            <v>PLANEJAMENTO</v>
          </cell>
          <cell r="R1056" t="str">
            <v>SG&amp;A</v>
          </cell>
          <cell r="S1056" t="str">
            <v>SG&amp;A</v>
          </cell>
          <cell r="T1056" t="str">
            <v>N/A</v>
          </cell>
          <cell r="U1056" t="str">
            <v>N/A</v>
          </cell>
          <cell r="V1056" t="str">
            <v>N/A</v>
          </cell>
          <cell r="W1056" t="str">
            <v>RAFAEL AFONSO</v>
          </cell>
          <cell r="X1056" t="str">
            <v>RAFAEL AFONSO</v>
          </cell>
          <cell r="Y1056" t="str">
            <v>N/A</v>
          </cell>
          <cell r="Z1056" t="str">
            <v>N/A</v>
          </cell>
          <cell r="AA1056" t="str">
            <v>N/A</v>
          </cell>
          <cell r="AB1056" t="str">
            <v>NAO BLOQUEADO</v>
          </cell>
          <cell r="AC1056">
            <v>210927</v>
          </cell>
          <cell r="AD1056" t="str">
            <v>PLANEJAMENTO</v>
          </cell>
          <cell r="AE1056" t="str">
            <v>3.SG&amp;A</v>
          </cell>
          <cell r="AF1056" t="str">
            <v>N/A</v>
          </cell>
          <cell r="AG1056" t="str">
            <v>N/A</v>
          </cell>
          <cell r="AH1056" t="str">
            <v>RIO DE JANEIRO</v>
          </cell>
          <cell r="AI1056" t="str">
            <v>N/A</v>
          </cell>
          <cell r="AJ1056" t="str">
            <v>N/A</v>
          </cell>
          <cell r="AK1056" t="str">
            <v>N/A</v>
          </cell>
          <cell r="AL1056" t="str">
            <v>N/A</v>
          </cell>
          <cell r="AM1056" t="str">
            <v>N/A</v>
          </cell>
          <cell r="AN1056" t="str">
            <v>N/A</v>
          </cell>
          <cell r="AO1056" t="str">
            <v>N/A</v>
          </cell>
          <cell r="AP1056" t="str">
            <v>N/A</v>
          </cell>
          <cell r="AQ1056" t="str">
            <v>N/A</v>
          </cell>
          <cell r="AR1056" t="str">
            <v>N/A</v>
          </cell>
          <cell r="AS1056" t="str">
            <v>N/AN/A</v>
          </cell>
          <cell r="AT1056" t="str">
            <v>N/A</v>
          </cell>
          <cell r="AU1056" t="str">
            <v>N/A</v>
          </cell>
          <cell r="AV1056" t="str">
            <v>N/A</v>
          </cell>
          <cell r="AW1056" t="str">
            <v>N/A</v>
          </cell>
          <cell r="AX1056" t="str">
            <v>N/A</v>
          </cell>
          <cell r="AY1056" t="str">
            <v>N/A</v>
          </cell>
          <cell r="AZ1056">
            <v>210927</v>
          </cell>
        </row>
        <row r="1057">
          <cell r="D1057">
            <v>210926</v>
          </cell>
          <cell r="E1057" t="str">
            <v>FATURAMENTO</v>
          </cell>
          <cell r="F1057" t="str">
            <v>N/A</v>
          </cell>
          <cell r="G1057" t="str">
            <v>RJ</v>
          </cell>
          <cell r="H1057" t="str">
            <v>RIO DE JANEIRO</v>
          </cell>
          <cell r="I1057" t="str">
            <v>RJ</v>
          </cell>
          <cell r="J1057" t="str">
            <v>RJ</v>
          </cell>
          <cell r="K1057" t="str">
            <v>09</v>
          </cell>
          <cell r="L1057" t="str">
            <v>CAPITAL</v>
          </cell>
          <cell r="M1057" t="str">
            <v>CAPITAL</v>
          </cell>
          <cell r="N1057">
            <v>0</v>
          </cell>
          <cell r="O1057">
            <v>0</v>
          </cell>
          <cell r="P1057" t="str">
            <v>N/A</v>
          </cell>
          <cell r="Q1057" t="str">
            <v>ADM FINANCEIRO</v>
          </cell>
          <cell r="R1057" t="str">
            <v>SG&amp;A</v>
          </cell>
          <cell r="S1057" t="str">
            <v>SG&amp;A</v>
          </cell>
          <cell r="T1057" t="str">
            <v>N/A</v>
          </cell>
          <cell r="U1057" t="str">
            <v>N/A</v>
          </cell>
          <cell r="V1057" t="str">
            <v>N/A</v>
          </cell>
          <cell r="W1057" t="str">
            <v>N/I</v>
          </cell>
          <cell r="X1057" t="str">
            <v>N/I</v>
          </cell>
          <cell r="Y1057" t="str">
            <v>N/A</v>
          </cell>
          <cell r="Z1057" t="str">
            <v>N/A</v>
          </cell>
          <cell r="AA1057" t="str">
            <v>N/A</v>
          </cell>
          <cell r="AB1057" t="str">
            <v>NAO BLOQUEADO</v>
          </cell>
          <cell r="AC1057">
            <v>210926</v>
          </cell>
          <cell r="AD1057" t="str">
            <v>FATURAMENTO</v>
          </cell>
          <cell r="AE1057" t="str">
            <v>3.SG&amp;A</v>
          </cell>
          <cell r="AF1057" t="str">
            <v>N/A</v>
          </cell>
          <cell r="AG1057" t="str">
            <v>N/A</v>
          </cell>
          <cell r="AH1057" t="str">
            <v>RIO DE JANEIRO</v>
          </cell>
          <cell r="AI1057" t="str">
            <v>N/A</v>
          </cell>
          <cell r="AJ1057" t="str">
            <v>N/A</v>
          </cell>
          <cell r="AK1057" t="str">
            <v>N/A</v>
          </cell>
          <cell r="AL1057" t="str">
            <v>N/A</v>
          </cell>
          <cell r="AM1057" t="str">
            <v>N/A</v>
          </cell>
          <cell r="AN1057" t="str">
            <v>N/A</v>
          </cell>
          <cell r="AO1057" t="str">
            <v>N/A</v>
          </cell>
          <cell r="AP1057" t="str">
            <v>N/A</v>
          </cell>
          <cell r="AQ1057" t="str">
            <v>N/A</v>
          </cell>
          <cell r="AR1057" t="str">
            <v>N/A</v>
          </cell>
          <cell r="AS1057" t="str">
            <v>N/AN/A</v>
          </cell>
          <cell r="AT1057" t="str">
            <v>N/A</v>
          </cell>
          <cell r="AU1057" t="str">
            <v>N/A</v>
          </cell>
          <cell r="AV1057" t="str">
            <v>N/A</v>
          </cell>
          <cell r="AW1057" t="str">
            <v>N/A</v>
          </cell>
          <cell r="AX1057" t="str">
            <v>N/A</v>
          </cell>
          <cell r="AY1057" t="str">
            <v>N/A</v>
          </cell>
          <cell r="AZ1057">
            <v>210926</v>
          </cell>
        </row>
        <row r="1058">
          <cell r="D1058">
            <v>210925</v>
          </cell>
          <cell r="E1058" t="str">
            <v>FINANCEIRO</v>
          </cell>
          <cell r="F1058" t="str">
            <v>N/A</v>
          </cell>
          <cell r="G1058" t="str">
            <v>RJ</v>
          </cell>
          <cell r="H1058" t="str">
            <v>RIO DE JANEIRO</v>
          </cell>
          <cell r="I1058" t="str">
            <v>RJ</v>
          </cell>
          <cell r="J1058" t="str">
            <v>RJ</v>
          </cell>
          <cell r="K1058" t="str">
            <v>09</v>
          </cell>
          <cell r="L1058" t="str">
            <v>CAPITAL</v>
          </cell>
          <cell r="M1058" t="str">
            <v>CAPITAL</v>
          </cell>
          <cell r="N1058">
            <v>0</v>
          </cell>
          <cell r="O1058">
            <v>0</v>
          </cell>
          <cell r="P1058" t="str">
            <v>N/A</v>
          </cell>
          <cell r="Q1058" t="str">
            <v>ADM FINANCEIRO</v>
          </cell>
          <cell r="R1058" t="str">
            <v>SG&amp;A</v>
          </cell>
          <cell r="S1058" t="str">
            <v>SG&amp;A</v>
          </cell>
          <cell r="T1058" t="str">
            <v>N/A</v>
          </cell>
          <cell r="U1058" t="str">
            <v>N/A</v>
          </cell>
          <cell r="V1058" t="str">
            <v>N/A</v>
          </cell>
          <cell r="W1058" t="str">
            <v>N/I</v>
          </cell>
          <cell r="X1058" t="str">
            <v>N/I</v>
          </cell>
          <cell r="Y1058" t="str">
            <v>N/A</v>
          </cell>
          <cell r="Z1058" t="str">
            <v>N/A</v>
          </cell>
          <cell r="AA1058" t="str">
            <v>N/A</v>
          </cell>
          <cell r="AB1058" t="str">
            <v>NAO BLOQUEADO</v>
          </cell>
          <cell r="AC1058">
            <v>210925</v>
          </cell>
          <cell r="AD1058" t="str">
            <v>FINANCEIRO</v>
          </cell>
          <cell r="AE1058" t="str">
            <v>3.SG&amp;A</v>
          </cell>
          <cell r="AF1058" t="str">
            <v>N/A</v>
          </cell>
          <cell r="AG1058" t="str">
            <v>N/A</v>
          </cell>
          <cell r="AH1058" t="str">
            <v>RIO DE JANEIRO</v>
          </cell>
          <cell r="AI1058" t="str">
            <v>N/A</v>
          </cell>
          <cell r="AJ1058" t="str">
            <v>N/A</v>
          </cell>
          <cell r="AK1058" t="str">
            <v>N/A</v>
          </cell>
          <cell r="AL1058" t="str">
            <v>N/A</v>
          </cell>
          <cell r="AM1058" t="str">
            <v>N/A</v>
          </cell>
          <cell r="AN1058" t="str">
            <v>N/A</v>
          </cell>
          <cell r="AO1058" t="str">
            <v>N/A</v>
          </cell>
          <cell r="AP1058" t="str">
            <v>N/A</v>
          </cell>
          <cell r="AQ1058" t="str">
            <v>N/A</v>
          </cell>
          <cell r="AR1058" t="str">
            <v>N/A</v>
          </cell>
          <cell r="AS1058" t="str">
            <v>N/AN/A</v>
          </cell>
          <cell r="AT1058" t="str">
            <v>N/A</v>
          </cell>
          <cell r="AU1058" t="str">
            <v>N/A</v>
          </cell>
          <cell r="AV1058" t="str">
            <v>N/A</v>
          </cell>
          <cell r="AW1058" t="str">
            <v>N/A</v>
          </cell>
          <cell r="AX1058" t="str">
            <v>N/A</v>
          </cell>
          <cell r="AY1058" t="str">
            <v>N/A</v>
          </cell>
          <cell r="AZ1058">
            <v>210925</v>
          </cell>
        </row>
        <row r="1059">
          <cell r="D1059">
            <v>210924</v>
          </cell>
          <cell r="E1059" t="str">
            <v>CONTROLADORIA</v>
          </cell>
          <cell r="F1059" t="str">
            <v>N/A</v>
          </cell>
          <cell r="G1059" t="str">
            <v>RJ</v>
          </cell>
          <cell r="H1059" t="str">
            <v>RIO DE JANEIRO</v>
          </cell>
          <cell r="I1059" t="str">
            <v>RJ</v>
          </cell>
          <cell r="J1059" t="str">
            <v>RJ</v>
          </cell>
          <cell r="K1059" t="str">
            <v>09</v>
          </cell>
          <cell r="L1059" t="str">
            <v>CAPITAL</v>
          </cell>
          <cell r="M1059" t="str">
            <v>CAPITAL</v>
          </cell>
          <cell r="N1059">
            <v>0</v>
          </cell>
          <cell r="O1059">
            <v>0</v>
          </cell>
          <cell r="P1059" t="str">
            <v>N/A</v>
          </cell>
          <cell r="Q1059" t="str">
            <v>CONTROLADORIA</v>
          </cell>
          <cell r="R1059" t="str">
            <v>SG&amp;A</v>
          </cell>
          <cell r="S1059" t="str">
            <v>SG&amp;A</v>
          </cell>
          <cell r="T1059" t="str">
            <v>N/A</v>
          </cell>
          <cell r="U1059" t="str">
            <v>N/A</v>
          </cell>
          <cell r="V1059" t="str">
            <v>N/A</v>
          </cell>
          <cell r="W1059" t="str">
            <v>N/I</v>
          </cell>
          <cell r="X1059" t="str">
            <v>N/I</v>
          </cell>
          <cell r="Y1059" t="str">
            <v>N/A</v>
          </cell>
          <cell r="Z1059" t="str">
            <v>N/A</v>
          </cell>
          <cell r="AA1059" t="str">
            <v>N/A</v>
          </cell>
          <cell r="AB1059" t="str">
            <v xml:space="preserve">BLOQUEADO    </v>
          </cell>
          <cell r="AC1059">
            <v>210924</v>
          </cell>
          <cell r="AD1059" t="str">
            <v>CONTROLADORIA</v>
          </cell>
          <cell r="AE1059" t="str">
            <v>3.SG&amp;A</v>
          </cell>
          <cell r="AF1059" t="str">
            <v>N/A</v>
          </cell>
          <cell r="AG1059" t="str">
            <v>N/A</v>
          </cell>
          <cell r="AH1059" t="str">
            <v>RIO DE JANEIRO</v>
          </cell>
          <cell r="AI1059" t="str">
            <v>N/A</v>
          </cell>
          <cell r="AJ1059" t="str">
            <v>N/A</v>
          </cell>
          <cell r="AK1059" t="str">
            <v>N/A</v>
          </cell>
          <cell r="AL1059" t="str">
            <v>N/A</v>
          </cell>
          <cell r="AM1059" t="str">
            <v>N/A</v>
          </cell>
          <cell r="AN1059" t="str">
            <v>N/A</v>
          </cell>
          <cell r="AO1059" t="str">
            <v>N/A</v>
          </cell>
          <cell r="AP1059" t="str">
            <v>N/A</v>
          </cell>
          <cell r="AQ1059" t="str">
            <v>N/A</v>
          </cell>
          <cell r="AR1059" t="str">
            <v>N/A</v>
          </cell>
          <cell r="AS1059" t="str">
            <v>N/AN/A</v>
          </cell>
          <cell r="AT1059" t="str">
            <v>N/A</v>
          </cell>
          <cell r="AU1059" t="str">
            <v>N/A</v>
          </cell>
          <cell r="AV1059" t="str">
            <v>N/A</v>
          </cell>
          <cell r="AW1059" t="str">
            <v>N/A</v>
          </cell>
          <cell r="AX1059" t="str">
            <v>N/A</v>
          </cell>
          <cell r="AY1059" t="str">
            <v>N/A</v>
          </cell>
          <cell r="AZ1059">
            <v>210924</v>
          </cell>
        </row>
        <row r="1060">
          <cell r="D1060">
            <v>210923</v>
          </cell>
          <cell r="E1060" t="str">
            <v>CONTABILIDADE</v>
          </cell>
          <cell r="F1060" t="str">
            <v>N/A</v>
          </cell>
          <cell r="G1060" t="str">
            <v>RJ</v>
          </cell>
          <cell r="H1060" t="str">
            <v>RIO DE JANEIRO</v>
          </cell>
          <cell r="I1060" t="str">
            <v>RJ</v>
          </cell>
          <cell r="J1060" t="str">
            <v>RJ</v>
          </cell>
          <cell r="K1060" t="str">
            <v>09</v>
          </cell>
          <cell r="L1060" t="str">
            <v>CAPITAL</v>
          </cell>
          <cell r="M1060" t="str">
            <v>CAPITAL</v>
          </cell>
          <cell r="N1060">
            <v>0</v>
          </cell>
          <cell r="O1060">
            <v>0</v>
          </cell>
          <cell r="P1060" t="str">
            <v>N/A</v>
          </cell>
          <cell r="Q1060" t="str">
            <v>CONTROLADORIA</v>
          </cell>
          <cell r="R1060" t="str">
            <v>SG&amp;A</v>
          </cell>
          <cell r="S1060" t="str">
            <v>SG&amp;A</v>
          </cell>
          <cell r="T1060" t="str">
            <v>N/A</v>
          </cell>
          <cell r="U1060" t="str">
            <v>N/A</v>
          </cell>
          <cell r="V1060" t="str">
            <v>N/A</v>
          </cell>
          <cell r="W1060" t="str">
            <v>N/I</v>
          </cell>
          <cell r="X1060" t="str">
            <v>N/I</v>
          </cell>
          <cell r="Y1060" t="str">
            <v>N/A</v>
          </cell>
          <cell r="Z1060" t="str">
            <v>N/A</v>
          </cell>
          <cell r="AA1060" t="str">
            <v>N/A</v>
          </cell>
          <cell r="AB1060" t="str">
            <v>NAO BLOQUEADO</v>
          </cell>
          <cell r="AC1060">
            <v>210923</v>
          </cell>
          <cell r="AD1060" t="str">
            <v>CONTABILIDADE</v>
          </cell>
          <cell r="AE1060" t="str">
            <v>3.SG&amp;A</v>
          </cell>
          <cell r="AF1060" t="str">
            <v>N/A</v>
          </cell>
          <cell r="AG1060" t="str">
            <v>N/A</v>
          </cell>
          <cell r="AH1060" t="str">
            <v>RIO DE JANEIRO</v>
          </cell>
          <cell r="AI1060" t="str">
            <v>N/A</v>
          </cell>
          <cell r="AJ1060" t="str">
            <v>N/A</v>
          </cell>
          <cell r="AK1060" t="str">
            <v>N/A</v>
          </cell>
          <cell r="AL1060" t="str">
            <v>N/A</v>
          </cell>
          <cell r="AM1060" t="str">
            <v>N/A</v>
          </cell>
          <cell r="AN1060" t="str">
            <v>N/A</v>
          </cell>
          <cell r="AO1060" t="str">
            <v>N/A</v>
          </cell>
          <cell r="AP1060" t="str">
            <v>N/A</v>
          </cell>
          <cell r="AQ1060" t="str">
            <v>N/A</v>
          </cell>
          <cell r="AR1060" t="str">
            <v>N/A</v>
          </cell>
          <cell r="AS1060" t="str">
            <v>N/AN/A</v>
          </cell>
          <cell r="AT1060" t="str">
            <v>N/A</v>
          </cell>
          <cell r="AU1060" t="str">
            <v>N/A</v>
          </cell>
          <cell r="AV1060" t="str">
            <v>N/A</v>
          </cell>
          <cell r="AW1060" t="str">
            <v>N/A</v>
          </cell>
          <cell r="AX1060" t="str">
            <v>N/A</v>
          </cell>
          <cell r="AY1060" t="str">
            <v>N/A</v>
          </cell>
          <cell r="AZ1060">
            <v>210923</v>
          </cell>
        </row>
        <row r="1061">
          <cell r="D1061">
            <v>210922</v>
          </cell>
          <cell r="E1061" t="str">
            <v>COMERCIAL - DF/GO</v>
          </cell>
          <cell r="F1061" t="str">
            <v>N/A</v>
          </cell>
          <cell r="G1061" t="str">
            <v>GO</v>
          </cell>
          <cell r="H1061" t="str">
            <v>GOIÁS</v>
          </cell>
          <cell r="I1061" t="str">
            <v>CO</v>
          </cell>
          <cell r="J1061" t="str">
            <v>CO</v>
          </cell>
          <cell r="K1061" t="str">
            <v>09</v>
          </cell>
          <cell r="L1061" t="str">
            <v>CAPITAL</v>
          </cell>
          <cell r="M1061" t="str">
            <v>CAPITAL</v>
          </cell>
          <cell r="N1061">
            <v>0</v>
          </cell>
          <cell r="O1061">
            <v>0</v>
          </cell>
          <cell r="P1061" t="str">
            <v>N/A</v>
          </cell>
          <cell r="Q1061" t="str">
            <v>COMERCIAL</v>
          </cell>
          <cell r="R1061" t="str">
            <v>SG&amp;A</v>
          </cell>
          <cell r="S1061" t="str">
            <v>SG&amp;A</v>
          </cell>
          <cell r="T1061" t="str">
            <v>N/A</v>
          </cell>
          <cell r="U1061" t="str">
            <v>N/A</v>
          </cell>
          <cell r="V1061" t="str">
            <v>N/A</v>
          </cell>
          <cell r="W1061" t="str">
            <v>N/I</v>
          </cell>
          <cell r="X1061" t="str">
            <v>N/I</v>
          </cell>
          <cell r="Y1061" t="str">
            <v>N/A</v>
          </cell>
          <cell r="Z1061" t="str">
            <v>N/A</v>
          </cell>
          <cell r="AA1061" t="str">
            <v>N/A</v>
          </cell>
          <cell r="AB1061" t="str">
            <v>NAO BLOQUEADO</v>
          </cell>
          <cell r="AC1061">
            <v>210922</v>
          </cell>
          <cell r="AD1061" t="str">
            <v>COMERCIAL - DF/GO</v>
          </cell>
          <cell r="AE1061" t="str">
            <v>3.SG&amp;A</v>
          </cell>
          <cell r="AF1061" t="str">
            <v>N/A</v>
          </cell>
          <cell r="AG1061" t="str">
            <v>N/A</v>
          </cell>
          <cell r="AH1061" t="str">
            <v>N/I</v>
          </cell>
          <cell r="AI1061" t="str">
            <v>N/A</v>
          </cell>
          <cell r="AJ1061" t="str">
            <v>N/A</v>
          </cell>
          <cell r="AK1061" t="str">
            <v>N/A</v>
          </cell>
          <cell r="AL1061" t="str">
            <v>N/A</v>
          </cell>
          <cell r="AM1061" t="str">
            <v>N/A</v>
          </cell>
          <cell r="AN1061" t="str">
            <v>N/A</v>
          </cell>
          <cell r="AO1061" t="str">
            <v>N/A</v>
          </cell>
          <cell r="AP1061" t="str">
            <v>N/A</v>
          </cell>
          <cell r="AQ1061" t="str">
            <v>N/A</v>
          </cell>
          <cell r="AR1061" t="str">
            <v>N/A</v>
          </cell>
          <cell r="AS1061" t="str">
            <v>N/AN/A</v>
          </cell>
          <cell r="AT1061" t="str">
            <v>N/A</v>
          </cell>
          <cell r="AU1061" t="str">
            <v>N/A</v>
          </cell>
          <cell r="AV1061" t="str">
            <v>N/A</v>
          </cell>
          <cell r="AW1061" t="str">
            <v>N/A</v>
          </cell>
          <cell r="AX1061" t="str">
            <v>N/A</v>
          </cell>
          <cell r="AY1061" t="str">
            <v>N/A</v>
          </cell>
          <cell r="AZ1061">
            <v>210922</v>
          </cell>
        </row>
        <row r="1062">
          <cell r="D1062">
            <v>210921</v>
          </cell>
          <cell r="E1062" t="str">
            <v>DIRETORIA - DF</v>
          </cell>
          <cell r="F1062" t="str">
            <v>N/A</v>
          </cell>
          <cell r="G1062" t="str">
            <v>DF</v>
          </cell>
          <cell r="H1062" t="str">
            <v>DISTRITO FEDERAL</v>
          </cell>
          <cell r="I1062" t="str">
            <v>CO</v>
          </cell>
          <cell r="J1062" t="str">
            <v>CO</v>
          </cell>
          <cell r="K1062" t="str">
            <v>09</v>
          </cell>
          <cell r="L1062" t="str">
            <v>CAPITAL</v>
          </cell>
          <cell r="M1062" t="str">
            <v>CAPITAL</v>
          </cell>
          <cell r="N1062">
            <v>0</v>
          </cell>
          <cell r="O1062">
            <v>0</v>
          </cell>
          <cell r="P1062" t="str">
            <v>N/A</v>
          </cell>
          <cell r="Q1062" t="str">
            <v>DIRETORIA</v>
          </cell>
          <cell r="R1062" t="str">
            <v>SG&amp;A</v>
          </cell>
          <cell r="S1062" t="str">
            <v>SG&amp;A</v>
          </cell>
          <cell r="T1062" t="str">
            <v>N/A</v>
          </cell>
          <cell r="U1062" t="str">
            <v>N/A</v>
          </cell>
          <cell r="V1062" t="str">
            <v>N/A</v>
          </cell>
          <cell r="W1062" t="str">
            <v>N/I</v>
          </cell>
          <cell r="X1062" t="str">
            <v>N/I</v>
          </cell>
          <cell r="Y1062" t="str">
            <v>N/A</v>
          </cell>
          <cell r="Z1062" t="str">
            <v>N/A</v>
          </cell>
          <cell r="AA1062" t="str">
            <v>N/A</v>
          </cell>
          <cell r="AB1062" t="str">
            <v>NAO BLOQUEADO</v>
          </cell>
          <cell r="AC1062">
            <v>210921</v>
          </cell>
          <cell r="AD1062" t="str">
            <v>DIRETORIA - DF</v>
          </cell>
          <cell r="AE1062" t="str">
            <v>3.SG&amp;A</v>
          </cell>
          <cell r="AF1062" t="str">
            <v>N/A</v>
          </cell>
          <cell r="AG1062" t="str">
            <v>N/A</v>
          </cell>
          <cell r="AH1062" t="str">
            <v>N/I</v>
          </cell>
          <cell r="AI1062" t="str">
            <v>N/A</v>
          </cell>
          <cell r="AJ1062" t="str">
            <v>N/A</v>
          </cell>
          <cell r="AK1062" t="str">
            <v>N/A</v>
          </cell>
          <cell r="AL1062" t="str">
            <v>N/A</v>
          </cell>
          <cell r="AM1062" t="str">
            <v>N/A</v>
          </cell>
          <cell r="AN1062" t="str">
            <v>N/A</v>
          </cell>
          <cell r="AO1062" t="str">
            <v>N/A</v>
          </cell>
          <cell r="AP1062" t="str">
            <v>N/A</v>
          </cell>
          <cell r="AQ1062" t="str">
            <v>N/A</v>
          </cell>
          <cell r="AR1062" t="str">
            <v>N/A</v>
          </cell>
          <cell r="AS1062" t="str">
            <v>N/AN/A</v>
          </cell>
          <cell r="AT1062" t="str">
            <v>N/A</v>
          </cell>
          <cell r="AU1062" t="str">
            <v>N/A</v>
          </cell>
          <cell r="AV1062" t="str">
            <v>N/A</v>
          </cell>
          <cell r="AW1062" t="str">
            <v>N/A</v>
          </cell>
          <cell r="AX1062" t="str">
            <v>N/A</v>
          </cell>
          <cell r="AY1062" t="str">
            <v>N/A</v>
          </cell>
          <cell r="AZ1062">
            <v>210921</v>
          </cell>
        </row>
        <row r="1063">
          <cell r="D1063">
            <v>210920</v>
          </cell>
          <cell r="E1063" t="str">
            <v>PRESIDENCIA</v>
          </cell>
          <cell r="F1063" t="str">
            <v>N/A</v>
          </cell>
          <cell r="G1063" t="str">
            <v>RJ</v>
          </cell>
          <cell r="H1063" t="str">
            <v>RIO DE JANEIRO</v>
          </cell>
          <cell r="I1063" t="str">
            <v>RJ</v>
          </cell>
          <cell r="J1063" t="str">
            <v>RJ</v>
          </cell>
          <cell r="K1063" t="str">
            <v>09</v>
          </cell>
          <cell r="L1063" t="str">
            <v>CAPITAL</v>
          </cell>
          <cell r="M1063" t="str">
            <v>CAPITAL</v>
          </cell>
          <cell r="N1063">
            <v>0</v>
          </cell>
          <cell r="O1063">
            <v>0</v>
          </cell>
          <cell r="P1063" t="str">
            <v>N/A</v>
          </cell>
          <cell r="Q1063" t="str">
            <v>PRESIDENCIA</v>
          </cell>
          <cell r="R1063" t="str">
            <v>SG&amp;A</v>
          </cell>
          <cell r="S1063" t="str">
            <v>SG&amp;A</v>
          </cell>
          <cell r="T1063" t="str">
            <v>N/A</v>
          </cell>
          <cell r="U1063" t="str">
            <v>N/A</v>
          </cell>
          <cell r="V1063" t="str">
            <v>N/A</v>
          </cell>
          <cell r="W1063" t="str">
            <v>N/I</v>
          </cell>
          <cell r="X1063" t="str">
            <v>N/I</v>
          </cell>
          <cell r="Y1063" t="str">
            <v>N/A</v>
          </cell>
          <cell r="Z1063" t="str">
            <v>N/A</v>
          </cell>
          <cell r="AA1063" t="str">
            <v>N/A</v>
          </cell>
          <cell r="AB1063" t="str">
            <v>NAO BLOQUEADO</v>
          </cell>
          <cell r="AC1063">
            <v>210920</v>
          </cell>
          <cell r="AD1063" t="str">
            <v>PRESIDENCIA</v>
          </cell>
          <cell r="AE1063" t="str">
            <v>3.SG&amp;A</v>
          </cell>
          <cell r="AF1063" t="str">
            <v>N/A</v>
          </cell>
          <cell r="AG1063" t="str">
            <v>N/A</v>
          </cell>
          <cell r="AH1063" t="str">
            <v>RIO DE JANEIRO</v>
          </cell>
          <cell r="AI1063" t="str">
            <v>N/A</v>
          </cell>
          <cell r="AJ1063" t="str">
            <v>N/A</v>
          </cell>
          <cell r="AK1063" t="str">
            <v>N/A</v>
          </cell>
          <cell r="AL1063" t="str">
            <v>N/A</v>
          </cell>
          <cell r="AM1063" t="str">
            <v>N/A</v>
          </cell>
          <cell r="AN1063" t="str">
            <v>N/A</v>
          </cell>
          <cell r="AO1063" t="str">
            <v>N/A</v>
          </cell>
          <cell r="AP1063" t="str">
            <v>N/A</v>
          </cell>
          <cell r="AQ1063" t="str">
            <v>N/A</v>
          </cell>
          <cell r="AR1063" t="str">
            <v>N/A</v>
          </cell>
          <cell r="AS1063" t="str">
            <v>N/AN/A</v>
          </cell>
          <cell r="AT1063" t="str">
            <v>N/A</v>
          </cell>
          <cell r="AU1063" t="str">
            <v>N/A</v>
          </cell>
          <cell r="AV1063" t="str">
            <v>N/A</v>
          </cell>
          <cell r="AW1063" t="str">
            <v>N/A</v>
          </cell>
          <cell r="AX1063" t="str">
            <v>N/A</v>
          </cell>
          <cell r="AY1063" t="str">
            <v>N/A</v>
          </cell>
          <cell r="AZ1063">
            <v>210920</v>
          </cell>
        </row>
        <row r="1064">
          <cell r="D1064">
            <v>220829</v>
          </cell>
          <cell r="E1064" t="str">
            <v>CIDADE NOVA</v>
          </cell>
          <cell r="F1064" t="str">
            <v>CCN</v>
          </cell>
          <cell r="G1064" t="str">
            <v>RJ</v>
          </cell>
          <cell r="H1064" t="str">
            <v>RIO DE JANEIRO</v>
          </cell>
          <cell r="I1064" t="str">
            <v>RJ</v>
          </cell>
          <cell r="J1064" t="str">
            <v>RJ</v>
          </cell>
          <cell r="K1064" t="str">
            <v>08</v>
          </cell>
          <cell r="L1064" t="str">
            <v>RIOPARK</v>
          </cell>
          <cell r="M1064" t="str">
            <v>RIOPARK</v>
          </cell>
          <cell r="N1064">
            <v>0</v>
          </cell>
          <cell r="O1064">
            <v>0</v>
          </cell>
          <cell r="P1064" t="str">
            <v>CENTRO DE CONVENÇÕES</v>
          </cell>
          <cell r="Q1064" t="str">
            <v>GARAGEM</v>
          </cell>
          <cell r="R1064" t="str">
            <v>OFF STREET</v>
          </cell>
          <cell r="S1064" t="str">
            <v>BASE OFF</v>
          </cell>
          <cell r="T1064">
            <v>1</v>
          </cell>
          <cell r="U1064" t="str">
            <v>N/A</v>
          </cell>
          <cell r="V1064" t="str">
            <v>N/A</v>
          </cell>
          <cell r="W1064" t="str">
            <v>ANGELO</v>
          </cell>
          <cell r="X1064" t="str">
            <v>N/I</v>
          </cell>
          <cell r="Y1064" t="str">
            <v>MO</v>
          </cell>
          <cell r="Z1064" t="str">
            <v>100%NF</v>
          </cell>
          <cell r="AA1064" t="str">
            <v>N/I</v>
          </cell>
          <cell r="AB1064" t="str">
            <v>NAO BLOQUEADO</v>
          </cell>
          <cell r="AC1064">
            <v>220829</v>
          </cell>
          <cell r="AD1064" t="str">
            <v>CIDADE NOVA</v>
          </cell>
          <cell r="AE1064" t="str">
            <v>8.PARTE DO COMPLX</v>
          </cell>
          <cell r="AF1064" t="str">
            <v>ORGANICAS</v>
          </cell>
          <cell r="AG1064" t="str">
            <v>N/I</v>
          </cell>
          <cell r="AH1064" t="str">
            <v>RIO DE JANEIRO</v>
          </cell>
          <cell r="AI1064" t="str">
            <v>20211-110</v>
          </cell>
          <cell r="AJ1064" t="str">
            <v>CENTRO</v>
          </cell>
          <cell r="AK1064" t="str">
            <v>RUA AFONSO CAVALCANTI, S/N°</v>
          </cell>
          <cell r="AL1064" t="str">
            <v>N/I</v>
          </cell>
          <cell r="AM1064" t="str">
            <v>N/I</v>
          </cell>
          <cell r="AN1064" t="str">
            <v>N/I</v>
          </cell>
          <cell r="AO1064">
            <v>37773</v>
          </cell>
          <cell r="AP1064">
            <v>41790</v>
          </cell>
          <cell r="AQ1064" t="str">
            <v>N/I</v>
          </cell>
          <cell r="AR1064" t="str">
            <v>N/I</v>
          </cell>
          <cell r="AS1064" t="str">
            <v>RIOPARK29</v>
          </cell>
          <cell r="AT1064" t="str">
            <v>RIOPARK</v>
          </cell>
          <cell r="AU1064">
            <v>29</v>
          </cell>
          <cell r="AV1064" t="str">
            <v>CIDADE NOVA</v>
          </cell>
          <cell r="AW1064" t="str">
            <v>N/I</v>
          </cell>
          <cell r="AX1064" t="str">
            <v>Cidade Nova/Teleporto</v>
          </cell>
          <cell r="AY1064" t="str">
            <v>N/I</v>
          </cell>
          <cell r="AZ1064">
            <v>220829</v>
          </cell>
        </row>
        <row r="1065">
          <cell r="D1065">
            <v>210837</v>
          </cell>
          <cell r="E1065" t="str">
            <v>RECURSOS HUMANOS</v>
          </cell>
          <cell r="F1065" t="str">
            <v>N/A</v>
          </cell>
          <cell r="G1065" t="str">
            <v>RJ</v>
          </cell>
          <cell r="H1065" t="str">
            <v>RIO DE JANEIRO</v>
          </cell>
          <cell r="I1065" t="str">
            <v>RJ</v>
          </cell>
          <cell r="J1065" t="str">
            <v>RJ</v>
          </cell>
          <cell r="K1065" t="str">
            <v>08</v>
          </cell>
          <cell r="L1065" t="str">
            <v>RIOPARK</v>
          </cell>
          <cell r="M1065" t="str">
            <v>RIOPARK</v>
          </cell>
          <cell r="N1065">
            <v>0</v>
          </cell>
          <cell r="O1065">
            <v>0</v>
          </cell>
          <cell r="P1065" t="str">
            <v>N/A</v>
          </cell>
          <cell r="Q1065" t="str">
            <v>RECURSOS HUMANOS</v>
          </cell>
          <cell r="R1065" t="str">
            <v>SG&amp;A</v>
          </cell>
          <cell r="S1065" t="str">
            <v>SG&amp;A</v>
          </cell>
          <cell r="T1065" t="str">
            <v>N/A</v>
          </cell>
          <cell r="U1065" t="str">
            <v>N/A</v>
          </cell>
          <cell r="V1065" t="str">
            <v>N/A</v>
          </cell>
          <cell r="W1065" t="str">
            <v>N/I</v>
          </cell>
          <cell r="X1065" t="str">
            <v>N/I</v>
          </cell>
          <cell r="Y1065" t="str">
            <v>N/A</v>
          </cell>
          <cell r="Z1065" t="str">
            <v>N/A</v>
          </cell>
          <cell r="AA1065" t="str">
            <v>N/A</v>
          </cell>
          <cell r="AB1065" t="str">
            <v>NAO BLOQUEADO</v>
          </cell>
          <cell r="AC1065">
            <v>210837</v>
          </cell>
          <cell r="AD1065" t="str">
            <v>RECURSOS HUMANOS</v>
          </cell>
          <cell r="AE1065" t="str">
            <v>3.SG&amp;A</v>
          </cell>
          <cell r="AF1065" t="str">
            <v>N/A</v>
          </cell>
          <cell r="AG1065" t="str">
            <v>N/A</v>
          </cell>
          <cell r="AH1065" t="str">
            <v>RIO DE JANEIRO</v>
          </cell>
          <cell r="AI1065" t="str">
            <v>N/A</v>
          </cell>
          <cell r="AJ1065" t="str">
            <v>N/A</v>
          </cell>
          <cell r="AK1065" t="str">
            <v>N/A</v>
          </cell>
          <cell r="AL1065" t="str">
            <v>N/A</v>
          </cell>
          <cell r="AM1065" t="str">
            <v>N/A</v>
          </cell>
          <cell r="AN1065" t="str">
            <v>N/A</v>
          </cell>
          <cell r="AO1065" t="str">
            <v>N/A</v>
          </cell>
          <cell r="AP1065" t="str">
            <v>N/A</v>
          </cell>
          <cell r="AQ1065" t="str">
            <v>N/A</v>
          </cell>
          <cell r="AR1065" t="str">
            <v>N/A</v>
          </cell>
          <cell r="AS1065" t="str">
            <v>N/AN/A</v>
          </cell>
          <cell r="AT1065" t="str">
            <v>N/A</v>
          </cell>
          <cell r="AU1065" t="str">
            <v>N/A</v>
          </cell>
          <cell r="AV1065" t="str">
            <v>N/A</v>
          </cell>
          <cell r="AW1065" t="str">
            <v>N/A</v>
          </cell>
          <cell r="AX1065" t="str">
            <v>N/A</v>
          </cell>
          <cell r="AY1065" t="str">
            <v>N/A</v>
          </cell>
          <cell r="AZ1065">
            <v>210837</v>
          </cell>
        </row>
        <row r="1066">
          <cell r="D1066">
            <v>210836</v>
          </cell>
          <cell r="E1066" t="str">
            <v>COMPRAS</v>
          </cell>
          <cell r="F1066" t="str">
            <v>N/A</v>
          </cell>
          <cell r="G1066" t="str">
            <v>RJ</v>
          </cell>
          <cell r="H1066" t="str">
            <v>RIO DE JANEIRO</v>
          </cell>
          <cell r="I1066" t="str">
            <v>RJ</v>
          </cell>
          <cell r="J1066" t="str">
            <v>RJ</v>
          </cell>
          <cell r="K1066" t="str">
            <v>08</v>
          </cell>
          <cell r="L1066" t="str">
            <v>RIOPARK</v>
          </cell>
          <cell r="M1066" t="str">
            <v>RIOPARK</v>
          </cell>
          <cell r="N1066">
            <v>0</v>
          </cell>
          <cell r="O1066">
            <v>0</v>
          </cell>
          <cell r="P1066" t="str">
            <v>N/A</v>
          </cell>
          <cell r="Q1066" t="str">
            <v>COMPRAS</v>
          </cell>
          <cell r="R1066" t="str">
            <v>SG&amp;A</v>
          </cell>
          <cell r="S1066" t="str">
            <v>SG&amp;A</v>
          </cell>
          <cell r="T1066" t="str">
            <v>N/A</v>
          </cell>
          <cell r="U1066" t="str">
            <v>N/A</v>
          </cell>
          <cell r="V1066" t="str">
            <v>N/A</v>
          </cell>
          <cell r="W1066" t="str">
            <v>N/I</v>
          </cell>
          <cell r="X1066" t="str">
            <v>N/I</v>
          </cell>
          <cell r="Y1066" t="str">
            <v>N/A</v>
          </cell>
          <cell r="Z1066" t="str">
            <v>N/A</v>
          </cell>
          <cell r="AA1066" t="str">
            <v>N/A</v>
          </cell>
          <cell r="AB1066" t="str">
            <v>NAO BLOQUEADO</v>
          </cell>
          <cell r="AC1066">
            <v>210836</v>
          </cell>
          <cell r="AD1066" t="str">
            <v>COMPRAS</v>
          </cell>
          <cell r="AE1066" t="str">
            <v>3.SG&amp;A</v>
          </cell>
          <cell r="AF1066" t="str">
            <v>N/A</v>
          </cell>
          <cell r="AG1066" t="str">
            <v>N/A</v>
          </cell>
          <cell r="AH1066" t="str">
            <v>RIO DE JANEIRO</v>
          </cell>
          <cell r="AI1066" t="str">
            <v>N/A</v>
          </cell>
          <cell r="AJ1066" t="str">
            <v>N/A</v>
          </cell>
          <cell r="AK1066" t="str">
            <v>N/A</v>
          </cell>
          <cell r="AL1066" t="str">
            <v>N/A</v>
          </cell>
          <cell r="AM1066" t="str">
            <v>N/A</v>
          </cell>
          <cell r="AN1066" t="str">
            <v>N/A</v>
          </cell>
          <cell r="AO1066" t="str">
            <v>N/A</v>
          </cell>
          <cell r="AP1066" t="str">
            <v>N/A</v>
          </cell>
          <cell r="AQ1066" t="str">
            <v>N/A</v>
          </cell>
          <cell r="AR1066" t="str">
            <v>N/A</v>
          </cell>
          <cell r="AS1066" t="str">
            <v>N/AN/A</v>
          </cell>
          <cell r="AT1066" t="str">
            <v>N/A</v>
          </cell>
          <cell r="AU1066" t="str">
            <v>N/A</v>
          </cell>
          <cell r="AV1066" t="str">
            <v>N/A</v>
          </cell>
          <cell r="AW1066" t="str">
            <v>N/A</v>
          </cell>
          <cell r="AX1066" t="str">
            <v>N/A</v>
          </cell>
          <cell r="AY1066" t="str">
            <v>N/A</v>
          </cell>
          <cell r="AZ1066">
            <v>210836</v>
          </cell>
        </row>
        <row r="1067">
          <cell r="D1067">
            <v>210835</v>
          </cell>
          <cell r="E1067" t="str">
            <v>ADM FINANCEIRO - RJ</v>
          </cell>
          <cell r="F1067" t="str">
            <v>N/A</v>
          </cell>
          <cell r="G1067" t="str">
            <v>RJ</v>
          </cell>
          <cell r="H1067" t="str">
            <v>RIO DE JANEIRO</v>
          </cell>
          <cell r="I1067" t="str">
            <v>RJ</v>
          </cell>
          <cell r="J1067" t="str">
            <v>RJ</v>
          </cell>
          <cell r="K1067" t="str">
            <v>08</v>
          </cell>
          <cell r="L1067" t="str">
            <v>RIOPARK</v>
          </cell>
          <cell r="M1067" t="str">
            <v>RIOPARK</v>
          </cell>
          <cell r="N1067">
            <v>0</v>
          </cell>
          <cell r="O1067">
            <v>0</v>
          </cell>
          <cell r="P1067" t="str">
            <v>N/A</v>
          </cell>
          <cell r="Q1067" t="str">
            <v>ADM FINANCEIRO</v>
          </cell>
          <cell r="R1067" t="str">
            <v>SG&amp;A</v>
          </cell>
          <cell r="S1067" t="str">
            <v>SG&amp;A</v>
          </cell>
          <cell r="T1067" t="str">
            <v>N/A</v>
          </cell>
          <cell r="U1067" t="str">
            <v>N/A</v>
          </cell>
          <cell r="V1067" t="str">
            <v>N/A</v>
          </cell>
          <cell r="W1067" t="str">
            <v>N/I</v>
          </cell>
          <cell r="X1067" t="str">
            <v>N/I</v>
          </cell>
          <cell r="Y1067" t="str">
            <v>N/A</v>
          </cell>
          <cell r="Z1067" t="str">
            <v>N/A</v>
          </cell>
          <cell r="AA1067" t="str">
            <v>N/A</v>
          </cell>
          <cell r="AB1067" t="str">
            <v>NAO BLOQUEADO</v>
          </cell>
          <cell r="AC1067">
            <v>210835</v>
          </cell>
          <cell r="AD1067" t="str">
            <v>ADM FINANCEIRO - RJ</v>
          </cell>
          <cell r="AE1067" t="str">
            <v>3.SG&amp;A</v>
          </cell>
          <cell r="AF1067" t="str">
            <v>N/A</v>
          </cell>
          <cell r="AG1067" t="str">
            <v>N/A</v>
          </cell>
          <cell r="AH1067" t="str">
            <v>RIO DE JANEIRO</v>
          </cell>
          <cell r="AI1067" t="str">
            <v>N/A</v>
          </cell>
          <cell r="AJ1067" t="str">
            <v>N/A</v>
          </cell>
          <cell r="AK1067" t="str">
            <v>N/A</v>
          </cell>
          <cell r="AL1067" t="str">
            <v>N/A</v>
          </cell>
          <cell r="AM1067" t="str">
            <v>N/A</v>
          </cell>
          <cell r="AN1067" t="str">
            <v>N/A</v>
          </cell>
          <cell r="AO1067" t="str">
            <v>N/A</v>
          </cell>
          <cell r="AP1067" t="str">
            <v>N/A</v>
          </cell>
          <cell r="AQ1067" t="str">
            <v>N/A</v>
          </cell>
          <cell r="AR1067" t="str">
            <v>N/A</v>
          </cell>
          <cell r="AS1067" t="str">
            <v>N/AN/A</v>
          </cell>
          <cell r="AT1067" t="str">
            <v>N/A</v>
          </cell>
          <cell r="AU1067" t="str">
            <v>N/A</v>
          </cell>
          <cell r="AV1067" t="str">
            <v>N/A</v>
          </cell>
          <cell r="AW1067" t="str">
            <v>N/A</v>
          </cell>
          <cell r="AX1067" t="str">
            <v>N/A</v>
          </cell>
          <cell r="AY1067" t="str">
            <v>N/A</v>
          </cell>
          <cell r="AZ1067">
            <v>210835</v>
          </cell>
        </row>
        <row r="1068">
          <cell r="D1068">
            <v>210833</v>
          </cell>
          <cell r="E1068" t="str">
            <v>JURIDICO</v>
          </cell>
          <cell r="F1068" t="str">
            <v>N/A</v>
          </cell>
          <cell r="G1068" t="str">
            <v>RJ</v>
          </cell>
          <cell r="H1068" t="str">
            <v>RIO DE JANEIRO</v>
          </cell>
          <cell r="I1068" t="str">
            <v>RJ</v>
          </cell>
          <cell r="J1068" t="str">
            <v>RJ</v>
          </cell>
          <cell r="K1068" t="str">
            <v>08</v>
          </cell>
          <cell r="L1068" t="str">
            <v>RIOPARK</v>
          </cell>
          <cell r="M1068" t="str">
            <v>RIOPARK</v>
          </cell>
          <cell r="N1068">
            <v>0</v>
          </cell>
          <cell r="O1068">
            <v>0</v>
          </cell>
          <cell r="P1068" t="str">
            <v>N/A</v>
          </cell>
          <cell r="Q1068" t="str">
            <v>JURIDICO</v>
          </cell>
          <cell r="R1068" t="str">
            <v>SG&amp;A</v>
          </cell>
          <cell r="S1068" t="str">
            <v>SG&amp;A</v>
          </cell>
          <cell r="T1068" t="str">
            <v>N/A</v>
          </cell>
          <cell r="U1068" t="str">
            <v>N/A</v>
          </cell>
          <cell r="V1068" t="str">
            <v>N/A</v>
          </cell>
          <cell r="W1068" t="str">
            <v>N/I</v>
          </cell>
          <cell r="X1068" t="str">
            <v>N/I</v>
          </cell>
          <cell r="Y1068" t="str">
            <v>N/A</v>
          </cell>
          <cell r="Z1068" t="str">
            <v>N/A</v>
          </cell>
          <cell r="AA1068" t="str">
            <v>N/A</v>
          </cell>
          <cell r="AB1068" t="str">
            <v>NAO BLOQUEADO</v>
          </cell>
          <cell r="AC1068">
            <v>210833</v>
          </cell>
          <cell r="AD1068" t="str">
            <v>JURIDICO</v>
          </cell>
          <cell r="AE1068" t="str">
            <v>3.SG&amp;A</v>
          </cell>
          <cell r="AF1068" t="str">
            <v>N/A</v>
          </cell>
          <cell r="AG1068" t="str">
            <v>N/A</v>
          </cell>
          <cell r="AH1068" t="str">
            <v>RIO DE JANEIRO</v>
          </cell>
          <cell r="AI1068" t="str">
            <v>N/A</v>
          </cell>
          <cell r="AJ1068" t="str">
            <v>N/A</v>
          </cell>
          <cell r="AK1068" t="str">
            <v>N/A</v>
          </cell>
          <cell r="AL1068" t="str">
            <v>N/A</v>
          </cell>
          <cell r="AM1068" t="str">
            <v>N/A</v>
          </cell>
          <cell r="AN1068" t="str">
            <v>N/A</v>
          </cell>
          <cell r="AO1068" t="str">
            <v>N/A</v>
          </cell>
          <cell r="AP1068" t="str">
            <v>N/A</v>
          </cell>
          <cell r="AQ1068" t="str">
            <v>N/A</v>
          </cell>
          <cell r="AR1068" t="str">
            <v>N/A</v>
          </cell>
          <cell r="AS1068" t="str">
            <v>N/AN/A</v>
          </cell>
          <cell r="AT1068" t="str">
            <v>N/A</v>
          </cell>
          <cell r="AU1068" t="str">
            <v>N/A</v>
          </cell>
          <cell r="AV1068" t="str">
            <v>N/A</v>
          </cell>
          <cell r="AW1068" t="str">
            <v>N/A</v>
          </cell>
          <cell r="AX1068" t="str">
            <v>N/A</v>
          </cell>
          <cell r="AY1068" t="str">
            <v>N/A</v>
          </cell>
          <cell r="AZ1068">
            <v>210833</v>
          </cell>
        </row>
        <row r="1069">
          <cell r="D1069">
            <v>210832</v>
          </cell>
          <cell r="E1069" t="str">
            <v>DEPTO. PESSOAL</v>
          </cell>
          <cell r="F1069" t="str">
            <v>N/A</v>
          </cell>
          <cell r="G1069" t="str">
            <v>RJ</v>
          </cell>
          <cell r="H1069" t="str">
            <v>RIO DE JANEIRO</v>
          </cell>
          <cell r="I1069" t="str">
            <v>RJ</v>
          </cell>
          <cell r="J1069" t="str">
            <v>RJ</v>
          </cell>
          <cell r="K1069" t="str">
            <v>08</v>
          </cell>
          <cell r="L1069" t="str">
            <v>RIOPARK</v>
          </cell>
          <cell r="M1069" t="str">
            <v>RIOPARK</v>
          </cell>
          <cell r="N1069">
            <v>0</v>
          </cell>
          <cell r="O1069">
            <v>0</v>
          </cell>
          <cell r="P1069" t="str">
            <v>N/A</v>
          </cell>
          <cell r="Q1069" t="str">
            <v>DPTO PESSOAL</v>
          </cell>
          <cell r="R1069" t="str">
            <v>SG&amp;A</v>
          </cell>
          <cell r="S1069" t="str">
            <v>SG&amp;A</v>
          </cell>
          <cell r="T1069" t="str">
            <v>N/A</v>
          </cell>
          <cell r="U1069" t="str">
            <v>N/A</v>
          </cell>
          <cell r="V1069" t="str">
            <v>N/A</v>
          </cell>
          <cell r="W1069" t="str">
            <v>N/I</v>
          </cell>
          <cell r="X1069" t="str">
            <v>N/I</v>
          </cell>
          <cell r="Y1069" t="str">
            <v>N/A</v>
          </cell>
          <cell r="Z1069" t="str">
            <v>N/A</v>
          </cell>
          <cell r="AA1069" t="str">
            <v>N/A</v>
          </cell>
          <cell r="AB1069" t="str">
            <v>NAO BLOQUEADO</v>
          </cell>
          <cell r="AC1069">
            <v>210832</v>
          </cell>
          <cell r="AD1069" t="str">
            <v>DEPTO. PESSOAL</v>
          </cell>
          <cell r="AE1069" t="str">
            <v>3.SG&amp;A</v>
          </cell>
          <cell r="AF1069" t="str">
            <v>N/A</v>
          </cell>
          <cell r="AG1069" t="str">
            <v>N/A</v>
          </cell>
          <cell r="AH1069" t="str">
            <v>RIO DE JANEIRO</v>
          </cell>
          <cell r="AI1069" t="str">
            <v>N/A</v>
          </cell>
          <cell r="AJ1069" t="str">
            <v>N/A</v>
          </cell>
          <cell r="AK1069" t="str">
            <v>N/A</v>
          </cell>
          <cell r="AL1069" t="str">
            <v>N/A</v>
          </cell>
          <cell r="AM1069" t="str">
            <v>N/A</v>
          </cell>
          <cell r="AN1069" t="str">
            <v>N/A</v>
          </cell>
          <cell r="AO1069" t="str">
            <v>N/A</v>
          </cell>
          <cell r="AP1069" t="str">
            <v>N/A</v>
          </cell>
          <cell r="AQ1069" t="str">
            <v>N/A</v>
          </cell>
          <cell r="AR1069" t="str">
            <v>N/A</v>
          </cell>
          <cell r="AS1069" t="str">
            <v>N/AN/A</v>
          </cell>
          <cell r="AT1069" t="str">
            <v>N/A</v>
          </cell>
          <cell r="AU1069" t="str">
            <v>N/A</v>
          </cell>
          <cell r="AV1069" t="str">
            <v>N/A</v>
          </cell>
          <cell r="AW1069" t="str">
            <v>N/A</v>
          </cell>
          <cell r="AX1069" t="str">
            <v>N/A</v>
          </cell>
          <cell r="AY1069" t="str">
            <v>N/A</v>
          </cell>
          <cell r="AZ1069">
            <v>210832</v>
          </cell>
        </row>
        <row r="1070">
          <cell r="D1070">
            <v>210831</v>
          </cell>
          <cell r="E1070" t="str">
            <v>INFORMATICA</v>
          </cell>
          <cell r="F1070" t="str">
            <v>N/A</v>
          </cell>
          <cell r="G1070" t="str">
            <v>RJ</v>
          </cell>
          <cell r="H1070" t="str">
            <v>RIO DE JANEIRO</v>
          </cell>
          <cell r="I1070" t="str">
            <v>RJ</v>
          </cell>
          <cell r="J1070" t="str">
            <v>RJ</v>
          </cell>
          <cell r="K1070" t="str">
            <v>08</v>
          </cell>
          <cell r="L1070" t="str">
            <v>RIOPARK</v>
          </cell>
          <cell r="M1070" t="str">
            <v>RIOPARK</v>
          </cell>
          <cell r="N1070">
            <v>0</v>
          </cell>
          <cell r="O1070">
            <v>0</v>
          </cell>
          <cell r="P1070" t="str">
            <v>N/A</v>
          </cell>
          <cell r="Q1070" t="str">
            <v>INFORMATICA</v>
          </cell>
          <cell r="R1070" t="str">
            <v>SG&amp;A</v>
          </cell>
          <cell r="S1070" t="str">
            <v>SG&amp;A</v>
          </cell>
          <cell r="T1070" t="str">
            <v>N/A</v>
          </cell>
          <cell r="U1070" t="str">
            <v>N/A</v>
          </cell>
          <cell r="V1070" t="str">
            <v>N/A</v>
          </cell>
          <cell r="W1070" t="str">
            <v>N/I</v>
          </cell>
          <cell r="X1070" t="str">
            <v>N/I</v>
          </cell>
          <cell r="Y1070" t="str">
            <v>N/A</v>
          </cell>
          <cell r="Z1070" t="str">
            <v>N/A</v>
          </cell>
          <cell r="AA1070" t="str">
            <v>N/A</v>
          </cell>
          <cell r="AB1070" t="str">
            <v>NAO BLOQUEADO</v>
          </cell>
          <cell r="AC1070">
            <v>210831</v>
          </cell>
          <cell r="AD1070" t="str">
            <v>INFORMATICA</v>
          </cell>
          <cell r="AE1070" t="str">
            <v>3.SG&amp;A</v>
          </cell>
          <cell r="AF1070" t="str">
            <v>N/A</v>
          </cell>
          <cell r="AG1070" t="str">
            <v>N/A</v>
          </cell>
          <cell r="AH1070" t="str">
            <v>RIO DE JANEIRO</v>
          </cell>
          <cell r="AI1070" t="str">
            <v>N/A</v>
          </cell>
          <cell r="AJ1070" t="str">
            <v>N/A</v>
          </cell>
          <cell r="AK1070" t="str">
            <v>N/A</v>
          </cell>
          <cell r="AL1070" t="str">
            <v>N/A</v>
          </cell>
          <cell r="AM1070" t="str">
            <v>N/A</v>
          </cell>
          <cell r="AN1070" t="str">
            <v>N/A</v>
          </cell>
          <cell r="AO1070" t="str">
            <v>N/A</v>
          </cell>
          <cell r="AP1070" t="str">
            <v>N/A</v>
          </cell>
          <cell r="AQ1070" t="str">
            <v>N/A</v>
          </cell>
          <cell r="AR1070" t="str">
            <v>N/A</v>
          </cell>
          <cell r="AS1070" t="str">
            <v>N/AN/A</v>
          </cell>
          <cell r="AT1070" t="str">
            <v>N/A</v>
          </cell>
          <cell r="AU1070" t="str">
            <v>N/A</v>
          </cell>
          <cell r="AV1070" t="str">
            <v>N/A</v>
          </cell>
          <cell r="AW1070" t="str">
            <v>N/A</v>
          </cell>
          <cell r="AX1070" t="str">
            <v>N/A</v>
          </cell>
          <cell r="AY1070" t="str">
            <v>N/A</v>
          </cell>
          <cell r="AZ1070">
            <v>210831</v>
          </cell>
        </row>
        <row r="1071">
          <cell r="D1071">
            <v>210830</v>
          </cell>
          <cell r="E1071" t="str">
            <v>AUDITORIA INTERNA</v>
          </cell>
          <cell r="F1071" t="str">
            <v>N/A</v>
          </cell>
          <cell r="G1071" t="str">
            <v>RJ</v>
          </cell>
          <cell r="H1071" t="str">
            <v>RIO DE JANEIRO</v>
          </cell>
          <cell r="I1071" t="str">
            <v>RJ</v>
          </cell>
          <cell r="J1071" t="str">
            <v>RJ</v>
          </cell>
          <cell r="K1071" t="str">
            <v>08</v>
          </cell>
          <cell r="L1071" t="str">
            <v>RIOPARK</v>
          </cell>
          <cell r="M1071" t="str">
            <v>RIOPARK</v>
          </cell>
          <cell r="N1071">
            <v>0</v>
          </cell>
          <cell r="O1071">
            <v>0</v>
          </cell>
          <cell r="P1071" t="str">
            <v>N/A</v>
          </cell>
          <cell r="Q1071" t="str">
            <v>AUDITORIA INTERNA</v>
          </cell>
          <cell r="R1071" t="str">
            <v>SG&amp;A</v>
          </cell>
          <cell r="S1071" t="str">
            <v>SG&amp;A</v>
          </cell>
          <cell r="T1071" t="str">
            <v>N/A</v>
          </cell>
          <cell r="U1071" t="str">
            <v>N/A</v>
          </cell>
          <cell r="V1071" t="str">
            <v>N/A</v>
          </cell>
          <cell r="W1071" t="str">
            <v>N/I</v>
          </cell>
          <cell r="X1071" t="str">
            <v>N/I</v>
          </cell>
          <cell r="Y1071" t="str">
            <v>N/A</v>
          </cell>
          <cell r="Z1071" t="str">
            <v>N/A</v>
          </cell>
          <cell r="AA1071" t="str">
            <v>N/A</v>
          </cell>
          <cell r="AB1071" t="str">
            <v>NAO BLOQUEADO</v>
          </cell>
          <cell r="AC1071">
            <v>210830</v>
          </cell>
          <cell r="AD1071" t="str">
            <v>AUDITORIA INTERNA</v>
          </cell>
          <cell r="AE1071" t="str">
            <v>3.SG&amp;A</v>
          </cell>
          <cell r="AF1071" t="str">
            <v>N/A</v>
          </cell>
          <cell r="AG1071" t="str">
            <v>N/A</v>
          </cell>
          <cell r="AH1071" t="str">
            <v>RIO DE JANEIRO</v>
          </cell>
          <cell r="AI1071" t="str">
            <v>N/A</v>
          </cell>
          <cell r="AJ1071" t="str">
            <v>N/A</v>
          </cell>
          <cell r="AK1071" t="str">
            <v>N/A</v>
          </cell>
          <cell r="AL1071" t="str">
            <v>N/A</v>
          </cell>
          <cell r="AM1071" t="str">
            <v>N/A</v>
          </cell>
          <cell r="AN1071" t="str">
            <v>N/A</v>
          </cell>
          <cell r="AO1071" t="str">
            <v>N/A</v>
          </cell>
          <cell r="AP1071" t="str">
            <v>N/A</v>
          </cell>
          <cell r="AQ1071" t="str">
            <v>N/A</v>
          </cell>
          <cell r="AR1071" t="str">
            <v>N/A</v>
          </cell>
          <cell r="AS1071" t="str">
            <v>N/AN/A</v>
          </cell>
          <cell r="AT1071" t="str">
            <v>N/A</v>
          </cell>
          <cell r="AU1071" t="str">
            <v>N/A</v>
          </cell>
          <cell r="AV1071" t="str">
            <v>N/A</v>
          </cell>
          <cell r="AW1071" t="str">
            <v>N/A</v>
          </cell>
          <cell r="AX1071" t="str">
            <v>N/A</v>
          </cell>
          <cell r="AY1071" t="str">
            <v>N/A</v>
          </cell>
          <cell r="AZ1071">
            <v>210830</v>
          </cell>
        </row>
        <row r="1072">
          <cell r="D1072">
            <v>210829</v>
          </cell>
          <cell r="E1072" t="str">
            <v>SAC / SINISTRO</v>
          </cell>
          <cell r="F1072" t="str">
            <v>N/A</v>
          </cell>
          <cell r="G1072" t="str">
            <v>RJ</v>
          </cell>
          <cell r="H1072" t="str">
            <v>RIO DE JANEIRO</v>
          </cell>
          <cell r="I1072" t="str">
            <v>RJ</v>
          </cell>
          <cell r="J1072" t="str">
            <v>RJ</v>
          </cell>
          <cell r="K1072" t="str">
            <v>08</v>
          </cell>
          <cell r="L1072" t="str">
            <v>RIOPARK</v>
          </cell>
          <cell r="M1072" t="str">
            <v>RIOPARK</v>
          </cell>
          <cell r="N1072">
            <v>0</v>
          </cell>
          <cell r="O1072">
            <v>0</v>
          </cell>
          <cell r="P1072" t="str">
            <v>N/A</v>
          </cell>
          <cell r="Q1072" t="str">
            <v>SAC / SINISTRO</v>
          </cell>
          <cell r="R1072" t="str">
            <v>SG&amp;A</v>
          </cell>
          <cell r="S1072" t="str">
            <v>SG&amp;A</v>
          </cell>
          <cell r="T1072" t="str">
            <v>N/A</v>
          </cell>
          <cell r="U1072" t="str">
            <v>N/A</v>
          </cell>
          <cell r="V1072" t="str">
            <v>N/A</v>
          </cell>
          <cell r="W1072" t="str">
            <v>N/I</v>
          </cell>
          <cell r="X1072" t="str">
            <v>N/I</v>
          </cell>
          <cell r="Y1072" t="str">
            <v>N/A</v>
          </cell>
          <cell r="Z1072" t="str">
            <v>N/A</v>
          </cell>
          <cell r="AA1072" t="str">
            <v>N/A</v>
          </cell>
          <cell r="AB1072" t="str">
            <v>NAO BLOQUEADO</v>
          </cell>
          <cell r="AC1072">
            <v>210829</v>
          </cell>
          <cell r="AD1072" t="str">
            <v>SAC / SINISTRO</v>
          </cell>
          <cell r="AE1072" t="str">
            <v>3.SG&amp;A</v>
          </cell>
          <cell r="AF1072" t="str">
            <v>N/A</v>
          </cell>
          <cell r="AG1072" t="str">
            <v>N/A</v>
          </cell>
          <cell r="AH1072" t="str">
            <v>RIO DE JANEIRO</v>
          </cell>
          <cell r="AI1072" t="str">
            <v>N/A</v>
          </cell>
          <cell r="AJ1072" t="str">
            <v>N/A</v>
          </cell>
          <cell r="AK1072" t="str">
            <v>N/A</v>
          </cell>
          <cell r="AL1072" t="str">
            <v>N/A</v>
          </cell>
          <cell r="AM1072" t="str">
            <v>N/A</v>
          </cell>
          <cell r="AN1072" t="str">
            <v>N/A</v>
          </cell>
          <cell r="AO1072" t="str">
            <v>N/A</v>
          </cell>
          <cell r="AP1072" t="str">
            <v>N/A</v>
          </cell>
          <cell r="AQ1072" t="str">
            <v>N/A</v>
          </cell>
          <cell r="AR1072" t="str">
            <v>N/A</v>
          </cell>
          <cell r="AS1072" t="str">
            <v>N/AN/A</v>
          </cell>
          <cell r="AT1072" t="str">
            <v>N/A</v>
          </cell>
          <cell r="AU1072" t="str">
            <v>N/A</v>
          </cell>
          <cell r="AV1072" t="str">
            <v>N/A</v>
          </cell>
          <cell r="AW1072" t="str">
            <v>N/A</v>
          </cell>
          <cell r="AX1072" t="str">
            <v>N/A</v>
          </cell>
          <cell r="AY1072" t="str">
            <v>N/A</v>
          </cell>
          <cell r="AZ1072">
            <v>210829</v>
          </cell>
        </row>
        <row r="1073">
          <cell r="D1073">
            <v>210828</v>
          </cell>
          <cell r="E1073" t="str">
            <v>MARKETING</v>
          </cell>
          <cell r="F1073" t="str">
            <v>N/A</v>
          </cell>
          <cell r="G1073" t="str">
            <v>RJ</v>
          </cell>
          <cell r="H1073" t="str">
            <v>RIO DE JANEIRO</v>
          </cell>
          <cell r="I1073" t="str">
            <v>RJ</v>
          </cell>
          <cell r="J1073" t="str">
            <v>RJ</v>
          </cell>
          <cell r="K1073" t="str">
            <v>08</v>
          </cell>
          <cell r="L1073" t="str">
            <v>RIOPARK</v>
          </cell>
          <cell r="M1073" t="str">
            <v>RIOPARK</v>
          </cell>
          <cell r="N1073">
            <v>0</v>
          </cell>
          <cell r="O1073">
            <v>0</v>
          </cell>
          <cell r="P1073" t="str">
            <v>N/A</v>
          </cell>
          <cell r="Q1073" t="str">
            <v>MARKETING</v>
          </cell>
          <cell r="R1073" t="str">
            <v>SG&amp;A</v>
          </cell>
          <cell r="S1073" t="str">
            <v>SG&amp;A</v>
          </cell>
          <cell r="T1073" t="str">
            <v>N/A</v>
          </cell>
          <cell r="U1073" t="str">
            <v>N/A</v>
          </cell>
          <cell r="V1073" t="str">
            <v>N/A</v>
          </cell>
          <cell r="W1073" t="str">
            <v>N/I</v>
          </cell>
          <cell r="X1073" t="str">
            <v>N/I</v>
          </cell>
          <cell r="Y1073" t="str">
            <v>N/A</v>
          </cell>
          <cell r="Z1073" t="str">
            <v>N/A</v>
          </cell>
          <cell r="AA1073" t="str">
            <v>N/A</v>
          </cell>
          <cell r="AB1073" t="str">
            <v>NAO BLOQUEADO</v>
          </cell>
          <cell r="AC1073">
            <v>210828</v>
          </cell>
          <cell r="AD1073" t="str">
            <v>MARKETING</v>
          </cell>
          <cell r="AE1073" t="str">
            <v>3.SG&amp;A</v>
          </cell>
          <cell r="AF1073" t="str">
            <v>N/A</v>
          </cell>
          <cell r="AG1073" t="str">
            <v>N/A</v>
          </cell>
          <cell r="AH1073" t="str">
            <v>RIO DE JANEIRO</v>
          </cell>
          <cell r="AI1073" t="str">
            <v>N/A</v>
          </cell>
          <cell r="AJ1073" t="str">
            <v>N/A</v>
          </cell>
          <cell r="AK1073" t="str">
            <v>N/A</v>
          </cell>
          <cell r="AL1073" t="str">
            <v>N/A</v>
          </cell>
          <cell r="AM1073" t="str">
            <v>N/A</v>
          </cell>
          <cell r="AN1073" t="str">
            <v>N/A</v>
          </cell>
          <cell r="AO1073" t="str">
            <v>N/A</v>
          </cell>
          <cell r="AP1073" t="str">
            <v>N/A</v>
          </cell>
          <cell r="AQ1073" t="str">
            <v>N/A</v>
          </cell>
          <cell r="AR1073" t="str">
            <v>N/A</v>
          </cell>
          <cell r="AS1073" t="str">
            <v>N/AN/A</v>
          </cell>
          <cell r="AT1073" t="str">
            <v>N/A</v>
          </cell>
          <cell r="AU1073" t="str">
            <v>N/A</v>
          </cell>
          <cell r="AV1073" t="str">
            <v>N/A</v>
          </cell>
          <cell r="AW1073" t="str">
            <v>N/A</v>
          </cell>
          <cell r="AX1073" t="str">
            <v>N/A</v>
          </cell>
          <cell r="AY1073" t="str">
            <v>N/A</v>
          </cell>
          <cell r="AZ1073">
            <v>210828</v>
          </cell>
        </row>
        <row r="1074">
          <cell r="D1074">
            <v>210827</v>
          </cell>
          <cell r="E1074" t="str">
            <v>PLANEJAMENTO</v>
          </cell>
          <cell r="F1074" t="str">
            <v>N/A</v>
          </cell>
          <cell r="G1074" t="str">
            <v>RJ</v>
          </cell>
          <cell r="H1074" t="str">
            <v>RIO DE JANEIRO</v>
          </cell>
          <cell r="I1074" t="str">
            <v>RJ</v>
          </cell>
          <cell r="J1074" t="str">
            <v>RJ</v>
          </cell>
          <cell r="K1074" t="str">
            <v>08</v>
          </cell>
          <cell r="L1074" t="str">
            <v>RIOPARK</v>
          </cell>
          <cell r="M1074" t="str">
            <v>RIOPARK</v>
          </cell>
          <cell r="N1074">
            <v>0</v>
          </cell>
          <cell r="O1074">
            <v>0</v>
          </cell>
          <cell r="P1074" t="str">
            <v>N/A</v>
          </cell>
          <cell r="Q1074" t="str">
            <v>PLANEJAMENTO</v>
          </cell>
          <cell r="R1074" t="str">
            <v>SG&amp;A</v>
          </cell>
          <cell r="S1074" t="str">
            <v>SG&amp;A</v>
          </cell>
          <cell r="T1074" t="str">
            <v>N/A</v>
          </cell>
          <cell r="U1074" t="str">
            <v>N/A</v>
          </cell>
          <cell r="V1074" t="str">
            <v>N/A</v>
          </cell>
          <cell r="W1074" t="str">
            <v>RAFAEL AFONSO</v>
          </cell>
          <cell r="X1074" t="str">
            <v>RAFAEL AFONSO</v>
          </cell>
          <cell r="Y1074" t="str">
            <v>N/A</v>
          </cell>
          <cell r="Z1074" t="str">
            <v>N/A</v>
          </cell>
          <cell r="AA1074" t="str">
            <v>N/A</v>
          </cell>
          <cell r="AB1074" t="str">
            <v>NAO BLOQUEADO</v>
          </cell>
          <cell r="AC1074">
            <v>210827</v>
          </cell>
          <cell r="AD1074" t="str">
            <v>PLANEJAMENTO</v>
          </cell>
          <cell r="AE1074" t="str">
            <v>3.SG&amp;A</v>
          </cell>
          <cell r="AF1074" t="str">
            <v>N/A</v>
          </cell>
          <cell r="AG1074" t="str">
            <v>N/A</v>
          </cell>
          <cell r="AH1074" t="str">
            <v>RIO DE JANEIRO</v>
          </cell>
          <cell r="AI1074" t="str">
            <v>N/A</v>
          </cell>
          <cell r="AJ1074" t="str">
            <v>N/A</v>
          </cell>
          <cell r="AK1074" t="str">
            <v>N/A</v>
          </cell>
          <cell r="AL1074" t="str">
            <v>N/A</v>
          </cell>
          <cell r="AM1074" t="str">
            <v>N/A</v>
          </cell>
          <cell r="AN1074" t="str">
            <v>N/A</v>
          </cell>
          <cell r="AO1074" t="str">
            <v>N/A</v>
          </cell>
          <cell r="AP1074" t="str">
            <v>N/A</v>
          </cell>
          <cell r="AQ1074" t="str">
            <v>N/A</v>
          </cell>
          <cell r="AR1074" t="str">
            <v>N/A</v>
          </cell>
          <cell r="AS1074" t="str">
            <v>N/AN/A</v>
          </cell>
          <cell r="AT1074" t="str">
            <v>N/A</v>
          </cell>
          <cell r="AU1074" t="str">
            <v>N/A</v>
          </cell>
          <cell r="AV1074" t="str">
            <v>N/A</v>
          </cell>
          <cell r="AW1074" t="str">
            <v>N/A</v>
          </cell>
          <cell r="AX1074" t="str">
            <v>N/A</v>
          </cell>
          <cell r="AY1074" t="str">
            <v>N/A</v>
          </cell>
          <cell r="AZ1074">
            <v>210827</v>
          </cell>
        </row>
        <row r="1075">
          <cell r="D1075">
            <v>210826</v>
          </cell>
          <cell r="E1075" t="str">
            <v>FATURAMENTO - RJ</v>
          </cell>
          <cell r="F1075" t="str">
            <v>N/A</v>
          </cell>
          <cell r="G1075" t="str">
            <v>RJ</v>
          </cell>
          <cell r="H1075" t="str">
            <v>RIO DE JANEIRO</v>
          </cell>
          <cell r="I1075" t="str">
            <v>RJ</v>
          </cell>
          <cell r="J1075" t="str">
            <v>RJ</v>
          </cell>
          <cell r="K1075" t="str">
            <v>08</v>
          </cell>
          <cell r="L1075" t="str">
            <v>RIOPARK</v>
          </cell>
          <cell r="M1075" t="str">
            <v>RIOPARK</v>
          </cell>
          <cell r="N1075">
            <v>0</v>
          </cell>
          <cell r="O1075">
            <v>0</v>
          </cell>
          <cell r="P1075" t="str">
            <v>N/A</v>
          </cell>
          <cell r="Q1075" t="str">
            <v>ADM FINANCEIRO</v>
          </cell>
          <cell r="R1075" t="str">
            <v>SG&amp;A</v>
          </cell>
          <cell r="S1075" t="str">
            <v>SG&amp;A</v>
          </cell>
          <cell r="T1075" t="str">
            <v>N/A</v>
          </cell>
          <cell r="U1075" t="str">
            <v>N/A</v>
          </cell>
          <cell r="V1075" t="str">
            <v>N/A</v>
          </cell>
          <cell r="W1075" t="str">
            <v>N/I</v>
          </cell>
          <cell r="X1075" t="str">
            <v>N/I</v>
          </cell>
          <cell r="Y1075" t="str">
            <v>N/A</v>
          </cell>
          <cell r="Z1075" t="str">
            <v>N/A</v>
          </cell>
          <cell r="AA1075" t="str">
            <v>N/A</v>
          </cell>
          <cell r="AB1075" t="str">
            <v>NAO BLOQUEADO</v>
          </cell>
          <cell r="AC1075">
            <v>210826</v>
          </cell>
          <cell r="AD1075" t="str">
            <v>FATURAMENTO - RJ</v>
          </cell>
          <cell r="AE1075" t="str">
            <v>3.SG&amp;A</v>
          </cell>
          <cell r="AF1075" t="str">
            <v>N/A</v>
          </cell>
          <cell r="AG1075" t="str">
            <v>N/A</v>
          </cell>
          <cell r="AH1075" t="str">
            <v>RIO DE JANEIRO</v>
          </cell>
          <cell r="AI1075" t="str">
            <v>N/A</v>
          </cell>
          <cell r="AJ1075" t="str">
            <v>N/A</v>
          </cell>
          <cell r="AK1075" t="str">
            <v>N/A</v>
          </cell>
          <cell r="AL1075" t="str">
            <v>N/A</v>
          </cell>
          <cell r="AM1075" t="str">
            <v>N/A</v>
          </cell>
          <cell r="AN1075" t="str">
            <v>N/A</v>
          </cell>
          <cell r="AO1075" t="str">
            <v>N/A</v>
          </cell>
          <cell r="AP1075" t="str">
            <v>N/A</v>
          </cell>
          <cell r="AQ1075" t="str">
            <v>N/A</v>
          </cell>
          <cell r="AR1075" t="str">
            <v>N/A</v>
          </cell>
          <cell r="AS1075" t="str">
            <v>N/AN/A</v>
          </cell>
          <cell r="AT1075" t="str">
            <v>N/A</v>
          </cell>
          <cell r="AU1075" t="str">
            <v>N/A</v>
          </cell>
          <cell r="AV1075" t="str">
            <v>N/A</v>
          </cell>
          <cell r="AW1075" t="str">
            <v>N/A</v>
          </cell>
          <cell r="AX1075" t="str">
            <v>N/A</v>
          </cell>
          <cell r="AY1075" t="str">
            <v>N/A</v>
          </cell>
          <cell r="AZ1075">
            <v>210826</v>
          </cell>
        </row>
        <row r="1076">
          <cell r="D1076">
            <v>210825</v>
          </cell>
          <cell r="E1076" t="str">
            <v>FINANCEIRO</v>
          </cell>
          <cell r="F1076" t="str">
            <v>N/A</v>
          </cell>
          <cell r="G1076" t="str">
            <v>RJ</v>
          </cell>
          <cell r="H1076" t="str">
            <v>RIO DE JANEIRO</v>
          </cell>
          <cell r="I1076" t="str">
            <v>RJ</v>
          </cell>
          <cell r="J1076" t="str">
            <v>RJ</v>
          </cell>
          <cell r="K1076" t="str">
            <v>08</v>
          </cell>
          <cell r="L1076" t="str">
            <v>RIOPARK</v>
          </cell>
          <cell r="M1076" t="str">
            <v>RIOPARK</v>
          </cell>
          <cell r="N1076">
            <v>0</v>
          </cell>
          <cell r="O1076">
            <v>0</v>
          </cell>
          <cell r="P1076" t="str">
            <v>N/A</v>
          </cell>
          <cell r="Q1076" t="str">
            <v>ADM FINANCEIRO</v>
          </cell>
          <cell r="R1076" t="str">
            <v>SG&amp;A</v>
          </cell>
          <cell r="S1076" t="str">
            <v>SG&amp;A</v>
          </cell>
          <cell r="T1076" t="str">
            <v>N/A</v>
          </cell>
          <cell r="U1076" t="str">
            <v>N/A</v>
          </cell>
          <cell r="V1076" t="str">
            <v>N/A</v>
          </cell>
          <cell r="W1076" t="str">
            <v>N/I</v>
          </cell>
          <cell r="X1076" t="str">
            <v>N/I</v>
          </cell>
          <cell r="Y1076" t="str">
            <v>N/A</v>
          </cell>
          <cell r="Z1076" t="str">
            <v>N/A</v>
          </cell>
          <cell r="AA1076" t="str">
            <v>N/A</v>
          </cell>
          <cell r="AB1076" t="str">
            <v>NAO BLOQUEADO</v>
          </cell>
          <cell r="AC1076">
            <v>210825</v>
          </cell>
          <cell r="AD1076" t="str">
            <v>FINANCEIRO</v>
          </cell>
          <cell r="AE1076" t="str">
            <v>3.SG&amp;A</v>
          </cell>
          <cell r="AF1076" t="str">
            <v>N/A</v>
          </cell>
          <cell r="AG1076" t="str">
            <v>N/A</v>
          </cell>
          <cell r="AH1076" t="str">
            <v>RIO DE JANEIRO</v>
          </cell>
          <cell r="AI1076" t="str">
            <v>N/A</v>
          </cell>
          <cell r="AJ1076" t="str">
            <v>N/A</v>
          </cell>
          <cell r="AK1076" t="str">
            <v>N/A</v>
          </cell>
          <cell r="AL1076" t="str">
            <v>N/A</v>
          </cell>
          <cell r="AM1076" t="str">
            <v>N/A</v>
          </cell>
          <cell r="AN1076" t="str">
            <v>N/A</v>
          </cell>
          <cell r="AO1076" t="str">
            <v>N/A</v>
          </cell>
          <cell r="AP1076" t="str">
            <v>N/A</v>
          </cell>
          <cell r="AQ1076" t="str">
            <v>N/A</v>
          </cell>
          <cell r="AR1076" t="str">
            <v>N/A</v>
          </cell>
          <cell r="AS1076" t="str">
            <v>N/AN/A</v>
          </cell>
          <cell r="AT1076" t="str">
            <v>N/A</v>
          </cell>
          <cell r="AU1076" t="str">
            <v>N/A</v>
          </cell>
          <cell r="AV1076" t="str">
            <v>N/A</v>
          </cell>
          <cell r="AW1076" t="str">
            <v>N/A</v>
          </cell>
          <cell r="AX1076" t="str">
            <v>N/A</v>
          </cell>
          <cell r="AY1076" t="str">
            <v>N/A</v>
          </cell>
          <cell r="AZ1076">
            <v>210825</v>
          </cell>
        </row>
        <row r="1077">
          <cell r="D1077">
            <v>210824</v>
          </cell>
          <cell r="E1077" t="str">
            <v>CONTROLADORIA</v>
          </cell>
          <cell r="F1077" t="str">
            <v>N/A</v>
          </cell>
          <cell r="G1077" t="str">
            <v>RJ</v>
          </cell>
          <cell r="H1077" t="str">
            <v>RIO DE JANEIRO</v>
          </cell>
          <cell r="I1077" t="str">
            <v>RJ</v>
          </cell>
          <cell r="J1077" t="str">
            <v>RJ</v>
          </cell>
          <cell r="K1077" t="str">
            <v>08</v>
          </cell>
          <cell r="L1077" t="str">
            <v>RIOPARK</v>
          </cell>
          <cell r="M1077" t="str">
            <v>RIOPARK</v>
          </cell>
          <cell r="N1077">
            <v>0</v>
          </cell>
          <cell r="O1077">
            <v>0</v>
          </cell>
          <cell r="P1077" t="str">
            <v>N/A</v>
          </cell>
          <cell r="Q1077" t="str">
            <v>CONTROLADORIA</v>
          </cell>
          <cell r="R1077" t="str">
            <v>SG&amp;A</v>
          </cell>
          <cell r="S1077" t="str">
            <v>SG&amp;A</v>
          </cell>
          <cell r="T1077" t="str">
            <v>N/A</v>
          </cell>
          <cell r="U1077" t="str">
            <v>N/A</v>
          </cell>
          <cell r="V1077" t="str">
            <v>N/A</v>
          </cell>
          <cell r="W1077" t="str">
            <v>N/I</v>
          </cell>
          <cell r="X1077" t="str">
            <v>N/I</v>
          </cell>
          <cell r="Y1077" t="str">
            <v>N/A</v>
          </cell>
          <cell r="Z1077" t="str">
            <v>N/A</v>
          </cell>
          <cell r="AA1077" t="str">
            <v>N/A</v>
          </cell>
          <cell r="AB1077" t="str">
            <v xml:space="preserve">BLOQUEADO    </v>
          </cell>
          <cell r="AC1077">
            <v>210824</v>
          </cell>
          <cell r="AD1077" t="str">
            <v>CONTROLADORIA</v>
          </cell>
          <cell r="AE1077" t="str">
            <v>3.SG&amp;A</v>
          </cell>
          <cell r="AF1077" t="str">
            <v>N/A</v>
          </cell>
          <cell r="AG1077" t="str">
            <v>N/A</v>
          </cell>
          <cell r="AH1077" t="str">
            <v>RIO DE JANEIRO</v>
          </cell>
          <cell r="AI1077" t="str">
            <v>N/A</v>
          </cell>
          <cell r="AJ1077" t="str">
            <v>N/A</v>
          </cell>
          <cell r="AK1077" t="str">
            <v>N/A</v>
          </cell>
          <cell r="AL1077" t="str">
            <v>N/A</v>
          </cell>
          <cell r="AM1077" t="str">
            <v>N/A</v>
          </cell>
          <cell r="AN1077" t="str">
            <v>N/A</v>
          </cell>
          <cell r="AO1077" t="str">
            <v>N/A</v>
          </cell>
          <cell r="AP1077" t="str">
            <v>N/A</v>
          </cell>
          <cell r="AQ1077" t="str">
            <v>N/A</v>
          </cell>
          <cell r="AR1077" t="str">
            <v>N/A</v>
          </cell>
          <cell r="AS1077" t="str">
            <v>N/AN/A</v>
          </cell>
          <cell r="AT1077" t="str">
            <v>N/A</v>
          </cell>
          <cell r="AU1077" t="str">
            <v>N/A</v>
          </cell>
          <cell r="AV1077" t="str">
            <v>N/A</v>
          </cell>
          <cell r="AW1077" t="str">
            <v>N/A</v>
          </cell>
          <cell r="AX1077" t="str">
            <v>N/A</v>
          </cell>
          <cell r="AY1077" t="str">
            <v>N/A</v>
          </cell>
          <cell r="AZ1077">
            <v>210824</v>
          </cell>
        </row>
        <row r="1078">
          <cell r="D1078">
            <v>210823</v>
          </cell>
          <cell r="E1078" t="str">
            <v>CONTABILIDADE</v>
          </cell>
          <cell r="F1078" t="str">
            <v>N/A</v>
          </cell>
          <cell r="G1078" t="str">
            <v>RJ</v>
          </cell>
          <cell r="H1078" t="str">
            <v>RIO DE JANEIRO</v>
          </cell>
          <cell r="I1078" t="str">
            <v>RJ</v>
          </cell>
          <cell r="J1078" t="str">
            <v>RJ</v>
          </cell>
          <cell r="K1078" t="str">
            <v>08</v>
          </cell>
          <cell r="L1078" t="str">
            <v>RIOPARK</v>
          </cell>
          <cell r="M1078" t="str">
            <v>RIOPARK</v>
          </cell>
          <cell r="N1078">
            <v>0</v>
          </cell>
          <cell r="O1078">
            <v>0</v>
          </cell>
          <cell r="P1078" t="str">
            <v>N/A</v>
          </cell>
          <cell r="Q1078" t="str">
            <v>CONTROLADORIA</v>
          </cell>
          <cell r="R1078" t="str">
            <v>SG&amp;A</v>
          </cell>
          <cell r="S1078" t="str">
            <v>SG&amp;A</v>
          </cell>
          <cell r="T1078" t="str">
            <v>N/A</v>
          </cell>
          <cell r="U1078" t="str">
            <v>N/A</v>
          </cell>
          <cell r="V1078" t="str">
            <v>N/A</v>
          </cell>
          <cell r="W1078" t="str">
            <v>N/I</v>
          </cell>
          <cell r="X1078" t="str">
            <v>N/I</v>
          </cell>
          <cell r="Y1078" t="str">
            <v>N/A</v>
          </cell>
          <cell r="Z1078" t="str">
            <v>N/A</v>
          </cell>
          <cell r="AA1078" t="str">
            <v>N/A</v>
          </cell>
          <cell r="AB1078" t="str">
            <v>NAO BLOQUEADO</v>
          </cell>
          <cell r="AC1078">
            <v>210823</v>
          </cell>
          <cell r="AD1078" t="str">
            <v>CONTABILIDADE</v>
          </cell>
          <cell r="AE1078" t="str">
            <v>3.SG&amp;A</v>
          </cell>
          <cell r="AF1078" t="str">
            <v>N/A</v>
          </cell>
          <cell r="AG1078" t="str">
            <v>N/A</v>
          </cell>
          <cell r="AH1078" t="str">
            <v>RIO DE JANEIRO</v>
          </cell>
          <cell r="AI1078" t="str">
            <v>N/A</v>
          </cell>
          <cell r="AJ1078" t="str">
            <v>N/A</v>
          </cell>
          <cell r="AK1078" t="str">
            <v>N/A</v>
          </cell>
          <cell r="AL1078" t="str">
            <v>N/A</v>
          </cell>
          <cell r="AM1078" t="str">
            <v>N/A</v>
          </cell>
          <cell r="AN1078" t="str">
            <v>N/A</v>
          </cell>
          <cell r="AO1078" t="str">
            <v>N/A</v>
          </cell>
          <cell r="AP1078" t="str">
            <v>N/A</v>
          </cell>
          <cell r="AQ1078" t="str">
            <v>N/A</v>
          </cell>
          <cell r="AR1078" t="str">
            <v>N/A</v>
          </cell>
          <cell r="AS1078" t="str">
            <v>N/AN/A</v>
          </cell>
          <cell r="AT1078" t="str">
            <v>N/A</v>
          </cell>
          <cell r="AU1078" t="str">
            <v>N/A</v>
          </cell>
          <cell r="AV1078" t="str">
            <v>N/A</v>
          </cell>
          <cell r="AW1078" t="str">
            <v>N/A</v>
          </cell>
          <cell r="AX1078" t="str">
            <v>N/A</v>
          </cell>
          <cell r="AY1078" t="str">
            <v>N/A</v>
          </cell>
          <cell r="AZ1078">
            <v>210823</v>
          </cell>
        </row>
        <row r="1079">
          <cell r="D1079">
            <v>210822</v>
          </cell>
          <cell r="E1079" t="str">
            <v>COMERCIAL - RJ</v>
          </cell>
          <cell r="F1079" t="str">
            <v>N/A</v>
          </cell>
          <cell r="G1079" t="str">
            <v>RJ</v>
          </cell>
          <cell r="H1079" t="str">
            <v>RIO DE JANEIRO</v>
          </cell>
          <cell r="I1079" t="str">
            <v>RJ</v>
          </cell>
          <cell r="J1079" t="str">
            <v>RJ</v>
          </cell>
          <cell r="K1079" t="str">
            <v>08</v>
          </cell>
          <cell r="L1079" t="str">
            <v>RIOPARK</v>
          </cell>
          <cell r="M1079" t="str">
            <v>RIOPARK</v>
          </cell>
          <cell r="N1079">
            <v>0</v>
          </cell>
          <cell r="O1079">
            <v>0</v>
          </cell>
          <cell r="P1079" t="str">
            <v>N/A</v>
          </cell>
          <cell r="Q1079" t="str">
            <v>COMERCIAL</v>
          </cell>
          <cell r="R1079" t="str">
            <v>SG&amp;A</v>
          </cell>
          <cell r="S1079" t="str">
            <v>SG&amp;A</v>
          </cell>
          <cell r="T1079" t="str">
            <v>N/A</v>
          </cell>
          <cell r="U1079" t="str">
            <v>N/A</v>
          </cell>
          <cell r="V1079" t="str">
            <v>N/A</v>
          </cell>
          <cell r="W1079" t="str">
            <v>N/I</v>
          </cell>
          <cell r="X1079" t="str">
            <v>N/I</v>
          </cell>
          <cell r="Y1079" t="str">
            <v>N/A</v>
          </cell>
          <cell r="Z1079" t="str">
            <v>N/A</v>
          </cell>
          <cell r="AA1079" t="str">
            <v>N/A</v>
          </cell>
          <cell r="AB1079" t="str">
            <v>NAO BLOQUEADO</v>
          </cell>
          <cell r="AC1079">
            <v>210822</v>
          </cell>
          <cell r="AD1079" t="str">
            <v>COMERCIAL - RJ</v>
          </cell>
          <cell r="AE1079" t="str">
            <v>3.SG&amp;A</v>
          </cell>
          <cell r="AF1079" t="str">
            <v>N/A</v>
          </cell>
          <cell r="AG1079" t="str">
            <v>N/A</v>
          </cell>
          <cell r="AH1079" t="str">
            <v>RIO DE JANEIRO</v>
          </cell>
          <cell r="AI1079" t="str">
            <v>N/A</v>
          </cell>
          <cell r="AJ1079" t="str">
            <v>N/A</v>
          </cell>
          <cell r="AK1079" t="str">
            <v>N/A</v>
          </cell>
          <cell r="AL1079" t="str">
            <v>N/A</v>
          </cell>
          <cell r="AM1079" t="str">
            <v>N/A</v>
          </cell>
          <cell r="AN1079" t="str">
            <v>N/A</v>
          </cell>
          <cell r="AO1079" t="str">
            <v>N/A</v>
          </cell>
          <cell r="AP1079" t="str">
            <v>N/A</v>
          </cell>
          <cell r="AQ1079" t="str">
            <v>N/A</v>
          </cell>
          <cell r="AR1079" t="str">
            <v>N/A</v>
          </cell>
          <cell r="AS1079" t="str">
            <v>N/AN/A</v>
          </cell>
          <cell r="AT1079" t="str">
            <v>N/A</v>
          </cell>
          <cell r="AU1079" t="str">
            <v>N/A</v>
          </cell>
          <cell r="AV1079" t="str">
            <v>N/A</v>
          </cell>
          <cell r="AW1079" t="str">
            <v>N/A</v>
          </cell>
          <cell r="AX1079" t="str">
            <v>N/A</v>
          </cell>
          <cell r="AY1079" t="str">
            <v>N/A</v>
          </cell>
          <cell r="AZ1079">
            <v>210822</v>
          </cell>
        </row>
        <row r="1080">
          <cell r="D1080">
            <v>210821</v>
          </cell>
          <cell r="E1080" t="str">
            <v>DIRETORIA - RJ</v>
          </cell>
          <cell r="F1080" t="str">
            <v>N/A</v>
          </cell>
          <cell r="G1080" t="str">
            <v>RJ</v>
          </cell>
          <cell r="H1080" t="str">
            <v>RIO DE JANEIRO</v>
          </cell>
          <cell r="I1080" t="str">
            <v>RJ</v>
          </cell>
          <cell r="J1080" t="str">
            <v>RJ</v>
          </cell>
          <cell r="K1080" t="str">
            <v>08</v>
          </cell>
          <cell r="L1080" t="str">
            <v>RIOPARK</v>
          </cell>
          <cell r="M1080" t="str">
            <v>RIOPARK</v>
          </cell>
          <cell r="N1080">
            <v>0</v>
          </cell>
          <cell r="O1080">
            <v>0</v>
          </cell>
          <cell r="P1080" t="str">
            <v>N/A</v>
          </cell>
          <cell r="Q1080" t="str">
            <v>DIRETORIA</v>
          </cell>
          <cell r="R1080" t="str">
            <v>SG&amp;A</v>
          </cell>
          <cell r="S1080" t="str">
            <v>SG&amp;A</v>
          </cell>
          <cell r="T1080" t="str">
            <v>N/A</v>
          </cell>
          <cell r="U1080" t="str">
            <v>N/A</v>
          </cell>
          <cell r="V1080" t="str">
            <v>N/A</v>
          </cell>
          <cell r="W1080" t="str">
            <v>N/I</v>
          </cell>
          <cell r="X1080" t="str">
            <v>N/I</v>
          </cell>
          <cell r="Y1080" t="str">
            <v>N/A</v>
          </cell>
          <cell r="Z1080" t="str">
            <v>N/A</v>
          </cell>
          <cell r="AA1080" t="str">
            <v>N/A</v>
          </cell>
          <cell r="AB1080" t="str">
            <v>NAO BLOQUEADO</v>
          </cell>
          <cell r="AC1080">
            <v>210821</v>
          </cell>
          <cell r="AD1080" t="str">
            <v>DIRETORIA - RJ</v>
          </cell>
          <cell r="AE1080" t="str">
            <v>3.SG&amp;A</v>
          </cell>
          <cell r="AF1080" t="str">
            <v>N/A</v>
          </cell>
          <cell r="AG1080" t="str">
            <v>N/A</v>
          </cell>
          <cell r="AH1080" t="str">
            <v>RIO DE JANEIRO</v>
          </cell>
          <cell r="AI1080" t="str">
            <v>N/A</v>
          </cell>
          <cell r="AJ1080" t="str">
            <v>N/A</v>
          </cell>
          <cell r="AK1080" t="str">
            <v>N/A</v>
          </cell>
          <cell r="AL1080" t="str">
            <v>N/A</v>
          </cell>
          <cell r="AM1080" t="str">
            <v>N/A</v>
          </cell>
          <cell r="AN1080" t="str">
            <v>N/A</v>
          </cell>
          <cell r="AO1080" t="str">
            <v>N/A</v>
          </cell>
          <cell r="AP1080" t="str">
            <v>N/A</v>
          </cell>
          <cell r="AQ1080" t="str">
            <v>N/A</v>
          </cell>
          <cell r="AR1080" t="str">
            <v>N/A</v>
          </cell>
          <cell r="AS1080" t="str">
            <v>N/AN/A</v>
          </cell>
          <cell r="AT1080" t="str">
            <v>N/A</v>
          </cell>
          <cell r="AU1080" t="str">
            <v>N/A</v>
          </cell>
          <cell r="AV1080" t="str">
            <v>N/A</v>
          </cell>
          <cell r="AW1080" t="str">
            <v>N/A</v>
          </cell>
          <cell r="AX1080" t="str">
            <v>N/A</v>
          </cell>
          <cell r="AY1080" t="str">
            <v>N/A</v>
          </cell>
          <cell r="AZ1080">
            <v>210821</v>
          </cell>
        </row>
        <row r="1081">
          <cell r="D1081">
            <v>210820</v>
          </cell>
          <cell r="E1081" t="str">
            <v>PRESIDENCIA</v>
          </cell>
          <cell r="F1081" t="str">
            <v>N/A</v>
          </cell>
          <cell r="G1081" t="str">
            <v>RJ</v>
          </cell>
          <cell r="H1081" t="str">
            <v>RIO DE JANEIRO</v>
          </cell>
          <cell r="I1081" t="str">
            <v>RJ</v>
          </cell>
          <cell r="J1081" t="str">
            <v>RJ</v>
          </cell>
          <cell r="K1081" t="str">
            <v>08</v>
          </cell>
          <cell r="L1081" t="str">
            <v>RIOPARK</v>
          </cell>
          <cell r="M1081" t="str">
            <v>RIOPARK</v>
          </cell>
          <cell r="N1081">
            <v>0</v>
          </cell>
          <cell r="O1081">
            <v>0</v>
          </cell>
          <cell r="P1081" t="str">
            <v>N/A</v>
          </cell>
          <cell r="Q1081" t="str">
            <v>PRESIDENCIA</v>
          </cell>
          <cell r="R1081" t="str">
            <v>SG&amp;A</v>
          </cell>
          <cell r="S1081" t="str">
            <v>SG&amp;A</v>
          </cell>
          <cell r="T1081" t="str">
            <v>N/A</v>
          </cell>
          <cell r="U1081" t="str">
            <v>N/A</v>
          </cell>
          <cell r="V1081" t="str">
            <v>N/A</v>
          </cell>
          <cell r="W1081" t="str">
            <v>N/I</v>
          </cell>
          <cell r="X1081" t="str">
            <v>N/I</v>
          </cell>
          <cell r="Y1081" t="str">
            <v>N/A</v>
          </cell>
          <cell r="Z1081" t="str">
            <v>N/A</v>
          </cell>
          <cell r="AA1081" t="str">
            <v>N/A</v>
          </cell>
          <cell r="AB1081" t="str">
            <v>NAO BLOQUEADO</v>
          </cell>
          <cell r="AC1081">
            <v>210820</v>
          </cell>
          <cell r="AD1081" t="str">
            <v>PRESIDENCIA</v>
          </cell>
          <cell r="AE1081" t="str">
            <v>3.SG&amp;A</v>
          </cell>
          <cell r="AF1081" t="str">
            <v>N/A</v>
          </cell>
          <cell r="AG1081" t="str">
            <v>N/A</v>
          </cell>
          <cell r="AH1081" t="str">
            <v>RIO DE JANEIRO</v>
          </cell>
          <cell r="AI1081" t="str">
            <v>N/A</v>
          </cell>
          <cell r="AJ1081" t="str">
            <v>N/A</v>
          </cell>
          <cell r="AK1081" t="str">
            <v>N/A</v>
          </cell>
          <cell r="AL1081" t="str">
            <v>N/A</v>
          </cell>
          <cell r="AM1081" t="str">
            <v>N/A</v>
          </cell>
          <cell r="AN1081" t="str">
            <v>N/A</v>
          </cell>
          <cell r="AO1081" t="str">
            <v>N/A</v>
          </cell>
          <cell r="AP1081" t="str">
            <v>N/A</v>
          </cell>
          <cell r="AQ1081" t="str">
            <v>N/A</v>
          </cell>
          <cell r="AR1081" t="str">
            <v>N/A</v>
          </cell>
          <cell r="AS1081" t="str">
            <v>N/AN/A</v>
          </cell>
          <cell r="AT1081" t="str">
            <v>N/A</v>
          </cell>
          <cell r="AU1081" t="str">
            <v>N/A</v>
          </cell>
          <cell r="AV1081" t="str">
            <v>N/A</v>
          </cell>
          <cell r="AW1081" t="str">
            <v>N/A</v>
          </cell>
          <cell r="AX1081" t="str">
            <v>N/A</v>
          </cell>
          <cell r="AY1081" t="str">
            <v>N/A</v>
          </cell>
          <cell r="AZ1081">
            <v>210820</v>
          </cell>
        </row>
        <row r="1082">
          <cell r="D1082">
            <v>210137</v>
          </cell>
          <cell r="E1082" t="str">
            <v>RECURSOS HUMANOS-RJ</v>
          </cell>
          <cell r="F1082" t="str">
            <v>N/A</v>
          </cell>
          <cell r="G1082" t="str">
            <v>RJ</v>
          </cell>
          <cell r="H1082" t="str">
            <v>RIO DE JANEIRO</v>
          </cell>
          <cell r="I1082" t="str">
            <v>RJ</v>
          </cell>
          <cell r="J1082" t="str">
            <v>RJ</v>
          </cell>
          <cell r="K1082" t="str">
            <v>01</v>
          </cell>
          <cell r="L1082" t="str">
            <v>ALLPARK</v>
          </cell>
          <cell r="M1082" t="str">
            <v>ALLPARK</v>
          </cell>
          <cell r="N1082">
            <v>0</v>
          </cell>
          <cell r="O1082">
            <v>0</v>
          </cell>
          <cell r="P1082" t="str">
            <v>N/A</v>
          </cell>
          <cell r="Q1082" t="str">
            <v>RECURSOS HUMANOS</v>
          </cell>
          <cell r="R1082" t="str">
            <v>SG&amp;A</v>
          </cell>
          <cell r="S1082" t="str">
            <v>SG&amp;A</v>
          </cell>
          <cell r="T1082" t="str">
            <v>N/A</v>
          </cell>
          <cell r="U1082" t="str">
            <v>N/A</v>
          </cell>
          <cell r="V1082" t="str">
            <v>N/A</v>
          </cell>
          <cell r="W1082" t="str">
            <v>N/I</v>
          </cell>
          <cell r="X1082" t="str">
            <v>N/I</v>
          </cell>
          <cell r="Y1082" t="str">
            <v>N/A</v>
          </cell>
          <cell r="Z1082" t="str">
            <v>N/A</v>
          </cell>
          <cell r="AA1082" t="str">
            <v>N/A</v>
          </cell>
          <cell r="AB1082" t="str">
            <v>NAO BLOQUEADO</v>
          </cell>
          <cell r="AC1082">
            <v>210137</v>
          </cell>
          <cell r="AD1082" t="str">
            <v>RECURSOS HUMANOS-RJ</v>
          </cell>
          <cell r="AE1082" t="str">
            <v>3.SG&amp;A</v>
          </cell>
          <cell r="AF1082" t="str">
            <v>N/A</v>
          </cell>
          <cell r="AG1082" t="str">
            <v>N/A</v>
          </cell>
          <cell r="AH1082" t="str">
            <v>RIO DE JANEIRO</v>
          </cell>
          <cell r="AI1082" t="str">
            <v>N/A</v>
          </cell>
          <cell r="AJ1082" t="str">
            <v>N/A</v>
          </cell>
          <cell r="AK1082" t="str">
            <v>N/A</v>
          </cell>
          <cell r="AL1082" t="str">
            <v>N/A</v>
          </cell>
          <cell r="AM1082" t="str">
            <v>N/A</v>
          </cell>
          <cell r="AN1082" t="str">
            <v>N/A</v>
          </cell>
          <cell r="AO1082" t="str">
            <v>N/A</v>
          </cell>
          <cell r="AP1082" t="str">
            <v>N/A</v>
          </cell>
          <cell r="AQ1082" t="str">
            <v>N/A</v>
          </cell>
          <cell r="AR1082" t="str">
            <v>N/A</v>
          </cell>
          <cell r="AS1082" t="str">
            <v>N/AN/A</v>
          </cell>
          <cell r="AT1082" t="str">
            <v>N/A</v>
          </cell>
          <cell r="AU1082" t="str">
            <v>N/A</v>
          </cell>
          <cell r="AV1082" t="str">
            <v>N/A</v>
          </cell>
          <cell r="AW1082" t="str">
            <v>N/A</v>
          </cell>
          <cell r="AX1082" t="str">
            <v>N/A</v>
          </cell>
          <cell r="AY1082" t="str">
            <v>N/A</v>
          </cell>
          <cell r="AZ1082">
            <v>210137</v>
          </cell>
        </row>
        <row r="1083">
          <cell r="D1083">
            <v>210136</v>
          </cell>
          <cell r="E1083" t="str">
            <v>COMPRAS - RJ</v>
          </cell>
          <cell r="F1083" t="str">
            <v>N/A</v>
          </cell>
          <cell r="G1083" t="str">
            <v>RJ</v>
          </cell>
          <cell r="H1083" t="str">
            <v>RIO DE JANEIRO</v>
          </cell>
          <cell r="I1083" t="str">
            <v>RJ</v>
          </cell>
          <cell r="J1083" t="str">
            <v>RJ</v>
          </cell>
          <cell r="K1083" t="str">
            <v>01</v>
          </cell>
          <cell r="L1083" t="str">
            <v>ALLPARK</v>
          </cell>
          <cell r="M1083" t="str">
            <v>ALLPARK</v>
          </cell>
          <cell r="N1083">
            <v>0</v>
          </cell>
          <cell r="O1083">
            <v>0</v>
          </cell>
          <cell r="P1083" t="str">
            <v>N/A</v>
          </cell>
          <cell r="Q1083" t="str">
            <v>COMPRAS</v>
          </cell>
          <cell r="R1083" t="str">
            <v>SG&amp;A</v>
          </cell>
          <cell r="S1083" t="str">
            <v>SG&amp;A</v>
          </cell>
          <cell r="T1083" t="str">
            <v>N/A</v>
          </cell>
          <cell r="U1083" t="str">
            <v>N/A</v>
          </cell>
          <cell r="V1083" t="str">
            <v>N/A</v>
          </cell>
          <cell r="W1083" t="str">
            <v>N/I</v>
          </cell>
          <cell r="X1083" t="str">
            <v>N/I</v>
          </cell>
          <cell r="Y1083" t="str">
            <v>N/A</v>
          </cell>
          <cell r="Z1083" t="str">
            <v>N/A</v>
          </cell>
          <cell r="AA1083" t="str">
            <v>N/A</v>
          </cell>
          <cell r="AB1083" t="str">
            <v>NAO BLOQUEADO</v>
          </cell>
          <cell r="AC1083">
            <v>210136</v>
          </cell>
          <cell r="AD1083" t="str">
            <v>COMPRAS - RJ</v>
          </cell>
          <cell r="AE1083" t="str">
            <v>3.SG&amp;A</v>
          </cell>
          <cell r="AF1083" t="str">
            <v>N/A</v>
          </cell>
          <cell r="AG1083" t="str">
            <v>N/A</v>
          </cell>
          <cell r="AH1083" t="str">
            <v>RIO DE JANEIRO</v>
          </cell>
          <cell r="AI1083" t="str">
            <v>N/A</v>
          </cell>
          <cell r="AJ1083" t="str">
            <v>N/A</v>
          </cell>
          <cell r="AK1083" t="str">
            <v>N/A</v>
          </cell>
          <cell r="AL1083" t="str">
            <v>N/A</v>
          </cell>
          <cell r="AM1083" t="str">
            <v>N/A</v>
          </cell>
          <cell r="AN1083" t="str">
            <v>N/A</v>
          </cell>
          <cell r="AO1083" t="str">
            <v>N/A</v>
          </cell>
          <cell r="AP1083" t="str">
            <v>N/A</v>
          </cell>
          <cell r="AQ1083" t="str">
            <v>N/A</v>
          </cell>
          <cell r="AR1083" t="str">
            <v>N/A</v>
          </cell>
          <cell r="AS1083" t="str">
            <v>N/AN/A</v>
          </cell>
          <cell r="AT1083" t="str">
            <v>N/A</v>
          </cell>
          <cell r="AU1083" t="str">
            <v>N/A</v>
          </cell>
          <cell r="AV1083" t="str">
            <v>N/A</v>
          </cell>
          <cell r="AW1083" t="str">
            <v>N/A</v>
          </cell>
          <cell r="AX1083" t="str">
            <v>N/A</v>
          </cell>
          <cell r="AY1083" t="str">
            <v>N/A</v>
          </cell>
          <cell r="AZ1083">
            <v>210136</v>
          </cell>
        </row>
        <row r="1084">
          <cell r="D1084">
            <v>210135</v>
          </cell>
          <cell r="E1084" t="str">
            <v>ADM FINANCEIRO - RJ</v>
          </cell>
          <cell r="F1084" t="str">
            <v>N/A</v>
          </cell>
          <cell r="G1084" t="str">
            <v>RJ</v>
          </cell>
          <cell r="H1084" t="str">
            <v>RIO DE JANEIRO</v>
          </cell>
          <cell r="I1084" t="str">
            <v>RJ</v>
          </cell>
          <cell r="J1084" t="str">
            <v>RJ</v>
          </cell>
          <cell r="K1084" t="str">
            <v>01</v>
          </cell>
          <cell r="L1084" t="str">
            <v>ALLPARK</v>
          </cell>
          <cell r="M1084" t="str">
            <v>ALLPARK</v>
          </cell>
          <cell r="N1084">
            <v>0</v>
          </cell>
          <cell r="O1084">
            <v>0</v>
          </cell>
          <cell r="P1084" t="str">
            <v>N/A</v>
          </cell>
          <cell r="Q1084" t="str">
            <v>ADM FINANCEIRO</v>
          </cell>
          <cell r="R1084" t="str">
            <v>SG&amp;A</v>
          </cell>
          <cell r="S1084" t="str">
            <v>SG&amp;A</v>
          </cell>
          <cell r="T1084" t="str">
            <v>N/A</v>
          </cell>
          <cell r="U1084" t="str">
            <v>N/A</v>
          </cell>
          <cell r="V1084" t="str">
            <v>N/A</v>
          </cell>
          <cell r="W1084" t="str">
            <v>N/I</v>
          </cell>
          <cell r="X1084" t="str">
            <v>N/I</v>
          </cell>
          <cell r="Y1084" t="str">
            <v>N/A</v>
          </cell>
          <cell r="Z1084" t="str">
            <v>N/A</v>
          </cell>
          <cell r="AA1084" t="str">
            <v>N/A</v>
          </cell>
          <cell r="AB1084" t="str">
            <v>NAO BLOQUEADO</v>
          </cell>
          <cell r="AC1084">
            <v>210135</v>
          </cell>
          <cell r="AD1084" t="str">
            <v>ADM FINANCEIRO - RJ</v>
          </cell>
          <cell r="AE1084" t="str">
            <v>3.SG&amp;A</v>
          </cell>
          <cell r="AF1084" t="str">
            <v>N/A</v>
          </cell>
          <cell r="AG1084" t="str">
            <v>N/A</v>
          </cell>
          <cell r="AH1084" t="str">
            <v>RIO DE JANEIRO</v>
          </cell>
          <cell r="AI1084" t="str">
            <v>N/A</v>
          </cell>
          <cell r="AJ1084" t="str">
            <v>N/A</v>
          </cell>
          <cell r="AK1084" t="str">
            <v>N/A</v>
          </cell>
          <cell r="AL1084" t="str">
            <v>N/A</v>
          </cell>
          <cell r="AM1084" t="str">
            <v>N/A</v>
          </cell>
          <cell r="AN1084" t="str">
            <v>N/A</v>
          </cell>
          <cell r="AO1084" t="str">
            <v>N/A</v>
          </cell>
          <cell r="AP1084" t="str">
            <v>N/A</v>
          </cell>
          <cell r="AQ1084" t="str">
            <v>N/A</v>
          </cell>
          <cell r="AR1084" t="str">
            <v>N/A</v>
          </cell>
          <cell r="AS1084" t="str">
            <v>N/AN/A</v>
          </cell>
          <cell r="AT1084" t="str">
            <v>N/A</v>
          </cell>
          <cell r="AU1084" t="str">
            <v>N/A</v>
          </cell>
          <cell r="AV1084" t="str">
            <v>N/A</v>
          </cell>
          <cell r="AW1084" t="str">
            <v>N/A</v>
          </cell>
          <cell r="AX1084" t="str">
            <v>N/A</v>
          </cell>
          <cell r="AY1084" t="str">
            <v>N/A</v>
          </cell>
          <cell r="AZ1084">
            <v>210135</v>
          </cell>
        </row>
        <row r="1085">
          <cell r="D1085">
            <v>210133</v>
          </cell>
          <cell r="E1085" t="str">
            <v>JURIDICO - RJ</v>
          </cell>
          <cell r="F1085" t="str">
            <v>N/A</v>
          </cell>
          <cell r="G1085" t="str">
            <v>RJ</v>
          </cell>
          <cell r="H1085" t="str">
            <v>RIO DE JANEIRO</v>
          </cell>
          <cell r="I1085" t="str">
            <v>RJ</v>
          </cell>
          <cell r="J1085" t="str">
            <v>RJ</v>
          </cell>
          <cell r="K1085" t="str">
            <v>01</v>
          </cell>
          <cell r="L1085" t="str">
            <v>ALLPARK</v>
          </cell>
          <cell r="M1085" t="str">
            <v>ALLPARK</v>
          </cell>
          <cell r="N1085">
            <v>0</v>
          </cell>
          <cell r="O1085">
            <v>0</v>
          </cell>
          <cell r="P1085" t="str">
            <v>N/A</v>
          </cell>
          <cell r="Q1085" t="str">
            <v>JURIDICO</v>
          </cell>
          <cell r="R1085" t="str">
            <v>SG&amp;A</v>
          </cell>
          <cell r="S1085" t="str">
            <v>SG&amp;A</v>
          </cell>
          <cell r="T1085" t="str">
            <v>N/A</v>
          </cell>
          <cell r="U1085" t="str">
            <v>N/A</v>
          </cell>
          <cell r="V1085" t="str">
            <v>N/A</v>
          </cell>
          <cell r="W1085" t="str">
            <v>N/I</v>
          </cell>
          <cell r="X1085" t="str">
            <v>N/I</v>
          </cell>
          <cell r="Y1085" t="str">
            <v>N/A</v>
          </cell>
          <cell r="Z1085" t="str">
            <v>N/A</v>
          </cell>
          <cell r="AA1085" t="str">
            <v>N/A</v>
          </cell>
          <cell r="AB1085" t="str">
            <v>NAO BLOQUEADO</v>
          </cell>
          <cell r="AC1085">
            <v>210133</v>
          </cell>
          <cell r="AD1085" t="str">
            <v>JURIDICO - RJ</v>
          </cell>
          <cell r="AE1085" t="str">
            <v>3.SG&amp;A</v>
          </cell>
          <cell r="AF1085" t="str">
            <v>N/A</v>
          </cell>
          <cell r="AG1085" t="str">
            <v>N/A</v>
          </cell>
          <cell r="AH1085" t="str">
            <v>RIO DE JANEIRO</v>
          </cell>
          <cell r="AI1085" t="str">
            <v>N/A</v>
          </cell>
          <cell r="AJ1085" t="str">
            <v>N/A</v>
          </cell>
          <cell r="AK1085" t="str">
            <v>N/A</v>
          </cell>
          <cell r="AL1085" t="str">
            <v>N/A</v>
          </cell>
          <cell r="AM1085" t="str">
            <v>N/A</v>
          </cell>
          <cell r="AN1085" t="str">
            <v>N/A</v>
          </cell>
          <cell r="AO1085" t="str">
            <v>N/A</v>
          </cell>
          <cell r="AP1085" t="str">
            <v>N/A</v>
          </cell>
          <cell r="AQ1085" t="str">
            <v>N/A</v>
          </cell>
          <cell r="AR1085" t="str">
            <v>N/A</v>
          </cell>
          <cell r="AS1085" t="str">
            <v>N/AN/A</v>
          </cell>
          <cell r="AT1085" t="str">
            <v>N/A</v>
          </cell>
          <cell r="AU1085" t="str">
            <v>N/A</v>
          </cell>
          <cell r="AV1085" t="str">
            <v>N/A</v>
          </cell>
          <cell r="AW1085" t="str">
            <v>N/A</v>
          </cell>
          <cell r="AX1085" t="str">
            <v>N/A</v>
          </cell>
          <cell r="AY1085" t="str">
            <v>N/A</v>
          </cell>
          <cell r="AZ1085">
            <v>210133</v>
          </cell>
        </row>
        <row r="1086">
          <cell r="D1086">
            <v>210132</v>
          </cell>
          <cell r="E1086" t="str">
            <v>DPTO PESSOAL - RJ</v>
          </cell>
          <cell r="F1086" t="str">
            <v>N/A</v>
          </cell>
          <cell r="G1086" t="str">
            <v>RJ</v>
          </cell>
          <cell r="H1086" t="str">
            <v>RIO DE JANEIRO</v>
          </cell>
          <cell r="I1086" t="str">
            <v>RJ</v>
          </cell>
          <cell r="J1086" t="str">
            <v>RJ</v>
          </cell>
          <cell r="K1086" t="str">
            <v>01</v>
          </cell>
          <cell r="L1086" t="str">
            <v>ALLPARK</v>
          </cell>
          <cell r="M1086" t="str">
            <v>ALLPARK</v>
          </cell>
          <cell r="N1086">
            <v>0</v>
          </cell>
          <cell r="O1086">
            <v>0</v>
          </cell>
          <cell r="P1086" t="str">
            <v>N/A</v>
          </cell>
          <cell r="Q1086" t="str">
            <v>DPTO PESSOAL</v>
          </cell>
          <cell r="R1086" t="str">
            <v>SG&amp;A</v>
          </cell>
          <cell r="S1086" t="str">
            <v>SG&amp;A</v>
          </cell>
          <cell r="T1086" t="str">
            <v>N/A</v>
          </cell>
          <cell r="U1086" t="str">
            <v>N/A</v>
          </cell>
          <cell r="V1086" t="str">
            <v>N/A</v>
          </cell>
          <cell r="W1086" t="str">
            <v>N/I</v>
          </cell>
          <cell r="X1086" t="str">
            <v>N/I</v>
          </cell>
          <cell r="Y1086" t="str">
            <v>N/A</v>
          </cell>
          <cell r="Z1086" t="str">
            <v>N/A</v>
          </cell>
          <cell r="AA1086" t="str">
            <v>N/A</v>
          </cell>
          <cell r="AB1086" t="str">
            <v>NAO BLOQUEADO</v>
          </cell>
          <cell r="AC1086">
            <v>210132</v>
          </cell>
          <cell r="AD1086" t="str">
            <v>DPTO PESSOAL - RJ</v>
          </cell>
          <cell r="AE1086" t="str">
            <v>3.SG&amp;A</v>
          </cell>
          <cell r="AF1086" t="str">
            <v>N/A</v>
          </cell>
          <cell r="AG1086" t="str">
            <v>N/A</v>
          </cell>
          <cell r="AH1086" t="str">
            <v>RIO DE JANEIRO</v>
          </cell>
          <cell r="AI1086" t="str">
            <v>N/A</v>
          </cell>
          <cell r="AJ1086" t="str">
            <v>N/A</v>
          </cell>
          <cell r="AK1086" t="str">
            <v>N/A</v>
          </cell>
          <cell r="AL1086" t="str">
            <v>N/A</v>
          </cell>
          <cell r="AM1086" t="str">
            <v>N/A</v>
          </cell>
          <cell r="AN1086" t="str">
            <v>N/A</v>
          </cell>
          <cell r="AO1086" t="str">
            <v>N/A</v>
          </cell>
          <cell r="AP1086" t="str">
            <v>N/A</v>
          </cell>
          <cell r="AQ1086" t="str">
            <v>N/A</v>
          </cell>
          <cell r="AR1086" t="str">
            <v>N/A</v>
          </cell>
          <cell r="AS1086" t="str">
            <v>N/AN/A</v>
          </cell>
          <cell r="AT1086" t="str">
            <v>N/A</v>
          </cell>
          <cell r="AU1086" t="str">
            <v>N/A</v>
          </cell>
          <cell r="AV1086" t="str">
            <v>N/A</v>
          </cell>
          <cell r="AW1086" t="str">
            <v>N/A</v>
          </cell>
          <cell r="AX1086" t="str">
            <v>N/A</v>
          </cell>
          <cell r="AY1086" t="str">
            <v>N/A</v>
          </cell>
          <cell r="AZ1086">
            <v>210132</v>
          </cell>
        </row>
        <row r="1087">
          <cell r="D1087">
            <v>210131</v>
          </cell>
          <cell r="E1087" t="str">
            <v>INFORMATICA - RJ</v>
          </cell>
          <cell r="F1087" t="str">
            <v>N/A</v>
          </cell>
          <cell r="G1087" t="str">
            <v>RJ</v>
          </cell>
          <cell r="H1087" t="str">
            <v>RIO DE JANEIRO</v>
          </cell>
          <cell r="I1087" t="str">
            <v>RJ</v>
          </cell>
          <cell r="J1087" t="str">
            <v>RJ</v>
          </cell>
          <cell r="K1087" t="str">
            <v>01</v>
          </cell>
          <cell r="L1087" t="str">
            <v>ALLPARK</v>
          </cell>
          <cell r="M1087" t="str">
            <v>ALLPARK</v>
          </cell>
          <cell r="N1087">
            <v>0</v>
          </cell>
          <cell r="O1087">
            <v>0</v>
          </cell>
          <cell r="P1087" t="str">
            <v>N/A</v>
          </cell>
          <cell r="Q1087" t="str">
            <v>INFORMATICA</v>
          </cell>
          <cell r="R1087" t="str">
            <v>SG&amp;A</v>
          </cell>
          <cell r="S1087" t="str">
            <v>SG&amp;A</v>
          </cell>
          <cell r="T1087" t="str">
            <v>N/A</v>
          </cell>
          <cell r="U1087" t="str">
            <v>N/A</v>
          </cell>
          <cell r="V1087" t="str">
            <v>N/A</v>
          </cell>
          <cell r="W1087" t="str">
            <v>N/I</v>
          </cell>
          <cell r="X1087" t="str">
            <v>N/I</v>
          </cell>
          <cell r="Y1087" t="str">
            <v>N/A</v>
          </cell>
          <cell r="Z1087" t="str">
            <v>N/A</v>
          </cell>
          <cell r="AA1087" t="str">
            <v>N/A</v>
          </cell>
          <cell r="AB1087" t="str">
            <v>NAO BLOQUEADO</v>
          </cell>
          <cell r="AC1087">
            <v>210131</v>
          </cell>
          <cell r="AD1087" t="str">
            <v>INFORMATICA - RJ</v>
          </cell>
          <cell r="AE1087" t="str">
            <v>3.SG&amp;A</v>
          </cell>
          <cell r="AF1087" t="str">
            <v>N/A</v>
          </cell>
          <cell r="AG1087" t="str">
            <v>N/A</v>
          </cell>
          <cell r="AH1087" t="str">
            <v>RIO DE JANEIRO</v>
          </cell>
          <cell r="AI1087" t="str">
            <v>N/A</v>
          </cell>
          <cell r="AJ1087" t="str">
            <v>N/A</v>
          </cell>
          <cell r="AK1087" t="str">
            <v>N/A</v>
          </cell>
          <cell r="AL1087" t="str">
            <v>N/A</v>
          </cell>
          <cell r="AM1087" t="str">
            <v>N/A</v>
          </cell>
          <cell r="AN1087" t="str">
            <v>N/A</v>
          </cell>
          <cell r="AO1087" t="str">
            <v>N/A</v>
          </cell>
          <cell r="AP1087" t="str">
            <v>N/A</v>
          </cell>
          <cell r="AQ1087" t="str">
            <v>N/A</v>
          </cell>
          <cell r="AR1087" t="str">
            <v>N/A</v>
          </cell>
          <cell r="AS1087" t="str">
            <v>N/AN/A</v>
          </cell>
          <cell r="AT1087" t="str">
            <v>N/A</v>
          </cell>
          <cell r="AU1087" t="str">
            <v>N/A</v>
          </cell>
          <cell r="AV1087" t="str">
            <v>N/A</v>
          </cell>
          <cell r="AW1087" t="str">
            <v>N/A</v>
          </cell>
          <cell r="AX1087" t="str">
            <v>N/A</v>
          </cell>
          <cell r="AY1087" t="str">
            <v>N/A</v>
          </cell>
          <cell r="AZ1087">
            <v>210131</v>
          </cell>
        </row>
        <row r="1088">
          <cell r="D1088">
            <v>210130</v>
          </cell>
          <cell r="E1088" t="str">
            <v>AUDITORIA INTERNA - RJ</v>
          </cell>
          <cell r="F1088" t="str">
            <v>N/A</v>
          </cell>
          <cell r="G1088" t="str">
            <v>RJ</v>
          </cell>
          <cell r="H1088" t="str">
            <v>RIO DE JANEIRO</v>
          </cell>
          <cell r="I1088" t="str">
            <v>RJ</v>
          </cell>
          <cell r="J1088" t="str">
            <v>RJ</v>
          </cell>
          <cell r="K1088" t="str">
            <v>01</v>
          </cell>
          <cell r="L1088" t="str">
            <v>ALLPARK</v>
          </cell>
          <cell r="M1088" t="str">
            <v>ALLPARK</v>
          </cell>
          <cell r="N1088">
            <v>0</v>
          </cell>
          <cell r="O1088">
            <v>0</v>
          </cell>
          <cell r="P1088" t="str">
            <v>N/A</v>
          </cell>
          <cell r="Q1088" t="str">
            <v>AUDITORIA INTERNA</v>
          </cell>
          <cell r="R1088" t="str">
            <v>SG&amp;A</v>
          </cell>
          <cell r="S1088" t="str">
            <v>SG&amp;A</v>
          </cell>
          <cell r="T1088" t="str">
            <v>N/A</v>
          </cell>
          <cell r="U1088" t="str">
            <v>N/A</v>
          </cell>
          <cell r="V1088" t="str">
            <v>N/A</v>
          </cell>
          <cell r="W1088" t="str">
            <v>N/I</v>
          </cell>
          <cell r="X1088" t="str">
            <v>N/I</v>
          </cell>
          <cell r="Y1088" t="str">
            <v>N/A</v>
          </cell>
          <cell r="Z1088" t="str">
            <v>N/A</v>
          </cell>
          <cell r="AA1088" t="str">
            <v>N/A</v>
          </cell>
          <cell r="AB1088" t="str">
            <v>NAO BLOQUEADO</v>
          </cell>
          <cell r="AC1088">
            <v>210130</v>
          </cell>
          <cell r="AD1088" t="str">
            <v>AUDITORIA INTERNA - RJ</v>
          </cell>
          <cell r="AE1088" t="str">
            <v>3.SG&amp;A</v>
          </cell>
          <cell r="AF1088" t="str">
            <v>N/A</v>
          </cell>
          <cell r="AG1088" t="str">
            <v>N/A</v>
          </cell>
          <cell r="AH1088" t="str">
            <v>RIO DE JANEIRO</v>
          </cell>
          <cell r="AI1088" t="str">
            <v>N/A</v>
          </cell>
          <cell r="AJ1088" t="str">
            <v>N/A</v>
          </cell>
          <cell r="AK1088" t="str">
            <v>N/A</v>
          </cell>
          <cell r="AL1088" t="str">
            <v>N/A</v>
          </cell>
          <cell r="AM1088" t="str">
            <v>N/A</v>
          </cell>
          <cell r="AN1088" t="str">
            <v>N/A</v>
          </cell>
          <cell r="AO1088" t="str">
            <v>N/A</v>
          </cell>
          <cell r="AP1088" t="str">
            <v>N/A</v>
          </cell>
          <cell r="AQ1088" t="str">
            <v>N/A</v>
          </cell>
          <cell r="AR1088" t="str">
            <v>N/A</v>
          </cell>
          <cell r="AS1088" t="str">
            <v>N/AN/A</v>
          </cell>
          <cell r="AT1088" t="str">
            <v>N/A</v>
          </cell>
          <cell r="AU1088" t="str">
            <v>N/A</v>
          </cell>
          <cell r="AV1088" t="str">
            <v>N/A</v>
          </cell>
          <cell r="AW1088" t="str">
            <v>N/A</v>
          </cell>
          <cell r="AX1088" t="str">
            <v>N/A</v>
          </cell>
          <cell r="AY1088" t="str">
            <v>N/A</v>
          </cell>
          <cell r="AZ1088">
            <v>210130</v>
          </cell>
        </row>
        <row r="1089">
          <cell r="D1089">
            <v>210129</v>
          </cell>
          <cell r="E1089" t="str">
            <v>SAC / SINISTRO - RJ</v>
          </cell>
          <cell r="F1089" t="str">
            <v>N/A</v>
          </cell>
          <cell r="G1089" t="str">
            <v>RJ</v>
          </cell>
          <cell r="H1089" t="str">
            <v>RIO DE JANEIRO</v>
          </cell>
          <cell r="I1089" t="str">
            <v>RJ</v>
          </cell>
          <cell r="J1089" t="str">
            <v>RJ</v>
          </cell>
          <cell r="K1089" t="str">
            <v>01</v>
          </cell>
          <cell r="L1089" t="str">
            <v>ALLPARK</v>
          </cell>
          <cell r="M1089" t="str">
            <v>ALLPARK</v>
          </cell>
          <cell r="N1089">
            <v>0</v>
          </cell>
          <cell r="O1089">
            <v>0</v>
          </cell>
          <cell r="P1089" t="str">
            <v>N/A</v>
          </cell>
          <cell r="Q1089" t="str">
            <v>SAC / SINISTRO</v>
          </cell>
          <cell r="R1089" t="str">
            <v>SG&amp;A</v>
          </cell>
          <cell r="S1089" t="str">
            <v>SG&amp;A</v>
          </cell>
          <cell r="T1089" t="str">
            <v>N/A</v>
          </cell>
          <cell r="U1089" t="str">
            <v>N/A</v>
          </cell>
          <cell r="V1089" t="str">
            <v>N/A</v>
          </cell>
          <cell r="W1089" t="str">
            <v>N/I</v>
          </cell>
          <cell r="X1089" t="str">
            <v>N/I</v>
          </cell>
          <cell r="Y1089" t="str">
            <v>N/A</v>
          </cell>
          <cell r="Z1089" t="str">
            <v>N/A</v>
          </cell>
          <cell r="AA1089" t="str">
            <v>N/A</v>
          </cell>
          <cell r="AB1089" t="str">
            <v>NAO BLOQUEADO</v>
          </cell>
          <cell r="AC1089">
            <v>210129</v>
          </cell>
          <cell r="AD1089" t="str">
            <v>SAC / SINISTRO - RJ</v>
          </cell>
          <cell r="AE1089" t="str">
            <v>3.SG&amp;A</v>
          </cell>
          <cell r="AF1089" t="str">
            <v>N/A</v>
          </cell>
          <cell r="AG1089" t="str">
            <v>N/A</v>
          </cell>
          <cell r="AH1089" t="str">
            <v>RIO DE JANEIRO</v>
          </cell>
          <cell r="AI1089" t="str">
            <v>N/A</v>
          </cell>
          <cell r="AJ1089" t="str">
            <v>N/A</v>
          </cell>
          <cell r="AK1089" t="str">
            <v>N/A</v>
          </cell>
          <cell r="AL1089" t="str">
            <v>N/A</v>
          </cell>
          <cell r="AM1089" t="str">
            <v>N/A</v>
          </cell>
          <cell r="AN1089" t="str">
            <v>N/A</v>
          </cell>
          <cell r="AO1089" t="str">
            <v>N/A</v>
          </cell>
          <cell r="AP1089" t="str">
            <v>N/A</v>
          </cell>
          <cell r="AQ1089" t="str">
            <v>N/A</v>
          </cell>
          <cell r="AR1089" t="str">
            <v>N/A</v>
          </cell>
          <cell r="AS1089" t="str">
            <v>N/AN/A</v>
          </cell>
          <cell r="AT1089" t="str">
            <v>N/A</v>
          </cell>
          <cell r="AU1089" t="str">
            <v>N/A</v>
          </cell>
          <cell r="AV1089" t="str">
            <v>N/A</v>
          </cell>
          <cell r="AW1089" t="str">
            <v>N/A</v>
          </cell>
          <cell r="AX1089" t="str">
            <v>N/A</v>
          </cell>
          <cell r="AY1089" t="str">
            <v>N/A</v>
          </cell>
          <cell r="AZ1089">
            <v>210129</v>
          </cell>
        </row>
        <row r="1090">
          <cell r="D1090">
            <v>210128</v>
          </cell>
          <cell r="E1090" t="str">
            <v>MARKETING - RJ</v>
          </cell>
          <cell r="F1090" t="str">
            <v>N/A</v>
          </cell>
          <cell r="G1090" t="str">
            <v>RJ</v>
          </cell>
          <cell r="H1090" t="str">
            <v>RIO DE JANEIRO</v>
          </cell>
          <cell r="I1090" t="str">
            <v>RJ</v>
          </cell>
          <cell r="J1090" t="str">
            <v>RJ</v>
          </cell>
          <cell r="K1090" t="str">
            <v>01</v>
          </cell>
          <cell r="L1090" t="str">
            <v>ALLPARK</v>
          </cell>
          <cell r="M1090" t="str">
            <v>ALLPARK</v>
          </cell>
          <cell r="N1090">
            <v>0</v>
          </cell>
          <cell r="O1090">
            <v>0</v>
          </cell>
          <cell r="P1090" t="str">
            <v>N/A</v>
          </cell>
          <cell r="Q1090" t="str">
            <v>MARKETING</v>
          </cell>
          <cell r="R1090" t="str">
            <v>SG&amp;A</v>
          </cell>
          <cell r="S1090" t="str">
            <v>SG&amp;A</v>
          </cell>
          <cell r="T1090" t="str">
            <v>N/A</v>
          </cell>
          <cell r="U1090" t="str">
            <v>N/A</v>
          </cell>
          <cell r="V1090" t="str">
            <v>N/A</v>
          </cell>
          <cell r="W1090" t="str">
            <v>N/I</v>
          </cell>
          <cell r="X1090" t="str">
            <v>N/I</v>
          </cell>
          <cell r="Y1090" t="str">
            <v>N/A</v>
          </cell>
          <cell r="Z1090" t="str">
            <v>N/A</v>
          </cell>
          <cell r="AA1090" t="str">
            <v>N/A</v>
          </cell>
          <cell r="AB1090" t="str">
            <v xml:space="preserve">BLOQUEADO    </v>
          </cell>
          <cell r="AC1090">
            <v>210128</v>
          </cell>
          <cell r="AD1090" t="str">
            <v>MARKETING - RJ</v>
          </cell>
          <cell r="AE1090" t="str">
            <v>3.SG&amp;A</v>
          </cell>
          <cell r="AF1090" t="str">
            <v>N/A</v>
          </cell>
          <cell r="AG1090" t="str">
            <v>N/A</v>
          </cell>
          <cell r="AH1090" t="str">
            <v>RIO DE JANEIRO</v>
          </cell>
          <cell r="AI1090" t="str">
            <v>N/A</v>
          </cell>
          <cell r="AJ1090" t="str">
            <v>N/A</v>
          </cell>
          <cell r="AK1090" t="str">
            <v>N/A</v>
          </cell>
          <cell r="AL1090" t="str">
            <v>N/A</v>
          </cell>
          <cell r="AM1090" t="str">
            <v>N/A</v>
          </cell>
          <cell r="AN1090" t="str">
            <v>N/A</v>
          </cell>
          <cell r="AO1090" t="str">
            <v>N/A</v>
          </cell>
          <cell r="AP1090" t="str">
            <v>N/A</v>
          </cell>
          <cell r="AQ1090" t="str">
            <v>N/A</v>
          </cell>
          <cell r="AR1090" t="str">
            <v>N/A</v>
          </cell>
          <cell r="AS1090" t="str">
            <v>N/AN/A</v>
          </cell>
          <cell r="AT1090" t="str">
            <v>N/A</v>
          </cell>
          <cell r="AU1090" t="str">
            <v>N/A</v>
          </cell>
          <cell r="AV1090" t="str">
            <v>N/A</v>
          </cell>
          <cell r="AW1090" t="str">
            <v>N/A</v>
          </cell>
          <cell r="AX1090" t="str">
            <v>N/A</v>
          </cell>
          <cell r="AY1090" t="str">
            <v>N/A</v>
          </cell>
          <cell r="AZ1090">
            <v>210128</v>
          </cell>
        </row>
        <row r="1091">
          <cell r="D1091">
            <v>210127</v>
          </cell>
          <cell r="E1091" t="str">
            <v>PLANEJAMENTO - RJ</v>
          </cell>
          <cell r="F1091" t="str">
            <v>N/A</v>
          </cell>
          <cell r="G1091" t="str">
            <v>RJ</v>
          </cell>
          <cell r="H1091" t="str">
            <v>RIO DE JANEIRO</v>
          </cell>
          <cell r="I1091" t="str">
            <v>RJ</v>
          </cell>
          <cell r="J1091" t="str">
            <v>RJ</v>
          </cell>
          <cell r="K1091" t="str">
            <v>01</v>
          </cell>
          <cell r="L1091" t="str">
            <v>ALLPARK</v>
          </cell>
          <cell r="M1091" t="str">
            <v>ALLPARK</v>
          </cell>
          <cell r="N1091">
            <v>0</v>
          </cell>
          <cell r="O1091">
            <v>0</v>
          </cell>
          <cell r="P1091" t="str">
            <v>N/A</v>
          </cell>
          <cell r="Q1091" t="str">
            <v>PLANEJAMENTO</v>
          </cell>
          <cell r="R1091" t="str">
            <v>SG&amp;A</v>
          </cell>
          <cell r="S1091" t="str">
            <v>SG&amp;A</v>
          </cell>
          <cell r="T1091" t="str">
            <v>N/A</v>
          </cell>
          <cell r="U1091" t="str">
            <v>N/A</v>
          </cell>
          <cell r="V1091" t="str">
            <v>N/A</v>
          </cell>
          <cell r="W1091" t="str">
            <v>N/I</v>
          </cell>
          <cell r="X1091" t="str">
            <v>N/I</v>
          </cell>
          <cell r="Y1091" t="str">
            <v>N/A</v>
          </cell>
          <cell r="Z1091" t="str">
            <v>N/A</v>
          </cell>
          <cell r="AA1091" t="str">
            <v>N/A</v>
          </cell>
          <cell r="AB1091" t="str">
            <v xml:space="preserve">BLOQUEADO    </v>
          </cell>
          <cell r="AC1091">
            <v>210127</v>
          </cell>
          <cell r="AD1091" t="str">
            <v>PLANEJAMENTO - RJ</v>
          </cell>
          <cell r="AE1091" t="str">
            <v>3.SG&amp;A</v>
          </cell>
          <cell r="AF1091" t="str">
            <v>N/A</v>
          </cell>
          <cell r="AG1091" t="str">
            <v>N/A</v>
          </cell>
          <cell r="AH1091" t="str">
            <v>RIO DE JANEIRO</v>
          </cell>
          <cell r="AI1091" t="str">
            <v>N/A</v>
          </cell>
          <cell r="AJ1091" t="str">
            <v>N/A</v>
          </cell>
          <cell r="AK1091" t="str">
            <v>N/A</v>
          </cell>
          <cell r="AL1091" t="str">
            <v>N/A</v>
          </cell>
          <cell r="AM1091" t="str">
            <v>N/A</v>
          </cell>
          <cell r="AN1091" t="str">
            <v>N/A</v>
          </cell>
          <cell r="AO1091" t="str">
            <v>N/A</v>
          </cell>
          <cell r="AP1091" t="str">
            <v>N/A</v>
          </cell>
          <cell r="AQ1091" t="str">
            <v>N/A</v>
          </cell>
          <cell r="AR1091" t="str">
            <v>N/A</v>
          </cell>
          <cell r="AS1091" t="str">
            <v>N/AN/A</v>
          </cell>
          <cell r="AT1091" t="str">
            <v>N/A</v>
          </cell>
          <cell r="AU1091" t="str">
            <v>N/A</v>
          </cell>
          <cell r="AV1091" t="str">
            <v>N/A</v>
          </cell>
          <cell r="AW1091" t="str">
            <v>N/A</v>
          </cell>
          <cell r="AX1091" t="str">
            <v>N/A</v>
          </cell>
          <cell r="AY1091" t="str">
            <v>N/A</v>
          </cell>
          <cell r="AZ1091">
            <v>210127</v>
          </cell>
        </row>
        <row r="1092">
          <cell r="D1092">
            <v>210126</v>
          </cell>
          <cell r="E1092" t="str">
            <v>FATURAMENTO - RJ</v>
          </cell>
          <cell r="F1092" t="str">
            <v>N/A</v>
          </cell>
          <cell r="G1092" t="str">
            <v>RJ</v>
          </cell>
          <cell r="H1092" t="str">
            <v>RIO DE JANEIRO</v>
          </cell>
          <cell r="I1092" t="str">
            <v>RJ</v>
          </cell>
          <cell r="J1092" t="str">
            <v>RJ</v>
          </cell>
          <cell r="K1092" t="str">
            <v>01</v>
          </cell>
          <cell r="L1092" t="str">
            <v>ALLPARK</v>
          </cell>
          <cell r="M1092" t="str">
            <v>ALLPARK</v>
          </cell>
          <cell r="N1092">
            <v>0</v>
          </cell>
          <cell r="O1092">
            <v>0</v>
          </cell>
          <cell r="P1092" t="str">
            <v>N/A</v>
          </cell>
          <cell r="Q1092" t="str">
            <v>ADM FINANCEIRO</v>
          </cell>
          <cell r="R1092" t="str">
            <v>SG&amp;A</v>
          </cell>
          <cell r="S1092" t="str">
            <v>SG&amp;A</v>
          </cell>
          <cell r="T1092" t="str">
            <v>N/A</v>
          </cell>
          <cell r="U1092" t="str">
            <v>N/A</v>
          </cell>
          <cell r="V1092" t="str">
            <v>N/A</v>
          </cell>
          <cell r="W1092" t="str">
            <v>N/I</v>
          </cell>
          <cell r="X1092" t="str">
            <v>N/I</v>
          </cell>
          <cell r="Y1092" t="str">
            <v>N/A</v>
          </cell>
          <cell r="Z1092" t="str">
            <v>N/A</v>
          </cell>
          <cell r="AA1092" t="str">
            <v>N/A</v>
          </cell>
          <cell r="AB1092" t="str">
            <v>NAO BLOQUEADO</v>
          </cell>
          <cell r="AC1092">
            <v>210126</v>
          </cell>
          <cell r="AD1092" t="str">
            <v>FATURAMENTO - RJ</v>
          </cell>
          <cell r="AE1092" t="str">
            <v>3.SG&amp;A</v>
          </cell>
          <cell r="AF1092" t="str">
            <v>N/A</v>
          </cell>
          <cell r="AG1092" t="str">
            <v>N/A</v>
          </cell>
          <cell r="AH1092" t="str">
            <v>RIO DE JANEIRO</v>
          </cell>
          <cell r="AI1092" t="str">
            <v>N/A</v>
          </cell>
          <cell r="AJ1092" t="str">
            <v>N/A</v>
          </cell>
          <cell r="AK1092" t="str">
            <v>N/A</v>
          </cell>
          <cell r="AL1092" t="str">
            <v>N/A</v>
          </cell>
          <cell r="AM1092" t="str">
            <v>N/A</v>
          </cell>
          <cell r="AN1092" t="str">
            <v>N/A</v>
          </cell>
          <cell r="AO1092" t="str">
            <v>N/A</v>
          </cell>
          <cell r="AP1092" t="str">
            <v>N/A</v>
          </cell>
          <cell r="AQ1092" t="str">
            <v>N/A</v>
          </cell>
          <cell r="AR1092" t="str">
            <v>N/A</v>
          </cell>
          <cell r="AS1092" t="str">
            <v>N/AN/A</v>
          </cell>
          <cell r="AT1092" t="str">
            <v>N/A</v>
          </cell>
          <cell r="AU1092" t="str">
            <v>N/A</v>
          </cell>
          <cell r="AV1092" t="str">
            <v>N/A</v>
          </cell>
          <cell r="AW1092" t="str">
            <v>N/A</v>
          </cell>
          <cell r="AX1092" t="str">
            <v>N/A</v>
          </cell>
          <cell r="AY1092" t="str">
            <v>N/A</v>
          </cell>
          <cell r="AZ1092">
            <v>210126</v>
          </cell>
        </row>
        <row r="1093">
          <cell r="D1093">
            <v>210125</v>
          </cell>
          <cell r="E1093" t="str">
            <v>FINANCEIRO - RJ</v>
          </cell>
          <cell r="F1093" t="str">
            <v>N/A</v>
          </cell>
          <cell r="G1093" t="str">
            <v>RJ</v>
          </cell>
          <cell r="H1093" t="str">
            <v>RIO DE JANEIRO</v>
          </cell>
          <cell r="I1093" t="str">
            <v>RJ</v>
          </cell>
          <cell r="J1093" t="str">
            <v>RJ</v>
          </cell>
          <cell r="K1093" t="str">
            <v>01</v>
          </cell>
          <cell r="L1093" t="str">
            <v>ALLPARK</v>
          </cell>
          <cell r="M1093" t="str">
            <v>ALLPARK</v>
          </cell>
          <cell r="N1093">
            <v>0</v>
          </cell>
          <cell r="O1093">
            <v>0</v>
          </cell>
          <cell r="P1093" t="str">
            <v>N/A</v>
          </cell>
          <cell r="Q1093" t="str">
            <v>ADM FINANCEIRO</v>
          </cell>
          <cell r="R1093" t="str">
            <v>SG&amp;A</v>
          </cell>
          <cell r="S1093" t="str">
            <v>SG&amp;A</v>
          </cell>
          <cell r="T1093" t="str">
            <v>N/A</v>
          </cell>
          <cell r="U1093" t="str">
            <v>N/A</v>
          </cell>
          <cell r="V1093" t="str">
            <v>N/A</v>
          </cell>
          <cell r="W1093" t="str">
            <v>N/I</v>
          </cell>
          <cell r="X1093" t="str">
            <v>N/I</v>
          </cell>
          <cell r="Y1093" t="str">
            <v>N/A</v>
          </cell>
          <cell r="Z1093" t="str">
            <v>N/A</v>
          </cell>
          <cell r="AA1093" t="str">
            <v>N/A</v>
          </cell>
          <cell r="AB1093" t="str">
            <v>NAO BLOQUEADO</v>
          </cell>
          <cell r="AC1093">
            <v>210125</v>
          </cell>
          <cell r="AD1093" t="str">
            <v>FINANCEIRO - RJ</v>
          </cell>
          <cell r="AE1093" t="str">
            <v>3.SG&amp;A</v>
          </cell>
          <cell r="AF1093" t="str">
            <v>N/A</v>
          </cell>
          <cell r="AG1093" t="str">
            <v>N/A</v>
          </cell>
          <cell r="AH1093" t="str">
            <v>RIO DE JANEIRO</v>
          </cell>
          <cell r="AI1093" t="str">
            <v>N/A</v>
          </cell>
          <cell r="AJ1093" t="str">
            <v>N/A</v>
          </cell>
          <cell r="AK1093" t="str">
            <v>N/A</v>
          </cell>
          <cell r="AL1093" t="str">
            <v>N/A</v>
          </cell>
          <cell r="AM1093" t="str">
            <v>N/A</v>
          </cell>
          <cell r="AN1093" t="str">
            <v>N/A</v>
          </cell>
          <cell r="AO1093" t="str">
            <v>N/A</v>
          </cell>
          <cell r="AP1093" t="str">
            <v>N/A</v>
          </cell>
          <cell r="AQ1093" t="str">
            <v>N/A</v>
          </cell>
          <cell r="AR1093" t="str">
            <v>N/A</v>
          </cell>
          <cell r="AS1093" t="str">
            <v>N/AN/A</v>
          </cell>
          <cell r="AT1093" t="str">
            <v>N/A</v>
          </cell>
          <cell r="AU1093" t="str">
            <v>N/A</v>
          </cell>
          <cell r="AV1093" t="str">
            <v>N/A</v>
          </cell>
          <cell r="AW1093" t="str">
            <v>N/A</v>
          </cell>
          <cell r="AX1093" t="str">
            <v>N/A</v>
          </cell>
          <cell r="AY1093" t="str">
            <v>N/A</v>
          </cell>
          <cell r="AZ1093">
            <v>210125</v>
          </cell>
        </row>
        <row r="1094">
          <cell r="D1094">
            <v>210124</v>
          </cell>
          <cell r="E1094" t="str">
            <v>CONTROLADORIA - RJ</v>
          </cell>
          <cell r="F1094" t="str">
            <v>N/A</v>
          </cell>
          <cell r="G1094" t="str">
            <v>RJ</v>
          </cell>
          <cell r="H1094" t="str">
            <v>RIO DE JANEIRO</v>
          </cell>
          <cell r="I1094" t="str">
            <v>RJ</v>
          </cell>
          <cell r="J1094" t="str">
            <v>RJ</v>
          </cell>
          <cell r="K1094" t="str">
            <v>01</v>
          </cell>
          <cell r="L1094" t="str">
            <v>ALLPARK</v>
          </cell>
          <cell r="M1094" t="str">
            <v>ALLPARK</v>
          </cell>
          <cell r="N1094">
            <v>0</v>
          </cell>
          <cell r="O1094">
            <v>0</v>
          </cell>
          <cell r="P1094" t="str">
            <v>N/A</v>
          </cell>
          <cell r="Q1094" t="str">
            <v>CONTROLADORIA</v>
          </cell>
          <cell r="R1094" t="str">
            <v>SG&amp;A</v>
          </cell>
          <cell r="S1094" t="str">
            <v>SG&amp;A</v>
          </cell>
          <cell r="T1094" t="str">
            <v>N/A</v>
          </cell>
          <cell r="U1094" t="str">
            <v>N/A</v>
          </cell>
          <cell r="V1094" t="str">
            <v>N/A</v>
          </cell>
          <cell r="W1094" t="str">
            <v>N/I</v>
          </cell>
          <cell r="X1094" t="str">
            <v>N/I</v>
          </cell>
          <cell r="Y1094" t="str">
            <v>N/A</v>
          </cell>
          <cell r="Z1094" t="str">
            <v>N/A</v>
          </cell>
          <cell r="AA1094" t="str">
            <v>N/A</v>
          </cell>
          <cell r="AB1094" t="str">
            <v xml:space="preserve">BLOQUEADO    </v>
          </cell>
          <cell r="AC1094">
            <v>210124</v>
          </cell>
          <cell r="AD1094" t="str">
            <v>CONTROLADORIA - RJ</v>
          </cell>
          <cell r="AE1094" t="str">
            <v>3.SG&amp;A</v>
          </cell>
          <cell r="AF1094" t="str">
            <v>N/A</v>
          </cell>
          <cell r="AG1094" t="str">
            <v>N/A</v>
          </cell>
          <cell r="AH1094" t="str">
            <v>RIO DE JANEIRO</v>
          </cell>
          <cell r="AI1094" t="str">
            <v>N/A</v>
          </cell>
          <cell r="AJ1094" t="str">
            <v>N/A</v>
          </cell>
          <cell r="AK1094" t="str">
            <v>N/A</v>
          </cell>
          <cell r="AL1094" t="str">
            <v>N/A</v>
          </cell>
          <cell r="AM1094" t="str">
            <v>N/A</v>
          </cell>
          <cell r="AN1094" t="str">
            <v>N/A</v>
          </cell>
          <cell r="AO1094" t="str">
            <v>N/A</v>
          </cell>
          <cell r="AP1094" t="str">
            <v>N/A</v>
          </cell>
          <cell r="AQ1094" t="str">
            <v>N/A</v>
          </cell>
          <cell r="AR1094" t="str">
            <v>N/A</v>
          </cell>
          <cell r="AS1094" t="str">
            <v>N/AN/A</v>
          </cell>
          <cell r="AT1094" t="str">
            <v>N/A</v>
          </cell>
          <cell r="AU1094" t="str">
            <v>N/A</v>
          </cell>
          <cell r="AV1094" t="str">
            <v>N/A</v>
          </cell>
          <cell r="AW1094" t="str">
            <v>N/A</v>
          </cell>
          <cell r="AX1094" t="str">
            <v>N/A</v>
          </cell>
          <cell r="AY1094" t="str">
            <v>N/A</v>
          </cell>
          <cell r="AZ1094">
            <v>210124</v>
          </cell>
        </row>
        <row r="1095">
          <cell r="D1095">
            <v>210123</v>
          </cell>
          <cell r="E1095" t="str">
            <v>CONTABILIDADE - RJ</v>
          </cell>
          <cell r="F1095" t="str">
            <v>N/A</v>
          </cell>
          <cell r="G1095" t="str">
            <v>RJ</v>
          </cell>
          <cell r="H1095" t="str">
            <v>RIO DE JANEIRO</v>
          </cell>
          <cell r="I1095" t="str">
            <v>RJ</v>
          </cell>
          <cell r="J1095" t="str">
            <v>RJ</v>
          </cell>
          <cell r="K1095" t="str">
            <v>01</v>
          </cell>
          <cell r="L1095" t="str">
            <v>ALLPARK</v>
          </cell>
          <cell r="M1095" t="str">
            <v>ALLPARK</v>
          </cell>
          <cell r="N1095">
            <v>0</v>
          </cell>
          <cell r="O1095">
            <v>0</v>
          </cell>
          <cell r="P1095" t="str">
            <v>N/A</v>
          </cell>
          <cell r="Q1095" t="str">
            <v>CONTROLADORIA</v>
          </cell>
          <cell r="R1095" t="str">
            <v>SG&amp;A</v>
          </cell>
          <cell r="S1095" t="str">
            <v>SG&amp;A</v>
          </cell>
          <cell r="T1095" t="str">
            <v>N/A</v>
          </cell>
          <cell r="U1095" t="str">
            <v>N/A</v>
          </cell>
          <cell r="V1095" t="str">
            <v>N/A</v>
          </cell>
          <cell r="W1095" t="str">
            <v>N/I</v>
          </cell>
          <cell r="X1095" t="str">
            <v>N/I</v>
          </cell>
          <cell r="Y1095" t="str">
            <v>N/A</v>
          </cell>
          <cell r="Z1095" t="str">
            <v>N/A</v>
          </cell>
          <cell r="AA1095" t="str">
            <v>N/A</v>
          </cell>
          <cell r="AB1095" t="str">
            <v>NAO BLOQUEADO</v>
          </cell>
          <cell r="AC1095">
            <v>210123</v>
          </cell>
          <cell r="AD1095" t="str">
            <v>CONTABILIDADE - RJ</v>
          </cell>
          <cell r="AE1095" t="str">
            <v>3.SG&amp;A</v>
          </cell>
          <cell r="AF1095" t="str">
            <v>N/A</v>
          </cell>
          <cell r="AG1095" t="str">
            <v>N/A</v>
          </cell>
          <cell r="AH1095" t="str">
            <v>RIO DE JANEIRO</v>
          </cell>
          <cell r="AI1095" t="str">
            <v>N/A</v>
          </cell>
          <cell r="AJ1095" t="str">
            <v>N/A</v>
          </cell>
          <cell r="AK1095" t="str">
            <v>N/A</v>
          </cell>
          <cell r="AL1095" t="str">
            <v>N/A</v>
          </cell>
          <cell r="AM1095" t="str">
            <v>N/A</v>
          </cell>
          <cell r="AN1095" t="str">
            <v>N/A</v>
          </cell>
          <cell r="AO1095" t="str">
            <v>N/A</v>
          </cell>
          <cell r="AP1095" t="str">
            <v>N/A</v>
          </cell>
          <cell r="AQ1095" t="str">
            <v>N/A</v>
          </cell>
          <cell r="AR1095" t="str">
            <v>N/A</v>
          </cell>
          <cell r="AS1095" t="str">
            <v>N/AN/A</v>
          </cell>
          <cell r="AT1095" t="str">
            <v>N/A</v>
          </cell>
          <cell r="AU1095" t="str">
            <v>N/A</v>
          </cell>
          <cell r="AV1095" t="str">
            <v>N/A</v>
          </cell>
          <cell r="AW1095" t="str">
            <v>N/A</v>
          </cell>
          <cell r="AX1095" t="str">
            <v>N/A</v>
          </cell>
          <cell r="AY1095" t="str">
            <v>N/A</v>
          </cell>
          <cell r="AZ1095">
            <v>210123</v>
          </cell>
        </row>
        <row r="1096">
          <cell r="D1096">
            <v>210122</v>
          </cell>
          <cell r="E1096" t="str">
            <v>COMERCIAL - RJ</v>
          </cell>
          <cell r="F1096" t="str">
            <v>N/A</v>
          </cell>
          <cell r="G1096" t="str">
            <v>RJ</v>
          </cell>
          <cell r="H1096" t="str">
            <v>RIO DE JANEIRO</v>
          </cell>
          <cell r="I1096" t="str">
            <v>RJ</v>
          </cell>
          <cell r="J1096" t="str">
            <v>RJ</v>
          </cell>
          <cell r="K1096" t="str">
            <v>01</v>
          </cell>
          <cell r="L1096" t="str">
            <v>ALLPARK</v>
          </cell>
          <cell r="M1096" t="str">
            <v>ALLPARK</v>
          </cell>
          <cell r="N1096">
            <v>0</v>
          </cell>
          <cell r="O1096">
            <v>0</v>
          </cell>
          <cell r="P1096" t="str">
            <v>N/A</v>
          </cell>
          <cell r="Q1096" t="str">
            <v>COMERCIAL</v>
          </cell>
          <cell r="R1096" t="str">
            <v>SG&amp;A</v>
          </cell>
          <cell r="S1096" t="str">
            <v>SG&amp;A</v>
          </cell>
          <cell r="T1096" t="str">
            <v>N/A</v>
          </cell>
          <cell r="U1096" t="str">
            <v>N/A</v>
          </cell>
          <cell r="V1096" t="str">
            <v>N/A</v>
          </cell>
          <cell r="W1096" t="str">
            <v>N/I</v>
          </cell>
          <cell r="X1096" t="str">
            <v>N/I</v>
          </cell>
          <cell r="Y1096" t="str">
            <v>N/A</v>
          </cell>
          <cell r="Z1096" t="str">
            <v>N/A</v>
          </cell>
          <cell r="AA1096" t="str">
            <v>N/A</v>
          </cell>
          <cell r="AB1096" t="str">
            <v>NAO BLOQUEADO</v>
          </cell>
          <cell r="AC1096">
            <v>210122</v>
          </cell>
          <cell r="AD1096" t="str">
            <v>COMERCIAL - RJ</v>
          </cell>
          <cell r="AE1096" t="str">
            <v>3.SG&amp;A</v>
          </cell>
          <cell r="AF1096" t="str">
            <v>N/A</v>
          </cell>
          <cell r="AG1096" t="str">
            <v>N/A</v>
          </cell>
          <cell r="AH1096" t="str">
            <v>RIO DE JANEIRO</v>
          </cell>
          <cell r="AI1096" t="str">
            <v>N/A</v>
          </cell>
          <cell r="AJ1096" t="str">
            <v>N/A</v>
          </cell>
          <cell r="AK1096" t="str">
            <v>N/A</v>
          </cell>
          <cell r="AL1096" t="str">
            <v>N/A</v>
          </cell>
          <cell r="AM1096" t="str">
            <v>N/A</v>
          </cell>
          <cell r="AN1096" t="str">
            <v>N/A</v>
          </cell>
          <cell r="AO1096" t="str">
            <v>N/A</v>
          </cell>
          <cell r="AP1096" t="str">
            <v>N/A</v>
          </cell>
          <cell r="AQ1096" t="str">
            <v>N/A</v>
          </cell>
          <cell r="AR1096" t="str">
            <v>N/A</v>
          </cell>
          <cell r="AS1096" t="str">
            <v>N/AN/A</v>
          </cell>
          <cell r="AT1096" t="str">
            <v>N/A</v>
          </cell>
          <cell r="AU1096" t="str">
            <v>N/A</v>
          </cell>
          <cell r="AV1096" t="str">
            <v>N/A</v>
          </cell>
          <cell r="AW1096" t="str">
            <v>N/A</v>
          </cell>
          <cell r="AX1096" t="str">
            <v>N/A</v>
          </cell>
          <cell r="AY1096" t="str">
            <v>N/A</v>
          </cell>
          <cell r="AZ1096">
            <v>210122</v>
          </cell>
        </row>
        <row r="1097">
          <cell r="D1097">
            <v>210121</v>
          </cell>
          <cell r="E1097" t="str">
            <v>DIRETORIA REGIONAL - RJ</v>
          </cell>
          <cell r="F1097" t="str">
            <v>N/A</v>
          </cell>
          <cell r="G1097" t="str">
            <v>RJ</v>
          </cell>
          <cell r="H1097" t="str">
            <v>RIO DE JANEIRO</v>
          </cell>
          <cell r="I1097" t="str">
            <v>RJ</v>
          </cell>
          <cell r="J1097" t="str">
            <v>RJ</v>
          </cell>
          <cell r="K1097" t="str">
            <v>01</v>
          </cell>
          <cell r="L1097" t="str">
            <v>ALLPARK</v>
          </cell>
          <cell r="M1097" t="str">
            <v>ALLPARK</v>
          </cell>
          <cell r="N1097">
            <v>0</v>
          </cell>
          <cell r="O1097">
            <v>0</v>
          </cell>
          <cell r="P1097" t="str">
            <v>N/A</v>
          </cell>
          <cell r="Q1097" t="str">
            <v>DIRETORIA</v>
          </cell>
          <cell r="R1097" t="str">
            <v>SG&amp;A</v>
          </cell>
          <cell r="S1097" t="str">
            <v>SG&amp;A</v>
          </cell>
          <cell r="T1097" t="str">
            <v>N/A</v>
          </cell>
          <cell r="U1097" t="str">
            <v>N/A</v>
          </cell>
          <cell r="V1097" t="str">
            <v>N/A</v>
          </cell>
          <cell r="W1097" t="str">
            <v>N/I</v>
          </cell>
          <cell r="X1097" t="str">
            <v>N/I</v>
          </cell>
          <cell r="Y1097" t="str">
            <v>N/A</v>
          </cell>
          <cell r="Z1097" t="str">
            <v>N/A</v>
          </cell>
          <cell r="AA1097" t="str">
            <v>N/A</v>
          </cell>
          <cell r="AB1097" t="str">
            <v>NAO BLOQUEADO</v>
          </cell>
          <cell r="AC1097">
            <v>210121</v>
          </cell>
          <cell r="AD1097" t="str">
            <v>DIRETORIA REGIONAL - RJ</v>
          </cell>
          <cell r="AE1097" t="str">
            <v>3.SG&amp;A</v>
          </cell>
          <cell r="AF1097" t="str">
            <v>N/A</v>
          </cell>
          <cell r="AG1097" t="str">
            <v>N/A</v>
          </cell>
          <cell r="AH1097" t="str">
            <v>RIO DE JANEIRO</v>
          </cell>
          <cell r="AI1097" t="str">
            <v>N/A</v>
          </cell>
          <cell r="AJ1097" t="str">
            <v>N/A</v>
          </cell>
          <cell r="AK1097" t="str">
            <v>N/A</v>
          </cell>
          <cell r="AL1097" t="str">
            <v>N/A</v>
          </cell>
          <cell r="AM1097" t="str">
            <v>N/A</v>
          </cell>
          <cell r="AN1097" t="str">
            <v>N/A</v>
          </cell>
          <cell r="AO1097" t="str">
            <v>N/A</v>
          </cell>
          <cell r="AP1097" t="str">
            <v>N/A</v>
          </cell>
          <cell r="AQ1097" t="str">
            <v>N/A</v>
          </cell>
          <cell r="AR1097" t="str">
            <v>N/A</v>
          </cell>
          <cell r="AS1097" t="str">
            <v>N/AN/A</v>
          </cell>
          <cell r="AT1097" t="str">
            <v>N/A</v>
          </cell>
          <cell r="AU1097" t="str">
            <v>N/A</v>
          </cell>
          <cell r="AV1097" t="str">
            <v>N/A</v>
          </cell>
          <cell r="AW1097" t="str">
            <v>N/A</v>
          </cell>
          <cell r="AX1097" t="str">
            <v>N/A</v>
          </cell>
          <cell r="AY1097" t="str">
            <v>N/A</v>
          </cell>
          <cell r="AZ1097">
            <v>210121</v>
          </cell>
        </row>
        <row r="1098">
          <cell r="D1098">
            <v>210120</v>
          </cell>
          <cell r="E1098" t="str">
            <v>PRESIDENCIA - RJ</v>
          </cell>
          <cell r="F1098" t="str">
            <v>N/A</v>
          </cell>
          <cell r="G1098" t="str">
            <v>RJ</v>
          </cell>
          <cell r="H1098" t="str">
            <v>RIO DE JANEIRO</v>
          </cell>
          <cell r="I1098" t="str">
            <v>RJ</v>
          </cell>
          <cell r="J1098" t="str">
            <v>RJ</v>
          </cell>
          <cell r="K1098" t="str">
            <v>01</v>
          </cell>
          <cell r="L1098" t="str">
            <v>ALLPARK</v>
          </cell>
          <cell r="M1098" t="str">
            <v>ALLPARK</v>
          </cell>
          <cell r="N1098">
            <v>0</v>
          </cell>
          <cell r="O1098">
            <v>0</v>
          </cell>
          <cell r="P1098" t="str">
            <v>N/A</v>
          </cell>
          <cell r="Q1098" t="str">
            <v>PRESIDENCIA</v>
          </cell>
          <cell r="R1098" t="str">
            <v>SG&amp;A</v>
          </cell>
          <cell r="S1098" t="str">
            <v>SG&amp;A</v>
          </cell>
          <cell r="T1098" t="str">
            <v>N/A</v>
          </cell>
          <cell r="U1098" t="str">
            <v>N/A</v>
          </cell>
          <cell r="V1098" t="str">
            <v>N/A</v>
          </cell>
          <cell r="W1098" t="str">
            <v>N/I</v>
          </cell>
          <cell r="X1098" t="str">
            <v>N/I</v>
          </cell>
          <cell r="Y1098" t="str">
            <v>N/A</v>
          </cell>
          <cell r="Z1098" t="str">
            <v>N/A</v>
          </cell>
          <cell r="AA1098" t="str">
            <v>N/A</v>
          </cell>
          <cell r="AB1098" t="str">
            <v xml:space="preserve">BLOQUEADO    </v>
          </cell>
          <cell r="AC1098">
            <v>210120</v>
          </cell>
          <cell r="AD1098" t="str">
            <v>PRESIDENCIA - RJ</v>
          </cell>
          <cell r="AE1098" t="str">
            <v>3.SG&amp;A</v>
          </cell>
          <cell r="AF1098" t="str">
            <v>N/A</v>
          </cell>
          <cell r="AG1098" t="str">
            <v>N/A</v>
          </cell>
          <cell r="AH1098" t="str">
            <v>RIO DE JANEIRO</v>
          </cell>
          <cell r="AI1098" t="str">
            <v>N/A</v>
          </cell>
          <cell r="AJ1098" t="str">
            <v>N/A</v>
          </cell>
          <cell r="AK1098" t="str">
            <v>N/A</v>
          </cell>
          <cell r="AL1098" t="str">
            <v>N/A</v>
          </cell>
          <cell r="AM1098" t="str">
            <v>N/A</v>
          </cell>
          <cell r="AN1098" t="str">
            <v>N/A</v>
          </cell>
          <cell r="AO1098" t="str">
            <v>N/A</v>
          </cell>
          <cell r="AP1098" t="str">
            <v>N/A</v>
          </cell>
          <cell r="AQ1098" t="str">
            <v>N/A</v>
          </cell>
          <cell r="AR1098" t="str">
            <v>N/A</v>
          </cell>
          <cell r="AS1098" t="str">
            <v>N/AN/A</v>
          </cell>
          <cell r="AT1098" t="str">
            <v>N/A</v>
          </cell>
          <cell r="AU1098" t="str">
            <v>N/A</v>
          </cell>
          <cell r="AV1098" t="str">
            <v>N/A</v>
          </cell>
          <cell r="AW1098" t="str">
            <v>N/A</v>
          </cell>
          <cell r="AX1098" t="str">
            <v>N/A</v>
          </cell>
          <cell r="AY1098" t="str">
            <v>N/A</v>
          </cell>
          <cell r="AZ1098">
            <v>210120</v>
          </cell>
        </row>
        <row r="1099">
          <cell r="D1099">
            <v>178096</v>
          </cell>
          <cell r="E1099" t="str">
            <v>PROVISAO DE IRPJ E CSLL</v>
          </cell>
          <cell r="F1099" t="str">
            <v>N/A</v>
          </cell>
          <cell r="G1099" t="str">
            <v>ES</v>
          </cell>
          <cell r="H1099" t="str">
            <v>ESPÍRITO SANTO</v>
          </cell>
          <cell r="I1099" t="str">
            <v>NE</v>
          </cell>
          <cell r="J1099" t="str">
            <v>NE</v>
          </cell>
          <cell r="K1099" t="str">
            <v>80</v>
          </cell>
          <cell r="L1099" t="str">
            <v>ERES</v>
          </cell>
          <cell r="M1099" t="str">
            <v>ERES</v>
          </cell>
          <cell r="N1099">
            <v>0</v>
          </cell>
          <cell r="O1099">
            <v>0</v>
          </cell>
          <cell r="P1099" t="str">
            <v>N/A</v>
          </cell>
          <cell r="Q1099" t="str">
            <v>N/A</v>
          </cell>
          <cell r="R1099" t="str">
            <v>SG&amp;A</v>
          </cell>
          <cell r="S1099" t="str">
            <v>SG&amp;A</v>
          </cell>
          <cell r="T1099" t="str">
            <v>N/A</v>
          </cell>
          <cell r="U1099" t="str">
            <v>N/A</v>
          </cell>
          <cell r="V1099" t="str">
            <v>N/A</v>
          </cell>
          <cell r="W1099" t="str">
            <v>N/A</v>
          </cell>
          <cell r="X1099" t="str">
            <v>N/A</v>
          </cell>
          <cell r="Y1099" t="str">
            <v>N/A</v>
          </cell>
          <cell r="Z1099" t="str">
            <v>N/A</v>
          </cell>
          <cell r="AA1099" t="str">
            <v>N/A</v>
          </cell>
          <cell r="AB1099" t="str">
            <v>NAO BLOQUEADO</v>
          </cell>
          <cell r="AC1099">
            <v>178096</v>
          </cell>
          <cell r="AD1099" t="str">
            <v>PROVISAO DE IRPJ E CSLL</v>
          </cell>
          <cell r="AE1099" t="str">
            <v>3.SG&amp;A</v>
          </cell>
          <cell r="AF1099" t="str">
            <v>N/A</v>
          </cell>
          <cell r="AG1099" t="str">
            <v>N/A</v>
          </cell>
          <cell r="AH1099" t="str">
            <v>VITÓRIA</v>
          </cell>
          <cell r="AI1099" t="str">
            <v>N/A</v>
          </cell>
          <cell r="AJ1099" t="str">
            <v>N/A</v>
          </cell>
          <cell r="AK1099" t="str">
            <v>N/A</v>
          </cell>
          <cell r="AL1099" t="str">
            <v>N/A</v>
          </cell>
          <cell r="AM1099" t="str">
            <v>N/A</v>
          </cell>
          <cell r="AN1099" t="str">
            <v>N/A</v>
          </cell>
          <cell r="AO1099" t="str">
            <v>N/A</v>
          </cell>
          <cell r="AP1099" t="str">
            <v>N/A</v>
          </cell>
          <cell r="AQ1099" t="str">
            <v>N/A</v>
          </cell>
          <cell r="AR1099" t="str">
            <v>N/A</v>
          </cell>
          <cell r="AS1099" t="str">
            <v>N/AN/A</v>
          </cell>
          <cell r="AT1099" t="str">
            <v>N/A</v>
          </cell>
          <cell r="AU1099" t="str">
            <v>N/A</v>
          </cell>
          <cell r="AV1099" t="str">
            <v>N/A</v>
          </cell>
          <cell r="AW1099" t="str">
            <v>N/A</v>
          </cell>
          <cell r="AX1099" t="str">
            <v>N/A</v>
          </cell>
          <cell r="AY1099" t="str">
            <v>N/A</v>
          </cell>
          <cell r="AZ1099">
            <v>178096</v>
          </cell>
        </row>
        <row r="1100">
          <cell r="D1100">
            <v>177996</v>
          </cell>
          <cell r="E1100" t="str">
            <v>PROVISAO DE IRPJ E CSLL</v>
          </cell>
          <cell r="F1100" t="str">
            <v>N/A</v>
          </cell>
          <cell r="G1100" t="str">
            <v>N/I</v>
          </cell>
          <cell r="H1100" t="str">
            <v>N/I</v>
          </cell>
          <cell r="I1100" t="str">
            <v>N/I</v>
          </cell>
          <cell r="J1100" t="str">
            <v>N/I</v>
          </cell>
          <cell r="K1100" t="str">
            <v>79</v>
          </cell>
          <cell r="L1100" t="str">
            <v>PC</v>
          </cell>
          <cell r="M1100" t="str">
            <v>PC</v>
          </cell>
          <cell r="N1100">
            <v>0</v>
          </cell>
          <cell r="O1100">
            <v>0</v>
          </cell>
          <cell r="P1100" t="str">
            <v>N/A</v>
          </cell>
          <cell r="Q1100" t="str">
            <v>N/A</v>
          </cell>
          <cell r="R1100" t="str">
            <v>SG&amp;A</v>
          </cell>
          <cell r="S1100" t="str">
            <v>SG&amp;A</v>
          </cell>
          <cell r="T1100" t="str">
            <v>N/A</v>
          </cell>
          <cell r="U1100" t="str">
            <v>N/A</v>
          </cell>
          <cell r="V1100" t="str">
            <v>N/A</v>
          </cell>
          <cell r="W1100" t="str">
            <v>N/A</v>
          </cell>
          <cell r="X1100" t="str">
            <v>N/A</v>
          </cell>
          <cell r="Y1100" t="str">
            <v>N/A</v>
          </cell>
          <cell r="Z1100" t="str">
            <v>N/A</v>
          </cell>
          <cell r="AA1100" t="str">
            <v>N/A</v>
          </cell>
          <cell r="AB1100" t="str">
            <v xml:space="preserve">BLOQUEADO    </v>
          </cell>
          <cell r="AC1100">
            <v>177996</v>
          </cell>
          <cell r="AD1100" t="str">
            <v>PROVISAO DE IRPJ E CSLL</v>
          </cell>
          <cell r="AE1100" t="str">
            <v>3.SG&amp;A</v>
          </cell>
          <cell r="AF1100" t="str">
            <v>N/A</v>
          </cell>
          <cell r="AG1100" t="str">
            <v>N/A</v>
          </cell>
          <cell r="AH1100" t="str">
            <v>N/I</v>
          </cell>
          <cell r="AI1100" t="str">
            <v>N/A</v>
          </cell>
          <cell r="AJ1100" t="str">
            <v>N/A</v>
          </cell>
          <cell r="AK1100" t="str">
            <v>N/A</v>
          </cell>
          <cell r="AL1100" t="str">
            <v>N/A</v>
          </cell>
          <cell r="AM1100" t="str">
            <v>N/A</v>
          </cell>
          <cell r="AN1100" t="str">
            <v>N/A</v>
          </cell>
          <cell r="AO1100" t="str">
            <v>N/A</v>
          </cell>
          <cell r="AP1100" t="str">
            <v>N/A</v>
          </cell>
          <cell r="AQ1100" t="str">
            <v>N/A</v>
          </cell>
          <cell r="AR1100" t="str">
            <v>N/A</v>
          </cell>
          <cell r="AS1100" t="str">
            <v>N/AN/A</v>
          </cell>
          <cell r="AT1100" t="str">
            <v>N/A</v>
          </cell>
          <cell r="AU1100" t="str">
            <v>N/A</v>
          </cell>
          <cell r="AV1100" t="str">
            <v>N/A</v>
          </cell>
          <cell r="AW1100" t="str">
            <v>N/A</v>
          </cell>
          <cell r="AX1100" t="str">
            <v>N/A</v>
          </cell>
          <cell r="AY1100" t="str">
            <v>N/A</v>
          </cell>
          <cell r="AZ1100">
            <v>177996</v>
          </cell>
        </row>
        <row r="1101">
          <cell r="D1101">
            <v>177896</v>
          </cell>
          <cell r="E1101" t="str">
            <v>PROVISAO DE IRPJ E CSLL</v>
          </cell>
          <cell r="F1101" t="str">
            <v>N/A</v>
          </cell>
          <cell r="G1101" t="str">
            <v>N/I</v>
          </cell>
          <cell r="H1101" t="str">
            <v>N/I</v>
          </cell>
          <cell r="I1101" t="str">
            <v>N/I</v>
          </cell>
          <cell r="J1101" t="str">
            <v>N/I</v>
          </cell>
          <cell r="K1101" t="str">
            <v>78</v>
          </cell>
          <cell r="L1101" t="str">
            <v>PARE CERTO</v>
          </cell>
          <cell r="M1101" t="str">
            <v>PARE CERTO</v>
          </cell>
          <cell r="N1101">
            <v>0</v>
          </cell>
          <cell r="O1101">
            <v>0</v>
          </cell>
          <cell r="P1101" t="str">
            <v>N/A</v>
          </cell>
          <cell r="Q1101" t="str">
            <v>N/A</v>
          </cell>
          <cell r="R1101" t="str">
            <v>SG&amp;A</v>
          </cell>
          <cell r="S1101" t="str">
            <v>SG&amp;A</v>
          </cell>
          <cell r="T1101" t="str">
            <v>N/A</v>
          </cell>
          <cell r="U1101" t="str">
            <v>N/A</v>
          </cell>
          <cell r="V1101" t="str">
            <v>N/A</v>
          </cell>
          <cell r="W1101" t="str">
            <v>N/A</v>
          </cell>
          <cell r="X1101" t="str">
            <v>N/A</v>
          </cell>
          <cell r="Y1101" t="str">
            <v>N/A</v>
          </cell>
          <cell r="Z1101" t="str">
            <v>N/A</v>
          </cell>
          <cell r="AA1101" t="str">
            <v>N/A</v>
          </cell>
          <cell r="AB1101" t="str">
            <v xml:space="preserve">BLOQUEADO    </v>
          </cell>
          <cell r="AC1101">
            <v>177896</v>
          </cell>
          <cell r="AD1101" t="str">
            <v>PROVISAO DE IRPJ E CSLL</v>
          </cell>
          <cell r="AE1101" t="str">
            <v>3.SG&amp;A</v>
          </cell>
          <cell r="AF1101" t="str">
            <v>N/A</v>
          </cell>
          <cell r="AG1101" t="str">
            <v>N/A</v>
          </cell>
          <cell r="AH1101" t="str">
            <v>N/I</v>
          </cell>
          <cell r="AI1101" t="str">
            <v>N/A</v>
          </cell>
          <cell r="AJ1101" t="str">
            <v>N/A</v>
          </cell>
          <cell r="AK1101" t="str">
            <v>N/A</v>
          </cell>
          <cell r="AL1101" t="str">
            <v>N/A</v>
          </cell>
          <cell r="AM1101" t="str">
            <v>N/A</v>
          </cell>
          <cell r="AN1101" t="str">
            <v>N/A</v>
          </cell>
          <cell r="AO1101" t="str">
            <v>N/A</v>
          </cell>
          <cell r="AP1101" t="str">
            <v>N/A</v>
          </cell>
          <cell r="AQ1101" t="str">
            <v>N/A</v>
          </cell>
          <cell r="AR1101" t="str">
            <v>N/A</v>
          </cell>
          <cell r="AS1101" t="str">
            <v>N/AN/A</v>
          </cell>
          <cell r="AT1101" t="str">
            <v>N/A</v>
          </cell>
          <cell r="AU1101" t="str">
            <v>N/A</v>
          </cell>
          <cell r="AV1101" t="str">
            <v>N/A</v>
          </cell>
          <cell r="AW1101" t="str">
            <v>N/A</v>
          </cell>
          <cell r="AX1101" t="str">
            <v>N/A</v>
          </cell>
          <cell r="AY1101" t="str">
            <v>N/A</v>
          </cell>
          <cell r="AZ1101">
            <v>177896</v>
          </cell>
        </row>
        <row r="1102">
          <cell r="D1102">
            <v>177796</v>
          </cell>
          <cell r="E1102" t="str">
            <v>PROVISAO DE IRPJ E CSLL</v>
          </cell>
          <cell r="F1102" t="str">
            <v>N/A</v>
          </cell>
          <cell r="G1102" t="str">
            <v>N/I</v>
          </cell>
          <cell r="H1102" t="str">
            <v>N/I</v>
          </cell>
          <cell r="I1102" t="str">
            <v>N/I</v>
          </cell>
          <cell r="J1102" t="str">
            <v>N/I</v>
          </cell>
          <cell r="K1102" t="str">
            <v>77</v>
          </cell>
          <cell r="L1102" t="str">
            <v>TPFI</v>
          </cell>
          <cell r="M1102" t="str">
            <v>TPFI</v>
          </cell>
          <cell r="N1102">
            <v>0</v>
          </cell>
          <cell r="O1102">
            <v>0</v>
          </cell>
          <cell r="P1102" t="str">
            <v>N/A</v>
          </cell>
          <cell r="Q1102" t="str">
            <v>N/A</v>
          </cell>
          <cell r="R1102" t="str">
            <v>SG&amp;A</v>
          </cell>
          <cell r="S1102" t="str">
            <v>SG&amp;A</v>
          </cell>
          <cell r="T1102" t="str">
            <v>N/A</v>
          </cell>
          <cell r="U1102" t="str">
            <v>N/A</v>
          </cell>
          <cell r="V1102" t="str">
            <v>N/A</v>
          </cell>
          <cell r="W1102" t="str">
            <v>N/A</v>
          </cell>
          <cell r="X1102" t="str">
            <v>N/A</v>
          </cell>
          <cell r="Y1102" t="str">
            <v>N/A</v>
          </cell>
          <cell r="Z1102" t="str">
            <v>N/A</v>
          </cell>
          <cell r="AA1102" t="str">
            <v>N/A</v>
          </cell>
          <cell r="AB1102" t="str">
            <v xml:space="preserve">BLOQUEADO    </v>
          </cell>
          <cell r="AC1102">
            <v>177796</v>
          </cell>
          <cell r="AD1102" t="str">
            <v>PROVISAO DE IRPJ E CSLL</v>
          </cell>
          <cell r="AE1102" t="str">
            <v>3.SG&amp;A</v>
          </cell>
          <cell r="AF1102" t="str">
            <v>N/A</v>
          </cell>
          <cell r="AG1102" t="str">
            <v>N/A</v>
          </cell>
          <cell r="AH1102" t="str">
            <v>N/I</v>
          </cell>
          <cell r="AI1102" t="str">
            <v>N/A</v>
          </cell>
          <cell r="AJ1102" t="str">
            <v>N/A</v>
          </cell>
          <cell r="AK1102" t="str">
            <v>N/A</v>
          </cell>
          <cell r="AL1102" t="str">
            <v>N/A</v>
          </cell>
          <cell r="AM1102" t="str">
            <v>N/A</v>
          </cell>
          <cell r="AN1102" t="str">
            <v>N/A</v>
          </cell>
          <cell r="AO1102" t="str">
            <v>N/A</v>
          </cell>
          <cell r="AP1102" t="str">
            <v>N/A</v>
          </cell>
          <cell r="AQ1102" t="str">
            <v>N/A</v>
          </cell>
          <cell r="AR1102" t="str">
            <v>N/A</v>
          </cell>
          <cell r="AS1102" t="str">
            <v>N/AN/A</v>
          </cell>
          <cell r="AT1102" t="str">
            <v>N/A</v>
          </cell>
          <cell r="AU1102" t="str">
            <v>N/A</v>
          </cell>
          <cell r="AV1102" t="str">
            <v>N/A</v>
          </cell>
          <cell r="AW1102" t="str">
            <v>N/A</v>
          </cell>
          <cell r="AX1102" t="str">
            <v>N/A</v>
          </cell>
          <cell r="AY1102" t="str">
            <v>N/A</v>
          </cell>
          <cell r="AZ1102">
            <v>177796</v>
          </cell>
        </row>
        <row r="1103">
          <cell r="D1103">
            <v>175796</v>
          </cell>
          <cell r="E1103" t="str">
            <v>PROVISAO DE IRPJ E CSLL</v>
          </cell>
          <cell r="F1103" t="str">
            <v>N/A</v>
          </cell>
          <cell r="G1103" t="str">
            <v>SP</v>
          </cell>
          <cell r="H1103" t="str">
            <v>SÃO PAULO</v>
          </cell>
          <cell r="I1103" t="str">
            <v>SP</v>
          </cell>
          <cell r="J1103" t="str">
            <v>SP</v>
          </cell>
          <cell r="K1103" t="str">
            <v>57</v>
          </cell>
          <cell r="L1103" t="str">
            <v>SHF</v>
          </cell>
          <cell r="M1103" t="str">
            <v>SHF</v>
          </cell>
          <cell r="N1103">
            <v>0</v>
          </cell>
          <cell r="O1103">
            <v>0</v>
          </cell>
          <cell r="P1103" t="str">
            <v>N/A</v>
          </cell>
          <cell r="Q1103" t="str">
            <v>N/A</v>
          </cell>
          <cell r="R1103" t="str">
            <v>SG&amp;A</v>
          </cell>
          <cell r="S1103" t="str">
            <v>SG&amp;A</v>
          </cell>
          <cell r="T1103" t="str">
            <v>N/A</v>
          </cell>
          <cell r="U1103" t="str">
            <v>N/A</v>
          </cell>
          <cell r="V1103" t="str">
            <v>N/A</v>
          </cell>
          <cell r="W1103" t="str">
            <v>N/A</v>
          </cell>
          <cell r="X1103" t="str">
            <v>N/A</v>
          </cell>
          <cell r="Y1103" t="str">
            <v>N/A</v>
          </cell>
          <cell r="Z1103" t="str">
            <v>N/A</v>
          </cell>
          <cell r="AA1103" t="str">
            <v>N/A</v>
          </cell>
          <cell r="AB1103" t="str">
            <v>NAO BLOQUEADO</v>
          </cell>
          <cell r="AC1103">
            <v>175796</v>
          </cell>
          <cell r="AD1103" t="str">
            <v>PROVISAO DE IRPJ E CSLL</v>
          </cell>
          <cell r="AE1103" t="str">
            <v>3.SG&amp;A</v>
          </cell>
          <cell r="AF1103" t="str">
            <v>N/A</v>
          </cell>
          <cell r="AG1103" t="str">
            <v>N/A</v>
          </cell>
          <cell r="AH1103" t="str">
            <v xml:space="preserve">SÃO PAULO </v>
          </cell>
          <cell r="AI1103" t="str">
            <v>N/A</v>
          </cell>
          <cell r="AJ1103" t="str">
            <v>N/A</v>
          </cell>
          <cell r="AK1103" t="str">
            <v>N/A</v>
          </cell>
          <cell r="AL1103" t="str">
            <v>N/A</v>
          </cell>
          <cell r="AM1103" t="str">
            <v>N/A</v>
          </cell>
          <cell r="AN1103" t="str">
            <v>N/A</v>
          </cell>
          <cell r="AO1103" t="str">
            <v>N/A</v>
          </cell>
          <cell r="AP1103" t="str">
            <v>N/A</v>
          </cell>
          <cell r="AQ1103" t="str">
            <v>N/A</v>
          </cell>
          <cell r="AR1103" t="str">
            <v>N/A</v>
          </cell>
          <cell r="AS1103" t="str">
            <v>N/AN/A</v>
          </cell>
          <cell r="AT1103" t="str">
            <v>N/A</v>
          </cell>
          <cell r="AU1103" t="str">
            <v>N/A</v>
          </cell>
          <cell r="AV1103" t="str">
            <v>N/A</v>
          </cell>
          <cell r="AW1103" t="str">
            <v>N/A</v>
          </cell>
          <cell r="AX1103" t="str">
            <v>N/A</v>
          </cell>
          <cell r="AY1103" t="str">
            <v>N/A</v>
          </cell>
          <cell r="AZ1103">
            <v>175796</v>
          </cell>
        </row>
        <row r="1104">
          <cell r="D1104">
            <v>175196</v>
          </cell>
          <cell r="E1104" t="str">
            <v>PROVISAO DE IRPJ E CSLL</v>
          </cell>
          <cell r="F1104" t="str">
            <v>N/A</v>
          </cell>
          <cell r="G1104" t="str">
            <v>SP</v>
          </cell>
          <cell r="H1104" t="str">
            <v>SÃO PAULO</v>
          </cell>
          <cell r="I1104" t="str">
            <v>SP</v>
          </cell>
          <cell r="J1104" t="str">
            <v>SP</v>
          </cell>
          <cell r="K1104" t="str">
            <v>51</v>
          </cell>
          <cell r="L1104" t="str">
            <v>PRIMEIRA</v>
          </cell>
          <cell r="M1104" t="str">
            <v>PRIMEIRA</v>
          </cell>
          <cell r="N1104">
            <v>0</v>
          </cell>
          <cell r="O1104">
            <v>0</v>
          </cell>
          <cell r="P1104" t="str">
            <v>N/A</v>
          </cell>
          <cell r="Q1104" t="str">
            <v>N/A</v>
          </cell>
          <cell r="R1104" t="str">
            <v>SG&amp;A</v>
          </cell>
          <cell r="S1104" t="str">
            <v>SG&amp;A</v>
          </cell>
          <cell r="T1104" t="str">
            <v>N/A</v>
          </cell>
          <cell r="U1104" t="str">
            <v>N/A</v>
          </cell>
          <cell r="V1104" t="str">
            <v>N/A</v>
          </cell>
          <cell r="W1104" t="str">
            <v>N/A</v>
          </cell>
          <cell r="X1104" t="str">
            <v>N/A</v>
          </cell>
          <cell r="Y1104" t="str">
            <v>N/A</v>
          </cell>
          <cell r="Z1104" t="str">
            <v>N/A</v>
          </cell>
          <cell r="AA1104" t="str">
            <v>N/A</v>
          </cell>
          <cell r="AB1104" t="str">
            <v>NAO BLOQUEADO</v>
          </cell>
          <cell r="AC1104">
            <v>175196</v>
          </cell>
          <cell r="AD1104" t="str">
            <v>PROVISAO DE IRPJ E CSLL</v>
          </cell>
          <cell r="AE1104" t="str">
            <v>3.SG&amp;A</v>
          </cell>
          <cell r="AF1104" t="str">
            <v>N/A</v>
          </cell>
          <cell r="AG1104" t="str">
            <v>N/A</v>
          </cell>
          <cell r="AH1104" t="str">
            <v xml:space="preserve">SÃO PAULO </v>
          </cell>
          <cell r="AI1104" t="str">
            <v>N/A</v>
          </cell>
          <cell r="AJ1104" t="str">
            <v>N/A</v>
          </cell>
          <cell r="AK1104" t="str">
            <v>N/A</v>
          </cell>
          <cell r="AL1104" t="str">
            <v>N/A</v>
          </cell>
          <cell r="AM1104" t="str">
            <v>N/A</v>
          </cell>
          <cell r="AN1104" t="str">
            <v>N/A</v>
          </cell>
          <cell r="AO1104" t="str">
            <v>N/A</v>
          </cell>
          <cell r="AP1104" t="str">
            <v>N/A</v>
          </cell>
          <cell r="AQ1104" t="str">
            <v>N/A</v>
          </cell>
          <cell r="AR1104" t="str">
            <v>N/A</v>
          </cell>
          <cell r="AS1104" t="str">
            <v>N/AN/A</v>
          </cell>
          <cell r="AT1104" t="str">
            <v>N/A</v>
          </cell>
          <cell r="AU1104" t="str">
            <v>N/A</v>
          </cell>
          <cell r="AV1104" t="str">
            <v>N/A</v>
          </cell>
          <cell r="AW1104" t="str">
            <v>N/A</v>
          </cell>
          <cell r="AX1104" t="str">
            <v>N/A</v>
          </cell>
          <cell r="AY1104" t="str">
            <v>N/A</v>
          </cell>
          <cell r="AZ1104">
            <v>175196</v>
          </cell>
        </row>
        <row r="1105">
          <cell r="D1105">
            <v>172396</v>
          </cell>
          <cell r="E1105" t="str">
            <v>PROVISAO DE IRPJ E CSLL</v>
          </cell>
          <cell r="F1105" t="str">
            <v>N/A</v>
          </cell>
          <cell r="G1105" t="str">
            <v>SP</v>
          </cell>
          <cell r="H1105" t="str">
            <v>SÃO PAULO</v>
          </cell>
          <cell r="I1105" t="str">
            <v>SP</v>
          </cell>
          <cell r="J1105" t="str">
            <v>SP</v>
          </cell>
          <cell r="K1105" t="str">
            <v>23</v>
          </cell>
          <cell r="L1105" t="str">
            <v>SAEPART</v>
          </cell>
          <cell r="M1105" t="str">
            <v>SAEPART</v>
          </cell>
          <cell r="N1105">
            <v>0</v>
          </cell>
          <cell r="O1105">
            <v>0</v>
          </cell>
          <cell r="P1105" t="str">
            <v>N/A</v>
          </cell>
          <cell r="Q1105" t="str">
            <v>N/A</v>
          </cell>
          <cell r="R1105" t="str">
            <v>SG&amp;A</v>
          </cell>
          <cell r="S1105" t="str">
            <v>SG&amp;A</v>
          </cell>
          <cell r="T1105" t="str">
            <v>N/A</v>
          </cell>
          <cell r="U1105" t="str">
            <v>N/A</v>
          </cell>
          <cell r="V1105" t="str">
            <v>N/A</v>
          </cell>
          <cell r="W1105" t="str">
            <v>N/A</v>
          </cell>
          <cell r="X1105" t="str">
            <v>N/A</v>
          </cell>
          <cell r="Y1105" t="str">
            <v>N/A</v>
          </cell>
          <cell r="Z1105" t="str">
            <v>N/A</v>
          </cell>
          <cell r="AA1105" t="str">
            <v>N/A</v>
          </cell>
          <cell r="AB1105" t="str">
            <v>NAO BLOQUEADO</v>
          </cell>
          <cell r="AC1105">
            <v>172396</v>
          </cell>
          <cell r="AD1105" t="str">
            <v>PROVISAO DE IRPJ E CSLL</v>
          </cell>
          <cell r="AE1105" t="str">
            <v>3.SG&amp;A</v>
          </cell>
          <cell r="AF1105" t="str">
            <v>N/A</v>
          </cell>
          <cell r="AG1105" t="str">
            <v>N/A</v>
          </cell>
          <cell r="AH1105" t="str">
            <v xml:space="preserve">SÃO PAULO </v>
          </cell>
          <cell r="AI1105" t="str">
            <v>N/A</v>
          </cell>
          <cell r="AJ1105" t="str">
            <v>N/A</v>
          </cell>
          <cell r="AK1105" t="str">
            <v>N/A</v>
          </cell>
          <cell r="AL1105" t="str">
            <v>N/A</v>
          </cell>
          <cell r="AM1105" t="str">
            <v>N/A</v>
          </cell>
          <cell r="AN1105" t="str">
            <v>N/A</v>
          </cell>
          <cell r="AO1105" t="str">
            <v>N/A</v>
          </cell>
          <cell r="AP1105" t="str">
            <v>N/A</v>
          </cell>
          <cell r="AQ1105" t="str">
            <v>N/A</v>
          </cell>
          <cell r="AR1105" t="str">
            <v>N/A</v>
          </cell>
          <cell r="AS1105" t="str">
            <v>N/AN/A</v>
          </cell>
          <cell r="AT1105" t="str">
            <v>N/A</v>
          </cell>
          <cell r="AU1105" t="str">
            <v>N/A</v>
          </cell>
          <cell r="AV1105" t="str">
            <v>N/A</v>
          </cell>
          <cell r="AW1105" t="str">
            <v>N/A</v>
          </cell>
          <cell r="AX1105" t="str">
            <v>N/A</v>
          </cell>
          <cell r="AY1105" t="str">
            <v>N/A</v>
          </cell>
          <cell r="AZ1105">
            <v>172396</v>
          </cell>
        </row>
        <row r="1106">
          <cell r="D1106">
            <v>171696</v>
          </cell>
          <cell r="E1106" t="str">
            <v>PROVISAO DE IRPJ E CSLL</v>
          </cell>
          <cell r="F1106" t="str">
            <v>N/A</v>
          </cell>
          <cell r="G1106" t="str">
            <v>ON</v>
          </cell>
          <cell r="H1106" t="str">
            <v>SÃO PAULO</v>
          </cell>
          <cell r="I1106" t="str">
            <v>ON</v>
          </cell>
          <cell r="J1106" t="str">
            <v>On Street</v>
          </cell>
          <cell r="K1106" t="str">
            <v>16</v>
          </cell>
          <cell r="L1106" t="str">
            <v>HORA PARK</v>
          </cell>
          <cell r="M1106" t="str">
            <v>HORA PARK</v>
          </cell>
          <cell r="N1106">
            <v>0</v>
          </cell>
          <cell r="O1106">
            <v>0</v>
          </cell>
          <cell r="P1106" t="str">
            <v>N/A</v>
          </cell>
          <cell r="Q1106" t="str">
            <v>N/A</v>
          </cell>
          <cell r="R1106" t="str">
            <v>SG&amp;A</v>
          </cell>
          <cell r="S1106" t="str">
            <v>SG&amp;A</v>
          </cell>
          <cell r="T1106" t="str">
            <v>N/A</v>
          </cell>
          <cell r="U1106" t="str">
            <v>N/A</v>
          </cell>
          <cell r="V1106" t="str">
            <v>N/A</v>
          </cell>
          <cell r="W1106" t="str">
            <v>N/A</v>
          </cell>
          <cell r="X1106" t="str">
            <v>N/A</v>
          </cell>
          <cell r="Y1106" t="str">
            <v>N/A</v>
          </cell>
          <cell r="Z1106" t="str">
            <v>N/A</v>
          </cell>
          <cell r="AA1106" t="str">
            <v>N/A</v>
          </cell>
          <cell r="AB1106" t="str">
            <v>NAO BLOQUEADO</v>
          </cell>
          <cell r="AC1106">
            <v>171696</v>
          </cell>
          <cell r="AD1106" t="str">
            <v>PROVISAO DE IRPJ E CSLL</v>
          </cell>
          <cell r="AE1106" t="str">
            <v>3.SG&amp;A</v>
          </cell>
          <cell r="AF1106" t="str">
            <v>N/A</v>
          </cell>
          <cell r="AG1106" t="str">
            <v>N/A</v>
          </cell>
          <cell r="AH1106" t="str">
            <v>N/I</v>
          </cell>
          <cell r="AI1106" t="str">
            <v>N/A</v>
          </cell>
          <cell r="AJ1106" t="str">
            <v>N/A</v>
          </cell>
          <cell r="AK1106" t="str">
            <v>N/A</v>
          </cell>
          <cell r="AL1106" t="str">
            <v>N/A</v>
          </cell>
          <cell r="AM1106" t="str">
            <v>N/A</v>
          </cell>
          <cell r="AN1106" t="str">
            <v>N/A</v>
          </cell>
          <cell r="AO1106" t="str">
            <v>N/A</v>
          </cell>
          <cell r="AP1106" t="str">
            <v>N/A</v>
          </cell>
          <cell r="AQ1106" t="str">
            <v>N/A</v>
          </cell>
          <cell r="AR1106" t="str">
            <v>N/A</v>
          </cell>
          <cell r="AS1106" t="str">
            <v>N/AN/A</v>
          </cell>
          <cell r="AT1106" t="str">
            <v>N/A</v>
          </cell>
          <cell r="AU1106" t="str">
            <v>N/A</v>
          </cell>
          <cell r="AV1106" t="str">
            <v>N/A</v>
          </cell>
          <cell r="AW1106" t="str">
            <v>N/A</v>
          </cell>
          <cell r="AX1106" t="str">
            <v>N/A</v>
          </cell>
          <cell r="AY1106" t="str">
            <v>N/A</v>
          </cell>
          <cell r="AZ1106">
            <v>171696</v>
          </cell>
        </row>
        <row r="1107">
          <cell r="D1107">
            <v>171496</v>
          </cell>
          <cell r="E1107" t="str">
            <v>PROVISAO DE IRPJ E CSLL</v>
          </cell>
          <cell r="F1107" t="str">
            <v>N/A</v>
          </cell>
          <cell r="G1107" t="str">
            <v>N/I</v>
          </cell>
          <cell r="H1107" t="str">
            <v>N/I</v>
          </cell>
          <cell r="I1107" t="str">
            <v>N/I</v>
          </cell>
          <cell r="J1107" t="str">
            <v>N/I</v>
          </cell>
          <cell r="K1107" t="str">
            <v>14</v>
          </cell>
          <cell r="L1107" t="str">
            <v>CG</v>
          </cell>
          <cell r="M1107" t="str">
            <v>CG</v>
          </cell>
          <cell r="N1107">
            <v>0</v>
          </cell>
          <cell r="O1107">
            <v>0</v>
          </cell>
          <cell r="P1107" t="str">
            <v>N/A</v>
          </cell>
          <cell r="Q1107" t="str">
            <v>N/A</v>
          </cell>
          <cell r="R1107" t="str">
            <v>SG&amp;A</v>
          </cell>
          <cell r="S1107" t="str">
            <v>SG&amp;A</v>
          </cell>
          <cell r="T1107" t="str">
            <v>N/A</v>
          </cell>
          <cell r="U1107" t="str">
            <v>N/A</v>
          </cell>
          <cell r="V1107" t="str">
            <v>N/A</v>
          </cell>
          <cell r="W1107" t="str">
            <v>N/A</v>
          </cell>
          <cell r="X1107" t="str">
            <v>N/A</v>
          </cell>
          <cell r="Y1107" t="str">
            <v>N/A</v>
          </cell>
          <cell r="Z1107" t="str">
            <v>N/A</v>
          </cell>
          <cell r="AA1107" t="str">
            <v>N/A</v>
          </cell>
          <cell r="AB1107" t="str">
            <v xml:space="preserve">BLOQUEADO    </v>
          </cell>
          <cell r="AC1107">
            <v>171496</v>
          </cell>
          <cell r="AD1107" t="str">
            <v>PROVISAO DE IRPJ E CSLL</v>
          </cell>
          <cell r="AE1107" t="str">
            <v>3.SG&amp;A</v>
          </cell>
          <cell r="AF1107" t="str">
            <v>N/A</v>
          </cell>
          <cell r="AG1107" t="str">
            <v>N/A</v>
          </cell>
          <cell r="AH1107" t="str">
            <v>N/I</v>
          </cell>
          <cell r="AI1107" t="str">
            <v>N/A</v>
          </cell>
          <cell r="AJ1107" t="str">
            <v>N/A</v>
          </cell>
          <cell r="AK1107" t="str">
            <v>N/A</v>
          </cell>
          <cell r="AL1107" t="str">
            <v>N/A</v>
          </cell>
          <cell r="AM1107" t="str">
            <v>N/A</v>
          </cell>
          <cell r="AN1107" t="str">
            <v>N/A</v>
          </cell>
          <cell r="AO1107" t="str">
            <v>N/A</v>
          </cell>
          <cell r="AP1107" t="str">
            <v>N/A</v>
          </cell>
          <cell r="AQ1107" t="str">
            <v>N/A</v>
          </cell>
          <cell r="AR1107" t="str">
            <v>N/A</v>
          </cell>
          <cell r="AS1107" t="str">
            <v>N/AN/A</v>
          </cell>
          <cell r="AT1107" t="str">
            <v>N/A</v>
          </cell>
          <cell r="AU1107" t="str">
            <v>N/A</v>
          </cell>
          <cell r="AV1107" t="str">
            <v>N/A</v>
          </cell>
          <cell r="AW1107" t="str">
            <v>N/A</v>
          </cell>
          <cell r="AX1107" t="str">
            <v>N/A</v>
          </cell>
          <cell r="AY1107" t="str">
            <v>N/A</v>
          </cell>
          <cell r="AZ1107">
            <v>171496</v>
          </cell>
        </row>
        <row r="1108">
          <cell r="D1108">
            <v>170196</v>
          </cell>
          <cell r="E1108" t="str">
            <v>PROVISAO DE IRPJ E CSLL</v>
          </cell>
          <cell r="F1108" t="str">
            <v>N/A</v>
          </cell>
          <cell r="G1108" t="str">
            <v>SP</v>
          </cell>
          <cell r="H1108" t="str">
            <v>SÃO PAULO</v>
          </cell>
          <cell r="I1108" t="str">
            <v>SP</v>
          </cell>
          <cell r="J1108" t="str">
            <v>SP</v>
          </cell>
          <cell r="K1108" t="str">
            <v>01</v>
          </cell>
          <cell r="L1108" t="str">
            <v>ALLPARK</v>
          </cell>
          <cell r="M1108" t="str">
            <v>ALLPARK</v>
          </cell>
          <cell r="N1108">
            <v>0</v>
          </cell>
          <cell r="O1108">
            <v>0</v>
          </cell>
          <cell r="P1108" t="str">
            <v>N/A</v>
          </cell>
          <cell r="Q1108" t="str">
            <v>N/A</v>
          </cell>
          <cell r="R1108" t="str">
            <v>SG&amp;A</v>
          </cell>
          <cell r="S1108" t="str">
            <v>SG&amp;A</v>
          </cell>
          <cell r="T1108" t="str">
            <v>N/A</v>
          </cell>
          <cell r="U1108" t="str">
            <v>N/A</v>
          </cell>
          <cell r="V1108" t="str">
            <v>N/A</v>
          </cell>
          <cell r="W1108" t="str">
            <v>N/A</v>
          </cell>
          <cell r="X1108" t="str">
            <v>N/A</v>
          </cell>
          <cell r="Y1108" t="str">
            <v>N/A</v>
          </cell>
          <cell r="Z1108" t="str">
            <v>N/A</v>
          </cell>
          <cell r="AA1108" t="str">
            <v>N/A</v>
          </cell>
          <cell r="AB1108" t="str">
            <v>NAO BLOQUEADO</v>
          </cell>
          <cell r="AC1108">
            <v>170196</v>
          </cell>
          <cell r="AD1108" t="str">
            <v>PROVISAO DE IRPJ E CSLL</v>
          </cell>
          <cell r="AE1108" t="str">
            <v>3.SG&amp;A</v>
          </cell>
          <cell r="AF1108" t="str">
            <v>N/A</v>
          </cell>
          <cell r="AG1108" t="str">
            <v>N/A</v>
          </cell>
          <cell r="AH1108" t="str">
            <v xml:space="preserve">SÃO PAULO </v>
          </cell>
          <cell r="AI1108" t="str">
            <v>N/A</v>
          </cell>
          <cell r="AJ1108" t="str">
            <v>N/A</v>
          </cell>
          <cell r="AK1108" t="str">
            <v>N/A</v>
          </cell>
          <cell r="AL1108" t="str">
            <v>N/A</v>
          </cell>
          <cell r="AM1108" t="str">
            <v>N/A</v>
          </cell>
          <cell r="AN1108" t="str">
            <v>N/A</v>
          </cell>
          <cell r="AO1108" t="str">
            <v>N/A</v>
          </cell>
          <cell r="AP1108" t="str">
            <v>N/A</v>
          </cell>
          <cell r="AQ1108" t="str">
            <v>N/A</v>
          </cell>
          <cell r="AR1108" t="str">
            <v>N/A</v>
          </cell>
          <cell r="AS1108" t="str">
            <v>N/AN/A</v>
          </cell>
          <cell r="AT1108" t="str">
            <v>N/A</v>
          </cell>
          <cell r="AU1108" t="str">
            <v>N/A</v>
          </cell>
          <cell r="AV1108" t="str">
            <v>N/A</v>
          </cell>
          <cell r="AW1108" t="str">
            <v>N/A</v>
          </cell>
          <cell r="AX1108" t="str">
            <v>N/A</v>
          </cell>
          <cell r="AY1108" t="str">
            <v>N/A</v>
          </cell>
          <cell r="AZ1108">
            <v>170196</v>
          </cell>
        </row>
        <row r="1109">
          <cell r="D1109">
            <v>168097</v>
          </cell>
          <cell r="E1109" t="str">
            <v>SOCIAL</v>
          </cell>
          <cell r="F1109" t="str">
            <v>N/A</v>
          </cell>
          <cell r="G1109" t="str">
            <v>ES</v>
          </cell>
          <cell r="H1109" t="str">
            <v>ESPÍRITO SANTO</v>
          </cell>
          <cell r="I1109" t="str">
            <v>NE</v>
          </cell>
          <cell r="J1109" t="str">
            <v>NE</v>
          </cell>
          <cell r="K1109" t="str">
            <v>80</v>
          </cell>
          <cell r="L1109" t="str">
            <v>ERES</v>
          </cell>
          <cell r="M1109" t="str">
            <v>ERES</v>
          </cell>
          <cell r="N1109">
            <v>0</v>
          </cell>
          <cell r="O1109">
            <v>0</v>
          </cell>
          <cell r="P1109" t="str">
            <v>N/A</v>
          </cell>
          <cell r="Q1109" t="str">
            <v>SOCIAL</v>
          </cell>
          <cell r="R1109" t="str">
            <v>SG&amp;A</v>
          </cell>
          <cell r="S1109" t="str">
            <v>SG&amp;A</v>
          </cell>
          <cell r="T1109" t="str">
            <v>N/A</v>
          </cell>
          <cell r="U1109" t="str">
            <v>N/A</v>
          </cell>
          <cell r="V1109" t="str">
            <v>N/A</v>
          </cell>
          <cell r="W1109" t="str">
            <v>N/I</v>
          </cell>
          <cell r="X1109" t="str">
            <v>N/I</v>
          </cell>
          <cell r="Y1109" t="str">
            <v>N/A</v>
          </cell>
          <cell r="Z1109" t="str">
            <v>N/A</v>
          </cell>
          <cell r="AA1109" t="str">
            <v>N/A</v>
          </cell>
          <cell r="AB1109" t="str">
            <v>NAO BLOQUEADO</v>
          </cell>
          <cell r="AC1109">
            <v>168097</v>
          </cell>
          <cell r="AD1109" t="str">
            <v>SOCIAL</v>
          </cell>
          <cell r="AE1109" t="str">
            <v>3.SG&amp;A</v>
          </cell>
          <cell r="AF1109" t="str">
            <v>N/A</v>
          </cell>
          <cell r="AG1109" t="str">
            <v>N/A</v>
          </cell>
          <cell r="AH1109" t="str">
            <v>VITÓRIA</v>
          </cell>
          <cell r="AI1109" t="str">
            <v>N/A</v>
          </cell>
          <cell r="AJ1109" t="str">
            <v>N/A</v>
          </cell>
          <cell r="AK1109" t="str">
            <v>N/A</v>
          </cell>
          <cell r="AL1109" t="str">
            <v>N/A</v>
          </cell>
          <cell r="AM1109" t="str">
            <v>N/A</v>
          </cell>
          <cell r="AN1109" t="str">
            <v>N/A</v>
          </cell>
          <cell r="AO1109" t="str">
            <v>N/A</v>
          </cell>
          <cell r="AP1109" t="str">
            <v>N/A</v>
          </cell>
          <cell r="AQ1109" t="str">
            <v>N/A</v>
          </cell>
          <cell r="AR1109" t="str">
            <v>N/A</v>
          </cell>
          <cell r="AS1109" t="str">
            <v>N/AN/A</v>
          </cell>
          <cell r="AT1109" t="str">
            <v>N/A</v>
          </cell>
          <cell r="AU1109" t="str">
            <v>N/A</v>
          </cell>
          <cell r="AV1109" t="str">
            <v>N/A</v>
          </cell>
          <cell r="AW1109" t="str">
            <v>N/A</v>
          </cell>
          <cell r="AX1109" t="str">
            <v>N/A</v>
          </cell>
          <cell r="AY1109" t="str">
            <v>N/A</v>
          </cell>
          <cell r="AZ1109">
            <v>168097</v>
          </cell>
        </row>
        <row r="1110">
          <cell r="D1110">
            <v>168095</v>
          </cell>
          <cell r="E1110" t="str">
            <v>OUTRAS RECEITAS E DESPESAS</v>
          </cell>
          <cell r="F1110" t="str">
            <v>N/A</v>
          </cell>
          <cell r="G1110" t="str">
            <v>ES</v>
          </cell>
          <cell r="H1110" t="str">
            <v>ESPÍRITO SANTO</v>
          </cell>
          <cell r="I1110" t="str">
            <v>NE</v>
          </cell>
          <cell r="J1110" t="str">
            <v>NE</v>
          </cell>
          <cell r="K1110" t="str">
            <v>80</v>
          </cell>
          <cell r="L1110" t="str">
            <v>ERES</v>
          </cell>
          <cell r="M1110" t="str">
            <v>ERES</v>
          </cell>
          <cell r="N1110">
            <v>0</v>
          </cell>
          <cell r="O1110">
            <v>0</v>
          </cell>
          <cell r="P1110" t="str">
            <v>N/A</v>
          </cell>
          <cell r="Q1110" t="str">
            <v>N/A</v>
          </cell>
          <cell r="R1110" t="str">
            <v>SG&amp;A</v>
          </cell>
          <cell r="S1110" t="str">
            <v>SG&amp;A</v>
          </cell>
          <cell r="T1110" t="str">
            <v>N/A</v>
          </cell>
          <cell r="U1110" t="str">
            <v>N/A</v>
          </cell>
          <cell r="V1110" t="str">
            <v>N/A</v>
          </cell>
          <cell r="W1110" t="str">
            <v>N/A</v>
          </cell>
          <cell r="X1110" t="str">
            <v>N/A</v>
          </cell>
          <cell r="Y1110" t="str">
            <v>N/A</v>
          </cell>
          <cell r="Z1110" t="str">
            <v>N/A</v>
          </cell>
          <cell r="AA1110" t="str">
            <v>N/A</v>
          </cell>
          <cell r="AB1110" t="str">
            <v>NAO BLOQUEADO</v>
          </cell>
          <cell r="AC1110">
            <v>168095</v>
          </cell>
          <cell r="AD1110" t="str">
            <v>OUTRAS RECEITAS E DESPESAS</v>
          </cell>
          <cell r="AE1110" t="str">
            <v>3.SG&amp;A</v>
          </cell>
          <cell r="AF1110" t="str">
            <v>N/A</v>
          </cell>
          <cell r="AG1110" t="str">
            <v>N/A</v>
          </cell>
          <cell r="AH1110" t="str">
            <v>VITÓRIA</v>
          </cell>
          <cell r="AI1110" t="str">
            <v>N/A</v>
          </cell>
          <cell r="AJ1110" t="str">
            <v>N/A</v>
          </cell>
          <cell r="AK1110" t="str">
            <v>N/A</v>
          </cell>
          <cell r="AL1110" t="str">
            <v>N/A</v>
          </cell>
          <cell r="AM1110" t="str">
            <v>N/A</v>
          </cell>
          <cell r="AN1110" t="str">
            <v>N/A</v>
          </cell>
          <cell r="AO1110" t="str">
            <v>N/A</v>
          </cell>
          <cell r="AP1110" t="str">
            <v>N/A</v>
          </cell>
          <cell r="AQ1110" t="str">
            <v>N/A</v>
          </cell>
          <cell r="AR1110" t="str">
            <v>N/A</v>
          </cell>
          <cell r="AS1110" t="str">
            <v>N/AN/A</v>
          </cell>
          <cell r="AT1110" t="str">
            <v>N/A</v>
          </cell>
          <cell r="AU1110" t="str">
            <v>N/A</v>
          </cell>
          <cell r="AV1110" t="str">
            <v>N/A</v>
          </cell>
          <cell r="AW1110" t="str">
            <v>N/A</v>
          </cell>
          <cell r="AX1110" t="str">
            <v>N/A</v>
          </cell>
          <cell r="AY1110" t="str">
            <v>N/A</v>
          </cell>
          <cell r="AZ1110">
            <v>168095</v>
          </cell>
        </row>
        <row r="1111">
          <cell r="D1111">
            <v>167495</v>
          </cell>
          <cell r="E1111" t="str">
            <v>OUTRAS RECEITAS E DESPESAS</v>
          </cell>
          <cell r="F1111" t="str">
            <v>N/A</v>
          </cell>
          <cell r="G1111" t="str">
            <v>N/I</v>
          </cell>
          <cell r="H1111" t="str">
            <v>N/I</v>
          </cell>
          <cell r="I1111" t="str">
            <v>N/I</v>
          </cell>
          <cell r="J1111" t="str">
            <v>N/I</v>
          </cell>
          <cell r="K1111" t="str">
            <v>74</v>
          </cell>
          <cell r="L1111" t="str">
            <v>REUNIDAS</v>
          </cell>
          <cell r="M1111" t="str">
            <v>REUNIDAS</v>
          </cell>
          <cell r="N1111">
            <v>0</v>
          </cell>
          <cell r="O1111">
            <v>0</v>
          </cell>
          <cell r="P1111" t="str">
            <v>N/A</v>
          </cell>
          <cell r="Q1111" t="str">
            <v>N/A</v>
          </cell>
          <cell r="R1111" t="str">
            <v>SG&amp;A</v>
          </cell>
          <cell r="S1111" t="str">
            <v>SG&amp;A</v>
          </cell>
          <cell r="T1111" t="str">
            <v>N/A</v>
          </cell>
          <cell r="U1111" t="str">
            <v>N/A</v>
          </cell>
          <cell r="V1111" t="str">
            <v>N/A</v>
          </cell>
          <cell r="W1111" t="str">
            <v>N/A</v>
          </cell>
          <cell r="X1111" t="str">
            <v>N/A</v>
          </cell>
          <cell r="Y1111" t="str">
            <v>N/A</v>
          </cell>
          <cell r="Z1111" t="str">
            <v>N/A</v>
          </cell>
          <cell r="AA1111" t="str">
            <v>N/A</v>
          </cell>
          <cell r="AB1111" t="str">
            <v xml:space="preserve">BLOQUEADO    </v>
          </cell>
          <cell r="AC1111">
            <v>167495</v>
          </cell>
          <cell r="AD1111" t="str">
            <v>OUTRAS RECEITAS E DESPESAS</v>
          </cell>
          <cell r="AE1111" t="str">
            <v>3.SG&amp;A</v>
          </cell>
          <cell r="AF1111" t="str">
            <v>N/A</v>
          </cell>
          <cell r="AG1111" t="str">
            <v>N/A</v>
          </cell>
          <cell r="AH1111" t="str">
            <v>N/I</v>
          </cell>
          <cell r="AI1111" t="str">
            <v>N/A</v>
          </cell>
          <cell r="AJ1111" t="str">
            <v>N/A</v>
          </cell>
          <cell r="AK1111" t="str">
            <v>N/A</v>
          </cell>
          <cell r="AL1111" t="str">
            <v>N/A</v>
          </cell>
          <cell r="AM1111" t="str">
            <v>N/A</v>
          </cell>
          <cell r="AN1111" t="str">
            <v>N/A</v>
          </cell>
          <cell r="AO1111" t="str">
            <v>N/A</v>
          </cell>
          <cell r="AP1111" t="str">
            <v>N/A</v>
          </cell>
          <cell r="AQ1111" t="str">
            <v>N/A</v>
          </cell>
          <cell r="AR1111" t="str">
            <v>N/A</v>
          </cell>
          <cell r="AS1111" t="str">
            <v>N/AN/A</v>
          </cell>
          <cell r="AT1111" t="str">
            <v>N/A</v>
          </cell>
          <cell r="AU1111" t="str">
            <v>N/A</v>
          </cell>
          <cell r="AV1111" t="str">
            <v>N/A</v>
          </cell>
          <cell r="AW1111" t="str">
            <v>N/A</v>
          </cell>
          <cell r="AX1111" t="str">
            <v>N/A</v>
          </cell>
          <cell r="AY1111" t="str">
            <v>N/A</v>
          </cell>
          <cell r="AZ1111">
            <v>167495</v>
          </cell>
        </row>
        <row r="1112">
          <cell r="D1112">
            <v>165797</v>
          </cell>
          <cell r="E1112" t="str">
            <v>SOCIAL</v>
          </cell>
          <cell r="F1112" t="str">
            <v>N/A</v>
          </cell>
          <cell r="G1112" t="str">
            <v>SP</v>
          </cell>
          <cell r="H1112" t="str">
            <v>SÃO PAULO</v>
          </cell>
          <cell r="I1112" t="str">
            <v>SP</v>
          </cell>
          <cell r="J1112" t="str">
            <v>SP</v>
          </cell>
          <cell r="K1112" t="str">
            <v>57</v>
          </cell>
          <cell r="L1112" t="str">
            <v>SHF</v>
          </cell>
          <cell r="M1112" t="str">
            <v>SHF</v>
          </cell>
          <cell r="N1112">
            <v>0</v>
          </cell>
          <cell r="O1112">
            <v>0</v>
          </cell>
          <cell r="P1112" t="str">
            <v>N/A</v>
          </cell>
          <cell r="Q1112" t="str">
            <v>SOCIAL</v>
          </cell>
          <cell r="R1112" t="str">
            <v>SG&amp;A</v>
          </cell>
          <cell r="S1112" t="str">
            <v>SG&amp;A</v>
          </cell>
          <cell r="T1112" t="str">
            <v>N/A</v>
          </cell>
          <cell r="U1112" t="str">
            <v>N/A</v>
          </cell>
          <cell r="V1112" t="str">
            <v>N/A</v>
          </cell>
          <cell r="W1112" t="str">
            <v>N/I</v>
          </cell>
          <cell r="X1112" t="str">
            <v>N/I</v>
          </cell>
          <cell r="Y1112" t="str">
            <v>N/A</v>
          </cell>
          <cell r="Z1112" t="str">
            <v>N/A</v>
          </cell>
          <cell r="AA1112" t="str">
            <v>N/A</v>
          </cell>
          <cell r="AB1112" t="str">
            <v>NAO BLOQUEADO</v>
          </cell>
          <cell r="AC1112">
            <v>165797</v>
          </cell>
          <cell r="AD1112" t="str">
            <v>SOCIAL</v>
          </cell>
          <cell r="AE1112" t="str">
            <v>3.SG&amp;A</v>
          </cell>
          <cell r="AF1112" t="str">
            <v>N/A</v>
          </cell>
          <cell r="AG1112" t="str">
            <v>N/A</v>
          </cell>
          <cell r="AH1112" t="str">
            <v xml:space="preserve">SÃO PAULO </v>
          </cell>
          <cell r="AI1112" t="str">
            <v>N/A</v>
          </cell>
          <cell r="AJ1112" t="str">
            <v>N/A</v>
          </cell>
          <cell r="AK1112" t="str">
            <v>N/A</v>
          </cell>
          <cell r="AL1112" t="str">
            <v>N/A</v>
          </cell>
          <cell r="AM1112" t="str">
            <v>N/A</v>
          </cell>
          <cell r="AN1112" t="str">
            <v>N/A</v>
          </cell>
          <cell r="AO1112" t="str">
            <v>N/A</v>
          </cell>
          <cell r="AP1112" t="str">
            <v>N/A</v>
          </cell>
          <cell r="AQ1112" t="str">
            <v>N/A</v>
          </cell>
          <cell r="AR1112" t="str">
            <v>N/A</v>
          </cell>
          <cell r="AS1112" t="str">
            <v>N/AN/A</v>
          </cell>
          <cell r="AT1112" t="str">
            <v>N/A</v>
          </cell>
          <cell r="AU1112" t="str">
            <v>N/A</v>
          </cell>
          <cell r="AV1112" t="str">
            <v>N/A</v>
          </cell>
          <cell r="AW1112" t="str">
            <v>N/A</v>
          </cell>
          <cell r="AX1112" t="str">
            <v>N/A</v>
          </cell>
          <cell r="AY1112" t="str">
            <v>N/A</v>
          </cell>
          <cell r="AZ1112">
            <v>165797</v>
          </cell>
        </row>
        <row r="1113">
          <cell r="D1113">
            <v>165795</v>
          </cell>
          <cell r="E1113" t="str">
            <v>OUTRAS RECEITAS E DESPESAS</v>
          </cell>
          <cell r="F1113" t="str">
            <v>N/A</v>
          </cell>
          <cell r="G1113" t="str">
            <v>N/I</v>
          </cell>
          <cell r="H1113" t="str">
            <v>N/I</v>
          </cell>
          <cell r="I1113" t="str">
            <v>N/I</v>
          </cell>
          <cell r="J1113" t="str">
            <v>N/I</v>
          </cell>
          <cell r="K1113" t="str">
            <v>57</v>
          </cell>
          <cell r="L1113" t="str">
            <v>SHF</v>
          </cell>
          <cell r="M1113" t="str">
            <v>SHF</v>
          </cell>
          <cell r="N1113">
            <v>0</v>
          </cell>
          <cell r="O1113">
            <v>0</v>
          </cell>
          <cell r="P1113" t="str">
            <v>N/A</v>
          </cell>
          <cell r="Q1113" t="str">
            <v>N/A</v>
          </cell>
          <cell r="R1113" t="str">
            <v>SG&amp;A</v>
          </cell>
          <cell r="S1113" t="str">
            <v>SG&amp;A</v>
          </cell>
          <cell r="T1113" t="str">
            <v>N/A</v>
          </cell>
          <cell r="U1113" t="str">
            <v>N/A</v>
          </cell>
          <cell r="V1113" t="str">
            <v>N/A</v>
          </cell>
          <cell r="W1113" t="str">
            <v>N/A</v>
          </cell>
          <cell r="X1113" t="str">
            <v>N/A</v>
          </cell>
          <cell r="Y1113" t="str">
            <v>N/A</v>
          </cell>
          <cell r="Z1113" t="str">
            <v>N/A</v>
          </cell>
          <cell r="AA1113" t="str">
            <v>N/A</v>
          </cell>
          <cell r="AB1113" t="str">
            <v>NAO BLOQUEADO</v>
          </cell>
          <cell r="AC1113">
            <v>165795</v>
          </cell>
          <cell r="AD1113" t="str">
            <v>OUTRAS RECEITAS E DESPESAS</v>
          </cell>
          <cell r="AE1113" t="str">
            <v>3.SG&amp;A</v>
          </cell>
          <cell r="AF1113" t="str">
            <v>N/A</v>
          </cell>
          <cell r="AG1113" t="str">
            <v>N/A</v>
          </cell>
          <cell r="AH1113" t="str">
            <v>N/I</v>
          </cell>
          <cell r="AI1113" t="str">
            <v>N/A</v>
          </cell>
          <cell r="AJ1113" t="str">
            <v>N/A</v>
          </cell>
          <cell r="AK1113" t="str">
            <v>N/A</v>
          </cell>
          <cell r="AL1113" t="str">
            <v>N/A</v>
          </cell>
          <cell r="AM1113" t="str">
            <v>N/A</v>
          </cell>
          <cell r="AN1113" t="str">
            <v>N/A</v>
          </cell>
          <cell r="AO1113" t="str">
            <v>N/A</v>
          </cell>
          <cell r="AP1113" t="str">
            <v>N/A</v>
          </cell>
          <cell r="AQ1113" t="str">
            <v>N/A</v>
          </cell>
          <cell r="AR1113" t="str">
            <v>N/A</v>
          </cell>
          <cell r="AS1113" t="str">
            <v>N/AN/A</v>
          </cell>
          <cell r="AT1113" t="str">
            <v>N/A</v>
          </cell>
          <cell r="AU1113" t="str">
            <v>N/A</v>
          </cell>
          <cell r="AV1113" t="str">
            <v>N/A</v>
          </cell>
          <cell r="AW1113" t="str">
            <v>N/A</v>
          </cell>
          <cell r="AX1113" t="str">
            <v>N/A</v>
          </cell>
          <cell r="AY1113" t="str">
            <v>N/A</v>
          </cell>
          <cell r="AZ1113">
            <v>165795</v>
          </cell>
        </row>
        <row r="1114">
          <cell r="D1114">
            <v>165197</v>
          </cell>
          <cell r="E1114" t="str">
            <v>SOCIAL</v>
          </cell>
          <cell r="F1114" t="str">
            <v>N/A</v>
          </cell>
          <cell r="G1114" t="str">
            <v>SP</v>
          </cell>
          <cell r="H1114" t="str">
            <v>SÃO PAULO</v>
          </cell>
          <cell r="I1114" t="str">
            <v>SP</v>
          </cell>
          <cell r="J1114" t="str">
            <v>SP</v>
          </cell>
          <cell r="K1114" t="str">
            <v>51</v>
          </cell>
          <cell r="L1114" t="str">
            <v>PRIMEIRA</v>
          </cell>
          <cell r="M1114" t="str">
            <v>PRIMEIRA</v>
          </cell>
          <cell r="N1114">
            <v>0</v>
          </cell>
          <cell r="O1114">
            <v>0</v>
          </cell>
          <cell r="P1114" t="str">
            <v>N/A</v>
          </cell>
          <cell r="Q1114" t="str">
            <v>SOCIAL</v>
          </cell>
          <cell r="R1114" t="str">
            <v>SG&amp;A</v>
          </cell>
          <cell r="S1114" t="str">
            <v>SG&amp;A</v>
          </cell>
          <cell r="T1114" t="str">
            <v>N/A</v>
          </cell>
          <cell r="U1114" t="str">
            <v>N/A</v>
          </cell>
          <cell r="V1114" t="str">
            <v>N/A</v>
          </cell>
          <cell r="W1114" t="str">
            <v>N/I</v>
          </cell>
          <cell r="X1114" t="str">
            <v>N/I</v>
          </cell>
          <cell r="Y1114" t="str">
            <v>N/A</v>
          </cell>
          <cell r="Z1114" t="str">
            <v>N/A</v>
          </cell>
          <cell r="AA1114" t="str">
            <v>N/A</v>
          </cell>
          <cell r="AB1114" t="str">
            <v>NAO BLOQUEADO</v>
          </cell>
          <cell r="AC1114">
            <v>165197</v>
          </cell>
          <cell r="AD1114" t="str">
            <v>SOCIAL</v>
          </cell>
          <cell r="AE1114" t="str">
            <v>3.SG&amp;A</v>
          </cell>
          <cell r="AF1114" t="str">
            <v>N/A</v>
          </cell>
          <cell r="AG1114" t="str">
            <v>N/A</v>
          </cell>
          <cell r="AH1114" t="str">
            <v xml:space="preserve">SÃO PAULO </v>
          </cell>
          <cell r="AI1114" t="str">
            <v>N/A</v>
          </cell>
          <cell r="AJ1114" t="str">
            <v>N/A</v>
          </cell>
          <cell r="AK1114" t="str">
            <v>N/A</v>
          </cell>
          <cell r="AL1114" t="str">
            <v>N/A</v>
          </cell>
          <cell r="AM1114" t="str">
            <v>N/A</v>
          </cell>
          <cell r="AN1114" t="str">
            <v>N/A</v>
          </cell>
          <cell r="AO1114" t="str">
            <v>N/A</v>
          </cell>
          <cell r="AP1114" t="str">
            <v>N/A</v>
          </cell>
          <cell r="AQ1114" t="str">
            <v>N/A</v>
          </cell>
          <cell r="AR1114" t="str">
            <v>N/A</v>
          </cell>
          <cell r="AS1114" t="str">
            <v>N/AN/A</v>
          </cell>
          <cell r="AT1114" t="str">
            <v>N/A</v>
          </cell>
          <cell r="AU1114" t="str">
            <v>N/A</v>
          </cell>
          <cell r="AV1114" t="str">
            <v>N/A</v>
          </cell>
          <cell r="AW1114" t="str">
            <v>N/A</v>
          </cell>
          <cell r="AX1114" t="str">
            <v>N/A</v>
          </cell>
          <cell r="AY1114" t="str">
            <v>N/A</v>
          </cell>
          <cell r="AZ1114">
            <v>165197</v>
          </cell>
        </row>
        <row r="1115">
          <cell r="D1115">
            <v>165195</v>
          </cell>
          <cell r="E1115" t="str">
            <v>OUTRAS RECEITAS E DESPESAS</v>
          </cell>
          <cell r="F1115" t="str">
            <v>N/A</v>
          </cell>
          <cell r="G1115" t="str">
            <v>SP</v>
          </cell>
          <cell r="H1115" t="str">
            <v>SÃO PAULO</v>
          </cell>
          <cell r="I1115" t="str">
            <v>SP</v>
          </cell>
          <cell r="J1115" t="str">
            <v>SP</v>
          </cell>
          <cell r="K1115" t="str">
            <v>51</v>
          </cell>
          <cell r="L1115" t="str">
            <v>PRIMEIRA</v>
          </cell>
          <cell r="M1115" t="str">
            <v>PRIMEIRA</v>
          </cell>
          <cell r="N1115">
            <v>0</v>
          </cell>
          <cell r="O1115">
            <v>0</v>
          </cell>
          <cell r="P1115" t="str">
            <v>N/A</v>
          </cell>
          <cell r="Q1115" t="str">
            <v>N/A</v>
          </cell>
          <cell r="R1115" t="str">
            <v>SG&amp;A</v>
          </cell>
          <cell r="S1115" t="str">
            <v>SG&amp;A</v>
          </cell>
          <cell r="T1115" t="str">
            <v>N/A</v>
          </cell>
          <cell r="U1115" t="str">
            <v>N/A</v>
          </cell>
          <cell r="V1115" t="str">
            <v>N/A</v>
          </cell>
          <cell r="W1115" t="str">
            <v>N/A</v>
          </cell>
          <cell r="X1115" t="str">
            <v>N/A</v>
          </cell>
          <cell r="Y1115" t="str">
            <v>N/A</v>
          </cell>
          <cell r="Z1115" t="str">
            <v>N/A</v>
          </cell>
          <cell r="AA1115" t="str">
            <v>N/A</v>
          </cell>
          <cell r="AB1115" t="str">
            <v>NAO BLOQUEADO</v>
          </cell>
          <cell r="AC1115">
            <v>165195</v>
          </cell>
          <cell r="AD1115" t="str">
            <v>OUTRAS RECEITAS E DESPESAS</v>
          </cell>
          <cell r="AE1115" t="str">
            <v>3.SG&amp;A</v>
          </cell>
          <cell r="AF1115" t="str">
            <v>N/A</v>
          </cell>
          <cell r="AG1115" t="str">
            <v>N/A</v>
          </cell>
          <cell r="AH1115" t="str">
            <v xml:space="preserve">SÃO PAULO </v>
          </cell>
          <cell r="AI1115" t="str">
            <v>N/A</v>
          </cell>
          <cell r="AJ1115" t="str">
            <v>N/A</v>
          </cell>
          <cell r="AK1115" t="str">
            <v>N/A</v>
          </cell>
          <cell r="AL1115" t="str">
            <v>N/A</v>
          </cell>
          <cell r="AM1115" t="str">
            <v>N/A</v>
          </cell>
          <cell r="AN1115" t="str">
            <v>N/A</v>
          </cell>
          <cell r="AO1115" t="str">
            <v>N/A</v>
          </cell>
          <cell r="AP1115" t="str">
            <v>N/A</v>
          </cell>
          <cell r="AQ1115" t="str">
            <v>N/A</v>
          </cell>
          <cell r="AR1115" t="str">
            <v>N/A</v>
          </cell>
          <cell r="AS1115" t="str">
            <v>N/AN/A</v>
          </cell>
          <cell r="AT1115" t="str">
            <v>N/A</v>
          </cell>
          <cell r="AU1115" t="str">
            <v>N/A</v>
          </cell>
          <cell r="AV1115" t="str">
            <v>N/A</v>
          </cell>
          <cell r="AW1115" t="str">
            <v>N/A</v>
          </cell>
          <cell r="AX1115" t="str">
            <v>N/A</v>
          </cell>
          <cell r="AY1115" t="str">
            <v>N/A</v>
          </cell>
          <cell r="AZ1115">
            <v>165195</v>
          </cell>
        </row>
        <row r="1116">
          <cell r="D1116">
            <v>162397</v>
          </cell>
          <cell r="E1116" t="str">
            <v>SOCIAL</v>
          </cell>
          <cell r="F1116" t="str">
            <v>N/A</v>
          </cell>
          <cell r="G1116" t="str">
            <v>N/I</v>
          </cell>
          <cell r="H1116" t="str">
            <v>N/I</v>
          </cell>
          <cell r="I1116" t="str">
            <v>N/I</v>
          </cell>
          <cell r="J1116" t="str">
            <v>N/I</v>
          </cell>
          <cell r="K1116" t="str">
            <v>23</v>
          </cell>
          <cell r="L1116" t="str">
            <v>SAEPART</v>
          </cell>
          <cell r="M1116" t="str">
            <v>SAEPART</v>
          </cell>
          <cell r="N1116">
            <v>0</v>
          </cell>
          <cell r="O1116">
            <v>0</v>
          </cell>
          <cell r="P1116" t="str">
            <v>N/A</v>
          </cell>
          <cell r="Q1116" t="str">
            <v>SOCIAL</v>
          </cell>
          <cell r="R1116" t="str">
            <v>SG&amp;A</v>
          </cell>
          <cell r="S1116" t="str">
            <v>SG&amp;A</v>
          </cell>
          <cell r="T1116" t="str">
            <v>N/A</v>
          </cell>
          <cell r="U1116" t="str">
            <v>N/A</v>
          </cell>
          <cell r="V1116" t="str">
            <v>N/A</v>
          </cell>
          <cell r="W1116" t="str">
            <v>N/I</v>
          </cell>
          <cell r="X1116" t="str">
            <v>N/I</v>
          </cell>
          <cell r="Y1116" t="str">
            <v>N/A</v>
          </cell>
          <cell r="Z1116" t="str">
            <v>N/A</v>
          </cell>
          <cell r="AA1116" t="str">
            <v>N/A</v>
          </cell>
          <cell r="AB1116" t="str">
            <v>NAO BLOQUEADO</v>
          </cell>
          <cell r="AC1116">
            <v>162397</v>
          </cell>
          <cell r="AD1116" t="str">
            <v>SOCIAL</v>
          </cell>
          <cell r="AE1116" t="str">
            <v>3.SG&amp;A</v>
          </cell>
          <cell r="AF1116" t="str">
            <v>N/A</v>
          </cell>
          <cell r="AG1116" t="str">
            <v>N/A</v>
          </cell>
          <cell r="AH1116" t="str">
            <v>N/I</v>
          </cell>
          <cell r="AI1116" t="str">
            <v>N/A</v>
          </cell>
          <cell r="AJ1116" t="str">
            <v>N/A</v>
          </cell>
          <cell r="AK1116" t="str">
            <v>N/A</v>
          </cell>
          <cell r="AL1116" t="str">
            <v>N/A</v>
          </cell>
          <cell r="AM1116" t="str">
            <v>N/A</v>
          </cell>
          <cell r="AN1116" t="str">
            <v>N/A</v>
          </cell>
          <cell r="AO1116" t="str">
            <v>N/A</v>
          </cell>
          <cell r="AP1116" t="str">
            <v>N/A</v>
          </cell>
          <cell r="AQ1116" t="str">
            <v>N/A</v>
          </cell>
          <cell r="AR1116" t="str">
            <v>N/A</v>
          </cell>
          <cell r="AS1116" t="str">
            <v>N/AN/A</v>
          </cell>
          <cell r="AT1116" t="str">
            <v>N/A</v>
          </cell>
          <cell r="AU1116" t="str">
            <v>N/A</v>
          </cell>
          <cell r="AV1116" t="str">
            <v>N/A</v>
          </cell>
          <cell r="AW1116" t="str">
            <v>N/A</v>
          </cell>
          <cell r="AX1116" t="str">
            <v>N/A</v>
          </cell>
          <cell r="AY1116" t="str">
            <v>N/A</v>
          </cell>
          <cell r="AZ1116">
            <v>162397</v>
          </cell>
        </row>
        <row r="1117">
          <cell r="D1117">
            <v>162395</v>
          </cell>
          <cell r="E1117" t="str">
            <v>OUTRAS RECEITAS E DESPESAS</v>
          </cell>
          <cell r="F1117" t="str">
            <v>N/A</v>
          </cell>
          <cell r="G1117" t="str">
            <v>N/I</v>
          </cell>
          <cell r="H1117" t="str">
            <v>N/I</v>
          </cell>
          <cell r="I1117" t="str">
            <v>N/I</v>
          </cell>
          <cell r="J1117" t="str">
            <v>N/I</v>
          </cell>
          <cell r="K1117" t="str">
            <v>23</v>
          </cell>
          <cell r="L1117" t="str">
            <v>SAEPART</v>
          </cell>
          <cell r="M1117" t="str">
            <v>SAEPART</v>
          </cell>
          <cell r="N1117">
            <v>0</v>
          </cell>
          <cell r="O1117">
            <v>0</v>
          </cell>
          <cell r="P1117" t="str">
            <v>N/A</v>
          </cell>
          <cell r="Q1117" t="str">
            <v>N/A</v>
          </cell>
          <cell r="R1117" t="str">
            <v>SG&amp;A</v>
          </cell>
          <cell r="S1117" t="str">
            <v>SG&amp;A</v>
          </cell>
          <cell r="T1117" t="str">
            <v>N/A</v>
          </cell>
          <cell r="U1117" t="str">
            <v>N/A</v>
          </cell>
          <cell r="V1117" t="str">
            <v>N/A</v>
          </cell>
          <cell r="W1117" t="str">
            <v>N/A</v>
          </cell>
          <cell r="X1117" t="str">
            <v>N/A</v>
          </cell>
          <cell r="Y1117" t="str">
            <v>N/A</v>
          </cell>
          <cell r="Z1117" t="str">
            <v>N/A</v>
          </cell>
          <cell r="AA1117" t="str">
            <v>N/A</v>
          </cell>
          <cell r="AB1117" t="str">
            <v>NAO BLOQUEADO</v>
          </cell>
          <cell r="AC1117">
            <v>162395</v>
          </cell>
          <cell r="AD1117" t="str">
            <v>OUTRAS RECEITAS E DESPESAS</v>
          </cell>
          <cell r="AE1117" t="str">
            <v>3.SG&amp;A</v>
          </cell>
          <cell r="AF1117" t="str">
            <v>N/A</v>
          </cell>
          <cell r="AG1117" t="str">
            <v>N/A</v>
          </cell>
          <cell r="AH1117" t="str">
            <v>N/I</v>
          </cell>
          <cell r="AI1117" t="str">
            <v>N/A</v>
          </cell>
          <cell r="AJ1117" t="str">
            <v>N/A</v>
          </cell>
          <cell r="AK1117" t="str">
            <v>N/A</v>
          </cell>
          <cell r="AL1117" t="str">
            <v>N/A</v>
          </cell>
          <cell r="AM1117" t="str">
            <v>N/A</v>
          </cell>
          <cell r="AN1117" t="str">
            <v>N/A</v>
          </cell>
          <cell r="AO1117" t="str">
            <v>N/A</v>
          </cell>
          <cell r="AP1117" t="str">
            <v>N/A</v>
          </cell>
          <cell r="AQ1117" t="str">
            <v>N/A</v>
          </cell>
          <cell r="AR1117" t="str">
            <v>N/A</v>
          </cell>
          <cell r="AS1117" t="str">
            <v>N/AN/A</v>
          </cell>
          <cell r="AT1117" t="str">
            <v>N/A</v>
          </cell>
          <cell r="AU1117" t="str">
            <v>N/A</v>
          </cell>
          <cell r="AV1117" t="str">
            <v>N/A</v>
          </cell>
          <cell r="AW1117" t="str">
            <v>N/A</v>
          </cell>
          <cell r="AX1117" t="str">
            <v>N/A</v>
          </cell>
          <cell r="AY1117" t="str">
            <v>N/A</v>
          </cell>
          <cell r="AZ1117">
            <v>162395</v>
          </cell>
        </row>
        <row r="1118">
          <cell r="D1118">
            <v>161697</v>
          </cell>
          <cell r="E1118" t="str">
            <v>SOCIAL</v>
          </cell>
          <cell r="F1118" t="str">
            <v>N/A</v>
          </cell>
          <cell r="G1118" t="str">
            <v>ON</v>
          </cell>
          <cell r="H1118" t="str">
            <v>SÃO PAULO</v>
          </cell>
          <cell r="I1118" t="str">
            <v>ON</v>
          </cell>
          <cell r="J1118" t="str">
            <v>On Street</v>
          </cell>
          <cell r="K1118" t="str">
            <v>16</v>
          </cell>
          <cell r="L1118" t="str">
            <v>HORA PARK</v>
          </cell>
          <cell r="M1118" t="str">
            <v>HORA PARK</v>
          </cell>
          <cell r="N1118">
            <v>0</v>
          </cell>
          <cell r="O1118">
            <v>0</v>
          </cell>
          <cell r="P1118" t="str">
            <v>N/A</v>
          </cell>
          <cell r="Q1118" t="str">
            <v>SOCIAL</v>
          </cell>
          <cell r="R1118" t="str">
            <v>SG&amp;A</v>
          </cell>
          <cell r="S1118" t="str">
            <v>SG&amp;A</v>
          </cell>
          <cell r="T1118" t="str">
            <v>N/A</v>
          </cell>
          <cell r="U1118" t="str">
            <v>N/A</v>
          </cell>
          <cell r="V1118" t="str">
            <v>N/A</v>
          </cell>
          <cell r="W1118" t="str">
            <v>N/I</v>
          </cell>
          <cell r="X1118" t="str">
            <v>N/I</v>
          </cell>
          <cell r="Y1118" t="str">
            <v>N/A</v>
          </cell>
          <cell r="Z1118" t="str">
            <v>N/A</v>
          </cell>
          <cell r="AA1118" t="str">
            <v>N/A</v>
          </cell>
          <cell r="AB1118" t="str">
            <v>NAO BLOQUEADO</v>
          </cell>
          <cell r="AC1118">
            <v>161697</v>
          </cell>
          <cell r="AD1118" t="str">
            <v>SOCIAL</v>
          </cell>
          <cell r="AE1118" t="str">
            <v>3.SG&amp;A</v>
          </cell>
          <cell r="AF1118" t="str">
            <v>N/A</v>
          </cell>
          <cell r="AG1118" t="str">
            <v>N/A</v>
          </cell>
          <cell r="AH1118" t="str">
            <v>N/I</v>
          </cell>
          <cell r="AI1118" t="str">
            <v>N/A</v>
          </cell>
          <cell r="AJ1118" t="str">
            <v>N/A</v>
          </cell>
          <cell r="AK1118" t="str">
            <v>N/A</v>
          </cell>
          <cell r="AL1118" t="str">
            <v>N/A</v>
          </cell>
          <cell r="AM1118" t="str">
            <v>N/A</v>
          </cell>
          <cell r="AN1118" t="str">
            <v>N/A</v>
          </cell>
          <cell r="AO1118" t="str">
            <v>N/A</v>
          </cell>
          <cell r="AP1118" t="str">
            <v>N/A</v>
          </cell>
          <cell r="AQ1118" t="str">
            <v>N/A</v>
          </cell>
          <cell r="AR1118" t="str">
            <v>N/A</v>
          </cell>
          <cell r="AS1118" t="str">
            <v>N/AN/A</v>
          </cell>
          <cell r="AT1118" t="str">
            <v>N/A</v>
          </cell>
          <cell r="AU1118" t="str">
            <v>N/A</v>
          </cell>
          <cell r="AV1118" t="str">
            <v>N/A</v>
          </cell>
          <cell r="AW1118" t="str">
            <v>N/A</v>
          </cell>
          <cell r="AX1118" t="str">
            <v>N/A</v>
          </cell>
          <cell r="AY1118" t="str">
            <v>N/A</v>
          </cell>
          <cell r="AZ1118">
            <v>161697</v>
          </cell>
        </row>
        <row r="1119">
          <cell r="D1119">
            <v>161695</v>
          </cell>
          <cell r="E1119" t="str">
            <v>OUTRAS RECEITAS E DESPESAS</v>
          </cell>
          <cell r="F1119" t="str">
            <v>N/A</v>
          </cell>
          <cell r="G1119" t="str">
            <v>ON</v>
          </cell>
          <cell r="H1119" t="str">
            <v>SÃO PAULO</v>
          </cell>
          <cell r="I1119" t="str">
            <v>ON</v>
          </cell>
          <cell r="J1119" t="str">
            <v>On Street</v>
          </cell>
          <cell r="K1119" t="str">
            <v>16</v>
          </cell>
          <cell r="L1119" t="str">
            <v>HORA PARK</v>
          </cell>
          <cell r="M1119" t="str">
            <v>HORA PARK</v>
          </cell>
          <cell r="N1119">
            <v>0</v>
          </cell>
          <cell r="O1119">
            <v>0</v>
          </cell>
          <cell r="P1119" t="str">
            <v>N/A</v>
          </cell>
          <cell r="Q1119" t="str">
            <v>N/A</v>
          </cell>
          <cell r="R1119" t="str">
            <v>SG&amp;A</v>
          </cell>
          <cell r="S1119" t="str">
            <v>SG&amp;A</v>
          </cell>
          <cell r="T1119" t="str">
            <v>N/A</v>
          </cell>
          <cell r="U1119" t="str">
            <v>N/A</v>
          </cell>
          <cell r="V1119" t="str">
            <v>N/A</v>
          </cell>
          <cell r="W1119" t="str">
            <v>N/A</v>
          </cell>
          <cell r="X1119" t="str">
            <v>N/A</v>
          </cell>
          <cell r="Y1119" t="str">
            <v>N/A</v>
          </cell>
          <cell r="Z1119" t="str">
            <v>N/A</v>
          </cell>
          <cell r="AA1119" t="str">
            <v>N/A</v>
          </cell>
          <cell r="AB1119" t="str">
            <v>NAO BLOQUEADO</v>
          </cell>
          <cell r="AC1119">
            <v>161695</v>
          </cell>
          <cell r="AD1119" t="str">
            <v>OUTRAS RECEITAS E DESPESAS</v>
          </cell>
          <cell r="AE1119" t="str">
            <v>3.SG&amp;A</v>
          </cell>
          <cell r="AF1119" t="str">
            <v>N/A</v>
          </cell>
          <cell r="AG1119" t="str">
            <v>N/A</v>
          </cell>
          <cell r="AH1119" t="str">
            <v>N/I</v>
          </cell>
          <cell r="AI1119" t="str">
            <v>N/A</v>
          </cell>
          <cell r="AJ1119" t="str">
            <v>N/A</v>
          </cell>
          <cell r="AK1119" t="str">
            <v>N/A</v>
          </cell>
          <cell r="AL1119" t="str">
            <v>N/A</v>
          </cell>
          <cell r="AM1119" t="str">
            <v>N/A</v>
          </cell>
          <cell r="AN1119" t="str">
            <v>N/A</v>
          </cell>
          <cell r="AO1119" t="str">
            <v>N/A</v>
          </cell>
          <cell r="AP1119" t="str">
            <v>N/A</v>
          </cell>
          <cell r="AQ1119" t="str">
            <v>N/A</v>
          </cell>
          <cell r="AR1119" t="str">
            <v>N/A</v>
          </cell>
          <cell r="AS1119" t="str">
            <v>N/AN/A</v>
          </cell>
          <cell r="AT1119" t="str">
            <v>N/A</v>
          </cell>
          <cell r="AU1119" t="str">
            <v>N/A</v>
          </cell>
          <cell r="AV1119" t="str">
            <v>N/A</v>
          </cell>
          <cell r="AW1119" t="str">
            <v>N/A</v>
          </cell>
          <cell r="AX1119" t="str">
            <v>N/A</v>
          </cell>
          <cell r="AY1119" t="str">
            <v>N/A</v>
          </cell>
          <cell r="AZ1119">
            <v>161695</v>
          </cell>
        </row>
        <row r="1120">
          <cell r="D1120">
            <v>161495</v>
          </cell>
          <cell r="E1120" t="str">
            <v>OUTRAS RECEITAS E DESPESAS</v>
          </cell>
          <cell r="F1120" t="str">
            <v>N/A</v>
          </cell>
          <cell r="G1120" t="str">
            <v>N/I</v>
          </cell>
          <cell r="H1120" t="str">
            <v>N/I</v>
          </cell>
          <cell r="I1120" t="str">
            <v>N/I</v>
          </cell>
          <cell r="J1120" t="str">
            <v>N/I</v>
          </cell>
          <cell r="K1120" t="str">
            <v>14</v>
          </cell>
          <cell r="L1120" t="str">
            <v>CG</v>
          </cell>
          <cell r="M1120" t="str">
            <v>CG</v>
          </cell>
          <cell r="N1120">
            <v>0</v>
          </cell>
          <cell r="O1120">
            <v>0</v>
          </cell>
          <cell r="P1120" t="str">
            <v>N/A</v>
          </cell>
          <cell r="Q1120" t="str">
            <v>N/A</v>
          </cell>
          <cell r="R1120" t="str">
            <v>SG&amp;A</v>
          </cell>
          <cell r="S1120" t="str">
            <v>SG&amp;A</v>
          </cell>
          <cell r="T1120" t="str">
            <v>N/A</v>
          </cell>
          <cell r="U1120" t="str">
            <v>N/A</v>
          </cell>
          <cell r="V1120" t="str">
            <v>N/A</v>
          </cell>
          <cell r="W1120" t="str">
            <v>N/A</v>
          </cell>
          <cell r="X1120" t="str">
            <v>N/A</v>
          </cell>
          <cell r="Y1120" t="str">
            <v>N/A</v>
          </cell>
          <cell r="Z1120" t="str">
            <v>N/A</v>
          </cell>
          <cell r="AA1120" t="str">
            <v>N/A</v>
          </cell>
          <cell r="AB1120" t="str">
            <v xml:space="preserve">BLOQUEADO    </v>
          </cell>
          <cell r="AC1120">
            <v>161495</v>
          </cell>
          <cell r="AD1120" t="str">
            <v>OUTRAS RECEITAS E DESPESAS</v>
          </cell>
          <cell r="AE1120" t="str">
            <v>3.SG&amp;A</v>
          </cell>
          <cell r="AF1120" t="str">
            <v>N/A</v>
          </cell>
          <cell r="AG1120" t="str">
            <v>N/A</v>
          </cell>
          <cell r="AH1120" t="str">
            <v>N/I</v>
          </cell>
          <cell r="AI1120" t="str">
            <v>N/A</v>
          </cell>
          <cell r="AJ1120" t="str">
            <v>N/A</v>
          </cell>
          <cell r="AK1120" t="str">
            <v>N/A</v>
          </cell>
          <cell r="AL1120" t="str">
            <v>N/A</v>
          </cell>
          <cell r="AM1120" t="str">
            <v>N/A</v>
          </cell>
          <cell r="AN1120" t="str">
            <v>N/A</v>
          </cell>
          <cell r="AO1120" t="str">
            <v>N/A</v>
          </cell>
          <cell r="AP1120" t="str">
            <v>N/A</v>
          </cell>
          <cell r="AQ1120" t="str">
            <v>N/A</v>
          </cell>
          <cell r="AR1120" t="str">
            <v>N/A</v>
          </cell>
          <cell r="AS1120" t="str">
            <v>N/AN/A</v>
          </cell>
          <cell r="AT1120" t="str">
            <v>N/A</v>
          </cell>
          <cell r="AU1120" t="str">
            <v>N/A</v>
          </cell>
          <cell r="AV1120" t="str">
            <v>N/A</v>
          </cell>
          <cell r="AW1120" t="str">
            <v>N/A</v>
          </cell>
          <cell r="AX1120" t="str">
            <v>N/A</v>
          </cell>
          <cell r="AY1120" t="str">
            <v>N/A</v>
          </cell>
          <cell r="AZ1120">
            <v>161495</v>
          </cell>
        </row>
        <row r="1121">
          <cell r="D1121">
            <v>161297</v>
          </cell>
          <cell r="E1121" t="str">
            <v>SOCIAL</v>
          </cell>
          <cell r="F1121" t="str">
            <v>N/A</v>
          </cell>
          <cell r="G1121" t="str">
            <v>N/I</v>
          </cell>
          <cell r="H1121" t="str">
            <v>N/I</v>
          </cell>
          <cell r="I1121" t="str">
            <v>N/I</v>
          </cell>
          <cell r="J1121" t="str">
            <v>N/I</v>
          </cell>
          <cell r="K1121" t="str">
            <v>12</v>
          </cell>
          <cell r="L1121" t="str">
            <v>FRADIQUE</v>
          </cell>
          <cell r="M1121" t="str">
            <v>FRADIQUE</v>
          </cell>
          <cell r="N1121">
            <v>0</v>
          </cell>
          <cell r="O1121">
            <v>0</v>
          </cell>
          <cell r="P1121" t="str">
            <v>N/A</v>
          </cell>
          <cell r="Q1121" t="str">
            <v>SOCIAL</v>
          </cell>
          <cell r="R1121" t="str">
            <v>SG&amp;A</v>
          </cell>
          <cell r="S1121" t="str">
            <v>SG&amp;A</v>
          </cell>
          <cell r="T1121" t="str">
            <v>N/A</v>
          </cell>
          <cell r="U1121" t="str">
            <v>N/A</v>
          </cell>
          <cell r="V1121" t="str">
            <v>N/A</v>
          </cell>
          <cell r="W1121" t="str">
            <v>N/I</v>
          </cell>
          <cell r="X1121" t="str">
            <v>N/I</v>
          </cell>
          <cell r="Y1121" t="str">
            <v>N/A</v>
          </cell>
          <cell r="Z1121" t="str">
            <v>N/A</v>
          </cell>
          <cell r="AA1121" t="str">
            <v>N/A</v>
          </cell>
          <cell r="AB1121" t="str">
            <v xml:space="preserve">BLOQUEADO    </v>
          </cell>
          <cell r="AC1121">
            <v>161297</v>
          </cell>
          <cell r="AD1121" t="str">
            <v>SOCIAL</v>
          </cell>
          <cell r="AE1121" t="str">
            <v>3.SG&amp;A</v>
          </cell>
          <cell r="AF1121" t="str">
            <v>N/A</v>
          </cell>
          <cell r="AG1121" t="str">
            <v>N/A</v>
          </cell>
          <cell r="AH1121" t="str">
            <v>N/I</v>
          </cell>
          <cell r="AI1121" t="str">
            <v>N/A</v>
          </cell>
          <cell r="AJ1121" t="str">
            <v>N/A</v>
          </cell>
          <cell r="AK1121" t="str">
            <v>N/A</v>
          </cell>
          <cell r="AL1121" t="str">
            <v>N/A</v>
          </cell>
          <cell r="AM1121" t="str">
            <v>N/A</v>
          </cell>
          <cell r="AN1121" t="str">
            <v>N/A</v>
          </cell>
          <cell r="AO1121" t="str">
            <v>N/A</v>
          </cell>
          <cell r="AP1121" t="str">
            <v>N/A</v>
          </cell>
          <cell r="AQ1121" t="str">
            <v>N/A</v>
          </cell>
          <cell r="AR1121" t="str">
            <v>N/A</v>
          </cell>
          <cell r="AS1121" t="str">
            <v>N/AN/A</v>
          </cell>
          <cell r="AT1121" t="str">
            <v>N/A</v>
          </cell>
          <cell r="AU1121" t="str">
            <v>N/A</v>
          </cell>
          <cell r="AV1121" t="str">
            <v>N/A</v>
          </cell>
          <cell r="AW1121" t="str">
            <v>N/A</v>
          </cell>
          <cell r="AX1121" t="str">
            <v>N/A</v>
          </cell>
          <cell r="AY1121" t="str">
            <v>N/A</v>
          </cell>
          <cell r="AZ1121">
            <v>161297</v>
          </cell>
        </row>
        <row r="1122">
          <cell r="D1122">
            <v>161295</v>
          </cell>
          <cell r="E1122" t="str">
            <v>OUTRAS RECEITAS E DESPESAS</v>
          </cell>
          <cell r="F1122" t="str">
            <v>N/A</v>
          </cell>
          <cell r="G1122" t="str">
            <v>N/I</v>
          </cell>
          <cell r="H1122" t="str">
            <v>N/I</v>
          </cell>
          <cell r="I1122" t="str">
            <v>N/I</v>
          </cell>
          <cell r="J1122" t="str">
            <v>N/I</v>
          </cell>
          <cell r="K1122" t="str">
            <v>12</v>
          </cell>
          <cell r="L1122" t="str">
            <v>FRADIQUE</v>
          </cell>
          <cell r="M1122" t="str">
            <v>FRADIQUE</v>
          </cell>
          <cell r="N1122">
            <v>0</v>
          </cell>
          <cell r="O1122">
            <v>0</v>
          </cell>
          <cell r="P1122" t="str">
            <v>N/A</v>
          </cell>
          <cell r="Q1122" t="str">
            <v>N/A</v>
          </cell>
          <cell r="R1122" t="str">
            <v>SG&amp;A</v>
          </cell>
          <cell r="S1122" t="str">
            <v>SG&amp;A</v>
          </cell>
          <cell r="T1122" t="str">
            <v>N/A</v>
          </cell>
          <cell r="U1122" t="str">
            <v>N/A</v>
          </cell>
          <cell r="V1122" t="str">
            <v>N/A</v>
          </cell>
          <cell r="W1122" t="str">
            <v>N/A</v>
          </cell>
          <cell r="X1122" t="str">
            <v>N/A</v>
          </cell>
          <cell r="Y1122" t="str">
            <v>N/A</v>
          </cell>
          <cell r="Z1122" t="str">
            <v>N/A</v>
          </cell>
          <cell r="AA1122" t="str">
            <v>N/A</v>
          </cell>
          <cell r="AB1122" t="str">
            <v xml:space="preserve">BLOQUEADO    </v>
          </cell>
          <cell r="AC1122">
            <v>161295</v>
          </cell>
          <cell r="AD1122" t="str">
            <v>OUTRAS RECEITAS E DESPESAS</v>
          </cell>
          <cell r="AE1122" t="str">
            <v>3.SG&amp;A</v>
          </cell>
          <cell r="AF1122" t="str">
            <v>N/A</v>
          </cell>
          <cell r="AG1122" t="str">
            <v>N/A</v>
          </cell>
          <cell r="AH1122" t="str">
            <v>N/I</v>
          </cell>
          <cell r="AI1122" t="str">
            <v>N/A</v>
          </cell>
          <cell r="AJ1122" t="str">
            <v>N/A</v>
          </cell>
          <cell r="AK1122" t="str">
            <v>N/A</v>
          </cell>
          <cell r="AL1122" t="str">
            <v>N/A</v>
          </cell>
          <cell r="AM1122" t="str">
            <v>N/A</v>
          </cell>
          <cell r="AN1122" t="str">
            <v>N/A</v>
          </cell>
          <cell r="AO1122" t="str">
            <v>N/A</v>
          </cell>
          <cell r="AP1122" t="str">
            <v>N/A</v>
          </cell>
          <cell r="AQ1122" t="str">
            <v>N/A</v>
          </cell>
          <cell r="AR1122" t="str">
            <v>N/A</v>
          </cell>
          <cell r="AS1122" t="str">
            <v>N/AN/A</v>
          </cell>
          <cell r="AT1122" t="str">
            <v>N/A</v>
          </cell>
          <cell r="AU1122" t="str">
            <v>N/A</v>
          </cell>
          <cell r="AV1122" t="str">
            <v>N/A</v>
          </cell>
          <cell r="AW1122" t="str">
            <v>N/A</v>
          </cell>
          <cell r="AX1122" t="str">
            <v>N/A</v>
          </cell>
          <cell r="AY1122" t="str">
            <v>N/A</v>
          </cell>
          <cell r="AZ1122">
            <v>161295</v>
          </cell>
        </row>
        <row r="1123">
          <cell r="D1123">
            <v>160298</v>
          </cell>
          <cell r="E1123" t="str">
            <v>OUTRAS RECEITAS E DESPESAS</v>
          </cell>
          <cell r="F1123" t="str">
            <v>N/A</v>
          </cell>
          <cell r="G1123" t="str">
            <v>N/I</v>
          </cell>
          <cell r="H1123" t="str">
            <v>N/I</v>
          </cell>
          <cell r="I1123" t="str">
            <v>N/I</v>
          </cell>
          <cell r="J1123" t="str">
            <v>N/I</v>
          </cell>
          <cell r="K1123" t="str">
            <v>02</v>
          </cell>
          <cell r="L1123" t="str">
            <v>AMZ</v>
          </cell>
          <cell r="M1123" t="str">
            <v>AMZ</v>
          </cell>
          <cell r="N1123">
            <v>0</v>
          </cell>
          <cell r="O1123">
            <v>0</v>
          </cell>
          <cell r="P1123" t="str">
            <v>N/A</v>
          </cell>
          <cell r="Q1123" t="str">
            <v>N/A</v>
          </cell>
          <cell r="R1123" t="str">
            <v>SG&amp;A</v>
          </cell>
          <cell r="S1123" t="str">
            <v>SG&amp;A</v>
          </cell>
          <cell r="T1123" t="str">
            <v>N/A</v>
          </cell>
          <cell r="U1123" t="str">
            <v>N/A</v>
          </cell>
          <cell r="V1123" t="str">
            <v>N/A</v>
          </cell>
          <cell r="W1123" t="str">
            <v>N/A</v>
          </cell>
          <cell r="X1123" t="str">
            <v>N/A</v>
          </cell>
          <cell r="Y1123" t="str">
            <v>N/A</v>
          </cell>
          <cell r="Z1123" t="str">
            <v>N/A</v>
          </cell>
          <cell r="AA1123" t="str">
            <v>N/A</v>
          </cell>
          <cell r="AB1123" t="str">
            <v xml:space="preserve">BLOQUEADO    </v>
          </cell>
          <cell r="AC1123">
            <v>160298</v>
          </cell>
          <cell r="AD1123" t="str">
            <v>OUTRAS RECEITAS E DESPESAS</v>
          </cell>
          <cell r="AE1123" t="str">
            <v>3.SG&amp;A</v>
          </cell>
          <cell r="AF1123" t="str">
            <v>N/A</v>
          </cell>
          <cell r="AG1123" t="str">
            <v>N/A</v>
          </cell>
          <cell r="AH1123" t="str">
            <v>N/I</v>
          </cell>
          <cell r="AI1123" t="str">
            <v>N/A</v>
          </cell>
          <cell r="AJ1123" t="str">
            <v>N/A</v>
          </cell>
          <cell r="AK1123" t="str">
            <v>N/A</v>
          </cell>
          <cell r="AL1123" t="str">
            <v>N/A</v>
          </cell>
          <cell r="AM1123" t="str">
            <v>N/A</v>
          </cell>
          <cell r="AN1123" t="str">
            <v>N/A</v>
          </cell>
          <cell r="AO1123" t="str">
            <v>N/A</v>
          </cell>
          <cell r="AP1123" t="str">
            <v>N/A</v>
          </cell>
          <cell r="AQ1123" t="str">
            <v>N/A</v>
          </cell>
          <cell r="AR1123" t="str">
            <v>N/A</v>
          </cell>
          <cell r="AS1123" t="str">
            <v>N/AN/A</v>
          </cell>
          <cell r="AT1123" t="str">
            <v>N/A</v>
          </cell>
          <cell r="AU1123" t="str">
            <v>N/A</v>
          </cell>
          <cell r="AV1123" t="str">
            <v>N/A</v>
          </cell>
          <cell r="AW1123" t="str">
            <v>N/A</v>
          </cell>
          <cell r="AX1123" t="str">
            <v>N/A</v>
          </cell>
          <cell r="AY1123" t="str">
            <v>N/A</v>
          </cell>
          <cell r="AZ1123">
            <v>160298</v>
          </cell>
        </row>
        <row r="1124">
          <cell r="D1124">
            <v>160197</v>
          </cell>
          <cell r="E1124" t="str">
            <v>SOCIAL</v>
          </cell>
          <cell r="F1124" t="str">
            <v>N/A</v>
          </cell>
          <cell r="G1124" t="str">
            <v>SP</v>
          </cell>
          <cell r="H1124" t="str">
            <v>SÃO PAULO</v>
          </cell>
          <cell r="I1124" t="str">
            <v>SP</v>
          </cell>
          <cell r="J1124" t="str">
            <v>SP</v>
          </cell>
          <cell r="K1124" t="str">
            <v>01</v>
          </cell>
          <cell r="L1124" t="str">
            <v>ALLPARK</v>
          </cell>
          <cell r="M1124" t="str">
            <v>ALLPARK</v>
          </cell>
          <cell r="N1124">
            <v>0</v>
          </cell>
          <cell r="O1124">
            <v>0</v>
          </cell>
          <cell r="P1124" t="str">
            <v>N/A</v>
          </cell>
          <cell r="Q1124" t="str">
            <v>SOCIAL</v>
          </cell>
          <cell r="R1124" t="str">
            <v>SG&amp;A</v>
          </cell>
          <cell r="S1124" t="str">
            <v>SG&amp;A</v>
          </cell>
          <cell r="T1124" t="str">
            <v>N/A</v>
          </cell>
          <cell r="U1124" t="str">
            <v>N/A</v>
          </cell>
          <cell r="V1124" t="str">
            <v>N/A</v>
          </cell>
          <cell r="W1124" t="str">
            <v>N/I</v>
          </cell>
          <cell r="X1124" t="str">
            <v>N/I</v>
          </cell>
          <cell r="Y1124" t="str">
            <v>N/A</v>
          </cell>
          <cell r="Z1124" t="str">
            <v>N/A</v>
          </cell>
          <cell r="AA1124" t="str">
            <v>N/A</v>
          </cell>
          <cell r="AB1124" t="str">
            <v>NAO BLOQUEADO</v>
          </cell>
          <cell r="AC1124">
            <v>160197</v>
          </cell>
          <cell r="AD1124" t="str">
            <v>SOCIAL</v>
          </cell>
          <cell r="AE1124" t="str">
            <v>3.SG&amp;A</v>
          </cell>
          <cell r="AF1124" t="str">
            <v>N/A</v>
          </cell>
          <cell r="AG1124" t="str">
            <v>N/A</v>
          </cell>
          <cell r="AH1124" t="str">
            <v xml:space="preserve">SÃO PAULO </v>
          </cell>
          <cell r="AI1124" t="str">
            <v>N/A</v>
          </cell>
          <cell r="AJ1124" t="str">
            <v>N/A</v>
          </cell>
          <cell r="AK1124" t="str">
            <v>N/A</v>
          </cell>
          <cell r="AL1124" t="str">
            <v>N/A</v>
          </cell>
          <cell r="AM1124" t="str">
            <v>N/A</v>
          </cell>
          <cell r="AN1124" t="str">
            <v>N/A</v>
          </cell>
          <cell r="AO1124" t="str">
            <v>N/A</v>
          </cell>
          <cell r="AP1124" t="str">
            <v>N/A</v>
          </cell>
          <cell r="AQ1124" t="str">
            <v>N/A</v>
          </cell>
          <cell r="AR1124" t="str">
            <v>N/A</v>
          </cell>
          <cell r="AS1124" t="str">
            <v>N/AN/A</v>
          </cell>
          <cell r="AT1124" t="str">
            <v>N/A</v>
          </cell>
          <cell r="AU1124" t="str">
            <v>N/A</v>
          </cell>
          <cell r="AV1124" t="str">
            <v>N/A</v>
          </cell>
          <cell r="AW1124" t="str">
            <v>N/A</v>
          </cell>
          <cell r="AX1124" t="str">
            <v>N/A</v>
          </cell>
          <cell r="AY1124" t="str">
            <v>N/A</v>
          </cell>
          <cell r="AZ1124">
            <v>160197</v>
          </cell>
        </row>
        <row r="1125">
          <cell r="D1125">
            <v>160195</v>
          </cell>
          <cell r="E1125" t="str">
            <v>OUTRAS RECEITAS E DESPESAS</v>
          </cell>
          <cell r="F1125" t="str">
            <v>N/A</v>
          </cell>
          <cell r="G1125" t="str">
            <v>SP</v>
          </cell>
          <cell r="H1125" t="str">
            <v>SÃO PAULO</v>
          </cell>
          <cell r="I1125" t="str">
            <v>SP</v>
          </cell>
          <cell r="J1125" t="str">
            <v>SP</v>
          </cell>
          <cell r="K1125" t="str">
            <v>01</v>
          </cell>
          <cell r="L1125" t="str">
            <v>ALLPARK</v>
          </cell>
          <cell r="M1125" t="str">
            <v>ALLPARK</v>
          </cell>
          <cell r="N1125">
            <v>0</v>
          </cell>
          <cell r="O1125">
            <v>0</v>
          </cell>
          <cell r="P1125" t="str">
            <v>N/A</v>
          </cell>
          <cell r="Q1125" t="str">
            <v>N/A</v>
          </cell>
          <cell r="R1125" t="str">
            <v>SG&amp;A</v>
          </cell>
          <cell r="S1125" t="str">
            <v>SG&amp;A</v>
          </cell>
          <cell r="T1125" t="str">
            <v>N/A</v>
          </cell>
          <cell r="U1125" t="str">
            <v>N/A</v>
          </cell>
          <cell r="V1125" t="str">
            <v>N/A</v>
          </cell>
          <cell r="W1125" t="str">
            <v>N/A</v>
          </cell>
          <cell r="X1125" t="str">
            <v>N/A</v>
          </cell>
          <cell r="Y1125" t="str">
            <v>N/A</v>
          </cell>
          <cell r="Z1125" t="str">
            <v>N/A</v>
          </cell>
          <cell r="AA1125" t="str">
            <v>N/A</v>
          </cell>
          <cell r="AB1125" t="str">
            <v>NAO BLOQUEADO</v>
          </cell>
          <cell r="AC1125">
            <v>160195</v>
          </cell>
          <cell r="AD1125" t="str">
            <v>OUTRAS RECEITAS E DESPESAS</v>
          </cell>
          <cell r="AE1125" t="str">
            <v>3.SG&amp;A</v>
          </cell>
          <cell r="AF1125" t="str">
            <v>N/A</v>
          </cell>
          <cell r="AG1125" t="str">
            <v>N/A</v>
          </cell>
          <cell r="AH1125" t="str">
            <v xml:space="preserve">SÃO PAULO </v>
          </cell>
          <cell r="AI1125" t="str">
            <v>N/A</v>
          </cell>
          <cell r="AJ1125" t="str">
            <v>N/A</v>
          </cell>
          <cell r="AK1125" t="str">
            <v>N/A</v>
          </cell>
          <cell r="AL1125" t="str">
            <v>N/A</v>
          </cell>
          <cell r="AM1125" t="str">
            <v>N/A</v>
          </cell>
          <cell r="AN1125" t="str">
            <v>N/A</v>
          </cell>
          <cell r="AO1125" t="str">
            <v>N/A</v>
          </cell>
          <cell r="AP1125" t="str">
            <v>N/A</v>
          </cell>
          <cell r="AQ1125" t="str">
            <v>N/A</v>
          </cell>
          <cell r="AR1125" t="str">
            <v>N/A</v>
          </cell>
          <cell r="AS1125" t="str">
            <v>N/AN/A</v>
          </cell>
          <cell r="AT1125" t="str">
            <v>N/A</v>
          </cell>
          <cell r="AU1125" t="str">
            <v>N/A</v>
          </cell>
          <cell r="AV1125" t="str">
            <v>N/A</v>
          </cell>
          <cell r="AW1125" t="str">
            <v>N/A</v>
          </cell>
          <cell r="AX1125" t="str">
            <v>N/A</v>
          </cell>
          <cell r="AY1125" t="str">
            <v>N/A</v>
          </cell>
          <cell r="AZ1125">
            <v>160195</v>
          </cell>
        </row>
        <row r="1126">
          <cell r="D1126">
            <v>158398</v>
          </cell>
          <cell r="E1126" t="str">
            <v>RECEITA E DESPESA FINANCEIRA</v>
          </cell>
          <cell r="F1126" t="str">
            <v>N/A</v>
          </cell>
          <cell r="G1126" t="str">
            <v>N/I</v>
          </cell>
          <cell r="H1126" t="str">
            <v>N/I</v>
          </cell>
          <cell r="I1126" t="str">
            <v>N/I</v>
          </cell>
          <cell r="J1126" t="str">
            <v>N/I</v>
          </cell>
          <cell r="K1126" t="str">
            <v>83</v>
          </cell>
          <cell r="L1126" t="str">
            <v>PERPARK</v>
          </cell>
          <cell r="M1126" t="str">
            <v>PERPARK</v>
          </cell>
          <cell r="N1126">
            <v>0</v>
          </cell>
          <cell r="O1126">
            <v>0</v>
          </cell>
          <cell r="P1126" t="str">
            <v>N/A</v>
          </cell>
          <cell r="Q1126" t="str">
            <v>N/A</v>
          </cell>
          <cell r="R1126" t="str">
            <v>SG&amp;A</v>
          </cell>
          <cell r="S1126" t="str">
            <v>SG&amp;A</v>
          </cell>
          <cell r="T1126" t="str">
            <v>N/A</v>
          </cell>
          <cell r="U1126" t="str">
            <v>N/A</v>
          </cell>
          <cell r="V1126" t="str">
            <v>N/A</v>
          </cell>
          <cell r="W1126" t="str">
            <v>N/A</v>
          </cell>
          <cell r="X1126" t="str">
            <v>N/A</v>
          </cell>
          <cell r="Y1126" t="str">
            <v>N/A</v>
          </cell>
          <cell r="Z1126" t="str">
            <v>N/A</v>
          </cell>
          <cell r="AA1126" t="str">
            <v>N/A</v>
          </cell>
          <cell r="AB1126" t="str">
            <v xml:space="preserve">BLOQUEADO    </v>
          </cell>
          <cell r="AC1126">
            <v>158398</v>
          </cell>
          <cell r="AD1126" t="str">
            <v>RECEITA E DESPESA FINANCEIRA</v>
          </cell>
          <cell r="AE1126" t="str">
            <v>3.SG&amp;A</v>
          </cell>
          <cell r="AF1126" t="str">
            <v>N/A</v>
          </cell>
          <cell r="AG1126" t="str">
            <v>N/A</v>
          </cell>
          <cell r="AH1126" t="str">
            <v>N/I</v>
          </cell>
          <cell r="AI1126" t="str">
            <v>N/A</v>
          </cell>
          <cell r="AJ1126" t="str">
            <v>N/A</v>
          </cell>
          <cell r="AK1126" t="str">
            <v>N/A</v>
          </cell>
          <cell r="AL1126" t="str">
            <v>N/A</v>
          </cell>
          <cell r="AM1126" t="str">
            <v>N/A</v>
          </cell>
          <cell r="AN1126" t="str">
            <v>N/A</v>
          </cell>
          <cell r="AO1126" t="str">
            <v>N/A</v>
          </cell>
          <cell r="AP1126" t="str">
            <v>N/A</v>
          </cell>
          <cell r="AQ1126" t="str">
            <v>N/A</v>
          </cell>
          <cell r="AR1126" t="str">
            <v>N/A</v>
          </cell>
          <cell r="AS1126" t="str">
            <v>N/AN/A</v>
          </cell>
          <cell r="AT1126" t="str">
            <v>N/A</v>
          </cell>
          <cell r="AU1126" t="str">
            <v>N/A</v>
          </cell>
          <cell r="AV1126" t="str">
            <v>N/A</v>
          </cell>
          <cell r="AW1126" t="str">
            <v>N/A</v>
          </cell>
          <cell r="AX1126" t="str">
            <v>N/A</v>
          </cell>
          <cell r="AY1126" t="str">
            <v>N/A</v>
          </cell>
          <cell r="AZ1126">
            <v>158398</v>
          </cell>
        </row>
        <row r="1127">
          <cell r="D1127">
            <v>158098</v>
          </cell>
          <cell r="E1127" t="str">
            <v>RECEITA E DESPESA FINANCEIRA</v>
          </cell>
          <cell r="F1127" t="str">
            <v>N/A</v>
          </cell>
          <cell r="G1127" t="str">
            <v>ES</v>
          </cell>
          <cell r="H1127" t="str">
            <v>ESPÍRITO SANTO</v>
          </cell>
          <cell r="I1127" t="str">
            <v>NE</v>
          </cell>
          <cell r="J1127" t="str">
            <v>NE</v>
          </cell>
          <cell r="K1127" t="str">
            <v>80</v>
          </cell>
          <cell r="L1127" t="str">
            <v>ERES</v>
          </cell>
          <cell r="M1127" t="str">
            <v>ERES</v>
          </cell>
          <cell r="N1127">
            <v>0</v>
          </cell>
          <cell r="O1127">
            <v>0</v>
          </cell>
          <cell r="P1127" t="str">
            <v>N/A</v>
          </cell>
          <cell r="Q1127" t="str">
            <v>N/A</v>
          </cell>
          <cell r="R1127" t="str">
            <v>SG&amp;A</v>
          </cell>
          <cell r="S1127" t="str">
            <v>SG&amp;A</v>
          </cell>
          <cell r="T1127" t="str">
            <v>N/A</v>
          </cell>
          <cell r="U1127" t="str">
            <v>N/A</v>
          </cell>
          <cell r="V1127" t="str">
            <v>N/A</v>
          </cell>
          <cell r="W1127" t="str">
            <v>N/A</v>
          </cell>
          <cell r="X1127" t="str">
            <v>N/A</v>
          </cell>
          <cell r="Y1127" t="str">
            <v>N/A</v>
          </cell>
          <cell r="Z1127" t="str">
            <v>N/A</v>
          </cell>
          <cell r="AA1127" t="str">
            <v>N/A</v>
          </cell>
          <cell r="AB1127" t="str">
            <v>NAO BLOQUEADO</v>
          </cell>
          <cell r="AC1127">
            <v>158098</v>
          </cell>
          <cell r="AD1127" t="str">
            <v>RECEITA E DESPESA FINANCEIRA</v>
          </cell>
          <cell r="AE1127" t="str">
            <v>3.SG&amp;A</v>
          </cell>
          <cell r="AF1127" t="str">
            <v>N/A</v>
          </cell>
          <cell r="AG1127" t="str">
            <v>N/A</v>
          </cell>
          <cell r="AH1127" t="str">
            <v>VITÓRIA</v>
          </cell>
          <cell r="AI1127" t="str">
            <v>N/A</v>
          </cell>
          <cell r="AJ1127" t="str">
            <v>N/A</v>
          </cell>
          <cell r="AK1127" t="str">
            <v>N/A</v>
          </cell>
          <cell r="AL1127" t="str">
            <v>N/A</v>
          </cell>
          <cell r="AM1127" t="str">
            <v>N/A</v>
          </cell>
          <cell r="AN1127" t="str">
            <v>N/A</v>
          </cell>
          <cell r="AO1127" t="str">
            <v>N/A</v>
          </cell>
          <cell r="AP1127" t="str">
            <v>N/A</v>
          </cell>
          <cell r="AQ1127" t="str">
            <v>N/A</v>
          </cell>
          <cell r="AR1127" t="str">
            <v>N/A</v>
          </cell>
          <cell r="AS1127" t="str">
            <v>N/AN/A</v>
          </cell>
          <cell r="AT1127" t="str">
            <v>N/A</v>
          </cell>
          <cell r="AU1127" t="str">
            <v>N/A</v>
          </cell>
          <cell r="AV1127" t="str">
            <v>N/A</v>
          </cell>
          <cell r="AW1127" t="str">
            <v>N/A</v>
          </cell>
          <cell r="AX1127" t="str">
            <v>N/A</v>
          </cell>
          <cell r="AY1127" t="str">
            <v>N/A</v>
          </cell>
          <cell r="AZ1127">
            <v>158098</v>
          </cell>
        </row>
        <row r="1128">
          <cell r="D1128">
            <v>157998</v>
          </cell>
          <cell r="E1128" t="str">
            <v>RECEITA E DESPESA FINANCEIRA</v>
          </cell>
          <cell r="F1128" t="str">
            <v>N/A</v>
          </cell>
          <cell r="G1128" t="str">
            <v>N/I</v>
          </cell>
          <cell r="H1128" t="str">
            <v>N/I</v>
          </cell>
          <cell r="I1128" t="str">
            <v>N/I</v>
          </cell>
          <cell r="J1128" t="str">
            <v>N/I</v>
          </cell>
          <cell r="K1128" t="str">
            <v>79</v>
          </cell>
          <cell r="L1128" t="str">
            <v>PC</v>
          </cell>
          <cell r="M1128" t="str">
            <v>PC</v>
          </cell>
          <cell r="N1128">
            <v>0</v>
          </cell>
          <cell r="O1128">
            <v>0</v>
          </cell>
          <cell r="P1128" t="str">
            <v>N/A</v>
          </cell>
          <cell r="Q1128" t="str">
            <v>N/A</v>
          </cell>
          <cell r="R1128" t="str">
            <v>SG&amp;A</v>
          </cell>
          <cell r="S1128" t="str">
            <v>SG&amp;A</v>
          </cell>
          <cell r="T1128" t="str">
            <v>N/A</v>
          </cell>
          <cell r="U1128" t="str">
            <v>N/A</v>
          </cell>
          <cell r="V1128" t="str">
            <v>N/A</v>
          </cell>
          <cell r="W1128" t="str">
            <v>N/A</v>
          </cell>
          <cell r="X1128" t="str">
            <v>N/A</v>
          </cell>
          <cell r="Y1128" t="str">
            <v>N/A</v>
          </cell>
          <cell r="Z1128" t="str">
            <v>N/A</v>
          </cell>
          <cell r="AA1128" t="str">
            <v>N/A</v>
          </cell>
          <cell r="AB1128" t="str">
            <v xml:space="preserve">BLOQUEADO    </v>
          </cell>
          <cell r="AC1128">
            <v>157998</v>
          </cell>
          <cell r="AD1128" t="str">
            <v>RECEITA E DESPESA FINANCEIRA</v>
          </cell>
          <cell r="AE1128" t="str">
            <v>3.SG&amp;A</v>
          </cell>
          <cell r="AF1128" t="str">
            <v>N/A</v>
          </cell>
          <cell r="AG1128" t="str">
            <v>N/A</v>
          </cell>
          <cell r="AH1128" t="str">
            <v>N/I</v>
          </cell>
          <cell r="AI1128" t="str">
            <v>N/A</v>
          </cell>
          <cell r="AJ1128" t="str">
            <v>N/A</v>
          </cell>
          <cell r="AK1128" t="str">
            <v>N/A</v>
          </cell>
          <cell r="AL1128" t="str">
            <v>N/A</v>
          </cell>
          <cell r="AM1128" t="str">
            <v>N/A</v>
          </cell>
          <cell r="AN1128" t="str">
            <v>N/A</v>
          </cell>
          <cell r="AO1128" t="str">
            <v>N/A</v>
          </cell>
          <cell r="AP1128" t="str">
            <v>N/A</v>
          </cell>
          <cell r="AQ1128" t="str">
            <v>N/A</v>
          </cell>
          <cell r="AR1128" t="str">
            <v>N/A</v>
          </cell>
          <cell r="AS1128" t="str">
            <v>N/AN/A</v>
          </cell>
          <cell r="AT1128" t="str">
            <v>N/A</v>
          </cell>
          <cell r="AU1128" t="str">
            <v>N/A</v>
          </cell>
          <cell r="AV1128" t="str">
            <v>N/A</v>
          </cell>
          <cell r="AW1128" t="str">
            <v>N/A</v>
          </cell>
          <cell r="AX1128" t="str">
            <v>N/A</v>
          </cell>
          <cell r="AY1128" t="str">
            <v>N/A</v>
          </cell>
          <cell r="AZ1128">
            <v>157998</v>
          </cell>
        </row>
        <row r="1129">
          <cell r="D1129">
            <v>157898</v>
          </cell>
          <cell r="E1129" t="str">
            <v>RECEITA E DESPESA FINANCEIRA</v>
          </cell>
          <cell r="F1129" t="str">
            <v>N/A</v>
          </cell>
          <cell r="G1129" t="str">
            <v>N/I</v>
          </cell>
          <cell r="H1129" t="str">
            <v>N/I</v>
          </cell>
          <cell r="I1129" t="str">
            <v>N/I</v>
          </cell>
          <cell r="J1129" t="str">
            <v>N/I</v>
          </cell>
          <cell r="K1129" t="str">
            <v>78</v>
          </cell>
          <cell r="L1129" t="str">
            <v>PARE CERTO</v>
          </cell>
          <cell r="M1129" t="str">
            <v>PARE CERTO</v>
          </cell>
          <cell r="N1129">
            <v>0</v>
          </cell>
          <cell r="O1129">
            <v>0</v>
          </cell>
          <cell r="P1129" t="str">
            <v>N/A</v>
          </cell>
          <cell r="Q1129" t="str">
            <v>N/A</v>
          </cell>
          <cell r="R1129" t="str">
            <v>SG&amp;A</v>
          </cell>
          <cell r="S1129" t="str">
            <v>SG&amp;A</v>
          </cell>
          <cell r="T1129" t="str">
            <v>N/A</v>
          </cell>
          <cell r="U1129" t="str">
            <v>N/A</v>
          </cell>
          <cell r="V1129" t="str">
            <v>N/A</v>
          </cell>
          <cell r="W1129" t="str">
            <v>N/A</v>
          </cell>
          <cell r="X1129" t="str">
            <v>N/A</v>
          </cell>
          <cell r="Y1129" t="str">
            <v>N/A</v>
          </cell>
          <cell r="Z1129" t="str">
            <v>N/A</v>
          </cell>
          <cell r="AA1129" t="str">
            <v>N/A</v>
          </cell>
          <cell r="AB1129" t="str">
            <v xml:space="preserve">BLOQUEADO    </v>
          </cell>
          <cell r="AC1129">
            <v>157898</v>
          </cell>
          <cell r="AD1129" t="str">
            <v>RECEITA E DESPESA FINANCEIRA</v>
          </cell>
          <cell r="AE1129" t="str">
            <v>3.SG&amp;A</v>
          </cell>
          <cell r="AF1129" t="str">
            <v>N/A</v>
          </cell>
          <cell r="AG1129" t="str">
            <v>N/A</v>
          </cell>
          <cell r="AH1129" t="str">
            <v>N/I</v>
          </cell>
          <cell r="AI1129" t="str">
            <v>N/A</v>
          </cell>
          <cell r="AJ1129" t="str">
            <v>N/A</v>
          </cell>
          <cell r="AK1129" t="str">
            <v>N/A</v>
          </cell>
          <cell r="AL1129" t="str">
            <v>N/A</v>
          </cell>
          <cell r="AM1129" t="str">
            <v>N/A</v>
          </cell>
          <cell r="AN1129" t="str">
            <v>N/A</v>
          </cell>
          <cell r="AO1129" t="str">
            <v>N/A</v>
          </cell>
          <cell r="AP1129" t="str">
            <v>N/A</v>
          </cell>
          <cell r="AQ1129" t="str">
            <v>N/A</v>
          </cell>
          <cell r="AR1129" t="str">
            <v>N/A</v>
          </cell>
          <cell r="AS1129" t="str">
            <v>N/AN/A</v>
          </cell>
          <cell r="AT1129" t="str">
            <v>N/A</v>
          </cell>
          <cell r="AU1129" t="str">
            <v>N/A</v>
          </cell>
          <cell r="AV1129" t="str">
            <v>N/A</v>
          </cell>
          <cell r="AW1129" t="str">
            <v>N/A</v>
          </cell>
          <cell r="AX1129" t="str">
            <v>N/A</v>
          </cell>
          <cell r="AY1129" t="str">
            <v>N/A</v>
          </cell>
          <cell r="AZ1129">
            <v>157898</v>
          </cell>
        </row>
        <row r="1130">
          <cell r="D1130">
            <v>157798</v>
          </cell>
          <cell r="E1130" t="str">
            <v>RECEITA E DESPESA FINANCEIRA</v>
          </cell>
          <cell r="F1130" t="str">
            <v>N/A</v>
          </cell>
          <cell r="G1130" t="str">
            <v>N/I</v>
          </cell>
          <cell r="H1130" t="str">
            <v>N/I</v>
          </cell>
          <cell r="I1130" t="str">
            <v>N/I</v>
          </cell>
          <cell r="J1130" t="str">
            <v>N/I</v>
          </cell>
          <cell r="K1130" t="str">
            <v>77</v>
          </cell>
          <cell r="L1130" t="str">
            <v>TPFI</v>
          </cell>
          <cell r="M1130" t="str">
            <v>TPFI</v>
          </cell>
          <cell r="N1130">
            <v>0</v>
          </cell>
          <cell r="O1130">
            <v>0</v>
          </cell>
          <cell r="P1130" t="str">
            <v>N/A</v>
          </cell>
          <cell r="Q1130" t="str">
            <v>N/A</v>
          </cell>
          <cell r="R1130" t="str">
            <v>SG&amp;A</v>
          </cell>
          <cell r="S1130" t="str">
            <v>SG&amp;A</v>
          </cell>
          <cell r="T1130" t="str">
            <v>N/A</v>
          </cell>
          <cell r="U1130" t="str">
            <v>N/A</v>
          </cell>
          <cell r="V1130" t="str">
            <v>N/A</v>
          </cell>
          <cell r="W1130" t="str">
            <v>N/A</v>
          </cell>
          <cell r="X1130" t="str">
            <v>N/A</v>
          </cell>
          <cell r="Y1130" t="str">
            <v>N/A</v>
          </cell>
          <cell r="Z1130" t="str">
            <v>N/A</v>
          </cell>
          <cell r="AA1130" t="str">
            <v>N/A</v>
          </cell>
          <cell r="AB1130" t="str">
            <v xml:space="preserve">BLOQUEADO    </v>
          </cell>
          <cell r="AC1130">
            <v>157798</v>
          </cell>
          <cell r="AD1130" t="str">
            <v>RECEITA E DESPESA FINANCEIRA</v>
          </cell>
          <cell r="AE1130" t="str">
            <v>3.SG&amp;A</v>
          </cell>
          <cell r="AF1130" t="str">
            <v>N/A</v>
          </cell>
          <cell r="AG1130" t="str">
            <v>N/A</v>
          </cell>
          <cell r="AH1130" t="str">
            <v>N/I</v>
          </cell>
          <cell r="AI1130" t="str">
            <v>N/A</v>
          </cell>
          <cell r="AJ1130" t="str">
            <v>N/A</v>
          </cell>
          <cell r="AK1130" t="str">
            <v>N/A</v>
          </cell>
          <cell r="AL1130" t="str">
            <v>N/A</v>
          </cell>
          <cell r="AM1130" t="str">
            <v>N/A</v>
          </cell>
          <cell r="AN1130" t="str">
            <v>N/A</v>
          </cell>
          <cell r="AO1130" t="str">
            <v>N/A</v>
          </cell>
          <cell r="AP1130" t="str">
            <v>N/A</v>
          </cell>
          <cell r="AQ1130" t="str">
            <v>N/A</v>
          </cell>
          <cell r="AR1130" t="str">
            <v>N/A</v>
          </cell>
          <cell r="AS1130" t="str">
            <v>N/AN/A</v>
          </cell>
          <cell r="AT1130" t="str">
            <v>N/A</v>
          </cell>
          <cell r="AU1130" t="str">
            <v>N/A</v>
          </cell>
          <cell r="AV1130" t="str">
            <v>N/A</v>
          </cell>
          <cell r="AW1130" t="str">
            <v>N/A</v>
          </cell>
          <cell r="AX1130" t="str">
            <v>N/A</v>
          </cell>
          <cell r="AY1130" t="str">
            <v>N/A</v>
          </cell>
          <cell r="AZ1130">
            <v>157798</v>
          </cell>
        </row>
        <row r="1131">
          <cell r="D1131">
            <v>157498</v>
          </cell>
          <cell r="E1131" t="str">
            <v>RECEITA E DESPESA FINANCEIRA</v>
          </cell>
          <cell r="F1131" t="str">
            <v>N/A</v>
          </cell>
          <cell r="G1131" t="str">
            <v>N/I</v>
          </cell>
          <cell r="H1131" t="str">
            <v>N/I</v>
          </cell>
          <cell r="I1131" t="str">
            <v>N/I</v>
          </cell>
          <cell r="J1131" t="str">
            <v>N/I</v>
          </cell>
          <cell r="K1131" t="str">
            <v>74</v>
          </cell>
          <cell r="L1131" t="str">
            <v>REUNIDAS</v>
          </cell>
          <cell r="M1131" t="str">
            <v>REUNIDAS</v>
          </cell>
          <cell r="N1131">
            <v>0</v>
          </cell>
          <cell r="O1131">
            <v>0</v>
          </cell>
          <cell r="P1131" t="str">
            <v>N/A</v>
          </cell>
          <cell r="Q1131" t="str">
            <v>N/A</v>
          </cell>
          <cell r="R1131" t="str">
            <v>SG&amp;A</v>
          </cell>
          <cell r="S1131" t="str">
            <v>SG&amp;A</v>
          </cell>
          <cell r="T1131" t="str">
            <v>N/A</v>
          </cell>
          <cell r="U1131" t="str">
            <v>N/A</v>
          </cell>
          <cell r="V1131" t="str">
            <v>N/A</v>
          </cell>
          <cell r="W1131" t="str">
            <v>N/A</v>
          </cell>
          <cell r="X1131" t="str">
            <v>N/A</v>
          </cell>
          <cell r="Y1131" t="str">
            <v>N/A</v>
          </cell>
          <cell r="Z1131" t="str">
            <v>N/A</v>
          </cell>
          <cell r="AA1131" t="str">
            <v>N/A</v>
          </cell>
          <cell r="AB1131" t="str">
            <v xml:space="preserve">BLOQUEADO    </v>
          </cell>
          <cell r="AC1131">
            <v>157498</v>
          </cell>
          <cell r="AD1131" t="str">
            <v>RECEITA E DESPESA FINANCEIRA</v>
          </cell>
          <cell r="AE1131" t="str">
            <v>3.SG&amp;A</v>
          </cell>
          <cell r="AF1131" t="str">
            <v>N/A</v>
          </cell>
          <cell r="AG1131" t="str">
            <v>N/A</v>
          </cell>
          <cell r="AH1131" t="str">
            <v>N/I</v>
          </cell>
          <cell r="AI1131" t="str">
            <v>N/A</v>
          </cell>
          <cell r="AJ1131" t="str">
            <v>N/A</v>
          </cell>
          <cell r="AK1131" t="str">
            <v>N/A</v>
          </cell>
          <cell r="AL1131" t="str">
            <v>N/A</v>
          </cell>
          <cell r="AM1131" t="str">
            <v>N/A</v>
          </cell>
          <cell r="AN1131" t="str">
            <v>N/A</v>
          </cell>
          <cell r="AO1131" t="str">
            <v>N/A</v>
          </cell>
          <cell r="AP1131" t="str">
            <v>N/A</v>
          </cell>
          <cell r="AQ1131" t="str">
            <v>N/A</v>
          </cell>
          <cell r="AR1131" t="str">
            <v>N/A</v>
          </cell>
          <cell r="AS1131" t="str">
            <v>N/AN/A</v>
          </cell>
          <cell r="AT1131" t="str">
            <v>N/A</v>
          </cell>
          <cell r="AU1131" t="str">
            <v>N/A</v>
          </cell>
          <cell r="AV1131" t="str">
            <v>N/A</v>
          </cell>
          <cell r="AW1131" t="str">
            <v>N/A</v>
          </cell>
          <cell r="AX1131" t="str">
            <v>N/A</v>
          </cell>
          <cell r="AY1131" t="str">
            <v>N/A</v>
          </cell>
          <cell r="AZ1131">
            <v>157498</v>
          </cell>
        </row>
        <row r="1132">
          <cell r="D1132">
            <v>156198</v>
          </cell>
          <cell r="E1132" t="str">
            <v>RECEITA E DESPESA FINANCEIRA</v>
          </cell>
          <cell r="F1132" t="str">
            <v>N/A</v>
          </cell>
          <cell r="G1132" t="str">
            <v>SP</v>
          </cell>
          <cell r="H1132" t="str">
            <v>SÃO PAULO</v>
          </cell>
          <cell r="I1132" t="str">
            <v>SP</v>
          </cell>
          <cell r="J1132" t="str">
            <v>SP</v>
          </cell>
          <cell r="K1132" t="str">
            <v>61</v>
          </cell>
          <cell r="L1132" t="str">
            <v>TAR</v>
          </cell>
          <cell r="M1132" t="str">
            <v>TAR</v>
          </cell>
          <cell r="N1132">
            <v>0</v>
          </cell>
          <cell r="O1132">
            <v>0</v>
          </cell>
          <cell r="P1132" t="str">
            <v>N/A</v>
          </cell>
          <cell r="Q1132" t="str">
            <v>N/A</v>
          </cell>
          <cell r="R1132" t="str">
            <v>SG&amp;A</v>
          </cell>
          <cell r="S1132" t="str">
            <v>SG&amp;A</v>
          </cell>
          <cell r="T1132" t="str">
            <v>N/A</v>
          </cell>
          <cell r="U1132" t="str">
            <v>N/A</v>
          </cell>
          <cell r="V1132" t="str">
            <v>N/A</v>
          </cell>
          <cell r="W1132" t="str">
            <v>N/A</v>
          </cell>
          <cell r="X1132" t="str">
            <v>N/A</v>
          </cell>
          <cell r="Y1132" t="str">
            <v>N/A</v>
          </cell>
          <cell r="Z1132" t="str">
            <v>N/A</v>
          </cell>
          <cell r="AA1132" t="str">
            <v>N/A</v>
          </cell>
          <cell r="AB1132" t="str">
            <v xml:space="preserve">BLOQUEADO    </v>
          </cell>
          <cell r="AC1132">
            <v>156198</v>
          </cell>
          <cell r="AD1132" t="str">
            <v>RECEITA E DESPESA FINANCEIRA</v>
          </cell>
          <cell r="AE1132" t="str">
            <v>3.SG&amp;A</v>
          </cell>
          <cell r="AF1132" t="str">
            <v>N/A</v>
          </cell>
          <cell r="AG1132" t="str">
            <v>N/A</v>
          </cell>
          <cell r="AH1132" t="str">
            <v xml:space="preserve">SÃO PAULO </v>
          </cell>
          <cell r="AI1132" t="str">
            <v>N/A</v>
          </cell>
          <cell r="AJ1132" t="str">
            <v>N/A</v>
          </cell>
          <cell r="AK1132" t="str">
            <v>N/A</v>
          </cell>
          <cell r="AL1132" t="str">
            <v>N/A</v>
          </cell>
          <cell r="AM1132" t="str">
            <v>N/A</v>
          </cell>
          <cell r="AN1132" t="str">
            <v>N/A</v>
          </cell>
          <cell r="AO1132" t="str">
            <v>N/A</v>
          </cell>
          <cell r="AP1132" t="str">
            <v>N/A</v>
          </cell>
          <cell r="AQ1132" t="str">
            <v>N/A</v>
          </cell>
          <cell r="AR1132" t="str">
            <v>N/A</v>
          </cell>
          <cell r="AS1132" t="str">
            <v>N/AN/A</v>
          </cell>
          <cell r="AT1132" t="str">
            <v>N/A</v>
          </cell>
          <cell r="AU1132" t="str">
            <v>N/A</v>
          </cell>
          <cell r="AV1132" t="str">
            <v>N/A</v>
          </cell>
          <cell r="AW1132" t="str">
            <v>N/A</v>
          </cell>
          <cell r="AX1132" t="str">
            <v>N/A</v>
          </cell>
          <cell r="AY1132" t="str">
            <v>N/A</v>
          </cell>
          <cell r="AZ1132">
            <v>156198</v>
          </cell>
        </row>
        <row r="1133">
          <cell r="D1133">
            <v>155798</v>
          </cell>
          <cell r="E1133" t="str">
            <v>RECEITA E DESPESA FINANCEIRA</v>
          </cell>
          <cell r="F1133" t="str">
            <v>N/A</v>
          </cell>
          <cell r="G1133" t="str">
            <v>SP</v>
          </cell>
          <cell r="H1133" t="str">
            <v>SÃO PAULO</v>
          </cell>
          <cell r="I1133" t="str">
            <v>SP</v>
          </cell>
          <cell r="J1133" t="str">
            <v>SP</v>
          </cell>
          <cell r="K1133" t="str">
            <v>57</v>
          </cell>
          <cell r="L1133" t="str">
            <v>SHF</v>
          </cell>
          <cell r="M1133" t="str">
            <v>SHF</v>
          </cell>
          <cell r="N1133">
            <v>0</v>
          </cell>
          <cell r="O1133">
            <v>0</v>
          </cell>
          <cell r="P1133" t="str">
            <v>N/A</v>
          </cell>
          <cell r="Q1133" t="str">
            <v>N/A</v>
          </cell>
          <cell r="R1133" t="str">
            <v>SG&amp;A</v>
          </cell>
          <cell r="S1133" t="str">
            <v>SG&amp;A</v>
          </cell>
          <cell r="T1133" t="str">
            <v>N/A</v>
          </cell>
          <cell r="U1133" t="str">
            <v>N/A</v>
          </cell>
          <cell r="V1133" t="str">
            <v>N/A</v>
          </cell>
          <cell r="W1133" t="str">
            <v>N/A</v>
          </cell>
          <cell r="X1133" t="str">
            <v>N/A</v>
          </cell>
          <cell r="Y1133" t="str">
            <v>N/A</v>
          </cell>
          <cell r="Z1133" t="str">
            <v>N/A</v>
          </cell>
          <cell r="AA1133" t="str">
            <v>N/A</v>
          </cell>
          <cell r="AB1133" t="str">
            <v>NAO BLOQUEADO</v>
          </cell>
          <cell r="AC1133">
            <v>155798</v>
          </cell>
          <cell r="AD1133" t="str">
            <v>RECEITA E DESPESA FINANCEIRA</v>
          </cell>
          <cell r="AE1133" t="str">
            <v>3.SG&amp;A</v>
          </cell>
          <cell r="AF1133" t="str">
            <v>N/A</v>
          </cell>
          <cell r="AG1133" t="str">
            <v>N/A</v>
          </cell>
          <cell r="AH1133" t="str">
            <v xml:space="preserve">SÃO PAULO </v>
          </cell>
          <cell r="AI1133" t="str">
            <v>N/A</v>
          </cell>
          <cell r="AJ1133" t="str">
            <v>N/A</v>
          </cell>
          <cell r="AK1133" t="str">
            <v>N/A</v>
          </cell>
          <cell r="AL1133" t="str">
            <v>N/A</v>
          </cell>
          <cell r="AM1133" t="str">
            <v>N/A</v>
          </cell>
          <cell r="AN1133" t="str">
            <v>N/A</v>
          </cell>
          <cell r="AO1133" t="str">
            <v>N/A</v>
          </cell>
          <cell r="AP1133" t="str">
            <v>N/A</v>
          </cell>
          <cell r="AQ1133" t="str">
            <v>N/A</v>
          </cell>
          <cell r="AR1133" t="str">
            <v>N/A</v>
          </cell>
          <cell r="AS1133" t="str">
            <v>N/AN/A</v>
          </cell>
          <cell r="AT1133" t="str">
            <v>N/A</v>
          </cell>
          <cell r="AU1133" t="str">
            <v>N/A</v>
          </cell>
          <cell r="AV1133" t="str">
            <v>N/A</v>
          </cell>
          <cell r="AW1133" t="str">
            <v>N/A</v>
          </cell>
          <cell r="AX1133" t="str">
            <v>N/A</v>
          </cell>
          <cell r="AY1133" t="str">
            <v>N/A</v>
          </cell>
          <cell r="AZ1133">
            <v>155798</v>
          </cell>
        </row>
        <row r="1134">
          <cell r="D1134">
            <v>155198</v>
          </cell>
          <cell r="E1134" t="str">
            <v>RECEITA E DESPESA FINANCEIRA</v>
          </cell>
          <cell r="F1134" t="str">
            <v>N/A</v>
          </cell>
          <cell r="G1134" t="str">
            <v>SP</v>
          </cell>
          <cell r="H1134" t="str">
            <v>SÃO PAULO</v>
          </cell>
          <cell r="I1134" t="str">
            <v>SP</v>
          </cell>
          <cell r="J1134" t="str">
            <v>SP</v>
          </cell>
          <cell r="K1134" t="str">
            <v>51</v>
          </cell>
          <cell r="L1134" t="str">
            <v>PRIMEIRA</v>
          </cell>
          <cell r="M1134" t="str">
            <v>PRIMEIRA</v>
          </cell>
          <cell r="N1134">
            <v>0</v>
          </cell>
          <cell r="O1134">
            <v>0</v>
          </cell>
          <cell r="P1134" t="str">
            <v>N/A</v>
          </cell>
          <cell r="Q1134" t="str">
            <v>N/A</v>
          </cell>
          <cell r="R1134" t="str">
            <v>SG&amp;A</v>
          </cell>
          <cell r="S1134" t="str">
            <v>SG&amp;A</v>
          </cell>
          <cell r="T1134" t="str">
            <v>N/A</v>
          </cell>
          <cell r="U1134" t="str">
            <v>N/A</v>
          </cell>
          <cell r="V1134" t="str">
            <v>N/A</v>
          </cell>
          <cell r="W1134" t="str">
            <v>N/A</v>
          </cell>
          <cell r="X1134" t="str">
            <v>N/A</v>
          </cell>
          <cell r="Y1134" t="str">
            <v>N/A</v>
          </cell>
          <cell r="Z1134" t="str">
            <v>N/A</v>
          </cell>
          <cell r="AA1134" t="str">
            <v>N/A</v>
          </cell>
          <cell r="AB1134" t="str">
            <v>NAO BLOQUEADO</v>
          </cell>
          <cell r="AC1134">
            <v>155198</v>
          </cell>
          <cell r="AD1134" t="str">
            <v>RECEITA E DESPESA FINANCEIRA</v>
          </cell>
          <cell r="AE1134" t="str">
            <v>3.SG&amp;A</v>
          </cell>
          <cell r="AF1134" t="str">
            <v>N/A</v>
          </cell>
          <cell r="AG1134" t="str">
            <v>N/A</v>
          </cell>
          <cell r="AH1134" t="str">
            <v xml:space="preserve">SÃO PAULO </v>
          </cell>
          <cell r="AI1134" t="str">
            <v>N/A</v>
          </cell>
          <cell r="AJ1134" t="str">
            <v>N/A</v>
          </cell>
          <cell r="AK1134" t="str">
            <v>N/A</v>
          </cell>
          <cell r="AL1134" t="str">
            <v>N/A</v>
          </cell>
          <cell r="AM1134" t="str">
            <v>N/A</v>
          </cell>
          <cell r="AN1134" t="str">
            <v>N/A</v>
          </cell>
          <cell r="AO1134" t="str">
            <v>N/A</v>
          </cell>
          <cell r="AP1134" t="str">
            <v>N/A</v>
          </cell>
          <cell r="AQ1134" t="str">
            <v>N/A</v>
          </cell>
          <cell r="AR1134" t="str">
            <v>N/A</v>
          </cell>
          <cell r="AS1134" t="str">
            <v>N/AN/A</v>
          </cell>
          <cell r="AT1134" t="str">
            <v>N/A</v>
          </cell>
          <cell r="AU1134" t="str">
            <v>N/A</v>
          </cell>
          <cell r="AV1134" t="str">
            <v>N/A</v>
          </cell>
          <cell r="AW1134" t="str">
            <v>N/A</v>
          </cell>
          <cell r="AX1134" t="str">
            <v>N/A</v>
          </cell>
          <cell r="AY1134" t="str">
            <v>N/A</v>
          </cell>
          <cell r="AZ1134">
            <v>155198</v>
          </cell>
        </row>
        <row r="1135">
          <cell r="D1135">
            <v>152398</v>
          </cell>
          <cell r="E1135" t="str">
            <v>RECEITA E DESPESA FINANCEIRA</v>
          </cell>
          <cell r="F1135" t="str">
            <v>N/A</v>
          </cell>
          <cell r="G1135" t="str">
            <v>SP</v>
          </cell>
          <cell r="H1135" t="str">
            <v>SÃO PAULO</v>
          </cell>
          <cell r="I1135" t="str">
            <v>SP</v>
          </cell>
          <cell r="J1135" t="str">
            <v>SP</v>
          </cell>
          <cell r="K1135" t="str">
            <v>23</v>
          </cell>
          <cell r="L1135" t="str">
            <v>SAEPART</v>
          </cell>
          <cell r="M1135" t="str">
            <v>SAEPART</v>
          </cell>
          <cell r="N1135">
            <v>0</v>
          </cell>
          <cell r="O1135">
            <v>0</v>
          </cell>
          <cell r="P1135" t="str">
            <v>N/A</v>
          </cell>
          <cell r="Q1135" t="str">
            <v>N/A</v>
          </cell>
          <cell r="R1135" t="str">
            <v>SG&amp;A</v>
          </cell>
          <cell r="S1135" t="str">
            <v>SG&amp;A</v>
          </cell>
          <cell r="T1135" t="str">
            <v>N/A</v>
          </cell>
          <cell r="U1135" t="str">
            <v>N/A</v>
          </cell>
          <cell r="V1135" t="str">
            <v>N/A</v>
          </cell>
          <cell r="W1135" t="str">
            <v>N/A</v>
          </cell>
          <cell r="X1135" t="str">
            <v>N/A</v>
          </cell>
          <cell r="Y1135" t="str">
            <v>N/A</v>
          </cell>
          <cell r="Z1135" t="str">
            <v>N/A</v>
          </cell>
          <cell r="AA1135" t="str">
            <v>N/A</v>
          </cell>
          <cell r="AB1135" t="str">
            <v>NAO BLOQUEADO</v>
          </cell>
          <cell r="AC1135">
            <v>152398</v>
          </cell>
          <cell r="AD1135" t="str">
            <v>RECEITA E DESPESA FINANCEIRA</v>
          </cell>
          <cell r="AE1135" t="str">
            <v>3.SG&amp;A</v>
          </cell>
          <cell r="AF1135" t="str">
            <v>N/A</v>
          </cell>
          <cell r="AG1135" t="str">
            <v>N/A</v>
          </cell>
          <cell r="AH1135" t="str">
            <v xml:space="preserve">SÃO PAULO </v>
          </cell>
          <cell r="AI1135" t="str">
            <v>N/A</v>
          </cell>
          <cell r="AJ1135" t="str">
            <v>N/A</v>
          </cell>
          <cell r="AK1135" t="str">
            <v>N/A</v>
          </cell>
          <cell r="AL1135" t="str">
            <v>N/A</v>
          </cell>
          <cell r="AM1135" t="str">
            <v>N/A</v>
          </cell>
          <cell r="AN1135" t="str">
            <v>N/A</v>
          </cell>
          <cell r="AO1135" t="str">
            <v>N/A</v>
          </cell>
          <cell r="AP1135" t="str">
            <v>N/A</v>
          </cell>
          <cell r="AQ1135" t="str">
            <v>N/A</v>
          </cell>
          <cell r="AR1135" t="str">
            <v>N/A</v>
          </cell>
          <cell r="AS1135" t="str">
            <v>N/AN/A</v>
          </cell>
          <cell r="AT1135" t="str">
            <v>N/A</v>
          </cell>
          <cell r="AU1135" t="str">
            <v>N/A</v>
          </cell>
          <cell r="AV1135" t="str">
            <v>N/A</v>
          </cell>
          <cell r="AW1135" t="str">
            <v>N/A</v>
          </cell>
          <cell r="AX1135" t="str">
            <v>N/A</v>
          </cell>
          <cell r="AY1135" t="str">
            <v>N/A</v>
          </cell>
          <cell r="AZ1135">
            <v>152398</v>
          </cell>
        </row>
        <row r="1136">
          <cell r="D1136">
            <v>151698</v>
          </cell>
          <cell r="E1136" t="str">
            <v>RECEITA E DESPESA FINANCEIRA</v>
          </cell>
          <cell r="F1136" t="str">
            <v>N/A</v>
          </cell>
          <cell r="G1136" t="str">
            <v>ON</v>
          </cell>
          <cell r="H1136" t="str">
            <v>SÃO PAULO</v>
          </cell>
          <cell r="I1136" t="str">
            <v>ON</v>
          </cell>
          <cell r="J1136" t="str">
            <v>On Street</v>
          </cell>
          <cell r="K1136" t="str">
            <v>16</v>
          </cell>
          <cell r="L1136" t="str">
            <v>HORA PARK</v>
          </cell>
          <cell r="M1136" t="str">
            <v>HORA PARK</v>
          </cell>
          <cell r="N1136">
            <v>0</v>
          </cell>
          <cell r="O1136">
            <v>0</v>
          </cell>
          <cell r="P1136" t="str">
            <v>N/A</v>
          </cell>
          <cell r="Q1136" t="str">
            <v>N/A</v>
          </cell>
          <cell r="R1136" t="str">
            <v>SG&amp;A</v>
          </cell>
          <cell r="S1136" t="str">
            <v>SG&amp;A</v>
          </cell>
          <cell r="T1136" t="str">
            <v>N/A</v>
          </cell>
          <cell r="U1136" t="str">
            <v>N/A</v>
          </cell>
          <cell r="V1136" t="str">
            <v>N/A</v>
          </cell>
          <cell r="W1136" t="str">
            <v>N/A</v>
          </cell>
          <cell r="X1136" t="str">
            <v>N/A</v>
          </cell>
          <cell r="Y1136" t="str">
            <v>N/A</v>
          </cell>
          <cell r="Z1136" t="str">
            <v>N/A</v>
          </cell>
          <cell r="AA1136" t="str">
            <v>N/A</v>
          </cell>
          <cell r="AB1136" t="str">
            <v>NAO BLOQUEADO</v>
          </cell>
          <cell r="AC1136">
            <v>151698</v>
          </cell>
          <cell r="AD1136" t="str">
            <v>RECEITA E DESPESA FINANCEIRA</v>
          </cell>
          <cell r="AE1136" t="str">
            <v>3.SG&amp;A</v>
          </cell>
          <cell r="AF1136" t="str">
            <v>N/A</v>
          </cell>
          <cell r="AG1136" t="str">
            <v>N/A</v>
          </cell>
          <cell r="AH1136" t="str">
            <v>N/I</v>
          </cell>
          <cell r="AI1136" t="str">
            <v>N/A</v>
          </cell>
          <cell r="AJ1136" t="str">
            <v>N/A</v>
          </cell>
          <cell r="AK1136" t="str">
            <v>N/A</v>
          </cell>
          <cell r="AL1136" t="str">
            <v>N/A</v>
          </cell>
          <cell r="AM1136" t="str">
            <v>N/A</v>
          </cell>
          <cell r="AN1136" t="str">
            <v>N/A</v>
          </cell>
          <cell r="AO1136" t="str">
            <v>N/A</v>
          </cell>
          <cell r="AP1136" t="str">
            <v>N/A</v>
          </cell>
          <cell r="AQ1136" t="str">
            <v>N/A</v>
          </cell>
          <cell r="AR1136" t="str">
            <v>N/A</v>
          </cell>
          <cell r="AS1136" t="str">
            <v>N/AN/A</v>
          </cell>
          <cell r="AT1136" t="str">
            <v>N/A</v>
          </cell>
          <cell r="AU1136" t="str">
            <v>N/A</v>
          </cell>
          <cell r="AV1136" t="str">
            <v>N/A</v>
          </cell>
          <cell r="AW1136" t="str">
            <v>N/A</v>
          </cell>
          <cell r="AX1136" t="str">
            <v>N/A</v>
          </cell>
          <cell r="AY1136" t="str">
            <v>N/A</v>
          </cell>
          <cell r="AZ1136">
            <v>151698</v>
          </cell>
        </row>
        <row r="1137">
          <cell r="D1137">
            <v>151498</v>
          </cell>
          <cell r="E1137" t="str">
            <v>RECEITA E DESPESA FINANCEIRA</v>
          </cell>
          <cell r="F1137" t="str">
            <v>N/A</v>
          </cell>
          <cell r="G1137" t="str">
            <v>N/I</v>
          </cell>
          <cell r="H1137" t="str">
            <v>N/I</v>
          </cell>
          <cell r="I1137" t="str">
            <v>N/I</v>
          </cell>
          <cell r="J1137" t="str">
            <v>N/I</v>
          </cell>
          <cell r="K1137" t="str">
            <v>14</v>
          </cell>
          <cell r="L1137" t="str">
            <v>CG</v>
          </cell>
          <cell r="M1137" t="str">
            <v>CG</v>
          </cell>
          <cell r="N1137">
            <v>0</v>
          </cell>
          <cell r="O1137">
            <v>0</v>
          </cell>
          <cell r="P1137" t="str">
            <v>N/A</v>
          </cell>
          <cell r="Q1137" t="str">
            <v>N/A</v>
          </cell>
          <cell r="R1137" t="str">
            <v>SG&amp;A</v>
          </cell>
          <cell r="S1137" t="str">
            <v>SG&amp;A</v>
          </cell>
          <cell r="T1137" t="str">
            <v>N/A</v>
          </cell>
          <cell r="U1137" t="str">
            <v>N/A</v>
          </cell>
          <cell r="V1137" t="str">
            <v>N/A</v>
          </cell>
          <cell r="W1137" t="str">
            <v>N/A</v>
          </cell>
          <cell r="X1137" t="str">
            <v>N/A</v>
          </cell>
          <cell r="Y1137" t="str">
            <v>N/A</v>
          </cell>
          <cell r="Z1137" t="str">
            <v>N/A</v>
          </cell>
          <cell r="AA1137" t="str">
            <v>N/A</v>
          </cell>
          <cell r="AB1137" t="str">
            <v xml:space="preserve">BLOQUEADO    </v>
          </cell>
          <cell r="AC1137">
            <v>151498</v>
          </cell>
          <cell r="AD1137" t="str">
            <v>RECEITA E DESPESA FINANCEIRA</v>
          </cell>
          <cell r="AE1137" t="str">
            <v>3.SG&amp;A</v>
          </cell>
          <cell r="AF1137" t="str">
            <v>N/A</v>
          </cell>
          <cell r="AG1137" t="str">
            <v>N/A</v>
          </cell>
          <cell r="AH1137" t="str">
            <v>N/I</v>
          </cell>
          <cell r="AI1137" t="str">
            <v>N/A</v>
          </cell>
          <cell r="AJ1137" t="str">
            <v>N/A</v>
          </cell>
          <cell r="AK1137" t="str">
            <v>N/A</v>
          </cell>
          <cell r="AL1137" t="str">
            <v>N/A</v>
          </cell>
          <cell r="AM1137" t="str">
            <v>N/A</v>
          </cell>
          <cell r="AN1137" t="str">
            <v>N/A</v>
          </cell>
          <cell r="AO1137" t="str">
            <v>N/A</v>
          </cell>
          <cell r="AP1137" t="str">
            <v>N/A</v>
          </cell>
          <cell r="AQ1137" t="str">
            <v>N/A</v>
          </cell>
          <cell r="AR1137" t="str">
            <v>N/A</v>
          </cell>
          <cell r="AS1137" t="str">
            <v>N/AN/A</v>
          </cell>
          <cell r="AT1137" t="str">
            <v>N/A</v>
          </cell>
          <cell r="AU1137" t="str">
            <v>N/A</v>
          </cell>
          <cell r="AV1137" t="str">
            <v>N/A</v>
          </cell>
          <cell r="AW1137" t="str">
            <v>N/A</v>
          </cell>
          <cell r="AX1137" t="str">
            <v>N/A</v>
          </cell>
          <cell r="AY1137" t="str">
            <v>N/A</v>
          </cell>
          <cell r="AZ1137">
            <v>151498</v>
          </cell>
        </row>
        <row r="1138">
          <cell r="D1138">
            <v>151298</v>
          </cell>
          <cell r="E1138" t="str">
            <v>RECEITA E DESPESA FINANCEIRA</v>
          </cell>
          <cell r="F1138" t="str">
            <v>N/A</v>
          </cell>
          <cell r="G1138" t="str">
            <v>N/I</v>
          </cell>
          <cell r="H1138" t="str">
            <v>N/I</v>
          </cell>
          <cell r="I1138" t="str">
            <v>N/I</v>
          </cell>
          <cell r="J1138" t="str">
            <v>N/I</v>
          </cell>
          <cell r="K1138" t="str">
            <v>12</v>
          </cell>
          <cell r="L1138" t="str">
            <v>FRADIQUE</v>
          </cell>
          <cell r="M1138" t="str">
            <v>FRADIQUE</v>
          </cell>
          <cell r="N1138">
            <v>0</v>
          </cell>
          <cell r="O1138">
            <v>0</v>
          </cell>
          <cell r="P1138" t="str">
            <v>N/A</v>
          </cell>
          <cell r="Q1138" t="str">
            <v>N/A</v>
          </cell>
          <cell r="R1138" t="str">
            <v>SG&amp;A</v>
          </cell>
          <cell r="S1138" t="str">
            <v>SG&amp;A</v>
          </cell>
          <cell r="T1138" t="str">
            <v>N/A</v>
          </cell>
          <cell r="U1138" t="str">
            <v>N/A</v>
          </cell>
          <cell r="V1138" t="str">
            <v>N/A</v>
          </cell>
          <cell r="W1138" t="str">
            <v>N/A</v>
          </cell>
          <cell r="X1138" t="str">
            <v>N/A</v>
          </cell>
          <cell r="Y1138" t="str">
            <v>N/A</v>
          </cell>
          <cell r="Z1138" t="str">
            <v>N/A</v>
          </cell>
          <cell r="AA1138" t="str">
            <v>N/A</v>
          </cell>
          <cell r="AB1138" t="str">
            <v xml:space="preserve">BLOQUEADO    </v>
          </cell>
          <cell r="AC1138">
            <v>151298</v>
          </cell>
          <cell r="AD1138" t="str">
            <v>RECEITA E DESPESA FINANCEIRA</v>
          </cell>
          <cell r="AE1138" t="str">
            <v>3.SG&amp;A</v>
          </cell>
          <cell r="AF1138" t="str">
            <v>N/A</v>
          </cell>
          <cell r="AG1138" t="str">
            <v>N/A</v>
          </cell>
          <cell r="AH1138" t="str">
            <v>N/I</v>
          </cell>
          <cell r="AI1138" t="str">
            <v>N/A</v>
          </cell>
          <cell r="AJ1138" t="str">
            <v>N/A</v>
          </cell>
          <cell r="AK1138" t="str">
            <v>N/A</v>
          </cell>
          <cell r="AL1138" t="str">
            <v>N/A</v>
          </cell>
          <cell r="AM1138" t="str">
            <v>N/A</v>
          </cell>
          <cell r="AN1138" t="str">
            <v>N/A</v>
          </cell>
          <cell r="AO1138" t="str">
            <v>N/A</v>
          </cell>
          <cell r="AP1138" t="str">
            <v>N/A</v>
          </cell>
          <cell r="AQ1138" t="str">
            <v>N/A</v>
          </cell>
          <cell r="AR1138" t="str">
            <v>N/A</v>
          </cell>
          <cell r="AS1138" t="str">
            <v>N/AN/A</v>
          </cell>
          <cell r="AT1138" t="str">
            <v>N/A</v>
          </cell>
          <cell r="AU1138" t="str">
            <v>N/A</v>
          </cell>
          <cell r="AV1138" t="str">
            <v>N/A</v>
          </cell>
          <cell r="AW1138" t="str">
            <v>N/A</v>
          </cell>
          <cell r="AX1138" t="str">
            <v>N/A</v>
          </cell>
          <cell r="AY1138" t="str">
            <v>N/A</v>
          </cell>
          <cell r="AZ1138">
            <v>151298</v>
          </cell>
        </row>
        <row r="1139">
          <cell r="D1139">
            <v>150298</v>
          </cell>
          <cell r="E1139" t="str">
            <v>RECEITA E DESPESA FINANCEIRA</v>
          </cell>
          <cell r="F1139" t="str">
            <v>N/A</v>
          </cell>
          <cell r="G1139" t="str">
            <v>N/I</v>
          </cell>
          <cell r="H1139" t="str">
            <v>N/I</v>
          </cell>
          <cell r="I1139" t="str">
            <v>N/I</v>
          </cell>
          <cell r="J1139" t="str">
            <v>N/I</v>
          </cell>
          <cell r="K1139" t="str">
            <v>02</v>
          </cell>
          <cell r="L1139" t="str">
            <v>AMZ</v>
          </cell>
          <cell r="M1139" t="str">
            <v>AMZ</v>
          </cell>
          <cell r="N1139">
            <v>0</v>
          </cell>
          <cell r="O1139">
            <v>0</v>
          </cell>
          <cell r="P1139" t="str">
            <v>N/A</v>
          </cell>
          <cell r="Q1139" t="str">
            <v>N/A</v>
          </cell>
          <cell r="R1139" t="str">
            <v>SG&amp;A</v>
          </cell>
          <cell r="S1139" t="str">
            <v>SG&amp;A</v>
          </cell>
          <cell r="T1139" t="str">
            <v>N/A</v>
          </cell>
          <cell r="U1139" t="str">
            <v>N/A</v>
          </cell>
          <cell r="V1139" t="str">
            <v>N/A</v>
          </cell>
          <cell r="W1139" t="str">
            <v>N/A</v>
          </cell>
          <cell r="X1139" t="str">
            <v>N/A</v>
          </cell>
          <cell r="Y1139" t="str">
            <v>N/A</v>
          </cell>
          <cell r="Z1139" t="str">
            <v>N/A</v>
          </cell>
          <cell r="AA1139" t="str">
            <v>N/A</v>
          </cell>
          <cell r="AB1139" t="str">
            <v xml:space="preserve">BLOQUEADO    </v>
          </cell>
          <cell r="AC1139">
            <v>150298</v>
          </cell>
          <cell r="AD1139" t="str">
            <v>RECEITA E DESPESA FINANCEIRA</v>
          </cell>
          <cell r="AE1139" t="str">
            <v>3.SG&amp;A</v>
          </cell>
          <cell r="AF1139" t="str">
            <v>N/A</v>
          </cell>
          <cell r="AG1139" t="str">
            <v>N/A</v>
          </cell>
          <cell r="AH1139" t="str">
            <v>N/I</v>
          </cell>
          <cell r="AI1139" t="str">
            <v>N/A</v>
          </cell>
          <cell r="AJ1139" t="str">
            <v>N/A</v>
          </cell>
          <cell r="AK1139" t="str">
            <v>N/A</v>
          </cell>
          <cell r="AL1139" t="str">
            <v>N/A</v>
          </cell>
          <cell r="AM1139" t="str">
            <v>N/A</v>
          </cell>
          <cell r="AN1139" t="str">
            <v>N/A</v>
          </cell>
          <cell r="AO1139" t="str">
            <v>N/A</v>
          </cell>
          <cell r="AP1139" t="str">
            <v>N/A</v>
          </cell>
          <cell r="AQ1139" t="str">
            <v>N/A</v>
          </cell>
          <cell r="AR1139" t="str">
            <v>N/A</v>
          </cell>
          <cell r="AS1139" t="str">
            <v>N/AN/A</v>
          </cell>
          <cell r="AT1139" t="str">
            <v>N/A</v>
          </cell>
          <cell r="AU1139" t="str">
            <v>N/A</v>
          </cell>
          <cell r="AV1139" t="str">
            <v>N/A</v>
          </cell>
          <cell r="AW1139" t="str">
            <v>N/A</v>
          </cell>
          <cell r="AX1139" t="str">
            <v>N/A</v>
          </cell>
          <cell r="AY1139" t="str">
            <v>N/A</v>
          </cell>
          <cell r="AZ1139">
            <v>150298</v>
          </cell>
        </row>
        <row r="1140">
          <cell r="D1140">
            <v>150198</v>
          </cell>
          <cell r="E1140" t="str">
            <v>RECEITA E DESPESA FINANCEIRA</v>
          </cell>
          <cell r="F1140" t="str">
            <v>N/A</v>
          </cell>
          <cell r="G1140" t="str">
            <v>SP</v>
          </cell>
          <cell r="H1140" t="str">
            <v>SÃO PAULO</v>
          </cell>
          <cell r="I1140" t="str">
            <v>SP</v>
          </cell>
          <cell r="J1140" t="str">
            <v>SP</v>
          </cell>
          <cell r="K1140" t="str">
            <v>01</v>
          </cell>
          <cell r="L1140" t="str">
            <v>ALLPARK</v>
          </cell>
          <cell r="M1140" t="str">
            <v>ALLPARK</v>
          </cell>
          <cell r="N1140">
            <v>0</v>
          </cell>
          <cell r="O1140">
            <v>0</v>
          </cell>
          <cell r="P1140" t="str">
            <v>N/A</v>
          </cell>
          <cell r="Q1140" t="str">
            <v>N/A</v>
          </cell>
          <cell r="R1140" t="str">
            <v>SG&amp;A</v>
          </cell>
          <cell r="S1140" t="str">
            <v>SG&amp;A</v>
          </cell>
          <cell r="T1140" t="str">
            <v>N/A</v>
          </cell>
          <cell r="U1140" t="str">
            <v>N/A</v>
          </cell>
          <cell r="V1140" t="str">
            <v>N/A</v>
          </cell>
          <cell r="W1140" t="str">
            <v>N/A</v>
          </cell>
          <cell r="X1140" t="str">
            <v>N/A</v>
          </cell>
          <cell r="Y1140" t="str">
            <v>N/A</v>
          </cell>
          <cell r="Z1140" t="str">
            <v>N/A</v>
          </cell>
          <cell r="AA1140" t="str">
            <v>N/A</v>
          </cell>
          <cell r="AB1140" t="str">
            <v>NAO BLOQUEADO</v>
          </cell>
          <cell r="AC1140">
            <v>150198</v>
          </cell>
          <cell r="AD1140" t="str">
            <v>RECEITA E DESPESA FINANCEIRA</v>
          </cell>
          <cell r="AE1140" t="str">
            <v>3.SG&amp;A</v>
          </cell>
          <cell r="AF1140" t="str">
            <v>N/A</v>
          </cell>
          <cell r="AG1140" t="str">
            <v>N/A</v>
          </cell>
          <cell r="AH1140" t="str">
            <v xml:space="preserve">SÃO PAULO </v>
          </cell>
          <cell r="AI1140" t="str">
            <v>N/A</v>
          </cell>
          <cell r="AJ1140" t="str">
            <v>N/A</v>
          </cell>
          <cell r="AK1140" t="str">
            <v>N/A</v>
          </cell>
          <cell r="AL1140" t="str">
            <v>N/A</v>
          </cell>
          <cell r="AM1140" t="str">
            <v>N/A</v>
          </cell>
          <cell r="AN1140" t="str">
            <v>N/A</v>
          </cell>
          <cell r="AO1140" t="str">
            <v>N/A</v>
          </cell>
          <cell r="AP1140" t="str">
            <v>N/A</v>
          </cell>
          <cell r="AQ1140" t="str">
            <v>N/A</v>
          </cell>
          <cell r="AR1140" t="str">
            <v>N/A</v>
          </cell>
          <cell r="AS1140" t="str">
            <v>N/AN/A</v>
          </cell>
          <cell r="AT1140" t="str">
            <v>N/A</v>
          </cell>
          <cell r="AU1140" t="str">
            <v>N/A</v>
          </cell>
          <cell r="AV1140" t="str">
            <v>N/A</v>
          </cell>
          <cell r="AW1140" t="str">
            <v>N/A</v>
          </cell>
          <cell r="AX1140" t="str">
            <v>N/A</v>
          </cell>
          <cell r="AY1140" t="str">
            <v>N/A</v>
          </cell>
          <cell r="AZ1140">
            <v>150198</v>
          </cell>
        </row>
        <row r="1141">
          <cell r="D1141">
            <v>130128</v>
          </cell>
          <cell r="E1141" t="str">
            <v>ADMINISTRADO 1</v>
          </cell>
          <cell r="F1141" t="str">
            <v>N/A</v>
          </cell>
          <cell r="G1141" t="str">
            <v>SP</v>
          </cell>
          <cell r="H1141" t="str">
            <v>SÃO PAULO</v>
          </cell>
          <cell r="I1141" t="str">
            <v>SP</v>
          </cell>
          <cell r="J1141" t="str">
            <v>SP</v>
          </cell>
          <cell r="K1141" t="str">
            <v>01</v>
          </cell>
          <cell r="L1141" t="str">
            <v>ALLPARK</v>
          </cell>
          <cell r="M1141" t="str">
            <v>ALLPARK</v>
          </cell>
          <cell r="N1141">
            <v>0</v>
          </cell>
          <cell r="O1141">
            <v>0</v>
          </cell>
          <cell r="P1141" t="str">
            <v>N/A</v>
          </cell>
          <cell r="Q1141" t="str">
            <v>ADMINISTRACAO</v>
          </cell>
          <cell r="R1141" t="str">
            <v>SG&amp;A</v>
          </cell>
          <cell r="S1141" t="str">
            <v>SG&amp;A</v>
          </cell>
          <cell r="T1141" t="str">
            <v>N/A</v>
          </cell>
          <cell r="U1141" t="str">
            <v>N/A</v>
          </cell>
          <cell r="V1141" t="str">
            <v>N/A</v>
          </cell>
          <cell r="W1141" t="str">
            <v>N/I</v>
          </cell>
          <cell r="X1141" t="str">
            <v>N/I</v>
          </cell>
          <cell r="Y1141" t="str">
            <v>N/A</v>
          </cell>
          <cell r="Z1141" t="str">
            <v>N/A</v>
          </cell>
          <cell r="AA1141" t="str">
            <v>N/A</v>
          </cell>
          <cell r="AB1141" t="str">
            <v xml:space="preserve">BLOQUEADO    </v>
          </cell>
          <cell r="AC1141">
            <v>130128</v>
          </cell>
          <cell r="AD1141" t="str">
            <v>ADMINISTRADO 1</v>
          </cell>
          <cell r="AE1141" t="str">
            <v>3.SG&amp;A</v>
          </cell>
          <cell r="AF1141" t="str">
            <v>N/A</v>
          </cell>
          <cell r="AG1141" t="str">
            <v>N/A</v>
          </cell>
          <cell r="AH1141" t="str">
            <v xml:space="preserve">SÃO PAULO </v>
          </cell>
          <cell r="AI1141" t="str">
            <v>N/A</v>
          </cell>
          <cell r="AJ1141" t="str">
            <v>N/A</v>
          </cell>
          <cell r="AK1141" t="str">
            <v>N/A</v>
          </cell>
          <cell r="AL1141" t="str">
            <v>N/A</v>
          </cell>
          <cell r="AM1141" t="str">
            <v>N/A</v>
          </cell>
          <cell r="AN1141" t="str">
            <v>N/A</v>
          </cell>
          <cell r="AO1141" t="str">
            <v>N/A</v>
          </cell>
          <cell r="AP1141" t="str">
            <v>N/A</v>
          </cell>
          <cell r="AQ1141" t="str">
            <v>N/A</v>
          </cell>
          <cell r="AR1141" t="str">
            <v>N/A</v>
          </cell>
          <cell r="AS1141" t="str">
            <v>N/AN/A</v>
          </cell>
          <cell r="AT1141" t="str">
            <v>N/A</v>
          </cell>
          <cell r="AU1141" t="str">
            <v>N/A</v>
          </cell>
          <cell r="AV1141" t="str">
            <v>N/A</v>
          </cell>
          <cell r="AW1141" t="str">
            <v>N/A</v>
          </cell>
          <cell r="AX1141" t="str">
            <v>N/A</v>
          </cell>
          <cell r="AY1141" t="str">
            <v>N/A</v>
          </cell>
          <cell r="AZ1141">
            <v>130128</v>
          </cell>
        </row>
        <row r="1142">
          <cell r="D1142">
            <v>121611</v>
          </cell>
          <cell r="E1142" t="str">
            <v>ADM FINANCEIRO - ON STREET</v>
          </cell>
          <cell r="F1142" t="str">
            <v>N/A</v>
          </cell>
          <cell r="G1142" t="str">
            <v>ON</v>
          </cell>
          <cell r="H1142" t="str">
            <v>SÃO PAULO</v>
          </cell>
          <cell r="I1142" t="str">
            <v>ON</v>
          </cell>
          <cell r="J1142" t="str">
            <v>On Street</v>
          </cell>
          <cell r="K1142" t="str">
            <v>16</v>
          </cell>
          <cell r="L1142" t="str">
            <v>HORA PARK</v>
          </cell>
          <cell r="M1142" t="str">
            <v>HORA PARK</v>
          </cell>
          <cell r="N1142">
            <v>0</v>
          </cell>
          <cell r="O1142">
            <v>0</v>
          </cell>
          <cell r="P1142" t="str">
            <v>N/A</v>
          </cell>
          <cell r="Q1142" t="str">
            <v>ADM FINANCEIRO</v>
          </cell>
          <cell r="R1142" t="str">
            <v>SG&amp;A</v>
          </cell>
          <cell r="S1142" t="str">
            <v>SG&amp;A</v>
          </cell>
          <cell r="T1142" t="str">
            <v>N/A</v>
          </cell>
          <cell r="U1142" t="str">
            <v>N/A</v>
          </cell>
          <cell r="V1142" t="str">
            <v>N/A</v>
          </cell>
          <cell r="W1142" t="str">
            <v>N/I</v>
          </cell>
          <cell r="X1142" t="str">
            <v>N/I</v>
          </cell>
          <cell r="Y1142" t="str">
            <v>N/A</v>
          </cell>
          <cell r="Z1142" t="str">
            <v>N/A</v>
          </cell>
          <cell r="AA1142" t="str">
            <v>N/A</v>
          </cell>
          <cell r="AB1142" t="str">
            <v>NAO BLOQUEADO</v>
          </cell>
          <cell r="AC1142">
            <v>121611</v>
          </cell>
          <cell r="AD1142" t="str">
            <v>ADM FINANCEIRO - ON STREET</v>
          </cell>
          <cell r="AE1142" t="str">
            <v>3.SG&amp;A</v>
          </cell>
          <cell r="AF1142" t="str">
            <v>N/A</v>
          </cell>
          <cell r="AG1142" t="str">
            <v>N/A</v>
          </cell>
          <cell r="AH1142" t="str">
            <v>ARARAS</v>
          </cell>
          <cell r="AI1142" t="str">
            <v>N/A</v>
          </cell>
          <cell r="AJ1142" t="str">
            <v>N/A</v>
          </cell>
          <cell r="AK1142" t="str">
            <v>N/A</v>
          </cell>
          <cell r="AL1142" t="str">
            <v>N/A</v>
          </cell>
          <cell r="AM1142" t="str">
            <v>N/A</v>
          </cell>
          <cell r="AN1142" t="str">
            <v>N/A</v>
          </cell>
          <cell r="AO1142" t="str">
            <v>N/A</v>
          </cell>
          <cell r="AP1142" t="str">
            <v>N/A</v>
          </cell>
          <cell r="AQ1142" t="str">
            <v>N/A</v>
          </cell>
          <cell r="AR1142" t="str">
            <v>N/A</v>
          </cell>
          <cell r="AS1142" t="str">
            <v>N/AN/A</v>
          </cell>
          <cell r="AT1142" t="str">
            <v>N/A</v>
          </cell>
          <cell r="AU1142" t="str">
            <v>N/A</v>
          </cell>
          <cell r="AV1142" t="str">
            <v>N/A</v>
          </cell>
          <cell r="AW1142" t="str">
            <v>N/A</v>
          </cell>
          <cell r="AX1142" t="str">
            <v>N/A</v>
          </cell>
          <cell r="AY1142" t="str">
            <v>N/A</v>
          </cell>
          <cell r="AZ1142">
            <v>121611</v>
          </cell>
        </row>
        <row r="1143">
          <cell r="D1143">
            <v>120137</v>
          </cell>
          <cell r="E1143" t="str">
            <v>ALLPARK ADM SAO PAULO</v>
          </cell>
          <cell r="F1143" t="str">
            <v>N/A</v>
          </cell>
          <cell r="G1143" t="str">
            <v>SP</v>
          </cell>
          <cell r="H1143" t="str">
            <v>SÃO PAULO</v>
          </cell>
          <cell r="I1143" t="str">
            <v>SP</v>
          </cell>
          <cell r="J1143" t="str">
            <v>SP</v>
          </cell>
          <cell r="K1143" t="str">
            <v>01</v>
          </cell>
          <cell r="L1143" t="str">
            <v>ALLPARK</v>
          </cell>
          <cell r="M1143" t="str">
            <v>ALLPARK</v>
          </cell>
          <cell r="N1143">
            <v>0</v>
          </cell>
          <cell r="O1143">
            <v>0</v>
          </cell>
          <cell r="P1143" t="str">
            <v>N/A</v>
          </cell>
          <cell r="Q1143" t="str">
            <v>ADMINISTRACAO</v>
          </cell>
          <cell r="R1143" t="str">
            <v>SG&amp;A</v>
          </cell>
          <cell r="S1143" t="str">
            <v>SG&amp;A</v>
          </cell>
          <cell r="T1143" t="str">
            <v>N/A</v>
          </cell>
          <cell r="U1143" t="str">
            <v>N/A</v>
          </cell>
          <cell r="V1143" t="str">
            <v>N/A</v>
          </cell>
          <cell r="W1143" t="str">
            <v>N/I</v>
          </cell>
          <cell r="X1143" t="str">
            <v>N/I</v>
          </cell>
          <cell r="Y1143" t="str">
            <v>N/A</v>
          </cell>
          <cell r="Z1143" t="str">
            <v>N/A</v>
          </cell>
          <cell r="AA1143" t="str">
            <v>N/A</v>
          </cell>
          <cell r="AB1143" t="str">
            <v xml:space="preserve">BLOQUEADO    </v>
          </cell>
          <cell r="AC1143">
            <v>120137</v>
          </cell>
          <cell r="AD1143" t="str">
            <v>ALLPARK ADM SAO PAULO</v>
          </cell>
          <cell r="AE1143" t="str">
            <v>3.SG&amp;A</v>
          </cell>
          <cell r="AF1143" t="str">
            <v>N/A</v>
          </cell>
          <cell r="AG1143" t="str">
            <v>N/A</v>
          </cell>
          <cell r="AH1143" t="str">
            <v>N/I</v>
          </cell>
          <cell r="AI1143" t="str">
            <v>N/A</v>
          </cell>
          <cell r="AJ1143" t="str">
            <v>N/A</v>
          </cell>
          <cell r="AK1143" t="str">
            <v>N/A</v>
          </cell>
          <cell r="AL1143" t="str">
            <v>N/A</v>
          </cell>
          <cell r="AM1143" t="str">
            <v>N/A</v>
          </cell>
          <cell r="AN1143" t="str">
            <v>N/A</v>
          </cell>
          <cell r="AO1143" t="str">
            <v>N/A</v>
          </cell>
          <cell r="AP1143" t="str">
            <v>N/A</v>
          </cell>
          <cell r="AQ1143" t="str">
            <v>N/A</v>
          </cell>
          <cell r="AR1143" t="str">
            <v>N/A</v>
          </cell>
          <cell r="AS1143" t="str">
            <v>N/AN/A</v>
          </cell>
          <cell r="AT1143" t="str">
            <v>N/A</v>
          </cell>
          <cell r="AU1143" t="str">
            <v>N/A</v>
          </cell>
          <cell r="AV1143" t="str">
            <v>N/A</v>
          </cell>
          <cell r="AW1143" t="str">
            <v>N/A</v>
          </cell>
          <cell r="AX1143" t="str">
            <v>N/A</v>
          </cell>
          <cell r="AY1143" t="str">
            <v>N/A</v>
          </cell>
          <cell r="AZ1143">
            <v>120137</v>
          </cell>
        </row>
        <row r="1144">
          <cell r="D1144">
            <v>118337</v>
          </cell>
          <cell r="E1144" t="str">
            <v>RECURSOS HUMANOS</v>
          </cell>
          <cell r="F1144" t="str">
            <v>N/A</v>
          </cell>
          <cell r="G1144" t="str">
            <v>N/I</v>
          </cell>
          <cell r="H1144" t="str">
            <v>N/I</v>
          </cell>
          <cell r="I1144" t="str">
            <v>N/I</v>
          </cell>
          <cell r="J1144" t="str">
            <v>N/I</v>
          </cell>
          <cell r="K1144" t="str">
            <v>83</v>
          </cell>
          <cell r="L1144" t="str">
            <v>PERPARK</v>
          </cell>
          <cell r="M1144" t="str">
            <v>PERPARK</v>
          </cell>
          <cell r="N1144">
            <v>0</v>
          </cell>
          <cell r="O1144">
            <v>0</v>
          </cell>
          <cell r="P1144" t="str">
            <v>N/A</v>
          </cell>
          <cell r="Q1144" t="str">
            <v>RECURSOS HUMANOS</v>
          </cell>
          <cell r="R1144" t="str">
            <v>SG&amp;A</v>
          </cell>
          <cell r="S1144" t="str">
            <v>SG&amp;A</v>
          </cell>
          <cell r="T1144" t="str">
            <v>N/A</v>
          </cell>
          <cell r="U1144" t="str">
            <v>N/A</v>
          </cell>
          <cell r="V1144" t="str">
            <v>N/A</v>
          </cell>
          <cell r="W1144" t="str">
            <v>N/I</v>
          </cell>
          <cell r="X1144" t="str">
            <v>N/I</v>
          </cell>
          <cell r="Y1144" t="str">
            <v>N/A</v>
          </cell>
          <cell r="Z1144" t="str">
            <v>N/A</v>
          </cell>
          <cell r="AA1144" t="str">
            <v>N/A</v>
          </cell>
          <cell r="AB1144" t="str">
            <v xml:space="preserve">BLOQUEADO    </v>
          </cell>
          <cell r="AC1144">
            <v>118337</v>
          </cell>
          <cell r="AD1144" t="str">
            <v>RECURSOS HUMANOS</v>
          </cell>
          <cell r="AE1144" t="str">
            <v>3.SG&amp;A</v>
          </cell>
          <cell r="AF1144" t="str">
            <v>N/A</v>
          </cell>
          <cell r="AG1144" t="str">
            <v>N/A</v>
          </cell>
          <cell r="AH1144" t="str">
            <v>N/I</v>
          </cell>
          <cell r="AI1144" t="str">
            <v>N/A</v>
          </cell>
          <cell r="AJ1144" t="str">
            <v>N/A</v>
          </cell>
          <cell r="AK1144" t="str">
            <v>N/A</v>
          </cell>
          <cell r="AL1144" t="str">
            <v>N/A</v>
          </cell>
          <cell r="AM1144" t="str">
            <v>N/A</v>
          </cell>
          <cell r="AN1144" t="str">
            <v>N/A</v>
          </cell>
          <cell r="AO1144" t="str">
            <v>N/A</v>
          </cell>
          <cell r="AP1144" t="str">
            <v>N/A</v>
          </cell>
          <cell r="AQ1144" t="str">
            <v>N/A</v>
          </cell>
          <cell r="AR1144" t="str">
            <v>N/A</v>
          </cell>
          <cell r="AS1144" t="str">
            <v>N/AN/A</v>
          </cell>
          <cell r="AT1144" t="str">
            <v>N/A</v>
          </cell>
          <cell r="AU1144" t="str">
            <v>N/A</v>
          </cell>
          <cell r="AV1144" t="str">
            <v>N/A</v>
          </cell>
          <cell r="AW1144" t="str">
            <v>N/A</v>
          </cell>
          <cell r="AX1144" t="str">
            <v>N/A</v>
          </cell>
          <cell r="AY1144" t="str">
            <v>N/A</v>
          </cell>
          <cell r="AZ1144">
            <v>118337</v>
          </cell>
        </row>
        <row r="1145">
          <cell r="D1145">
            <v>118335</v>
          </cell>
          <cell r="E1145" t="str">
            <v>ADMINISTRACAO</v>
          </cell>
          <cell r="F1145" t="str">
            <v>N/A</v>
          </cell>
          <cell r="G1145" t="str">
            <v>N/I</v>
          </cell>
          <cell r="H1145" t="str">
            <v>N/I</v>
          </cell>
          <cell r="I1145" t="str">
            <v>N/I</v>
          </cell>
          <cell r="J1145" t="str">
            <v>N/I</v>
          </cell>
          <cell r="K1145" t="str">
            <v>83</v>
          </cell>
          <cell r="L1145" t="str">
            <v>PERPARK</v>
          </cell>
          <cell r="M1145" t="str">
            <v>PERPARK</v>
          </cell>
          <cell r="N1145">
            <v>0</v>
          </cell>
          <cell r="O1145">
            <v>0</v>
          </cell>
          <cell r="P1145" t="str">
            <v>N/A</v>
          </cell>
          <cell r="Q1145" t="str">
            <v>ADMINISTRACAO</v>
          </cell>
          <cell r="R1145" t="str">
            <v>SG&amp;A</v>
          </cell>
          <cell r="S1145" t="str">
            <v>SG&amp;A</v>
          </cell>
          <cell r="T1145" t="str">
            <v>N/A</v>
          </cell>
          <cell r="U1145" t="str">
            <v>N/A</v>
          </cell>
          <cell r="V1145" t="str">
            <v>N/A</v>
          </cell>
          <cell r="W1145" t="str">
            <v>N/I</v>
          </cell>
          <cell r="X1145" t="str">
            <v>N/I</v>
          </cell>
          <cell r="Y1145" t="str">
            <v>N/A</v>
          </cell>
          <cell r="Z1145" t="str">
            <v>N/A</v>
          </cell>
          <cell r="AA1145" t="str">
            <v>N/A</v>
          </cell>
          <cell r="AB1145" t="str">
            <v xml:space="preserve">BLOQUEADO    </v>
          </cell>
          <cell r="AC1145">
            <v>118335</v>
          </cell>
          <cell r="AD1145" t="str">
            <v>ADMINISTRACAO</v>
          </cell>
          <cell r="AE1145" t="str">
            <v>3.SG&amp;A</v>
          </cell>
          <cell r="AF1145" t="str">
            <v>N/A</v>
          </cell>
          <cell r="AG1145" t="str">
            <v>N/A</v>
          </cell>
          <cell r="AH1145" t="str">
            <v>N/I</v>
          </cell>
          <cell r="AI1145" t="str">
            <v>N/A</v>
          </cell>
          <cell r="AJ1145" t="str">
            <v>N/A</v>
          </cell>
          <cell r="AK1145" t="str">
            <v>N/A</v>
          </cell>
          <cell r="AL1145" t="str">
            <v>N/A</v>
          </cell>
          <cell r="AM1145" t="str">
            <v>N/A</v>
          </cell>
          <cell r="AN1145" t="str">
            <v>N/A</v>
          </cell>
          <cell r="AO1145" t="str">
            <v>N/A</v>
          </cell>
          <cell r="AP1145" t="str">
            <v>N/A</v>
          </cell>
          <cell r="AQ1145" t="str">
            <v>N/A</v>
          </cell>
          <cell r="AR1145" t="str">
            <v>N/A</v>
          </cell>
          <cell r="AS1145" t="str">
            <v>N/AN/A</v>
          </cell>
          <cell r="AT1145" t="str">
            <v>N/A</v>
          </cell>
          <cell r="AU1145" t="str">
            <v>N/A</v>
          </cell>
          <cell r="AV1145" t="str">
            <v>N/A</v>
          </cell>
          <cell r="AW1145" t="str">
            <v>N/A</v>
          </cell>
          <cell r="AX1145" t="str">
            <v>N/A</v>
          </cell>
          <cell r="AY1145" t="str">
            <v>N/A</v>
          </cell>
          <cell r="AZ1145">
            <v>118335</v>
          </cell>
        </row>
        <row r="1146">
          <cell r="D1146">
            <v>118332</v>
          </cell>
          <cell r="E1146" t="str">
            <v>DPTO PESSOAL</v>
          </cell>
          <cell r="F1146" t="str">
            <v>N/A</v>
          </cell>
          <cell r="G1146" t="str">
            <v>N/I</v>
          </cell>
          <cell r="H1146" t="str">
            <v>N/I</v>
          </cell>
          <cell r="I1146" t="str">
            <v>N/I</v>
          </cell>
          <cell r="J1146" t="str">
            <v>N/I</v>
          </cell>
          <cell r="K1146" t="str">
            <v>83</v>
          </cell>
          <cell r="L1146" t="str">
            <v>PERPARK</v>
          </cell>
          <cell r="M1146" t="str">
            <v>PERPARK</v>
          </cell>
          <cell r="N1146">
            <v>0</v>
          </cell>
          <cell r="O1146">
            <v>0</v>
          </cell>
          <cell r="P1146" t="str">
            <v>N/A</v>
          </cell>
          <cell r="Q1146" t="str">
            <v>DPTO PESSOAL</v>
          </cell>
          <cell r="R1146" t="str">
            <v>SG&amp;A</v>
          </cell>
          <cell r="S1146" t="str">
            <v>SG&amp;A</v>
          </cell>
          <cell r="T1146" t="str">
            <v>N/A</v>
          </cell>
          <cell r="U1146" t="str">
            <v>N/A</v>
          </cell>
          <cell r="V1146" t="str">
            <v>N/A</v>
          </cell>
          <cell r="W1146" t="str">
            <v>N/I</v>
          </cell>
          <cell r="X1146" t="str">
            <v>N/I</v>
          </cell>
          <cell r="Y1146" t="str">
            <v>N/A</v>
          </cell>
          <cell r="Z1146" t="str">
            <v>N/A</v>
          </cell>
          <cell r="AA1146" t="str">
            <v>N/A</v>
          </cell>
          <cell r="AB1146" t="str">
            <v xml:space="preserve">BLOQUEADO    </v>
          </cell>
          <cell r="AC1146">
            <v>118332</v>
          </cell>
          <cell r="AD1146" t="str">
            <v>DPTO PESSOAL</v>
          </cell>
          <cell r="AE1146" t="str">
            <v>3.SG&amp;A</v>
          </cell>
          <cell r="AF1146" t="str">
            <v>N/A</v>
          </cell>
          <cell r="AG1146" t="str">
            <v>N/A</v>
          </cell>
          <cell r="AH1146" t="str">
            <v>N/I</v>
          </cell>
          <cell r="AI1146" t="str">
            <v>N/A</v>
          </cell>
          <cell r="AJ1146" t="str">
            <v>N/A</v>
          </cell>
          <cell r="AK1146" t="str">
            <v>N/A</v>
          </cell>
          <cell r="AL1146" t="str">
            <v>N/A</v>
          </cell>
          <cell r="AM1146" t="str">
            <v>N/A</v>
          </cell>
          <cell r="AN1146" t="str">
            <v>N/A</v>
          </cell>
          <cell r="AO1146" t="str">
            <v>N/A</v>
          </cell>
          <cell r="AP1146" t="str">
            <v>N/A</v>
          </cell>
          <cell r="AQ1146" t="str">
            <v>N/A</v>
          </cell>
          <cell r="AR1146" t="str">
            <v>N/A</v>
          </cell>
          <cell r="AS1146" t="str">
            <v>N/AN/A</v>
          </cell>
          <cell r="AT1146" t="str">
            <v>N/A</v>
          </cell>
          <cell r="AU1146" t="str">
            <v>N/A</v>
          </cell>
          <cell r="AV1146" t="str">
            <v>N/A</v>
          </cell>
          <cell r="AW1146" t="str">
            <v>N/A</v>
          </cell>
          <cell r="AX1146" t="str">
            <v>N/A</v>
          </cell>
          <cell r="AY1146" t="str">
            <v>N/A</v>
          </cell>
          <cell r="AZ1146">
            <v>118332</v>
          </cell>
        </row>
        <row r="1147">
          <cell r="D1147">
            <v>118301</v>
          </cell>
          <cell r="E1147" t="str">
            <v>MATRIZ</v>
          </cell>
          <cell r="F1147" t="str">
            <v>N/A</v>
          </cell>
          <cell r="G1147" t="str">
            <v>N/I</v>
          </cell>
          <cell r="H1147" t="str">
            <v>N/I</v>
          </cell>
          <cell r="I1147" t="str">
            <v>N/I</v>
          </cell>
          <cell r="J1147" t="str">
            <v>N/I</v>
          </cell>
          <cell r="K1147" t="str">
            <v>83</v>
          </cell>
          <cell r="L1147" t="str">
            <v>PERPARK</v>
          </cell>
          <cell r="M1147" t="str">
            <v>PERPARK</v>
          </cell>
          <cell r="N1147">
            <v>0</v>
          </cell>
          <cell r="O1147">
            <v>0</v>
          </cell>
          <cell r="P1147" t="str">
            <v>N/A</v>
          </cell>
          <cell r="Q1147" t="str">
            <v>MATRIZ</v>
          </cell>
          <cell r="R1147" t="str">
            <v>SG&amp;A</v>
          </cell>
          <cell r="S1147" t="str">
            <v>SG&amp;A</v>
          </cell>
          <cell r="T1147" t="str">
            <v>N/A</v>
          </cell>
          <cell r="U1147" t="str">
            <v>N/A</v>
          </cell>
          <cell r="V1147" t="str">
            <v>N/A</v>
          </cell>
          <cell r="W1147" t="str">
            <v>N/A</v>
          </cell>
          <cell r="X1147" t="str">
            <v>N/A</v>
          </cell>
          <cell r="Y1147" t="str">
            <v>N/A</v>
          </cell>
          <cell r="Z1147" t="str">
            <v>N/A</v>
          </cell>
          <cell r="AA1147" t="str">
            <v>N/A</v>
          </cell>
          <cell r="AB1147" t="str">
            <v xml:space="preserve">BLOQUEADO    </v>
          </cell>
          <cell r="AC1147">
            <v>118301</v>
          </cell>
          <cell r="AD1147" t="str">
            <v>MATRIZ</v>
          </cell>
          <cell r="AE1147" t="str">
            <v>3.SG&amp;A</v>
          </cell>
          <cell r="AF1147" t="str">
            <v>N/A</v>
          </cell>
          <cell r="AG1147" t="str">
            <v>N/A</v>
          </cell>
          <cell r="AH1147" t="str">
            <v>N/I</v>
          </cell>
          <cell r="AI1147" t="str">
            <v>N/A</v>
          </cell>
          <cell r="AJ1147" t="str">
            <v>N/A</v>
          </cell>
          <cell r="AK1147" t="str">
            <v>N/A</v>
          </cell>
          <cell r="AL1147" t="str">
            <v>N/A</v>
          </cell>
          <cell r="AM1147" t="str">
            <v>N/A</v>
          </cell>
          <cell r="AN1147" t="str">
            <v>N/A</v>
          </cell>
          <cell r="AO1147" t="str">
            <v>N/A</v>
          </cell>
          <cell r="AP1147" t="str">
            <v>N/A</v>
          </cell>
          <cell r="AQ1147" t="str">
            <v>N/A</v>
          </cell>
          <cell r="AR1147" t="str">
            <v>N/A</v>
          </cell>
          <cell r="AS1147" t="str">
            <v>N/AN/A</v>
          </cell>
          <cell r="AT1147" t="str">
            <v>N/A</v>
          </cell>
          <cell r="AU1147" t="str">
            <v>N/A</v>
          </cell>
          <cell r="AV1147" t="str">
            <v>N/A</v>
          </cell>
          <cell r="AW1147" t="str">
            <v>N/A</v>
          </cell>
          <cell r="AX1147" t="str">
            <v>N/A</v>
          </cell>
          <cell r="AY1147" t="str">
            <v>N/A</v>
          </cell>
          <cell r="AZ1147">
            <v>118301</v>
          </cell>
        </row>
        <row r="1148">
          <cell r="D1148">
            <v>118040</v>
          </cell>
          <cell r="E1148" t="str">
            <v>INTEGRACAO</v>
          </cell>
          <cell r="F1148" t="str">
            <v>N/A</v>
          </cell>
          <cell r="G1148" t="str">
            <v>ES</v>
          </cell>
          <cell r="H1148" t="str">
            <v>ESPÍRITO SANTO</v>
          </cell>
          <cell r="I1148" t="str">
            <v>NE</v>
          </cell>
          <cell r="J1148" t="str">
            <v>NE</v>
          </cell>
          <cell r="K1148" t="str">
            <v>80</v>
          </cell>
          <cell r="L1148" t="str">
            <v>ERES</v>
          </cell>
          <cell r="M1148" t="str">
            <v>ERES</v>
          </cell>
          <cell r="N1148">
            <v>0</v>
          </cell>
          <cell r="O1148">
            <v>0</v>
          </cell>
          <cell r="P1148" t="str">
            <v>N/A</v>
          </cell>
          <cell r="Q1148" t="str">
            <v>MELHORIA OPERACIONAL</v>
          </cell>
          <cell r="R1148" t="str">
            <v>SG&amp;A</v>
          </cell>
          <cell r="S1148" t="str">
            <v>SG&amp;A</v>
          </cell>
          <cell r="T1148" t="str">
            <v>N/A</v>
          </cell>
          <cell r="U1148" t="str">
            <v>N/A</v>
          </cell>
          <cell r="V1148" t="str">
            <v>N/A</v>
          </cell>
          <cell r="W1148" t="str">
            <v>N/I</v>
          </cell>
          <cell r="X1148" t="str">
            <v>N/I</v>
          </cell>
          <cell r="Y1148" t="str">
            <v>N/A</v>
          </cell>
          <cell r="Z1148" t="str">
            <v>N/A</v>
          </cell>
          <cell r="AA1148" t="str">
            <v>N/A</v>
          </cell>
          <cell r="AB1148" t="str">
            <v xml:space="preserve">BLOQUEADO    </v>
          </cell>
          <cell r="AC1148">
            <v>118040</v>
          </cell>
          <cell r="AD1148" t="str">
            <v>INTEGRACAO</v>
          </cell>
          <cell r="AE1148" t="str">
            <v>3.SG&amp;A</v>
          </cell>
          <cell r="AF1148" t="str">
            <v>N/A</v>
          </cell>
          <cell r="AG1148" t="str">
            <v>N/A</v>
          </cell>
          <cell r="AH1148" t="str">
            <v>VITÓRIA</v>
          </cell>
          <cell r="AI1148" t="str">
            <v>N/A</v>
          </cell>
          <cell r="AJ1148" t="str">
            <v>N/A</v>
          </cell>
          <cell r="AK1148" t="str">
            <v>N/A</v>
          </cell>
          <cell r="AL1148" t="str">
            <v>N/A</v>
          </cell>
          <cell r="AM1148" t="str">
            <v>N/A</v>
          </cell>
          <cell r="AN1148" t="str">
            <v>N/A</v>
          </cell>
          <cell r="AO1148" t="str">
            <v>N/A</v>
          </cell>
          <cell r="AP1148" t="str">
            <v>N/A</v>
          </cell>
          <cell r="AQ1148" t="str">
            <v>N/A</v>
          </cell>
          <cell r="AR1148" t="str">
            <v>N/A</v>
          </cell>
          <cell r="AS1148" t="str">
            <v>N/AN/A</v>
          </cell>
          <cell r="AT1148" t="str">
            <v>N/A</v>
          </cell>
          <cell r="AU1148" t="str">
            <v>N/A</v>
          </cell>
          <cell r="AV1148" t="str">
            <v>N/A</v>
          </cell>
          <cell r="AW1148" t="str">
            <v>N/A</v>
          </cell>
          <cell r="AX1148" t="str">
            <v>N/A</v>
          </cell>
          <cell r="AY1148" t="str">
            <v>N/A</v>
          </cell>
          <cell r="AZ1148">
            <v>118040</v>
          </cell>
        </row>
        <row r="1149">
          <cell r="D1149">
            <v>118039</v>
          </cell>
          <cell r="E1149" t="str">
            <v>DESENVOLVIMENTO ORGANIZACIONAL</v>
          </cell>
          <cell r="F1149" t="str">
            <v>N/A</v>
          </cell>
          <cell r="G1149" t="str">
            <v>ES</v>
          </cell>
          <cell r="H1149" t="str">
            <v>ESPÍRITO SANTO</v>
          </cell>
          <cell r="I1149" t="str">
            <v>NE</v>
          </cell>
          <cell r="J1149" t="str">
            <v>NE</v>
          </cell>
          <cell r="K1149" t="str">
            <v>80</v>
          </cell>
          <cell r="L1149" t="str">
            <v>ERES</v>
          </cell>
          <cell r="M1149" t="str">
            <v>ERES</v>
          </cell>
          <cell r="N1149">
            <v>0</v>
          </cell>
          <cell r="O1149">
            <v>0</v>
          </cell>
          <cell r="P1149" t="str">
            <v>N/A</v>
          </cell>
          <cell r="Q1149" t="str">
            <v>INFORMATICA</v>
          </cell>
          <cell r="R1149" t="str">
            <v>SG&amp;A</v>
          </cell>
          <cell r="S1149" t="str">
            <v>SG&amp;A</v>
          </cell>
          <cell r="T1149" t="str">
            <v>N/A</v>
          </cell>
          <cell r="U1149" t="str">
            <v>N/A</v>
          </cell>
          <cell r="V1149" t="str">
            <v>N/A</v>
          </cell>
          <cell r="W1149" t="str">
            <v>N/I</v>
          </cell>
          <cell r="X1149" t="str">
            <v>N/I</v>
          </cell>
          <cell r="Y1149" t="str">
            <v>N/A</v>
          </cell>
          <cell r="Z1149" t="str">
            <v>N/A</v>
          </cell>
          <cell r="AA1149" t="str">
            <v>N/A</v>
          </cell>
          <cell r="AB1149" t="str">
            <v>NAO BLOQUEADO</v>
          </cell>
          <cell r="AC1149">
            <v>118039</v>
          </cell>
          <cell r="AD1149" t="str">
            <v>DESENVOLVIMENTO ORGANIZACIONAL</v>
          </cell>
          <cell r="AE1149" t="str">
            <v>3.SG&amp;A</v>
          </cell>
          <cell r="AF1149" t="str">
            <v>N/A</v>
          </cell>
          <cell r="AG1149" t="str">
            <v>N/A</v>
          </cell>
          <cell r="AH1149" t="str">
            <v>VITÓRIA</v>
          </cell>
          <cell r="AI1149" t="str">
            <v>N/A</v>
          </cell>
          <cell r="AJ1149" t="str">
            <v>N/A</v>
          </cell>
          <cell r="AK1149" t="str">
            <v>N/A</v>
          </cell>
          <cell r="AL1149" t="str">
            <v>N/A</v>
          </cell>
          <cell r="AM1149" t="str">
            <v>N/A</v>
          </cell>
          <cell r="AN1149" t="str">
            <v>N/A</v>
          </cell>
          <cell r="AO1149" t="str">
            <v>N/A</v>
          </cell>
          <cell r="AP1149" t="str">
            <v>N/A</v>
          </cell>
          <cell r="AQ1149" t="str">
            <v>N/A</v>
          </cell>
          <cell r="AR1149" t="str">
            <v>N/A</v>
          </cell>
          <cell r="AS1149" t="str">
            <v>N/AN/A</v>
          </cell>
          <cell r="AT1149" t="str">
            <v>N/A</v>
          </cell>
          <cell r="AU1149" t="str">
            <v>N/A</v>
          </cell>
          <cell r="AV1149" t="str">
            <v>N/A</v>
          </cell>
          <cell r="AW1149" t="str">
            <v>N/A</v>
          </cell>
          <cell r="AX1149" t="str">
            <v>N/A</v>
          </cell>
          <cell r="AY1149" t="str">
            <v>N/A</v>
          </cell>
          <cell r="AZ1149">
            <v>118039</v>
          </cell>
        </row>
        <row r="1150">
          <cell r="D1150">
            <v>118038</v>
          </cell>
          <cell r="E1150" t="str">
            <v>DIRETORIA - NOVOS NEGOCIOS</v>
          </cell>
          <cell r="F1150" t="str">
            <v>N/A</v>
          </cell>
          <cell r="G1150" t="str">
            <v>ES</v>
          </cell>
          <cell r="H1150" t="str">
            <v>ESPÍRITO SANTO</v>
          </cell>
          <cell r="I1150" t="str">
            <v>NE</v>
          </cell>
          <cell r="J1150" t="str">
            <v>NE</v>
          </cell>
          <cell r="K1150" t="str">
            <v>80</v>
          </cell>
          <cell r="L1150" t="str">
            <v>ERES</v>
          </cell>
          <cell r="M1150" t="str">
            <v>ERES</v>
          </cell>
          <cell r="N1150">
            <v>0</v>
          </cell>
          <cell r="O1150">
            <v>0</v>
          </cell>
          <cell r="P1150" t="str">
            <v>N/A</v>
          </cell>
          <cell r="Q1150" t="str">
            <v>DIRETORIA</v>
          </cell>
          <cell r="R1150" t="str">
            <v>SG&amp;A</v>
          </cell>
          <cell r="S1150" t="str">
            <v>SG&amp;A</v>
          </cell>
          <cell r="T1150" t="str">
            <v>N/A</v>
          </cell>
          <cell r="U1150" t="str">
            <v>N/A</v>
          </cell>
          <cell r="V1150" t="str">
            <v>N/A</v>
          </cell>
          <cell r="W1150" t="str">
            <v>N/I</v>
          </cell>
          <cell r="X1150" t="str">
            <v>N/I</v>
          </cell>
          <cell r="Y1150" t="str">
            <v>N/A</v>
          </cell>
          <cell r="Z1150" t="str">
            <v>N/A</v>
          </cell>
          <cell r="AA1150" t="str">
            <v>N/A</v>
          </cell>
          <cell r="AB1150" t="str">
            <v>NAO BLOQUEADO</v>
          </cell>
          <cell r="AC1150">
            <v>118038</v>
          </cell>
          <cell r="AD1150" t="str">
            <v>DIRETORIA - NOVOS NEGOCIOS</v>
          </cell>
          <cell r="AE1150" t="str">
            <v>3.SG&amp;A</v>
          </cell>
          <cell r="AF1150" t="str">
            <v>N/A</v>
          </cell>
          <cell r="AG1150" t="str">
            <v>N/A</v>
          </cell>
          <cell r="AH1150" t="str">
            <v>VITÓRIA</v>
          </cell>
          <cell r="AI1150" t="str">
            <v>N/A</v>
          </cell>
          <cell r="AJ1150" t="str">
            <v>N/A</v>
          </cell>
          <cell r="AK1150" t="str">
            <v>N/A</v>
          </cell>
          <cell r="AL1150" t="str">
            <v>N/A</v>
          </cell>
          <cell r="AM1150" t="str">
            <v>N/A</v>
          </cell>
          <cell r="AN1150" t="str">
            <v>N/A</v>
          </cell>
          <cell r="AO1150" t="str">
            <v>N/A</v>
          </cell>
          <cell r="AP1150" t="str">
            <v>N/A</v>
          </cell>
          <cell r="AQ1150" t="str">
            <v>N/A</v>
          </cell>
          <cell r="AR1150" t="str">
            <v>N/A</v>
          </cell>
          <cell r="AS1150" t="str">
            <v>N/AN/A</v>
          </cell>
          <cell r="AT1150" t="str">
            <v>N/A</v>
          </cell>
          <cell r="AU1150" t="str">
            <v>N/A</v>
          </cell>
          <cell r="AV1150" t="str">
            <v>N/A</v>
          </cell>
          <cell r="AW1150" t="str">
            <v>N/A</v>
          </cell>
          <cell r="AX1150" t="str">
            <v>N/A</v>
          </cell>
          <cell r="AY1150" t="str">
            <v>N/A</v>
          </cell>
          <cell r="AZ1150">
            <v>118038</v>
          </cell>
        </row>
        <row r="1151">
          <cell r="D1151">
            <v>118037</v>
          </cell>
          <cell r="E1151" t="str">
            <v>RECURSOS HUMANOS - ES</v>
          </cell>
          <cell r="F1151" t="str">
            <v>N/A</v>
          </cell>
          <cell r="G1151" t="str">
            <v>ES</v>
          </cell>
          <cell r="H1151" t="str">
            <v>ESPÍRITO SANTO</v>
          </cell>
          <cell r="I1151" t="str">
            <v>NE</v>
          </cell>
          <cell r="J1151" t="str">
            <v>NE</v>
          </cell>
          <cell r="K1151" t="str">
            <v>80</v>
          </cell>
          <cell r="L1151" t="str">
            <v>ERES</v>
          </cell>
          <cell r="M1151" t="str">
            <v>ERES</v>
          </cell>
          <cell r="N1151">
            <v>0</v>
          </cell>
          <cell r="O1151">
            <v>0</v>
          </cell>
          <cell r="P1151" t="str">
            <v>N/A</v>
          </cell>
          <cell r="Q1151" t="str">
            <v>RECURSOS HUMANOS</v>
          </cell>
          <cell r="R1151" t="str">
            <v>SG&amp;A</v>
          </cell>
          <cell r="S1151" t="str">
            <v>SG&amp;A</v>
          </cell>
          <cell r="T1151" t="str">
            <v>N/A</v>
          </cell>
          <cell r="U1151" t="str">
            <v>N/A</v>
          </cell>
          <cell r="V1151" t="str">
            <v>N/A</v>
          </cell>
          <cell r="W1151" t="str">
            <v>N/I</v>
          </cell>
          <cell r="X1151" t="str">
            <v>N/I</v>
          </cell>
          <cell r="Y1151" t="str">
            <v>N/A</v>
          </cell>
          <cell r="Z1151" t="str">
            <v>N/A</v>
          </cell>
          <cell r="AA1151" t="str">
            <v>N/A</v>
          </cell>
          <cell r="AB1151" t="str">
            <v>NAO BLOQUEADO</v>
          </cell>
          <cell r="AC1151">
            <v>118037</v>
          </cell>
          <cell r="AD1151" t="str">
            <v>RECURSOS HUMANOS - ES</v>
          </cell>
          <cell r="AE1151" t="str">
            <v>3.SG&amp;A</v>
          </cell>
          <cell r="AF1151" t="str">
            <v>N/A</v>
          </cell>
          <cell r="AG1151" t="str">
            <v>N/A</v>
          </cell>
          <cell r="AH1151" t="str">
            <v>VITÓRIA</v>
          </cell>
          <cell r="AI1151" t="str">
            <v>N/A</v>
          </cell>
          <cell r="AJ1151" t="str">
            <v>N/A</v>
          </cell>
          <cell r="AK1151" t="str">
            <v>N/A</v>
          </cell>
          <cell r="AL1151" t="str">
            <v>N/A</v>
          </cell>
          <cell r="AM1151" t="str">
            <v>N/A</v>
          </cell>
          <cell r="AN1151" t="str">
            <v>N/A</v>
          </cell>
          <cell r="AO1151" t="str">
            <v>N/A</v>
          </cell>
          <cell r="AP1151" t="str">
            <v>N/A</v>
          </cell>
          <cell r="AQ1151" t="str">
            <v>N/A</v>
          </cell>
          <cell r="AR1151" t="str">
            <v>N/A</v>
          </cell>
          <cell r="AS1151" t="str">
            <v>N/AN/A</v>
          </cell>
          <cell r="AT1151" t="str">
            <v>N/A</v>
          </cell>
          <cell r="AU1151" t="str">
            <v>N/A</v>
          </cell>
          <cell r="AV1151" t="str">
            <v>N/A</v>
          </cell>
          <cell r="AW1151" t="str">
            <v>N/A</v>
          </cell>
          <cell r="AX1151" t="str">
            <v>N/A</v>
          </cell>
          <cell r="AY1151" t="str">
            <v>N/A</v>
          </cell>
          <cell r="AZ1151">
            <v>118037</v>
          </cell>
        </row>
        <row r="1152">
          <cell r="D1152">
            <v>118036</v>
          </cell>
          <cell r="E1152" t="str">
            <v>COMPRAS</v>
          </cell>
          <cell r="F1152" t="str">
            <v>N/A</v>
          </cell>
          <cell r="G1152" t="str">
            <v>ES</v>
          </cell>
          <cell r="H1152" t="str">
            <v>ESPÍRITO SANTO</v>
          </cell>
          <cell r="I1152" t="str">
            <v>NE</v>
          </cell>
          <cell r="J1152" t="str">
            <v>NE</v>
          </cell>
          <cell r="K1152" t="str">
            <v>80</v>
          </cell>
          <cell r="L1152" t="str">
            <v>ERES</v>
          </cell>
          <cell r="M1152" t="str">
            <v>ERES</v>
          </cell>
          <cell r="N1152">
            <v>0</v>
          </cell>
          <cell r="O1152">
            <v>0</v>
          </cell>
          <cell r="P1152" t="str">
            <v>N/A</v>
          </cell>
          <cell r="Q1152" t="str">
            <v>COMPRAS</v>
          </cell>
          <cell r="R1152" t="str">
            <v>SG&amp;A</v>
          </cell>
          <cell r="S1152" t="str">
            <v>SG&amp;A</v>
          </cell>
          <cell r="T1152" t="str">
            <v>N/A</v>
          </cell>
          <cell r="U1152" t="str">
            <v>N/A</v>
          </cell>
          <cell r="V1152" t="str">
            <v>N/A</v>
          </cell>
          <cell r="W1152" t="str">
            <v>N/I</v>
          </cell>
          <cell r="X1152" t="str">
            <v>N/I</v>
          </cell>
          <cell r="Y1152" t="str">
            <v>N/A</v>
          </cell>
          <cell r="Z1152" t="str">
            <v>N/A</v>
          </cell>
          <cell r="AA1152" t="str">
            <v>N/A</v>
          </cell>
          <cell r="AB1152" t="str">
            <v>NAO BLOQUEADO</v>
          </cell>
          <cell r="AC1152">
            <v>118036</v>
          </cell>
          <cell r="AD1152" t="str">
            <v>COMPRAS</v>
          </cell>
          <cell r="AE1152" t="str">
            <v>3.SG&amp;A</v>
          </cell>
          <cell r="AF1152" t="str">
            <v>N/A</v>
          </cell>
          <cell r="AG1152" t="str">
            <v>N/A</v>
          </cell>
          <cell r="AH1152" t="str">
            <v>VITÓRIA</v>
          </cell>
          <cell r="AI1152" t="str">
            <v>N/A</v>
          </cell>
          <cell r="AJ1152" t="str">
            <v>N/A</v>
          </cell>
          <cell r="AK1152" t="str">
            <v>N/A</v>
          </cell>
          <cell r="AL1152" t="str">
            <v>N/A</v>
          </cell>
          <cell r="AM1152" t="str">
            <v>N/A</v>
          </cell>
          <cell r="AN1152" t="str">
            <v>N/A</v>
          </cell>
          <cell r="AO1152" t="str">
            <v>N/A</v>
          </cell>
          <cell r="AP1152" t="str">
            <v>N/A</v>
          </cell>
          <cell r="AQ1152" t="str">
            <v>N/A</v>
          </cell>
          <cell r="AR1152" t="str">
            <v>N/A</v>
          </cell>
          <cell r="AS1152" t="str">
            <v>N/AN/A</v>
          </cell>
          <cell r="AT1152" t="str">
            <v>N/A</v>
          </cell>
          <cell r="AU1152" t="str">
            <v>N/A</v>
          </cell>
          <cell r="AV1152" t="str">
            <v>N/A</v>
          </cell>
          <cell r="AW1152" t="str">
            <v>N/A</v>
          </cell>
          <cell r="AX1152" t="str">
            <v>N/A</v>
          </cell>
          <cell r="AY1152" t="str">
            <v>N/A</v>
          </cell>
          <cell r="AZ1152">
            <v>118036</v>
          </cell>
        </row>
        <row r="1153">
          <cell r="D1153">
            <v>118035</v>
          </cell>
          <cell r="E1153" t="str">
            <v>ADM FINANCEIRO - ES</v>
          </cell>
          <cell r="F1153" t="str">
            <v>N/A</v>
          </cell>
          <cell r="G1153" t="str">
            <v>ES</v>
          </cell>
          <cell r="H1153" t="str">
            <v>ESPÍRITO SANTO</v>
          </cell>
          <cell r="I1153" t="str">
            <v>NE</v>
          </cell>
          <cell r="J1153" t="str">
            <v>NE</v>
          </cell>
          <cell r="K1153" t="str">
            <v>80</v>
          </cell>
          <cell r="L1153" t="str">
            <v>ERES</v>
          </cell>
          <cell r="M1153" t="str">
            <v>ERES</v>
          </cell>
          <cell r="N1153">
            <v>0</v>
          </cell>
          <cell r="O1153">
            <v>0</v>
          </cell>
          <cell r="P1153" t="str">
            <v>N/A</v>
          </cell>
          <cell r="Q1153" t="str">
            <v>ADM FINANCEIRO</v>
          </cell>
          <cell r="R1153" t="str">
            <v>SG&amp;A</v>
          </cell>
          <cell r="S1153" t="str">
            <v>SG&amp;A</v>
          </cell>
          <cell r="T1153" t="str">
            <v>N/A</v>
          </cell>
          <cell r="U1153" t="str">
            <v>N/A</v>
          </cell>
          <cell r="V1153" t="str">
            <v>N/A</v>
          </cell>
          <cell r="W1153" t="str">
            <v>N/I</v>
          </cell>
          <cell r="X1153" t="str">
            <v>N/I</v>
          </cell>
          <cell r="Y1153" t="str">
            <v>N/A</v>
          </cell>
          <cell r="Z1153" t="str">
            <v>N/A</v>
          </cell>
          <cell r="AA1153" t="str">
            <v>N/A</v>
          </cell>
          <cell r="AB1153" t="str">
            <v>NAO BLOQUEADO</v>
          </cell>
          <cell r="AC1153">
            <v>118035</v>
          </cell>
          <cell r="AD1153" t="str">
            <v>ADM FINANCEIRO - ES</v>
          </cell>
          <cell r="AE1153" t="str">
            <v>3.SG&amp;A</v>
          </cell>
          <cell r="AF1153" t="str">
            <v>N/A</v>
          </cell>
          <cell r="AG1153" t="str">
            <v>N/A</v>
          </cell>
          <cell r="AH1153" t="str">
            <v>VITÓRIA</v>
          </cell>
          <cell r="AI1153" t="str">
            <v>N/A</v>
          </cell>
          <cell r="AJ1153" t="str">
            <v>N/A</v>
          </cell>
          <cell r="AK1153" t="str">
            <v>N/A</v>
          </cell>
          <cell r="AL1153" t="str">
            <v>N/A</v>
          </cell>
          <cell r="AM1153" t="str">
            <v>N/A</v>
          </cell>
          <cell r="AN1153" t="str">
            <v>N/A</v>
          </cell>
          <cell r="AO1153" t="str">
            <v>N/A</v>
          </cell>
          <cell r="AP1153" t="str">
            <v>N/A</v>
          </cell>
          <cell r="AQ1153" t="str">
            <v>N/A</v>
          </cell>
          <cell r="AR1153" t="str">
            <v>N/A</v>
          </cell>
          <cell r="AS1153" t="str">
            <v>N/AN/A</v>
          </cell>
          <cell r="AT1153" t="str">
            <v>N/A</v>
          </cell>
          <cell r="AU1153" t="str">
            <v>N/A</v>
          </cell>
          <cell r="AV1153" t="str">
            <v>N/A</v>
          </cell>
          <cell r="AW1153" t="str">
            <v>N/A</v>
          </cell>
          <cell r="AX1153" t="str">
            <v>N/A</v>
          </cell>
          <cell r="AY1153" t="str">
            <v>N/A</v>
          </cell>
          <cell r="AZ1153">
            <v>118035</v>
          </cell>
        </row>
        <row r="1154">
          <cell r="D1154">
            <v>118033</v>
          </cell>
          <cell r="E1154" t="str">
            <v>JURIDICO</v>
          </cell>
          <cell r="F1154" t="str">
            <v>N/A</v>
          </cell>
          <cell r="G1154" t="str">
            <v>ES</v>
          </cell>
          <cell r="H1154" t="str">
            <v>ESPÍRITO SANTO</v>
          </cell>
          <cell r="I1154" t="str">
            <v>NE</v>
          </cell>
          <cell r="J1154" t="str">
            <v>NE</v>
          </cell>
          <cell r="K1154" t="str">
            <v>80</v>
          </cell>
          <cell r="L1154" t="str">
            <v>ERES</v>
          </cell>
          <cell r="M1154" t="str">
            <v>ERES</v>
          </cell>
          <cell r="N1154">
            <v>0</v>
          </cell>
          <cell r="O1154">
            <v>0</v>
          </cell>
          <cell r="P1154" t="str">
            <v>N/A</v>
          </cell>
          <cell r="Q1154" t="str">
            <v>JURIDICO</v>
          </cell>
          <cell r="R1154" t="str">
            <v>SG&amp;A</v>
          </cell>
          <cell r="S1154" t="str">
            <v>SG&amp;A</v>
          </cell>
          <cell r="T1154" t="str">
            <v>N/A</v>
          </cell>
          <cell r="U1154" t="str">
            <v>N/A</v>
          </cell>
          <cell r="V1154" t="str">
            <v>N/A</v>
          </cell>
          <cell r="W1154" t="str">
            <v>N/I</v>
          </cell>
          <cell r="X1154" t="str">
            <v>N/I</v>
          </cell>
          <cell r="Y1154" t="str">
            <v>N/A</v>
          </cell>
          <cell r="Z1154" t="str">
            <v>N/A</v>
          </cell>
          <cell r="AA1154" t="str">
            <v>N/A</v>
          </cell>
          <cell r="AB1154" t="str">
            <v>NAO BLOQUEADO</v>
          </cell>
          <cell r="AC1154">
            <v>118033</v>
          </cell>
          <cell r="AD1154" t="str">
            <v>JURIDICO</v>
          </cell>
          <cell r="AE1154" t="str">
            <v>3.SG&amp;A</v>
          </cell>
          <cell r="AF1154" t="str">
            <v>N/A</v>
          </cell>
          <cell r="AG1154" t="str">
            <v>N/A</v>
          </cell>
          <cell r="AH1154" t="str">
            <v>VITÓRIA</v>
          </cell>
          <cell r="AI1154" t="str">
            <v>N/A</v>
          </cell>
          <cell r="AJ1154" t="str">
            <v>N/A</v>
          </cell>
          <cell r="AK1154" t="str">
            <v>N/A</v>
          </cell>
          <cell r="AL1154" t="str">
            <v>N/A</v>
          </cell>
          <cell r="AM1154" t="str">
            <v>N/A</v>
          </cell>
          <cell r="AN1154" t="str">
            <v>N/A</v>
          </cell>
          <cell r="AO1154" t="str">
            <v>N/A</v>
          </cell>
          <cell r="AP1154" t="str">
            <v>N/A</v>
          </cell>
          <cell r="AQ1154" t="str">
            <v>N/A</v>
          </cell>
          <cell r="AR1154" t="str">
            <v>N/A</v>
          </cell>
          <cell r="AS1154" t="str">
            <v>N/AN/A</v>
          </cell>
          <cell r="AT1154" t="str">
            <v>N/A</v>
          </cell>
          <cell r="AU1154" t="str">
            <v>N/A</v>
          </cell>
          <cell r="AV1154" t="str">
            <v>N/A</v>
          </cell>
          <cell r="AW1154" t="str">
            <v>N/A</v>
          </cell>
          <cell r="AX1154" t="str">
            <v>N/A</v>
          </cell>
          <cell r="AY1154" t="str">
            <v>N/A</v>
          </cell>
          <cell r="AZ1154">
            <v>118033</v>
          </cell>
        </row>
        <row r="1155">
          <cell r="D1155">
            <v>118032</v>
          </cell>
          <cell r="E1155" t="str">
            <v>DPTO PESSOAL - ES</v>
          </cell>
          <cell r="F1155" t="str">
            <v>N/A</v>
          </cell>
          <cell r="G1155" t="str">
            <v>ES</v>
          </cell>
          <cell r="H1155" t="str">
            <v>ESPÍRITO SANTO</v>
          </cell>
          <cell r="I1155" t="str">
            <v>NE</v>
          </cell>
          <cell r="J1155" t="str">
            <v>NE</v>
          </cell>
          <cell r="K1155" t="str">
            <v>80</v>
          </cell>
          <cell r="L1155" t="str">
            <v>ERES</v>
          </cell>
          <cell r="M1155" t="str">
            <v>ERES</v>
          </cell>
          <cell r="N1155">
            <v>0</v>
          </cell>
          <cell r="O1155">
            <v>0</v>
          </cell>
          <cell r="P1155" t="str">
            <v>N/A</v>
          </cell>
          <cell r="Q1155" t="str">
            <v>DPTO PESSOAL</v>
          </cell>
          <cell r="R1155" t="str">
            <v>SG&amp;A</v>
          </cell>
          <cell r="S1155" t="str">
            <v>SG&amp;A</v>
          </cell>
          <cell r="T1155" t="str">
            <v>N/A</v>
          </cell>
          <cell r="U1155" t="str">
            <v>N/A</v>
          </cell>
          <cell r="V1155" t="str">
            <v>N/A</v>
          </cell>
          <cell r="W1155" t="str">
            <v>N/I</v>
          </cell>
          <cell r="X1155" t="str">
            <v>N/I</v>
          </cell>
          <cell r="Y1155" t="str">
            <v>N/A</v>
          </cell>
          <cell r="Z1155" t="str">
            <v>N/A</v>
          </cell>
          <cell r="AA1155" t="str">
            <v>N/A</v>
          </cell>
          <cell r="AB1155" t="str">
            <v>NAO BLOQUEADO</v>
          </cell>
          <cell r="AC1155">
            <v>118032</v>
          </cell>
          <cell r="AD1155" t="str">
            <v>DPTO PESSOAL - ES</v>
          </cell>
          <cell r="AE1155" t="str">
            <v>3.SG&amp;A</v>
          </cell>
          <cell r="AF1155" t="str">
            <v>N/A</v>
          </cell>
          <cell r="AG1155" t="str">
            <v>N/A</v>
          </cell>
          <cell r="AH1155" t="str">
            <v>VITÓRIA</v>
          </cell>
          <cell r="AI1155" t="str">
            <v>N/A</v>
          </cell>
          <cell r="AJ1155" t="str">
            <v>N/A</v>
          </cell>
          <cell r="AK1155" t="str">
            <v>N/A</v>
          </cell>
          <cell r="AL1155" t="str">
            <v>N/A</v>
          </cell>
          <cell r="AM1155" t="str">
            <v>N/A</v>
          </cell>
          <cell r="AN1155" t="str">
            <v>N/A</v>
          </cell>
          <cell r="AO1155" t="str">
            <v>N/A</v>
          </cell>
          <cell r="AP1155" t="str">
            <v>N/A</v>
          </cell>
          <cell r="AQ1155" t="str">
            <v>N/A</v>
          </cell>
          <cell r="AR1155" t="str">
            <v>N/A</v>
          </cell>
          <cell r="AS1155" t="str">
            <v>N/AN/A</v>
          </cell>
          <cell r="AT1155" t="str">
            <v>N/A</v>
          </cell>
          <cell r="AU1155" t="str">
            <v>N/A</v>
          </cell>
          <cell r="AV1155" t="str">
            <v>N/A</v>
          </cell>
          <cell r="AW1155" t="str">
            <v>N/A</v>
          </cell>
          <cell r="AX1155" t="str">
            <v>N/A</v>
          </cell>
          <cell r="AY1155" t="str">
            <v>N/A</v>
          </cell>
          <cell r="AZ1155">
            <v>118032</v>
          </cell>
        </row>
        <row r="1156">
          <cell r="D1156">
            <v>118031</v>
          </cell>
          <cell r="E1156" t="str">
            <v>INFORMATICA - ES</v>
          </cell>
          <cell r="F1156" t="str">
            <v>N/A</v>
          </cell>
          <cell r="G1156" t="str">
            <v>ES</v>
          </cell>
          <cell r="H1156" t="str">
            <v>ESPÍRITO SANTO</v>
          </cell>
          <cell r="I1156" t="str">
            <v>NE</v>
          </cell>
          <cell r="J1156" t="str">
            <v>NE</v>
          </cell>
          <cell r="K1156" t="str">
            <v>80</v>
          </cell>
          <cell r="L1156" t="str">
            <v>ERES</v>
          </cell>
          <cell r="M1156" t="str">
            <v>ERES</v>
          </cell>
          <cell r="N1156">
            <v>0</v>
          </cell>
          <cell r="O1156">
            <v>0</v>
          </cell>
          <cell r="P1156" t="str">
            <v>N/A</v>
          </cell>
          <cell r="Q1156" t="str">
            <v>INFORMATICA</v>
          </cell>
          <cell r="R1156" t="str">
            <v>SG&amp;A</v>
          </cell>
          <cell r="S1156" t="str">
            <v>SG&amp;A</v>
          </cell>
          <cell r="T1156" t="str">
            <v>N/A</v>
          </cell>
          <cell r="U1156" t="str">
            <v>N/A</v>
          </cell>
          <cell r="V1156" t="str">
            <v>N/A</v>
          </cell>
          <cell r="W1156" t="str">
            <v>N/I</v>
          </cell>
          <cell r="X1156" t="str">
            <v>N/I</v>
          </cell>
          <cell r="Y1156" t="str">
            <v>N/A</v>
          </cell>
          <cell r="Z1156" t="str">
            <v>N/A</v>
          </cell>
          <cell r="AA1156" t="str">
            <v>N/A</v>
          </cell>
          <cell r="AB1156" t="str">
            <v>NAO BLOQUEADO</v>
          </cell>
          <cell r="AC1156">
            <v>118031</v>
          </cell>
          <cell r="AD1156" t="str">
            <v>INFORMATICA - ES</v>
          </cell>
          <cell r="AE1156" t="str">
            <v>3.SG&amp;A</v>
          </cell>
          <cell r="AF1156" t="str">
            <v>N/A</v>
          </cell>
          <cell r="AG1156" t="str">
            <v>N/A</v>
          </cell>
          <cell r="AH1156" t="str">
            <v>VITÓRIA</v>
          </cell>
          <cell r="AI1156" t="str">
            <v>N/A</v>
          </cell>
          <cell r="AJ1156" t="str">
            <v>N/A</v>
          </cell>
          <cell r="AK1156" t="str">
            <v>N/A</v>
          </cell>
          <cell r="AL1156" t="str">
            <v>N/A</v>
          </cell>
          <cell r="AM1156" t="str">
            <v>N/A</v>
          </cell>
          <cell r="AN1156" t="str">
            <v>N/A</v>
          </cell>
          <cell r="AO1156" t="str">
            <v>N/A</v>
          </cell>
          <cell r="AP1156" t="str">
            <v>N/A</v>
          </cell>
          <cell r="AQ1156" t="str">
            <v>N/A</v>
          </cell>
          <cell r="AR1156" t="str">
            <v>N/A</v>
          </cell>
          <cell r="AS1156" t="str">
            <v>N/AN/A</v>
          </cell>
          <cell r="AT1156" t="str">
            <v>N/A</v>
          </cell>
          <cell r="AU1156" t="str">
            <v>N/A</v>
          </cell>
          <cell r="AV1156" t="str">
            <v>N/A</v>
          </cell>
          <cell r="AW1156" t="str">
            <v>N/A</v>
          </cell>
          <cell r="AX1156" t="str">
            <v>N/A</v>
          </cell>
          <cell r="AY1156" t="str">
            <v>N/A</v>
          </cell>
          <cell r="AZ1156">
            <v>118031</v>
          </cell>
        </row>
        <row r="1157">
          <cell r="D1157">
            <v>118030</v>
          </cell>
          <cell r="E1157" t="str">
            <v>AUDITORIA INTERNA - ES</v>
          </cell>
          <cell r="F1157" t="str">
            <v>N/A</v>
          </cell>
          <cell r="G1157" t="str">
            <v>ES</v>
          </cell>
          <cell r="H1157" t="str">
            <v>ESPÍRITO SANTO</v>
          </cell>
          <cell r="I1157" t="str">
            <v>NE</v>
          </cell>
          <cell r="J1157" t="str">
            <v>NE</v>
          </cell>
          <cell r="K1157" t="str">
            <v>80</v>
          </cell>
          <cell r="L1157" t="str">
            <v>ERES</v>
          </cell>
          <cell r="M1157" t="str">
            <v>ERES</v>
          </cell>
          <cell r="N1157">
            <v>0</v>
          </cell>
          <cell r="O1157">
            <v>0</v>
          </cell>
          <cell r="P1157" t="str">
            <v>N/A</v>
          </cell>
          <cell r="Q1157" t="str">
            <v>AUDITORIA INTERNA</v>
          </cell>
          <cell r="R1157" t="str">
            <v>SG&amp;A</v>
          </cell>
          <cell r="S1157" t="str">
            <v>SG&amp;A</v>
          </cell>
          <cell r="T1157" t="str">
            <v>N/A</v>
          </cell>
          <cell r="U1157" t="str">
            <v>N/A</v>
          </cell>
          <cell r="V1157" t="str">
            <v>N/A</v>
          </cell>
          <cell r="W1157" t="str">
            <v>N/I</v>
          </cell>
          <cell r="X1157" t="str">
            <v>N/I</v>
          </cell>
          <cell r="Y1157" t="str">
            <v>N/A</v>
          </cell>
          <cell r="Z1157" t="str">
            <v>N/A</v>
          </cell>
          <cell r="AA1157" t="str">
            <v>N/A</v>
          </cell>
          <cell r="AB1157" t="str">
            <v>NAO BLOQUEADO</v>
          </cell>
          <cell r="AC1157">
            <v>118030</v>
          </cell>
          <cell r="AD1157" t="str">
            <v>AUDITORIA INTERNA - ES</v>
          </cell>
          <cell r="AE1157" t="str">
            <v>3.SG&amp;A</v>
          </cell>
          <cell r="AF1157" t="str">
            <v>N/A</v>
          </cell>
          <cell r="AG1157" t="str">
            <v>N/A</v>
          </cell>
          <cell r="AH1157" t="str">
            <v>VITÓRIA</v>
          </cell>
          <cell r="AI1157" t="str">
            <v>N/A</v>
          </cell>
          <cell r="AJ1157" t="str">
            <v>N/A</v>
          </cell>
          <cell r="AK1157" t="str">
            <v>N/A</v>
          </cell>
          <cell r="AL1157" t="str">
            <v>N/A</v>
          </cell>
          <cell r="AM1157" t="str">
            <v>N/A</v>
          </cell>
          <cell r="AN1157" t="str">
            <v>N/A</v>
          </cell>
          <cell r="AO1157" t="str">
            <v>N/A</v>
          </cell>
          <cell r="AP1157" t="str">
            <v>N/A</v>
          </cell>
          <cell r="AQ1157" t="str">
            <v>N/A</v>
          </cell>
          <cell r="AR1157" t="str">
            <v>N/A</v>
          </cell>
          <cell r="AS1157" t="str">
            <v>N/AN/A</v>
          </cell>
          <cell r="AT1157" t="str">
            <v>N/A</v>
          </cell>
          <cell r="AU1157" t="str">
            <v>N/A</v>
          </cell>
          <cell r="AV1157" t="str">
            <v>N/A</v>
          </cell>
          <cell r="AW1157" t="str">
            <v>N/A</v>
          </cell>
          <cell r="AX1157" t="str">
            <v>N/A</v>
          </cell>
          <cell r="AY1157" t="str">
            <v>N/A</v>
          </cell>
          <cell r="AZ1157">
            <v>118030</v>
          </cell>
        </row>
        <row r="1158">
          <cell r="D1158">
            <v>118029</v>
          </cell>
          <cell r="E1158" t="str">
            <v>SAC / SINISTRO</v>
          </cell>
          <cell r="F1158" t="str">
            <v>N/A</v>
          </cell>
          <cell r="G1158" t="str">
            <v>ES</v>
          </cell>
          <cell r="H1158" t="str">
            <v>ESPÍRITO SANTO</v>
          </cell>
          <cell r="I1158" t="str">
            <v>NE</v>
          </cell>
          <cell r="J1158" t="str">
            <v>NE</v>
          </cell>
          <cell r="K1158" t="str">
            <v>80</v>
          </cell>
          <cell r="L1158" t="str">
            <v>ERES</v>
          </cell>
          <cell r="M1158" t="str">
            <v>ERES</v>
          </cell>
          <cell r="N1158">
            <v>0</v>
          </cell>
          <cell r="O1158">
            <v>0</v>
          </cell>
          <cell r="P1158" t="str">
            <v>N/A</v>
          </cell>
          <cell r="Q1158" t="str">
            <v>SAC / SINISTRO</v>
          </cell>
          <cell r="R1158" t="str">
            <v>SG&amp;A</v>
          </cell>
          <cell r="S1158" t="str">
            <v>SG&amp;A</v>
          </cell>
          <cell r="T1158" t="str">
            <v>N/A</v>
          </cell>
          <cell r="U1158" t="str">
            <v>N/A</v>
          </cell>
          <cell r="V1158" t="str">
            <v>N/A</v>
          </cell>
          <cell r="W1158" t="str">
            <v>N/I</v>
          </cell>
          <cell r="X1158" t="str">
            <v>N/I</v>
          </cell>
          <cell r="Y1158" t="str">
            <v>N/A</v>
          </cell>
          <cell r="Z1158" t="str">
            <v>N/A</v>
          </cell>
          <cell r="AA1158" t="str">
            <v>N/A</v>
          </cell>
          <cell r="AB1158" t="str">
            <v>NAO BLOQUEADO</v>
          </cell>
          <cell r="AC1158">
            <v>118029</v>
          </cell>
          <cell r="AD1158" t="str">
            <v>SAC / SINISTRO</v>
          </cell>
          <cell r="AE1158" t="str">
            <v>3.SG&amp;A</v>
          </cell>
          <cell r="AF1158" t="str">
            <v>N/A</v>
          </cell>
          <cell r="AG1158" t="str">
            <v>N/A</v>
          </cell>
          <cell r="AH1158" t="str">
            <v>VITÓRIA</v>
          </cell>
          <cell r="AI1158" t="str">
            <v>N/A</v>
          </cell>
          <cell r="AJ1158" t="str">
            <v>N/A</v>
          </cell>
          <cell r="AK1158" t="str">
            <v>N/A</v>
          </cell>
          <cell r="AL1158" t="str">
            <v>N/A</v>
          </cell>
          <cell r="AM1158" t="str">
            <v>N/A</v>
          </cell>
          <cell r="AN1158" t="str">
            <v>N/A</v>
          </cell>
          <cell r="AO1158" t="str">
            <v>N/A</v>
          </cell>
          <cell r="AP1158" t="str">
            <v>N/A</v>
          </cell>
          <cell r="AQ1158" t="str">
            <v>N/A</v>
          </cell>
          <cell r="AR1158" t="str">
            <v>N/A</v>
          </cell>
          <cell r="AS1158" t="str">
            <v>N/AN/A</v>
          </cell>
          <cell r="AT1158" t="str">
            <v>N/A</v>
          </cell>
          <cell r="AU1158" t="str">
            <v>N/A</v>
          </cell>
          <cell r="AV1158" t="str">
            <v>N/A</v>
          </cell>
          <cell r="AW1158" t="str">
            <v>N/A</v>
          </cell>
          <cell r="AX1158" t="str">
            <v>N/A</v>
          </cell>
          <cell r="AY1158" t="str">
            <v>N/A</v>
          </cell>
          <cell r="AZ1158">
            <v>118029</v>
          </cell>
        </row>
        <row r="1159">
          <cell r="D1159">
            <v>118028</v>
          </cell>
          <cell r="E1159" t="str">
            <v>MARKETING</v>
          </cell>
          <cell r="F1159" t="str">
            <v>N/A</v>
          </cell>
          <cell r="G1159" t="str">
            <v>ES</v>
          </cell>
          <cell r="H1159" t="str">
            <v>ESPÍRITO SANTO</v>
          </cell>
          <cell r="I1159" t="str">
            <v>NE</v>
          </cell>
          <cell r="J1159" t="str">
            <v>NE</v>
          </cell>
          <cell r="K1159" t="str">
            <v>80</v>
          </cell>
          <cell r="L1159" t="str">
            <v>ERES</v>
          </cell>
          <cell r="M1159" t="str">
            <v>ERES</v>
          </cell>
          <cell r="N1159">
            <v>0</v>
          </cell>
          <cell r="O1159">
            <v>0</v>
          </cell>
          <cell r="P1159" t="str">
            <v>N/A</v>
          </cell>
          <cell r="Q1159" t="str">
            <v>MARKETING</v>
          </cell>
          <cell r="R1159" t="str">
            <v>SG&amp;A</v>
          </cell>
          <cell r="S1159" t="str">
            <v>SG&amp;A</v>
          </cell>
          <cell r="T1159" t="str">
            <v>N/A</v>
          </cell>
          <cell r="U1159" t="str">
            <v>N/A</v>
          </cell>
          <cell r="V1159" t="str">
            <v>N/A</v>
          </cell>
          <cell r="W1159" t="str">
            <v>N/I</v>
          </cell>
          <cell r="X1159" t="str">
            <v>N/I</v>
          </cell>
          <cell r="Y1159" t="str">
            <v>N/A</v>
          </cell>
          <cell r="Z1159" t="str">
            <v>N/A</v>
          </cell>
          <cell r="AA1159" t="str">
            <v>N/A</v>
          </cell>
          <cell r="AB1159" t="str">
            <v>NAO BLOQUEADO</v>
          </cell>
          <cell r="AC1159">
            <v>118028</v>
          </cell>
          <cell r="AD1159" t="str">
            <v>MARKETING</v>
          </cell>
          <cell r="AE1159" t="str">
            <v>3.SG&amp;A</v>
          </cell>
          <cell r="AF1159" t="str">
            <v>N/A</v>
          </cell>
          <cell r="AG1159" t="str">
            <v>N/A</v>
          </cell>
          <cell r="AH1159" t="str">
            <v>VITÓRIA</v>
          </cell>
          <cell r="AI1159" t="str">
            <v>N/A</v>
          </cell>
          <cell r="AJ1159" t="str">
            <v>N/A</v>
          </cell>
          <cell r="AK1159" t="str">
            <v>N/A</v>
          </cell>
          <cell r="AL1159" t="str">
            <v>N/A</v>
          </cell>
          <cell r="AM1159" t="str">
            <v>N/A</v>
          </cell>
          <cell r="AN1159" t="str">
            <v>N/A</v>
          </cell>
          <cell r="AO1159" t="str">
            <v>N/A</v>
          </cell>
          <cell r="AP1159" t="str">
            <v>N/A</v>
          </cell>
          <cell r="AQ1159" t="str">
            <v>N/A</v>
          </cell>
          <cell r="AR1159" t="str">
            <v>N/A</v>
          </cell>
          <cell r="AS1159" t="str">
            <v>N/AN/A</v>
          </cell>
          <cell r="AT1159" t="str">
            <v>N/A</v>
          </cell>
          <cell r="AU1159" t="str">
            <v>N/A</v>
          </cell>
          <cell r="AV1159" t="str">
            <v>N/A</v>
          </cell>
          <cell r="AW1159" t="str">
            <v>N/A</v>
          </cell>
          <cell r="AX1159" t="str">
            <v>N/A</v>
          </cell>
          <cell r="AY1159" t="str">
            <v>N/A</v>
          </cell>
          <cell r="AZ1159">
            <v>118028</v>
          </cell>
        </row>
        <row r="1160">
          <cell r="D1160">
            <v>118027</v>
          </cell>
          <cell r="E1160" t="str">
            <v>PLANEJAMENTO</v>
          </cell>
          <cell r="F1160" t="str">
            <v>N/A</v>
          </cell>
          <cell r="G1160" t="str">
            <v>ES</v>
          </cell>
          <cell r="H1160" t="str">
            <v>ESPÍRITO SANTO</v>
          </cell>
          <cell r="I1160" t="str">
            <v>NE</v>
          </cell>
          <cell r="J1160" t="str">
            <v>NE</v>
          </cell>
          <cell r="K1160" t="str">
            <v>80</v>
          </cell>
          <cell r="L1160" t="str">
            <v>ERES</v>
          </cell>
          <cell r="M1160" t="str">
            <v>ERES</v>
          </cell>
          <cell r="N1160">
            <v>0</v>
          </cell>
          <cell r="O1160">
            <v>0</v>
          </cell>
          <cell r="P1160" t="str">
            <v>N/A</v>
          </cell>
          <cell r="Q1160" t="str">
            <v>PLANEJAMENTO</v>
          </cell>
          <cell r="R1160" t="str">
            <v>SG&amp;A</v>
          </cell>
          <cell r="S1160" t="str">
            <v>SG&amp;A</v>
          </cell>
          <cell r="T1160" t="str">
            <v>N/A</v>
          </cell>
          <cell r="U1160" t="str">
            <v>N/A</v>
          </cell>
          <cell r="V1160" t="str">
            <v>N/A</v>
          </cell>
          <cell r="W1160" t="str">
            <v>RAFAEL AFONSO</v>
          </cell>
          <cell r="X1160" t="str">
            <v>RAFAEL AFONSO</v>
          </cell>
          <cell r="Y1160" t="str">
            <v>N/A</v>
          </cell>
          <cell r="Z1160" t="str">
            <v>N/A</v>
          </cell>
          <cell r="AA1160" t="str">
            <v>N/A</v>
          </cell>
          <cell r="AB1160" t="str">
            <v>NAO BLOQUEADO</v>
          </cell>
          <cell r="AC1160">
            <v>118027</v>
          </cell>
          <cell r="AD1160" t="str">
            <v>PLANEJAMENTO</v>
          </cell>
          <cell r="AE1160" t="str">
            <v>3.SG&amp;A</v>
          </cell>
          <cell r="AF1160" t="str">
            <v>N/A</v>
          </cell>
          <cell r="AG1160" t="str">
            <v>N/A</v>
          </cell>
          <cell r="AH1160" t="str">
            <v>VITÓRIA</v>
          </cell>
          <cell r="AI1160" t="str">
            <v>N/A</v>
          </cell>
          <cell r="AJ1160" t="str">
            <v>N/A</v>
          </cell>
          <cell r="AK1160" t="str">
            <v>N/A</v>
          </cell>
          <cell r="AL1160" t="str">
            <v>N/A</v>
          </cell>
          <cell r="AM1160" t="str">
            <v>N/A</v>
          </cell>
          <cell r="AN1160" t="str">
            <v>N/A</v>
          </cell>
          <cell r="AO1160" t="str">
            <v>N/A</v>
          </cell>
          <cell r="AP1160" t="str">
            <v>N/A</v>
          </cell>
          <cell r="AQ1160" t="str">
            <v>N/A</v>
          </cell>
          <cell r="AR1160" t="str">
            <v>N/A</v>
          </cell>
          <cell r="AS1160" t="str">
            <v>N/AN/A</v>
          </cell>
          <cell r="AT1160" t="str">
            <v>N/A</v>
          </cell>
          <cell r="AU1160" t="str">
            <v>N/A</v>
          </cell>
          <cell r="AV1160" t="str">
            <v>N/A</v>
          </cell>
          <cell r="AW1160" t="str">
            <v>N/A</v>
          </cell>
          <cell r="AX1160" t="str">
            <v>N/A</v>
          </cell>
          <cell r="AY1160" t="str">
            <v>N/A</v>
          </cell>
          <cell r="AZ1160">
            <v>118027</v>
          </cell>
        </row>
        <row r="1161">
          <cell r="D1161">
            <v>118026</v>
          </cell>
          <cell r="E1161" t="str">
            <v>FATURAMENTO</v>
          </cell>
          <cell r="F1161" t="str">
            <v>N/A</v>
          </cell>
          <cell r="G1161" t="str">
            <v>ES</v>
          </cell>
          <cell r="H1161" t="str">
            <v>ESPÍRITO SANTO</v>
          </cell>
          <cell r="I1161" t="str">
            <v>NE</v>
          </cell>
          <cell r="J1161" t="str">
            <v>NE</v>
          </cell>
          <cell r="K1161" t="str">
            <v>80</v>
          </cell>
          <cell r="L1161" t="str">
            <v>ERES</v>
          </cell>
          <cell r="M1161" t="str">
            <v>ERES</v>
          </cell>
          <cell r="N1161">
            <v>0</v>
          </cell>
          <cell r="O1161">
            <v>0</v>
          </cell>
          <cell r="P1161" t="str">
            <v>N/A</v>
          </cell>
          <cell r="Q1161" t="str">
            <v>ADM FINANCEIRO</v>
          </cell>
          <cell r="R1161" t="str">
            <v>SG&amp;A</v>
          </cell>
          <cell r="S1161" t="str">
            <v>SG&amp;A</v>
          </cell>
          <cell r="T1161" t="str">
            <v>N/A</v>
          </cell>
          <cell r="U1161" t="str">
            <v>N/A</v>
          </cell>
          <cell r="V1161" t="str">
            <v>N/A</v>
          </cell>
          <cell r="W1161" t="str">
            <v>N/I</v>
          </cell>
          <cell r="X1161" t="str">
            <v>N/I</v>
          </cell>
          <cell r="Y1161" t="str">
            <v>N/A</v>
          </cell>
          <cell r="Z1161" t="str">
            <v>N/A</v>
          </cell>
          <cell r="AA1161" t="str">
            <v>N/A</v>
          </cell>
          <cell r="AB1161" t="str">
            <v xml:space="preserve">BLOQUEADO    </v>
          </cell>
          <cell r="AC1161">
            <v>118026</v>
          </cell>
          <cell r="AD1161" t="str">
            <v>FATURAMENTO</v>
          </cell>
          <cell r="AE1161" t="str">
            <v>3.SG&amp;A</v>
          </cell>
          <cell r="AF1161" t="str">
            <v>N/A</v>
          </cell>
          <cell r="AG1161" t="str">
            <v>N/A</v>
          </cell>
          <cell r="AH1161" t="str">
            <v>VITÓRIA</v>
          </cell>
          <cell r="AI1161" t="str">
            <v>N/A</v>
          </cell>
          <cell r="AJ1161" t="str">
            <v>N/A</v>
          </cell>
          <cell r="AK1161" t="str">
            <v>N/A</v>
          </cell>
          <cell r="AL1161" t="str">
            <v>N/A</v>
          </cell>
          <cell r="AM1161" t="str">
            <v>N/A</v>
          </cell>
          <cell r="AN1161" t="str">
            <v>N/A</v>
          </cell>
          <cell r="AO1161" t="str">
            <v>N/A</v>
          </cell>
          <cell r="AP1161" t="str">
            <v>N/A</v>
          </cell>
          <cell r="AQ1161" t="str">
            <v>N/A</v>
          </cell>
          <cell r="AR1161" t="str">
            <v>N/A</v>
          </cell>
          <cell r="AS1161" t="str">
            <v>N/AN/A</v>
          </cell>
          <cell r="AT1161" t="str">
            <v>N/A</v>
          </cell>
          <cell r="AU1161" t="str">
            <v>N/A</v>
          </cell>
          <cell r="AV1161" t="str">
            <v>N/A</v>
          </cell>
          <cell r="AW1161" t="str">
            <v>N/A</v>
          </cell>
          <cell r="AX1161" t="str">
            <v>N/A</v>
          </cell>
          <cell r="AY1161" t="str">
            <v>N/A</v>
          </cell>
          <cell r="AZ1161">
            <v>118026</v>
          </cell>
        </row>
        <row r="1162">
          <cell r="D1162">
            <v>118025</v>
          </cell>
          <cell r="E1162" t="str">
            <v>FINANCEIRO</v>
          </cell>
          <cell r="F1162" t="str">
            <v>N/A</v>
          </cell>
          <cell r="G1162" t="str">
            <v>ES</v>
          </cell>
          <cell r="H1162" t="str">
            <v>ESPÍRITO SANTO</v>
          </cell>
          <cell r="I1162" t="str">
            <v>NE</v>
          </cell>
          <cell r="J1162" t="str">
            <v>NE</v>
          </cell>
          <cell r="K1162" t="str">
            <v>80</v>
          </cell>
          <cell r="L1162" t="str">
            <v>ERES</v>
          </cell>
          <cell r="M1162" t="str">
            <v>ERES</v>
          </cell>
          <cell r="N1162">
            <v>0</v>
          </cell>
          <cell r="O1162">
            <v>0</v>
          </cell>
          <cell r="P1162" t="str">
            <v>N/A</v>
          </cell>
          <cell r="Q1162" t="str">
            <v>ADM FINANCEIRO</v>
          </cell>
          <cell r="R1162" t="str">
            <v>SG&amp;A</v>
          </cell>
          <cell r="S1162" t="str">
            <v>SG&amp;A</v>
          </cell>
          <cell r="T1162" t="str">
            <v>N/A</v>
          </cell>
          <cell r="U1162" t="str">
            <v>N/A</v>
          </cell>
          <cell r="V1162" t="str">
            <v>N/A</v>
          </cell>
          <cell r="W1162" t="str">
            <v>N/I</v>
          </cell>
          <cell r="X1162" t="str">
            <v>N/I</v>
          </cell>
          <cell r="Y1162" t="str">
            <v>N/A</v>
          </cell>
          <cell r="Z1162" t="str">
            <v>N/A</v>
          </cell>
          <cell r="AA1162" t="str">
            <v>N/A</v>
          </cell>
          <cell r="AB1162" t="str">
            <v xml:space="preserve">BLOQUEADO    </v>
          </cell>
          <cell r="AC1162">
            <v>118025</v>
          </cell>
          <cell r="AD1162" t="str">
            <v>FINANCEIRO</v>
          </cell>
          <cell r="AE1162" t="str">
            <v>3.SG&amp;A</v>
          </cell>
          <cell r="AF1162" t="str">
            <v>N/A</v>
          </cell>
          <cell r="AG1162" t="str">
            <v>N/A</v>
          </cell>
          <cell r="AH1162" t="str">
            <v>VITÓRIA</v>
          </cell>
          <cell r="AI1162" t="str">
            <v>N/A</v>
          </cell>
          <cell r="AJ1162" t="str">
            <v>N/A</v>
          </cell>
          <cell r="AK1162" t="str">
            <v>N/A</v>
          </cell>
          <cell r="AL1162" t="str">
            <v>N/A</v>
          </cell>
          <cell r="AM1162" t="str">
            <v>N/A</v>
          </cell>
          <cell r="AN1162" t="str">
            <v>N/A</v>
          </cell>
          <cell r="AO1162" t="str">
            <v>N/A</v>
          </cell>
          <cell r="AP1162" t="str">
            <v>N/A</v>
          </cell>
          <cell r="AQ1162" t="str">
            <v>N/A</v>
          </cell>
          <cell r="AR1162" t="str">
            <v>N/A</v>
          </cell>
          <cell r="AS1162" t="str">
            <v>N/AN/A</v>
          </cell>
          <cell r="AT1162" t="str">
            <v>N/A</v>
          </cell>
          <cell r="AU1162" t="str">
            <v>N/A</v>
          </cell>
          <cell r="AV1162" t="str">
            <v>N/A</v>
          </cell>
          <cell r="AW1162" t="str">
            <v>N/A</v>
          </cell>
          <cell r="AX1162" t="str">
            <v>N/A</v>
          </cell>
          <cell r="AY1162" t="str">
            <v>N/A</v>
          </cell>
          <cell r="AZ1162">
            <v>118025</v>
          </cell>
        </row>
        <row r="1163">
          <cell r="D1163">
            <v>118024</v>
          </cell>
          <cell r="E1163" t="str">
            <v>CONTROLADORIA</v>
          </cell>
          <cell r="F1163" t="str">
            <v>N/A</v>
          </cell>
          <cell r="G1163" t="str">
            <v>ES</v>
          </cell>
          <cell r="H1163" t="str">
            <v>ESPÍRITO SANTO</v>
          </cell>
          <cell r="I1163" t="str">
            <v>NE</v>
          </cell>
          <cell r="J1163" t="str">
            <v>NE</v>
          </cell>
          <cell r="K1163" t="str">
            <v>80</v>
          </cell>
          <cell r="L1163" t="str">
            <v>ERES</v>
          </cell>
          <cell r="M1163" t="str">
            <v>ERES</v>
          </cell>
          <cell r="N1163">
            <v>0</v>
          </cell>
          <cell r="O1163">
            <v>0</v>
          </cell>
          <cell r="P1163" t="str">
            <v>N/A</v>
          </cell>
          <cell r="Q1163" t="str">
            <v>CONTROLADORIA</v>
          </cell>
          <cell r="R1163" t="str">
            <v>SG&amp;A</v>
          </cell>
          <cell r="S1163" t="str">
            <v>SG&amp;A</v>
          </cell>
          <cell r="T1163" t="str">
            <v>N/A</v>
          </cell>
          <cell r="U1163" t="str">
            <v>N/A</v>
          </cell>
          <cell r="V1163" t="str">
            <v>N/A</v>
          </cell>
          <cell r="W1163" t="str">
            <v>N/I</v>
          </cell>
          <cell r="X1163" t="str">
            <v>N/I</v>
          </cell>
          <cell r="Y1163" t="str">
            <v>N/A</v>
          </cell>
          <cell r="Z1163" t="str">
            <v>N/A</v>
          </cell>
          <cell r="AA1163" t="str">
            <v>N/A</v>
          </cell>
          <cell r="AB1163" t="str">
            <v>NAO BLOQUEADO</v>
          </cell>
          <cell r="AC1163">
            <v>118024</v>
          </cell>
          <cell r="AD1163" t="str">
            <v>CONTROLADORIA</v>
          </cell>
          <cell r="AE1163" t="str">
            <v>3.SG&amp;A</v>
          </cell>
          <cell r="AF1163" t="str">
            <v>N/A</v>
          </cell>
          <cell r="AG1163" t="str">
            <v>N/A</v>
          </cell>
          <cell r="AH1163" t="str">
            <v>VITÓRIA</v>
          </cell>
          <cell r="AI1163" t="str">
            <v>N/A</v>
          </cell>
          <cell r="AJ1163" t="str">
            <v>N/A</v>
          </cell>
          <cell r="AK1163" t="str">
            <v>N/A</v>
          </cell>
          <cell r="AL1163" t="str">
            <v>N/A</v>
          </cell>
          <cell r="AM1163" t="str">
            <v>N/A</v>
          </cell>
          <cell r="AN1163" t="str">
            <v>N/A</v>
          </cell>
          <cell r="AO1163" t="str">
            <v>N/A</v>
          </cell>
          <cell r="AP1163" t="str">
            <v>N/A</v>
          </cell>
          <cell r="AQ1163" t="str">
            <v>N/A</v>
          </cell>
          <cell r="AR1163" t="str">
            <v>N/A</v>
          </cell>
          <cell r="AS1163" t="str">
            <v>N/AN/A</v>
          </cell>
          <cell r="AT1163" t="str">
            <v>N/A</v>
          </cell>
          <cell r="AU1163" t="str">
            <v>N/A</v>
          </cell>
          <cell r="AV1163" t="str">
            <v>N/A</v>
          </cell>
          <cell r="AW1163" t="str">
            <v>N/A</v>
          </cell>
          <cell r="AX1163" t="str">
            <v>N/A</v>
          </cell>
          <cell r="AY1163" t="str">
            <v>N/A</v>
          </cell>
          <cell r="AZ1163">
            <v>118024</v>
          </cell>
        </row>
        <row r="1164">
          <cell r="D1164">
            <v>118023</v>
          </cell>
          <cell r="E1164" t="str">
            <v>CONTABILIDADE</v>
          </cell>
          <cell r="F1164" t="str">
            <v>N/A</v>
          </cell>
          <cell r="G1164" t="str">
            <v>ES</v>
          </cell>
          <cell r="H1164" t="str">
            <v>ESPÍRITO SANTO</v>
          </cell>
          <cell r="I1164" t="str">
            <v>NE</v>
          </cell>
          <cell r="J1164" t="str">
            <v>NE</v>
          </cell>
          <cell r="K1164" t="str">
            <v>80</v>
          </cell>
          <cell r="L1164" t="str">
            <v>ERES</v>
          </cell>
          <cell r="M1164" t="str">
            <v>ERES</v>
          </cell>
          <cell r="N1164">
            <v>0</v>
          </cell>
          <cell r="O1164">
            <v>0</v>
          </cell>
          <cell r="P1164" t="str">
            <v>N/A</v>
          </cell>
          <cell r="Q1164" t="str">
            <v>CONTROLADORIA</v>
          </cell>
          <cell r="R1164" t="str">
            <v>SG&amp;A</v>
          </cell>
          <cell r="S1164" t="str">
            <v>SG&amp;A</v>
          </cell>
          <cell r="T1164" t="str">
            <v>N/A</v>
          </cell>
          <cell r="U1164" t="str">
            <v>N/A</v>
          </cell>
          <cell r="V1164" t="str">
            <v>N/A</v>
          </cell>
          <cell r="W1164" t="str">
            <v>N/I</v>
          </cell>
          <cell r="X1164" t="str">
            <v>N/I</v>
          </cell>
          <cell r="Y1164" t="str">
            <v>N/A</v>
          </cell>
          <cell r="Z1164" t="str">
            <v>N/A</v>
          </cell>
          <cell r="AA1164" t="str">
            <v>N/A</v>
          </cell>
          <cell r="AB1164" t="str">
            <v>NAO BLOQUEADO</v>
          </cell>
          <cell r="AC1164">
            <v>118023</v>
          </cell>
          <cell r="AD1164" t="str">
            <v>CONTABILIDADE</v>
          </cell>
          <cell r="AE1164" t="str">
            <v>3.SG&amp;A</v>
          </cell>
          <cell r="AF1164" t="str">
            <v>N/A</v>
          </cell>
          <cell r="AG1164" t="str">
            <v>N/A</v>
          </cell>
          <cell r="AH1164" t="str">
            <v>VITÓRIA</v>
          </cell>
          <cell r="AI1164" t="str">
            <v>N/A</v>
          </cell>
          <cell r="AJ1164" t="str">
            <v>N/A</v>
          </cell>
          <cell r="AK1164" t="str">
            <v>N/A</v>
          </cell>
          <cell r="AL1164" t="str">
            <v>N/A</v>
          </cell>
          <cell r="AM1164" t="str">
            <v>N/A</v>
          </cell>
          <cell r="AN1164" t="str">
            <v>N/A</v>
          </cell>
          <cell r="AO1164" t="str">
            <v>N/A</v>
          </cell>
          <cell r="AP1164" t="str">
            <v>N/A</v>
          </cell>
          <cell r="AQ1164" t="str">
            <v>N/A</v>
          </cell>
          <cell r="AR1164" t="str">
            <v>N/A</v>
          </cell>
          <cell r="AS1164" t="str">
            <v>N/AN/A</v>
          </cell>
          <cell r="AT1164" t="str">
            <v>N/A</v>
          </cell>
          <cell r="AU1164" t="str">
            <v>N/A</v>
          </cell>
          <cell r="AV1164" t="str">
            <v>N/A</v>
          </cell>
          <cell r="AW1164" t="str">
            <v>N/A</v>
          </cell>
          <cell r="AX1164" t="str">
            <v>N/A</v>
          </cell>
          <cell r="AY1164" t="str">
            <v>N/A</v>
          </cell>
          <cell r="AZ1164">
            <v>118023</v>
          </cell>
        </row>
        <row r="1165">
          <cell r="D1165">
            <v>118022</v>
          </cell>
          <cell r="E1165" t="str">
            <v>COMERCIAL - CO/ES</v>
          </cell>
          <cell r="F1165" t="str">
            <v>N/A</v>
          </cell>
          <cell r="G1165" t="str">
            <v>ES</v>
          </cell>
          <cell r="H1165" t="str">
            <v>ESPÍRITO SANTO</v>
          </cell>
          <cell r="I1165" t="str">
            <v>NE</v>
          </cell>
          <cell r="J1165" t="str">
            <v>NE</v>
          </cell>
          <cell r="K1165" t="str">
            <v>80</v>
          </cell>
          <cell r="L1165" t="str">
            <v>ERES</v>
          </cell>
          <cell r="M1165" t="str">
            <v>ERES</v>
          </cell>
          <cell r="N1165">
            <v>0</v>
          </cell>
          <cell r="O1165">
            <v>0</v>
          </cell>
          <cell r="P1165" t="str">
            <v>N/A</v>
          </cell>
          <cell r="Q1165" t="str">
            <v>COMERCIAL</v>
          </cell>
          <cell r="R1165" t="str">
            <v>SG&amp;A</v>
          </cell>
          <cell r="S1165" t="str">
            <v>SG&amp;A</v>
          </cell>
          <cell r="T1165" t="str">
            <v>N/A</v>
          </cell>
          <cell r="U1165" t="str">
            <v>N/A</v>
          </cell>
          <cell r="V1165" t="str">
            <v>N/A</v>
          </cell>
          <cell r="W1165" t="str">
            <v>N/I</v>
          </cell>
          <cell r="X1165" t="str">
            <v>N/I</v>
          </cell>
          <cell r="Y1165" t="str">
            <v>N/A</v>
          </cell>
          <cell r="Z1165" t="str">
            <v>N/A</v>
          </cell>
          <cell r="AA1165" t="str">
            <v>N/A</v>
          </cell>
          <cell r="AB1165" t="str">
            <v>NAO BLOQUEADO</v>
          </cell>
          <cell r="AC1165">
            <v>118022</v>
          </cell>
          <cell r="AD1165" t="str">
            <v>COMERCIAL - CO/ES</v>
          </cell>
          <cell r="AE1165" t="str">
            <v>3.SG&amp;A</v>
          </cell>
          <cell r="AF1165" t="str">
            <v>N/A</v>
          </cell>
          <cell r="AG1165" t="str">
            <v>N/A</v>
          </cell>
          <cell r="AH1165" t="str">
            <v>VITÓRIA</v>
          </cell>
          <cell r="AI1165" t="str">
            <v>N/A</v>
          </cell>
          <cell r="AJ1165" t="str">
            <v>N/A</v>
          </cell>
          <cell r="AK1165" t="str">
            <v>N/A</v>
          </cell>
          <cell r="AL1165" t="str">
            <v>N/A</v>
          </cell>
          <cell r="AM1165" t="str">
            <v>N/A</v>
          </cell>
          <cell r="AN1165" t="str">
            <v>N/A</v>
          </cell>
          <cell r="AO1165" t="str">
            <v>N/A</v>
          </cell>
          <cell r="AP1165" t="str">
            <v>N/A</v>
          </cell>
          <cell r="AQ1165" t="str">
            <v>N/A</v>
          </cell>
          <cell r="AR1165" t="str">
            <v>N/A</v>
          </cell>
          <cell r="AS1165" t="str">
            <v>N/AN/A</v>
          </cell>
          <cell r="AT1165" t="str">
            <v>N/A</v>
          </cell>
          <cell r="AU1165" t="str">
            <v>N/A</v>
          </cell>
          <cell r="AV1165" t="str">
            <v>N/A</v>
          </cell>
          <cell r="AW1165" t="str">
            <v>N/A</v>
          </cell>
          <cell r="AX1165" t="str">
            <v>N/A</v>
          </cell>
          <cell r="AY1165" t="str">
            <v>N/A</v>
          </cell>
          <cell r="AZ1165">
            <v>118022</v>
          </cell>
        </row>
        <row r="1166">
          <cell r="D1166">
            <v>118021</v>
          </cell>
          <cell r="E1166" t="str">
            <v>DIRETORIA REGIONAL - CO/ES</v>
          </cell>
          <cell r="F1166" t="str">
            <v>N/A</v>
          </cell>
          <cell r="G1166" t="str">
            <v>ES</v>
          </cell>
          <cell r="H1166" t="str">
            <v>ESPÍRITO SANTO</v>
          </cell>
          <cell r="I1166" t="str">
            <v>NE</v>
          </cell>
          <cell r="J1166" t="str">
            <v>NE</v>
          </cell>
          <cell r="K1166" t="str">
            <v>80</v>
          </cell>
          <cell r="L1166" t="str">
            <v>ERES</v>
          </cell>
          <cell r="M1166" t="str">
            <v>ERES</v>
          </cell>
          <cell r="N1166">
            <v>0</v>
          </cell>
          <cell r="O1166">
            <v>0</v>
          </cell>
          <cell r="P1166" t="str">
            <v>N/A</v>
          </cell>
          <cell r="Q1166" t="str">
            <v>DIRETORIA</v>
          </cell>
          <cell r="R1166" t="str">
            <v>SG&amp;A</v>
          </cell>
          <cell r="S1166" t="str">
            <v>SG&amp;A</v>
          </cell>
          <cell r="T1166" t="str">
            <v>N/A</v>
          </cell>
          <cell r="U1166" t="str">
            <v>N/A</v>
          </cell>
          <cell r="V1166" t="str">
            <v>N/A</v>
          </cell>
          <cell r="W1166" t="str">
            <v>N/I</v>
          </cell>
          <cell r="X1166" t="str">
            <v>N/I</v>
          </cell>
          <cell r="Y1166" t="str">
            <v>N/A</v>
          </cell>
          <cell r="Z1166" t="str">
            <v>N/A</v>
          </cell>
          <cell r="AA1166" t="str">
            <v>N/A</v>
          </cell>
          <cell r="AB1166" t="str">
            <v>NAO BLOQUEADO</v>
          </cell>
          <cell r="AC1166">
            <v>118021</v>
          </cell>
          <cell r="AD1166" t="str">
            <v>DIRETORIA REGIONAL - CO/ES</v>
          </cell>
          <cell r="AE1166" t="str">
            <v>3.SG&amp;A</v>
          </cell>
          <cell r="AF1166" t="str">
            <v>N/A</v>
          </cell>
          <cell r="AG1166" t="str">
            <v>N/A</v>
          </cell>
          <cell r="AH1166" t="str">
            <v>VITÓRIA</v>
          </cell>
          <cell r="AI1166" t="str">
            <v>N/A</v>
          </cell>
          <cell r="AJ1166" t="str">
            <v>N/A</v>
          </cell>
          <cell r="AK1166" t="str">
            <v>N/A</v>
          </cell>
          <cell r="AL1166" t="str">
            <v>N/A</v>
          </cell>
          <cell r="AM1166" t="str">
            <v>N/A</v>
          </cell>
          <cell r="AN1166" t="str">
            <v>N/A</v>
          </cell>
          <cell r="AO1166" t="str">
            <v>N/A</v>
          </cell>
          <cell r="AP1166" t="str">
            <v>N/A</v>
          </cell>
          <cell r="AQ1166" t="str">
            <v>N/A</v>
          </cell>
          <cell r="AR1166" t="str">
            <v>N/A</v>
          </cell>
          <cell r="AS1166" t="str">
            <v>N/AN/A</v>
          </cell>
          <cell r="AT1166" t="str">
            <v>N/A</v>
          </cell>
          <cell r="AU1166" t="str">
            <v>N/A</v>
          </cell>
          <cell r="AV1166" t="str">
            <v>N/A</v>
          </cell>
          <cell r="AW1166" t="str">
            <v>N/A</v>
          </cell>
          <cell r="AX1166" t="str">
            <v>N/A</v>
          </cell>
          <cell r="AY1166" t="str">
            <v>N/A</v>
          </cell>
          <cell r="AZ1166">
            <v>118021</v>
          </cell>
        </row>
        <row r="1167">
          <cell r="D1167">
            <v>118020</v>
          </cell>
          <cell r="E1167" t="str">
            <v>PRESIDENCIA</v>
          </cell>
          <cell r="F1167" t="str">
            <v>N/A</v>
          </cell>
          <cell r="G1167" t="str">
            <v>ES</v>
          </cell>
          <cell r="H1167" t="str">
            <v>ESPÍRITO SANTO</v>
          </cell>
          <cell r="I1167" t="str">
            <v>NE</v>
          </cell>
          <cell r="J1167" t="str">
            <v>NE</v>
          </cell>
          <cell r="K1167" t="str">
            <v>80</v>
          </cell>
          <cell r="L1167" t="str">
            <v>ERES</v>
          </cell>
          <cell r="M1167" t="str">
            <v>ERES</v>
          </cell>
          <cell r="N1167">
            <v>0</v>
          </cell>
          <cell r="O1167">
            <v>0</v>
          </cell>
          <cell r="P1167" t="str">
            <v>N/A</v>
          </cell>
          <cell r="Q1167" t="str">
            <v>PRESIDENCIA</v>
          </cell>
          <cell r="R1167" t="str">
            <v>SG&amp;A</v>
          </cell>
          <cell r="S1167" t="str">
            <v>SG&amp;A</v>
          </cell>
          <cell r="T1167" t="str">
            <v>N/A</v>
          </cell>
          <cell r="U1167" t="str">
            <v>N/A</v>
          </cell>
          <cell r="V1167" t="str">
            <v>N/A</v>
          </cell>
          <cell r="W1167" t="str">
            <v>N/I</v>
          </cell>
          <cell r="X1167" t="str">
            <v>N/I</v>
          </cell>
          <cell r="Y1167" t="str">
            <v>N/A</v>
          </cell>
          <cell r="Z1167" t="str">
            <v>N/A</v>
          </cell>
          <cell r="AA1167" t="str">
            <v>N/A</v>
          </cell>
          <cell r="AB1167" t="str">
            <v>NAO BLOQUEADO</v>
          </cell>
          <cell r="AC1167">
            <v>118020</v>
          </cell>
          <cell r="AD1167" t="str">
            <v>PRESIDENCIA</v>
          </cell>
          <cell r="AE1167" t="str">
            <v>3.SG&amp;A</v>
          </cell>
          <cell r="AF1167" t="str">
            <v>N/A</v>
          </cell>
          <cell r="AG1167" t="str">
            <v>N/A</v>
          </cell>
          <cell r="AH1167" t="str">
            <v>VITÓRIA</v>
          </cell>
          <cell r="AI1167" t="str">
            <v>N/A</v>
          </cell>
          <cell r="AJ1167" t="str">
            <v>N/A</v>
          </cell>
          <cell r="AK1167" t="str">
            <v>N/A</v>
          </cell>
          <cell r="AL1167" t="str">
            <v>N/A</v>
          </cell>
          <cell r="AM1167" t="str">
            <v>N/A</v>
          </cell>
          <cell r="AN1167" t="str">
            <v>N/A</v>
          </cell>
          <cell r="AO1167" t="str">
            <v>N/A</v>
          </cell>
          <cell r="AP1167" t="str">
            <v>N/A</v>
          </cell>
          <cell r="AQ1167" t="str">
            <v>N/A</v>
          </cell>
          <cell r="AR1167" t="str">
            <v>N/A</v>
          </cell>
          <cell r="AS1167" t="str">
            <v>N/AN/A</v>
          </cell>
          <cell r="AT1167" t="str">
            <v>N/A</v>
          </cell>
          <cell r="AU1167" t="str">
            <v>N/A</v>
          </cell>
          <cell r="AV1167" t="str">
            <v>N/A</v>
          </cell>
          <cell r="AW1167" t="str">
            <v>N/A</v>
          </cell>
          <cell r="AX1167" t="str">
            <v>N/A</v>
          </cell>
          <cell r="AY1167" t="str">
            <v>N/A</v>
          </cell>
          <cell r="AZ1167">
            <v>118020</v>
          </cell>
        </row>
        <row r="1168">
          <cell r="D1168">
            <v>117923</v>
          </cell>
          <cell r="E1168" t="str">
            <v>CONTABILIDADE</v>
          </cell>
          <cell r="F1168" t="str">
            <v>N/A</v>
          </cell>
          <cell r="G1168" t="str">
            <v>N/I</v>
          </cell>
          <cell r="H1168" t="str">
            <v>N/I</v>
          </cell>
          <cell r="I1168" t="str">
            <v>N/I</v>
          </cell>
          <cell r="J1168" t="str">
            <v>N/I</v>
          </cell>
          <cell r="K1168" t="str">
            <v>79</v>
          </cell>
          <cell r="L1168" t="str">
            <v>PC</v>
          </cell>
          <cell r="M1168" t="str">
            <v>PC</v>
          </cell>
          <cell r="N1168">
            <v>0</v>
          </cell>
          <cell r="O1168">
            <v>0</v>
          </cell>
          <cell r="P1168" t="str">
            <v>N/A</v>
          </cell>
          <cell r="Q1168" t="str">
            <v>CONTROLADORIA</v>
          </cell>
          <cell r="R1168" t="str">
            <v>SG&amp;A</v>
          </cell>
          <cell r="S1168" t="str">
            <v>SG&amp;A</v>
          </cell>
          <cell r="T1168" t="str">
            <v>N/A</v>
          </cell>
          <cell r="U1168" t="str">
            <v>N/A</v>
          </cell>
          <cell r="V1168" t="str">
            <v>N/A</v>
          </cell>
          <cell r="W1168" t="str">
            <v>N/I</v>
          </cell>
          <cell r="X1168" t="str">
            <v>N/I</v>
          </cell>
          <cell r="Y1168" t="str">
            <v>N/A</v>
          </cell>
          <cell r="Z1168" t="str">
            <v>N/A</v>
          </cell>
          <cell r="AA1168" t="str">
            <v>N/A</v>
          </cell>
          <cell r="AB1168" t="str">
            <v xml:space="preserve">BLOQUEADO    </v>
          </cell>
          <cell r="AC1168">
            <v>117923</v>
          </cell>
          <cell r="AD1168" t="str">
            <v>CONTABILIDADE</v>
          </cell>
          <cell r="AE1168" t="str">
            <v>3.SG&amp;A</v>
          </cell>
          <cell r="AF1168" t="str">
            <v>N/A</v>
          </cell>
          <cell r="AG1168" t="str">
            <v>N/A</v>
          </cell>
          <cell r="AH1168" t="str">
            <v>N/I</v>
          </cell>
          <cell r="AI1168" t="str">
            <v>N/A</v>
          </cell>
          <cell r="AJ1168" t="str">
            <v>N/A</v>
          </cell>
          <cell r="AK1168" t="str">
            <v>N/A</v>
          </cell>
          <cell r="AL1168" t="str">
            <v>N/A</v>
          </cell>
          <cell r="AM1168" t="str">
            <v>N/A</v>
          </cell>
          <cell r="AN1168" t="str">
            <v>N/A</v>
          </cell>
          <cell r="AO1168" t="str">
            <v>N/A</v>
          </cell>
          <cell r="AP1168" t="str">
            <v>N/A</v>
          </cell>
          <cell r="AQ1168" t="str">
            <v>N/A</v>
          </cell>
          <cell r="AR1168" t="str">
            <v>N/A</v>
          </cell>
          <cell r="AS1168" t="str">
            <v>N/AN/A</v>
          </cell>
          <cell r="AT1168" t="str">
            <v>N/A</v>
          </cell>
          <cell r="AU1168" t="str">
            <v>N/A</v>
          </cell>
          <cell r="AV1168" t="str">
            <v>N/A</v>
          </cell>
          <cell r="AW1168" t="str">
            <v>N/A</v>
          </cell>
          <cell r="AX1168" t="str">
            <v>N/A</v>
          </cell>
          <cell r="AY1168" t="str">
            <v>N/A</v>
          </cell>
          <cell r="AZ1168">
            <v>117923</v>
          </cell>
        </row>
        <row r="1169">
          <cell r="D1169">
            <v>117921</v>
          </cell>
          <cell r="E1169" t="str">
            <v>DIRETORIA</v>
          </cell>
          <cell r="F1169" t="str">
            <v>N/A</v>
          </cell>
          <cell r="G1169" t="str">
            <v>N/I</v>
          </cell>
          <cell r="H1169" t="str">
            <v>N/I</v>
          </cell>
          <cell r="I1169" t="str">
            <v>N/I</v>
          </cell>
          <cell r="J1169" t="str">
            <v>N/I</v>
          </cell>
          <cell r="K1169" t="str">
            <v>79</v>
          </cell>
          <cell r="L1169" t="str">
            <v>PC</v>
          </cell>
          <cell r="M1169" t="str">
            <v>PC</v>
          </cell>
          <cell r="N1169">
            <v>0</v>
          </cell>
          <cell r="O1169">
            <v>0</v>
          </cell>
          <cell r="P1169" t="str">
            <v>N/A</v>
          </cell>
          <cell r="Q1169" t="str">
            <v>DIRETORIA</v>
          </cell>
          <cell r="R1169" t="str">
            <v>SG&amp;A</v>
          </cell>
          <cell r="S1169" t="str">
            <v>SG&amp;A</v>
          </cell>
          <cell r="T1169" t="str">
            <v>N/A</v>
          </cell>
          <cell r="U1169" t="str">
            <v>N/A</v>
          </cell>
          <cell r="V1169" t="str">
            <v>N/A</v>
          </cell>
          <cell r="W1169" t="str">
            <v>N/I</v>
          </cell>
          <cell r="X1169" t="str">
            <v>N/I</v>
          </cell>
          <cell r="Y1169" t="str">
            <v>N/A</v>
          </cell>
          <cell r="Z1169" t="str">
            <v>N/A</v>
          </cell>
          <cell r="AA1169" t="str">
            <v>N/A</v>
          </cell>
          <cell r="AB1169" t="str">
            <v xml:space="preserve">BLOQUEADO    </v>
          </cell>
          <cell r="AC1169">
            <v>117921</v>
          </cell>
          <cell r="AD1169" t="str">
            <v>DIRETORIA</v>
          </cell>
          <cell r="AE1169" t="str">
            <v>3.SG&amp;A</v>
          </cell>
          <cell r="AF1169" t="str">
            <v>N/A</v>
          </cell>
          <cell r="AG1169" t="str">
            <v>N/A</v>
          </cell>
          <cell r="AH1169" t="str">
            <v>N/I</v>
          </cell>
          <cell r="AI1169" t="str">
            <v>N/A</v>
          </cell>
          <cell r="AJ1169" t="str">
            <v>N/A</v>
          </cell>
          <cell r="AK1169" t="str">
            <v>N/A</v>
          </cell>
          <cell r="AL1169" t="str">
            <v>N/A</v>
          </cell>
          <cell r="AM1169" t="str">
            <v>N/A</v>
          </cell>
          <cell r="AN1169" t="str">
            <v>N/A</v>
          </cell>
          <cell r="AO1169" t="str">
            <v>N/A</v>
          </cell>
          <cell r="AP1169" t="str">
            <v>N/A</v>
          </cell>
          <cell r="AQ1169" t="str">
            <v>N/A</v>
          </cell>
          <cell r="AR1169" t="str">
            <v>N/A</v>
          </cell>
          <cell r="AS1169" t="str">
            <v>N/AN/A</v>
          </cell>
          <cell r="AT1169" t="str">
            <v>N/A</v>
          </cell>
          <cell r="AU1169" t="str">
            <v>N/A</v>
          </cell>
          <cell r="AV1169" t="str">
            <v>N/A</v>
          </cell>
          <cell r="AW1169" t="str">
            <v>N/A</v>
          </cell>
          <cell r="AX1169" t="str">
            <v>N/A</v>
          </cell>
          <cell r="AY1169" t="str">
            <v>N/A</v>
          </cell>
          <cell r="AZ1169">
            <v>117921</v>
          </cell>
        </row>
        <row r="1170">
          <cell r="D1170">
            <v>117901</v>
          </cell>
          <cell r="E1170" t="str">
            <v>MATRIZ</v>
          </cell>
          <cell r="F1170" t="str">
            <v>N/A</v>
          </cell>
          <cell r="G1170" t="str">
            <v>N/I</v>
          </cell>
          <cell r="H1170" t="str">
            <v>N/I</v>
          </cell>
          <cell r="I1170" t="str">
            <v>N/I</v>
          </cell>
          <cell r="J1170" t="str">
            <v>N/I</v>
          </cell>
          <cell r="K1170" t="str">
            <v>79</v>
          </cell>
          <cell r="L1170" t="str">
            <v>PC</v>
          </cell>
          <cell r="M1170" t="str">
            <v>PC</v>
          </cell>
          <cell r="N1170">
            <v>0</v>
          </cell>
          <cell r="O1170">
            <v>0</v>
          </cell>
          <cell r="P1170" t="str">
            <v>N/A</v>
          </cell>
          <cell r="Q1170" t="str">
            <v>MATRIZ</v>
          </cell>
          <cell r="R1170" t="str">
            <v>SG&amp;A</v>
          </cell>
          <cell r="S1170" t="str">
            <v>SG&amp;A</v>
          </cell>
          <cell r="T1170" t="str">
            <v>N/A</v>
          </cell>
          <cell r="U1170" t="str">
            <v>N/A</v>
          </cell>
          <cell r="V1170" t="str">
            <v>N/A</v>
          </cell>
          <cell r="W1170" t="str">
            <v>N/A</v>
          </cell>
          <cell r="X1170" t="str">
            <v>N/A</v>
          </cell>
          <cell r="Y1170" t="str">
            <v>N/A</v>
          </cell>
          <cell r="Z1170" t="str">
            <v>N/A</v>
          </cell>
          <cell r="AA1170" t="str">
            <v>N/A</v>
          </cell>
          <cell r="AB1170" t="str">
            <v xml:space="preserve">BLOQUEADO    </v>
          </cell>
          <cell r="AC1170">
            <v>117901</v>
          </cell>
          <cell r="AD1170" t="str">
            <v>MATRIZ</v>
          </cell>
          <cell r="AE1170" t="str">
            <v>3.SG&amp;A</v>
          </cell>
          <cell r="AF1170" t="str">
            <v>N/A</v>
          </cell>
          <cell r="AG1170" t="str">
            <v>N/A</v>
          </cell>
          <cell r="AH1170" t="str">
            <v>N/I</v>
          </cell>
          <cell r="AI1170" t="str">
            <v>N/A</v>
          </cell>
          <cell r="AJ1170" t="str">
            <v>N/A</v>
          </cell>
          <cell r="AK1170" t="str">
            <v>N/A</v>
          </cell>
          <cell r="AL1170" t="str">
            <v>N/A</v>
          </cell>
          <cell r="AM1170" t="str">
            <v>N/A</v>
          </cell>
          <cell r="AN1170" t="str">
            <v>N/A</v>
          </cell>
          <cell r="AO1170" t="str">
            <v>N/A</v>
          </cell>
          <cell r="AP1170" t="str">
            <v>N/A</v>
          </cell>
          <cell r="AQ1170" t="str">
            <v>N/A</v>
          </cell>
          <cell r="AR1170" t="str">
            <v>N/A</v>
          </cell>
          <cell r="AS1170" t="str">
            <v>N/AN/A</v>
          </cell>
          <cell r="AT1170" t="str">
            <v>N/A</v>
          </cell>
          <cell r="AU1170" t="str">
            <v>N/A</v>
          </cell>
          <cell r="AV1170" t="str">
            <v>N/A</v>
          </cell>
          <cell r="AW1170" t="str">
            <v>N/A</v>
          </cell>
          <cell r="AX1170" t="str">
            <v>N/A</v>
          </cell>
          <cell r="AY1170" t="str">
            <v>N/A</v>
          </cell>
          <cell r="AZ1170">
            <v>117901</v>
          </cell>
        </row>
        <row r="1171">
          <cell r="D1171">
            <v>117835</v>
          </cell>
          <cell r="E1171" t="str">
            <v>ADMINISTRACAO</v>
          </cell>
          <cell r="F1171" t="str">
            <v>N/A</v>
          </cell>
          <cell r="G1171" t="str">
            <v>N/I</v>
          </cell>
          <cell r="H1171" t="str">
            <v>N/I</v>
          </cell>
          <cell r="I1171" t="str">
            <v>N/I</v>
          </cell>
          <cell r="J1171" t="str">
            <v>N/I</v>
          </cell>
          <cell r="K1171" t="str">
            <v>78</v>
          </cell>
          <cell r="L1171" t="str">
            <v>PARE CERTO</v>
          </cell>
          <cell r="M1171" t="str">
            <v>PARE CERTO</v>
          </cell>
          <cell r="N1171">
            <v>0</v>
          </cell>
          <cell r="O1171">
            <v>0</v>
          </cell>
          <cell r="P1171" t="str">
            <v>N/A</v>
          </cell>
          <cell r="Q1171" t="str">
            <v>ADMINISTRACAO</v>
          </cell>
          <cell r="R1171" t="str">
            <v>SG&amp;A</v>
          </cell>
          <cell r="S1171" t="str">
            <v>SG&amp;A</v>
          </cell>
          <cell r="T1171" t="str">
            <v>N/A</v>
          </cell>
          <cell r="U1171" t="str">
            <v>N/A</v>
          </cell>
          <cell r="V1171" t="str">
            <v>N/A</v>
          </cell>
          <cell r="W1171" t="str">
            <v>N/I</v>
          </cell>
          <cell r="X1171" t="str">
            <v>N/I</v>
          </cell>
          <cell r="Y1171" t="str">
            <v>N/A</v>
          </cell>
          <cell r="Z1171" t="str">
            <v>N/A</v>
          </cell>
          <cell r="AA1171" t="str">
            <v>N/A</v>
          </cell>
          <cell r="AB1171" t="str">
            <v xml:space="preserve">BLOQUEADO    </v>
          </cell>
          <cell r="AC1171">
            <v>117835</v>
          </cell>
          <cell r="AD1171" t="str">
            <v>ADMINISTRACAO</v>
          </cell>
          <cell r="AE1171" t="str">
            <v>3.SG&amp;A</v>
          </cell>
          <cell r="AF1171" t="str">
            <v>N/A</v>
          </cell>
          <cell r="AG1171" t="str">
            <v>N/A</v>
          </cell>
          <cell r="AH1171" t="str">
            <v>N/I</v>
          </cell>
          <cell r="AI1171" t="str">
            <v>N/A</v>
          </cell>
          <cell r="AJ1171" t="str">
            <v>N/A</v>
          </cell>
          <cell r="AK1171" t="str">
            <v>N/A</v>
          </cell>
          <cell r="AL1171" t="str">
            <v>N/A</v>
          </cell>
          <cell r="AM1171" t="str">
            <v>N/A</v>
          </cell>
          <cell r="AN1171" t="str">
            <v>N/A</v>
          </cell>
          <cell r="AO1171" t="str">
            <v>N/A</v>
          </cell>
          <cell r="AP1171" t="str">
            <v>N/A</v>
          </cell>
          <cell r="AQ1171" t="str">
            <v>N/A</v>
          </cell>
          <cell r="AR1171" t="str">
            <v>N/A</v>
          </cell>
          <cell r="AS1171" t="str">
            <v>N/AN/A</v>
          </cell>
          <cell r="AT1171" t="str">
            <v>N/A</v>
          </cell>
          <cell r="AU1171" t="str">
            <v>N/A</v>
          </cell>
          <cell r="AV1171" t="str">
            <v>N/A</v>
          </cell>
          <cell r="AW1171" t="str">
            <v>N/A</v>
          </cell>
          <cell r="AX1171" t="str">
            <v>N/A</v>
          </cell>
          <cell r="AY1171" t="str">
            <v>N/A</v>
          </cell>
          <cell r="AZ1171">
            <v>117835</v>
          </cell>
        </row>
        <row r="1172">
          <cell r="D1172">
            <v>117832</v>
          </cell>
          <cell r="E1172" t="str">
            <v>DPTO PESSOAL</v>
          </cell>
          <cell r="F1172" t="str">
            <v>N/A</v>
          </cell>
          <cell r="G1172" t="str">
            <v>N/I</v>
          </cell>
          <cell r="H1172" t="str">
            <v>N/I</v>
          </cell>
          <cell r="I1172" t="str">
            <v>N/I</v>
          </cell>
          <cell r="J1172" t="str">
            <v>N/I</v>
          </cell>
          <cell r="K1172" t="str">
            <v>78</v>
          </cell>
          <cell r="L1172" t="str">
            <v>PARE CERTO</v>
          </cell>
          <cell r="M1172" t="str">
            <v>PARE CERTO</v>
          </cell>
          <cell r="N1172">
            <v>0</v>
          </cell>
          <cell r="O1172">
            <v>0</v>
          </cell>
          <cell r="P1172" t="str">
            <v>N/A</v>
          </cell>
          <cell r="Q1172" t="str">
            <v>DPTO PESSOAL</v>
          </cell>
          <cell r="R1172" t="str">
            <v>SG&amp;A</v>
          </cell>
          <cell r="S1172" t="str">
            <v>SG&amp;A</v>
          </cell>
          <cell r="T1172" t="str">
            <v>N/A</v>
          </cell>
          <cell r="U1172" t="str">
            <v>N/A</v>
          </cell>
          <cell r="V1172" t="str">
            <v>N/A</v>
          </cell>
          <cell r="W1172" t="str">
            <v>N/I</v>
          </cell>
          <cell r="X1172" t="str">
            <v>N/I</v>
          </cell>
          <cell r="Y1172" t="str">
            <v>N/A</v>
          </cell>
          <cell r="Z1172" t="str">
            <v>N/A</v>
          </cell>
          <cell r="AA1172" t="str">
            <v>N/A</v>
          </cell>
          <cell r="AB1172" t="str">
            <v xml:space="preserve">BLOQUEADO    </v>
          </cell>
          <cell r="AC1172">
            <v>117832</v>
          </cell>
          <cell r="AD1172" t="str">
            <v>DPTO PESSOAL</v>
          </cell>
          <cell r="AE1172" t="str">
            <v>3.SG&amp;A</v>
          </cell>
          <cell r="AF1172" t="str">
            <v>N/A</v>
          </cell>
          <cell r="AG1172" t="str">
            <v>N/A</v>
          </cell>
          <cell r="AH1172" t="str">
            <v>N/I</v>
          </cell>
          <cell r="AI1172" t="str">
            <v>N/A</v>
          </cell>
          <cell r="AJ1172" t="str">
            <v>N/A</v>
          </cell>
          <cell r="AK1172" t="str">
            <v>N/A</v>
          </cell>
          <cell r="AL1172" t="str">
            <v>N/A</v>
          </cell>
          <cell r="AM1172" t="str">
            <v>N/A</v>
          </cell>
          <cell r="AN1172" t="str">
            <v>N/A</v>
          </cell>
          <cell r="AO1172" t="str">
            <v>N/A</v>
          </cell>
          <cell r="AP1172" t="str">
            <v>N/A</v>
          </cell>
          <cell r="AQ1172" t="str">
            <v>N/A</v>
          </cell>
          <cell r="AR1172" t="str">
            <v>N/A</v>
          </cell>
          <cell r="AS1172" t="str">
            <v>N/AN/A</v>
          </cell>
          <cell r="AT1172" t="str">
            <v>N/A</v>
          </cell>
          <cell r="AU1172" t="str">
            <v>N/A</v>
          </cell>
          <cell r="AV1172" t="str">
            <v>N/A</v>
          </cell>
          <cell r="AW1172" t="str">
            <v>N/A</v>
          </cell>
          <cell r="AX1172" t="str">
            <v>N/A</v>
          </cell>
          <cell r="AY1172" t="str">
            <v>N/A</v>
          </cell>
          <cell r="AZ1172">
            <v>117832</v>
          </cell>
        </row>
        <row r="1173">
          <cell r="D1173">
            <v>117823</v>
          </cell>
          <cell r="E1173" t="str">
            <v>CONTABILIDADE</v>
          </cell>
          <cell r="F1173" t="str">
            <v>N/A</v>
          </cell>
          <cell r="G1173" t="str">
            <v>N/I</v>
          </cell>
          <cell r="H1173" t="str">
            <v>N/I</v>
          </cell>
          <cell r="I1173" t="str">
            <v>N/I</v>
          </cell>
          <cell r="J1173" t="str">
            <v>N/I</v>
          </cell>
          <cell r="K1173" t="str">
            <v>78</v>
          </cell>
          <cell r="L1173" t="str">
            <v>PARE CERTO</v>
          </cell>
          <cell r="M1173" t="str">
            <v>PARE CERTO</v>
          </cell>
          <cell r="N1173">
            <v>0</v>
          </cell>
          <cell r="O1173">
            <v>0</v>
          </cell>
          <cell r="P1173" t="str">
            <v>N/A</v>
          </cell>
          <cell r="Q1173" t="str">
            <v>CONTROLADORIA</v>
          </cell>
          <cell r="R1173" t="str">
            <v>SG&amp;A</v>
          </cell>
          <cell r="S1173" t="str">
            <v>SG&amp;A</v>
          </cell>
          <cell r="T1173" t="str">
            <v>N/A</v>
          </cell>
          <cell r="U1173" t="str">
            <v>N/A</v>
          </cell>
          <cell r="V1173" t="str">
            <v>N/A</v>
          </cell>
          <cell r="W1173" t="str">
            <v>N/I</v>
          </cell>
          <cell r="X1173" t="str">
            <v>N/I</v>
          </cell>
          <cell r="Y1173" t="str">
            <v>N/A</v>
          </cell>
          <cell r="Z1173" t="str">
            <v>N/A</v>
          </cell>
          <cell r="AA1173" t="str">
            <v>N/A</v>
          </cell>
          <cell r="AB1173" t="str">
            <v xml:space="preserve">BLOQUEADO    </v>
          </cell>
          <cell r="AC1173">
            <v>117823</v>
          </cell>
          <cell r="AD1173" t="str">
            <v>CONTABILIDADE</v>
          </cell>
          <cell r="AE1173" t="str">
            <v>3.SG&amp;A</v>
          </cell>
          <cell r="AF1173" t="str">
            <v>N/A</v>
          </cell>
          <cell r="AG1173" t="str">
            <v>N/A</v>
          </cell>
          <cell r="AH1173" t="str">
            <v>N/I</v>
          </cell>
          <cell r="AI1173" t="str">
            <v>N/A</v>
          </cell>
          <cell r="AJ1173" t="str">
            <v>N/A</v>
          </cell>
          <cell r="AK1173" t="str">
            <v>N/A</v>
          </cell>
          <cell r="AL1173" t="str">
            <v>N/A</v>
          </cell>
          <cell r="AM1173" t="str">
            <v>N/A</v>
          </cell>
          <cell r="AN1173" t="str">
            <v>N/A</v>
          </cell>
          <cell r="AO1173" t="str">
            <v>N/A</v>
          </cell>
          <cell r="AP1173" t="str">
            <v>N/A</v>
          </cell>
          <cell r="AQ1173" t="str">
            <v>N/A</v>
          </cell>
          <cell r="AR1173" t="str">
            <v>N/A</v>
          </cell>
          <cell r="AS1173" t="str">
            <v>N/AN/A</v>
          </cell>
          <cell r="AT1173" t="str">
            <v>N/A</v>
          </cell>
          <cell r="AU1173" t="str">
            <v>N/A</v>
          </cell>
          <cell r="AV1173" t="str">
            <v>N/A</v>
          </cell>
          <cell r="AW1173" t="str">
            <v>N/A</v>
          </cell>
          <cell r="AX1173" t="str">
            <v>N/A</v>
          </cell>
          <cell r="AY1173" t="str">
            <v>N/A</v>
          </cell>
          <cell r="AZ1173">
            <v>117823</v>
          </cell>
        </row>
        <row r="1174">
          <cell r="D1174">
            <v>117821</v>
          </cell>
          <cell r="E1174" t="str">
            <v>DIRETORIA</v>
          </cell>
          <cell r="F1174" t="str">
            <v>N/A</v>
          </cell>
          <cell r="G1174" t="str">
            <v>N/I</v>
          </cell>
          <cell r="H1174" t="str">
            <v>N/I</v>
          </cell>
          <cell r="I1174" t="str">
            <v>N/I</v>
          </cell>
          <cell r="J1174" t="str">
            <v>N/I</v>
          </cell>
          <cell r="K1174" t="str">
            <v>78</v>
          </cell>
          <cell r="L1174" t="str">
            <v>PARE CERTO</v>
          </cell>
          <cell r="M1174" t="str">
            <v>PARE CERTO</v>
          </cell>
          <cell r="N1174">
            <v>0</v>
          </cell>
          <cell r="O1174">
            <v>0</v>
          </cell>
          <cell r="P1174" t="str">
            <v>N/A</v>
          </cell>
          <cell r="Q1174" t="str">
            <v>DIRETORIA</v>
          </cell>
          <cell r="R1174" t="str">
            <v>SG&amp;A</v>
          </cell>
          <cell r="S1174" t="str">
            <v>SG&amp;A</v>
          </cell>
          <cell r="T1174" t="str">
            <v>N/A</v>
          </cell>
          <cell r="U1174" t="str">
            <v>N/A</v>
          </cell>
          <cell r="V1174" t="str">
            <v>N/A</v>
          </cell>
          <cell r="W1174" t="str">
            <v>N/I</v>
          </cell>
          <cell r="X1174" t="str">
            <v>N/I</v>
          </cell>
          <cell r="Y1174" t="str">
            <v>N/A</v>
          </cell>
          <cell r="Z1174" t="str">
            <v>N/A</v>
          </cell>
          <cell r="AA1174" t="str">
            <v>N/A</v>
          </cell>
          <cell r="AB1174" t="str">
            <v xml:space="preserve">BLOQUEADO    </v>
          </cell>
          <cell r="AC1174">
            <v>117821</v>
          </cell>
          <cell r="AD1174" t="str">
            <v>DIRETORIA</v>
          </cell>
          <cell r="AE1174" t="str">
            <v>3.SG&amp;A</v>
          </cell>
          <cell r="AF1174" t="str">
            <v>N/A</v>
          </cell>
          <cell r="AG1174" t="str">
            <v>N/A</v>
          </cell>
          <cell r="AH1174" t="str">
            <v>N/I</v>
          </cell>
          <cell r="AI1174" t="str">
            <v>N/A</v>
          </cell>
          <cell r="AJ1174" t="str">
            <v>N/A</v>
          </cell>
          <cell r="AK1174" t="str">
            <v>N/A</v>
          </cell>
          <cell r="AL1174" t="str">
            <v>N/A</v>
          </cell>
          <cell r="AM1174" t="str">
            <v>N/A</v>
          </cell>
          <cell r="AN1174" t="str">
            <v>N/A</v>
          </cell>
          <cell r="AO1174" t="str">
            <v>N/A</v>
          </cell>
          <cell r="AP1174" t="str">
            <v>N/A</v>
          </cell>
          <cell r="AQ1174" t="str">
            <v>N/A</v>
          </cell>
          <cell r="AR1174" t="str">
            <v>N/A</v>
          </cell>
          <cell r="AS1174" t="str">
            <v>N/AN/A</v>
          </cell>
          <cell r="AT1174" t="str">
            <v>N/A</v>
          </cell>
          <cell r="AU1174" t="str">
            <v>N/A</v>
          </cell>
          <cell r="AV1174" t="str">
            <v>N/A</v>
          </cell>
          <cell r="AW1174" t="str">
            <v>N/A</v>
          </cell>
          <cell r="AX1174" t="str">
            <v>N/A</v>
          </cell>
          <cell r="AY1174" t="str">
            <v>N/A</v>
          </cell>
          <cell r="AZ1174">
            <v>117821</v>
          </cell>
        </row>
        <row r="1175">
          <cell r="D1175">
            <v>117801</v>
          </cell>
          <cell r="E1175" t="str">
            <v>MATRIZ</v>
          </cell>
          <cell r="F1175" t="str">
            <v>N/A</v>
          </cell>
          <cell r="G1175" t="str">
            <v>N/I</v>
          </cell>
          <cell r="H1175" t="str">
            <v>N/I</v>
          </cell>
          <cell r="I1175" t="str">
            <v>N/I</v>
          </cell>
          <cell r="J1175" t="str">
            <v>N/I</v>
          </cell>
          <cell r="K1175" t="str">
            <v>78</v>
          </cell>
          <cell r="L1175" t="str">
            <v>PARE CERTO</v>
          </cell>
          <cell r="M1175" t="str">
            <v>PARE CERTO</v>
          </cell>
          <cell r="N1175">
            <v>0</v>
          </cell>
          <cell r="O1175">
            <v>0</v>
          </cell>
          <cell r="P1175" t="str">
            <v>N/A</v>
          </cell>
          <cell r="Q1175" t="str">
            <v>MATRIZ</v>
          </cell>
          <cell r="R1175" t="str">
            <v>SG&amp;A</v>
          </cell>
          <cell r="S1175" t="str">
            <v>SG&amp;A</v>
          </cell>
          <cell r="T1175" t="str">
            <v>N/A</v>
          </cell>
          <cell r="U1175" t="str">
            <v>N/A</v>
          </cell>
          <cell r="V1175" t="str">
            <v>N/A</v>
          </cell>
          <cell r="W1175" t="str">
            <v>N/A</v>
          </cell>
          <cell r="X1175" t="str">
            <v>N/A</v>
          </cell>
          <cell r="Y1175" t="str">
            <v>N/A</v>
          </cell>
          <cell r="Z1175" t="str">
            <v>N/A</v>
          </cell>
          <cell r="AA1175" t="str">
            <v>N/A</v>
          </cell>
          <cell r="AB1175" t="str">
            <v xml:space="preserve">BLOQUEADO    </v>
          </cell>
          <cell r="AC1175">
            <v>117801</v>
          </cell>
          <cell r="AD1175" t="str">
            <v>MATRIZ</v>
          </cell>
          <cell r="AE1175" t="str">
            <v>3.SG&amp;A</v>
          </cell>
          <cell r="AF1175" t="str">
            <v>N/A</v>
          </cell>
          <cell r="AG1175" t="str">
            <v>N/A</v>
          </cell>
          <cell r="AH1175" t="str">
            <v>N/I</v>
          </cell>
          <cell r="AI1175" t="str">
            <v>N/A</v>
          </cell>
          <cell r="AJ1175" t="str">
            <v>N/A</v>
          </cell>
          <cell r="AK1175" t="str">
            <v>N/A</v>
          </cell>
          <cell r="AL1175" t="str">
            <v>N/A</v>
          </cell>
          <cell r="AM1175" t="str">
            <v>N/A</v>
          </cell>
          <cell r="AN1175" t="str">
            <v>N/A</v>
          </cell>
          <cell r="AO1175" t="str">
            <v>N/A</v>
          </cell>
          <cell r="AP1175" t="str">
            <v>N/A</v>
          </cell>
          <cell r="AQ1175" t="str">
            <v>N/A</v>
          </cell>
          <cell r="AR1175" t="str">
            <v>N/A</v>
          </cell>
          <cell r="AS1175" t="str">
            <v>N/AN/A</v>
          </cell>
          <cell r="AT1175" t="str">
            <v>N/A</v>
          </cell>
          <cell r="AU1175" t="str">
            <v>N/A</v>
          </cell>
          <cell r="AV1175" t="str">
            <v>N/A</v>
          </cell>
          <cell r="AW1175" t="str">
            <v>N/A</v>
          </cell>
          <cell r="AX1175" t="str">
            <v>N/A</v>
          </cell>
          <cell r="AY1175" t="str">
            <v>N/A</v>
          </cell>
          <cell r="AZ1175">
            <v>117801</v>
          </cell>
        </row>
        <row r="1176">
          <cell r="D1176">
            <v>117735</v>
          </cell>
          <cell r="E1176" t="str">
            <v>ADMINISTRACAO</v>
          </cell>
          <cell r="F1176" t="str">
            <v>N/A</v>
          </cell>
          <cell r="G1176" t="str">
            <v>N/I</v>
          </cell>
          <cell r="H1176" t="str">
            <v>N/I</v>
          </cell>
          <cell r="I1176" t="str">
            <v>N/I</v>
          </cell>
          <cell r="J1176" t="str">
            <v>N/I</v>
          </cell>
          <cell r="K1176" t="str">
            <v>77</v>
          </cell>
          <cell r="L1176" t="str">
            <v>TPFI</v>
          </cell>
          <cell r="M1176" t="str">
            <v>TPFI</v>
          </cell>
          <cell r="N1176">
            <v>0</v>
          </cell>
          <cell r="O1176">
            <v>0</v>
          </cell>
          <cell r="P1176" t="str">
            <v>N/A</v>
          </cell>
          <cell r="Q1176" t="str">
            <v>ADMINISTRACAO</v>
          </cell>
          <cell r="R1176" t="str">
            <v>SG&amp;A</v>
          </cell>
          <cell r="S1176" t="str">
            <v>SG&amp;A</v>
          </cell>
          <cell r="T1176" t="str">
            <v>N/A</v>
          </cell>
          <cell r="U1176" t="str">
            <v>N/A</v>
          </cell>
          <cell r="V1176" t="str">
            <v>N/A</v>
          </cell>
          <cell r="W1176" t="str">
            <v>N/I</v>
          </cell>
          <cell r="X1176" t="str">
            <v>N/I</v>
          </cell>
          <cell r="Y1176" t="str">
            <v>N/A</v>
          </cell>
          <cell r="Z1176" t="str">
            <v>N/A</v>
          </cell>
          <cell r="AA1176" t="str">
            <v>N/A</v>
          </cell>
          <cell r="AB1176" t="str">
            <v xml:space="preserve">BLOQUEADO    </v>
          </cell>
          <cell r="AC1176">
            <v>117735</v>
          </cell>
          <cell r="AD1176" t="str">
            <v>ADMINISTRACAO</v>
          </cell>
          <cell r="AE1176" t="str">
            <v>3.SG&amp;A</v>
          </cell>
          <cell r="AF1176" t="str">
            <v>N/A</v>
          </cell>
          <cell r="AG1176" t="str">
            <v>N/A</v>
          </cell>
          <cell r="AH1176" t="str">
            <v>N/I</v>
          </cell>
          <cell r="AI1176" t="str">
            <v>N/A</v>
          </cell>
          <cell r="AJ1176" t="str">
            <v>N/A</v>
          </cell>
          <cell r="AK1176" t="str">
            <v>N/A</v>
          </cell>
          <cell r="AL1176" t="str">
            <v>N/A</v>
          </cell>
          <cell r="AM1176" t="str">
            <v>N/A</v>
          </cell>
          <cell r="AN1176" t="str">
            <v>N/A</v>
          </cell>
          <cell r="AO1176" t="str">
            <v>N/A</v>
          </cell>
          <cell r="AP1176" t="str">
            <v>N/A</v>
          </cell>
          <cell r="AQ1176" t="str">
            <v>N/A</v>
          </cell>
          <cell r="AR1176" t="str">
            <v>N/A</v>
          </cell>
          <cell r="AS1176" t="str">
            <v>N/AN/A</v>
          </cell>
          <cell r="AT1176" t="str">
            <v>N/A</v>
          </cell>
          <cell r="AU1176" t="str">
            <v>N/A</v>
          </cell>
          <cell r="AV1176" t="str">
            <v>N/A</v>
          </cell>
          <cell r="AW1176" t="str">
            <v>N/A</v>
          </cell>
          <cell r="AX1176" t="str">
            <v>N/A</v>
          </cell>
          <cell r="AY1176" t="str">
            <v>N/A</v>
          </cell>
          <cell r="AZ1176">
            <v>117735</v>
          </cell>
        </row>
        <row r="1177">
          <cell r="D1177">
            <v>117419</v>
          </cell>
          <cell r="E1177" t="str">
            <v>RECURSOS HUMANOS</v>
          </cell>
          <cell r="F1177" t="str">
            <v>N/A</v>
          </cell>
          <cell r="G1177" t="str">
            <v>N/I</v>
          </cell>
          <cell r="H1177" t="str">
            <v>N/I</v>
          </cell>
          <cell r="I1177" t="str">
            <v>N/I</v>
          </cell>
          <cell r="J1177" t="str">
            <v>N/I</v>
          </cell>
          <cell r="K1177" t="str">
            <v>74</v>
          </cell>
          <cell r="L1177" t="str">
            <v>REUNIDAS</v>
          </cell>
          <cell r="M1177" t="str">
            <v>REUNIDAS</v>
          </cell>
          <cell r="N1177">
            <v>0</v>
          </cell>
          <cell r="O1177">
            <v>0</v>
          </cell>
          <cell r="P1177" t="str">
            <v>N/A</v>
          </cell>
          <cell r="Q1177" t="str">
            <v>RECURSOS HUMANOS</v>
          </cell>
          <cell r="R1177" t="str">
            <v>SG&amp;A</v>
          </cell>
          <cell r="S1177" t="str">
            <v>SG&amp;A</v>
          </cell>
          <cell r="T1177" t="str">
            <v>N/A</v>
          </cell>
          <cell r="U1177" t="str">
            <v>N/A</v>
          </cell>
          <cell r="V1177" t="str">
            <v>N/A</v>
          </cell>
          <cell r="W1177" t="str">
            <v>N/I</v>
          </cell>
          <cell r="X1177" t="str">
            <v>N/I</v>
          </cell>
          <cell r="Y1177" t="str">
            <v>N/A</v>
          </cell>
          <cell r="Z1177" t="str">
            <v>N/A</v>
          </cell>
          <cell r="AA1177" t="str">
            <v>N/A</v>
          </cell>
          <cell r="AB1177" t="str">
            <v xml:space="preserve">BLOQUEADO    </v>
          </cell>
          <cell r="AC1177">
            <v>117419</v>
          </cell>
          <cell r="AD1177" t="str">
            <v>RECURSOS HUMANOS</v>
          </cell>
          <cell r="AE1177" t="str">
            <v>3.SG&amp;A</v>
          </cell>
          <cell r="AF1177" t="str">
            <v>N/A</v>
          </cell>
          <cell r="AG1177" t="str">
            <v>N/A</v>
          </cell>
          <cell r="AH1177" t="str">
            <v>N/I</v>
          </cell>
          <cell r="AI1177" t="str">
            <v>N/A</v>
          </cell>
          <cell r="AJ1177" t="str">
            <v>N/A</v>
          </cell>
          <cell r="AK1177" t="str">
            <v>N/A</v>
          </cell>
          <cell r="AL1177" t="str">
            <v>N/A</v>
          </cell>
          <cell r="AM1177" t="str">
            <v>N/A</v>
          </cell>
          <cell r="AN1177" t="str">
            <v>N/A</v>
          </cell>
          <cell r="AO1177" t="str">
            <v>N/A</v>
          </cell>
          <cell r="AP1177" t="str">
            <v>N/A</v>
          </cell>
          <cell r="AQ1177" t="str">
            <v>N/A</v>
          </cell>
          <cell r="AR1177" t="str">
            <v>N/A</v>
          </cell>
          <cell r="AS1177" t="str">
            <v>N/AN/A</v>
          </cell>
          <cell r="AT1177" t="str">
            <v>N/A</v>
          </cell>
          <cell r="AU1177" t="str">
            <v>N/A</v>
          </cell>
          <cell r="AV1177" t="str">
            <v>N/A</v>
          </cell>
          <cell r="AW1177" t="str">
            <v>N/A</v>
          </cell>
          <cell r="AX1177" t="str">
            <v>N/A</v>
          </cell>
          <cell r="AY1177" t="str">
            <v>N/A</v>
          </cell>
          <cell r="AZ1177">
            <v>117419</v>
          </cell>
        </row>
        <row r="1178">
          <cell r="D1178">
            <v>117417</v>
          </cell>
          <cell r="E1178" t="str">
            <v>ADMINISTRACAO</v>
          </cell>
          <cell r="F1178" t="str">
            <v>N/A</v>
          </cell>
          <cell r="G1178" t="str">
            <v>N/I</v>
          </cell>
          <cell r="H1178" t="str">
            <v>N/I</v>
          </cell>
          <cell r="I1178" t="str">
            <v>N/I</v>
          </cell>
          <cell r="J1178" t="str">
            <v>N/I</v>
          </cell>
          <cell r="K1178" t="str">
            <v>74</v>
          </cell>
          <cell r="L1178" t="str">
            <v>REUNIDAS</v>
          </cell>
          <cell r="M1178" t="str">
            <v>REUNIDAS</v>
          </cell>
          <cell r="N1178">
            <v>0</v>
          </cell>
          <cell r="O1178">
            <v>0</v>
          </cell>
          <cell r="P1178" t="str">
            <v>N/A</v>
          </cell>
          <cell r="Q1178" t="str">
            <v>ADMINISTRACAO</v>
          </cell>
          <cell r="R1178" t="str">
            <v>SG&amp;A</v>
          </cell>
          <cell r="S1178" t="str">
            <v>SG&amp;A</v>
          </cell>
          <cell r="T1178" t="str">
            <v>N/A</v>
          </cell>
          <cell r="U1178" t="str">
            <v>N/A</v>
          </cell>
          <cell r="V1178" t="str">
            <v>N/A</v>
          </cell>
          <cell r="W1178" t="str">
            <v>N/I</v>
          </cell>
          <cell r="X1178" t="str">
            <v>N/I</v>
          </cell>
          <cell r="Y1178" t="str">
            <v>N/A</v>
          </cell>
          <cell r="Z1178" t="str">
            <v>N/A</v>
          </cell>
          <cell r="AA1178" t="str">
            <v>N/A</v>
          </cell>
          <cell r="AB1178" t="str">
            <v xml:space="preserve">BLOQUEADO    </v>
          </cell>
          <cell r="AC1178">
            <v>117417</v>
          </cell>
          <cell r="AD1178" t="str">
            <v>ADMINISTRACAO</v>
          </cell>
          <cell r="AE1178" t="str">
            <v>3.SG&amp;A</v>
          </cell>
          <cell r="AF1178" t="str">
            <v>N/A</v>
          </cell>
          <cell r="AG1178" t="str">
            <v>N/A</v>
          </cell>
          <cell r="AH1178" t="str">
            <v>N/I</v>
          </cell>
          <cell r="AI1178" t="str">
            <v>N/A</v>
          </cell>
          <cell r="AJ1178" t="str">
            <v>N/A</v>
          </cell>
          <cell r="AK1178" t="str">
            <v>N/A</v>
          </cell>
          <cell r="AL1178" t="str">
            <v>N/A</v>
          </cell>
          <cell r="AM1178" t="str">
            <v>N/A</v>
          </cell>
          <cell r="AN1178" t="str">
            <v>N/A</v>
          </cell>
          <cell r="AO1178" t="str">
            <v>N/A</v>
          </cell>
          <cell r="AP1178" t="str">
            <v>N/A</v>
          </cell>
          <cell r="AQ1178" t="str">
            <v>N/A</v>
          </cell>
          <cell r="AR1178" t="str">
            <v>N/A</v>
          </cell>
          <cell r="AS1178" t="str">
            <v>N/AN/A</v>
          </cell>
          <cell r="AT1178" t="str">
            <v>N/A</v>
          </cell>
          <cell r="AU1178" t="str">
            <v>N/A</v>
          </cell>
          <cell r="AV1178" t="str">
            <v>N/A</v>
          </cell>
          <cell r="AW1178" t="str">
            <v>N/A</v>
          </cell>
          <cell r="AX1178" t="str">
            <v>N/A</v>
          </cell>
          <cell r="AY1178" t="str">
            <v>N/A</v>
          </cell>
          <cell r="AZ1178">
            <v>117417</v>
          </cell>
        </row>
        <row r="1179">
          <cell r="D1179">
            <v>117414</v>
          </cell>
          <cell r="E1179" t="str">
            <v>DEPTO PESSOAL</v>
          </cell>
          <cell r="F1179" t="str">
            <v>N/A</v>
          </cell>
          <cell r="G1179" t="str">
            <v>N/I</v>
          </cell>
          <cell r="H1179" t="str">
            <v>N/I</v>
          </cell>
          <cell r="I1179" t="str">
            <v>N/I</v>
          </cell>
          <cell r="J1179" t="str">
            <v>N/I</v>
          </cell>
          <cell r="K1179" t="str">
            <v>74</v>
          </cell>
          <cell r="L1179" t="str">
            <v>REUNIDAS</v>
          </cell>
          <cell r="M1179" t="str">
            <v>REUNIDAS</v>
          </cell>
          <cell r="N1179">
            <v>0</v>
          </cell>
          <cell r="O1179">
            <v>0</v>
          </cell>
          <cell r="P1179" t="str">
            <v>N/A</v>
          </cell>
          <cell r="Q1179" t="str">
            <v>DPTO PESSOAL</v>
          </cell>
          <cell r="R1179" t="str">
            <v>SG&amp;A</v>
          </cell>
          <cell r="S1179" t="str">
            <v>SG&amp;A</v>
          </cell>
          <cell r="T1179" t="str">
            <v>N/A</v>
          </cell>
          <cell r="U1179" t="str">
            <v>N/A</v>
          </cell>
          <cell r="V1179" t="str">
            <v>N/A</v>
          </cell>
          <cell r="W1179" t="str">
            <v>N/I</v>
          </cell>
          <cell r="X1179" t="str">
            <v>N/I</v>
          </cell>
          <cell r="Y1179" t="str">
            <v>N/A</v>
          </cell>
          <cell r="Z1179" t="str">
            <v>N/A</v>
          </cell>
          <cell r="AA1179" t="str">
            <v>N/A</v>
          </cell>
          <cell r="AB1179" t="str">
            <v xml:space="preserve">BLOQUEADO    </v>
          </cell>
          <cell r="AC1179">
            <v>117414</v>
          </cell>
          <cell r="AD1179" t="str">
            <v>DEPTO PESSOAL</v>
          </cell>
          <cell r="AE1179" t="str">
            <v>3.SG&amp;A</v>
          </cell>
          <cell r="AF1179" t="str">
            <v>N/A</v>
          </cell>
          <cell r="AG1179" t="str">
            <v>N/A</v>
          </cell>
          <cell r="AH1179" t="str">
            <v>N/I</v>
          </cell>
          <cell r="AI1179" t="str">
            <v>N/A</v>
          </cell>
          <cell r="AJ1179" t="str">
            <v>N/A</v>
          </cell>
          <cell r="AK1179" t="str">
            <v>N/A</v>
          </cell>
          <cell r="AL1179" t="str">
            <v>N/A</v>
          </cell>
          <cell r="AM1179" t="str">
            <v>N/A</v>
          </cell>
          <cell r="AN1179" t="str">
            <v>N/A</v>
          </cell>
          <cell r="AO1179" t="str">
            <v>N/A</v>
          </cell>
          <cell r="AP1179" t="str">
            <v>N/A</v>
          </cell>
          <cell r="AQ1179" t="str">
            <v>N/A</v>
          </cell>
          <cell r="AR1179" t="str">
            <v>N/A</v>
          </cell>
          <cell r="AS1179" t="str">
            <v>N/AN/A</v>
          </cell>
          <cell r="AT1179" t="str">
            <v>N/A</v>
          </cell>
          <cell r="AU1179" t="str">
            <v>N/A</v>
          </cell>
          <cell r="AV1179" t="str">
            <v>N/A</v>
          </cell>
          <cell r="AW1179" t="str">
            <v>N/A</v>
          </cell>
          <cell r="AX1179" t="str">
            <v>N/A</v>
          </cell>
          <cell r="AY1179" t="str">
            <v>N/A</v>
          </cell>
          <cell r="AZ1179">
            <v>117414</v>
          </cell>
        </row>
        <row r="1180">
          <cell r="D1180">
            <v>117413</v>
          </cell>
          <cell r="E1180" t="str">
            <v>INFORMATICA</v>
          </cell>
          <cell r="F1180" t="str">
            <v>N/A</v>
          </cell>
          <cell r="G1180" t="str">
            <v>N/I</v>
          </cell>
          <cell r="H1180" t="str">
            <v>N/I</v>
          </cell>
          <cell r="I1180" t="str">
            <v>N/I</v>
          </cell>
          <cell r="J1180" t="str">
            <v>N/I</v>
          </cell>
          <cell r="K1180" t="str">
            <v>74</v>
          </cell>
          <cell r="L1180" t="str">
            <v>REUNIDAS</v>
          </cell>
          <cell r="M1180" t="str">
            <v>REUNIDAS</v>
          </cell>
          <cell r="N1180">
            <v>0</v>
          </cell>
          <cell r="O1180">
            <v>0</v>
          </cell>
          <cell r="P1180" t="str">
            <v>N/A</v>
          </cell>
          <cell r="Q1180" t="str">
            <v>INFORMATICA</v>
          </cell>
          <cell r="R1180" t="str">
            <v>SG&amp;A</v>
          </cell>
          <cell r="S1180" t="str">
            <v>SG&amp;A</v>
          </cell>
          <cell r="T1180" t="str">
            <v>N/A</v>
          </cell>
          <cell r="U1180" t="str">
            <v>N/A</v>
          </cell>
          <cell r="V1180" t="str">
            <v>N/A</v>
          </cell>
          <cell r="W1180" t="str">
            <v>N/I</v>
          </cell>
          <cell r="X1180" t="str">
            <v>N/I</v>
          </cell>
          <cell r="Y1180" t="str">
            <v>N/A</v>
          </cell>
          <cell r="Z1180" t="str">
            <v>N/A</v>
          </cell>
          <cell r="AA1180" t="str">
            <v>N/A</v>
          </cell>
          <cell r="AB1180" t="str">
            <v xml:space="preserve">BLOQUEADO    </v>
          </cell>
          <cell r="AC1180">
            <v>117413</v>
          </cell>
          <cell r="AD1180" t="str">
            <v>INFORMATICA</v>
          </cell>
          <cell r="AE1180" t="str">
            <v>3.SG&amp;A</v>
          </cell>
          <cell r="AF1180" t="str">
            <v>N/A</v>
          </cell>
          <cell r="AG1180" t="str">
            <v>N/A</v>
          </cell>
          <cell r="AH1180" t="str">
            <v>N/I</v>
          </cell>
          <cell r="AI1180" t="str">
            <v>N/A</v>
          </cell>
          <cell r="AJ1180" t="str">
            <v>N/A</v>
          </cell>
          <cell r="AK1180" t="str">
            <v>N/A</v>
          </cell>
          <cell r="AL1180" t="str">
            <v>N/A</v>
          </cell>
          <cell r="AM1180" t="str">
            <v>N/A</v>
          </cell>
          <cell r="AN1180" t="str">
            <v>N/A</v>
          </cell>
          <cell r="AO1180" t="str">
            <v>N/A</v>
          </cell>
          <cell r="AP1180" t="str">
            <v>N/A</v>
          </cell>
          <cell r="AQ1180" t="str">
            <v>N/A</v>
          </cell>
          <cell r="AR1180" t="str">
            <v>N/A</v>
          </cell>
          <cell r="AS1180" t="str">
            <v>N/AN/A</v>
          </cell>
          <cell r="AT1180" t="str">
            <v>N/A</v>
          </cell>
          <cell r="AU1180" t="str">
            <v>N/A</v>
          </cell>
          <cell r="AV1180" t="str">
            <v>N/A</v>
          </cell>
          <cell r="AW1180" t="str">
            <v>N/A</v>
          </cell>
          <cell r="AX1180" t="str">
            <v>N/A</v>
          </cell>
          <cell r="AY1180" t="str">
            <v>N/A</v>
          </cell>
          <cell r="AZ1180">
            <v>117413</v>
          </cell>
        </row>
        <row r="1181">
          <cell r="D1181">
            <v>117411</v>
          </cell>
          <cell r="E1181" t="str">
            <v>SAC / SINISTRO</v>
          </cell>
          <cell r="F1181" t="str">
            <v>N/A</v>
          </cell>
          <cell r="G1181" t="str">
            <v>N/I</v>
          </cell>
          <cell r="H1181" t="str">
            <v>N/I</v>
          </cell>
          <cell r="I1181" t="str">
            <v>N/I</v>
          </cell>
          <cell r="J1181" t="str">
            <v>N/I</v>
          </cell>
          <cell r="K1181" t="str">
            <v>74</v>
          </cell>
          <cell r="L1181" t="str">
            <v>REUNIDAS</v>
          </cell>
          <cell r="M1181" t="str">
            <v>REUNIDAS</v>
          </cell>
          <cell r="N1181">
            <v>0</v>
          </cell>
          <cell r="O1181">
            <v>0</v>
          </cell>
          <cell r="P1181" t="str">
            <v>N/A</v>
          </cell>
          <cell r="Q1181" t="str">
            <v>SAC / SINISTRO</v>
          </cell>
          <cell r="R1181" t="str">
            <v>SG&amp;A</v>
          </cell>
          <cell r="S1181" t="str">
            <v>SG&amp;A</v>
          </cell>
          <cell r="T1181" t="str">
            <v>N/A</v>
          </cell>
          <cell r="U1181" t="str">
            <v>N/A</v>
          </cell>
          <cell r="V1181" t="str">
            <v>N/A</v>
          </cell>
          <cell r="W1181" t="str">
            <v>N/I</v>
          </cell>
          <cell r="X1181" t="str">
            <v>N/I</v>
          </cell>
          <cell r="Y1181" t="str">
            <v>N/A</v>
          </cell>
          <cell r="Z1181" t="str">
            <v>N/A</v>
          </cell>
          <cell r="AA1181" t="str">
            <v>N/A</v>
          </cell>
          <cell r="AB1181" t="str">
            <v xml:space="preserve">BLOQUEADO    </v>
          </cell>
          <cell r="AC1181">
            <v>117411</v>
          </cell>
          <cell r="AD1181" t="str">
            <v>SAC / SINISTRO</v>
          </cell>
          <cell r="AE1181" t="str">
            <v>3.SG&amp;A</v>
          </cell>
          <cell r="AF1181" t="str">
            <v>N/A</v>
          </cell>
          <cell r="AG1181" t="str">
            <v>N/A</v>
          </cell>
          <cell r="AH1181" t="str">
            <v>N/I</v>
          </cell>
          <cell r="AI1181" t="str">
            <v>N/A</v>
          </cell>
          <cell r="AJ1181" t="str">
            <v>N/A</v>
          </cell>
          <cell r="AK1181" t="str">
            <v>N/A</v>
          </cell>
          <cell r="AL1181" t="str">
            <v>N/A</v>
          </cell>
          <cell r="AM1181" t="str">
            <v>N/A</v>
          </cell>
          <cell r="AN1181" t="str">
            <v>N/A</v>
          </cell>
          <cell r="AO1181" t="str">
            <v>N/A</v>
          </cell>
          <cell r="AP1181" t="str">
            <v>N/A</v>
          </cell>
          <cell r="AQ1181" t="str">
            <v>N/A</v>
          </cell>
          <cell r="AR1181" t="str">
            <v>N/A</v>
          </cell>
          <cell r="AS1181" t="str">
            <v>N/AN/A</v>
          </cell>
          <cell r="AT1181" t="str">
            <v>N/A</v>
          </cell>
          <cell r="AU1181" t="str">
            <v>N/A</v>
          </cell>
          <cell r="AV1181" t="str">
            <v>N/A</v>
          </cell>
          <cell r="AW1181" t="str">
            <v>N/A</v>
          </cell>
          <cell r="AX1181" t="str">
            <v>N/A</v>
          </cell>
          <cell r="AY1181" t="str">
            <v>N/A</v>
          </cell>
          <cell r="AZ1181">
            <v>117411</v>
          </cell>
        </row>
        <row r="1182">
          <cell r="D1182">
            <v>117408</v>
          </cell>
          <cell r="E1182" t="str">
            <v>FATURAMENTO</v>
          </cell>
          <cell r="F1182" t="str">
            <v>N/A</v>
          </cell>
          <cell r="G1182" t="str">
            <v>N/I</v>
          </cell>
          <cell r="H1182" t="str">
            <v>N/I</v>
          </cell>
          <cell r="I1182" t="str">
            <v>N/I</v>
          </cell>
          <cell r="J1182" t="str">
            <v>N/I</v>
          </cell>
          <cell r="K1182" t="str">
            <v>74</v>
          </cell>
          <cell r="L1182" t="str">
            <v>REUNIDAS</v>
          </cell>
          <cell r="M1182" t="str">
            <v>REUNIDAS</v>
          </cell>
          <cell r="N1182">
            <v>0</v>
          </cell>
          <cell r="O1182">
            <v>0</v>
          </cell>
          <cell r="P1182" t="str">
            <v>N/A</v>
          </cell>
          <cell r="Q1182" t="str">
            <v>ADM FINANCEIRO</v>
          </cell>
          <cell r="R1182" t="str">
            <v>SG&amp;A</v>
          </cell>
          <cell r="S1182" t="str">
            <v>SG&amp;A</v>
          </cell>
          <cell r="T1182" t="str">
            <v>N/A</v>
          </cell>
          <cell r="U1182" t="str">
            <v>N/A</v>
          </cell>
          <cell r="V1182" t="str">
            <v>N/A</v>
          </cell>
          <cell r="W1182" t="str">
            <v>N/I</v>
          </cell>
          <cell r="X1182" t="str">
            <v>N/I</v>
          </cell>
          <cell r="Y1182" t="str">
            <v>N/A</v>
          </cell>
          <cell r="Z1182" t="str">
            <v>N/A</v>
          </cell>
          <cell r="AA1182" t="str">
            <v>N/A</v>
          </cell>
          <cell r="AB1182" t="str">
            <v xml:space="preserve">BLOQUEADO    </v>
          </cell>
          <cell r="AC1182">
            <v>117408</v>
          </cell>
          <cell r="AD1182" t="str">
            <v>FATURAMENTO</v>
          </cell>
          <cell r="AE1182" t="str">
            <v>3.SG&amp;A</v>
          </cell>
          <cell r="AF1182" t="str">
            <v>N/A</v>
          </cell>
          <cell r="AG1182" t="str">
            <v>N/A</v>
          </cell>
          <cell r="AH1182" t="str">
            <v>N/I</v>
          </cell>
          <cell r="AI1182" t="str">
            <v>N/A</v>
          </cell>
          <cell r="AJ1182" t="str">
            <v>N/A</v>
          </cell>
          <cell r="AK1182" t="str">
            <v>N/A</v>
          </cell>
          <cell r="AL1182" t="str">
            <v>N/A</v>
          </cell>
          <cell r="AM1182" t="str">
            <v>N/A</v>
          </cell>
          <cell r="AN1182" t="str">
            <v>N/A</v>
          </cell>
          <cell r="AO1182" t="str">
            <v>N/A</v>
          </cell>
          <cell r="AP1182" t="str">
            <v>N/A</v>
          </cell>
          <cell r="AQ1182" t="str">
            <v>N/A</v>
          </cell>
          <cell r="AR1182" t="str">
            <v>N/A</v>
          </cell>
          <cell r="AS1182" t="str">
            <v>N/AN/A</v>
          </cell>
          <cell r="AT1182" t="str">
            <v>N/A</v>
          </cell>
          <cell r="AU1182" t="str">
            <v>N/A</v>
          </cell>
          <cell r="AV1182" t="str">
            <v>N/A</v>
          </cell>
          <cell r="AW1182" t="str">
            <v>N/A</v>
          </cell>
          <cell r="AX1182" t="str">
            <v>N/A</v>
          </cell>
          <cell r="AY1182" t="str">
            <v>N/A</v>
          </cell>
          <cell r="AZ1182">
            <v>117408</v>
          </cell>
        </row>
        <row r="1183">
          <cell r="D1183">
            <v>117407</v>
          </cell>
          <cell r="E1183" t="str">
            <v>FINANCEIRO</v>
          </cell>
          <cell r="F1183" t="str">
            <v>N/A</v>
          </cell>
          <cell r="G1183" t="str">
            <v>N/I</v>
          </cell>
          <cell r="H1183" t="str">
            <v>N/I</v>
          </cell>
          <cell r="I1183" t="str">
            <v>N/I</v>
          </cell>
          <cell r="J1183" t="str">
            <v>N/I</v>
          </cell>
          <cell r="K1183" t="str">
            <v>74</v>
          </cell>
          <cell r="L1183" t="str">
            <v>REUNIDAS</v>
          </cell>
          <cell r="M1183" t="str">
            <v>REUNIDAS</v>
          </cell>
          <cell r="N1183">
            <v>0</v>
          </cell>
          <cell r="O1183">
            <v>0</v>
          </cell>
          <cell r="P1183" t="str">
            <v>N/A</v>
          </cell>
          <cell r="Q1183" t="str">
            <v>ADM FINANCEIRO</v>
          </cell>
          <cell r="R1183" t="str">
            <v>SG&amp;A</v>
          </cell>
          <cell r="S1183" t="str">
            <v>SG&amp;A</v>
          </cell>
          <cell r="T1183" t="str">
            <v>N/A</v>
          </cell>
          <cell r="U1183" t="str">
            <v>N/A</v>
          </cell>
          <cell r="V1183" t="str">
            <v>N/A</v>
          </cell>
          <cell r="W1183" t="str">
            <v>N/I</v>
          </cell>
          <cell r="X1183" t="str">
            <v>N/I</v>
          </cell>
          <cell r="Y1183" t="str">
            <v>N/A</v>
          </cell>
          <cell r="Z1183" t="str">
            <v>N/A</v>
          </cell>
          <cell r="AA1183" t="str">
            <v>N/A</v>
          </cell>
          <cell r="AB1183" t="str">
            <v xml:space="preserve">BLOQUEADO    </v>
          </cell>
          <cell r="AC1183">
            <v>117407</v>
          </cell>
          <cell r="AD1183" t="str">
            <v>FINANCEIRO</v>
          </cell>
          <cell r="AE1183" t="str">
            <v>3.SG&amp;A</v>
          </cell>
          <cell r="AF1183" t="str">
            <v>N/A</v>
          </cell>
          <cell r="AG1183" t="str">
            <v>N/A</v>
          </cell>
          <cell r="AH1183" t="str">
            <v>N/I</v>
          </cell>
          <cell r="AI1183" t="str">
            <v>N/A</v>
          </cell>
          <cell r="AJ1183" t="str">
            <v>N/A</v>
          </cell>
          <cell r="AK1183" t="str">
            <v>N/A</v>
          </cell>
          <cell r="AL1183" t="str">
            <v>N/A</v>
          </cell>
          <cell r="AM1183" t="str">
            <v>N/A</v>
          </cell>
          <cell r="AN1183" t="str">
            <v>N/A</v>
          </cell>
          <cell r="AO1183" t="str">
            <v>N/A</v>
          </cell>
          <cell r="AP1183" t="str">
            <v>N/A</v>
          </cell>
          <cell r="AQ1183" t="str">
            <v>N/A</v>
          </cell>
          <cell r="AR1183" t="str">
            <v>N/A</v>
          </cell>
          <cell r="AS1183" t="str">
            <v>N/AN/A</v>
          </cell>
          <cell r="AT1183" t="str">
            <v>N/A</v>
          </cell>
          <cell r="AU1183" t="str">
            <v>N/A</v>
          </cell>
          <cell r="AV1183" t="str">
            <v>N/A</v>
          </cell>
          <cell r="AW1183" t="str">
            <v>N/A</v>
          </cell>
          <cell r="AX1183" t="str">
            <v>N/A</v>
          </cell>
          <cell r="AY1183" t="str">
            <v>N/A</v>
          </cell>
          <cell r="AZ1183">
            <v>117407</v>
          </cell>
        </row>
        <row r="1184">
          <cell r="D1184">
            <v>117405</v>
          </cell>
          <cell r="E1184" t="str">
            <v>CONTABILIDADE</v>
          </cell>
          <cell r="F1184" t="str">
            <v>N/A</v>
          </cell>
          <cell r="G1184" t="str">
            <v>N/I</v>
          </cell>
          <cell r="H1184" t="str">
            <v>N/I</v>
          </cell>
          <cell r="I1184" t="str">
            <v>N/I</v>
          </cell>
          <cell r="J1184" t="str">
            <v>N/I</v>
          </cell>
          <cell r="K1184" t="str">
            <v>74</v>
          </cell>
          <cell r="L1184" t="str">
            <v>REUNIDAS</v>
          </cell>
          <cell r="M1184" t="str">
            <v>REUNIDAS</v>
          </cell>
          <cell r="N1184">
            <v>0</v>
          </cell>
          <cell r="O1184">
            <v>0</v>
          </cell>
          <cell r="P1184" t="str">
            <v>N/A</v>
          </cell>
          <cell r="Q1184" t="str">
            <v>CONTROLADORIA</v>
          </cell>
          <cell r="R1184" t="str">
            <v>SG&amp;A</v>
          </cell>
          <cell r="S1184" t="str">
            <v>SG&amp;A</v>
          </cell>
          <cell r="T1184" t="str">
            <v>N/A</v>
          </cell>
          <cell r="U1184" t="str">
            <v>N/A</v>
          </cell>
          <cell r="V1184" t="str">
            <v>N/A</v>
          </cell>
          <cell r="W1184" t="str">
            <v>N/I</v>
          </cell>
          <cell r="X1184" t="str">
            <v>N/I</v>
          </cell>
          <cell r="Y1184" t="str">
            <v>N/A</v>
          </cell>
          <cell r="Z1184" t="str">
            <v>N/A</v>
          </cell>
          <cell r="AA1184" t="str">
            <v>N/A</v>
          </cell>
          <cell r="AB1184" t="str">
            <v xml:space="preserve">BLOQUEADO    </v>
          </cell>
          <cell r="AC1184">
            <v>117405</v>
          </cell>
          <cell r="AD1184" t="str">
            <v>CONTABILIDADE</v>
          </cell>
          <cell r="AE1184" t="str">
            <v>3.SG&amp;A</v>
          </cell>
          <cell r="AF1184" t="str">
            <v>N/A</v>
          </cell>
          <cell r="AG1184" t="str">
            <v>N/A</v>
          </cell>
          <cell r="AH1184" t="str">
            <v>N/I</v>
          </cell>
          <cell r="AI1184" t="str">
            <v>N/A</v>
          </cell>
          <cell r="AJ1184" t="str">
            <v>N/A</v>
          </cell>
          <cell r="AK1184" t="str">
            <v>N/A</v>
          </cell>
          <cell r="AL1184" t="str">
            <v>N/A</v>
          </cell>
          <cell r="AM1184" t="str">
            <v>N/A</v>
          </cell>
          <cell r="AN1184" t="str">
            <v>N/A</v>
          </cell>
          <cell r="AO1184" t="str">
            <v>N/A</v>
          </cell>
          <cell r="AP1184" t="str">
            <v>N/A</v>
          </cell>
          <cell r="AQ1184" t="str">
            <v>N/A</v>
          </cell>
          <cell r="AR1184" t="str">
            <v>N/A</v>
          </cell>
          <cell r="AS1184" t="str">
            <v>N/AN/A</v>
          </cell>
          <cell r="AT1184" t="str">
            <v>N/A</v>
          </cell>
          <cell r="AU1184" t="str">
            <v>N/A</v>
          </cell>
          <cell r="AV1184" t="str">
            <v>N/A</v>
          </cell>
          <cell r="AW1184" t="str">
            <v>N/A</v>
          </cell>
          <cell r="AX1184" t="str">
            <v>N/A</v>
          </cell>
          <cell r="AY1184" t="str">
            <v>N/A</v>
          </cell>
          <cell r="AZ1184">
            <v>117405</v>
          </cell>
        </row>
        <row r="1185">
          <cell r="D1185">
            <v>117404</v>
          </cell>
          <cell r="E1185" t="str">
            <v>COMERCIAL</v>
          </cell>
          <cell r="F1185" t="str">
            <v>N/A</v>
          </cell>
          <cell r="G1185" t="str">
            <v>N/I</v>
          </cell>
          <cell r="H1185" t="str">
            <v>N/I</v>
          </cell>
          <cell r="I1185" t="str">
            <v>N/I</v>
          </cell>
          <cell r="J1185" t="str">
            <v>N/I</v>
          </cell>
          <cell r="K1185" t="str">
            <v>74</v>
          </cell>
          <cell r="L1185" t="str">
            <v>REUNIDAS</v>
          </cell>
          <cell r="M1185" t="str">
            <v>REUNIDAS</v>
          </cell>
          <cell r="N1185">
            <v>0</v>
          </cell>
          <cell r="O1185">
            <v>0</v>
          </cell>
          <cell r="P1185" t="str">
            <v>N/A</v>
          </cell>
          <cell r="Q1185" t="str">
            <v>COMERCIAL</v>
          </cell>
          <cell r="R1185" t="str">
            <v>SG&amp;A</v>
          </cell>
          <cell r="S1185" t="str">
            <v>SG&amp;A</v>
          </cell>
          <cell r="T1185" t="str">
            <v>N/A</v>
          </cell>
          <cell r="U1185" t="str">
            <v>N/A</v>
          </cell>
          <cell r="V1185" t="str">
            <v>N/A</v>
          </cell>
          <cell r="W1185" t="str">
            <v>N/I</v>
          </cell>
          <cell r="X1185" t="str">
            <v>N/I</v>
          </cell>
          <cell r="Y1185" t="str">
            <v>N/A</v>
          </cell>
          <cell r="Z1185" t="str">
            <v>N/A</v>
          </cell>
          <cell r="AA1185" t="str">
            <v>N/A</v>
          </cell>
          <cell r="AB1185" t="str">
            <v xml:space="preserve">BLOQUEADO    </v>
          </cell>
          <cell r="AC1185">
            <v>117404</v>
          </cell>
          <cell r="AD1185" t="str">
            <v>COMERCIAL</v>
          </cell>
          <cell r="AE1185" t="str">
            <v>3.SG&amp;A</v>
          </cell>
          <cell r="AF1185" t="str">
            <v>N/A</v>
          </cell>
          <cell r="AG1185" t="str">
            <v>N/A</v>
          </cell>
          <cell r="AH1185" t="str">
            <v>N/I</v>
          </cell>
          <cell r="AI1185" t="str">
            <v>N/A</v>
          </cell>
          <cell r="AJ1185" t="str">
            <v>N/A</v>
          </cell>
          <cell r="AK1185" t="str">
            <v>N/A</v>
          </cell>
          <cell r="AL1185" t="str">
            <v>N/A</v>
          </cell>
          <cell r="AM1185" t="str">
            <v>N/A</v>
          </cell>
          <cell r="AN1185" t="str">
            <v>N/A</v>
          </cell>
          <cell r="AO1185" t="str">
            <v>N/A</v>
          </cell>
          <cell r="AP1185" t="str">
            <v>N/A</v>
          </cell>
          <cell r="AQ1185" t="str">
            <v>N/A</v>
          </cell>
          <cell r="AR1185" t="str">
            <v>N/A</v>
          </cell>
          <cell r="AS1185" t="str">
            <v>N/AN/A</v>
          </cell>
          <cell r="AT1185" t="str">
            <v>N/A</v>
          </cell>
          <cell r="AU1185" t="str">
            <v>N/A</v>
          </cell>
          <cell r="AV1185" t="str">
            <v>N/A</v>
          </cell>
          <cell r="AW1185" t="str">
            <v>N/A</v>
          </cell>
          <cell r="AX1185" t="str">
            <v>N/A</v>
          </cell>
          <cell r="AY1185" t="str">
            <v>N/A</v>
          </cell>
          <cell r="AZ1185">
            <v>117404</v>
          </cell>
        </row>
        <row r="1186">
          <cell r="D1186">
            <v>117403</v>
          </cell>
          <cell r="E1186" t="str">
            <v>DIRETORIA</v>
          </cell>
          <cell r="F1186" t="str">
            <v>N/A</v>
          </cell>
          <cell r="G1186" t="str">
            <v>N/I</v>
          </cell>
          <cell r="H1186" t="str">
            <v>N/I</v>
          </cell>
          <cell r="I1186" t="str">
            <v>N/I</v>
          </cell>
          <cell r="J1186" t="str">
            <v>N/I</v>
          </cell>
          <cell r="K1186" t="str">
            <v>74</v>
          </cell>
          <cell r="L1186" t="str">
            <v>REUNIDAS</v>
          </cell>
          <cell r="M1186" t="str">
            <v>REUNIDAS</v>
          </cell>
          <cell r="N1186">
            <v>0</v>
          </cell>
          <cell r="O1186">
            <v>0</v>
          </cell>
          <cell r="P1186" t="str">
            <v>N/A</v>
          </cell>
          <cell r="Q1186" t="str">
            <v>DIRETORIA</v>
          </cell>
          <cell r="R1186" t="str">
            <v>SG&amp;A</v>
          </cell>
          <cell r="S1186" t="str">
            <v>SG&amp;A</v>
          </cell>
          <cell r="T1186" t="str">
            <v>N/A</v>
          </cell>
          <cell r="U1186" t="str">
            <v>N/A</v>
          </cell>
          <cell r="V1186" t="str">
            <v>N/A</v>
          </cell>
          <cell r="W1186" t="str">
            <v>N/I</v>
          </cell>
          <cell r="X1186" t="str">
            <v>N/I</v>
          </cell>
          <cell r="Y1186" t="str">
            <v>N/A</v>
          </cell>
          <cell r="Z1186" t="str">
            <v>N/A</v>
          </cell>
          <cell r="AA1186" t="str">
            <v>N/A</v>
          </cell>
          <cell r="AB1186" t="str">
            <v xml:space="preserve">BLOQUEADO    </v>
          </cell>
          <cell r="AC1186">
            <v>117403</v>
          </cell>
          <cell r="AD1186" t="str">
            <v>DIRETORIA</v>
          </cell>
          <cell r="AE1186" t="str">
            <v>3.SG&amp;A</v>
          </cell>
          <cell r="AF1186" t="str">
            <v>N/A</v>
          </cell>
          <cell r="AG1186" t="str">
            <v>N/A</v>
          </cell>
          <cell r="AH1186" t="str">
            <v>N/I</v>
          </cell>
          <cell r="AI1186" t="str">
            <v>N/A</v>
          </cell>
          <cell r="AJ1186" t="str">
            <v>N/A</v>
          </cell>
          <cell r="AK1186" t="str">
            <v>N/A</v>
          </cell>
          <cell r="AL1186" t="str">
            <v>N/A</v>
          </cell>
          <cell r="AM1186" t="str">
            <v>N/A</v>
          </cell>
          <cell r="AN1186" t="str">
            <v>N/A</v>
          </cell>
          <cell r="AO1186" t="str">
            <v>N/A</v>
          </cell>
          <cell r="AP1186" t="str">
            <v>N/A</v>
          </cell>
          <cell r="AQ1186" t="str">
            <v>N/A</v>
          </cell>
          <cell r="AR1186" t="str">
            <v>N/A</v>
          </cell>
          <cell r="AS1186" t="str">
            <v>N/AN/A</v>
          </cell>
          <cell r="AT1186" t="str">
            <v>N/A</v>
          </cell>
          <cell r="AU1186" t="str">
            <v>N/A</v>
          </cell>
          <cell r="AV1186" t="str">
            <v>N/A</v>
          </cell>
          <cell r="AW1186" t="str">
            <v>N/A</v>
          </cell>
          <cell r="AX1186" t="str">
            <v>N/A</v>
          </cell>
          <cell r="AY1186" t="str">
            <v>N/A</v>
          </cell>
          <cell r="AZ1186">
            <v>117403</v>
          </cell>
        </row>
        <row r="1187">
          <cell r="D1187">
            <v>117401</v>
          </cell>
          <cell r="E1187" t="str">
            <v>MATRIZ</v>
          </cell>
          <cell r="F1187" t="str">
            <v>N/A</v>
          </cell>
          <cell r="G1187" t="str">
            <v>N/I</v>
          </cell>
          <cell r="H1187" t="str">
            <v>N/I</v>
          </cell>
          <cell r="I1187" t="str">
            <v>N/I</v>
          </cell>
          <cell r="J1187" t="str">
            <v>N/I</v>
          </cell>
          <cell r="K1187" t="str">
            <v>74</v>
          </cell>
          <cell r="L1187" t="str">
            <v>REUNIDAS</v>
          </cell>
          <cell r="M1187" t="str">
            <v>REUNIDAS</v>
          </cell>
          <cell r="N1187">
            <v>0</v>
          </cell>
          <cell r="O1187">
            <v>0</v>
          </cell>
          <cell r="P1187" t="str">
            <v>N/A</v>
          </cell>
          <cell r="Q1187" t="str">
            <v>MATRIZ</v>
          </cell>
          <cell r="R1187" t="str">
            <v>SG&amp;A</v>
          </cell>
          <cell r="S1187" t="str">
            <v>SG&amp;A</v>
          </cell>
          <cell r="T1187" t="str">
            <v>N/A</v>
          </cell>
          <cell r="U1187" t="str">
            <v>N/A</v>
          </cell>
          <cell r="V1187" t="str">
            <v>N/A</v>
          </cell>
          <cell r="W1187" t="str">
            <v>N/A</v>
          </cell>
          <cell r="X1187" t="str">
            <v>N/A</v>
          </cell>
          <cell r="Y1187" t="str">
            <v>N/A</v>
          </cell>
          <cell r="Z1187" t="str">
            <v>N/A</v>
          </cell>
          <cell r="AA1187" t="str">
            <v>N/A</v>
          </cell>
          <cell r="AB1187" t="str">
            <v xml:space="preserve">BLOQUEADO    </v>
          </cell>
          <cell r="AC1187">
            <v>117401</v>
          </cell>
          <cell r="AD1187" t="str">
            <v>MATRIZ</v>
          </cell>
          <cell r="AE1187" t="str">
            <v>3.SG&amp;A</v>
          </cell>
          <cell r="AF1187" t="str">
            <v>N/A</v>
          </cell>
          <cell r="AG1187" t="str">
            <v>N/A</v>
          </cell>
          <cell r="AH1187" t="str">
            <v>N/I</v>
          </cell>
          <cell r="AI1187" t="str">
            <v>N/A</v>
          </cell>
          <cell r="AJ1187" t="str">
            <v>N/A</v>
          </cell>
          <cell r="AK1187" t="str">
            <v>N/A</v>
          </cell>
          <cell r="AL1187" t="str">
            <v>N/A</v>
          </cell>
          <cell r="AM1187" t="str">
            <v>N/A</v>
          </cell>
          <cell r="AN1187" t="str">
            <v>N/A</v>
          </cell>
          <cell r="AO1187" t="str">
            <v>N/A</v>
          </cell>
          <cell r="AP1187" t="str">
            <v>N/A</v>
          </cell>
          <cell r="AQ1187" t="str">
            <v>N/A</v>
          </cell>
          <cell r="AR1187" t="str">
            <v>N/A</v>
          </cell>
          <cell r="AS1187" t="str">
            <v>N/AN/A</v>
          </cell>
          <cell r="AT1187" t="str">
            <v>N/A</v>
          </cell>
          <cell r="AU1187" t="str">
            <v>N/A</v>
          </cell>
          <cell r="AV1187" t="str">
            <v>N/A</v>
          </cell>
          <cell r="AW1187" t="str">
            <v>N/A</v>
          </cell>
          <cell r="AX1187" t="str">
            <v>N/A</v>
          </cell>
          <cell r="AY1187" t="str">
            <v>N/A</v>
          </cell>
          <cell r="AZ1187">
            <v>117401</v>
          </cell>
        </row>
        <row r="1188">
          <cell r="D1188">
            <v>116135</v>
          </cell>
          <cell r="E1188" t="str">
            <v>ADMINISTRACAO</v>
          </cell>
          <cell r="F1188" t="str">
            <v>N/A</v>
          </cell>
          <cell r="G1188" t="str">
            <v>N/I</v>
          </cell>
          <cell r="H1188" t="str">
            <v>N/I</v>
          </cell>
          <cell r="I1188" t="str">
            <v>N/I</v>
          </cell>
          <cell r="J1188" t="str">
            <v>N/I</v>
          </cell>
          <cell r="K1188" t="str">
            <v>61</v>
          </cell>
          <cell r="L1188" t="str">
            <v>TAR</v>
          </cell>
          <cell r="M1188" t="str">
            <v>TAR</v>
          </cell>
          <cell r="N1188">
            <v>0</v>
          </cell>
          <cell r="O1188">
            <v>0</v>
          </cell>
          <cell r="P1188" t="str">
            <v>N/A</v>
          </cell>
          <cell r="Q1188" t="str">
            <v>ADMINISTRACAO</v>
          </cell>
          <cell r="R1188" t="str">
            <v>SG&amp;A</v>
          </cell>
          <cell r="S1188" t="str">
            <v>SG&amp;A</v>
          </cell>
          <cell r="T1188" t="str">
            <v>N/A</v>
          </cell>
          <cell r="U1188" t="str">
            <v>N/A</v>
          </cell>
          <cell r="V1188" t="str">
            <v>N/A</v>
          </cell>
          <cell r="W1188" t="str">
            <v>N/I</v>
          </cell>
          <cell r="X1188" t="str">
            <v>N/I</v>
          </cell>
          <cell r="Y1188" t="str">
            <v>N/A</v>
          </cell>
          <cell r="Z1188" t="str">
            <v>N/A</v>
          </cell>
          <cell r="AA1188" t="str">
            <v>N/A</v>
          </cell>
          <cell r="AB1188" t="str">
            <v xml:space="preserve">BLOQUEADO    </v>
          </cell>
          <cell r="AC1188">
            <v>116135</v>
          </cell>
          <cell r="AD1188" t="str">
            <v>ADMINISTRACAO</v>
          </cell>
          <cell r="AE1188" t="str">
            <v>3.SG&amp;A</v>
          </cell>
          <cell r="AF1188" t="str">
            <v>N/A</v>
          </cell>
          <cell r="AG1188" t="str">
            <v>N/A</v>
          </cell>
          <cell r="AH1188" t="str">
            <v>N/I</v>
          </cell>
          <cell r="AI1188" t="str">
            <v>N/A</v>
          </cell>
          <cell r="AJ1188" t="str">
            <v>N/A</v>
          </cell>
          <cell r="AK1188" t="str">
            <v>N/A</v>
          </cell>
          <cell r="AL1188" t="str">
            <v>N/A</v>
          </cell>
          <cell r="AM1188" t="str">
            <v>N/A</v>
          </cell>
          <cell r="AN1188" t="str">
            <v>N/A</v>
          </cell>
          <cell r="AO1188" t="str">
            <v>N/A</v>
          </cell>
          <cell r="AP1188" t="str">
            <v>N/A</v>
          </cell>
          <cell r="AQ1188" t="str">
            <v>N/A</v>
          </cell>
          <cell r="AR1188" t="str">
            <v>N/A</v>
          </cell>
          <cell r="AS1188" t="str">
            <v>N/AN/A</v>
          </cell>
          <cell r="AT1188" t="str">
            <v>N/A</v>
          </cell>
          <cell r="AU1188" t="str">
            <v>N/A</v>
          </cell>
          <cell r="AV1188" t="str">
            <v>N/A</v>
          </cell>
          <cell r="AW1188" t="str">
            <v>N/A</v>
          </cell>
          <cell r="AX1188" t="str">
            <v>N/A</v>
          </cell>
          <cell r="AY1188" t="str">
            <v>N/A</v>
          </cell>
          <cell r="AZ1188">
            <v>116135</v>
          </cell>
        </row>
        <row r="1189">
          <cell r="D1189">
            <v>116121</v>
          </cell>
          <cell r="E1189" t="str">
            <v>DIRETORIA</v>
          </cell>
          <cell r="F1189" t="str">
            <v>N/A</v>
          </cell>
          <cell r="G1189" t="str">
            <v>N/I</v>
          </cell>
          <cell r="H1189" t="str">
            <v>N/I</v>
          </cell>
          <cell r="I1189" t="str">
            <v>N/I</v>
          </cell>
          <cell r="J1189" t="str">
            <v>N/I</v>
          </cell>
          <cell r="K1189" t="str">
            <v>61</v>
          </cell>
          <cell r="L1189" t="str">
            <v>TAR</v>
          </cell>
          <cell r="M1189" t="str">
            <v>TAR</v>
          </cell>
          <cell r="N1189">
            <v>0</v>
          </cell>
          <cell r="O1189">
            <v>0</v>
          </cell>
          <cell r="P1189" t="str">
            <v>N/A</v>
          </cell>
          <cell r="Q1189" t="str">
            <v>DIRETORIA</v>
          </cell>
          <cell r="R1189" t="str">
            <v>SG&amp;A</v>
          </cell>
          <cell r="S1189" t="str">
            <v>SG&amp;A</v>
          </cell>
          <cell r="T1189" t="str">
            <v>N/A</v>
          </cell>
          <cell r="U1189" t="str">
            <v>N/A</v>
          </cell>
          <cell r="V1189" t="str">
            <v>N/A</v>
          </cell>
          <cell r="W1189" t="str">
            <v>N/I</v>
          </cell>
          <cell r="X1189" t="str">
            <v>N/I</v>
          </cell>
          <cell r="Y1189" t="str">
            <v>N/A</v>
          </cell>
          <cell r="Z1189" t="str">
            <v>N/A</v>
          </cell>
          <cell r="AA1189" t="str">
            <v>N/A</v>
          </cell>
          <cell r="AB1189" t="str">
            <v xml:space="preserve">BLOQUEADO    </v>
          </cell>
          <cell r="AC1189">
            <v>116121</v>
          </cell>
          <cell r="AD1189" t="str">
            <v>DIRETORIA</v>
          </cell>
          <cell r="AE1189" t="str">
            <v>3.SG&amp;A</v>
          </cell>
          <cell r="AF1189" t="str">
            <v>N/A</v>
          </cell>
          <cell r="AG1189" t="str">
            <v>N/A</v>
          </cell>
          <cell r="AH1189" t="str">
            <v>N/I</v>
          </cell>
          <cell r="AI1189" t="str">
            <v>N/A</v>
          </cell>
          <cell r="AJ1189" t="str">
            <v>N/A</v>
          </cell>
          <cell r="AK1189" t="str">
            <v>N/A</v>
          </cell>
          <cell r="AL1189" t="str">
            <v>N/A</v>
          </cell>
          <cell r="AM1189" t="str">
            <v>N/A</v>
          </cell>
          <cell r="AN1189" t="str">
            <v>N/A</v>
          </cell>
          <cell r="AO1189" t="str">
            <v>N/A</v>
          </cell>
          <cell r="AP1189" t="str">
            <v>N/A</v>
          </cell>
          <cell r="AQ1189" t="str">
            <v>N/A</v>
          </cell>
          <cell r="AR1189" t="str">
            <v>N/A</v>
          </cell>
          <cell r="AS1189" t="str">
            <v>N/AN/A</v>
          </cell>
          <cell r="AT1189" t="str">
            <v>N/A</v>
          </cell>
          <cell r="AU1189" t="str">
            <v>N/A</v>
          </cell>
          <cell r="AV1189" t="str">
            <v>N/A</v>
          </cell>
          <cell r="AW1189" t="str">
            <v>N/A</v>
          </cell>
          <cell r="AX1189" t="str">
            <v>N/A</v>
          </cell>
          <cell r="AY1189" t="str">
            <v>N/A</v>
          </cell>
          <cell r="AZ1189">
            <v>116121</v>
          </cell>
        </row>
        <row r="1190">
          <cell r="D1190">
            <v>115735</v>
          </cell>
          <cell r="E1190" t="str">
            <v>ADMINISTRACAO</v>
          </cell>
          <cell r="F1190" t="str">
            <v>N/A</v>
          </cell>
          <cell r="G1190" t="str">
            <v>SP</v>
          </cell>
          <cell r="H1190" t="str">
            <v>SÃO PAULO</v>
          </cell>
          <cell r="I1190" t="str">
            <v>SP</v>
          </cell>
          <cell r="J1190" t="str">
            <v>SP</v>
          </cell>
          <cell r="K1190" t="str">
            <v>57</v>
          </cell>
          <cell r="L1190" t="str">
            <v>SHF</v>
          </cell>
          <cell r="M1190" t="str">
            <v>SHF</v>
          </cell>
          <cell r="N1190">
            <v>0</v>
          </cell>
          <cell r="O1190">
            <v>0</v>
          </cell>
          <cell r="P1190" t="str">
            <v>N/A</v>
          </cell>
          <cell r="Q1190" t="str">
            <v>ADMINISTRACAO</v>
          </cell>
          <cell r="R1190" t="str">
            <v>SG&amp;A</v>
          </cell>
          <cell r="S1190" t="str">
            <v>SG&amp;A</v>
          </cell>
          <cell r="T1190" t="str">
            <v>N/A</v>
          </cell>
          <cell r="U1190" t="str">
            <v>N/A</v>
          </cell>
          <cell r="V1190" t="str">
            <v>N/A</v>
          </cell>
          <cell r="W1190" t="str">
            <v>N/I</v>
          </cell>
          <cell r="X1190" t="str">
            <v>N/I</v>
          </cell>
          <cell r="Y1190" t="str">
            <v>N/A</v>
          </cell>
          <cell r="Z1190" t="str">
            <v>N/A</v>
          </cell>
          <cell r="AA1190" t="str">
            <v>N/A</v>
          </cell>
          <cell r="AB1190" t="str">
            <v>NAO BLOQUEADO</v>
          </cell>
          <cell r="AC1190">
            <v>115735</v>
          </cell>
          <cell r="AD1190" t="str">
            <v>ADMINISTRACAO</v>
          </cell>
          <cell r="AE1190" t="str">
            <v>3.SG&amp;A</v>
          </cell>
          <cell r="AF1190" t="str">
            <v>N/A</v>
          </cell>
          <cell r="AG1190" t="str">
            <v>N/A</v>
          </cell>
          <cell r="AH1190" t="str">
            <v xml:space="preserve">SÃO PAULO </v>
          </cell>
          <cell r="AI1190" t="str">
            <v>N/A</v>
          </cell>
          <cell r="AJ1190" t="str">
            <v>N/A</v>
          </cell>
          <cell r="AK1190" t="str">
            <v>N/A</v>
          </cell>
          <cell r="AL1190" t="str">
            <v>N/A</v>
          </cell>
          <cell r="AM1190" t="str">
            <v>N/A</v>
          </cell>
          <cell r="AN1190" t="str">
            <v>N/A</v>
          </cell>
          <cell r="AO1190" t="str">
            <v>N/A</v>
          </cell>
          <cell r="AP1190" t="str">
            <v>N/A</v>
          </cell>
          <cell r="AQ1190" t="str">
            <v>N/A</v>
          </cell>
          <cell r="AR1190" t="str">
            <v>N/A</v>
          </cell>
          <cell r="AS1190" t="str">
            <v>N/AN/A</v>
          </cell>
          <cell r="AT1190" t="str">
            <v>N/A</v>
          </cell>
          <cell r="AU1190" t="str">
            <v>N/A</v>
          </cell>
          <cell r="AV1190" t="str">
            <v>N/A</v>
          </cell>
          <cell r="AW1190" t="str">
            <v>N/A</v>
          </cell>
          <cell r="AX1190" t="str">
            <v>N/A</v>
          </cell>
          <cell r="AY1190" t="str">
            <v>N/A</v>
          </cell>
          <cell r="AZ1190">
            <v>115735</v>
          </cell>
        </row>
        <row r="1191">
          <cell r="D1191">
            <v>115733</v>
          </cell>
          <cell r="E1191" t="str">
            <v>JURIDICO</v>
          </cell>
          <cell r="F1191" t="str">
            <v>N/A</v>
          </cell>
          <cell r="G1191" t="str">
            <v>SP</v>
          </cell>
          <cell r="H1191" t="str">
            <v>SÃO PAULO</v>
          </cell>
          <cell r="I1191" t="str">
            <v>SP</v>
          </cell>
          <cell r="J1191" t="str">
            <v>SP</v>
          </cell>
          <cell r="K1191" t="str">
            <v>57</v>
          </cell>
          <cell r="L1191" t="str">
            <v>SHF</v>
          </cell>
          <cell r="M1191" t="str">
            <v>SHF</v>
          </cell>
          <cell r="N1191">
            <v>0</v>
          </cell>
          <cell r="O1191">
            <v>0</v>
          </cell>
          <cell r="P1191" t="str">
            <v>N/A</v>
          </cell>
          <cell r="Q1191" t="str">
            <v>JURIDICO</v>
          </cell>
          <cell r="R1191" t="str">
            <v>SG&amp;A</v>
          </cell>
          <cell r="S1191" t="str">
            <v>SG&amp;A</v>
          </cell>
          <cell r="T1191" t="str">
            <v>N/A</v>
          </cell>
          <cell r="U1191" t="str">
            <v>N/A</v>
          </cell>
          <cell r="V1191" t="str">
            <v>N/A</v>
          </cell>
          <cell r="W1191" t="str">
            <v>N/I</v>
          </cell>
          <cell r="X1191" t="str">
            <v>N/I</v>
          </cell>
          <cell r="Y1191" t="str">
            <v>N/A</v>
          </cell>
          <cell r="Z1191" t="str">
            <v>N/A</v>
          </cell>
          <cell r="AA1191" t="str">
            <v>N/A</v>
          </cell>
          <cell r="AB1191" t="str">
            <v>NAO BLOQUEADO</v>
          </cell>
          <cell r="AC1191">
            <v>115733</v>
          </cell>
          <cell r="AD1191" t="str">
            <v>JURIDICO</v>
          </cell>
          <cell r="AE1191" t="str">
            <v>3.SG&amp;A</v>
          </cell>
          <cell r="AF1191" t="str">
            <v>N/A</v>
          </cell>
          <cell r="AG1191" t="str">
            <v>N/A</v>
          </cell>
          <cell r="AH1191" t="str">
            <v xml:space="preserve">SÃO PAULO </v>
          </cell>
          <cell r="AI1191" t="str">
            <v>N/A</v>
          </cell>
          <cell r="AJ1191" t="str">
            <v>N/A</v>
          </cell>
          <cell r="AK1191" t="str">
            <v>N/A</v>
          </cell>
          <cell r="AL1191" t="str">
            <v>N/A</v>
          </cell>
          <cell r="AM1191" t="str">
            <v>N/A</v>
          </cell>
          <cell r="AN1191" t="str">
            <v>N/A</v>
          </cell>
          <cell r="AO1191" t="str">
            <v>N/A</v>
          </cell>
          <cell r="AP1191" t="str">
            <v>N/A</v>
          </cell>
          <cell r="AQ1191" t="str">
            <v>N/A</v>
          </cell>
          <cell r="AR1191" t="str">
            <v>N/A</v>
          </cell>
          <cell r="AS1191" t="str">
            <v>N/AN/A</v>
          </cell>
          <cell r="AT1191" t="str">
            <v>N/A</v>
          </cell>
          <cell r="AU1191" t="str">
            <v>N/A</v>
          </cell>
          <cell r="AV1191" t="str">
            <v>N/A</v>
          </cell>
          <cell r="AW1191" t="str">
            <v>N/A</v>
          </cell>
          <cell r="AX1191" t="str">
            <v>N/A</v>
          </cell>
          <cell r="AY1191" t="str">
            <v>N/A</v>
          </cell>
          <cell r="AZ1191">
            <v>115733</v>
          </cell>
        </row>
        <row r="1192">
          <cell r="D1192">
            <v>115732</v>
          </cell>
          <cell r="E1192" t="str">
            <v>DEPTO. PESSOAL</v>
          </cell>
          <cell r="F1192" t="str">
            <v>N/A</v>
          </cell>
          <cell r="G1192" t="str">
            <v>SP</v>
          </cell>
          <cell r="H1192" t="str">
            <v>SÃO PAULO</v>
          </cell>
          <cell r="I1192" t="str">
            <v>SP</v>
          </cell>
          <cell r="J1192" t="str">
            <v>SP</v>
          </cell>
          <cell r="K1192" t="str">
            <v>57</v>
          </cell>
          <cell r="L1192" t="str">
            <v>SHF</v>
          </cell>
          <cell r="M1192" t="str">
            <v>SHF</v>
          </cell>
          <cell r="N1192">
            <v>0</v>
          </cell>
          <cell r="O1192">
            <v>0</v>
          </cell>
          <cell r="P1192" t="str">
            <v>N/A</v>
          </cell>
          <cell r="Q1192" t="str">
            <v>DPTO PESSOAL</v>
          </cell>
          <cell r="R1192" t="str">
            <v>SG&amp;A</v>
          </cell>
          <cell r="S1192" t="str">
            <v>SG&amp;A</v>
          </cell>
          <cell r="T1192" t="str">
            <v>N/A</v>
          </cell>
          <cell r="U1192" t="str">
            <v>N/A</v>
          </cell>
          <cell r="V1192" t="str">
            <v>N/A</v>
          </cell>
          <cell r="W1192" t="str">
            <v>N/I</v>
          </cell>
          <cell r="X1192" t="str">
            <v>N/I</v>
          </cell>
          <cell r="Y1192" t="str">
            <v>N/A</v>
          </cell>
          <cell r="Z1192" t="str">
            <v>N/A</v>
          </cell>
          <cell r="AA1192" t="str">
            <v>N/A</v>
          </cell>
          <cell r="AB1192" t="str">
            <v>NAO BLOQUEADO</v>
          </cell>
          <cell r="AC1192">
            <v>115732</v>
          </cell>
          <cell r="AD1192" t="str">
            <v>DEPTO. PESSOAL</v>
          </cell>
          <cell r="AE1192" t="str">
            <v>3.SG&amp;A</v>
          </cell>
          <cell r="AF1192" t="str">
            <v>N/A</v>
          </cell>
          <cell r="AG1192" t="str">
            <v>N/A</v>
          </cell>
          <cell r="AH1192" t="str">
            <v xml:space="preserve">SÃO PAULO </v>
          </cell>
          <cell r="AI1192" t="str">
            <v>N/A</v>
          </cell>
          <cell r="AJ1192" t="str">
            <v>N/A</v>
          </cell>
          <cell r="AK1192" t="str">
            <v>N/A</v>
          </cell>
          <cell r="AL1192" t="str">
            <v>N/A</v>
          </cell>
          <cell r="AM1192" t="str">
            <v>N/A</v>
          </cell>
          <cell r="AN1192" t="str">
            <v>N/A</v>
          </cell>
          <cell r="AO1192" t="str">
            <v>N/A</v>
          </cell>
          <cell r="AP1192" t="str">
            <v>N/A</v>
          </cell>
          <cell r="AQ1192" t="str">
            <v>N/A</v>
          </cell>
          <cell r="AR1192" t="str">
            <v>N/A</v>
          </cell>
          <cell r="AS1192" t="str">
            <v>N/AN/A</v>
          </cell>
          <cell r="AT1192" t="str">
            <v>N/A</v>
          </cell>
          <cell r="AU1192" t="str">
            <v>N/A</v>
          </cell>
          <cell r="AV1192" t="str">
            <v>N/A</v>
          </cell>
          <cell r="AW1192" t="str">
            <v>N/A</v>
          </cell>
          <cell r="AX1192" t="str">
            <v>N/A</v>
          </cell>
          <cell r="AY1192" t="str">
            <v>N/A</v>
          </cell>
          <cell r="AZ1192">
            <v>115732</v>
          </cell>
        </row>
        <row r="1193">
          <cell r="D1193">
            <v>115731</v>
          </cell>
          <cell r="E1193" t="str">
            <v>INFORMATICA</v>
          </cell>
          <cell r="F1193" t="str">
            <v>N/A</v>
          </cell>
          <cell r="G1193" t="str">
            <v>SP</v>
          </cell>
          <cell r="H1193" t="str">
            <v>SÃO PAULO</v>
          </cell>
          <cell r="I1193" t="str">
            <v>SP</v>
          </cell>
          <cell r="J1193" t="str">
            <v>SP</v>
          </cell>
          <cell r="K1193" t="str">
            <v>57</v>
          </cell>
          <cell r="L1193" t="str">
            <v>SHF</v>
          </cell>
          <cell r="M1193" t="str">
            <v>SHF</v>
          </cell>
          <cell r="N1193">
            <v>0</v>
          </cell>
          <cell r="O1193">
            <v>0</v>
          </cell>
          <cell r="P1193" t="str">
            <v>N/A</v>
          </cell>
          <cell r="Q1193" t="str">
            <v>INFORMATICA</v>
          </cell>
          <cell r="R1193" t="str">
            <v>SG&amp;A</v>
          </cell>
          <cell r="S1193" t="str">
            <v>SG&amp;A</v>
          </cell>
          <cell r="T1193" t="str">
            <v>N/A</v>
          </cell>
          <cell r="U1193" t="str">
            <v>N/A</v>
          </cell>
          <cell r="V1193" t="str">
            <v>N/A</v>
          </cell>
          <cell r="W1193" t="str">
            <v>N/I</v>
          </cell>
          <cell r="X1193" t="str">
            <v>N/I</v>
          </cell>
          <cell r="Y1193" t="str">
            <v>N/A</v>
          </cell>
          <cell r="Z1193" t="str">
            <v>N/A</v>
          </cell>
          <cell r="AA1193" t="str">
            <v>N/A</v>
          </cell>
          <cell r="AB1193" t="str">
            <v>NAO BLOQUEADO</v>
          </cell>
          <cell r="AC1193">
            <v>115731</v>
          </cell>
          <cell r="AD1193" t="str">
            <v>INFORMATICA</v>
          </cell>
          <cell r="AE1193" t="str">
            <v>3.SG&amp;A</v>
          </cell>
          <cell r="AF1193" t="str">
            <v>N/A</v>
          </cell>
          <cell r="AG1193" t="str">
            <v>N/A</v>
          </cell>
          <cell r="AH1193" t="str">
            <v xml:space="preserve">SÃO PAULO </v>
          </cell>
          <cell r="AI1193" t="str">
            <v>N/A</v>
          </cell>
          <cell r="AJ1193" t="str">
            <v>N/A</v>
          </cell>
          <cell r="AK1193" t="str">
            <v>N/A</v>
          </cell>
          <cell r="AL1193" t="str">
            <v>N/A</v>
          </cell>
          <cell r="AM1193" t="str">
            <v>N/A</v>
          </cell>
          <cell r="AN1193" t="str">
            <v>N/A</v>
          </cell>
          <cell r="AO1193" t="str">
            <v>N/A</v>
          </cell>
          <cell r="AP1193" t="str">
            <v>N/A</v>
          </cell>
          <cell r="AQ1193" t="str">
            <v>N/A</v>
          </cell>
          <cell r="AR1193" t="str">
            <v>N/A</v>
          </cell>
          <cell r="AS1193" t="str">
            <v>N/AN/A</v>
          </cell>
          <cell r="AT1193" t="str">
            <v>N/A</v>
          </cell>
          <cell r="AU1193" t="str">
            <v>N/A</v>
          </cell>
          <cell r="AV1193" t="str">
            <v>N/A</v>
          </cell>
          <cell r="AW1193" t="str">
            <v>N/A</v>
          </cell>
          <cell r="AX1193" t="str">
            <v>N/A</v>
          </cell>
          <cell r="AY1193" t="str">
            <v>N/A</v>
          </cell>
          <cell r="AZ1193">
            <v>115731</v>
          </cell>
        </row>
        <row r="1194">
          <cell r="D1194">
            <v>115730</v>
          </cell>
          <cell r="E1194" t="str">
            <v>INSPETORIA</v>
          </cell>
          <cell r="F1194" t="str">
            <v>N/A</v>
          </cell>
          <cell r="G1194" t="str">
            <v>SP</v>
          </cell>
          <cell r="H1194" t="str">
            <v>SÃO PAULO</v>
          </cell>
          <cell r="I1194" t="str">
            <v>SP</v>
          </cell>
          <cell r="J1194" t="str">
            <v>SP</v>
          </cell>
          <cell r="K1194" t="str">
            <v>57</v>
          </cell>
          <cell r="L1194" t="str">
            <v>SHF</v>
          </cell>
          <cell r="M1194" t="str">
            <v>SHF</v>
          </cell>
          <cell r="N1194">
            <v>0</v>
          </cell>
          <cell r="O1194">
            <v>0</v>
          </cell>
          <cell r="P1194" t="str">
            <v>N/A</v>
          </cell>
          <cell r="Q1194" t="str">
            <v>AUDITORIA INTERNA</v>
          </cell>
          <cell r="R1194" t="str">
            <v>SG&amp;A</v>
          </cell>
          <cell r="S1194" t="str">
            <v>SG&amp;A</v>
          </cell>
          <cell r="T1194" t="str">
            <v>N/A</v>
          </cell>
          <cell r="U1194" t="str">
            <v>N/A</v>
          </cell>
          <cell r="V1194" t="str">
            <v>N/A</v>
          </cell>
          <cell r="W1194" t="str">
            <v>N/I</v>
          </cell>
          <cell r="X1194" t="str">
            <v>N/I</v>
          </cell>
          <cell r="Y1194" t="str">
            <v>N/A</v>
          </cell>
          <cell r="Z1194" t="str">
            <v>N/A</v>
          </cell>
          <cell r="AA1194" t="str">
            <v>N/A</v>
          </cell>
          <cell r="AB1194" t="str">
            <v>NAO BLOQUEADO</v>
          </cell>
          <cell r="AC1194">
            <v>115730</v>
          </cell>
          <cell r="AD1194" t="str">
            <v>INSPETORIA</v>
          </cell>
          <cell r="AE1194" t="str">
            <v>3.SG&amp;A</v>
          </cell>
          <cell r="AF1194" t="str">
            <v>N/A</v>
          </cell>
          <cell r="AG1194" t="str">
            <v>N/A</v>
          </cell>
          <cell r="AH1194" t="str">
            <v xml:space="preserve">SÃO PAULO </v>
          </cell>
          <cell r="AI1194" t="str">
            <v>N/A</v>
          </cell>
          <cell r="AJ1194" t="str">
            <v>N/A</v>
          </cell>
          <cell r="AK1194" t="str">
            <v>N/A</v>
          </cell>
          <cell r="AL1194" t="str">
            <v>N/A</v>
          </cell>
          <cell r="AM1194" t="str">
            <v>N/A</v>
          </cell>
          <cell r="AN1194" t="str">
            <v>N/A</v>
          </cell>
          <cell r="AO1194" t="str">
            <v>N/A</v>
          </cell>
          <cell r="AP1194" t="str">
            <v>N/A</v>
          </cell>
          <cell r="AQ1194" t="str">
            <v>N/A</v>
          </cell>
          <cell r="AR1194" t="str">
            <v>N/A</v>
          </cell>
          <cell r="AS1194" t="str">
            <v>N/AN/A</v>
          </cell>
          <cell r="AT1194" t="str">
            <v>N/A</v>
          </cell>
          <cell r="AU1194" t="str">
            <v>N/A</v>
          </cell>
          <cell r="AV1194" t="str">
            <v>N/A</v>
          </cell>
          <cell r="AW1194" t="str">
            <v>N/A</v>
          </cell>
          <cell r="AX1194" t="str">
            <v>N/A</v>
          </cell>
          <cell r="AY1194" t="str">
            <v>N/A</v>
          </cell>
          <cell r="AZ1194">
            <v>115730</v>
          </cell>
        </row>
        <row r="1195">
          <cell r="D1195">
            <v>115729</v>
          </cell>
          <cell r="E1195" t="str">
            <v>SAC / SINISTRO</v>
          </cell>
          <cell r="F1195" t="str">
            <v>N/A</v>
          </cell>
          <cell r="G1195" t="str">
            <v>SP</v>
          </cell>
          <cell r="H1195" t="str">
            <v>SÃO PAULO</v>
          </cell>
          <cell r="I1195" t="str">
            <v>SP</v>
          </cell>
          <cell r="J1195" t="str">
            <v>SP</v>
          </cell>
          <cell r="K1195" t="str">
            <v>57</v>
          </cell>
          <cell r="L1195" t="str">
            <v>SHF</v>
          </cell>
          <cell r="M1195" t="str">
            <v>SHF</v>
          </cell>
          <cell r="N1195">
            <v>0</v>
          </cell>
          <cell r="O1195">
            <v>0</v>
          </cell>
          <cell r="P1195" t="str">
            <v>N/A</v>
          </cell>
          <cell r="Q1195" t="str">
            <v>SAC / SINISTRO</v>
          </cell>
          <cell r="R1195" t="str">
            <v>SG&amp;A</v>
          </cell>
          <cell r="S1195" t="str">
            <v>SG&amp;A</v>
          </cell>
          <cell r="T1195" t="str">
            <v>N/A</v>
          </cell>
          <cell r="U1195" t="str">
            <v>N/A</v>
          </cell>
          <cell r="V1195" t="str">
            <v>N/A</v>
          </cell>
          <cell r="W1195" t="str">
            <v>N/I</v>
          </cell>
          <cell r="X1195" t="str">
            <v>N/I</v>
          </cell>
          <cell r="Y1195" t="str">
            <v>N/A</v>
          </cell>
          <cell r="Z1195" t="str">
            <v>N/A</v>
          </cell>
          <cell r="AA1195" t="str">
            <v>N/A</v>
          </cell>
          <cell r="AB1195" t="str">
            <v>NAO BLOQUEADO</v>
          </cell>
          <cell r="AC1195">
            <v>115729</v>
          </cell>
          <cell r="AD1195" t="str">
            <v>SAC / SINISTRO</v>
          </cell>
          <cell r="AE1195" t="str">
            <v>3.SG&amp;A</v>
          </cell>
          <cell r="AF1195" t="str">
            <v>N/A</v>
          </cell>
          <cell r="AG1195" t="str">
            <v>N/A</v>
          </cell>
          <cell r="AH1195" t="str">
            <v xml:space="preserve">SÃO PAULO </v>
          </cell>
          <cell r="AI1195" t="str">
            <v>N/A</v>
          </cell>
          <cell r="AJ1195" t="str">
            <v>N/A</v>
          </cell>
          <cell r="AK1195" t="str">
            <v>N/A</v>
          </cell>
          <cell r="AL1195" t="str">
            <v>N/A</v>
          </cell>
          <cell r="AM1195" t="str">
            <v>N/A</v>
          </cell>
          <cell r="AN1195" t="str">
            <v>N/A</v>
          </cell>
          <cell r="AO1195" t="str">
            <v>N/A</v>
          </cell>
          <cell r="AP1195" t="str">
            <v>N/A</v>
          </cell>
          <cell r="AQ1195" t="str">
            <v>N/A</v>
          </cell>
          <cell r="AR1195" t="str">
            <v>N/A</v>
          </cell>
          <cell r="AS1195" t="str">
            <v>N/AN/A</v>
          </cell>
          <cell r="AT1195" t="str">
            <v>N/A</v>
          </cell>
          <cell r="AU1195" t="str">
            <v>N/A</v>
          </cell>
          <cell r="AV1195" t="str">
            <v>N/A</v>
          </cell>
          <cell r="AW1195" t="str">
            <v>N/A</v>
          </cell>
          <cell r="AX1195" t="str">
            <v>N/A</v>
          </cell>
          <cell r="AY1195" t="str">
            <v>N/A</v>
          </cell>
          <cell r="AZ1195">
            <v>115729</v>
          </cell>
        </row>
        <row r="1196">
          <cell r="D1196">
            <v>115728</v>
          </cell>
          <cell r="E1196" t="str">
            <v>MARKETING</v>
          </cell>
          <cell r="F1196" t="str">
            <v>N/A</v>
          </cell>
          <cell r="G1196" t="str">
            <v>SP</v>
          </cell>
          <cell r="H1196" t="str">
            <v>SÃO PAULO</v>
          </cell>
          <cell r="I1196" t="str">
            <v>SP</v>
          </cell>
          <cell r="J1196" t="str">
            <v>SP</v>
          </cell>
          <cell r="K1196" t="str">
            <v>57</v>
          </cell>
          <cell r="L1196" t="str">
            <v>SHF</v>
          </cell>
          <cell r="M1196" t="str">
            <v>SHF</v>
          </cell>
          <cell r="N1196">
            <v>0</v>
          </cell>
          <cell r="O1196">
            <v>0</v>
          </cell>
          <cell r="P1196" t="str">
            <v>N/A</v>
          </cell>
          <cell r="Q1196" t="str">
            <v>MARKETING</v>
          </cell>
          <cell r="R1196" t="str">
            <v>SG&amp;A</v>
          </cell>
          <cell r="S1196" t="str">
            <v>SG&amp;A</v>
          </cell>
          <cell r="T1196" t="str">
            <v>N/A</v>
          </cell>
          <cell r="U1196" t="str">
            <v>N/A</v>
          </cell>
          <cell r="V1196" t="str">
            <v>N/A</v>
          </cell>
          <cell r="W1196" t="str">
            <v>N/I</v>
          </cell>
          <cell r="X1196" t="str">
            <v>N/I</v>
          </cell>
          <cell r="Y1196" t="str">
            <v>N/A</v>
          </cell>
          <cell r="Z1196" t="str">
            <v>N/A</v>
          </cell>
          <cell r="AA1196" t="str">
            <v>N/A</v>
          </cell>
          <cell r="AB1196" t="str">
            <v>NAO BLOQUEADO</v>
          </cell>
          <cell r="AC1196">
            <v>115728</v>
          </cell>
          <cell r="AD1196" t="str">
            <v>MARKETING</v>
          </cell>
          <cell r="AE1196" t="str">
            <v>3.SG&amp;A</v>
          </cell>
          <cell r="AF1196" t="str">
            <v>N/A</v>
          </cell>
          <cell r="AG1196" t="str">
            <v>N/A</v>
          </cell>
          <cell r="AH1196" t="str">
            <v xml:space="preserve">SÃO PAULO </v>
          </cell>
          <cell r="AI1196" t="str">
            <v>N/A</v>
          </cell>
          <cell r="AJ1196" t="str">
            <v>N/A</v>
          </cell>
          <cell r="AK1196" t="str">
            <v>N/A</v>
          </cell>
          <cell r="AL1196" t="str">
            <v>N/A</v>
          </cell>
          <cell r="AM1196" t="str">
            <v>N/A</v>
          </cell>
          <cell r="AN1196" t="str">
            <v>N/A</v>
          </cell>
          <cell r="AO1196" t="str">
            <v>N/A</v>
          </cell>
          <cell r="AP1196" t="str">
            <v>N/A</v>
          </cell>
          <cell r="AQ1196" t="str">
            <v>N/A</v>
          </cell>
          <cell r="AR1196" t="str">
            <v>N/A</v>
          </cell>
          <cell r="AS1196" t="str">
            <v>N/AN/A</v>
          </cell>
          <cell r="AT1196" t="str">
            <v>N/A</v>
          </cell>
          <cell r="AU1196" t="str">
            <v>N/A</v>
          </cell>
          <cell r="AV1196" t="str">
            <v>N/A</v>
          </cell>
          <cell r="AW1196" t="str">
            <v>N/A</v>
          </cell>
          <cell r="AX1196" t="str">
            <v>N/A</v>
          </cell>
          <cell r="AY1196" t="str">
            <v>N/A</v>
          </cell>
          <cell r="AZ1196">
            <v>115728</v>
          </cell>
        </row>
        <row r="1197">
          <cell r="D1197">
            <v>115727</v>
          </cell>
          <cell r="E1197" t="str">
            <v>PLANEJAMENTO</v>
          </cell>
          <cell r="F1197" t="str">
            <v>N/A</v>
          </cell>
          <cell r="G1197" t="str">
            <v>SP</v>
          </cell>
          <cell r="H1197" t="str">
            <v>SÃO PAULO</v>
          </cell>
          <cell r="I1197" t="str">
            <v>SP</v>
          </cell>
          <cell r="J1197" t="str">
            <v>SP</v>
          </cell>
          <cell r="K1197" t="str">
            <v>57</v>
          </cell>
          <cell r="L1197" t="str">
            <v>SHF</v>
          </cell>
          <cell r="M1197" t="str">
            <v>SHF</v>
          </cell>
          <cell r="N1197">
            <v>0</v>
          </cell>
          <cell r="O1197">
            <v>0</v>
          </cell>
          <cell r="P1197" t="str">
            <v>N/A</v>
          </cell>
          <cell r="Q1197" t="str">
            <v>PLANEJAMENTO</v>
          </cell>
          <cell r="R1197" t="str">
            <v>SG&amp;A</v>
          </cell>
          <cell r="S1197" t="str">
            <v>SG&amp;A</v>
          </cell>
          <cell r="T1197" t="str">
            <v>N/A</v>
          </cell>
          <cell r="U1197" t="str">
            <v>N/A</v>
          </cell>
          <cell r="V1197" t="str">
            <v>N/A</v>
          </cell>
          <cell r="W1197" t="str">
            <v>RAFAEL AFONSO</v>
          </cell>
          <cell r="X1197" t="str">
            <v>RAFAEL AFONSO</v>
          </cell>
          <cell r="Y1197" t="str">
            <v>N/A</v>
          </cell>
          <cell r="Z1197" t="str">
            <v>N/A</v>
          </cell>
          <cell r="AA1197" t="str">
            <v>N/A</v>
          </cell>
          <cell r="AB1197" t="str">
            <v>NAO BLOQUEADO</v>
          </cell>
          <cell r="AC1197">
            <v>115727</v>
          </cell>
          <cell r="AD1197" t="str">
            <v>PLANEJAMENTO</v>
          </cell>
          <cell r="AE1197" t="str">
            <v>3.SG&amp;A</v>
          </cell>
          <cell r="AF1197" t="str">
            <v>N/A</v>
          </cell>
          <cell r="AG1197" t="str">
            <v>N/A</v>
          </cell>
          <cell r="AH1197" t="str">
            <v xml:space="preserve">SÃO PAULO </v>
          </cell>
          <cell r="AI1197" t="str">
            <v>N/A</v>
          </cell>
          <cell r="AJ1197" t="str">
            <v>N/A</v>
          </cell>
          <cell r="AK1197" t="str">
            <v>N/A</v>
          </cell>
          <cell r="AL1197" t="str">
            <v>N/A</v>
          </cell>
          <cell r="AM1197" t="str">
            <v>N/A</v>
          </cell>
          <cell r="AN1197" t="str">
            <v>N/A</v>
          </cell>
          <cell r="AO1197" t="str">
            <v>N/A</v>
          </cell>
          <cell r="AP1197" t="str">
            <v>N/A</v>
          </cell>
          <cell r="AQ1197" t="str">
            <v>N/A</v>
          </cell>
          <cell r="AR1197" t="str">
            <v>N/A</v>
          </cell>
          <cell r="AS1197" t="str">
            <v>N/AN/A</v>
          </cell>
          <cell r="AT1197" t="str">
            <v>N/A</v>
          </cell>
          <cell r="AU1197" t="str">
            <v>N/A</v>
          </cell>
          <cell r="AV1197" t="str">
            <v>N/A</v>
          </cell>
          <cell r="AW1197" t="str">
            <v>N/A</v>
          </cell>
          <cell r="AX1197" t="str">
            <v>N/A</v>
          </cell>
          <cell r="AY1197" t="str">
            <v>N/A</v>
          </cell>
          <cell r="AZ1197">
            <v>115727</v>
          </cell>
        </row>
        <row r="1198">
          <cell r="D1198">
            <v>115726</v>
          </cell>
          <cell r="E1198" t="str">
            <v>FATURAMENTO</v>
          </cell>
          <cell r="F1198" t="str">
            <v>N/A</v>
          </cell>
          <cell r="G1198" t="str">
            <v>SP</v>
          </cell>
          <cell r="H1198" t="str">
            <v>SÃO PAULO</v>
          </cell>
          <cell r="I1198" t="str">
            <v>SP</v>
          </cell>
          <cell r="J1198" t="str">
            <v>SP</v>
          </cell>
          <cell r="K1198" t="str">
            <v>57</v>
          </cell>
          <cell r="L1198" t="str">
            <v>SHF</v>
          </cell>
          <cell r="M1198" t="str">
            <v>SHF</v>
          </cell>
          <cell r="N1198">
            <v>0</v>
          </cell>
          <cell r="O1198">
            <v>0</v>
          </cell>
          <cell r="P1198" t="str">
            <v>N/A</v>
          </cell>
          <cell r="Q1198" t="str">
            <v>ADM FINANCEIRO</v>
          </cell>
          <cell r="R1198" t="str">
            <v>SG&amp;A</v>
          </cell>
          <cell r="S1198" t="str">
            <v>SG&amp;A</v>
          </cell>
          <cell r="T1198" t="str">
            <v>N/A</v>
          </cell>
          <cell r="U1198" t="str">
            <v>N/A</v>
          </cell>
          <cell r="V1198" t="str">
            <v>N/A</v>
          </cell>
          <cell r="W1198" t="str">
            <v>N/I</v>
          </cell>
          <cell r="X1198" t="str">
            <v>N/I</v>
          </cell>
          <cell r="Y1198" t="str">
            <v>N/A</v>
          </cell>
          <cell r="Z1198" t="str">
            <v>N/A</v>
          </cell>
          <cell r="AA1198" t="str">
            <v>N/A</v>
          </cell>
          <cell r="AB1198" t="str">
            <v>NAO BLOQUEADO</v>
          </cell>
          <cell r="AC1198">
            <v>115726</v>
          </cell>
          <cell r="AD1198" t="str">
            <v>FATURAMENTO</v>
          </cell>
          <cell r="AE1198" t="str">
            <v>3.SG&amp;A</v>
          </cell>
          <cell r="AF1198" t="str">
            <v>N/A</v>
          </cell>
          <cell r="AG1198" t="str">
            <v>N/A</v>
          </cell>
          <cell r="AH1198" t="str">
            <v xml:space="preserve">SÃO PAULO </v>
          </cell>
          <cell r="AI1198" t="str">
            <v>N/A</v>
          </cell>
          <cell r="AJ1198" t="str">
            <v>N/A</v>
          </cell>
          <cell r="AK1198" t="str">
            <v>N/A</v>
          </cell>
          <cell r="AL1198" t="str">
            <v>N/A</v>
          </cell>
          <cell r="AM1198" t="str">
            <v>N/A</v>
          </cell>
          <cell r="AN1198" t="str">
            <v>N/A</v>
          </cell>
          <cell r="AO1198" t="str">
            <v>N/A</v>
          </cell>
          <cell r="AP1198" t="str">
            <v>N/A</v>
          </cell>
          <cell r="AQ1198" t="str">
            <v>N/A</v>
          </cell>
          <cell r="AR1198" t="str">
            <v>N/A</v>
          </cell>
          <cell r="AS1198" t="str">
            <v>N/AN/A</v>
          </cell>
          <cell r="AT1198" t="str">
            <v>N/A</v>
          </cell>
          <cell r="AU1198" t="str">
            <v>N/A</v>
          </cell>
          <cell r="AV1198" t="str">
            <v>N/A</v>
          </cell>
          <cell r="AW1198" t="str">
            <v>N/A</v>
          </cell>
          <cell r="AX1198" t="str">
            <v>N/A</v>
          </cell>
          <cell r="AY1198" t="str">
            <v>N/A</v>
          </cell>
          <cell r="AZ1198">
            <v>115726</v>
          </cell>
        </row>
        <row r="1199">
          <cell r="D1199">
            <v>115725</v>
          </cell>
          <cell r="E1199" t="str">
            <v>FINANCEIRO</v>
          </cell>
          <cell r="F1199" t="str">
            <v>N/A</v>
          </cell>
          <cell r="G1199" t="str">
            <v>SP</v>
          </cell>
          <cell r="H1199" t="str">
            <v>SÃO PAULO</v>
          </cell>
          <cell r="I1199" t="str">
            <v>SP</v>
          </cell>
          <cell r="J1199" t="str">
            <v>SP</v>
          </cell>
          <cell r="K1199" t="str">
            <v>57</v>
          </cell>
          <cell r="L1199" t="str">
            <v>SHF</v>
          </cell>
          <cell r="M1199" t="str">
            <v>SHF</v>
          </cell>
          <cell r="N1199">
            <v>0</v>
          </cell>
          <cell r="O1199">
            <v>0</v>
          </cell>
          <cell r="P1199" t="str">
            <v>N/A</v>
          </cell>
          <cell r="Q1199" t="str">
            <v>ADM FINANCEIRO</v>
          </cell>
          <cell r="R1199" t="str">
            <v>SG&amp;A</v>
          </cell>
          <cell r="S1199" t="str">
            <v>SG&amp;A</v>
          </cell>
          <cell r="T1199" t="str">
            <v>N/A</v>
          </cell>
          <cell r="U1199" t="str">
            <v>N/A</v>
          </cell>
          <cell r="V1199" t="str">
            <v>N/A</v>
          </cell>
          <cell r="W1199" t="str">
            <v>N/I</v>
          </cell>
          <cell r="X1199" t="str">
            <v>N/I</v>
          </cell>
          <cell r="Y1199" t="str">
            <v>N/A</v>
          </cell>
          <cell r="Z1199" t="str">
            <v>N/A</v>
          </cell>
          <cell r="AA1199" t="str">
            <v>N/A</v>
          </cell>
          <cell r="AB1199" t="str">
            <v>NAO BLOQUEADO</v>
          </cell>
          <cell r="AC1199">
            <v>115725</v>
          </cell>
          <cell r="AD1199" t="str">
            <v>FINANCEIRO</v>
          </cell>
          <cell r="AE1199" t="str">
            <v>3.SG&amp;A</v>
          </cell>
          <cell r="AF1199" t="str">
            <v>N/A</v>
          </cell>
          <cell r="AG1199" t="str">
            <v>N/A</v>
          </cell>
          <cell r="AH1199" t="str">
            <v xml:space="preserve">SÃO PAULO </v>
          </cell>
          <cell r="AI1199" t="str">
            <v>N/A</v>
          </cell>
          <cell r="AJ1199" t="str">
            <v>N/A</v>
          </cell>
          <cell r="AK1199" t="str">
            <v>N/A</v>
          </cell>
          <cell r="AL1199" t="str">
            <v>N/A</v>
          </cell>
          <cell r="AM1199" t="str">
            <v>N/A</v>
          </cell>
          <cell r="AN1199" t="str">
            <v>N/A</v>
          </cell>
          <cell r="AO1199" t="str">
            <v>N/A</v>
          </cell>
          <cell r="AP1199" t="str">
            <v>N/A</v>
          </cell>
          <cell r="AQ1199" t="str">
            <v>N/A</v>
          </cell>
          <cell r="AR1199" t="str">
            <v>N/A</v>
          </cell>
          <cell r="AS1199" t="str">
            <v>N/AN/A</v>
          </cell>
          <cell r="AT1199" t="str">
            <v>N/A</v>
          </cell>
          <cell r="AU1199" t="str">
            <v>N/A</v>
          </cell>
          <cell r="AV1199" t="str">
            <v>N/A</v>
          </cell>
          <cell r="AW1199" t="str">
            <v>N/A</v>
          </cell>
          <cell r="AX1199" t="str">
            <v>N/A</v>
          </cell>
          <cell r="AY1199" t="str">
            <v>N/A</v>
          </cell>
          <cell r="AZ1199">
            <v>115725</v>
          </cell>
        </row>
        <row r="1200">
          <cell r="D1200">
            <v>115724</v>
          </cell>
          <cell r="E1200" t="str">
            <v>CONTROLADORIA</v>
          </cell>
          <cell r="F1200" t="str">
            <v>N/A</v>
          </cell>
          <cell r="G1200" t="str">
            <v>SP</v>
          </cell>
          <cell r="H1200" t="str">
            <v>SÃO PAULO</v>
          </cell>
          <cell r="I1200" t="str">
            <v>SP</v>
          </cell>
          <cell r="J1200" t="str">
            <v>SP</v>
          </cell>
          <cell r="K1200" t="str">
            <v>57</v>
          </cell>
          <cell r="L1200" t="str">
            <v>SHF</v>
          </cell>
          <cell r="M1200" t="str">
            <v>SHF</v>
          </cell>
          <cell r="N1200">
            <v>0</v>
          </cell>
          <cell r="O1200">
            <v>0</v>
          </cell>
          <cell r="P1200" t="str">
            <v>N/A</v>
          </cell>
          <cell r="Q1200" t="str">
            <v>CONTROLADORIA</v>
          </cell>
          <cell r="R1200" t="str">
            <v>SG&amp;A</v>
          </cell>
          <cell r="S1200" t="str">
            <v>SG&amp;A</v>
          </cell>
          <cell r="T1200" t="str">
            <v>N/A</v>
          </cell>
          <cell r="U1200" t="str">
            <v>N/A</v>
          </cell>
          <cell r="V1200" t="str">
            <v>N/A</v>
          </cell>
          <cell r="W1200" t="str">
            <v>N/I</v>
          </cell>
          <cell r="X1200" t="str">
            <v>N/I</v>
          </cell>
          <cell r="Y1200" t="str">
            <v>N/A</v>
          </cell>
          <cell r="Z1200" t="str">
            <v>N/A</v>
          </cell>
          <cell r="AA1200" t="str">
            <v>N/A</v>
          </cell>
          <cell r="AB1200" t="str">
            <v>NAO BLOQUEADO</v>
          </cell>
          <cell r="AC1200">
            <v>115724</v>
          </cell>
          <cell r="AD1200" t="str">
            <v>CONTROLADORIA</v>
          </cell>
          <cell r="AE1200" t="str">
            <v>3.SG&amp;A</v>
          </cell>
          <cell r="AF1200" t="str">
            <v>N/A</v>
          </cell>
          <cell r="AG1200" t="str">
            <v>N/A</v>
          </cell>
          <cell r="AH1200" t="str">
            <v xml:space="preserve">SÃO PAULO </v>
          </cell>
          <cell r="AI1200" t="str">
            <v>N/A</v>
          </cell>
          <cell r="AJ1200" t="str">
            <v>N/A</v>
          </cell>
          <cell r="AK1200" t="str">
            <v>N/A</v>
          </cell>
          <cell r="AL1200" t="str">
            <v>N/A</v>
          </cell>
          <cell r="AM1200" t="str">
            <v>N/A</v>
          </cell>
          <cell r="AN1200" t="str">
            <v>N/A</v>
          </cell>
          <cell r="AO1200" t="str">
            <v>N/A</v>
          </cell>
          <cell r="AP1200" t="str">
            <v>N/A</v>
          </cell>
          <cell r="AQ1200" t="str">
            <v>N/A</v>
          </cell>
          <cell r="AR1200" t="str">
            <v>N/A</v>
          </cell>
          <cell r="AS1200" t="str">
            <v>N/AN/A</v>
          </cell>
          <cell r="AT1200" t="str">
            <v>N/A</v>
          </cell>
          <cell r="AU1200" t="str">
            <v>N/A</v>
          </cell>
          <cell r="AV1200" t="str">
            <v>N/A</v>
          </cell>
          <cell r="AW1200" t="str">
            <v>N/A</v>
          </cell>
          <cell r="AX1200" t="str">
            <v>N/A</v>
          </cell>
          <cell r="AY1200" t="str">
            <v>N/A</v>
          </cell>
          <cell r="AZ1200">
            <v>115724</v>
          </cell>
        </row>
        <row r="1201">
          <cell r="D1201">
            <v>115723</v>
          </cell>
          <cell r="E1201" t="str">
            <v>CONTABILIDADE</v>
          </cell>
          <cell r="F1201" t="str">
            <v>N/A</v>
          </cell>
          <cell r="G1201" t="str">
            <v>SP</v>
          </cell>
          <cell r="H1201" t="str">
            <v>SÃO PAULO</v>
          </cell>
          <cell r="I1201" t="str">
            <v>SP</v>
          </cell>
          <cell r="J1201" t="str">
            <v>SP</v>
          </cell>
          <cell r="K1201" t="str">
            <v>57</v>
          </cell>
          <cell r="L1201" t="str">
            <v>SHF</v>
          </cell>
          <cell r="M1201" t="str">
            <v>SHF</v>
          </cell>
          <cell r="N1201">
            <v>0</v>
          </cell>
          <cell r="O1201">
            <v>0</v>
          </cell>
          <cell r="P1201" t="str">
            <v>N/A</v>
          </cell>
          <cell r="Q1201" t="str">
            <v>CONTROLADORIA</v>
          </cell>
          <cell r="R1201" t="str">
            <v>SG&amp;A</v>
          </cell>
          <cell r="S1201" t="str">
            <v>SG&amp;A</v>
          </cell>
          <cell r="T1201" t="str">
            <v>N/A</v>
          </cell>
          <cell r="U1201" t="str">
            <v>N/A</v>
          </cell>
          <cell r="V1201" t="str">
            <v>N/A</v>
          </cell>
          <cell r="W1201" t="str">
            <v>N/I</v>
          </cell>
          <cell r="X1201" t="str">
            <v>N/I</v>
          </cell>
          <cell r="Y1201" t="str">
            <v>N/A</v>
          </cell>
          <cell r="Z1201" t="str">
            <v>N/A</v>
          </cell>
          <cell r="AA1201" t="str">
            <v>N/A</v>
          </cell>
          <cell r="AB1201" t="str">
            <v>NAO BLOQUEADO</v>
          </cell>
          <cell r="AC1201">
            <v>115723</v>
          </cell>
          <cell r="AD1201" t="str">
            <v>CONTABILIDADE</v>
          </cell>
          <cell r="AE1201" t="str">
            <v>3.SG&amp;A</v>
          </cell>
          <cell r="AF1201" t="str">
            <v>N/A</v>
          </cell>
          <cell r="AG1201" t="str">
            <v>N/A</v>
          </cell>
          <cell r="AH1201" t="str">
            <v xml:space="preserve">SÃO PAULO </v>
          </cell>
          <cell r="AI1201" t="str">
            <v>N/A</v>
          </cell>
          <cell r="AJ1201" t="str">
            <v>N/A</v>
          </cell>
          <cell r="AK1201" t="str">
            <v>N/A</v>
          </cell>
          <cell r="AL1201" t="str">
            <v>N/A</v>
          </cell>
          <cell r="AM1201" t="str">
            <v>N/A</v>
          </cell>
          <cell r="AN1201" t="str">
            <v>N/A</v>
          </cell>
          <cell r="AO1201" t="str">
            <v>N/A</v>
          </cell>
          <cell r="AP1201" t="str">
            <v>N/A</v>
          </cell>
          <cell r="AQ1201" t="str">
            <v>N/A</v>
          </cell>
          <cell r="AR1201" t="str">
            <v>N/A</v>
          </cell>
          <cell r="AS1201" t="str">
            <v>N/AN/A</v>
          </cell>
          <cell r="AT1201" t="str">
            <v>N/A</v>
          </cell>
          <cell r="AU1201" t="str">
            <v>N/A</v>
          </cell>
          <cell r="AV1201" t="str">
            <v>N/A</v>
          </cell>
          <cell r="AW1201" t="str">
            <v>N/A</v>
          </cell>
          <cell r="AX1201" t="str">
            <v>N/A</v>
          </cell>
          <cell r="AY1201" t="str">
            <v>N/A</v>
          </cell>
          <cell r="AZ1201">
            <v>115723</v>
          </cell>
        </row>
        <row r="1202">
          <cell r="D1202">
            <v>115722</v>
          </cell>
          <cell r="E1202" t="str">
            <v>COMERCIAL</v>
          </cell>
          <cell r="F1202" t="str">
            <v>N/A</v>
          </cell>
          <cell r="G1202" t="str">
            <v>SP</v>
          </cell>
          <cell r="H1202" t="str">
            <v>SÃO PAULO</v>
          </cell>
          <cell r="I1202" t="str">
            <v>SP</v>
          </cell>
          <cell r="J1202" t="str">
            <v>SP</v>
          </cell>
          <cell r="K1202" t="str">
            <v>57</v>
          </cell>
          <cell r="L1202" t="str">
            <v>SHF</v>
          </cell>
          <cell r="M1202" t="str">
            <v>SHF</v>
          </cell>
          <cell r="N1202">
            <v>0</v>
          </cell>
          <cell r="O1202">
            <v>0</v>
          </cell>
          <cell r="P1202" t="str">
            <v>N/A</v>
          </cell>
          <cell r="Q1202" t="str">
            <v>COMERCIAL</v>
          </cell>
          <cell r="R1202" t="str">
            <v>SG&amp;A</v>
          </cell>
          <cell r="S1202" t="str">
            <v>SG&amp;A</v>
          </cell>
          <cell r="T1202" t="str">
            <v>N/A</v>
          </cell>
          <cell r="U1202" t="str">
            <v>N/A</v>
          </cell>
          <cell r="V1202" t="str">
            <v>N/A</v>
          </cell>
          <cell r="W1202" t="str">
            <v>N/I</v>
          </cell>
          <cell r="X1202" t="str">
            <v>N/I</v>
          </cell>
          <cell r="Y1202" t="str">
            <v>N/A</v>
          </cell>
          <cell r="Z1202" t="str">
            <v>N/A</v>
          </cell>
          <cell r="AA1202" t="str">
            <v>N/A</v>
          </cell>
          <cell r="AB1202" t="str">
            <v>NAO BLOQUEADO</v>
          </cell>
          <cell r="AC1202">
            <v>115722</v>
          </cell>
          <cell r="AD1202" t="str">
            <v>COMERCIAL</v>
          </cell>
          <cell r="AE1202" t="str">
            <v>3.SG&amp;A</v>
          </cell>
          <cell r="AF1202" t="str">
            <v>N/A</v>
          </cell>
          <cell r="AG1202" t="str">
            <v>N/A</v>
          </cell>
          <cell r="AH1202" t="str">
            <v xml:space="preserve">SÃO PAULO </v>
          </cell>
          <cell r="AI1202" t="str">
            <v>N/A</v>
          </cell>
          <cell r="AJ1202" t="str">
            <v>N/A</v>
          </cell>
          <cell r="AK1202" t="str">
            <v>N/A</v>
          </cell>
          <cell r="AL1202" t="str">
            <v>N/A</v>
          </cell>
          <cell r="AM1202" t="str">
            <v>N/A</v>
          </cell>
          <cell r="AN1202" t="str">
            <v>N/A</v>
          </cell>
          <cell r="AO1202" t="str">
            <v>N/A</v>
          </cell>
          <cell r="AP1202" t="str">
            <v>N/A</v>
          </cell>
          <cell r="AQ1202" t="str">
            <v>N/A</v>
          </cell>
          <cell r="AR1202" t="str">
            <v>N/A</v>
          </cell>
          <cell r="AS1202" t="str">
            <v>N/AN/A</v>
          </cell>
          <cell r="AT1202" t="str">
            <v>N/A</v>
          </cell>
          <cell r="AU1202" t="str">
            <v>N/A</v>
          </cell>
          <cell r="AV1202" t="str">
            <v>N/A</v>
          </cell>
          <cell r="AW1202" t="str">
            <v>N/A</v>
          </cell>
          <cell r="AX1202" t="str">
            <v>N/A</v>
          </cell>
          <cell r="AY1202" t="str">
            <v>N/A</v>
          </cell>
          <cell r="AZ1202">
            <v>115722</v>
          </cell>
        </row>
        <row r="1203">
          <cell r="D1203">
            <v>115721</v>
          </cell>
          <cell r="E1203" t="str">
            <v>DIRETORIA</v>
          </cell>
          <cell r="F1203" t="str">
            <v>N/A</v>
          </cell>
          <cell r="G1203" t="str">
            <v>SP</v>
          </cell>
          <cell r="H1203" t="str">
            <v>SÃO PAULO</v>
          </cell>
          <cell r="I1203" t="str">
            <v>SP</v>
          </cell>
          <cell r="J1203" t="str">
            <v>SP</v>
          </cell>
          <cell r="K1203" t="str">
            <v>57</v>
          </cell>
          <cell r="L1203" t="str">
            <v>SHF</v>
          </cell>
          <cell r="M1203" t="str">
            <v>SHF</v>
          </cell>
          <cell r="N1203">
            <v>0</v>
          </cell>
          <cell r="O1203">
            <v>0</v>
          </cell>
          <cell r="P1203" t="str">
            <v>N/A</v>
          </cell>
          <cell r="Q1203" t="str">
            <v>DIRETORIA</v>
          </cell>
          <cell r="R1203" t="str">
            <v>SG&amp;A</v>
          </cell>
          <cell r="S1203" t="str">
            <v>SG&amp;A</v>
          </cell>
          <cell r="T1203" t="str">
            <v>N/A</v>
          </cell>
          <cell r="U1203" t="str">
            <v>N/A</v>
          </cell>
          <cell r="V1203" t="str">
            <v>N/A</v>
          </cell>
          <cell r="W1203" t="str">
            <v>N/I</v>
          </cell>
          <cell r="X1203" t="str">
            <v>N/I</v>
          </cell>
          <cell r="Y1203" t="str">
            <v>N/A</v>
          </cell>
          <cell r="Z1203" t="str">
            <v>N/A</v>
          </cell>
          <cell r="AA1203" t="str">
            <v>N/A</v>
          </cell>
          <cell r="AB1203" t="str">
            <v>NAO BLOQUEADO</v>
          </cell>
          <cell r="AC1203">
            <v>115721</v>
          </cell>
          <cell r="AD1203" t="str">
            <v>DIRETORIA</v>
          </cell>
          <cell r="AE1203" t="str">
            <v>3.SG&amp;A</v>
          </cell>
          <cell r="AF1203" t="str">
            <v>N/A</v>
          </cell>
          <cell r="AG1203" t="str">
            <v>N/A</v>
          </cell>
          <cell r="AH1203" t="str">
            <v xml:space="preserve">SÃO PAULO </v>
          </cell>
          <cell r="AI1203" t="str">
            <v>N/A</v>
          </cell>
          <cell r="AJ1203" t="str">
            <v>N/A</v>
          </cell>
          <cell r="AK1203" t="str">
            <v>N/A</v>
          </cell>
          <cell r="AL1203" t="str">
            <v>N/A</v>
          </cell>
          <cell r="AM1203" t="str">
            <v>N/A</v>
          </cell>
          <cell r="AN1203" t="str">
            <v>N/A</v>
          </cell>
          <cell r="AO1203" t="str">
            <v>N/A</v>
          </cell>
          <cell r="AP1203" t="str">
            <v>N/A</v>
          </cell>
          <cell r="AQ1203" t="str">
            <v>N/A</v>
          </cell>
          <cell r="AR1203" t="str">
            <v>N/A</v>
          </cell>
          <cell r="AS1203" t="str">
            <v>N/AN/A</v>
          </cell>
          <cell r="AT1203" t="str">
            <v>N/A</v>
          </cell>
          <cell r="AU1203" t="str">
            <v>N/A</v>
          </cell>
          <cell r="AV1203" t="str">
            <v>N/A</v>
          </cell>
          <cell r="AW1203" t="str">
            <v>N/A</v>
          </cell>
          <cell r="AX1203" t="str">
            <v>N/A</v>
          </cell>
          <cell r="AY1203" t="str">
            <v>N/A</v>
          </cell>
          <cell r="AZ1203">
            <v>115721</v>
          </cell>
        </row>
        <row r="1204">
          <cell r="D1204">
            <v>115720</v>
          </cell>
          <cell r="E1204" t="str">
            <v>PRESIDENCIA</v>
          </cell>
          <cell r="F1204" t="str">
            <v>N/A</v>
          </cell>
          <cell r="G1204" t="str">
            <v>SP</v>
          </cell>
          <cell r="H1204" t="str">
            <v>SÃO PAULO</v>
          </cell>
          <cell r="I1204" t="str">
            <v>SP</v>
          </cell>
          <cell r="J1204" t="str">
            <v>SP</v>
          </cell>
          <cell r="K1204" t="str">
            <v>57</v>
          </cell>
          <cell r="L1204" t="str">
            <v>SHF</v>
          </cell>
          <cell r="M1204" t="str">
            <v>SHF</v>
          </cell>
          <cell r="N1204">
            <v>0</v>
          </cell>
          <cell r="O1204">
            <v>0</v>
          </cell>
          <cell r="P1204" t="str">
            <v>N/A</v>
          </cell>
          <cell r="Q1204" t="str">
            <v>PRESIDENCIA</v>
          </cell>
          <cell r="R1204" t="str">
            <v>SG&amp;A</v>
          </cell>
          <cell r="S1204" t="str">
            <v>SG&amp;A</v>
          </cell>
          <cell r="T1204" t="str">
            <v>N/A</v>
          </cell>
          <cell r="U1204" t="str">
            <v>N/A</v>
          </cell>
          <cell r="V1204" t="str">
            <v>N/A</v>
          </cell>
          <cell r="W1204" t="str">
            <v>N/I</v>
          </cell>
          <cell r="X1204" t="str">
            <v>N/I</v>
          </cell>
          <cell r="Y1204" t="str">
            <v>N/A</v>
          </cell>
          <cell r="Z1204" t="str">
            <v>N/A</v>
          </cell>
          <cell r="AA1204" t="str">
            <v>N/A</v>
          </cell>
          <cell r="AB1204" t="str">
            <v>NAO BLOQUEADO</v>
          </cell>
          <cell r="AC1204">
            <v>115720</v>
          </cell>
          <cell r="AD1204" t="str">
            <v>PRESIDENCIA</v>
          </cell>
          <cell r="AE1204" t="str">
            <v>3.SG&amp;A</v>
          </cell>
          <cell r="AF1204" t="str">
            <v>N/A</v>
          </cell>
          <cell r="AG1204" t="str">
            <v>N/A</v>
          </cell>
          <cell r="AH1204" t="str">
            <v xml:space="preserve">SÃO PAULO </v>
          </cell>
          <cell r="AI1204" t="str">
            <v>N/A</v>
          </cell>
          <cell r="AJ1204" t="str">
            <v>N/A</v>
          </cell>
          <cell r="AK1204" t="str">
            <v>N/A</v>
          </cell>
          <cell r="AL1204" t="str">
            <v>N/A</v>
          </cell>
          <cell r="AM1204" t="str">
            <v>N/A</v>
          </cell>
          <cell r="AN1204" t="str">
            <v>N/A</v>
          </cell>
          <cell r="AO1204" t="str">
            <v>N/A</v>
          </cell>
          <cell r="AP1204" t="str">
            <v>N/A</v>
          </cell>
          <cell r="AQ1204" t="str">
            <v>N/A</v>
          </cell>
          <cell r="AR1204" t="str">
            <v>N/A</v>
          </cell>
          <cell r="AS1204" t="str">
            <v>N/AN/A</v>
          </cell>
          <cell r="AT1204" t="str">
            <v>N/A</v>
          </cell>
          <cell r="AU1204" t="str">
            <v>N/A</v>
          </cell>
          <cell r="AV1204" t="str">
            <v>N/A</v>
          </cell>
          <cell r="AW1204" t="str">
            <v>N/A</v>
          </cell>
          <cell r="AX1204" t="str">
            <v>N/A</v>
          </cell>
          <cell r="AY1204" t="str">
            <v>N/A</v>
          </cell>
          <cell r="AZ1204">
            <v>115720</v>
          </cell>
        </row>
        <row r="1205">
          <cell r="D1205">
            <v>115197</v>
          </cell>
          <cell r="E1205" t="str">
            <v>CONSORCIO ENEAS ADM</v>
          </cell>
          <cell r="F1205" t="str">
            <v>N/A</v>
          </cell>
          <cell r="G1205" t="str">
            <v>SP</v>
          </cell>
          <cell r="H1205" t="str">
            <v>SÃO PAULO</v>
          </cell>
          <cell r="I1205" t="str">
            <v>SP</v>
          </cell>
          <cell r="J1205" t="str">
            <v>SP</v>
          </cell>
          <cell r="K1205" t="str">
            <v>51</v>
          </cell>
          <cell r="L1205" t="str">
            <v>PRIMEIRA</v>
          </cell>
          <cell r="M1205" t="str">
            <v>PRIMEIRA</v>
          </cell>
          <cell r="N1205">
            <v>0</v>
          </cell>
          <cell r="O1205">
            <v>0</v>
          </cell>
          <cell r="P1205" t="str">
            <v>N/A</v>
          </cell>
          <cell r="Q1205" t="str">
            <v>CONSÓRCIOS</v>
          </cell>
          <cell r="R1205" t="str">
            <v>SG&amp;A</v>
          </cell>
          <cell r="S1205" t="str">
            <v>SG&amp;A</v>
          </cell>
          <cell r="T1205" t="str">
            <v>N/A</v>
          </cell>
          <cell r="U1205" t="str">
            <v>N/A</v>
          </cell>
          <cell r="V1205" t="str">
            <v>N/A</v>
          </cell>
          <cell r="W1205" t="str">
            <v>N/I</v>
          </cell>
          <cell r="X1205" t="str">
            <v>N/I</v>
          </cell>
          <cell r="Y1205" t="str">
            <v>N/A</v>
          </cell>
          <cell r="Z1205" t="str">
            <v>N/A</v>
          </cell>
          <cell r="AA1205" t="str">
            <v>N/A</v>
          </cell>
          <cell r="AB1205" t="str">
            <v>NAO BLOQUEADO</v>
          </cell>
          <cell r="AC1205">
            <v>115197</v>
          </cell>
          <cell r="AD1205" t="str">
            <v>CONSORCIO ENEAS ADM</v>
          </cell>
          <cell r="AE1205" t="str">
            <v>3.SG&amp;A</v>
          </cell>
          <cell r="AF1205" t="str">
            <v>N/A</v>
          </cell>
          <cell r="AG1205" t="str">
            <v>N/A</v>
          </cell>
          <cell r="AH1205" t="str">
            <v xml:space="preserve">SÃO PAULO </v>
          </cell>
          <cell r="AI1205" t="str">
            <v>N/A</v>
          </cell>
          <cell r="AJ1205" t="str">
            <v>N/A</v>
          </cell>
          <cell r="AK1205" t="str">
            <v>N/A</v>
          </cell>
          <cell r="AL1205" t="str">
            <v>N/A</v>
          </cell>
          <cell r="AM1205" t="str">
            <v>N/A</v>
          </cell>
          <cell r="AN1205" t="str">
            <v>N/A</v>
          </cell>
          <cell r="AO1205" t="str">
            <v>N/A</v>
          </cell>
          <cell r="AP1205" t="str">
            <v>N/A</v>
          </cell>
          <cell r="AQ1205" t="str">
            <v>N/A</v>
          </cell>
          <cell r="AR1205" t="str">
            <v>N/A</v>
          </cell>
          <cell r="AS1205" t="str">
            <v>N/AN/A</v>
          </cell>
          <cell r="AT1205" t="str">
            <v>N/A</v>
          </cell>
          <cell r="AU1205" t="str">
            <v>N/A</v>
          </cell>
          <cell r="AV1205" t="str">
            <v>N/A</v>
          </cell>
          <cell r="AW1205" t="str">
            <v>N/A</v>
          </cell>
          <cell r="AX1205" t="str">
            <v>N/A</v>
          </cell>
          <cell r="AY1205" t="str">
            <v>N/A</v>
          </cell>
          <cell r="AZ1205">
            <v>115197</v>
          </cell>
        </row>
        <row r="1206">
          <cell r="D1206">
            <v>115196</v>
          </cell>
          <cell r="E1206" t="str">
            <v>CONSORCIO TRIANON ADM</v>
          </cell>
          <cell r="F1206" t="str">
            <v>N/A</v>
          </cell>
          <cell r="G1206" t="str">
            <v>SP</v>
          </cell>
          <cell r="H1206" t="str">
            <v>SÃO PAULO</v>
          </cell>
          <cell r="I1206" t="str">
            <v>SP</v>
          </cell>
          <cell r="J1206" t="str">
            <v>SP</v>
          </cell>
          <cell r="K1206" t="str">
            <v>51</v>
          </cell>
          <cell r="L1206" t="str">
            <v>PRIMEIRA</v>
          </cell>
          <cell r="M1206" t="str">
            <v>PRIMEIRA</v>
          </cell>
          <cell r="N1206">
            <v>0</v>
          </cell>
          <cell r="O1206">
            <v>0</v>
          </cell>
          <cell r="P1206" t="str">
            <v>N/A</v>
          </cell>
          <cell r="Q1206" t="str">
            <v>CONSÓRCIOS</v>
          </cell>
          <cell r="R1206" t="str">
            <v>SG&amp;A</v>
          </cell>
          <cell r="S1206" t="str">
            <v>SG&amp;A</v>
          </cell>
          <cell r="T1206" t="str">
            <v>N/A</v>
          </cell>
          <cell r="U1206" t="str">
            <v>N/A</v>
          </cell>
          <cell r="V1206" t="str">
            <v>N/A</v>
          </cell>
          <cell r="W1206" t="str">
            <v>N/I</v>
          </cell>
          <cell r="X1206" t="str">
            <v>N/I</v>
          </cell>
          <cell r="Y1206" t="str">
            <v>N/A</v>
          </cell>
          <cell r="Z1206" t="str">
            <v>N/A</v>
          </cell>
          <cell r="AA1206" t="str">
            <v>N/A</v>
          </cell>
          <cell r="AB1206" t="str">
            <v>NAO BLOQUEADO</v>
          </cell>
          <cell r="AC1206">
            <v>115196</v>
          </cell>
          <cell r="AD1206" t="str">
            <v>CONSORCIO TRIANON ADM</v>
          </cell>
          <cell r="AE1206" t="str">
            <v>3.SG&amp;A</v>
          </cell>
          <cell r="AF1206" t="str">
            <v>N/A</v>
          </cell>
          <cell r="AG1206" t="str">
            <v>N/A</v>
          </cell>
          <cell r="AH1206" t="str">
            <v xml:space="preserve">SÃO PAULO </v>
          </cell>
          <cell r="AI1206" t="str">
            <v>N/A</v>
          </cell>
          <cell r="AJ1206" t="str">
            <v>N/A</v>
          </cell>
          <cell r="AK1206" t="str">
            <v>N/A</v>
          </cell>
          <cell r="AL1206" t="str">
            <v>N/A</v>
          </cell>
          <cell r="AM1206" t="str">
            <v>N/A</v>
          </cell>
          <cell r="AN1206" t="str">
            <v>N/A</v>
          </cell>
          <cell r="AO1206" t="str">
            <v>N/A</v>
          </cell>
          <cell r="AP1206" t="str">
            <v>N/A</v>
          </cell>
          <cell r="AQ1206" t="str">
            <v>N/A</v>
          </cell>
          <cell r="AR1206" t="str">
            <v>N/A</v>
          </cell>
          <cell r="AS1206" t="str">
            <v>N/AN/A</v>
          </cell>
          <cell r="AT1206" t="str">
            <v>N/A</v>
          </cell>
          <cell r="AU1206" t="str">
            <v>N/A</v>
          </cell>
          <cell r="AV1206" t="str">
            <v>N/A</v>
          </cell>
          <cell r="AW1206" t="str">
            <v>N/A</v>
          </cell>
          <cell r="AX1206" t="str">
            <v>N/A</v>
          </cell>
          <cell r="AY1206" t="str">
            <v>N/A</v>
          </cell>
          <cell r="AZ1206">
            <v>115196</v>
          </cell>
        </row>
        <row r="1207">
          <cell r="D1207">
            <v>115171</v>
          </cell>
          <cell r="E1207" t="str">
            <v>AFASTADOS ADM</v>
          </cell>
          <cell r="F1207" t="str">
            <v>N/A</v>
          </cell>
          <cell r="G1207" t="str">
            <v>SP</v>
          </cell>
          <cell r="H1207" t="str">
            <v>SÃO PAULO</v>
          </cell>
          <cell r="I1207" t="str">
            <v>SP</v>
          </cell>
          <cell r="J1207" t="str">
            <v>SP</v>
          </cell>
          <cell r="K1207" t="str">
            <v>51</v>
          </cell>
          <cell r="L1207" t="str">
            <v>PRIMEIRA</v>
          </cell>
          <cell r="M1207" t="str">
            <v>PRIMEIRA</v>
          </cell>
          <cell r="N1207">
            <v>0</v>
          </cell>
          <cell r="O1207">
            <v>0</v>
          </cell>
          <cell r="P1207" t="str">
            <v>N/A</v>
          </cell>
          <cell r="Q1207" t="str">
            <v>RECURSOS HUMANOS</v>
          </cell>
          <cell r="R1207" t="str">
            <v>SG&amp;A</v>
          </cell>
          <cell r="S1207" t="str">
            <v>SG&amp;A</v>
          </cell>
          <cell r="T1207" t="str">
            <v>N/A</v>
          </cell>
          <cell r="U1207" t="str">
            <v>N/A</v>
          </cell>
          <cell r="V1207" t="str">
            <v>N/A</v>
          </cell>
          <cell r="W1207" t="str">
            <v>N/I</v>
          </cell>
          <cell r="X1207" t="str">
            <v>N/I</v>
          </cell>
          <cell r="Y1207" t="str">
            <v>N/A</v>
          </cell>
          <cell r="Z1207" t="str">
            <v>N/A</v>
          </cell>
          <cell r="AA1207" t="str">
            <v>N/A</v>
          </cell>
          <cell r="AB1207" t="str">
            <v>NAO BLOQUEADO</v>
          </cell>
          <cell r="AC1207">
            <v>115171</v>
          </cell>
          <cell r="AD1207" t="str">
            <v>AFASTADOS ADM</v>
          </cell>
          <cell r="AE1207" t="str">
            <v>3.SG&amp;A</v>
          </cell>
          <cell r="AF1207" t="str">
            <v>N/A</v>
          </cell>
          <cell r="AG1207" t="str">
            <v>N/A</v>
          </cell>
          <cell r="AH1207" t="str">
            <v>N/I</v>
          </cell>
          <cell r="AI1207" t="str">
            <v>N/A</v>
          </cell>
          <cell r="AJ1207" t="str">
            <v>N/A</v>
          </cell>
          <cell r="AK1207" t="str">
            <v>N/A</v>
          </cell>
          <cell r="AL1207" t="str">
            <v>N/A</v>
          </cell>
          <cell r="AM1207" t="str">
            <v>N/A</v>
          </cell>
          <cell r="AN1207" t="str">
            <v>N/A</v>
          </cell>
          <cell r="AO1207" t="str">
            <v>N/A</v>
          </cell>
          <cell r="AP1207" t="str">
            <v>N/A</v>
          </cell>
          <cell r="AQ1207" t="str">
            <v>N/A</v>
          </cell>
          <cell r="AR1207" t="str">
            <v>N/A</v>
          </cell>
          <cell r="AS1207" t="str">
            <v>N/AN/A</v>
          </cell>
          <cell r="AT1207" t="str">
            <v>N/A</v>
          </cell>
          <cell r="AU1207" t="str">
            <v>N/A</v>
          </cell>
          <cell r="AV1207" t="str">
            <v>N/A</v>
          </cell>
          <cell r="AW1207" t="str">
            <v>N/A</v>
          </cell>
          <cell r="AX1207" t="str">
            <v>N/A</v>
          </cell>
          <cell r="AY1207" t="str">
            <v>N/A</v>
          </cell>
          <cell r="AZ1207">
            <v>115171</v>
          </cell>
        </row>
        <row r="1208">
          <cell r="D1208">
            <v>115164</v>
          </cell>
          <cell r="E1208" t="str">
            <v>TESOURARIA E CONCILIACAO BANCARIA - SP</v>
          </cell>
          <cell r="F1208" t="str">
            <v>N/A</v>
          </cell>
          <cell r="G1208" t="str">
            <v>SP</v>
          </cell>
          <cell r="H1208" t="str">
            <v>SÃO PAULO</v>
          </cell>
          <cell r="I1208" t="str">
            <v>SP</v>
          </cell>
          <cell r="J1208" t="str">
            <v>SP</v>
          </cell>
          <cell r="K1208" t="str">
            <v>51</v>
          </cell>
          <cell r="L1208" t="str">
            <v>PRIMEIRA</v>
          </cell>
          <cell r="M1208" t="str">
            <v>PRIMEIRA</v>
          </cell>
          <cell r="N1208">
            <v>0</v>
          </cell>
          <cell r="O1208">
            <v>0</v>
          </cell>
          <cell r="P1208" t="str">
            <v>N/A</v>
          </cell>
          <cell r="Q1208" t="str">
            <v>ADM FINANCEIRO</v>
          </cell>
          <cell r="R1208" t="str">
            <v>SG&amp;A</v>
          </cell>
          <cell r="S1208" t="str">
            <v>SG&amp;A</v>
          </cell>
          <cell r="T1208" t="str">
            <v>N/A</v>
          </cell>
          <cell r="U1208" t="str">
            <v>N/A</v>
          </cell>
          <cell r="V1208" t="str">
            <v>N/A</v>
          </cell>
          <cell r="W1208" t="str">
            <v>N/I</v>
          </cell>
          <cell r="X1208" t="str">
            <v>N/I</v>
          </cell>
          <cell r="Y1208" t="str">
            <v>N/A</v>
          </cell>
          <cell r="Z1208" t="str">
            <v>N/A</v>
          </cell>
          <cell r="AA1208" t="str">
            <v>N/A</v>
          </cell>
          <cell r="AB1208" t="str">
            <v>NAO BLOQUEADO</v>
          </cell>
          <cell r="AC1208">
            <v>115164</v>
          </cell>
          <cell r="AD1208" t="str">
            <v>TESOURARIA E CONCILIACAO BANCARIA - SP</v>
          </cell>
          <cell r="AE1208" t="str">
            <v>3.SG&amp;A</v>
          </cell>
          <cell r="AF1208" t="str">
            <v>N/A</v>
          </cell>
          <cell r="AG1208" t="str">
            <v>N/A</v>
          </cell>
          <cell r="AH1208" t="str">
            <v>N/I</v>
          </cell>
          <cell r="AI1208" t="str">
            <v>N/A</v>
          </cell>
          <cell r="AJ1208" t="str">
            <v>N/A</v>
          </cell>
          <cell r="AK1208" t="str">
            <v>N/A</v>
          </cell>
          <cell r="AL1208" t="str">
            <v>N/A</v>
          </cell>
          <cell r="AM1208" t="str">
            <v>N/A</v>
          </cell>
          <cell r="AN1208" t="str">
            <v>N/A</v>
          </cell>
          <cell r="AO1208" t="str">
            <v>N/A</v>
          </cell>
          <cell r="AP1208" t="str">
            <v>N/A</v>
          </cell>
          <cell r="AQ1208" t="str">
            <v>N/A</v>
          </cell>
          <cell r="AR1208" t="str">
            <v>N/A</v>
          </cell>
          <cell r="AS1208" t="str">
            <v>N/AN/A</v>
          </cell>
          <cell r="AT1208" t="str">
            <v>N/A</v>
          </cell>
          <cell r="AU1208" t="str">
            <v>N/A</v>
          </cell>
          <cell r="AV1208" t="str">
            <v>N/A</v>
          </cell>
          <cell r="AW1208" t="str">
            <v>N/A</v>
          </cell>
          <cell r="AX1208" t="str">
            <v>N/A</v>
          </cell>
          <cell r="AY1208" t="str">
            <v>N/A</v>
          </cell>
          <cell r="AZ1208">
            <v>115164</v>
          </cell>
        </row>
        <row r="1209">
          <cell r="D1209">
            <v>115150</v>
          </cell>
          <cell r="E1209" t="str">
            <v>GALEAZZI</v>
          </cell>
          <cell r="F1209" t="str">
            <v>N/A</v>
          </cell>
          <cell r="G1209" t="str">
            <v>SP</v>
          </cell>
          <cell r="H1209" t="str">
            <v>SÃO PAULO</v>
          </cell>
          <cell r="I1209" t="str">
            <v>SP</v>
          </cell>
          <cell r="J1209" t="str">
            <v>SP</v>
          </cell>
          <cell r="K1209" t="str">
            <v>51</v>
          </cell>
          <cell r="L1209" t="str">
            <v>PRIMEIRA</v>
          </cell>
          <cell r="M1209" t="str">
            <v>PRIMEIRA</v>
          </cell>
          <cell r="N1209">
            <v>0</v>
          </cell>
          <cell r="O1209">
            <v>0</v>
          </cell>
          <cell r="P1209" t="str">
            <v>N/A</v>
          </cell>
          <cell r="Q1209" t="str">
            <v>PROJETOS ESPECÍFICOS</v>
          </cell>
          <cell r="R1209" t="str">
            <v>SG&amp;A</v>
          </cell>
          <cell r="S1209" t="str">
            <v>SG&amp;A</v>
          </cell>
          <cell r="T1209" t="str">
            <v>N/A</v>
          </cell>
          <cell r="U1209" t="str">
            <v>N/A</v>
          </cell>
          <cell r="V1209" t="str">
            <v>N/A</v>
          </cell>
          <cell r="W1209" t="str">
            <v>N/I</v>
          </cell>
          <cell r="X1209" t="str">
            <v>N/I</v>
          </cell>
          <cell r="Y1209" t="str">
            <v>N/A</v>
          </cell>
          <cell r="Z1209" t="str">
            <v>N/A</v>
          </cell>
          <cell r="AA1209" t="str">
            <v>N/A</v>
          </cell>
          <cell r="AB1209" t="str">
            <v>NAO BLOQUEADO</v>
          </cell>
          <cell r="AC1209">
            <v>115150</v>
          </cell>
          <cell r="AD1209" t="str">
            <v>GALEAZZI</v>
          </cell>
          <cell r="AE1209" t="str">
            <v>3.SG&amp;A</v>
          </cell>
          <cell r="AF1209" t="str">
            <v>N/A</v>
          </cell>
          <cell r="AG1209" t="str">
            <v>N/A</v>
          </cell>
          <cell r="AH1209" t="str">
            <v xml:space="preserve">SÃO PAULO </v>
          </cell>
          <cell r="AI1209" t="str">
            <v>N/A</v>
          </cell>
          <cell r="AJ1209" t="str">
            <v>N/A</v>
          </cell>
          <cell r="AK1209" t="str">
            <v>N/A</v>
          </cell>
          <cell r="AL1209" t="str">
            <v>N/A</v>
          </cell>
          <cell r="AM1209" t="str">
            <v>N/A</v>
          </cell>
          <cell r="AN1209" t="str">
            <v>N/A</v>
          </cell>
          <cell r="AO1209" t="str">
            <v>N/A</v>
          </cell>
          <cell r="AP1209" t="str">
            <v>N/A</v>
          </cell>
          <cell r="AQ1209" t="str">
            <v>N/A</v>
          </cell>
          <cell r="AR1209" t="str">
            <v>N/A</v>
          </cell>
          <cell r="AS1209" t="str">
            <v>N/AN/A</v>
          </cell>
          <cell r="AT1209" t="str">
            <v>N/A</v>
          </cell>
          <cell r="AU1209" t="str">
            <v>N/A</v>
          </cell>
          <cell r="AV1209" t="str">
            <v>N/A</v>
          </cell>
          <cell r="AW1209" t="str">
            <v>N/A</v>
          </cell>
          <cell r="AX1209" t="str">
            <v>N/A</v>
          </cell>
          <cell r="AY1209" t="str">
            <v>N/A</v>
          </cell>
          <cell r="AZ1209">
            <v>115150</v>
          </cell>
        </row>
        <row r="1210">
          <cell r="D1210">
            <v>115145</v>
          </cell>
          <cell r="E1210" t="str">
            <v>COMERCIAL PROJETOS CORPORATIVOS</v>
          </cell>
          <cell r="F1210" t="str">
            <v>N/A</v>
          </cell>
          <cell r="G1210" t="str">
            <v>SP</v>
          </cell>
          <cell r="H1210" t="str">
            <v>SÃO PAULO</v>
          </cell>
          <cell r="I1210" t="str">
            <v>SP</v>
          </cell>
          <cell r="J1210" t="str">
            <v>SP</v>
          </cell>
          <cell r="K1210" t="str">
            <v>51</v>
          </cell>
          <cell r="L1210" t="str">
            <v>PRIMEIRA</v>
          </cell>
          <cell r="M1210" t="str">
            <v>PRIMEIRA</v>
          </cell>
          <cell r="N1210">
            <v>0</v>
          </cell>
          <cell r="O1210">
            <v>0</v>
          </cell>
          <cell r="P1210" t="str">
            <v>N/A</v>
          </cell>
          <cell r="Q1210" t="str">
            <v>PROJETOS ESPECÍFICOS</v>
          </cell>
          <cell r="R1210" t="str">
            <v>SG&amp;A</v>
          </cell>
          <cell r="S1210" t="str">
            <v>SG&amp;A</v>
          </cell>
          <cell r="T1210" t="str">
            <v>N/A</v>
          </cell>
          <cell r="U1210" t="str">
            <v>N/A</v>
          </cell>
          <cell r="V1210" t="str">
            <v>N/A</v>
          </cell>
          <cell r="W1210" t="str">
            <v>N/I</v>
          </cell>
          <cell r="X1210" t="str">
            <v>N/I</v>
          </cell>
          <cell r="Y1210" t="str">
            <v>N/A</v>
          </cell>
          <cell r="Z1210" t="str">
            <v>N/A</v>
          </cell>
          <cell r="AA1210" t="str">
            <v>N/A</v>
          </cell>
          <cell r="AB1210" t="str">
            <v>NAO BLOQUEADO</v>
          </cell>
          <cell r="AC1210">
            <v>115145</v>
          </cell>
          <cell r="AD1210" t="str">
            <v>COMERCIAL PROJETOS CORPORATIVOS</v>
          </cell>
          <cell r="AE1210" t="str">
            <v>3.SG&amp;A</v>
          </cell>
          <cell r="AF1210" t="str">
            <v>N/A</v>
          </cell>
          <cell r="AG1210" t="str">
            <v>N/A</v>
          </cell>
          <cell r="AH1210" t="str">
            <v xml:space="preserve">SÃO PAULO </v>
          </cell>
          <cell r="AI1210" t="str">
            <v>N/A</v>
          </cell>
          <cell r="AJ1210" t="str">
            <v>N/A</v>
          </cell>
          <cell r="AK1210" t="str">
            <v>N/A</v>
          </cell>
          <cell r="AL1210" t="str">
            <v>N/A</v>
          </cell>
          <cell r="AM1210" t="str">
            <v>N/A</v>
          </cell>
          <cell r="AN1210" t="str">
            <v>N/A</v>
          </cell>
          <cell r="AO1210" t="str">
            <v>N/A</v>
          </cell>
          <cell r="AP1210" t="str">
            <v>N/A</v>
          </cell>
          <cell r="AQ1210" t="str">
            <v>N/A</v>
          </cell>
          <cell r="AR1210" t="str">
            <v>N/A</v>
          </cell>
          <cell r="AS1210" t="str">
            <v>N/AN/A</v>
          </cell>
          <cell r="AT1210" t="str">
            <v>N/A</v>
          </cell>
          <cell r="AU1210" t="str">
            <v>N/A</v>
          </cell>
          <cell r="AV1210" t="str">
            <v>N/A</v>
          </cell>
          <cell r="AW1210" t="str">
            <v>N/A</v>
          </cell>
          <cell r="AX1210" t="str">
            <v>N/A</v>
          </cell>
          <cell r="AY1210" t="str">
            <v>N/A</v>
          </cell>
          <cell r="AZ1210">
            <v>115145</v>
          </cell>
        </row>
        <row r="1211">
          <cell r="D1211">
            <v>115143</v>
          </cell>
          <cell r="E1211" t="str">
            <v>GERENCIA REGIONAL - ES/PE</v>
          </cell>
          <cell r="F1211" t="str">
            <v>N/A</v>
          </cell>
          <cell r="G1211" t="str">
            <v>ES</v>
          </cell>
          <cell r="H1211" t="str">
            <v>ESPÍRITO SANTO</v>
          </cell>
          <cell r="I1211" t="str">
            <v>NE</v>
          </cell>
          <cell r="J1211" t="str">
            <v>NE</v>
          </cell>
          <cell r="K1211" t="str">
            <v>51</v>
          </cell>
          <cell r="L1211" t="str">
            <v>PRIMEIRA</v>
          </cell>
          <cell r="M1211" t="str">
            <v>PRIMEIRA</v>
          </cell>
          <cell r="N1211">
            <v>0</v>
          </cell>
          <cell r="O1211">
            <v>0</v>
          </cell>
          <cell r="P1211" t="str">
            <v>N/A</v>
          </cell>
          <cell r="Q1211" t="str">
            <v>GER. REGIONAL</v>
          </cell>
          <cell r="R1211" t="str">
            <v>SG&amp;A</v>
          </cell>
          <cell r="S1211" t="str">
            <v>SG&amp;A</v>
          </cell>
          <cell r="T1211" t="str">
            <v>N/A</v>
          </cell>
          <cell r="U1211" t="str">
            <v>N/A</v>
          </cell>
          <cell r="V1211" t="str">
            <v>N/A</v>
          </cell>
          <cell r="W1211" t="str">
            <v>N/I</v>
          </cell>
          <cell r="X1211" t="str">
            <v>N/I</v>
          </cell>
          <cell r="Y1211" t="str">
            <v>N/A</v>
          </cell>
          <cell r="Z1211" t="str">
            <v>N/A</v>
          </cell>
          <cell r="AA1211" t="str">
            <v>N/A</v>
          </cell>
          <cell r="AB1211" t="str">
            <v>NAO BLOQUEADO</v>
          </cell>
          <cell r="AC1211">
            <v>115143</v>
          </cell>
          <cell r="AD1211" t="str">
            <v>GERENCIA REGIONAL - ES/PE</v>
          </cell>
          <cell r="AE1211" t="str">
            <v>3.SG&amp;A</v>
          </cell>
          <cell r="AF1211" t="str">
            <v>N/A</v>
          </cell>
          <cell r="AG1211" t="str">
            <v>N/A</v>
          </cell>
          <cell r="AH1211" t="str">
            <v>N/I</v>
          </cell>
          <cell r="AI1211" t="str">
            <v>N/A</v>
          </cell>
          <cell r="AJ1211" t="str">
            <v>N/A</v>
          </cell>
          <cell r="AK1211" t="str">
            <v>N/A</v>
          </cell>
          <cell r="AL1211" t="str">
            <v>N/A</v>
          </cell>
          <cell r="AM1211" t="str">
            <v>N/A</v>
          </cell>
          <cell r="AN1211" t="str">
            <v>N/A</v>
          </cell>
          <cell r="AO1211" t="str">
            <v>N/A</v>
          </cell>
          <cell r="AP1211" t="str">
            <v>N/A</v>
          </cell>
          <cell r="AQ1211" t="str">
            <v>N/A</v>
          </cell>
          <cell r="AR1211" t="str">
            <v>N/A</v>
          </cell>
          <cell r="AS1211" t="str">
            <v>N/AN/A</v>
          </cell>
          <cell r="AT1211" t="str">
            <v>N/A</v>
          </cell>
          <cell r="AU1211" t="str">
            <v>N/A</v>
          </cell>
          <cell r="AV1211" t="str">
            <v>N/A</v>
          </cell>
          <cell r="AW1211" t="str">
            <v>N/A</v>
          </cell>
          <cell r="AX1211" t="str">
            <v>N/A</v>
          </cell>
          <cell r="AY1211" t="str">
            <v>N/A</v>
          </cell>
          <cell r="AZ1211">
            <v>115143</v>
          </cell>
        </row>
        <row r="1212">
          <cell r="D1212">
            <v>115142</v>
          </cell>
          <cell r="E1212" t="str">
            <v>CONSELHO DE ADMINISTRACAO</v>
          </cell>
          <cell r="F1212" t="str">
            <v>N/A</v>
          </cell>
          <cell r="G1212" t="str">
            <v>SP</v>
          </cell>
          <cell r="H1212" t="str">
            <v>SÃO PAULO</v>
          </cell>
          <cell r="I1212" t="str">
            <v>SP</v>
          </cell>
          <cell r="J1212" t="str">
            <v>SP</v>
          </cell>
          <cell r="K1212" t="str">
            <v>51</v>
          </cell>
          <cell r="L1212" t="str">
            <v>PRIMEIRA</v>
          </cell>
          <cell r="M1212" t="str">
            <v>PRIMEIRA</v>
          </cell>
          <cell r="N1212">
            <v>0</v>
          </cell>
          <cell r="O1212">
            <v>0</v>
          </cell>
          <cell r="P1212" t="str">
            <v>N/A</v>
          </cell>
          <cell r="Q1212" t="str">
            <v>CONSELHO DE ADMINISTRACAO</v>
          </cell>
          <cell r="R1212" t="str">
            <v>SG&amp;A</v>
          </cell>
          <cell r="S1212" t="str">
            <v>SG&amp;A</v>
          </cell>
          <cell r="T1212" t="str">
            <v>N/A</v>
          </cell>
          <cell r="U1212" t="str">
            <v>N/A</v>
          </cell>
          <cell r="V1212" t="str">
            <v>N/A</v>
          </cell>
          <cell r="W1212" t="str">
            <v>N/I</v>
          </cell>
          <cell r="X1212" t="str">
            <v>N/I</v>
          </cell>
          <cell r="Y1212" t="str">
            <v>N/A</v>
          </cell>
          <cell r="Z1212" t="str">
            <v>N/A</v>
          </cell>
          <cell r="AA1212" t="str">
            <v>N/A</v>
          </cell>
          <cell r="AB1212" t="str">
            <v>NAO BLOQUEADO</v>
          </cell>
          <cell r="AC1212">
            <v>115142</v>
          </cell>
          <cell r="AD1212" t="str">
            <v>CONSELHO DE ADMINISTRACAO</v>
          </cell>
          <cell r="AE1212" t="str">
            <v>3.SG&amp;A</v>
          </cell>
          <cell r="AF1212" t="str">
            <v>N/A</v>
          </cell>
          <cell r="AG1212" t="str">
            <v>N/A</v>
          </cell>
          <cell r="AH1212" t="str">
            <v xml:space="preserve">SÃO PAULO </v>
          </cell>
          <cell r="AI1212" t="str">
            <v>N/A</v>
          </cell>
          <cell r="AJ1212" t="str">
            <v>N/A</v>
          </cell>
          <cell r="AK1212" t="str">
            <v>N/A</v>
          </cell>
          <cell r="AL1212" t="str">
            <v>N/A</v>
          </cell>
          <cell r="AM1212" t="str">
            <v>N/A</v>
          </cell>
          <cell r="AN1212" t="str">
            <v>N/A</v>
          </cell>
          <cell r="AO1212" t="str">
            <v>N/A</v>
          </cell>
          <cell r="AP1212" t="str">
            <v>N/A</v>
          </cell>
          <cell r="AQ1212" t="str">
            <v>N/A</v>
          </cell>
          <cell r="AR1212" t="str">
            <v>N/A</v>
          </cell>
          <cell r="AS1212" t="str">
            <v>N/AN/A</v>
          </cell>
          <cell r="AT1212" t="str">
            <v>N/A</v>
          </cell>
          <cell r="AU1212" t="str">
            <v>N/A</v>
          </cell>
          <cell r="AV1212" t="str">
            <v>N/A</v>
          </cell>
          <cell r="AW1212" t="str">
            <v>N/A</v>
          </cell>
          <cell r="AX1212" t="str">
            <v>N/A</v>
          </cell>
          <cell r="AY1212" t="str">
            <v>N/A</v>
          </cell>
          <cell r="AZ1212">
            <v>115142</v>
          </cell>
        </row>
        <row r="1213">
          <cell r="D1213">
            <v>115140</v>
          </cell>
          <cell r="E1213" t="str">
            <v>INTEGRACAO EMPRESAS - SP</v>
          </cell>
          <cell r="F1213" t="str">
            <v>N/A</v>
          </cell>
          <cell r="G1213" t="str">
            <v>SP</v>
          </cell>
          <cell r="H1213" t="str">
            <v>SÃO PAULO</v>
          </cell>
          <cell r="I1213" t="str">
            <v>SP</v>
          </cell>
          <cell r="J1213" t="str">
            <v>SP</v>
          </cell>
          <cell r="K1213" t="str">
            <v>51</v>
          </cell>
          <cell r="L1213" t="str">
            <v>PRIMEIRA</v>
          </cell>
          <cell r="M1213" t="str">
            <v>PRIMEIRA</v>
          </cell>
          <cell r="N1213">
            <v>0</v>
          </cell>
          <cell r="O1213">
            <v>0</v>
          </cell>
          <cell r="P1213" t="str">
            <v>N/A</v>
          </cell>
          <cell r="Q1213" t="str">
            <v>MELHORIA OPERACIONAL</v>
          </cell>
          <cell r="R1213" t="str">
            <v>SG&amp;A</v>
          </cell>
          <cell r="S1213" t="str">
            <v>SG&amp;A</v>
          </cell>
          <cell r="T1213" t="str">
            <v>N/A</v>
          </cell>
          <cell r="U1213" t="str">
            <v>N/A</v>
          </cell>
          <cell r="V1213" t="str">
            <v>N/A</v>
          </cell>
          <cell r="W1213" t="str">
            <v>N/I</v>
          </cell>
          <cell r="X1213" t="str">
            <v>N/I</v>
          </cell>
          <cell r="Y1213" t="str">
            <v>N/A</v>
          </cell>
          <cell r="Z1213" t="str">
            <v>N/A</v>
          </cell>
          <cell r="AA1213" t="str">
            <v>N/A</v>
          </cell>
          <cell r="AB1213" t="str">
            <v xml:space="preserve">BLOQUEADO    </v>
          </cell>
          <cell r="AC1213">
            <v>115140</v>
          </cell>
          <cell r="AD1213" t="str">
            <v>INTEGRACAO EMPRESAS - SP</v>
          </cell>
          <cell r="AE1213" t="str">
            <v>3.SG&amp;A</v>
          </cell>
          <cell r="AF1213" t="str">
            <v>N/A</v>
          </cell>
          <cell r="AG1213" t="str">
            <v>N/A</v>
          </cell>
          <cell r="AH1213" t="str">
            <v xml:space="preserve">SÃO PAULO </v>
          </cell>
          <cell r="AI1213" t="str">
            <v>N/A</v>
          </cell>
          <cell r="AJ1213" t="str">
            <v>N/A</v>
          </cell>
          <cell r="AK1213" t="str">
            <v>N/A</v>
          </cell>
          <cell r="AL1213" t="str">
            <v>N/A</v>
          </cell>
          <cell r="AM1213" t="str">
            <v>N/A</v>
          </cell>
          <cell r="AN1213" t="str">
            <v>N/A</v>
          </cell>
          <cell r="AO1213" t="str">
            <v>N/A</v>
          </cell>
          <cell r="AP1213" t="str">
            <v>N/A</v>
          </cell>
          <cell r="AQ1213" t="str">
            <v>N/A</v>
          </cell>
          <cell r="AR1213" t="str">
            <v>N/A</v>
          </cell>
          <cell r="AS1213" t="str">
            <v>N/AN/A</v>
          </cell>
          <cell r="AT1213" t="str">
            <v>N/A</v>
          </cell>
          <cell r="AU1213" t="str">
            <v>N/A</v>
          </cell>
          <cell r="AV1213" t="str">
            <v>N/A</v>
          </cell>
          <cell r="AW1213" t="str">
            <v>N/A</v>
          </cell>
          <cell r="AX1213" t="str">
            <v>N/A</v>
          </cell>
          <cell r="AY1213" t="str">
            <v>N/A</v>
          </cell>
          <cell r="AZ1213">
            <v>115140</v>
          </cell>
        </row>
        <row r="1214">
          <cell r="D1214">
            <v>115139</v>
          </cell>
          <cell r="E1214" t="str">
            <v>DESENVOLVIMENTO ORGANIZACIONAL</v>
          </cell>
          <cell r="F1214" t="str">
            <v>N/A</v>
          </cell>
          <cell r="G1214" t="str">
            <v>SP</v>
          </cell>
          <cell r="H1214" t="str">
            <v>SÃO PAULO</v>
          </cell>
          <cell r="I1214" t="str">
            <v>SP</v>
          </cell>
          <cell r="J1214" t="str">
            <v>SP</v>
          </cell>
          <cell r="K1214" t="str">
            <v>51</v>
          </cell>
          <cell r="L1214" t="str">
            <v>PRIMEIRA</v>
          </cell>
          <cell r="M1214" t="str">
            <v>PRIMEIRA</v>
          </cell>
          <cell r="N1214">
            <v>0</v>
          </cell>
          <cell r="O1214">
            <v>0</v>
          </cell>
          <cell r="P1214" t="str">
            <v>N/A</v>
          </cell>
          <cell r="Q1214" t="str">
            <v>INFORMATICA</v>
          </cell>
          <cell r="R1214" t="str">
            <v>SG&amp;A</v>
          </cell>
          <cell r="S1214" t="str">
            <v>SG&amp;A</v>
          </cell>
          <cell r="T1214" t="str">
            <v>N/A</v>
          </cell>
          <cell r="U1214" t="str">
            <v>N/A</v>
          </cell>
          <cell r="V1214" t="str">
            <v>N/A</v>
          </cell>
          <cell r="W1214" t="str">
            <v>N/I</v>
          </cell>
          <cell r="X1214" t="str">
            <v>N/I</v>
          </cell>
          <cell r="Y1214" t="str">
            <v>N/A</v>
          </cell>
          <cell r="Z1214" t="str">
            <v>N/A</v>
          </cell>
          <cell r="AA1214" t="str">
            <v>N/A</v>
          </cell>
          <cell r="AB1214" t="str">
            <v xml:space="preserve">BLOQUEADO    </v>
          </cell>
          <cell r="AC1214">
            <v>115139</v>
          </cell>
          <cell r="AD1214" t="str">
            <v>DESENVOLVIMENTO ORGANIZACIONAL</v>
          </cell>
          <cell r="AE1214" t="str">
            <v>3.SG&amp;A</v>
          </cell>
          <cell r="AF1214" t="str">
            <v>N/A</v>
          </cell>
          <cell r="AG1214" t="str">
            <v>N/A</v>
          </cell>
          <cell r="AH1214" t="str">
            <v xml:space="preserve">SÃO PAULO </v>
          </cell>
          <cell r="AI1214" t="str">
            <v>N/A</v>
          </cell>
          <cell r="AJ1214" t="str">
            <v>N/A</v>
          </cell>
          <cell r="AK1214" t="str">
            <v>N/A</v>
          </cell>
          <cell r="AL1214" t="str">
            <v>N/A</v>
          </cell>
          <cell r="AM1214" t="str">
            <v>N/A</v>
          </cell>
          <cell r="AN1214" t="str">
            <v>N/A</v>
          </cell>
          <cell r="AO1214" t="str">
            <v>N/A</v>
          </cell>
          <cell r="AP1214" t="str">
            <v>N/A</v>
          </cell>
          <cell r="AQ1214" t="str">
            <v>N/A</v>
          </cell>
          <cell r="AR1214" t="str">
            <v>N/A</v>
          </cell>
          <cell r="AS1214" t="str">
            <v>N/AN/A</v>
          </cell>
          <cell r="AT1214" t="str">
            <v>N/A</v>
          </cell>
          <cell r="AU1214" t="str">
            <v>N/A</v>
          </cell>
          <cell r="AV1214" t="str">
            <v>N/A</v>
          </cell>
          <cell r="AW1214" t="str">
            <v>N/A</v>
          </cell>
          <cell r="AX1214" t="str">
            <v>N/A</v>
          </cell>
          <cell r="AY1214" t="str">
            <v>N/A</v>
          </cell>
          <cell r="AZ1214">
            <v>115139</v>
          </cell>
        </row>
        <row r="1215">
          <cell r="D1215">
            <v>115137</v>
          </cell>
          <cell r="E1215" t="str">
            <v>RECURSOS HUMANOS - SP</v>
          </cell>
          <cell r="F1215" t="str">
            <v>N/A</v>
          </cell>
          <cell r="G1215" t="str">
            <v>SP</v>
          </cell>
          <cell r="H1215" t="str">
            <v>SÃO PAULO</v>
          </cell>
          <cell r="I1215" t="str">
            <v>SP</v>
          </cell>
          <cell r="J1215" t="str">
            <v>SP</v>
          </cell>
          <cell r="K1215" t="str">
            <v>51</v>
          </cell>
          <cell r="L1215" t="str">
            <v>PRIMEIRA</v>
          </cell>
          <cell r="M1215" t="str">
            <v>PRIMEIRA</v>
          </cell>
          <cell r="N1215">
            <v>0</v>
          </cell>
          <cell r="O1215">
            <v>0</v>
          </cell>
          <cell r="P1215" t="str">
            <v>N/A</v>
          </cell>
          <cell r="Q1215" t="str">
            <v>RECURSOS HUMANOS</v>
          </cell>
          <cell r="R1215" t="str">
            <v>SG&amp;A</v>
          </cell>
          <cell r="S1215" t="str">
            <v>SG&amp;A</v>
          </cell>
          <cell r="T1215" t="str">
            <v>N/A</v>
          </cell>
          <cell r="U1215" t="str">
            <v>N/A</v>
          </cell>
          <cell r="V1215" t="str">
            <v>N/A</v>
          </cell>
          <cell r="W1215" t="str">
            <v>N/I</v>
          </cell>
          <cell r="X1215" t="str">
            <v>N/I</v>
          </cell>
          <cell r="Y1215" t="str">
            <v>N/A</v>
          </cell>
          <cell r="Z1215" t="str">
            <v>N/A</v>
          </cell>
          <cell r="AA1215" t="str">
            <v>N/A</v>
          </cell>
          <cell r="AB1215" t="str">
            <v>NAO BLOQUEADO</v>
          </cell>
          <cell r="AC1215">
            <v>115137</v>
          </cell>
          <cell r="AD1215" t="str">
            <v>RECURSOS HUMANOS - SP</v>
          </cell>
          <cell r="AE1215" t="str">
            <v>3.SG&amp;A</v>
          </cell>
          <cell r="AF1215" t="str">
            <v>N/A</v>
          </cell>
          <cell r="AG1215" t="str">
            <v>N/A</v>
          </cell>
          <cell r="AH1215" t="str">
            <v xml:space="preserve">SÃO PAULO </v>
          </cell>
          <cell r="AI1215" t="str">
            <v>N/A</v>
          </cell>
          <cell r="AJ1215" t="str">
            <v>N/A</v>
          </cell>
          <cell r="AK1215" t="str">
            <v>N/A</v>
          </cell>
          <cell r="AL1215" t="str">
            <v>N/A</v>
          </cell>
          <cell r="AM1215" t="str">
            <v>N/A</v>
          </cell>
          <cell r="AN1215" t="str">
            <v>N/A</v>
          </cell>
          <cell r="AO1215" t="str">
            <v>N/A</v>
          </cell>
          <cell r="AP1215" t="str">
            <v>N/A</v>
          </cell>
          <cell r="AQ1215" t="str">
            <v>N/A</v>
          </cell>
          <cell r="AR1215" t="str">
            <v>N/A</v>
          </cell>
          <cell r="AS1215" t="str">
            <v>N/AN/A</v>
          </cell>
          <cell r="AT1215" t="str">
            <v>N/A</v>
          </cell>
          <cell r="AU1215" t="str">
            <v>N/A</v>
          </cell>
          <cell r="AV1215" t="str">
            <v>N/A</v>
          </cell>
          <cell r="AW1215" t="str">
            <v>N/A</v>
          </cell>
          <cell r="AX1215" t="str">
            <v>N/A</v>
          </cell>
          <cell r="AY1215" t="str">
            <v>N/A</v>
          </cell>
          <cell r="AZ1215">
            <v>115137</v>
          </cell>
        </row>
        <row r="1216">
          <cell r="D1216">
            <v>115136</v>
          </cell>
          <cell r="E1216" t="str">
            <v>COMPRAS</v>
          </cell>
          <cell r="F1216" t="str">
            <v>N/A</v>
          </cell>
          <cell r="G1216" t="str">
            <v>SP</v>
          </cell>
          <cell r="H1216" t="str">
            <v>SÃO PAULO</v>
          </cell>
          <cell r="I1216" t="str">
            <v>SP</v>
          </cell>
          <cell r="J1216" t="str">
            <v>SP</v>
          </cell>
          <cell r="K1216" t="str">
            <v>51</v>
          </cell>
          <cell r="L1216" t="str">
            <v>PRIMEIRA</v>
          </cell>
          <cell r="M1216" t="str">
            <v>PRIMEIRA</v>
          </cell>
          <cell r="N1216">
            <v>0</v>
          </cell>
          <cell r="O1216">
            <v>0</v>
          </cell>
          <cell r="P1216" t="str">
            <v>N/A</v>
          </cell>
          <cell r="Q1216" t="str">
            <v>COMPRAS</v>
          </cell>
          <cell r="R1216" t="str">
            <v>SG&amp;A</v>
          </cell>
          <cell r="S1216" t="str">
            <v>SG&amp;A</v>
          </cell>
          <cell r="T1216" t="str">
            <v>N/A</v>
          </cell>
          <cell r="U1216" t="str">
            <v>N/A</v>
          </cell>
          <cell r="V1216" t="str">
            <v>N/A</v>
          </cell>
          <cell r="W1216" t="str">
            <v>N/I</v>
          </cell>
          <cell r="X1216" t="str">
            <v>N/I</v>
          </cell>
          <cell r="Y1216" t="str">
            <v>N/A</v>
          </cell>
          <cell r="Z1216" t="str">
            <v>N/A</v>
          </cell>
          <cell r="AA1216" t="str">
            <v>N/A</v>
          </cell>
          <cell r="AB1216" t="str">
            <v>NAO BLOQUEADO</v>
          </cell>
          <cell r="AC1216">
            <v>115136</v>
          </cell>
          <cell r="AD1216" t="str">
            <v>COMPRAS</v>
          </cell>
          <cell r="AE1216" t="str">
            <v>3.SG&amp;A</v>
          </cell>
          <cell r="AF1216" t="str">
            <v>N/A</v>
          </cell>
          <cell r="AG1216" t="str">
            <v>N/A</v>
          </cell>
          <cell r="AH1216" t="str">
            <v xml:space="preserve">SÃO PAULO </v>
          </cell>
          <cell r="AI1216" t="str">
            <v>N/A</v>
          </cell>
          <cell r="AJ1216" t="str">
            <v>N/A</v>
          </cell>
          <cell r="AK1216" t="str">
            <v>N/A</v>
          </cell>
          <cell r="AL1216" t="str">
            <v>N/A</v>
          </cell>
          <cell r="AM1216" t="str">
            <v>N/A</v>
          </cell>
          <cell r="AN1216" t="str">
            <v>N/A</v>
          </cell>
          <cell r="AO1216" t="str">
            <v>N/A</v>
          </cell>
          <cell r="AP1216" t="str">
            <v>N/A</v>
          </cell>
          <cell r="AQ1216" t="str">
            <v>N/A</v>
          </cell>
          <cell r="AR1216" t="str">
            <v>N/A</v>
          </cell>
          <cell r="AS1216" t="str">
            <v>N/AN/A</v>
          </cell>
          <cell r="AT1216" t="str">
            <v>N/A</v>
          </cell>
          <cell r="AU1216" t="str">
            <v>N/A</v>
          </cell>
          <cell r="AV1216" t="str">
            <v>N/A</v>
          </cell>
          <cell r="AW1216" t="str">
            <v>N/A</v>
          </cell>
          <cell r="AX1216" t="str">
            <v>N/A</v>
          </cell>
          <cell r="AY1216" t="str">
            <v>N/A</v>
          </cell>
          <cell r="AZ1216">
            <v>115136</v>
          </cell>
        </row>
        <row r="1217">
          <cell r="D1217">
            <v>115135</v>
          </cell>
          <cell r="E1217" t="str">
            <v>ADM FINANCEIRO - SP</v>
          </cell>
          <cell r="F1217" t="str">
            <v>N/A</v>
          </cell>
          <cell r="G1217" t="str">
            <v>SP</v>
          </cell>
          <cell r="H1217" t="str">
            <v>SÃO PAULO</v>
          </cell>
          <cell r="I1217" t="str">
            <v>SP</v>
          </cell>
          <cell r="J1217" t="str">
            <v>SP</v>
          </cell>
          <cell r="K1217" t="str">
            <v>51</v>
          </cell>
          <cell r="L1217" t="str">
            <v>PRIMEIRA</v>
          </cell>
          <cell r="M1217" t="str">
            <v>PRIMEIRA</v>
          </cell>
          <cell r="N1217">
            <v>0</v>
          </cell>
          <cell r="O1217">
            <v>0</v>
          </cell>
          <cell r="P1217" t="str">
            <v>N/A</v>
          </cell>
          <cell r="Q1217" t="str">
            <v>ADM FINANCEIRO</v>
          </cell>
          <cell r="R1217" t="str">
            <v>SG&amp;A</v>
          </cell>
          <cell r="S1217" t="str">
            <v>SG&amp;A</v>
          </cell>
          <cell r="T1217" t="str">
            <v>N/A</v>
          </cell>
          <cell r="U1217" t="str">
            <v>N/A</v>
          </cell>
          <cell r="V1217" t="str">
            <v>N/A</v>
          </cell>
          <cell r="W1217" t="str">
            <v>N/I</v>
          </cell>
          <cell r="X1217" t="str">
            <v>N/I</v>
          </cell>
          <cell r="Y1217" t="str">
            <v>N/A</v>
          </cell>
          <cell r="Z1217" t="str">
            <v>N/A</v>
          </cell>
          <cell r="AA1217" t="str">
            <v>N/A</v>
          </cell>
          <cell r="AB1217" t="str">
            <v>NAO BLOQUEADO</v>
          </cell>
          <cell r="AC1217">
            <v>115135</v>
          </cell>
          <cell r="AD1217" t="str">
            <v>ADM FINANCEIRO - SP</v>
          </cell>
          <cell r="AE1217" t="str">
            <v>3.SG&amp;A</v>
          </cell>
          <cell r="AF1217" t="str">
            <v>N/A</v>
          </cell>
          <cell r="AG1217" t="str">
            <v>N/A</v>
          </cell>
          <cell r="AH1217" t="str">
            <v xml:space="preserve">SÃO PAULO </v>
          </cell>
          <cell r="AI1217" t="str">
            <v>N/A</v>
          </cell>
          <cell r="AJ1217" t="str">
            <v>N/A</v>
          </cell>
          <cell r="AK1217" t="str">
            <v>N/A</v>
          </cell>
          <cell r="AL1217" t="str">
            <v>N/A</v>
          </cell>
          <cell r="AM1217" t="str">
            <v>N/A</v>
          </cell>
          <cell r="AN1217" t="str">
            <v>N/A</v>
          </cell>
          <cell r="AO1217" t="str">
            <v>N/A</v>
          </cell>
          <cell r="AP1217" t="str">
            <v>N/A</v>
          </cell>
          <cell r="AQ1217" t="str">
            <v>N/A</v>
          </cell>
          <cell r="AR1217" t="str">
            <v>N/A</v>
          </cell>
          <cell r="AS1217" t="str">
            <v>N/AN/A</v>
          </cell>
          <cell r="AT1217" t="str">
            <v>N/A</v>
          </cell>
          <cell r="AU1217" t="str">
            <v>N/A</v>
          </cell>
          <cell r="AV1217" t="str">
            <v>N/A</v>
          </cell>
          <cell r="AW1217" t="str">
            <v>N/A</v>
          </cell>
          <cell r="AX1217" t="str">
            <v>N/A</v>
          </cell>
          <cell r="AY1217" t="str">
            <v>N/A</v>
          </cell>
          <cell r="AZ1217">
            <v>115135</v>
          </cell>
        </row>
        <row r="1218">
          <cell r="D1218">
            <v>115133</v>
          </cell>
          <cell r="E1218" t="str">
            <v>JURIDICO</v>
          </cell>
          <cell r="F1218" t="str">
            <v>N/A</v>
          </cell>
          <cell r="G1218" t="str">
            <v>SP</v>
          </cell>
          <cell r="H1218" t="str">
            <v>SÃO PAULO</v>
          </cell>
          <cell r="I1218" t="str">
            <v>SP</v>
          </cell>
          <cell r="J1218" t="str">
            <v>SP</v>
          </cell>
          <cell r="K1218" t="str">
            <v>51</v>
          </cell>
          <cell r="L1218" t="str">
            <v>PRIMEIRA</v>
          </cell>
          <cell r="M1218" t="str">
            <v>PRIMEIRA</v>
          </cell>
          <cell r="N1218">
            <v>0</v>
          </cell>
          <cell r="O1218">
            <v>0</v>
          </cell>
          <cell r="P1218" t="str">
            <v>N/A</v>
          </cell>
          <cell r="Q1218" t="str">
            <v>JURIDICO</v>
          </cell>
          <cell r="R1218" t="str">
            <v>SG&amp;A</v>
          </cell>
          <cell r="S1218" t="str">
            <v>SG&amp;A</v>
          </cell>
          <cell r="T1218" t="str">
            <v>N/A</v>
          </cell>
          <cell r="U1218" t="str">
            <v>N/A</v>
          </cell>
          <cell r="V1218" t="str">
            <v>N/A</v>
          </cell>
          <cell r="W1218" t="str">
            <v>N/I</v>
          </cell>
          <cell r="X1218" t="str">
            <v>N/I</v>
          </cell>
          <cell r="Y1218" t="str">
            <v>N/A</v>
          </cell>
          <cell r="Z1218" t="str">
            <v>N/A</v>
          </cell>
          <cell r="AA1218" t="str">
            <v>N/A</v>
          </cell>
          <cell r="AB1218" t="str">
            <v>NAO BLOQUEADO</v>
          </cell>
          <cell r="AC1218">
            <v>115133</v>
          </cell>
          <cell r="AD1218" t="str">
            <v>JURIDICO</v>
          </cell>
          <cell r="AE1218" t="str">
            <v>3.SG&amp;A</v>
          </cell>
          <cell r="AF1218" t="str">
            <v>N/A</v>
          </cell>
          <cell r="AG1218" t="str">
            <v>N/A</v>
          </cell>
          <cell r="AH1218" t="str">
            <v xml:space="preserve">SÃO PAULO </v>
          </cell>
          <cell r="AI1218" t="str">
            <v>N/A</v>
          </cell>
          <cell r="AJ1218" t="str">
            <v>N/A</v>
          </cell>
          <cell r="AK1218" t="str">
            <v>N/A</v>
          </cell>
          <cell r="AL1218" t="str">
            <v>N/A</v>
          </cell>
          <cell r="AM1218" t="str">
            <v>N/A</v>
          </cell>
          <cell r="AN1218" t="str">
            <v>N/A</v>
          </cell>
          <cell r="AO1218" t="str">
            <v>N/A</v>
          </cell>
          <cell r="AP1218" t="str">
            <v>N/A</v>
          </cell>
          <cell r="AQ1218" t="str">
            <v>N/A</v>
          </cell>
          <cell r="AR1218" t="str">
            <v>N/A</v>
          </cell>
          <cell r="AS1218" t="str">
            <v>N/AN/A</v>
          </cell>
          <cell r="AT1218" t="str">
            <v>N/A</v>
          </cell>
          <cell r="AU1218" t="str">
            <v>N/A</v>
          </cell>
          <cell r="AV1218" t="str">
            <v>N/A</v>
          </cell>
          <cell r="AW1218" t="str">
            <v>N/A</v>
          </cell>
          <cell r="AX1218" t="str">
            <v>N/A</v>
          </cell>
          <cell r="AY1218" t="str">
            <v>N/A</v>
          </cell>
          <cell r="AZ1218">
            <v>115133</v>
          </cell>
        </row>
        <row r="1219">
          <cell r="D1219">
            <v>115132</v>
          </cell>
          <cell r="E1219" t="str">
            <v>DPTO PESSOAL - SP</v>
          </cell>
          <cell r="F1219" t="str">
            <v>N/A</v>
          </cell>
          <cell r="G1219" t="str">
            <v>SP</v>
          </cell>
          <cell r="H1219" t="str">
            <v>SÃO PAULO</v>
          </cell>
          <cell r="I1219" t="str">
            <v>SP</v>
          </cell>
          <cell r="J1219" t="str">
            <v>SP</v>
          </cell>
          <cell r="K1219" t="str">
            <v>51</v>
          </cell>
          <cell r="L1219" t="str">
            <v>PRIMEIRA</v>
          </cell>
          <cell r="M1219" t="str">
            <v>PRIMEIRA</v>
          </cell>
          <cell r="N1219">
            <v>0</v>
          </cell>
          <cell r="O1219">
            <v>0</v>
          </cell>
          <cell r="P1219" t="str">
            <v>N/A</v>
          </cell>
          <cell r="Q1219" t="str">
            <v>DPTO PESSOAL</v>
          </cell>
          <cell r="R1219" t="str">
            <v>SG&amp;A</v>
          </cell>
          <cell r="S1219" t="str">
            <v>SG&amp;A</v>
          </cell>
          <cell r="T1219" t="str">
            <v>N/A</v>
          </cell>
          <cell r="U1219" t="str">
            <v>N/A</v>
          </cell>
          <cell r="V1219" t="str">
            <v>N/A</v>
          </cell>
          <cell r="W1219" t="str">
            <v>N/I</v>
          </cell>
          <cell r="X1219" t="str">
            <v>N/I</v>
          </cell>
          <cell r="Y1219" t="str">
            <v>N/A</v>
          </cell>
          <cell r="Z1219" t="str">
            <v>N/A</v>
          </cell>
          <cell r="AA1219" t="str">
            <v>N/A</v>
          </cell>
          <cell r="AB1219" t="str">
            <v>NAO BLOQUEADO</v>
          </cell>
          <cell r="AC1219">
            <v>115132</v>
          </cell>
          <cell r="AD1219" t="str">
            <v>DPTO PESSOAL - SP</v>
          </cell>
          <cell r="AE1219" t="str">
            <v>3.SG&amp;A</v>
          </cell>
          <cell r="AF1219" t="str">
            <v>N/A</v>
          </cell>
          <cell r="AG1219" t="str">
            <v>N/A</v>
          </cell>
          <cell r="AH1219" t="str">
            <v xml:space="preserve">SÃO PAULO </v>
          </cell>
          <cell r="AI1219" t="str">
            <v>N/A</v>
          </cell>
          <cell r="AJ1219" t="str">
            <v>N/A</v>
          </cell>
          <cell r="AK1219" t="str">
            <v>N/A</v>
          </cell>
          <cell r="AL1219" t="str">
            <v>N/A</v>
          </cell>
          <cell r="AM1219" t="str">
            <v>N/A</v>
          </cell>
          <cell r="AN1219" t="str">
            <v>N/A</v>
          </cell>
          <cell r="AO1219" t="str">
            <v>N/A</v>
          </cell>
          <cell r="AP1219" t="str">
            <v>N/A</v>
          </cell>
          <cell r="AQ1219" t="str">
            <v>N/A</v>
          </cell>
          <cell r="AR1219" t="str">
            <v>N/A</v>
          </cell>
          <cell r="AS1219" t="str">
            <v>N/AN/A</v>
          </cell>
          <cell r="AT1219" t="str">
            <v>N/A</v>
          </cell>
          <cell r="AU1219" t="str">
            <v>N/A</v>
          </cell>
          <cell r="AV1219" t="str">
            <v>N/A</v>
          </cell>
          <cell r="AW1219" t="str">
            <v>N/A</v>
          </cell>
          <cell r="AX1219" t="str">
            <v>N/A</v>
          </cell>
          <cell r="AY1219" t="str">
            <v>N/A</v>
          </cell>
          <cell r="AZ1219">
            <v>115132</v>
          </cell>
        </row>
        <row r="1220">
          <cell r="D1220">
            <v>115131</v>
          </cell>
          <cell r="E1220" t="str">
            <v>INFORMATICA - SP</v>
          </cell>
          <cell r="F1220" t="str">
            <v>N/A</v>
          </cell>
          <cell r="G1220" t="str">
            <v>SP</v>
          </cell>
          <cell r="H1220" t="str">
            <v>SÃO PAULO</v>
          </cell>
          <cell r="I1220" t="str">
            <v>SP</v>
          </cell>
          <cell r="J1220" t="str">
            <v>SP</v>
          </cell>
          <cell r="K1220" t="str">
            <v>51</v>
          </cell>
          <cell r="L1220" t="str">
            <v>PRIMEIRA</v>
          </cell>
          <cell r="M1220" t="str">
            <v>PRIMEIRA</v>
          </cell>
          <cell r="N1220">
            <v>0</v>
          </cell>
          <cell r="O1220">
            <v>0</v>
          </cell>
          <cell r="P1220" t="str">
            <v>N/A</v>
          </cell>
          <cell r="Q1220" t="str">
            <v>INFORMATICA</v>
          </cell>
          <cell r="R1220" t="str">
            <v>SG&amp;A</v>
          </cell>
          <cell r="S1220" t="str">
            <v>SG&amp;A</v>
          </cell>
          <cell r="T1220" t="str">
            <v>N/A</v>
          </cell>
          <cell r="U1220" t="str">
            <v>N/A</v>
          </cell>
          <cell r="V1220" t="str">
            <v>N/A</v>
          </cell>
          <cell r="W1220" t="str">
            <v>N/I</v>
          </cell>
          <cell r="X1220" t="str">
            <v>N/I</v>
          </cell>
          <cell r="Y1220" t="str">
            <v>N/A</v>
          </cell>
          <cell r="Z1220" t="str">
            <v>N/A</v>
          </cell>
          <cell r="AA1220" t="str">
            <v>N/A</v>
          </cell>
          <cell r="AB1220" t="str">
            <v>NAO BLOQUEADO</v>
          </cell>
          <cell r="AC1220">
            <v>115131</v>
          </cell>
          <cell r="AD1220" t="str">
            <v>INFORMATICA - SP</v>
          </cell>
          <cell r="AE1220" t="str">
            <v>3.SG&amp;A</v>
          </cell>
          <cell r="AF1220" t="str">
            <v>N/A</v>
          </cell>
          <cell r="AG1220" t="str">
            <v>N/A</v>
          </cell>
          <cell r="AH1220" t="str">
            <v xml:space="preserve">SÃO PAULO </v>
          </cell>
          <cell r="AI1220" t="str">
            <v>N/A</v>
          </cell>
          <cell r="AJ1220" t="str">
            <v>N/A</v>
          </cell>
          <cell r="AK1220" t="str">
            <v>N/A</v>
          </cell>
          <cell r="AL1220" t="str">
            <v>N/A</v>
          </cell>
          <cell r="AM1220" t="str">
            <v>N/A</v>
          </cell>
          <cell r="AN1220" t="str">
            <v>N/A</v>
          </cell>
          <cell r="AO1220" t="str">
            <v>N/A</v>
          </cell>
          <cell r="AP1220" t="str">
            <v>N/A</v>
          </cell>
          <cell r="AQ1220" t="str">
            <v>N/A</v>
          </cell>
          <cell r="AR1220" t="str">
            <v>N/A</v>
          </cell>
          <cell r="AS1220" t="str">
            <v>N/AN/A</v>
          </cell>
          <cell r="AT1220" t="str">
            <v>N/A</v>
          </cell>
          <cell r="AU1220" t="str">
            <v>N/A</v>
          </cell>
          <cell r="AV1220" t="str">
            <v>N/A</v>
          </cell>
          <cell r="AW1220" t="str">
            <v>N/A</v>
          </cell>
          <cell r="AX1220" t="str">
            <v>N/A</v>
          </cell>
          <cell r="AY1220" t="str">
            <v>N/A</v>
          </cell>
          <cell r="AZ1220">
            <v>115131</v>
          </cell>
        </row>
        <row r="1221">
          <cell r="D1221">
            <v>115130</v>
          </cell>
          <cell r="E1221" t="str">
            <v>AUDITORIA INTERNA - SP</v>
          </cell>
          <cell r="F1221" t="str">
            <v>N/A</v>
          </cell>
          <cell r="G1221" t="str">
            <v>SP</v>
          </cell>
          <cell r="H1221" t="str">
            <v>SÃO PAULO</v>
          </cell>
          <cell r="I1221" t="str">
            <v>SP</v>
          </cell>
          <cell r="J1221" t="str">
            <v>SP</v>
          </cell>
          <cell r="K1221" t="str">
            <v>51</v>
          </cell>
          <cell r="L1221" t="str">
            <v>PRIMEIRA</v>
          </cell>
          <cell r="M1221" t="str">
            <v>PRIMEIRA</v>
          </cell>
          <cell r="N1221">
            <v>0</v>
          </cell>
          <cell r="O1221">
            <v>0</v>
          </cell>
          <cell r="P1221" t="str">
            <v>N/A</v>
          </cell>
          <cell r="Q1221" t="str">
            <v>AUDITORIA INTERNA</v>
          </cell>
          <cell r="R1221" t="str">
            <v>SG&amp;A</v>
          </cell>
          <cell r="S1221" t="str">
            <v>SG&amp;A</v>
          </cell>
          <cell r="T1221" t="str">
            <v>N/A</v>
          </cell>
          <cell r="U1221" t="str">
            <v>N/A</v>
          </cell>
          <cell r="V1221" t="str">
            <v>N/A</v>
          </cell>
          <cell r="W1221" t="str">
            <v>N/I</v>
          </cell>
          <cell r="X1221" t="str">
            <v>N/I</v>
          </cell>
          <cell r="Y1221" t="str">
            <v>N/A</v>
          </cell>
          <cell r="Z1221" t="str">
            <v>N/A</v>
          </cell>
          <cell r="AA1221" t="str">
            <v>N/A</v>
          </cell>
          <cell r="AB1221" t="str">
            <v>NAO BLOQUEADO</v>
          </cell>
          <cell r="AC1221">
            <v>115130</v>
          </cell>
          <cell r="AD1221" t="str">
            <v>AUDITORIA INTERNA - SP</v>
          </cell>
          <cell r="AE1221" t="str">
            <v>3.SG&amp;A</v>
          </cell>
          <cell r="AF1221" t="str">
            <v>N/A</v>
          </cell>
          <cell r="AG1221" t="str">
            <v>N/A</v>
          </cell>
          <cell r="AH1221" t="str">
            <v xml:space="preserve">SÃO PAULO </v>
          </cell>
          <cell r="AI1221" t="str">
            <v>N/A</v>
          </cell>
          <cell r="AJ1221" t="str">
            <v>N/A</v>
          </cell>
          <cell r="AK1221" t="str">
            <v>N/A</v>
          </cell>
          <cell r="AL1221" t="str">
            <v>N/A</v>
          </cell>
          <cell r="AM1221" t="str">
            <v>N/A</v>
          </cell>
          <cell r="AN1221" t="str">
            <v>N/A</v>
          </cell>
          <cell r="AO1221" t="str">
            <v>N/A</v>
          </cell>
          <cell r="AP1221" t="str">
            <v>N/A</v>
          </cell>
          <cell r="AQ1221" t="str">
            <v>N/A</v>
          </cell>
          <cell r="AR1221" t="str">
            <v>N/A</v>
          </cell>
          <cell r="AS1221" t="str">
            <v>N/AN/A</v>
          </cell>
          <cell r="AT1221" t="str">
            <v>N/A</v>
          </cell>
          <cell r="AU1221" t="str">
            <v>N/A</v>
          </cell>
          <cell r="AV1221" t="str">
            <v>N/A</v>
          </cell>
          <cell r="AW1221" t="str">
            <v>N/A</v>
          </cell>
          <cell r="AX1221" t="str">
            <v>N/A</v>
          </cell>
          <cell r="AY1221" t="str">
            <v>N/A</v>
          </cell>
          <cell r="AZ1221">
            <v>115130</v>
          </cell>
        </row>
        <row r="1222">
          <cell r="D1222">
            <v>115129</v>
          </cell>
          <cell r="E1222" t="str">
            <v>SAC / SINISTRO</v>
          </cell>
          <cell r="F1222" t="str">
            <v>N/A</v>
          </cell>
          <cell r="G1222" t="str">
            <v>SP</v>
          </cell>
          <cell r="H1222" t="str">
            <v>SÃO PAULO</v>
          </cell>
          <cell r="I1222" t="str">
            <v>SP</v>
          </cell>
          <cell r="J1222" t="str">
            <v>SP</v>
          </cell>
          <cell r="K1222" t="str">
            <v>51</v>
          </cell>
          <cell r="L1222" t="str">
            <v>PRIMEIRA</v>
          </cell>
          <cell r="M1222" t="str">
            <v>PRIMEIRA</v>
          </cell>
          <cell r="N1222">
            <v>0</v>
          </cell>
          <cell r="O1222">
            <v>0</v>
          </cell>
          <cell r="P1222" t="str">
            <v>N/A</v>
          </cell>
          <cell r="Q1222" t="str">
            <v>SAC / SINISTRO</v>
          </cell>
          <cell r="R1222" t="str">
            <v>SG&amp;A</v>
          </cell>
          <cell r="S1222" t="str">
            <v>SG&amp;A</v>
          </cell>
          <cell r="T1222" t="str">
            <v>N/A</v>
          </cell>
          <cell r="U1222" t="str">
            <v>N/A</v>
          </cell>
          <cell r="V1222" t="str">
            <v>N/A</v>
          </cell>
          <cell r="W1222" t="str">
            <v>N/I</v>
          </cell>
          <cell r="X1222" t="str">
            <v>N/I</v>
          </cell>
          <cell r="Y1222" t="str">
            <v>N/A</v>
          </cell>
          <cell r="Z1222" t="str">
            <v>N/A</v>
          </cell>
          <cell r="AA1222" t="str">
            <v>N/A</v>
          </cell>
          <cell r="AB1222" t="str">
            <v>NAO BLOQUEADO</v>
          </cell>
          <cell r="AC1222">
            <v>115129</v>
          </cell>
          <cell r="AD1222" t="str">
            <v>SAC / SINISTRO</v>
          </cell>
          <cell r="AE1222" t="str">
            <v>3.SG&amp;A</v>
          </cell>
          <cell r="AF1222" t="str">
            <v>N/A</v>
          </cell>
          <cell r="AG1222" t="str">
            <v>N/A</v>
          </cell>
          <cell r="AH1222" t="str">
            <v xml:space="preserve">SÃO PAULO </v>
          </cell>
          <cell r="AI1222" t="str">
            <v>N/A</v>
          </cell>
          <cell r="AJ1222" t="str">
            <v>N/A</v>
          </cell>
          <cell r="AK1222" t="str">
            <v>N/A</v>
          </cell>
          <cell r="AL1222" t="str">
            <v>N/A</v>
          </cell>
          <cell r="AM1222" t="str">
            <v>N/A</v>
          </cell>
          <cell r="AN1222" t="str">
            <v>N/A</v>
          </cell>
          <cell r="AO1222" t="str">
            <v>N/A</v>
          </cell>
          <cell r="AP1222" t="str">
            <v>N/A</v>
          </cell>
          <cell r="AQ1222" t="str">
            <v>N/A</v>
          </cell>
          <cell r="AR1222" t="str">
            <v>N/A</v>
          </cell>
          <cell r="AS1222" t="str">
            <v>N/AN/A</v>
          </cell>
          <cell r="AT1222" t="str">
            <v>N/A</v>
          </cell>
          <cell r="AU1222" t="str">
            <v>N/A</v>
          </cell>
          <cell r="AV1222" t="str">
            <v>N/A</v>
          </cell>
          <cell r="AW1222" t="str">
            <v>N/A</v>
          </cell>
          <cell r="AX1222" t="str">
            <v>N/A</v>
          </cell>
          <cell r="AY1222" t="str">
            <v>N/A</v>
          </cell>
          <cell r="AZ1222">
            <v>115129</v>
          </cell>
        </row>
        <row r="1223">
          <cell r="D1223">
            <v>115128</v>
          </cell>
          <cell r="E1223" t="str">
            <v>MARKETING</v>
          </cell>
          <cell r="F1223" t="str">
            <v>N/A</v>
          </cell>
          <cell r="G1223" t="str">
            <v>SP</v>
          </cell>
          <cell r="H1223" t="str">
            <v>SÃO PAULO</v>
          </cell>
          <cell r="I1223" t="str">
            <v>SP</v>
          </cell>
          <cell r="J1223" t="str">
            <v>SP</v>
          </cell>
          <cell r="K1223" t="str">
            <v>51</v>
          </cell>
          <cell r="L1223" t="str">
            <v>PRIMEIRA</v>
          </cell>
          <cell r="M1223" t="str">
            <v>PRIMEIRA</v>
          </cell>
          <cell r="N1223">
            <v>0</v>
          </cell>
          <cell r="O1223">
            <v>0</v>
          </cell>
          <cell r="P1223" t="str">
            <v>N/A</v>
          </cell>
          <cell r="Q1223" t="str">
            <v>MARKETING</v>
          </cell>
          <cell r="R1223" t="str">
            <v>SG&amp;A</v>
          </cell>
          <cell r="S1223" t="str">
            <v>SG&amp;A</v>
          </cell>
          <cell r="T1223" t="str">
            <v>N/A</v>
          </cell>
          <cell r="U1223" t="str">
            <v>N/A</v>
          </cell>
          <cell r="V1223" t="str">
            <v>N/A</v>
          </cell>
          <cell r="W1223" t="str">
            <v>N/I</v>
          </cell>
          <cell r="X1223" t="str">
            <v>N/I</v>
          </cell>
          <cell r="Y1223" t="str">
            <v>N/A</v>
          </cell>
          <cell r="Z1223" t="str">
            <v>N/A</v>
          </cell>
          <cell r="AA1223" t="str">
            <v>N/A</v>
          </cell>
          <cell r="AB1223" t="str">
            <v>NAO BLOQUEADO</v>
          </cell>
          <cell r="AC1223">
            <v>115128</v>
          </cell>
          <cell r="AD1223" t="str">
            <v>MARKETING</v>
          </cell>
          <cell r="AE1223" t="str">
            <v>3.SG&amp;A</v>
          </cell>
          <cell r="AF1223" t="str">
            <v>N/A</v>
          </cell>
          <cell r="AG1223" t="str">
            <v>N/A</v>
          </cell>
          <cell r="AH1223" t="str">
            <v xml:space="preserve">SÃO PAULO </v>
          </cell>
          <cell r="AI1223" t="str">
            <v>N/A</v>
          </cell>
          <cell r="AJ1223" t="str">
            <v>N/A</v>
          </cell>
          <cell r="AK1223" t="str">
            <v>N/A</v>
          </cell>
          <cell r="AL1223" t="str">
            <v>N/A</v>
          </cell>
          <cell r="AM1223" t="str">
            <v>N/A</v>
          </cell>
          <cell r="AN1223" t="str">
            <v>N/A</v>
          </cell>
          <cell r="AO1223" t="str">
            <v>N/A</v>
          </cell>
          <cell r="AP1223" t="str">
            <v>N/A</v>
          </cell>
          <cell r="AQ1223" t="str">
            <v>N/A</v>
          </cell>
          <cell r="AR1223" t="str">
            <v>N/A</v>
          </cell>
          <cell r="AS1223" t="str">
            <v>N/AN/A</v>
          </cell>
          <cell r="AT1223" t="str">
            <v>N/A</v>
          </cell>
          <cell r="AU1223" t="str">
            <v>N/A</v>
          </cell>
          <cell r="AV1223" t="str">
            <v>N/A</v>
          </cell>
          <cell r="AW1223" t="str">
            <v>N/A</v>
          </cell>
          <cell r="AX1223" t="str">
            <v>N/A</v>
          </cell>
          <cell r="AY1223" t="str">
            <v>N/A</v>
          </cell>
          <cell r="AZ1223">
            <v>115128</v>
          </cell>
        </row>
        <row r="1224">
          <cell r="D1224">
            <v>115127</v>
          </cell>
          <cell r="E1224" t="str">
            <v>PLANEJAMENTO</v>
          </cell>
          <cell r="F1224" t="str">
            <v>N/A</v>
          </cell>
          <cell r="G1224" t="str">
            <v>SP</v>
          </cell>
          <cell r="H1224" t="str">
            <v>SÃO PAULO</v>
          </cell>
          <cell r="I1224" t="str">
            <v>SP</v>
          </cell>
          <cell r="J1224" t="str">
            <v>SP</v>
          </cell>
          <cell r="K1224" t="str">
            <v>51</v>
          </cell>
          <cell r="L1224" t="str">
            <v>PRIMEIRA</v>
          </cell>
          <cell r="M1224" t="str">
            <v>PRIMEIRA</v>
          </cell>
          <cell r="N1224">
            <v>0</v>
          </cell>
          <cell r="O1224">
            <v>0</v>
          </cell>
          <cell r="P1224" t="str">
            <v>N/A</v>
          </cell>
          <cell r="Q1224" t="str">
            <v>PLANEJAMENTO</v>
          </cell>
          <cell r="R1224" t="str">
            <v>SG&amp;A</v>
          </cell>
          <cell r="S1224" t="str">
            <v>SG&amp;A</v>
          </cell>
          <cell r="T1224" t="str">
            <v>N/A</v>
          </cell>
          <cell r="U1224" t="str">
            <v>N/A</v>
          </cell>
          <cell r="V1224" t="str">
            <v>N/A</v>
          </cell>
          <cell r="W1224" t="str">
            <v>RAFAEL AFONSO</v>
          </cell>
          <cell r="X1224" t="str">
            <v>RAFAEL AFONSO</v>
          </cell>
          <cell r="Y1224" t="str">
            <v>N/A</v>
          </cell>
          <cell r="Z1224" t="str">
            <v>N/A</v>
          </cell>
          <cell r="AA1224" t="str">
            <v>N/A</v>
          </cell>
          <cell r="AB1224" t="str">
            <v>NAO BLOQUEADO</v>
          </cell>
          <cell r="AC1224">
            <v>115127</v>
          </cell>
          <cell r="AD1224" t="str">
            <v>PLANEJAMENTO</v>
          </cell>
          <cell r="AE1224" t="str">
            <v>3.SG&amp;A</v>
          </cell>
          <cell r="AF1224" t="str">
            <v>N/A</v>
          </cell>
          <cell r="AG1224" t="str">
            <v>N/A</v>
          </cell>
          <cell r="AH1224" t="str">
            <v xml:space="preserve">SÃO PAULO </v>
          </cell>
          <cell r="AI1224" t="str">
            <v>N/A</v>
          </cell>
          <cell r="AJ1224" t="str">
            <v>N/A</v>
          </cell>
          <cell r="AK1224" t="str">
            <v>N/A</v>
          </cell>
          <cell r="AL1224" t="str">
            <v>N/A</v>
          </cell>
          <cell r="AM1224" t="str">
            <v>N/A</v>
          </cell>
          <cell r="AN1224" t="str">
            <v>N/A</v>
          </cell>
          <cell r="AO1224" t="str">
            <v>N/A</v>
          </cell>
          <cell r="AP1224" t="str">
            <v>N/A</v>
          </cell>
          <cell r="AQ1224" t="str">
            <v>N/A</v>
          </cell>
          <cell r="AR1224" t="str">
            <v>N/A</v>
          </cell>
          <cell r="AS1224" t="str">
            <v>N/AN/A</v>
          </cell>
          <cell r="AT1224" t="str">
            <v>N/A</v>
          </cell>
          <cell r="AU1224" t="str">
            <v>N/A</v>
          </cell>
          <cell r="AV1224" t="str">
            <v>N/A</v>
          </cell>
          <cell r="AW1224" t="str">
            <v>N/A</v>
          </cell>
          <cell r="AX1224" t="str">
            <v>N/A</v>
          </cell>
          <cell r="AY1224" t="str">
            <v>N/A</v>
          </cell>
          <cell r="AZ1224">
            <v>115127</v>
          </cell>
        </row>
        <row r="1225">
          <cell r="D1225">
            <v>115126</v>
          </cell>
          <cell r="E1225" t="str">
            <v>CONTAS A RECEBER - SP</v>
          </cell>
          <cell r="F1225" t="str">
            <v>N/A</v>
          </cell>
          <cell r="G1225" t="str">
            <v>SP</v>
          </cell>
          <cell r="H1225" t="str">
            <v>SÃO PAULO</v>
          </cell>
          <cell r="I1225" t="str">
            <v>SP</v>
          </cell>
          <cell r="J1225" t="str">
            <v>SP</v>
          </cell>
          <cell r="K1225" t="str">
            <v>51</v>
          </cell>
          <cell r="L1225" t="str">
            <v>PRIMEIRA</v>
          </cell>
          <cell r="M1225" t="str">
            <v>PRIMEIRA</v>
          </cell>
          <cell r="N1225">
            <v>0</v>
          </cell>
          <cell r="O1225">
            <v>0</v>
          </cell>
          <cell r="P1225" t="str">
            <v>N/A</v>
          </cell>
          <cell r="Q1225" t="str">
            <v>ADM FINANCEIRO</v>
          </cell>
          <cell r="R1225" t="str">
            <v>SG&amp;A</v>
          </cell>
          <cell r="S1225" t="str">
            <v>SG&amp;A</v>
          </cell>
          <cell r="T1225" t="str">
            <v>N/A</v>
          </cell>
          <cell r="U1225" t="str">
            <v>N/A</v>
          </cell>
          <cell r="V1225" t="str">
            <v>N/A</v>
          </cell>
          <cell r="W1225" t="str">
            <v>N/I</v>
          </cell>
          <cell r="X1225" t="str">
            <v>N/I</v>
          </cell>
          <cell r="Y1225" t="str">
            <v>N/A</v>
          </cell>
          <cell r="Z1225" t="str">
            <v>N/A</v>
          </cell>
          <cell r="AA1225" t="str">
            <v>N/A</v>
          </cell>
          <cell r="AB1225" t="str">
            <v>NAO BLOQUEADO</v>
          </cell>
          <cell r="AC1225">
            <v>115126</v>
          </cell>
          <cell r="AD1225" t="str">
            <v>CONTAS A RECEBER - SP</v>
          </cell>
          <cell r="AE1225" t="str">
            <v>3.SG&amp;A</v>
          </cell>
          <cell r="AF1225" t="str">
            <v>N/A</v>
          </cell>
          <cell r="AG1225" t="str">
            <v>N/A</v>
          </cell>
          <cell r="AH1225" t="str">
            <v xml:space="preserve">SÃO PAULO </v>
          </cell>
          <cell r="AI1225" t="str">
            <v>N/A</v>
          </cell>
          <cell r="AJ1225" t="str">
            <v>N/A</v>
          </cell>
          <cell r="AK1225" t="str">
            <v>N/A</v>
          </cell>
          <cell r="AL1225" t="str">
            <v>N/A</v>
          </cell>
          <cell r="AM1225" t="str">
            <v>N/A</v>
          </cell>
          <cell r="AN1225" t="str">
            <v>N/A</v>
          </cell>
          <cell r="AO1225" t="str">
            <v>N/A</v>
          </cell>
          <cell r="AP1225" t="str">
            <v>N/A</v>
          </cell>
          <cell r="AQ1225" t="str">
            <v>N/A</v>
          </cell>
          <cell r="AR1225" t="str">
            <v>N/A</v>
          </cell>
          <cell r="AS1225" t="str">
            <v>N/AN/A</v>
          </cell>
          <cell r="AT1225" t="str">
            <v>N/A</v>
          </cell>
          <cell r="AU1225" t="str">
            <v>N/A</v>
          </cell>
          <cell r="AV1225" t="str">
            <v>N/A</v>
          </cell>
          <cell r="AW1225" t="str">
            <v>N/A</v>
          </cell>
          <cell r="AX1225" t="str">
            <v>N/A</v>
          </cell>
          <cell r="AY1225" t="str">
            <v>N/A</v>
          </cell>
          <cell r="AZ1225">
            <v>115126</v>
          </cell>
        </row>
        <row r="1226">
          <cell r="D1226">
            <v>115125</v>
          </cell>
          <cell r="E1226" t="str">
            <v>CONTAS A PAGAR - SP</v>
          </cell>
          <cell r="F1226" t="str">
            <v>N/A</v>
          </cell>
          <cell r="G1226" t="str">
            <v>SP</v>
          </cell>
          <cell r="H1226" t="str">
            <v>SÃO PAULO</v>
          </cell>
          <cell r="I1226" t="str">
            <v>SP</v>
          </cell>
          <cell r="J1226" t="str">
            <v>SP</v>
          </cell>
          <cell r="K1226" t="str">
            <v>51</v>
          </cell>
          <cell r="L1226" t="str">
            <v>PRIMEIRA</v>
          </cell>
          <cell r="M1226" t="str">
            <v>PRIMEIRA</v>
          </cell>
          <cell r="N1226">
            <v>0</v>
          </cell>
          <cell r="O1226">
            <v>0</v>
          </cell>
          <cell r="P1226" t="str">
            <v>N/A</v>
          </cell>
          <cell r="Q1226" t="str">
            <v>ADM FINANCEIRO</v>
          </cell>
          <cell r="R1226" t="str">
            <v>SG&amp;A</v>
          </cell>
          <cell r="S1226" t="str">
            <v>SG&amp;A</v>
          </cell>
          <cell r="T1226" t="str">
            <v>N/A</v>
          </cell>
          <cell r="U1226" t="str">
            <v>N/A</v>
          </cell>
          <cell r="V1226" t="str">
            <v>N/A</v>
          </cell>
          <cell r="W1226" t="str">
            <v>N/I</v>
          </cell>
          <cell r="X1226" t="str">
            <v>N/I</v>
          </cell>
          <cell r="Y1226" t="str">
            <v>N/A</v>
          </cell>
          <cell r="Z1226" t="str">
            <v>N/A</v>
          </cell>
          <cell r="AA1226" t="str">
            <v>N/A</v>
          </cell>
          <cell r="AB1226" t="str">
            <v>NAO BLOQUEADO</v>
          </cell>
          <cell r="AC1226">
            <v>115125</v>
          </cell>
          <cell r="AD1226" t="str">
            <v>CONTAS A PAGAR - SP</v>
          </cell>
          <cell r="AE1226" t="str">
            <v>3.SG&amp;A</v>
          </cell>
          <cell r="AF1226" t="str">
            <v>N/A</v>
          </cell>
          <cell r="AG1226" t="str">
            <v>N/A</v>
          </cell>
          <cell r="AH1226" t="str">
            <v xml:space="preserve">SÃO PAULO </v>
          </cell>
          <cell r="AI1226" t="str">
            <v>N/A</v>
          </cell>
          <cell r="AJ1226" t="str">
            <v>N/A</v>
          </cell>
          <cell r="AK1226" t="str">
            <v>N/A</v>
          </cell>
          <cell r="AL1226" t="str">
            <v>N/A</v>
          </cell>
          <cell r="AM1226" t="str">
            <v>N/A</v>
          </cell>
          <cell r="AN1226" t="str">
            <v>N/A</v>
          </cell>
          <cell r="AO1226" t="str">
            <v>N/A</v>
          </cell>
          <cell r="AP1226" t="str">
            <v>N/A</v>
          </cell>
          <cell r="AQ1226" t="str">
            <v>N/A</v>
          </cell>
          <cell r="AR1226" t="str">
            <v>N/A</v>
          </cell>
          <cell r="AS1226" t="str">
            <v>N/AN/A</v>
          </cell>
          <cell r="AT1226" t="str">
            <v>N/A</v>
          </cell>
          <cell r="AU1226" t="str">
            <v>N/A</v>
          </cell>
          <cell r="AV1226" t="str">
            <v>N/A</v>
          </cell>
          <cell r="AW1226" t="str">
            <v>N/A</v>
          </cell>
          <cell r="AX1226" t="str">
            <v>N/A</v>
          </cell>
          <cell r="AY1226" t="str">
            <v>N/A</v>
          </cell>
          <cell r="AZ1226">
            <v>115125</v>
          </cell>
        </row>
        <row r="1227">
          <cell r="D1227">
            <v>115124</v>
          </cell>
          <cell r="E1227" t="str">
            <v>CONTROLADORIA</v>
          </cell>
          <cell r="F1227" t="str">
            <v>N/A</v>
          </cell>
          <cell r="G1227" t="str">
            <v>SP</v>
          </cell>
          <cell r="H1227" t="str">
            <v>SÃO PAULO</v>
          </cell>
          <cell r="I1227" t="str">
            <v>SP</v>
          </cell>
          <cell r="J1227" t="str">
            <v>SP</v>
          </cell>
          <cell r="K1227" t="str">
            <v>51</v>
          </cell>
          <cell r="L1227" t="str">
            <v>PRIMEIRA</v>
          </cell>
          <cell r="M1227" t="str">
            <v>PRIMEIRA</v>
          </cell>
          <cell r="N1227">
            <v>0</v>
          </cell>
          <cell r="O1227">
            <v>0</v>
          </cell>
          <cell r="P1227" t="str">
            <v>N/A</v>
          </cell>
          <cell r="Q1227" t="str">
            <v>CONTROLADORIA</v>
          </cell>
          <cell r="R1227" t="str">
            <v>SG&amp;A</v>
          </cell>
          <cell r="S1227" t="str">
            <v>SG&amp;A</v>
          </cell>
          <cell r="T1227" t="str">
            <v>N/A</v>
          </cell>
          <cell r="U1227" t="str">
            <v>N/A</v>
          </cell>
          <cell r="V1227" t="str">
            <v>N/A</v>
          </cell>
          <cell r="W1227" t="str">
            <v>N/I</v>
          </cell>
          <cell r="X1227" t="str">
            <v>N/I</v>
          </cell>
          <cell r="Y1227" t="str">
            <v>N/A</v>
          </cell>
          <cell r="Z1227" t="str">
            <v>N/A</v>
          </cell>
          <cell r="AA1227" t="str">
            <v>N/A</v>
          </cell>
          <cell r="AB1227" t="str">
            <v xml:space="preserve">BLOQUEADO    </v>
          </cell>
          <cell r="AC1227">
            <v>115124</v>
          </cell>
          <cell r="AD1227" t="str">
            <v>CONTROLADORIA</v>
          </cell>
          <cell r="AE1227" t="str">
            <v>3.SG&amp;A</v>
          </cell>
          <cell r="AF1227" t="str">
            <v>N/A</v>
          </cell>
          <cell r="AG1227" t="str">
            <v>N/A</v>
          </cell>
          <cell r="AH1227" t="str">
            <v xml:space="preserve">SÃO PAULO </v>
          </cell>
          <cell r="AI1227" t="str">
            <v>N/A</v>
          </cell>
          <cell r="AJ1227" t="str">
            <v>N/A</v>
          </cell>
          <cell r="AK1227" t="str">
            <v>N/A</v>
          </cell>
          <cell r="AL1227" t="str">
            <v>N/A</v>
          </cell>
          <cell r="AM1227" t="str">
            <v>N/A</v>
          </cell>
          <cell r="AN1227" t="str">
            <v>N/A</v>
          </cell>
          <cell r="AO1227" t="str">
            <v>N/A</v>
          </cell>
          <cell r="AP1227" t="str">
            <v>N/A</v>
          </cell>
          <cell r="AQ1227" t="str">
            <v>N/A</v>
          </cell>
          <cell r="AR1227" t="str">
            <v>N/A</v>
          </cell>
          <cell r="AS1227" t="str">
            <v>N/AN/A</v>
          </cell>
          <cell r="AT1227" t="str">
            <v>N/A</v>
          </cell>
          <cell r="AU1227" t="str">
            <v>N/A</v>
          </cell>
          <cell r="AV1227" t="str">
            <v>N/A</v>
          </cell>
          <cell r="AW1227" t="str">
            <v>N/A</v>
          </cell>
          <cell r="AX1227" t="str">
            <v>N/A</v>
          </cell>
          <cell r="AY1227" t="str">
            <v>N/A</v>
          </cell>
          <cell r="AZ1227">
            <v>115124</v>
          </cell>
        </row>
        <row r="1228">
          <cell r="D1228">
            <v>115123</v>
          </cell>
          <cell r="E1228" t="str">
            <v>CONTABILIDADE</v>
          </cell>
          <cell r="F1228" t="str">
            <v>N/A</v>
          </cell>
          <cell r="G1228" t="str">
            <v>SP</v>
          </cell>
          <cell r="H1228" t="str">
            <v>SÃO PAULO</v>
          </cell>
          <cell r="I1228" t="str">
            <v>SP</v>
          </cell>
          <cell r="J1228" t="str">
            <v>SP</v>
          </cell>
          <cell r="K1228" t="str">
            <v>51</v>
          </cell>
          <cell r="L1228" t="str">
            <v>PRIMEIRA</v>
          </cell>
          <cell r="M1228" t="str">
            <v>PRIMEIRA</v>
          </cell>
          <cell r="N1228">
            <v>0</v>
          </cell>
          <cell r="O1228">
            <v>0</v>
          </cell>
          <cell r="P1228" t="str">
            <v>N/A</v>
          </cell>
          <cell r="Q1228" t="str">
            <v>CONTROLADORIA</v>
          </cell>
          <cell r="R1228" t="str">
            <v>SG&amp;A</v>
          </cell>
          <cell r="S1228" t="str">
            <v>SG&amp;A</v>
          </cell>
          <cell r="T1228" t="str">
            <v>N/A</v>
          </cell>
          <cell r="U1228" t="str">
            <v>N/A</v>
          </cell>
          <cell r="V1228" t="str">
            <v>N/A</v>
          </cell>
          <cell r="W1228" t="str">
            <v>N/I</v>
          </cell>
          <cell r="X1228" t="str">
            <v>N/I</v>
          </cell>
          <cell r="Y1228" t="str">
            <v>N/A</v>
          </cell>
          <cell r="Z1228" t="str">
            <v>N/A</v>
          </cell>
          <cell r="AA1228" t="str">
            <v>N/A</v>
          </cell>
          <cell r="AB1228" t="str">
            <v>NAO BLOQUEADO</v>
          </cell>
          <cell r="AC1228">
            <v>115123</v>
          </cell>
          <cell r="AD1228" t="str">
            <v>CONTABILIDADE</v>
          </cell>
          <cell r="AE1228" t="str">
            <v>3.SG&amp;A</v>
          </cell>
          <cell r="AF1228" t="str">
            <v>N/A</v>
          </cell>
          <cell r="AG1228" t="str">
            <v>N/A</v>
          </cell>
          <cell r="AH1228" t="str">
            <v xml:space="preserve">SÃO PAULO </v>
          </cell>
          <cell r="AI1228" t="str">
            <v>N/A</v>
          </cell>
          <cell r="AJ1228" t="str">
            <v>N/A</v>
          </cell>
          <cell r="AK1228" t="str">
            <v>N/A</v>
          </cell>
          <cell r="AL1228" t="str">
            <v>N/A</v>
          </cell>
          <cell r="AM1228" t="str">
            <v>N/A</v>
          </cell>
          <cell r="AN1228" t="str">
            <v>N/A</v>
          </cell>
          <cell r="AO1228" t="str">
            <v>N/A</v>
          </cell>
          <cell r="AP1228" t="str">
            <v>N/A</v>
          </cell>
          <cell r="AQ1228" t="str">
            <v>N/A</v>
          </cell>
          <cell r="AR1228" t="str">
            <v>N/A</v>
          </cell>
          <cell r="AS1228" t="str">
            <v>N/AN/A</v>
          </cell>
          <cell r="AT1228" t="str">
            <v>N/A</v>
          </cell>
          <cell r="AU1228" t="str">
            <v>N/A</v>
          </cell>
          <cell r="AV1228" t="str">
            <v>N/A</v>
          </cell>
          <cell r="AW1228" t="str">
            <v>N/A</v>
          </cell>
          <cell r="AX1228" t="str">
            <v>N/A</v>
          </cell>
          <cell r="AY1228" t="str">
            <v>N/A</v>
          </cell>
          <cell r="AZ1228">
            <v>115123</v>
          </cell>
        </row>
        <row r="1229">
          <cell r="D1229">
            <v>115122</v>
          </cell>
          <cell r="E1229" t="str">
            <v>COMERCIAL - SP</v>
          </cell>
          <cell r="F1229" t="str">
            <v>N/A</v>
          </cell>
          <cell r="G1229" t="str">
            <v>SP</v>
          </cell>
          <cell r="H1229" t="str">
            <v>SÃO PAULO</v>
          </cell>
          <cell r="I1229" t="str">
            <v>SP</v>
          </cell>
          <cell r="J1229" t="str">
            <v>SP</v>
          </cell>
          <cell r="K1229" t="str">
            <v>51</v>
          </cell>
          <cell r="L1229" t="str">
            <v>PRIMEIRA</v>
          </cell>
          <cell r="M1229" t="str">
            <v>PRIMEIRA</v>
          </cell>
          <cell r="N1229">
            <v>0</v>
          </cell>
          <cell r="O1229">
            <v>0</v>
          </cell>
          <cell r="P1229" t="str">
            <v>N/A</v>
          </cell>
          <cell r="Q1229" t="str">
            <v>COMERCIAL</v>
          </cell>
          <cell r="R1229" t="str">
            <v>SG&amp;A</v>
          </cell>
          <cell r="S1229" t="str">
            <v>SG&amp;A</v>
          </cell>
          <cell r="T1229" t="str">
            <v>N/A</v>
          </cell>
          <cell r="U1229" t="str">
            <v>N/A</v>
          </cell>
          <cell r="V1229" t="str">
            <v>N/A</v>
          </cell>
          <cell r="W1229" t="str">
            <v>N/I</v>
          </cell>
          <cell r="X1229" t="str">
            <v>N/I</v>
          </cell>
          <cell r="Y1229" t="str">
            <v>N/A</v>
          </cell>
          <cell r="Z1229" t="str">
            <v>N/A</v>
          </cell>
          <cell r="AA1229" t="str">
            <v>N/A</v>
          </cell>
          <cell r="AB1229" t="str">
            <v>NAO BLOQUEADO</v>
          </cell>
          <cell r="AC1229">
            <v>115122</v>
          </cell>
          <cell r="AD1229" t="str">
            <v>COMERCIAL - SP</v>
          </cell>
          <cell r="AE1229" t="str">
            <v>3.SG&amp;A</v>
          </cell>
          <cell r="AF1229" t="str">
            <v>N/A</v>
          </cell>
          <cell r="AG1229" t="str">
            <v>N/A</v>
          </cell>
          <cell r="AH1229" t="str">
            <v xml:space="preserve">SÃO PAULO </v>
          </cell>
          <cell r="AI1229" t="str">
            <v>N/A</v>
          </cell>
          <cell r="AJ1229" t="str">
            <v>N/A</v>
          </cell>
          <cell r="AK1229" t="str">
            <v>N/A</v>
          </cell>
          <cell r="AL1229" t="str">
            <v>N/A</v>
          </cell>
          <cell r="AM1229" t="str">
            <v>N/A</v>
          </cell>
          <cell r="AN1229" t="str">
            <v>N/A</v>
          </cell>
          <cell r="AO1229" t="str">
            <v>N/A</v>
          </cell>
          <cell r="AP1229" t="str">
            <v>N/A</v>
          </cell>
          <cell r="AQ1229" t="str">
            <v>N/A</v>
          </cell>
          <cell r="AR1229" t="str">
            <v>N/A</v>
          </cell>
          <cell r="AS1229" t="str">
            <v>N/AN/A</v>
          </cell>
          <cell r="AT1229" t="str">
            <v>N/A</v>
          </cell>
          <cell r="AU1229" t="str">
            <v>N/A</v>
          </cell>
          <cell r="AV1229" t="str">
            <v>N/A</v>
          </cell>
          <cell r="AW1229" t="str">
            <v>N/A</v>
          </cell>
          <cell r="AX1229" t="str">
            <v>N/A</v>
          </cell>
          <cell r="AY1229" t="str">
            <v>N/A</v>
          </cell>
          <cell r="AZ1229">
            <v>115122</v>
          </cell>
        </row>
        <row r="1230">
          <cell r="D1230">
            <v>115121</v>
          </cell>
          <cell r="E1230" t="str">
            <v>DIRETORIA ADM FIN</v>
          </cell>
          <cell r="F1230" t="str">
            <v>N/A</v>
          </cell>
          <cell r="G1230" t="str">
            <v>SP</v>
          </cell>
          <cell r="H1230" t="str">
            <v>SÃO PAULO</v>
          </cell>
          <cell r="I1230" t="str">
            <v>SP</v>
          </cell>
          <cell r="J1230" t="str">
            <v>SP</v>
          </cell>
          <cell r="K1230" t="str">
            <v>51</v>
          </cell>
          <cell r="L1230" t="str">
            <v>PRIMEIRA</v>
          </cell>
          <cell r="M1230" t="str">
            <v>PRIMEIRA</v>
          </cell>
          <cell r="N1230">
            <v>0</v>
          </cell>
          <cell r="O1230">
            <v>0</v>
          </cell>
          <cell r="P1230" t="str">
            <v>N/A</v>
          </cell>
          <cell r="Q1230" t="str">
            <v>DIRETORIA</v>
          </cell>
          <cell r="R1230" t="str">
            <v>SG&amp;A</v>
          </cell>
          <cell r="S1230" t="str">
            <v>SG&amp;A</v>
          </cell>
          <cell r="T1230" t="str">
            <v>N/A</v>
          </cell>
          <cell r="U1230" t="str">
            <v>N/A</v>
          </cell>
          <cell r="V1230" t="str">
            <v>N/A</v>
          </cell>
          <cell r="W1230" t="str">
            <v>N/I</v>
          </cell>
          <cell r="X1230" t="str">
            <v>N/I</v>
          </cell>
          <cell r="Y1230" t="str">
            <v>N/A</v>
          </cell>
          <cell r="Z1230" t="str">
            <v>N/A</v>
          </cell>
          <cell r="AA1230" t="str">
            <v>N/A</v>
          </cell>
          <cell r="AB1230" t="str">
            <v>NAO BLOQUEADO</v>
          </cell>
          <cell r="AC1230">
            <v>115121</v>
          </cell>
          <cell r="AD1230" t="str">
            <v>DIRETORIA - SP</v>
          </cell>
          <cell r="AE1230" t="str">
            <v>3.SG&amp;A</v>
          </cell>
          <cell r="AF1230" t="str">
            <v>N/A</v>
          </cell>
          <cell r="AG1230" t="str">
            <v>N/A</v>
          </cell>
          <cell r="AH1230" t="str">
            <v xml:space="preserve">SÃO PAULO </v>
          </cell>
          <cell r="AI1230" t="str">
            <v>N/A</v>
          </cell>
          <cell r="AJ1230" t="str">
            <v>N/A</v>
          </cell>
          <cell r="AK1230" t="str">
            <v>N/A</v>
          </cell>
          <cell r="AL1230" t="str">
            <v>N/A</v>
          </cell>
          <cell r="AM1230" t="str">
            <v>N/A</v>
          </cell>
          <cell r="AN1230" t="str">
            <v>N/A</v>
          </cell>
          <cell r="AO1230" t="str">
            <v>N/A</v>
          </cell>
          <cell r="AP1230" t="str">
            <v>N/A</v>
          </cell>
          <cell r="AQ1230" t="str">
            <v>N/A</v>
          </cell>
          <cell r="AR1230" t="str">
            <v>N/A</v>
          </cell>
          <cell r="AS1230" t="str">
            <v>N/AN/A</v>
          </cell>
          <cell r="AT1230" t="str">
            <v>N/A</v>
          </cell>
          <cell r="AU1230" t="str">
            <v>N/A</v>
          </cell>
          <cell r="AV1230" t="str">
            <v>N/A</v>
          </cell>
          <cell r="AW1230" t="str">
            <v>N/A</v>
          </cell>
          <cell r="AX1230" t="str">
            <v>N/A</v>
          </cell>
          <cell r="AY1230" t="str">
            <v>N/A</v>
          </cell>
          <cell r="AZ1230">
            <v>115121</v>
          </cell>
        </row>
        <row r="1231">
          <cell r="D1231">
            <v>115120</v>
          </cell>
          <cell r="E1231" t="str">
            <v>PRESIDENCIA</v>
          </cell>
          <cell r="F1231" t="str">
            <v>N/A</v>
          </cell>
          <cell r="G1231" t="str">
            <v>SP</v>
          </cell>
          <cell r="H1231" t="str">
            <v>SÃO PAULO</v>
          </cell>
          <cell r="I1231" t="str">
            <v>SP</v>
          </cell>
          <cell r="J1231" t="str">
            <v>SP</v>
          </cell>
          <cell r="K1231" t="str">
            <v>51</v>
          </cell>
          <cell r="L1231" t="str">
            <v>PRIMEIRA</v>
          </cell>
          <cell r="M1231" t="str">
            <v>PRIMEIRA</v>
          </cell>
          <cell r="N1231">
            <v>0</v>
          </cell>
          <cell r="O1231">
            <v>0</v>
          </cell>
          <cell r="P1231" t="str">
            <v>N/A</v>
          </cell>
          <cell r="Q1231" t="str">
            <v>PRESIDENCIA</v>
          </cell>
          <cell r="R1231" t="str">
            <v>SG&amp;A</v>
          </cell>
          <cell r="S1231" t="str">
            <v>SG&amp;A</v>
          </cell>
          <cell r="T1231" t="str">
            <v>N/A</v>
          </cell>
          <cell r="U1231" t="str">
            <v>N/A</v>
          </cell>
          <cell r="V1231" t="str">
            <v>N/A</v>
          </cell>
          <cell r="W1231" t="str">
            <v>N/I</v>
          </cell>
          <cell r="X1231" t="str">
            <v>N/I</v>
          </cell>
          <cell r="Y1231" t="str">
            <v>N/A</v>
          </cell>
          <cell r="Z1231" t="str">
            <v>N/A</v>
          </cell>
          <cell r="AA1231" t="str">
            <v>N/A</v>
          </cell>
          <cell r="AB1231" t="str">
            <v>NAO BLOQUEADO</v>
          </cell>
          <cell r="AC1231">
            <v>115120</v>
          </cell>
          <cell r="AD1231" t="str">
            <v>PRESIDENCIA</v>
          </cell>
          <cell r="AE1231" t="str">
            <v>3.SG&amp;A</v>
          </cell>
          <cell r="AF1231" t="str">
            <v>N/A</v>
          </cell>
          <cell r="AG1231" t="str">
            <v>N/A</v>
          </cell>
          <cell r="AH1231" t="str">
            <v xml:space="preserve">SÃO PAULO </v>
          </cell>
          <cell r="AI1231" t="str">
            <v>N/A</v>
          </cell>
          <cell r="AJ1231" t="str">
            <v>N/A</v>
          </cell>
          <cell r="AK1231" t="str">
            <v>N/A</v>
          </cell>
          <cell r="AL1231" t="str">
            <v>N/A</v>
          </cell>
          <cell r="AM1231" t="str">
            <v>N/A</v>
          </cell>
          <cell r="AN1231" t="str">
            <v>N/A</v>
          </cell>
          <cell r="AO1231" t="str">
            <v>N/A</v>
          </cell>
          <cell r="AP1231" t="str">
            <v>N/A</v>
          </cell>
          <cell r="AQ1231" t="str">
            <v>N/A</v>
          </cell>
          <cell r="AR1231" t="str">
            <v>N/A</v>
          </cell>
          <cell r="AS1231" t="str">
            <v>N/AN/A</v>
          </cell>
          <cell r="AT1231" t="str">
            <v>N/A</v>
          </cell>
          <cell r="AU1231" t="str">
            <v>N/A</v>
          </cell>
          <cell r="AV1231" t="str">
            <v>N/A</v>
          </cell>
          <cell r="AW1231" t="str">
            <v>N/A</v>
          </cell>
          <cell r="AX1231" t="str">
            <v>N/A</v>
          </cell>
          <cell r="AY1231" t="str">
            <v>N/A</v>
          </cell>
          <cell r="AZ1231">
            <v>115120</v>
          </cell>
        </row>
        <row r="1232">
          <cell r="D1232">
            <v>115102</v>
          </cell>
          <cell r="E1232" t="str">
            <v>COMPRAS - ALMOXARIFADO</v>
          </cell>
          <cell r="F1232" t="str">
            <v>N/A</v>
          </cell>
          <cell r="G1232" t="str">
            <v>SP</v>
          </cell>
          <cell r="H1232" t="str">
            <v>SÃO PAULO</v>
          </cell>
          <cell r="I1232" t="str">
            <v>SP</v>
          </cell>
          <cell r="J1232" t="str">
            <v>SP</v>
          </cell>
          <cell r="K1232" t="str">
            <v>51</v>
          </cell>
          <cell r="L1232" t="str">
            <v>PRIMEIRA</v>
          </cell>
          <cell r="M1232" t="str">
            <v>PRIMEIRA</v>
          </cell>
          <cell r="N1232">
            <v>0</v>
          </cell>
          <cell r="O1232">
            <v>0</v>
          </cell>
          <cell r="P1232" t="str">
            <v>N/A</v>
          </cell>
          <cell r="Q1232" t="str">
            <v>COMPRAS</v>
          </cell>
          <cell r="R1232" t="str">
            <v>SG&amp;A</v>
          </cell>
          <cell r="S1232" t="str">
            <v>SG&amp;A</v>
          </cell>
          <cell r="T1232" t="str">
            <v>N/A</v>
          </cell>
          <cell r="U1232" t="str">
            <v>N/A</v>
          </cell>
          <cell r="V1232" t="str">
            <v>N/A</v>
          </cell>
          <cell r="W1232" t="str">
            <v>N/I</v>
          </cell>
          <cell r="X1232" t="str">
            <v>N/I</v>
          </cell>
          <cell r="Y1232" t="str">
            <v>N/A</v>
          </cell>
          <cell r="Z1232" t="str">
            <v>N/A</v>
          </cell>
          <cell r="AA1232" t="str">
            <v>N/A</v>
          </cell>
          <cell r="AB1232" t="str">
            <v xml:space="preserve">BLOQUEADO    </v>
          </cell>
          <cell r="AC1232">
            <v>115102</v>
          </cell>
          <cell r="AD1232" t="str">
            <v>COMPRAS - ALMOXARIFADO</v>
          </cell>
          <cell r="AE1232" t="str">
            <v>3.SG&amp;A</v>
          </cell>
          <cell r="AF1232" t="str">
            <v>N/A</v>
          </cell>
          <cell r="AG1232" t="str">
            <v>N/A</v>
          </cell>
          <cell r="AH1232" t="str">
            <v xml:space="preserve">SÃO PAULO </v>
          </cell>
          <cell r="AI1232" t="str">
            <v>N/A</v>
          </cell>
          <cell r="AJ1232" t="str">
            <v>N/A</v>
          </cell>
          <cell r="AK1232" t="str">
            <v>N/A</v>
          </cell>
          <cell r="AL1232" t="str">
            <v>N/A</v>
          </cell>
          <cell r="AM1232" t="str">
            <v>N/A</v>
          </cell>
          <cell r="AN1232" t="str">
            <v>N/A</v>
          </cell>
          <cell r="AO1232" t="str">
            <v>N/A</v>
          </cell>
          <cell r="AP1232" t="str">
            <v>N/A</v>
          </cell>
          <cell r="AQ1232" t="str">
            <v>N/A</v>
          </cell>
          <cell r="AR1232" t="str">
            <v>N/A</v>
          </cell>
          <cell r="AS1232" t="str">
            <v>N/AN/A</v>
          </cell>
          <cell r="AT1232" t="str">
            <v>N/A</v>
          </cell>
          <cell r="AU1232" t="str">
            <v>N/A</v>
          </cell>
          <cell r="AV1232" t="str">
            <v>N/A</v>
          </cell>
          <cell r="AW1232" t="str">
            <v>N/A</v>
          </cell>
          <cell r="AX1232" t="str">
            <v>N/A</v>
          </cell>
          <cell r="AY1232" t="str">
            <v>N/A</v>
          </cell>
          <cell r="AZ1232">
            <v>115102</v>
          </cell>
        </row>
        <row r="1233">
          <cell r="D1233">
            <v>112336</v>
          </cell>
          <cell r="E1233" t="str">
            <v>COMPRAS</v>
          </cell>
          <cell r="F1233" t="str">
            <v>N/A</v>
          </cell>
          <cell r="G1233" t="str">
            <v>SP</v>
          </cell>
          <cell r="H1233" t="str">
            <v>SÃO PAULO</v>
          </cell>
          <cell r="I1233" t="str">
            <v>SP</v>
          </cell>
          <cell r="J1233" t="str">
            <v>SP</v>
          </cell>
          <cell r="K1233" t="str">
            <v>23</v>
          </cell>
          <cell r="L1233" t="str">
            <v>SAEPART</v>
          </cell>
          <cell r="M1233" t="str">
            <v>SAEPART</v>
          </cell>
          <cell r="N1233">
            <v>0</v>
          </cell>
          <cell r="O1233">
            <v>0</v>
          </cell>
          <cell r="P1233" t="str">
            <v>N/A</v>
          </cell>
          <cell r="Q1233" t="str">
            <v>COMPRAS</v>
          </cell>
          <cell r="R1233" t="str">
            <v>SG&amp;A</v>
          </cell>
          <cell r="S1233" t="str">
            <v>SG&amp;A</v>
          </cell>
          <cell r="T1233" t="str">
            <v>N/A</v>
          </cell>
          <cell r="U1233" t="str">
            <v>N/A</v>
          </cell>
          <cell r="V1233" t="str">
            <v>N/A</v>
          </cell>
          <cell r="W1233" t="str">
            <v>N/I</v>
          </cell>
          <cell r="X1233" t="str">
            <v>N/I</v>
          </cell>
          <cell r="Y1233" t="str">
            <v>N/A</v>
          </cell>
          <cell r="Z1233" t="str">
            <v>N/A</v>
          </cell>
          <cell r="AA1233" t="str">
            <v>N/A</v>
          </cell>
          <cell r="AB1233" t="str">
            <v>NAO BLOQUEADO</v>
          </cell>
          <cell r="AC1233">
            <v>112336</v>
          </cell>
          <cell r="AD1233" t="str">
            <v>COMPRAS</v>
          </cell>
          <cell r="AE1233" t="str">
            <v>3.SG&amp;A</v>
          </cell>
          <cell r="AF1233" t="str">
            <v>N/A</v>
          </cell>
          <cell r="AG1233" t="str">
            <v>N/A</v>
          </cell>
          <cell r="AH1233" t="str">
            <v xml:space="preserve">SÃO PAULO </v>
          </cell>
          <cell r="AI1233" t="str">
            <v>N/A</v>
          </cell>
          <cell r="AJ1233" t="str">
            <v>N/A</v>
          </cell>
          <cell r="AK1233" t="str">
            <v>N/A</v>
          </cell>
          <cell r="AL1233" t="str">
            <v>N/A</v>
          </cell>
          <cell r="AM1233" t="str">
            <v>N/A</v>
          </cell>
          <cell r="AN1233" t="str">
            <v>N/A</v>
          </cell>
          <cell r="AO1233" t="str">
            <v>N/A</v>
          </cell>
          <cell r="AP1233" t="str">
            <v>N/A</v>
          </cell>
          <cell r="AQ1233" t="str">
            <v>N/A</v>
          </cell>
          <cell r="AR1233" t="str">
            <v>N/A</v>
          </cell>
          <cell r="AS1233" t="str">
            <v>N/AN/A</v>
          </cell>
          <cell r="AT1233" t="str">
            <v>N/A</v>
          </cell>
          <cell r="AU1233" t="str">
            <v>N/A</v>
          </cell>
          <cell r="AV1233" t="str">
            <v>N/A</v>
          </cell>
          <cell r="AW1233" t="str">
            <v>N/A</v>
          </cell>
          <cell r="AX1233" t="str">
            <v>N/A</v>
          </cell>
          <cell r="AY1233" t="str">
            <v>N/A</v>
          </cell>
          <cell r="AZ1233">
            <v>112336</v>
          </cell>
        </row>
        <row r="1234">
          <cell r="D1234">
            <v>112335</v>
          </cell>
          <cell r="E1234" t="str">
            <v>ADMINISTRACAO</v>
          </cell>
          <cell r="F1234" t="str">
            <v>N/A</v>
          </cell>
          <cell r="G1234" t="str">
            <v>SP</v>
          </cell>
          <cell r="H1234" t="str">
            <v>SÃO PAULO</v>
          </cell>
          <cell r="I1234" t="str">
            <v>SP</v>
          </cell>
          <cell r="J1234" t="str">
            <v>SP</v>
          </cell>
          <cell r="K1234" t="str">
            <v>23</v>
          </cell>
          <cell r="L1234" t="str">
            <v>SAEPART</v>
          </cell>
          <cell r="M1234" t="str">
            <v>SAEPART</v>
          </cell>
          <cell r="N1234">
            <v>0</v>
          </cell>
          <cell r="O1234">
            <v>0</v>
          </cell>
          <cell r="P1234" t="str">
            <v>N/A</v>
          </cell>
          <cell r="Q1234" t="str">
            <v>ADMINISTRACAO</v>
          </cell>
          <cell r="R1234" t="str">
            <v>SG&amp;A</v>
          </cell>
          <cell r="S1234" t="str">
            <v>SG&amp;A</v>
          </cell>
          <cell r="T1234" t="str">
            <v>N/A</v>
          </cell>
          <cell r="U1234" t="str">
            <v>N/A</v>
          </cell>
          <cell r="V1234" t="str">
            <v>N/A</v>
          </cell>
          <cell r="W1234" t="str">
            <v>N/I</v>
          </cell>
          <cell r="X1234" t="str">
            <v>N/I</v>
          </cell>
          <cell r="Y1234" t="str">
            <v>N/A</v>
          </cell>
          <cell r="Z1234" t="str">
            <v>N/A</v>
          </cell>
          <cell r="AA1234" t="str">
            <v>N/A</v>
          </cell>
          <cell r="AB1234" t="str">
            <v>NAO BLOQUEADO</v>
          </cell>
          <cell r="AC1234">
            <v>112335</v>
          </cell>
          <cell r="AD1234" t="str">
            <v>ADMINISTRACAO</v>
          </cell>
          <cell r="AE1234" t="str">
            <v>3.SG&amp;A</v>
          </cell>
          <cell r="AF1234" t="str">
            <v>N/A</v>
          </cell>
          <cell r="AG1234" t="str">
            <v>N/A</v>
          </cell>
          <cell r="AH1234" t="str">
            <v xml:space="preserve">SÃO PAULO </v>
          </cell>
          <cell r="AI1234" t="str">
            <v>N/A</v>
          </cell>
          <cell r="AJ1234" t="str">
            <v>N/A</v>
          </cell>
          <cell r="AK1234" t="str">
            <v>N/A</v>
          </cell>
          <cell r="AL1234" t="str">
            <v>N/A</v>
          </cell>
          <cell r="AM1234" t="str">
            <v>N/A</v>
          </cell>
          <cell r="AN1234" t="str">
            <v>N/A</v>
          </cell>
          <cell r="AO1234" t="str">
            <v>N/A</v>
          </cell>
          <cell r="AP1234" t="str">
            <v>N/A</v>
          </cell>
          <cell r="AQ1234" t="str">
            <v>N/A</v>
          </cell>
          <cell r="AR1234" t="str">
            <v>N/A</v>
          </cell>
          <cell r="AS1234" t="str">
            <v>N/AN/A</v>
          </cell>
          <cell r="AT1234" t="str">
            <v>N/A</v>
          </cell>
          <cell r="AU1234" t="str">
            <v>N/A</v>
          </cell>
          <cell r="AV1234" t="str">
            <v>N/A</v>
          </cell>
          <cell r="AW1234" t="str">
            <v>N/A</v>
          </cell>
          <cell r="AX1234" t="str">
            <v>N/A</v>
          </cell>
          <cell r="AY1234" t="str">
            <v>N/A</v>
          </cell>
          <cell r="AZ1234">
            <v>112335</v>
          </cell>
        </row>
        <row r="1235">
          <cell r="D1235">
            <v>112333</v>
          </cell>
          <cell r="E1235" t="str">
            <v>JURIDICO</v>
          </cell>
          <cell r="F1235" t="str">
            <v>N/A</v>
          </cell>
          <cell r="G1235" t="str">
            <v>SP</v>
          </cell>
          <cell r="H1235" t="str">
            <v>SÃO PAULO</v>
          </cell>
          <cell r="I1235" t="str">
            <v>SP</v>
          </cell>
          <cell r="J1235" t="str">
            <v>SP</v>
          </cell>
          <cell r="K1235" t="str">
            <v>23</v>
          </cell>
          <cell r="L1235" t="str">
            <v>SAEPART</v>
          </cell>
          <cell r="M1235" t="str">
            <v>SAEPART</v>
          </cell>
          <cell r="N1235">
            <v>0</v>
          </cell>
          <cell r="O1235">
            <v>0</v>
          </cell>
          <cell r="P1235" t="str">
            <v>N/A</v>
          </cell>
          <cell r="Q1235" t="str">
            <v>JURIDICO</v>
          </cell>
          <cell r="R1235" t="str">
            <v>SG&amp;A</v>
          </cell>
          <cell r="S1235" t="str">
            <v>SG&amp;A</v>
          </cell>
          <cell r="T1235" t="str">
            <v>N/A</v>
          </cell>
          <cell r="U1235" t="str">
            <v>N/A</v>
          </cell>
          <cell r="V1235" t="str">
            <v>N/A</v>
          </cell>
          <cell r="W1235" t="str">
            <v>N/I</v>
          </cell>
          <cell r="X1235" t="str">
            <v>N/I</v>
          </cell>
          <cell r="Y1235" t="str">
            <v>N/A</v>
          </cell>
          <cell r="Z1235" t="str">
            <v>N/A</v>
          </cell>
          <cell r="AA1235" t="str">
            <v>N/A</v>
          </cell>
          <cell r="AB1235" t="str">
            <v>NAO BLOQUEADO</v>
          </cell>
          <cell r="AC1235">
            <v>112333</v>
          </cell>
          <cell r="AD1235" t="str">
            <v>JURIDICO</v>
          </cell>
          <cell r="AE1235" t="str">
            <v>3.SG&amp;A</v>
          </cell>
          <cell r="AF1235" t="str">
            <v>N/A</v>
          </cell>
          <cell r="AG1235" t="str">
            <v>N/A</v>
          </cell>
          <cell r="AH1235" t="str">
            <v xml:space="preserve">SÃO PAULO </v>
          </cell>
          <cell r="AI1235" t="str">
            <v>N/A</v>
          </cell>
          <cell r="AJ1235" t="str">
            <v>N/A</v>
          </cell>
          <cell r="AK1235" t="str">
            <v>N/A</v>
          </cell>
          <cell r="AL1235" t="str">
            <v>N/A</v>
          </cell>
          <cell r="AM1235" t="str">
            <v>N/A</v>
          </cell>
          <cell r="AN1235" t="str">
            <v>N/A</v>
          </cell>
          <cell r="AO1235" t="str">
            <v>N/A</v>
          </cell>
          <cell r="AP1235" t="str">
            <v>N/A</v>
          </cell>
          <cell r="AQ1235" t="str">
            <v>N/A</v>
          </cell>
          <cell r="AR1235" t="str">
            <v>N/A</v>
          </cell>
          <cell r="AS1235" t="str">
            <v>N/AN/A</v>
          </cell>
          <cell r="AT1235" t="str">
            <v>N/A</v>
          </cell>
          <cell r="AU1235" t="str">
            <v>N/A</v>
          </cell>
          <cell r="AV1235" t="str">
            <v>N/A</v>
          </cell>
          <cell r="AW1235" t="str">
            <v>N/A</v>
          </cell>
          <cell r="AX1235" t="str">
            <v>N/A</v>
          </cell>
          <cell r="AY1235" t="str">
            <v>N/A</v>
          </cell>
          <cell r="AZ1235">
            <v>112333</v>
          </cell>
        </row>
        <row r="1236">
          <cell r="D1236">
            <v>112332</v>
          </cell>
          <cell r="E1236" t="str">
            <v>DEPTO. PESSOAL</v>
          </cell>
          <cell r="F1236" t="str">
            <v>N/A</v>
          </cell>
          <cell r="G1236" t="str">
            <v>SP</v>
          </cell>
          <cell r="H1236" t="str">
            <v>SÃO PAULO</v>
          </cell>
          <cell r="I1236" t="str">
            <v>SP</v>
          </cell>
          <cell r="J1236" t="str">
            <v>SP</v>
          </cell>
          <cell r="K1236" t="str">
            <v>23</v>
          </cell>
          <cell r="L1236" t="str">
            <v>SAEPART</v>
          </cell>
          <cell r="M1236" t="str">
            <v>SAEPART</v>
          </cell>
          <cell r="N1236">
            <v>0</v>
          </cell>
          <cell r="O1236">
            <v>0</v>
          </cell>
          <cell r="P1236" t="str">
            <v>N/A</v>
          </cell>
          <cell r="Q1236" t="str">
            <v>DPTO PESSOAL</v>
          </cell>
          <cell r="R1236" t="str">
            <v>SG&amp;A</v>
          </cell>
          <cell r="S1236" t="str">
            <v>SG&amp;A</v>
          </cell>
          <cell r="T1236" t="str">
            <v>N/A</v>
          </cell>
          <cell r="U1236" t="str">
            <v>N/A</v>
          </cell>
          <cell r="V1236" t="str">
            <v>N/A</v>
          </cell>
          <cell r="W1236" t="str">
            <v>N/I</v>
          </cell>
          <cell r="X1236" t="str">
            <v>N/I</v>
          </cell>
          <cell r="Y1236" t="str">
            <v>N/A</v>
          </cell>
          <cell r="Z1236" t="str">
            <v>N/A</v>
          </cell>
          <cell r="AA1236" t="str">
            <v>N/A</v>
          </cell>
          <cell r="AB1236" t="str">
            <v>NAO BLOQUEADO</v>
          </cell>
          <cell r="AC1236">
            <v>112332</v>
          </cell>
          <cell r="AD1236" t="str">
            <v>DEPTO. PESSOAL</v>
          </cell>
          <cell r="AE1236" t="str">
            <v>3.SG&amp;A</v>
          </cell>
          <cell r="AF1236" t="str">
            <v>N/A</v>
          </cell>
          <cell r="AG1236" t="str">
            <v>N/A</v>
          </cell>
          <cell r="AH1236" t="str">
            <v xml:space="preserve">SÃO PAULO </v>
          </cell>
          <cell r="AI1236" t="str">
            <v>N/A</v>
          </cell>
          <cell r="AJ1236" t="str">
            <v>N/A</v>
          </cell>
          <cell r="AK1236" t="str">
            <v>N/A</v>
          </cell>
          <cell r="AL1236" t="str">
            <v>N/A</v>
          </cell>
          <cell r="AM1236" t="str">
            <v>N/A</v>
          </cell>
          <cell r="AN1236" t="str">
            <v>N/A</v>
          </cell>
          <cell r="AO1236" t="str">
            <v>N/A</v>
          </cell>
          <cell r="AP1236" t="str">
            <v>N/A</v>
          </cell>
          <cell r="AQ1236" t="str">
            <v>N/A</v>
          </cell>
          <cell r="AR1236" t="str">
            <v>N/A</v>
          </cell>
          <cell r="AS1236" t="str">
            <v>N/AN/A</v>
          </cell>
          <cell r="AT1236" t="str">
            <v>N/A</v>
          </cell>
          <cell r="AU1236" t="str">
            <v>N/A</v>
          </cell>
          <cell r="AV1236" t="str">
            <v>N/A</v>
          </cell>
          <cell r="AW1236" t="str">
            <v>N/A</v>
          </cell>
          <cell r="AX1236" t="str">
            <v>N/A</v>
          </cell>
          <cell r="AY1236" t="str">
            <v>N/A</v>
          </cell>
          <cell r="AZ1236">
            <v>112332</v>
          </cell>
        </row>
        <row r="1237">
          <cell r="D1237">
            <v>112331</v>
          </cell>
          <cell r="E1237" t="str">
            <v>INFORMATICA</v>
          </cell>
          <cell r="F1237" t="str">
            <v>N/A</v>
          </cell>
          <cell r="G1237" t="str">
            <v>N/I</v>
          </cell>
          <cell r="H1237" t="str">
            <v>N/I</v>
          </cell>
          <cell r="I1237" t="str">
            <v>N/I</v>
          </cell>
          <cell r="J1237" t="str">
            <v>N/I</v>
          </cell>
          <cell r="K1237" t="str">
            <v>23</v>
          </cell>
          <cell r="L1237" t="str">
            <v>SAEPART</v>
          </cell>
          <cell r="M1237" t="str">
            <v>SAEPART</v>
          </cell>
          <cell r="N1237">
            <v>0</v>
          </cell>
          <cell r="O1237">
            <v>0</v>
          </cell>
          <cell r="P1237" t="str">
            <v>N/A</v>
          </cell>
          <cell r="Q1237" t="str">
            <v>INFORMATICA</v>
          </cell>
          <cell r="R1237" t="str">
            <v>SG&amp;A</v>
          </cell>
          <cell r="S1237" t="str">
            <v>SG&amp;A</v>
          </cell>
          <cell r="T1237" t="str">
            <v>N/A</v>
          </cell>
          <cell r="U1237" t="str">
            <v>N/A</v>
          </cell>
          <cell r="V1237" t="str">
            <v>N/A</v>
          </cell>
          <cell r="W1237" t="str">
            <v>N/I</v>
          </cell>
          <cell r="X1237" t="str">
            <v>N/I</v>
          </cell>
          <cell r="Y1237" t="str">
            <v>N/A</v>
          </cell>
          <cell r="Z1237" t="str">
            <v>N/A</v>
          </cell>
          <cell r="AA1237" t="str">
            <v>N/A</v>
          </cell>
          <cell r="AB1237" t="str">
            <v>NAO BLOQUEADO</v>
          </cell>
          <cell r="AC1237">
            <v>112331</v>
          </cell>
          <cell r="AD1237" t="str">
            <v>INFORMATICA</v>
          </cell>
          <cell r="AE1237" t="str">
            <v>3.SG&amp;A</v>
          </cell>
          <cell r="AF1237" t="str">
            <v>N/A</v>
          </cell>
          <cell r="AG1237" t="str">
            <v>N/A</v>
          </cell>
          <cell r="AH1237" t="str">
            <v>N/I</v>
          </cell>
          <cell r="AI1237" t="str">
            <v>N/A</v>
          </cell>
          <cell r="AJ1237" t="str">
            <v>N/A</v>
          </cell>
          <cell r="AK1237" t="str">
            <v>N/A</v>
          </cell>
          <cell r="AL1237" t="str">
            <v>N/A</v>
          </cell>
          <cell r="AM1237" t="str">
            <v>N/A</v>
          </cell>
          <cell r="AN1237" t="str">
            <v>N/A</v>
          </cell>
          <cell r="AO1237" t="str">
            <v>N/A</v>
          </cell>
          <cell r="AP1237" t="str">
            <v>N/A</v>
          </cell>
          <cell r="AQ1237" t="str">
            <v>N/A</v>
          </cell>
          <cell r="AR1237" t="str">
            <v>N/A</v>
          </cell>
          <cell r="AS1237" t="str">
            <v>N/AN/A</v>
          </cell>
          <cell r="AT1237" t="str">
            <v>N/A</v>
          </cell>
          <cell r="AU1237" t="str">
            <v>N/A</v>
          </cell>
          <cell r="AV1237" t="str">
            <v>N/A</v>
          </cell>
          <cell r="AW1237" t="str">
            <v>N/A</v>
          </cell>
          <cell r="AX1237" t="str">
            <v>N/A</v>
          </cell>
          <cell r="AY1237" t="str">
            <v>N/A</v>
          </cell>
          <cell r="AZ1237">
            <v>112331</v>
          </cell>
        </row>
        <row r="1238">
          <cell r="D1238">
            <v>112330</v>
          </cell>
          <cell r="E1238" t="str">
            <v>AUDITORIA INTERNA</v>
          </cell>
          <cell r="F1238" t="str">
            <v>N/A</v>
          </cell>
          <cell r="G1238" t="str">
            <v>RJ</v>
          </cell>
          <cell r="H1238" t="str">
            <v>RIO DE JANEIRO</v>
          </cell>
          <cell r="I1238" t="str">
            <v>RJ</v>
          </cell>
          <cell r="J1238" t="str">
            <v>RJ</v>
          </cell>
          <cell r="K1238" t="str">
            <v>23</v>
          </cell>
          <cell r="L1238" t="str">
            <v>SAEPART</v>
          </cell>
          <cell r="M1238" t="str">
            <v>SAEPART</v>
          </cell>
          <cell r="N1238">
            <v>0</v>
          </cell>
          <cell r="O1238">
            <v>0</v>
          </cell>
          <cell r="P1238" t="str">
            <v>N/A</v>
          </cell>
          <cell r="Q1238" t="str">
            <v>AUDITORIA INTERNA</v>
          </cell>
          <cell r="R1238" t="str">
            <v>SG&amp;A</v>
          </cell>
          <cell r="S1238" t="str">
            <v>SG&amp;A</v>
          </cell>
          <cell r="T1238" t="str">
            <v>N/A</v>
          </cell>
          <cell r="U1238" t="str">
            <v>N/A</v>
          </cell>
          <cell r="V1238" t="str">
            <v>N/A</v>
          </cell>
          <cell r="W1238" t="str">
            <v>N/I</v>
          </cell>
          <cell r="X1238" t="str">
            <v>N/I</v>
          </cell>
          <cell r="Y1238" t="str">
            <v>N/A</v>
          </cell>
          <cell r="Z1238" t="str">
            <v>N/A</v>
          </cell>
          <cell r="AA1238" t="str">
            <v>N/A</v>
          </cell>
          <cell r="AB1238" t="str">
            <v>NAO BLOQUEADO</v>
          </cell>
          <cell r="AC1238">
            <v>112330</v>
          </cell>
          <cell r="AD1238" t="str">
            <v>AUDITORIA INTERNA</v>
          </cell>
          <cell r="AE1238" t="str">
            <v>3.SG&amp;A</v>
          </cell>
          <cell r="AF1238" t="str">
            <v>N/A</v>
          </cell>
          <cell r="AG1238" t="str">
            <v>N/A</v>
          </cell>
          <cell r="AH1238" t="str">
            <v>RIO DE JANEIRO</v>
          </cell>
          <cell r="AI1238" t="str">
            <v>N/A</v>
          </cell>
          <cell r="AJ1238" t="str">
            <v>N/A</v>
          </cell>
          <cell r="AK1238" t="str">
            <v>N/A</v>
          </cell>
          <cell r="AL1238" t="str">
            <v>N/A</v>
          </cell>
          <cell r="AM1238" t="str">
            <v>N/A</v>
          </cell>
          <cell r="AN1238" t="str">
            <v>N/A</v>
          </cell>
          <cell r="AO1238" t="str">
            <v>N/A</v>
          </cell>
          <cell r="AP1238" t="str">
            <v>N/A</v>
          </cell>
          <cell r="AQ1238" t="str">
            <v>N/A</v>
          </cell>
          <cell r="AR1238" t="str">
            <v>N/A</v>
          </cell>
          <cell r="AS1238" t="str">
            <v>N/AN/A</v>
          </cell>
          <cell r="AT1238" t="str">
            <v>N/A</v>
          </cell>
          <cell r="AU1238" t="str">
            <v>N/A</v>
          </cell>
          <cell r="AV1238" t="str">
            <v>N/A</v>
          </cell>
          <cell r="AW1238" t="str">
            <v>N/A</v>
          </cell>
          <cell r="AX1238" t="str">
            <v>N/A</v>
          </cell>
          <cell r="AY1238" t="str">
            <v>N/A</v>
          </cell>
          <cell r="AZ1238">
            <v>112330</v>
          </cell>
        </row>
        <row r="1239">
          <cell r="D1239">
            <v>112329</v>
          </cell>
          <cell r="E1239" t="str">
            <v>SAC / SINISTRO</v>
          </cell>
          <cell r="F1239" t="str">
            <v>N/A</v>
          </cell>
          <cell r="G1239" t="str">
            <v>SP</v>
          </cell>
          <cell r="H1239" t="str">
            <v>SÃO PAULO</v>
          </cell>
          <cell r="I1239" t="str">
            <v>SP</v>
          </cell>
          <cell r="J1239" t="str">
            <v>SP</v>
          </cell>
          <cell r="K1239" t="str">
            <v>23</v>
          </cell>
          <cell r="L1239" t="str">
            <v>SAEPART</v>
          </cell>
          <cell r="M1239" t="str">
            <v>SAEPART</v>
          </cell>
          <cell r="N1239">
            <v>0</v>
          </cell>
          <cell r="O1239">
            <v>0</v>
          </cell>
          <cell r="P1239" t="str">
            <v>N/A</v>
          </cell>
          <cell r="Q1239" t="str">
            <v>SAC / SINISTRO</v>
          </cell>
          <cell r="R1239" t="str">
            <v>SG&amp;A</v>
          </cell>
          <cell r="S1239" t="str">
            <v>SG&amp;A</v>
          </cell>
          <cell r="T1239" t="str">
            <v>N/A</v>
          </cell>
          <cell r="U1239" t="str">
            <v>N/A</v>
          </cell>
          <cell r="V1239" t="str">
            <v>N/A</v>
          </cell>
          <cell r="W1239" t="str">
            <v>N/I</v>
          </cell>
          <cell r="X1239" t="str">
            <v>N/I</v>
          </cell>
          <cell r="Y1239" t="str">
            <v>N/A</v>
          </cell>
          <cell r="Z1239" t="str">
            <v>N/A</v>
          </cell>
          <cell r="AA1239" t="str">
            <v>N/A</v>
          </cell>
          <cell r="AB1239" t="str">
            <v>NAO BLOQUEADO</v>
          </cell>
          <cell r="AC1239">
            <v>112329</v>
          </cell>
          <cell r="AD1239" t="str">
            <v>SAC / SINISTRO</v>
          </cell>
          <cell r="AE1239" t="str">
            <v>3.SG&amp;A</v>
          </cell>
          <cell r="AF1239" t="str">
            <v>N/A</v>
          </cell>
          <cell r="AG1239" t="str">
            <v>N/A</v>
          </cell>
          <cell r="AH1239" t="str">
            <v xml:space="preserve">SÃO PAULO </v>
          </cell>
          <cell r="AI1239" t="str">
            <v>N/A</v>
          </cell>
          <cell r="AJ1239" t="str">
            <v>N/A</v>
          </cell>
          <cell r="AK1239" t="str">
            <v>N/A</v>
          </cell>
          <cell r="AL1239" t="str">
            <v>N/A</v>
          </cell>
          <cell r="AM1239" t="str">
            <v>N/A</v>
          </cell>
          <cell r="AN1239" t="str">
            <v>N/A</v>
          </cell>
          <cell r="AO1239" t="str">
            <v>N/A</v>
          </cell>
          <cell r="AP1239" t="str">
            <v>N/A</v>
          </cell>
          <cell r="AQ1239" t="str">
            <v>N/A</v>
          </cell>
          <cell r="AR1239" t="str">
            <v>N/A</v>
          </cell>
          <cell r="AS1239" t="str">
            <v>N/AN/A</v>
          </cell>
          <cell r="AT1239" t="str">
            <v>N/A</v>
          </cell>
          <cell r="AU1239" t="str">
            <v>N/A</v>
          </cell>
          <cell r="AV1239" t="str">
            <v>N/A</v>
          </cell>
          <cell r="AW1239" t="str">
            <v>N/A</v>
          </cell>
          <cell r="AX1239" t="str">
            <v>N/A</v>
          </cell>
          <cell r="AY1239" t="str">
            <v>N/A</v>
          </cell>
          <cell r="AZ1239">
            <v>112329</v>
          </cell>
        </row>
        <row r="1240">
          <cell r="D1240">
            <v>112328</v>
          </cell>
          <cell r="E1240" t="str">
            <v>MARKETING</v>
          </cell>
          <cell r="F1240" t="str">
            <v>N/A</v>
          </cell>
          <cell r="G1240" t="str">
            <v>SP</v>
          </cell>
          <cell r="H1240" t="str">
            <v>SÃO PAULO</v>
          </cell>
          <cell r="I1240" t="str">
            <v>SP</v>
          </cell>
          <cell r="J1240" t="str">
            <v>SP</v>
          </cell>
          <cell r="K1240" t="str">
            <v>23</v>
          </cell>
          <cell r="L1240" t="str">
            <v>SAEPART</v>
          </cell>
          <cell r="M1240" t="str">
            <v>SAEPART</v>
          </cell>
          <cell r="N1240">
            <v>0</v>
          </cell>
          <cell r="O1240">
            <v>0</v>
          </cell>
          <cell r="P1240" t="str">
            <v>N/A</v>
          </cell>
          <cell r="Q1240" t="str">
            <v>MARKETING</v>
          </cell>
          <cell r="R1240" t="str">
            <v>SG&amp;A</v>
          </cell>
          <cell r="S1240" t="str">
            <v>SG&amp;A</v>
          </cell>
          <cell r="T1240" t="str">
            <v>N/A</v>
          </cell>
          <cell r="U1240" t="str">
            <v>N/A</v>
          </cell>
          <cell r="V1240" t="str">
            <v>N/A</v>
          </cell>
          <cell r="W1240" t="str">
            <v>N/I</v>
          </cell>
          <cell r="X1240" t="str">
            <v>N/I</v>
          </cell>
          <cell r="Y1240" t="str">
            <v>N/A</v>
          </cell>
          <cell r="Z1240" t="str">
            <v>N/A</v>
          </cell>
          <cell r="AA1240" t="str">
            <v>N/A</v>
          </cell>
          <cell r="AB1240" t="str">
            <v>NAO BLOQUEADO</v>
          </cell>
          <cell r="AC1240">
            <v>112328</v>
          </cell>
          <cell r="AD1240" t="str">
            <v>MARKETING</v>
          </cell>
          <cell r="AE1240" t="str">
            <v>3.SG&amp;A</v>
          </cell>
          <cell r="AF1240" t="str">
            <v>N/A</v>
          </cell>
          <cell r="AG1240" t="str">
            <v>N/A</v>
          </cell>
          <cell r="AH1240" t="str">
            <v xml:space="preserve">SÃO PAULO </v>
          </cell>
          <cell r="AI1240" t="str">
            <v>N/A</v>
          </cell>
          <cell r="AJ1240" t="str">
            <v>N/A</v>
          </cell>
          <cell r="AK1240" t="str">
            <v>N/A</v>
          </cell>
          <cell r="AL1240" t="str">
            <v>N/A</v>
          </cell>
          <cell r="AM1240" t="str">
            <v>N/A</v>
          </cell>
          <cell r="AN1240" t="str">
            <v>N/A</v>
          </cell>
          <cell r="AO1240" t="str">
            <v>N/A</v>
          </cell>
          <cell r="AP1240" t="str">
            <v>N/A</v>
          </cell>
          <cell r="AQ1240" t="str">
            <v>N/A</v>
          </cell>
          <cell r="AR1240" t="str">
            <v>N/A</v>
          </cell>
          <cell r="AS1240" t="str">
            <v>N/AN/A</v>
          </cell>
          <cell r="AT1240" t="str">
            <v>N/A</v>
          </cell>
          <cell r="AU1240" t="str">
            <v>N/A</v>
          </cell>
          <cell r="AV1240" t="str">
            <v>N/A</v>
          </cell>
          <cell r="AW1240" t="str">
            <v>N/A</v>
          </cell>
          <cell r="AX1240" t="str">
            <v>N/A</v>
          </cell>
          <cell r="AY1240" t="str">
            <v>N/A</v>
          </cell>
          <cell r="AZ1240">
            <v>112328</v>
          </cell>
        </row>
        <row r="1241">
          <cell r="D1241">
            <v>112327</v>
          </cell>
          <cell r="E1241" t="str">
            <v>PLANEJAMENTO</v>
          </cell>
          <cell r="F1241" t="str">
            <v>N/A</v>
          </cell>
          <cell r="G1241" t="str">
            <v>SP</v>
          </cell>
          <cell r="H1241" t="str">
            <v>SÃO PAULO</v>
          </cell>
          <cell r="I1241" t="str">
            <v>SP</v>
          </cell>
          <cell r="J1241" t="str">
            <v>SP</v>
          </cell>
          <cell r="K1241" t="str">
            <v>23</v>
          </cell>
          <cell r="L1241" t="str">
            <v>SAEPART</v>
          </cell>
          <cell r="M1241" t="str">
            <v>SAEPART</v>
          </cell>
          <cell r="N1241">
            <v>0</v>
          </cell>
          <cell r="O1241">
            <v>0</v>
          </cell>
          <cell r="P1241" t="str">
            <v>N/A</v>
          </cell>
          <cell r="Q1241" t="str">
            <v>PLANEJAMENTO</v>
          </cell>
          <cell r="R1241" t="str">
            <v>SG&amp;A</v>
          </cell>
          <cell r="S1241" t="str">
            <v>SG&amp;A</v>
          </cell>
          <cell r="T1241" t="str">
            <v>N/A</v>
          </cell>
          <cell r="U1241" t="str">
            <v>N/A</v>
          </cell>
          <cell r="V1241" t="str">
            <v>N/A</v>
          </cell>
          <cell r="W1241" t="str">
            <v>RAFAEL AFONSO</v>
          </cell>
          <cell r="X1241" t="str">
            <v>RAFAEL AFONSO</v>
          </cell>
          <cell r="Y1241" t="str">
            <v>N/A</v>
          </cell>
          <cell r="Z1241" t="str">
            <v>N/A</v>
          </cell>
          <cell r="AA1241" t="str">
            <v>N/A</v>
          </cell>
          <cell r="AB1241" t="str">
            <v>NAO BLOQUEADO</v>
          </cell>
          <cell r="AC1241">
            <v>112327</v>
          </cell>
          <cell r="AD1241" t="str">
            <v>PLANEJAMENTO</v>
          </cell>
          <cell r="AE1241" t="str">
            <v>3.SG&amp;A</v>
          </cell>
          <cell r="AF1241" t="str">
            <v>N/A</v>
          </cell>
          <cell r="AG1241" t="str">
            <v>N/A</v>
          </cell>
          <cell r="AH1241" t="str">
            <v xml:space="preserve">SÃO PAULO </v>
          </cell>
          <cell r="AI1241" t="str">
            <v>N/A</v>
          </cell>
          <cell r="AJ1241" t="str">
            <v>N/A</v>
          </cell>
          <cell r="AK1241" t="str">
            <v>N/A</v>
          </cell>
          <cell r="AL1241" t="str">
            <v>N/A</v>
          </cell>
          <cell r="AM1241" t="str">
            <v>N/A</v>
          </cell>
          <cell r="AN1241" t="str">
            <v>N/A</v>
          </cell>
          <cell r="AO1241" t="str">
            <v>N/A</v>
          </cell>
          <cell r="AP1241" t="str">
            <v>N/A</v>
          </cell>
          <cell r="AQ1241" t="str">
            <v>N/A</v>
          </cell>
          <cell r="AR1241" t="str">
            <v>N/A</v>
          </cell>
          <cell r="AS1241" t="str">
            <v>N/AN/A</v>
          </cell>
          <cell r="AT1241" t="str">
            <v>N/A</v>
          </cell>
          <cell r="AU1241" t="str">
            <v>N/A</v>
          </cell>
          <cell r="AV1241" t="str">
            <v>N/A</v>
          </cell>
          <cell r="AW1241" t="str">
            <v>N/A</v>
          </cell>
          <cell r="AX1241" t="str">
            <v>N/A</v>
          </cell>
          <cell r="AY1241" t="str">
            <v>N/A</v>
          </cell>
          <cell r="AZ1241">
            <v>112327</v>
          </cell>
        </row>
        <row r="1242">
          <cell r="D1242">
            <v>112326</v>
          </cell>
          <cell r="E1242" t="str">
            <v>FATURAMENTO</v>
          </cell>
          <cell r="F1242" t="str">
            <v>N/A</v>
          </cell>
          <cell r="G1242" t="str">
            <v>SP</v>
          </cell>
          <cell r="H1242" t="str">
            <v>SÃO PAULO</v>
          </cell>
          <cell r="I1242" t="str">
            <v>SP</v>
          </cell>
          <cell r="J1242" t="str">
            <v>SP</v>
          </cell>
          <cell r="K1242" t="str">
            <v>23</v>
          </cell>
          <cell r="L1242" t="str">
            <v>SAEPART</v>
          </cell>
          <cell r="M1242" t="str">
            <v>SAEPART</v>
          </cell>
          <cell r="N1242">
            <v>0</v>
          </cell>
          <cell r="O1242">
            <v>0</v>
          </cell>
          <cell r="P1242" t="str">
            <v>N/A</v>
          </cell>
          <cell r="Q1242" t="str">
            <v>ADM FINANCEIRO</v>
          </cell>
          <cell r="R1242" t="str">
            <v>SG&amp;A</v>
          </cell>
          <cell r="S1242" t="str">
            <v>SG&amp;A</v>
          </cell>
          <cell r="T1242" t="str">
            <v>N/A</v>
          </cell>
          <cell r="U1242" t="str">
            <v>N/A</v>
          </cell>
          <cell r="V1242" t="str">
            <v>N/A</v>
          </cell>
          <cell r="W1242" t="str">
            <v>N/I</v>
          </cell>
          <cell r="X1242" t="str">
            <v>N/I</v>
          </cell>
          <cell r="Y1242" t="str">
            <v>N/A</v>
          </cell>
          <cell r="Z1242" t="str">
            <v>N/A</v>
          </cell>
          <cell r="AA1242" t="str">
            <v>N/A</v>
          </cell>
          <cell r="AB1242" t="str">
            <v>NAO BLOQUEADO</v>
          </cell>
          <cell r="AC1242">
            <v>112326</v>
          </cell>
          <cell r="AD1242" t="str">
            <v>FATURAMENTO</v>
          </cell>
          <cell r="AE1242" t="str">
            <v>3.SG&amp;A</v>
          </cell>
          <cell r="AF1242" t="str">
            <v>N/A</v>
          </cell>
          <cell r="AG1242" t="str">
            <v>N/A</v>
          </cell>
          <cell r="AH1242" t="str">
            <v xml:space="preserve">SÃO PAULO </v>
          </cell>
          <cell r="AI1242" t="str">
            <v>N/A</v>
          </cell>
          <cell r="AJ1242" t="str">
            <v>N/A</v>
          </cell>
          <cell r="AK1242" t="str">
            <v>N/A</v>
          </cell>
          <cell r="AL1242" t="str">
            <v>N/A</v>
          </cell>
          <cell r="AM1242" t="str">
            <v>N/A</v>
          </cell>
          <cell r="AN1242" t="str">
            <v>N/A</v>
          </cell>
          <cell r="AO1242" t="str">
            <v>N/A</v>
          </cell>
          <cell r="AP1242" t="str">
            <v>N/A</v>
          </cell>
          <cell r="AQ1242" t="str">
            <v>N/A</v>
          </cell>
          <cell r="AR1242" t="str">
            <v>N/A</v>
          </cell>
          <cell r="AS1242" t="str">
            <v>N/AN/A</v>
          </cell>
          <cell r="AT1242" t="str">
            <v>N/A</v>
          </cell>
          <cell r="AU1242" t="str">
            <v>N/A</v>
          </cell>
          <cell r="AV1242" t="str">
            <v>N/A</v>
          </cell>
          <cell r="AW1242" t="str">
            <v>N/A</v>
          </cell>
          <cell r="AX1242" t="str">
            <v>N/A</v>
          </cell>
          <cell r="AY1242" t="str">
            <v>N/A</v>
          </cell>
          <cell r="AZ1242">
            <v>112326</v>
          </cell>
        </row>
        <row r="1243">
          <cell r="D1243">
            <v>112325</v>
          </cell>
          <cell r="E1243" t="str">
            <v>FINANCEIRO</v>
          </cell>
          <cell r="F1243" t="str">
            <v>N/A</v>
          </cell>
          <cell r="G1243" t="str">
            <v>SP</v>
          </cell>
          <cell r="H1243" t="str">
            <v>SÃO PAULO</v>
          </cell>
          <cell r="I1243" t="str">
            <v>SP</v>
          </cell>
          <cell r="J1243" t="str">
            <v>SP</v>
          </cell>
          <cell r="K1243" t="str">
            <v>23</v>
          </cell>
          <cell r="L1243" t="str">
            <v>SAEPART</v>
          </cell>
          <cell r="M1243" t="str">
            <v>SAEPART</v>
          </cell>
          <cell r="N1243">
            <v>0</v>
          </cell>
          <cell r="O1243">
            <v>0</v>
          </cell>
          <cell r="P1243" t="str">
            <v>N/A</v>
          </cell>
          <cell r="Q1243" t="str">
            <v>ADM FINANCEIRO</v>
          </cell>
          <cell r="R1243" t="str">
            <v>SG&amp;A</v>
          </cell>
          <cell r="S1243" t="str">
            <v>SG&amp;A</v>
          </cell>
          <cell r="T1243" t="str">
            <v>N/A</v>
          </cell>
          <cell r="U1243" t="str">
            <v>N/A</v>
          </cell>
          <cell r="V1243" t="str">
            <v>N/A</v>
          </cell>
          <cell r="W1243" t="str">
            <v>N/I</v>
          </cell>
          <cell r="X1243" t="str">
            <v>N/I</v>
          </cell>
          <cell r="Y1243" t="str">
            <v>N/A</v>
          </cell>
          <cell r="Z1243" t="str">
            <v>N/A</v>
          </cell>
          <cell r="AA1243" t="str">
            <v>N/A</v>
          </cell>
          <cell r="AB1243" t="str">
            <v>NAO BLOQUEADO</v>
          </cell>
          <cell r="AC1243">
            <v>112325</v>
          </cell>
          <cell r="AD1243" t="str">
            <v>FINANCEIRO</v>
          </cell>
          <cell r="AE1243" t="str">
            <v>3.SG&amp;A</v>
          </cell>
          <cell r="AF1243" t="str">
            <v>N/A</v>
          </cell>
          <cell r="AG1243" t="str">
            <v>N/A</v>
          </cell>
          <cell r="AH1243" t="str">
            <v xml:space="preserve">SÃO PAULO </v>
          </cell>
          <cell r="AI1243" t="str">
            <v>N/A</v>
          </cell>
          <cell r="AJ1243" t="str">
            <v>N/A</v>
          </cell>
          <cell r="AK1243" t="str">
            <v>N/A</v>
          </cell>
          <cell r="AL1243" t="str">
            <v>N/A</v>
          </cell>
          <cell r="AM1243" t="str">
            <v>N/A</v>
          </cell>
          <cell r="AN1243" t="str">
            <v>N/A</v>
          </cell>
          <cell r="AO1243" t="str">
            <v>N/A</v>
          </cell>
          <cell r="AP1243" t="str">
            <v>N/A</v>
          </cell>
          <cell r="AQ1243" t="str">
            <v>N/A</v>
          </cell>
          <cell r="AR1243" t="str">
            <v>N/A</v>
          </cell>
          <cell r="AS1243" t="str">
            <v>N/AN/A</v>
          </cell>
          <cell r="AT1243" t="str">
            <v>N/A</v>
          </cell>
          <cell r="AU1243" t="str">
            <v>N/A</v>
          </cell>
          <cell r="AV1243" t="str">
            <v>N/A</v>
          </cell>
          <cell r="AW1243" t="str">
            <v>N/A</v>
          </cell>
          <cell r="AX1243" t="str">
            <v>N/A</v>
          </cell>
          <cell r="AY1243" t="str">
            <v>N/A</v>
          </cell>
          <cell r="AZ1243">
            <v>112325</v>
          </cell>
        </row>
        <row r="1244">
          <cell r="D1244">
            <v>112324</v>
          </cell>
          <cell r="E1244" t="str">
            <v>CONTROLADORIA</v>
          </cell>
          <cell r="F1244" t="str">
            <v>N/A</v>
          </cell>
          <cell r="G1244" t="str">
            <v>SP</v>
          </cell>
          <cell r="H1244" t="str">
            <v>SÃO PAULO</v>
          </cell>
          <cell r="I1244" t="str">
            <v>SP</v>
          </cell>
          <cell r="J1244" t="str">
            <v>SP</v>
          </cell>
          <cell r="K1244" t="str">
            <v>23</v>
          </cell>
          <cell r="L1244" t="str">
            <v>SAEPART</v>
          </cell>
          <cell r="M1244" t="str">
            <v>SAEPART</v>
          </cell>
          <cell r="N1244">
            <v>0</v>
          </cell>
          <cell r="O1244">
            <v>0</v>
          </cell>
          <cell r="P1244" t="str">
            <v>N/A</v>
          </cell>
          <cell r="Q1244" t="str">
            <v>CONTROLADORIA</v>
          </cell>
          <cell r="R1244" t="str">
            <v>SG&amp;A</v>
          </cell>
          <cell r="S1244" t="str">
            <v>SG&amp;A</v>
          </cell>
          <cell r="T1244" t="str">
            <v>N/A</v>
          </cell>
          <cell r="U1244" t="str">
            <v>N/A</v>
          </cell>
          <cell r="V1244" t="str">
            <v>N/A</v>
          </cell>
          <cell r="W1244" t="str">
            <v>N/I</v>
          </cell>
          <cell r="X1244" t="str">
            <v>N/I</v>
          </cell>
          <cell r="Y1244" t="str">
            <v>N/A</v>
          </cell>
          <cell r="Z1244" t="str">
            <v>N/A</v>
          </cell>
          <cell r="AA1244" t="str">
            <v>N/A</v>
          </cell>
          <cell r="AB1244" t="str">
            <v xml:space="preserve">BLOQUEADO    </v>
          </cell>
          <cell r="AC1244">
            <v>112324</v>
          </cell>
          <cell r="AD1244" t="str">
            <v>CONTROLADORIA</v>
          </cell>
          <cell r="AE1244" t="str">
            <v>3.SG&amp;A</v>
          </cell>
          <cell r="AF1244" t="str">
            <v>N/A</v>
          </cell>
          <cell r="AG1244" t="str">
            <v>N/A</v>
          </cell>
          <cell r="AH1244" t="str">
            <v xml:space="preserve">SÃO PAULO </v>
          </cell>
          <cell r="AI1244" t="str">
            <v>N/A</v>
          </cell>
          <cell r="AJ1244" t="str">
            <v>N/A</v>
          </cell>
          <cell r="AK1244" t="str">
            <v>N/A</v>
          </cell>
          <cell r="AL1244" t="str">
            <v>N/A</v>
          </cell>
          <cell r="AM1244" t="str">
            <v>N/A</v>
          </cell>
          <cell r="AN1244" t="str">
            <v>N/A</v>
          </cell>
          <cell r="AO1244" t="str">
            <v>N/A</v>
          </cell>
          <cell r="AP1244" t="str">
            <v>N/A</v>
          </cell>
          <cell r="AQ1244" t="str">
            <v>N/A</v>
          </cell>
          <cell r="AR1244" t="str">
            <v>N/A</v>
          </cell>
          <cell r="AS1244" t="str">
            <v>N/AN/A</v>
          </cell>
          <cell r="AT1244" t="str">
            <v>N/A</v>
          </cell>
          <cell r="AU1244" t="str">
            <v>N/A</v>
          </cell>
          <cell r="AV1244" t="str">
            <v>N/A</v>
          </cell>
          <cell r="AW1244" t="str">
            <v>N/A</v>
          </cell>
          <cell r="AX1244" t="str">
            <v>N/A</v>
          </cell>
          <cell r="AY1244" t="str">
            <v>N/A</v>
          </cell>
          <cell r="AZ1244">
            <v>112324</v>
          </cell>
        </row>
        <row r="1245">
          <cell r="D1245">
            <v>112323</v>
          </cell>
          <cell r="E1245" t="str">
            <v>CONTABILIDADE</v>
          </cell>
          <cell r="F1245" t="str">
            <v>N/A</v>
          </cell>
          <cell r="G1245" t="str">
            <v>SP</v>
          </cell>
          <cell r="H1245" t="str">
            <v>SÃO PAULO</v>
          </cell>
          <cell r="I1245" t="str">
            <v>SP</v>
          </cell>
          <cell r="J1245" t="str">
            <v>SP</v>
          </cell>
          <cell r="K1245" t="str">
            <v>23</v>
          </cell>
          <cell r="L1245" t="str">
            <v>SAEPART</v>
          </cell>
          <cell r="M1245" t="str">
            <v>SAEPART</v>
          </cell>
          <cell r="N1245">
            <v>0</v>
          </cell>
          <cell r="O1245">
            <v>0</v>
          </cell>
          <cell r="P1245" t="str">
            <v>N/A</v>
          </cell>
          <cell r="Q1245" t="str">
            <v>CONTROLADORIA</v>
          </cell>
          <cell r="R1245" t="str">
            <v>SG&amp;A</v>
          </cell>
          <cell r="S1245" t="str">
            <v>SG&amp;A</v>
          </cell>
          <cell r="T1245" t="str">
            <v>N/A</v>
          </cell>
          <cell r="U1245" t="str">
            <v>N/A</v>
          </cell>
          <cell r="V1245" t="str">
            <v>N/A</v>
          </cell>
          <cell r="W1245" t="str">
            <v>N/I</v>
          </cell>
          <cell r="X1245" t="str">
            <v>N/I</v>
          </cell>
          <cell r="Y1245" t="str">
            <v>N/A</v>
          </cell>
          <cell r="Z1245" t="str">
            <v>N/A</v>
          </cell>
          <cell r="AA1245" t="str">
            <v>N/A</v>
          </cell>
          <cell r="AB1245" t="str">
            <v>NAO BLOQUEADO</v>
          </cell>
          <cell r="AC1245">
            <v>112323</v>
          </cell>
          <cell r="AD1245" t="str">
            <v>CONTABILIDADE</v>
          </cell>
          <cell r="AE1245" t="str">
            <v>3.SG&amp;A</v>
          </cell>
          <cell r="AF1245" t="str">
            <v>N/A</v>
          </cell>
          <cell r="AG1245" t="str">
            <v>N/A</v>
          </cell>
          <cell r="AH1245" t="str">
            <v xml:space="preserve">SÃO PAULO </v>
          </cell>
          <cell r="AI1245" t="str">
            <v>N/A</v>
          </cell>
          <cell r="AJ1245" t="str">
            <v>N/A</v>
          </cell>
          <cell r="AK1245" t="str">
            <v>N/A</v>
          </cell>
          <cell r="AL1245" t="str">
            <v>N/A</v>
          </cell>
          <cell r="AM1245" t="str">
            <v>N/A</v>
          </cell>
          <cell r="AN1245" t="str">
            <v>N/A</v>
          </cell>
          <cell r="AO1245" t="str">
            <v>N/A</v>
          </cell>
          <cell r="AP1245" t="str">
            <v>N/A</v>
          </cell>
          <cell r="AQ1245" t="str">
            <v>N/A</v>
          </cell>
          <cell r="AR1245" t="str">
            <v>N/A</v>
          </cell>
          <cell r="AS1245" t="str">
            <v>N/AN/A</v>
          </cell>
          <cell r="AT1245" t="str">
            <v>N/A</v>
          </cell>
          <cell r="AU1245" t="str">
            <v>N/A</v>
          </cell>
          <cell r="AV1245" t="str">
            <v>N/A</v>
          </cell>
          <cell r="AW1245" t="str">
            <v>N/A</v>
          </cell>
          <cell r="AX1245" t="str">
            <v>N/A</v>
          </cell>
          <cell r="AY1245" t="str">
            <v>N/A</v>
          </cell>
          <cell r="AZ1245">
            <v>112323</v>
          </cell>
        </row>
        <row r="1246">
          <cell r="D1246">
            <v>112322</v>
          </cell>
          <cell r="E1246" t="str">
            <v>COMERCIAL</v>
          </cell>
          <cell r="F1246" t="str">
            <v>N/A</v>
          </cell>
          <cell r="G1246" t="str">
            <v>SP</v>
          </cell>
          <cell r="H1246" t="str">
            <v>SÃO PAULO</v>
          </cell>
          <cell r="I1246" t="str">
            <v>SP</v>
          </cell>
          <cell r="J1246" t="str">
            <v>SP</v>
          </cell>
          <cell r="K1246" t="str">
            <v>23</v>
          </cell>
          <cell r="L1246" t="str">
            <v>SAEPART</v>
          </cell>
          <cell r="M1246" t="str">
            <v>SAEPART</v>
          </cell>
          <cell r="N1246">
            <v>0</v>
          </cell>
          <cell r="O1246">
            <v>0</v>
          </cell>
          <cell r="P1246" t="str">
            <v>N/A</v>
          </cell>
          <cell r="Q1246" t="str">
            <v>COMERCIAL</v>
          </cell>
          <cell r="R1246" t="str">
            <v>SG&amp;A</v>
          </cell>
          <cell r="S1246" t="str">
            <v>SG&amp;A</v>
          </cell>
          <cell r="T1246" t="str">
            <v>N/A</v>
          </cell>
          <cell r="U1246" t="str">
            <v>N/A</v>
          </cell>
          <cell r="V1246" t="str">
            <v>N/A</v>
          </cell>
          <cell r="W1246" t="str">
            <v>N/I</v>
          </cell>
          <cell r="X1246" t="str">
            <v>N/I</v>
          </cell>
          <cell r="Y1246" t="str">
            <v>N/A</v>
          </cell>
          <cell r="Z1246" t="str">
            <v>N/A</v>
          </cell>
          <cell r="AA1246" t="str">
            <v>N/A</v>
          </cell>
          <cell r="AB1246" t="str">
            <v>NAO BLOQUEADO</v>
          </cell>
          <cell r="AC1246">
            <v>112322</v>
          </cell>
          <cell r="AD1246" t="str">
            <v>COMERCIAL</v>
          </cell>
          <cell r="AE1246" t="str">
            <v>3.SG&amp;A</v>
          </cell>
          <cell r="AF1246" t="str">
            <v>N/A</v>
          </cell>
          <cell r="AG1246" t="str">
            <v>N/A</v>
          </cell>
          <cell r="AH1246" t="str">
            <v xml:space="preserve">SÃO PAULO </v>
          </cell>
          <cell r="AI1246" t="str">
            <v>N/A</v>
          </cell>
          <cell r="AJ1246" t="str">
            <v>N/A</v>
          </cell>
          <cell r="AK1246" t="str">
            <v>N/A</v>
          </cell>
          <cell r="AL1246" t="str">
            <v>N/A</v>
          </cell>
          <cell r="AM1246" t="str">
            <v>N/A</v>
          </cell>
          <cell r="AN1246" t="str">
            <v>N/A</v>
          </cell>
          <cell r="AO1246" t="str">
            <v>N/A</v>
          </cell>
          <cell r="AP1246" t="str">
            <v>N/A</v>
          </cell>
          <cell r="AQ1246" t="str">
            <v>N/A</v>
          </cell>
          <cell r="AR1246" t="str">
            <v>N/A</v>
          </cell>
          <cell r="AS1246" t="str">
            <v>N/AN/A</v>
          </cell>
          <cell r="AT1246" t="str">
            <v>N/A</v>
          </cell>
          <cell r="AU1246" t="str">
            <v>N/A</v>
          </cell>
          <cell r="AV1246" t="str">
            <v>N/A</v>
          </cell>
          <cell r="AW1246" t="str">
            <v>N/A</v>
          </cell>
          <cell r="AX1246" t="str">
            <v>N/A</v>
          </cell>
          <cell r="AY1246" t="str">
            <v>N/A</v>
          </cell>
          <cell r="AZ1246">
            <v>112322</v>
          </cell>
        </row>
        <row r="1247">
          <cell r="D1247">
            <v>112321</v>
          </cell>
          <cell r="E1247" t="str">
            <v>DIRETORIA</v>
          </cell>
          <cell r="F1247" t="str">
            <v>N/A</v>
          </cell>
          <cell r="G1247" t="str">
            <v>SP</v>
          </cell>
          <cell r="H1247" t="str">
            <v>SÃO PAULO</v>
          </cell>
          <cell r="I1247" t="str">
            <v>SP</v>
          </cell>
          <cell r="J1247" t="str">
            <v>SP</v>
          </cell>
          <cell r="K1247" t="str">
            <v>23</v>
          </cell>
          <cell r="L1247" t="str">
            <v>SAEPART</v>
          </cell>
          <cell r="M1247" t="str">
            <v>SAEPART</v>
          </cell>
          <cell r="N1247">
            <v>0</v>
          </cell>
          <cell r="O1247">
            <v>0</v>
          </cell>
          <cell r="P1247" t="str">
            <v>N/A</v>
          </cell>
          <cell r="Q1247" t="str">
            <v>DIRETORIA</v>
          </cell>
          <cell r="R1247" t="str">
            <v>SG&amp;A</v>
          </cell>
          <cell r="S1247" t="str">
            <v>SG&amp;A</v>
          </cell>
          <cell r="T1247" t="str">
            <v>N/A</v>
          </cell>
          <cell r="U1247" t="str">
            <v>N/A</v>
          </cell>
          <cell r="V1247" t="str">
            <v>N/A</v>
          </cell>
          <cell r="W1247" t="str">
            <v>N/I</v>
          </cell>
          <cell r="X1247" t="str">
            <v>N/I</v>
          </cell>
          <cell r="Y1247" t="str">
            <v>N/A</v>
          </cell>
          <cell r="Z1247" t="str">
            <v>N/A</v>
          </cell>
          <cell r="AA1247" t="str">
            <v>N/A</v>
          </cell>
          <cell r="AB1247" t="str">
            <v>NAO BLOQUEADO</v>
          </cell>
          <cell r="AC1247">
            <v>112321</v>
          </cell>
          <cell r="AD1247" t="str">
            <v>DIRETORIA</v>
          </cell>
          <cell r="AE1247" t="str">
            <v>3.SG&amp;A</v>
          </cell>
          <cell r="AF1247" t="str">
            <v>N/A</v>
          </cell>
          <cell r="AG1247" t="str">
            <v>N/A</v>
          </cell>
          <cell r="AH1247" t="str">
            <v xml:space="preserve">SÃO PAULO </v>
          </cell>
          <cell r="AI1247" t="str">
            <v>N/A</v>
          </cell>
          <cell r="AJ1247" t="str">
            <v>N/A</v>
          </cell>
          <cell r="AK1247" t="str">
            <v>N/A</v>
          </cell>
          <cell r="AL1247" t="str">
            <v>N/A</v>
          </cell>
          <cell r="AM1247" t="str">
            <v>N/A</v>
          </cell>
          <cell r="AN1247" t="str">
            <v>N/A</v>
          </cell>
          <cell r="AO1247" t="str">
            <v>N/A</v>
          </cell>
          <cell r="AP1247" t="str">
            <v>N/A</v>
          </cell>
          <cell r="AQ1247" t="str">
            <v>N/A</v>
          </cell>
          <cell r="AR1247" t="str">
            <v>N/A</v>
          </cell>
          <cell r="AS1247" t="str">
            <v>N/AN/A</v>
          </cell>
          <cell r="AT1247" t="str">
            <v>N/A</v>
          </cell>
          <cell r="AU1247" t="str">
            <v>N/A</v>
          </cell>
          <cell r="AV1247" t="str">
            <v>N/A</v>
          </cell>
          <cell r="AW1247" t="str">
            <v>N/A</v>
          </cell>
          <cell r="AX1247" t="str">
            <v>N/A</v>
          </cell>
          <cell r="AY1247" t="str">
            <v>N/A</v>
          </cell>
          <cell r="AZ1247">
            <v>112321</v>
          </cell>
        </row>
        <row r="1248">
          <cell r="D1248">
            <v>112320</v>
          </cell>
          <cell r="E1248" t="str">
            <v>PRESIDENCIA</v>
          </cell>
          <cell r="F1248" t="str">
            <v>N/A</v>
          </cell>
          <cell r="G1248" t="str">
            <v>SP</v>
          </cell>
          <cell r="H1248" t="str">
            <v>SÃO PAULO</v>
          </cell>
          <cell r="I1248" t="str">
            <v>SP</v>
          </cell>
          <cell r="J1248" t="str">
            <v>SP</v>
          </cell>
          <cell r="K1248" t="str">
            <v>23</v>
          </cell>
          <cell r="L1248" t="str">
            <v>SAEPART</v>
          </cell>
          <cell r="M1248" t="str">
            <v>SAEPART</v>
          </cell>
          <cell r="N1248">
            <v>0</v>
          </cell>
          <cell r="O1248">
            <v>0</v>
          </cell>
          <cell r="P1248" t="str">
            <v>N/A</v>
          </cell>
          <cell r="Q1248" t="str">
            <v>PRESIDENCIA</v>
          </cell>
          <cell r="R1248" t="str">
            <v>SG&amp;A</v>
          </cell>
          <cell r="S1248" t="str">
            <v>SG&amp;A</v>
          </cell>
          <cell r="T1248" t="str">
            <v>N/A</v>
          </cell>
          <cell r="U1248" t="str">
            <v>N/A</v>
          </cell>
          <cell r="V1248" t="str">
            <v>N/A</v>
          </cell>
          <cell r="W1248" t="str">
            <v>N/I</v>
          </cell>
          <cell r="X1248" t="str">
            <v>N/I</v>
          </cell>
          <cell r="Y1248" t="str">
            <v>N/A</v>
          </cell>
          <cell r="Z1248" t="str">
            <v>N/A</v>
          </cell>
          <cell r="AA1248" t="str">
            <v>N/A</v>
          </cell>
          <cell r="AB1248" t="str">
            <v>NAO BLOQUEADO</v>
          </cell>
          <cell r="AC1248">
            <v>112320</v>
          </cell>
          <cell r="AD1248" t="str">
            <v>PRESIDENCIA</v>
          </cell>
          <cell r="AE1248" t="str">
            <v>3.SG&amp;A</v>
          </cell>
          <cell r="AF1248" t="str">
            <v>N/A</v>
          </cell>
          <cell r="AG1248" t="str">
            <v>N/A</v>
          </cell>
          <cell r="AH1248" t="str">
            <v xml:space="preserve">SÃO PAULO </v>
          </cell>
          <cell r="AI1248" t="str">
            <v>N/A</v>
          </cell>
          <cell r="AJ1248" t="str">
            <v>N/A</v>
          </cell>
          <cell r="AK1248" t="str">
            <v>N/A</v>
          </cell>
          <cell r="AL1248" t="str">
            <v>N/A</v>
          </cell>
          <cell r="AM1248" t="str">
            <v>N/A</v>
          </cell>
          <cell r="AN1248" t="str">
            <v>N/A</v>
          </cell>
          <cell r="AO1248" t="str">
            <v>N/A</v>
          </cell>
          <cell r="AP1248" t="str">
            <v>N/A</v>
          </cell>
          <cell r="AQ1248" t="str">
            <v>N/A</v>
          </cell>
          <cell r="AR1248" t="str">
            <v>N/A</v>
          </cell>
          <cell r="AS1248" t="str">
            <v>N/AN/A</v>
          </cell>
          <cell r="AT1248" t="str">
            <v>N/A</v>
          </cell>
          <cell r="AU1248" t="str">
            <v>N/A</v>
          </cell>
          <cell r="AV1248" t="str">
            <v>N/A</v>
          </cell>
          <cell r="AW1248" t="str">
            <v>N/A</v>
          </cell>
          <cell r="AX1248" t="str">
            <v>N/A</v>
          </cell>
          <cell r="AY1248" t="str">
            <v>N/A</v>
          </cell>
          <cell r="AZ1248">
            <v>112320</v>
          </cell>
        </row>
        <row r="1249">
          <cell r="D1249">
            <v>111666</v>
          </cell>
          <cell r="E1249" t="str">
            <v>DIRETORIA CONCESSAO PUBLICA</v>
          </cell>
          <cell r="F1249" t="str">
            <v>N/A</v>
          </cell>
          <cell r="G1249" t="str">
            <v>SP</v>
          </cell>
          <cell r="H1249" t="str">
            <v>SÃO PAULO</v>
          </cell>
          <cell r="I1249" t="str">
            <v>SP</v>
          </cell>
          <cell r="J1249" t="str">
            <v>SP</v>
          </cell>
          <cell r="K1249" t="str">
            <v>16</v>
          </cell>
          <cell r="L1249" t="str">
            <v>HORA PARK</v>
          </cell>
          <cell r="M1249" t="str">
            <v>HORA PARK</v>
          </cell>
          <cell r="N1249">
            <v>0</v>
          </cell>
          <cell r="O1249">
            <v>0</v>
          </cell>
          <cell r="P1249" t="str">
            <v>N/A</v>
          </cell>
          <cell r="Q1249" t="str">
            <v>DIRETORIA</v>
          </cell>
          <cell r="R1249" t="str">
            <v>SG&amp;A</v>
          </cell>
          <cell r="S1249" t="str">
            <v>SG&amp;A</v>
          </cell>
          <cell r="T1249" t="str">
            <v>N/A</v>
          </cell>
          <cell r="U1249" t="str">
            <v>N/A</v>
          </cell>
          <cell r="V1249" t="str">
            <v>N/A</v>
          </cell>
          <cell r="W1249" t="str">
            <v>N/I</v>
          </cell>
          <cell r="X1249" t="str">
            <v>N/I</v>
          </cell>
          <cell r="Y1249" t="str">
            <v>N/A</v>
          </cell>
          <cell r="Z1249" t="str">
            <v>N/A</v>
          </cell>
          <cell r="AA1249" t="str">
            <v>N/A</v>
          </cell>
          <cell r="AB1249" t="str">
            <v>NAO BLOQUEADO</v>
          </cell>
          <cell r="AC1249">
            <v>111666</v>
          </cell>
          <cell r="AD1249" t="str">
            <v>DIRETORIA CONCESSAO PUBLICA</v>
          </cell>
          <cell r="AE1249" t="str">
            <v>3.SG&amp;A</v>
          </cell>
          <cell r="AF1249" t="str">
            <v>N/A</v>
          </cell>
          <cell r="AG1249" t="str">
            <v>N/A</v>
          </cell>
          <cell r="AH1249" t="str">
            <v>N/I</v>
          </cell>
          <cell r="AI1249" t="str">
            <v>N/A</v>
          </cell>
          <cell r="AJ1249" t="str">
            <v>N/A</v>
          </cell>
          <cell r="AK1249" t="str">
            <v>N/A</v>
          </cell>
          <cell r="AL1249" t="str">
            <v>N/A</v>
          </cell>
          <cell r="AM1249" t="str">
            <v>N/A</v>
          </cell>
          <cell r="AN1249" t="str">
            <v>N/A</v>
          </cell>
          <cell r="AO1249" t="str">
            <v>N/A</v>
          </cell>
          <cell r="AP1249" t="str">
            <v>N/A</v>
          </cell>
          <cell r="AQ1249" t="str">
            <v>N/A</v>
          </cell>
          <cell r="AR1249" t="str">
            <v>N/A</v>
          </cell>
          <cell r="AS1249" t="str">
            <v>N/AN/A</v>
          </cell>
          <cell r="AT1249" t="str">
            <v>N/A</v>
          </cell>
          <cell r="AU1249" t="str">
            <v>N/A</v>
          </cell>
          <cell r="AV1249" t="str">
            <v>N/A</v>
          </cell>
          <cell r="AW1249" t="str">
            <v>N/A</v>
          </cell>
          <cell r="AX1249" t="str">
            <v>N/A</v>
          </cell>
          <cell r="AY1249" t="str">
            <v>N/A</v>
          </cell>
          <cell r="AZ1249">
            <v>111666</v>
          </cell>
        </row>
        <row r="1250">
          <cell r="D1250">
            <v>111642</v>
          </cell>
          <cell r="E1250" t="str">
            <v>CONSELHO DE ADIMINISTRACAO</v>
          </cell>
          <cell r="F1250" t="str">
            <v>N/A</v>
          </cell>
          <cell r="G1250" t="str">
            <v>ON</v>
          </cell>
          <cell r="H1250" t="str">
            <v>SÃO PAULO</v>
          </cell>
          <cell r="I1250" t="str">
            <v>ON</v>
          </cell>
          <cell r="J1250" t="str">
            <v>On Street</v>
          </cell>
          <cell r="K1250" t="str">
            <v>16</v>
          </cell>
          <cell r="L1250" t="str">
            <v>HORA PARK</v>
          </cell>
          <cell r="M1250" t="str">
            <v>HORA PARK</v>
          </cell>
          <cell r="N1250">
            <v>0</v>
          </cell>
          <cell r="O1250">
            <v>0</v>
          </cell>
          <cell r="P1250" t="str">
            <v>N/A</v>
          </cell>
          <cell r="Q1250" t="str">
            <v>CONSELHO DE ADMINISTRACAO</v>
          </cell>
          <cell r="R1250" t="str">
            <v>SG&amp;A</v>
          </cell>
          <cell r="S1250" t="str">
            <v>SG&amp;A</v>
          </cell>
          <cell r="T1250" t="str">
            <v>N/A</v>
          </cell>
          <cell r="U1250" t="str">
            <v>N/A</v>
          </cell>
          <cell r="V1250" t="str">
            <v>N/A</v>
          </cell>
          <cell r="W1250" t="str">
            <v>N/I</v>
          </cell>
          <cell r="X1250" t="str">
            <v>N/I</v>
          </cell>
          <cell r="Y1250" t="str">
            <v>N/A</v>
          </cell>
          <cell r="Z1250" t="str">
            <v>N/A</v>
          </cell>
          <cell r="AA1250" t="str">
            <v>N/A</v>
          </cell>
          <cell r="AB1250" t="str">
            <v xml:space="preserve">BLOQUEADO    </v>
          </cell>
          <cell r="AC1250">
            <v>111642</v>
          </cell>
          <cell r="AD1250" t="str">
            <v>CONSELHO DE ADIMINISTRACAO</v>
          </cell>
          <cell r="AE1250" t="str">
            <v>3.SG&amp;A</v>
          </cell>
          <cell r="AF1250" t="str">
            <v>N/A</v>
          </cell>
          <cell r="AG1250" t="str">
            <v>N/A</v>
          </cell>
          <cell r="AH1250" t="str">
            <v>N/I</v>
          </cell>
          <cell r="AI1250" t="str">
            <v>N/A</v>
          </cell>
          <cell r="AJ1250" t="str">
            <v>N/A</v>
          </cell>
          <cell r="AK1250" t="str">
            <v>N/A</v>
          </cell>
          <cell r="AL1250" t="str">
            <v>N/A</v>
          </cell>
          <cell r="AM1250" t="str">
            <v>N/A</v>
          </cell>
          <cell r="AN1250" t="str">
            <v>N/A</v>
          </cell>
          <cell r="AO1250" t="str">
            <v>N/A</v>
          </cell>
          <cell r="AP1250" t="str">
            <v>N/A</v>
          </cell>
          <cell r="AQ1250" t="str">
            <v>N/A</v>
          </cell>
          <cell r="AR1250" t="str">
            <v>N/A</v>
          </cell>
          <cell r="AS1250" t="str">
            <v>N/AN/A</v>
          </cell>
          <cell r="AT1250" t="str">
            <v>N/A</v>
          </cell>
          <cell r="AU1250" t="str">
            <v>N/A</v>
          </cell>
          <cell r="AV1250" t="str">
            <v>N/A</v>
          </cell>
          <cell r="AW1250" t="str">
            <v>N/A</v>
          </cell>
          <cell r="AX1250" t="str">
            <v>N/A</v>
          </cell>
          <cell r="AY1250" t="str">
            <v>N/A</v>
          </cell>
          <cell r="AZ1250">
            <v>111642</v>
          </cell>
        </row>
        <row r="1251">
          <cell r="D1251">
            <v>111639</v>
          </cell>
          <cell r="E1251" t="str">
            <v>DESENVOLVIMENTO ORGANIZACIONAL</v>
          </cell>
          <cell r="F1251" t="str">
            <v>N/A</v>
          </cell>
          <cell r="G1251" t="str">
            <v>ON</v>
          </cell>
          <cell r="H1251" t="str">
            <v>SÃO PAULO</v>
          </cell>
          <cell r="I1251" t="str">
            <v>ON</v>
          </cell>
          <cell r="J1251" t="str">
            <v>On Street</v>
          </cell>
          <cell r="K1251" t="str">
            <v>16</v>
          </cell>
          <cell r="L1251" t="str">
            <v>HORA PARK</v>
          </cell>
          <cell r="M1251" t="str">
            <v>HORA PARK</v>
          </cell>
          <cell r="N1251">
            <v>0</v>
          </cell>
          <cell r="O1251">
            <v>0</v>
          </cell>
          <cell r="P1251" t="str">
            <v>N/A</v>
          </cell>
          <cell r="Q1251" t="str">
            <v>INFORMATICA</v>
          </cell>
          <cell r="R1251" t="str">
            <v>SG&amp;A</v>
          </cell>
          <cell r="S1251" t="str">
            <v>SG&amp;A</v>
          </cell>
          <cell r="T1251" t="str">
            <v>N/A</v>
          </cell>
          <cell r="U1251" t="str">
            <v>N/A</v>
          </cell>
          <cell r="V1251" t="str">
            <v>N/A</v>
          </cell>
          <cell r="W1251" t="str">
            <v>N/I</v>
          </cell>
          <cell r="X1251" t="str">
            <v>N/I</v>
          </cell>
          <cell r="Y1251" t="str">
            <v>N/A</v>
          </cell>
          <cell r="Z1251" t="str">
            <v>N/A</v>
          </cell>
          <cell r="AA1251" t="str">
            <v>N/A</v>
          </cell>
          <cell r="AB1251" t="str">
            <v xml:space="preserve">BLOQUEADO    </v>
          </cell>
          <cell r="AC1251">
            <v>111639</v>
          </cell>
          <cell r="AD1251" t="str">
            <v>DESENVOLVIMENTO ORGANIZACIONAL</v>
          </cell>
          <cell r="AE1251" t="str">
            <v>3.SG&amp;A</v>
          </cell>
          <cell r="AF1251" t="str">
            <v>N/A</v>
          </cell>
          <cell r="AG1251" t="str">
            <v>N/A</v>
          </cell>
          <cell r="AH1251" t="str">
            <v>N/I</v>
          </cell>
          <cell r="AI1251" t="str">
            <v>N/A</v>
          </cell>
          <cell r="AJ1251" t="str">
            <v>N/A</v>
          </cell>
          <cell r="AK1251" t="str">
            <v>N/A</v>
          </cell>
          <cell r="AL1251" t="str">
            <v>N/A</v>
          </cell>
          <cell r="AM1251" t="str">
            <v>N/A</v>
          </cell>
          <cell r="AN1251" t="str">
            <v>N/A</v>
          </cell>
          <cell r="AO1251" t="str">
            <v>N/A</v>
          </cell>
          <cell r="AP1251" t="str">
            <v>N/A</v>
          </cell>
          <cell r="AQ1251" t="str">
            <v>N/A</v>
          </cell>
          <cell r="AR1251" t="str">
            <v>N/A</v>
          </cell>
          <cell r="AS1251" t="str">
            <v>N/AN/A</v>
          </cell>
          <cell r="AT1251" t="str">
            <v>N/A</v>
          </cell>
          <cell r="AU1251" t="str">
            <v>N/A</v>
          </cell>
          <cell r="AV1251" t="str">
            <v>N/A</v>
          </cell>
          <cell r="AW1251" t="str">
            <v>N/A</v>
          </cell>
          <cell r="AX1251" t="str">
            <v>N/A</v>
          </cell>
          <cell r="AY1251" t="str">
            <v>N/A</v>
          </cell>
          <cell r="AZ1251">
            <v>111639</v>
          </cell>
        </row>
        <row r="1252">
          <cell r="D1252">
            <v>111638</v>
          </cell>
          <cell r="E1252" t="str">
            <v>DIRETORIA - NOVOS NEGOCIOS</v>
          </cell>
          <cell r="F1252" t="str">
            <v>N/A</v>
          </cell>
          <cell r="G1252" t="str">
            <v>ON</v>
          </cell>
          <cell r="H1252" t="str">
            <v>SÃO PAULO</v>
          </cell>
          <cell r="I1252" t="str">
            <v>ON</v>
          </cell>
          <cell r="J1252" t="str">
            <v>On Street</v>
          </cell>
          <cell r="K1252" t="str">
            <v>16</v>
          </cell>
          <cell r="L1252" t="str">
            <v>HORA PARK</v>
          </cell>
          <cell r="M1252" t="str">
            <v>HORA PARK</v>
          </cell>
          <cell r="N1252">
            <v>0</v>
          </cell>
          <cell r="O1252">
            <v>0</v>
          </cell>
          <cell r="P1252" t="str">
            <v>N/A</v>
          </cell>
          <cell r="Q1252" t="str">
            <v>DIRETORIA</v>
          </cell>
          <cell r="R1252" t="str">
            <v>SG&amp;A</v>
          </cell>
          <cell r="S1252" t="str">
            <v>SG&amp;A</v>
          </cell>
          <cell r="T1252" t="str">
            <v>N/A</v>
          </cell>
          <cell r="U1252" t="str">
            <v>N/A</v>
          </cell>
          <cell r="V1252" t="str">
            <v>N/A</v>
          </cell>
          <cell r="W1252" t="str">
            <v>N/I</v>
          </cell>
          <cell r="X1252" t="str">
            <v>N/I</v>
          </cell>
          <cell r="Y1252" t="str">
            <v>N/A</v>
          </cell>
          <cell r="Z1252" t="str">
            <v>N/A</v>
          </cell>
          <cell r="AA1252" t="str">
            <v>N/A</v>
          </cell>
          <cell r="AB1252" t="str">
            <v xml:space="preserve">BLOQUEADO    </v>
          </cell>
          <cell r="AC1252">
            <v>111638</v>
          </cell>
          <cell r="AD1252" t="str">
            <v>DIRETORIA - NOVOS NEGOCIOS</v>
          </cell>
          <cell r="AE1252" t="str">
            <v>3.SG&amp;A</v>
          </cell>
          <cell r="AF1252" t="str">
            <v>N/A</v>
          </cell>
          <cell r="AG1252" t="str">
            <v>N/A</v>
          </cell>
          <cell r="AH1252" t="str">
            <v>N/I</v>
          </cell>
          <cell r="AI1252" t="str">
            <v>N/A</v>
          </cell>
          <cell r="AJ1252" t="str">
            <v>N/A</v>
          </cell>
          <cell r="AK1252" t="str">
            <v>N/A</v>
          </cell>
          <cell r="AL1252" t="str">
            <v>N/A</v>
          </cell>
          <cell r="AM1252" t="str">
            <v>N/A</v>
          </cell>
          <cell r="AN1252" t="str">
            <v>N/A</v>
          </cell>
          <cell r="AO1252" t="str">
            <v>N/A</v>
          </cell>
          <cell r="AP1252" t="str">
            <v>N/A</v>
          </cell>
          <cell r="AQ1252" t="str">
            <v>N/A</v>
          </cell>
          <cell r="AR1252" t="str">
            <v>N/A</v>
          </cell>
          <cell r="AS1252" t="str">
            <v>N/AN/A</v>
          </cell>
          <cell r="AT1252" t="str">
            <v>N/A</v>
          </cell>
          <cell r="AU1252" t="str">
            <v>N/A</v>
          </cell>
          <cell r="AV1252" t="str">
            <v>N/A</v>
          </cell>
          <cell r="AW1252" t="str">
            <v>N/A</v>
          </cell>
          <cell r="AX1252" t="str">
            <v>N/A</v>
          </cell>
          <cell r="AY1252" t="str">
            <v>N/A</v>
          </cell>
          <cell r="AZ1252">
            <v>111638</v>
          </cell>
        </row>
        <row r="1253">
          <cell r="D1253">
            <v>111637</v>
          </cell>
          <cell r="E1253" t="str">
            <v>RECURSOS HUMANOS - ON STREET</v>
          </cell>
          <cell r="F1253" t="str">
            <v>N/A</v>
          </cell>
          <cell r="G1253" t="str">
            <v>ON</v>
          </cell>
          <cell r="H1253" t="str">
            <v>SÃO PAULO</v>
          </cell>
          <cell r="I1253" t="str">
            <v>ON</v>
          </cell>
          <cell r="J1253" t="str">
            <v>On Street</v>
          </cell>
          <cell r="K1253" t="str">
            <v>16</v>
          </cell>
          <cell r="L1253" t="str">
            <v>HORA PARK</v>
          </cell>
          <cell r="M1253" t="str">
            <v>HORA PARK</v>
          </cell>
          <cell r="N1253">
            <v>0</v>
          </cell>
          <cell r="O1253">
            <v>0</v>
          </cell>
          <cell r="P1253" t="str">
            <v>N/A</v>
          </cell>
          <cell r="Q1253" t="str">
            <v>RECURSOS HUMANOS</v>
          </cell>
          <cell r="R1253" t="str">
            <v>SG&amp;A</v>
          </cell>
          <cell r="S1253" t="str">
            <v>SG&amp;A</v>
          </cell>
          <cell r="T1253" t="str">
            <v>N/A</v>
          </cell>
          <cell r="U1253" t="str">
            <v>N/A</v>
          </cell>
          <cell r="V1253" t="str">
            <v>N/A</v>
          </cell>
          <cell r="W1253" t="str">
            <v>N/I</v>
          </cell>
          <cell r="X1253" t="str">
            <v>N/I</v>
          </cell>
          <cell r="Y1253" t="str">
            <v>N/A</v>
          </cell>
          <cell r="Z1253" t="str">
            <v>N/A</v>
          </cell>
          <cell r="AA1253" t="str">
            <v>N/A</v>
          </cell>
          <cell r="AB1253" t="str">
            <v>NAO BLOQUEADO</v>
          </cell>
          <cell r="AC1253">
            <v>111637</v>
          </cell>
          <cell r="AD1253" t="str">
            <v>RECURSOS HUMANOS - ON STREET</v>
          </cell>
          <cell r="AE1253" t="str">
            <v>3.SG&amp;A</v>
          </cell>
          <cell r="AF1253" t="str">
            <v>N/A</v>
          </cell>
          <cell r="AG1253" t="str">
            <v>N/A</v>
          </cell>
          <cell r="AH1253" t="str">
            <v>N/I</v>
          </cell>
          <cell r="AI1253" t="str">
            <v>N/A</v>
          </cell>
          <cell r="AJ1253" t="str">
            <v>N/A</v>
          </cell>
          <cell r="AK1253" t="str">
            <v>N/A</v>
          </cell>
          <cell r="AL1253" t="str">
            <v>N/A</v>
          </cell>
          <cell r="AM1253" t="str">
            <v>N/A</v>
          </cell>
          <cell r="AN1253" t="str">
            <v>N/A</v>
          </cell>
          <cell r="AO1253" t="str">
            <v>N/A</v>
          </cell>
          <cell r="AP1253" t="str">
            <v>N/A</v>
          </cell>
          <cell r="AQ1253" t="str">
            <v>N/A</v>
          </cell>
          <cell r="AR1253" t="str">
            <v>N/A</v>
          </cell>
          <cell r="AS1253" t="str">
            <v>N/AN/A</v>
          </cell>
          <cell r="AT1253" t="str">
            <v>N/A</v>
          </cell>
          <cell r="AU1253" t="str">
            <v>N/A</v>
          </cell>
          <cell r="AV1253" t="str">
            <v>N/A</v>
          </cell>
          <cell r="AW1253" t="str">
            <v>N/A</v>
          </cell>
          <cell r="AX1253" t="str">
            <v>N/A</v>
          </cell>
          <cell r="AY1253" t="str">
            <v>N/A</v>
          </cell>
          <cell r="AZ1253">
            <v>111637</v>
          </cell>
        </row>
        <row r="1254">
          <cell r="D1254">
            <v>111636</v>
          </cell>
          <cell r="E1254" t="str">
            <v>COMPRAS - ON STREET</v>
          </cell>
          <cell r="F1254" t="str">
            <v>N/A</v>
          </cell>
          <cell r="G1254" t="str">
            <v>ON</v>
          </cell>
          <cell r="H1254" t="str">
            <v>SÃO PAULO</v>
          </cell>
          <cell r="I1254" t="str">
            <v>ON</v>
          </cell>
          <cell r="J1254" t="str">
            <v>On Street</v>
          </cell>
          <cell r="K1254" t="str">
            <v>16</v>
          </cell>
          <cell r="L1254" t="str">
            <v>HORA PARK</v>
          </cell>
          <cell r="M1254" t="str">
            <v>HORA PARK</v>
          </cell>
          <cell r="N1254">
            <v>0</v>
          </cell>
          <cell r="O1254">
            <v>0</v>
          </cell>
          <cell r="P1254" t="str">
            <v>N/A</v>
          </cell>
          <cell r="Q1254" t="str">
            <v>COMPRAS</v>
          </cell>
          <cell r="R1254" t="str">
            <v>SG&amp;A</v>
          </cell>
          <cell r="S1254" t="str">
            <v>SG&amp;A</v>
          </cell>
          <cell r="T1254" t="str">
            <v>N/A</v>
          </cell>
          <cell r="U1254" t="str">
            <v>N/A</v>
          </cell>
          <cell r="V1254" t="str">
            <v>N/A</v>
          </cell>
          <cell r="W1254" t="str">
            <v>N/I</v>
          </cell>
          <cell r="X1254" t="str">
            <v>N/I</v>
          </cell>
          <cell r="Y1254" t="str">
            <v>N/A</v>
          </cell>
          <cell r="Z1254" t="str">
            <v>N/A</v>
          </cell>
          <cell r="AA1254" t="str">
            <v>N/A</v>
          </cell>
          <cell r="AB1254" t="str">
            <v>NAO BLOQUEADO</v>
          </cell>
          <cell r="AC1254">
            <v>111636</v>
          </cell>
          <cell r="AD1254" t="str">
            <v>COMPRAS - ON STREET</v>
          </cell>
          <cell r="AE1254" t="str">
            <v>3.SG&amp;A</v>
          </cell>
          <cell r="AF1254" t="str">
            <v>N/A</v>
          </cell>
          <cell r="AG1254" t="str">
            <v>N/A</v>
          </cell>
          <cell r="AH1254" t="str">
            <v>N/I</v>
          </cell>
          <cell r="AI1254" t="str">
            <v>N/A</v>
          </cell>
          <cell r="AJ1254" t="str">
            <v>N/A</v>
          </cell>
          <cell r="AK1254" t="str">
            <v>N/A</v>
          </cell>
          <cell r="AL1254" t="str">
            <v>N/A</v>
          </cell>
          <cell r="AM1254" t="str">
            <v>N/A</v>
          </cell>
          <cell r="AN1254" t="str">
            <v>N/A</v>
          </cell>
          <cell r="AO1254" t="str">
            <v>N/A</v>
          </cell>
          <cell r="AP1254" t="str">
            <v>N/A</v>
          </cell>
          <cell r="AQ1254" t="str">
            <v>N/A</v>
          </cell>
          <cell r="AR1254" t="str">
            <v>N/A</v>
          </cell>
          <cell r="AS1254" t="str">
            <v>N/AN/A</v>
          </cell>
          <cell r="AT1254" t="str">
            <v>N/A</v>
          </cell>
          <cell r="AU1254" t="str">
            <v>N/A</v>
          </cell>
          <cell r="AV1254" t="str">
            <v>N/A</v>
          </cell>
          <cell r="AW1254" t="str">
            <v>N/A</v>
          </cell>
          <cell r="AX1254" t="str">
            <v>N/A</v>
          </cell>
          <cell r="AY1254" t="str">
            <v>N/A</v>
          </cell>
          <cell r="AZ1254">
            <v>111636</v>
          </cell>
        </row>
        <row r="1255">
          <cell r="D1255">
            <v>111635</v>
          </cell>
          <cell r="E1255" t="str">
            <v>ADMINISTRACAO</v>
          </cell>
          <cell r="F1255" t="str">
            <v>N/A</v>
          </cell>
          <cell r="G1255" t="str">
            <v>ON</v>
          </cell>
          <cell r="H1255" t="str">
            <v>SÃO PAULO</v>
          </cell>
          <cell r="I1255" t="str">
            <v>ON</v>
          </cell>
          <cell r="J1255" t="str">
            <v>On Street</v>
          </cell>
          <cell r="K1255" t="str">
            <v>16</v>
          </cell>
          <cell r="L1255" t="str">
            <v>HORA PARK</v>
          </cell>
          <cell r="M1255" t="str">
            <v>HORA PARK</v>
          </cell>
          <cell r="N1255">
            <v>0</v>
          </cell>
          <cell r="O1255">
            <v>0</v>
          </cell>
          <cell r="P1255" t="str">
            <v>N/A</v>
          </cell>
          <cell r="Q1255" t="str">
            <v>SERVIÇOS GERAIS</v>
          </cell>
          <cell r="R1255" t="str">
            <v>SG&amp;A</v>
          </cell>
          <cell r="S1255" t="str">
            <v>SG&amp;A</v>
          </cell>
          <cell r="T1255" t="str">
            <v>N/A</v>
          </cell>
          <cell r="U1255" t="str">
            <v>N/A</v>
          </cell>
          <cell r="V1255" t="str">
            <v>N/A</v>
          </cell>
          <cell r="W1255" t="str">
            <v>N/I</v>
          </cell>
          <cell r="X1255" t="str">
            <v>N/I</v>
          </cell>
          <cell r="Y1255" t="str">
            <v>N/A</v>
          </cell>
          <cell r="Z1255" t="str">
            <v>N/A</v>
          </cell>
          <cell r="AA1255" t="str">
            <v>N/A</v>
          </cell>
          <cell r="AB1255" t="str">
            <v xml:space="preserve">BLOQUEADO    </v>
          </cell>
          <cell r="AC1255">
            <v>111635</v>
          </cell>
          <cell r="AD1255" t="str">
            <v>ADMINISTRACAO</v>
          </cell>
          <cell r="AE1255" t="str">
            <v>3.SG&amp;A</v>
          </cell>
          <cell r="AF1255" t="str">
            <v>N/A</v>
          </cell>
          <cell r="AG1255" t="str">
            <v>N/A</v>
          </cell>
          <cell r="AH1255" t="str">
            <v>N/I</v>
          </cell>
          <cell r="AI1255" t="str">
            <v>N/A</v>
          </cell>
          <cell r="AJ1255" t="str">
            <v>N/A</v>
          </cell>
          <cell r="AK1255" t="str">
            <v>N/A</v>
          </cell>
          <cell r="AL1255" t="str">
            <v>N/A</v>
          </cell>
          <cell r="AM1255" t="str">
            <v>N/A</v>
          </cell>
          <cell r="AN1255" t="str">
            <v>N/A</v>
          </cell>
          <cell r="AO1255" t="str">
            <v>N/A</v>
          </cell>
          <cell r="AP1255" t="str">
            <v>N/A</v>
          </cell>
          <cell r="AQ1255" t="str">
            <v>N/A</v>
          </cell>
          <cell r="AR1255" t="str">
            <v>N/A</v>
          </cell>
          <cell r="AS1255" t="str">
            <v>N/AN/A</v>
          </cell>
          <cell r="AT1255" t="str">
            <v>N/A</v>
          </cell>
          <cell r="AU1255" t="str">
            <v>N/A</v>
          </cell>
          <cell r="AV1255" t="str">
            <v>N/A</v>
          </cell>
          <cell r="AW1255" t="str">
            <v>N/A</v>
          </cell>
          <cell r="AX1255" t="str">
            <v>N/A</v>
          </cell>
          <cell r="AY1255" t="str">
            <v>N/A</v>
          </cell>
          <cell r="AZ1255">
            <v>111635</v>
          </cell>
        </row>
        <row r="1256">
          <cell r="D1256">
            <v>111633</v>
          </cell>
          <cell r="E1256" t="str">
            <v>JURIDICO</v>
          </cell>
          <cell r="F1256" t="str">
            <v>N/A</v>
          </cell>
          <cell r="G1256" t="str">
            <v>ON</v>
          </cell>
          <cell r="H1256" t="str">
            <v>SÃO PAULO</v>
          </cell>
          <cell r="I1256" t="str">
            <v>ON</v>
          </cell>
          <cell r="J1256" t="str">
            <v>On Street</v>
          </cell>
          <cell r="K1256" t="str">
            <v>16</v>
          </cell>
          <cell r="L1256" t="str">
            <v>HORA PARK</v>
          </cell>
          <cell r="M1256" t="str">
            <v>HORA PARK</v>
          </cell>
          <cell r="N1256">
            <v>0</v>
          </cell>
          <cell r="O1256">
            <v>0</v>
          </cell>
          <cell r="P1256" t="str">
            <v>N/A</v>
          </cell>
          <cell r="Q1256" t="str">
            <v>JURIDICO</v>
          </cell>
          <cell r="R1256" t="str">
            <v>SG&amp;A</v>
          </cell>
          <cell r="S1256" t="str">
            <v>SG&amp;A</v>
          </cell>
          <cell r="T1256" t="str">
            <v>N/A</v>
          </cell>
          <cell r="U1256" t="str">
            <v>N/A</v>
          </cell>
          <cell r="V1256" t="str">
            <v>N/A</v>
          </cell>
          <cell r="W1256" t="str">
            <v>N/I</v>
          </cell>
          <cell r="X1256" t="str">
            <v>N/I</v>
          </cell>
          <cell r="Y1256" t="str">
            <v>N/A</v>
          </cell>
          <cell r="Z1256" t="str">
            <v>N/A</v>
          </cell>
          <cell r="AA1256" t="str">
            <v>N/A</v>
          </cell>
          <cell r="AB1256" t="str">
            <v>NAO BLOQUEADO</v>
          </cell>
          <cell r="AC1256">
            <v>111633</v>
          </cell>
          <cell r="AD1256" t="str">
            <v>JURIDICO</v>
          </cell>
          <cell r="AE1256" t="str">
            <v>3.SG&amp;A</v>
          </cell>
          <cell r="AF1256" t="str">
            <v>N/A</v>
          </cell>
          <cell r="AG1256" t="str">
            <v>N/A</v>
          </cell>
          <cell r="AH1256" t="str">
            <v>N/I</v>
          </cell>
          <cell r="AI1256" t="str">
            <v>N/A</v>
          </cell>
          <cell r="AJ1256" t="str">
            <v>N/A</v>
          </cell>
          <cell r="AK1256" t="str">
            <v>N/A</v>
          </cell>
          <cell r="AL1256" t="str">
            <v>N/A</v>
          </cell>
          <cell r="AM1256" t="str">
            <v>N/A</v>
          </cell>
          <cell r="AN1256" t="str">
            <v>N/A</v>
          </cell>
          <cell r="AO1256" t="str">
            <v>N/A</v>
          </cell>
          <cell r="AP1256" t="str">
            <v>N/A</v>
          </cell>
          <cell r="AQ1256" t="str">
            <v>N/A</v>
          </cell>
          <cell r="AR1256" t="str">
            <v>N/A</v>
          </cell>
          <cell r="AS1256" t="str">
            <v>N/AN/A</v>
          </cell>
          <cell r="AT1256" t="str">
            <v>N/A</v>
          </cell>
          <cell r="AU1256" t="str">
            <v>N/A</v>
          </cell>
          <cell r="AV1256" t="str">
            <v>N/A</v>
          </cell>
          <cell r="AW1256" t="str">
            <v>N/A</v>
          </cell>
          <cell r="AX1256" t="str">
            <v>N/A</v>
          </cell>
          <cell r="AY1256" t="str">
            <v>N/A</v>
          </cell>
          <cell r="AZ1256">
            <v>111633</v>
          </cell>
        </row>
        <row r="1257">
          <cell r="D1257">
            <v>111632</v>
          </cell>
          <cell r="E1257" t="str">
            <v>DEPTO. PESSOAL</v>
          </cell>
          <cell r="F1257" t="str">
            <v>N/A</v>
          </cell>
          <cell r="G1257" t="str">
            <v>ON</v>
          </cell>
          <cell r="H1257" t="str">
            <v>SÃO PAULO</v>
          </cell>
          <cell r="I1257" t="str">
            <v>ON</v>
          </cell>
          <cell r="J1257" t="str">
            <v>On Street</v>
          </cell>
          <cell r="K1257" t="str">
            <v>16</v>
          </cell>
          <cell r="L1257" t="str">
            <v>HORA PARK</v>
          </cell>
          <cell r="M1257" t="str">
            <v>HORA PARK</v>
          </cell>
          <cell r="N1257">
            <v>0</v>
          </cell>
          <cell r="O1257">
            <v>0</v>
          </cell>
          <cell r="P1257" t="str">
            <v>N/A</v>
          </cell>
          <cell r="Q1257" t="str">
            <v>DPTO PESSOAL</v>
          </cell>
          <cell r="R1257" t="str">
            <v>SG&amp;A</v>
          </cell>
          <cell r="S1257" t="str">
            <v>SG&amp;A</v>
          </cell>
          <cell r="T1257" t="str">
            <v>N/A</v>
          </cell>
          <cell r="U1257" t="str">
            <v>N/A</v>
          </cell>
          <cell r="V1257" t="str">
            <v>N/A</v>
          </cell>
          <cell r="W1257" t="str">
            <v>N/I</v>
          </cell>
          <cell r="X1257" t="str">
            <v>N/I</v>
          </cell>
          <cell r="Y1257" t="str">
            <v>N/A</v>
          </cell>
          <cell r="Z1257" t="str">
            <v>N/A</v>
          </cell>
          <cell r="AA1257" t="str">
            <v>N/A</v>
          </cell>
          <cell r="AB1257" t="str">
            <v>NAO BLOQUEADO</v>
          </cell>
          <cell r="AC1257">
            <v>111632</v>
          </cell>
          <cell r="AD1257" t="str">
            <v>DEPTO. PESSOAL</v>
          </cell>
          <cell r="AE1257" t="str">
            <v>3.SG&amp;A</v>
          </cell>
          <cell r="AF1257" t="str">
            <v>N/A</v>
          </cell>
          <cell r="AG1257" t="str">
            <v>N/A</v>
          </cell>
          <cell r="AH1257" t="str">
            <v>N/I</v>
          </cell>
          <cell r="AI1257" t="str">
            <v>N/A</v>
          </cell>
          <cell r="AJ1257" t="str">
            <v>N/A</v>
          </cell>
          <cell r="AK1257" t="str">
            <v>N/A</v>
          </cell>
          <cell r="AL1257" t="str">
            <v>N/A</v>
          </cell>
          <cell r="AM1257" t="str">
            <v>N/A</v>
          </cell>
          <cell r="AN1257" t="str">
            <v>N/A</v>
          </cell>
          <cell r="AO1257" t="str">
            <v>N/A</v>
          </cell>
          <cell r="AP1257" t="str">
            <v>N/A</v>
          </cell>
          <cell r="AQ1257" t="str">
            <v>N/A</v>
          </cell>
          <cell r="AR1257" t="str">
            <v>N/A</v>
          </cell>
          <cell r="AS1257" t="str">
            <v>N/AN/A</v>
          </cell>
          <cell r="AT1257" t="str">
            <v>N/A</v>
          </cell>
          <cell r="AU1257" t="str">
            <v>N/A</v>
          </cell>
          <cell r="AV1257" t="str">
            <v>N/A</v>
          </cell>
          <cell r="AW1257" t="str">
            <v>N/A</v>
          </cell>
          <cell r="AX1257" t="str">
            <v>N/A</v>
          </cell>
          <cell r="AY1257" t="str">
            <v>N/A</v>
          </cell>
          <cell r="AZ1257">
            <v>111632</v>
          </cell>
        </row>
        <row r="1258">
          <cell r="D1258">
            <v>111631</v>
          </cell>
          <cell r="E1258" t="str">
            <v>INFORMATICA - ON STREET</v>
          </cell>
          <cell r="F1258" t="str">
            <v>N/A</v>
          </cell>
          <cell r="G1258" t="str">
            <v>ON</v>
          </cell>
          <cell r="H1258" t="str">
            <v>SÃO PAULO</v>
          </cell>
          <cell r="I1258" t="str">
            <v>ON</v>
          </cell>
          <cell r="J1258" t="str">
            <v>On Street</v>
          </cell>
          <cell r="K1258" t="str">
            <v>16</v>
          </cell>
          <cell r="L1258" t="str">
            <v>HORA PARK</v>
          </cell>
          <cell r="M1258" t="str">
            <v>HORA PARK</v>
          </cell>
          <cell r="N1258">
            <v>0</v>
          </cell>
          <cell r="O1258">
            <v>0</v>
          </cell>
          <cell r="P1258" t="str">
            <v>N/A</v>
          </cell>
          <cell r="Q1258" t="str">
            <v>INFORMATICA</v>
          </cell>
          <cell r="R1258" t="str">
            <v>SG&amp;A</v>
          </cell>
          <cell r="S1258" t="str">
            <v>SG&amp;A</v>
          </cell>
          <cell r="T1258" t="str">
            <v>N/A</v>
          </cell>
          <cell r="U1258" t="str">
            <v>N/A</v>
          </cell>
          <cell r="V1258" t="str">
            <v>N/A</v>
          </cell>
          <cell r="W1258" t="str">
            <v>N/I</v>
          </cell>
          <cell r="X1258" t="str">
            <v>N/I</v>
          </cell>
          <cell r="Y1258" t="str">
            <v>N/A</v>
          </cell>
          <cell r="Z1258" t="str">
            <v>N/A</v>
          </cell>
          <cell r="AA1258" t="str">
            <v>N/A</v>
          </cell>
          <cell r="AB1258" t="str">
            <v>NAO BLOQUEADO</v>
          </cell>
          <cell r="AC1258">
            <v>111631</v>
          </cell>
          <cell r="AD1258" t="str">
            <v>INFORMATICA - ON STREET</v>
          </cell>
          <cell r="AE1258" t="str">
            <v>3.SG&amp;A</v>
          </cell>
          <cell r="AF1258" t="str">
            <v>N/A</v>
          </cell>
          <cell r="AG1258" t="str">
            <v>N/A</v>
          </cell>
          <cell r="AH1258" t="str">
            <v>N/I</v>
          </cell>
          <cell r="AI1258" t="str">
            <v>N/A</v>
          </cell>
          <cell r="AJ1258" t="str">
            <v>N/A</v>
          </cell>
          <cell r="AK1258" t="str">
            <v>N/A</v>
          </cell>
          <cell r="AL1258" t="str">
            <v>N/A</v>
          </cell>
          <cell r="AM1258" t="str">
            <v>N/A</v>
          </cell>
          <cell r="AN1258" t="str">
            <v>N/A</v>
          </cell>
          <cell r="AO1258" t="str">
            <v>N/A</v>
          </cell>
          <cell r="AP1258" t="str">
            <v>N/A</v>
          </cell>
          <cell r="AQ1258" t="str">
            <v>N/A</v>
          </cell>
          <cell r="AR1258" t="str">
            <v>N/A</v>
          </cell>
          <cell r="AS1258" t="str">
            <v>N/AN/A</v>
          </cell>
          <cell r="AT1258" t="str">
            <v>N/A</v>
          </cell>
          <cell r="AU1258" t="str">
            <v>N/A</v>
          </cell>
          <cell r="AV1258" t="str">
            <v>N/A</v>
          </cell>
          <cell r="AW1258" t="str">
            <v>N/A</v>
          </cell>
          <cell r="AX1258" t="str">
            <v>N/A</v>
          </cell>
          <cell r="AY1258" t="str">
            <v>N/A</v>
          </cell>
          <cell r="AZ1258">
            <v>111631</v>
          </cell>
        </row>
        <row r="1259">
          <cell r="D1259">
            <v>111630</v>
          </cell>
          <cell r="E1259" t="str">
            <v>AUDITORIA INTERNA</v>
          </cell>
          <cell r="F1259" t="str">
            <v>N/A</v>
          </cell>
          <cell r="G1259" t="str">
            <v>ON</v>
          </cell>
          <cell r="H1259" t="str">
            <v>SÃO PAULO</v>
          </cell>
          <cell r="I1259" t="str">
            <v>ON</v>
          </cell>
          <cell r="J1259" t="str">
            <v>On Street</v>
          </cell>
          <cell r="K1259" t="str">
            <v>16</v>
          </cell>
          <cell r="L1259" t="str">
            <v>HORA PARK</v>
          </cell>
          <cell r="M1259" t="str">
            <v>HORA PARK</v>
          </cell>
          <cell r="N1259">
            <v>0</v>
          </cell>
          <cell r="O1259">
            <v>0</v>
          </cell>
          <cell r="P1259" t="str">
            <v>N/A</v>
          </cell>
          <cell r="Q1259" t="str">
            <v>AUDITORIA INTERNA</v>
          </cell>
          <cell r="R1259" t="str">
            <v>SG&amp;A</v>
          </cell>
          <cell r="S1259" t="str">
            <v>SG&amp;A</v>
          </cell>
          <cell r="T1259" t="str">
            <v>N/A</v>
          </cell>
          <cell r="U1259" t="str">
            <v>N/A</v>
          </cell>
          <cell r="V1259" t="str">
            <v>N/A</v>
          </cell>
          <cell r="W1259" t="str">
            <v>N/I</v>
          </cell>
          <cell r="X1259" t="str">
            <v>N/I</v>
          </cell>
          <cell r="Y1259" t="str">
            <v>N/A</v>
          </cell>
          <cell r="Z1259" t="str">
            <v>N/A</v>
          </cell>
          <cell r="AA1259" t="str">
            <v>N/A</v>
          </cell>
          <cell r="AB1259" t="str">
            <v xml:space="preserve">BLOQUEADO    </v>
          </cell>
          <cell r="AC1259">
            <v>111630</v>
          </cell>
          <cell r="AD1259" t="str">
            <v>AUDITORIA INTERNA</v>
          </cell>
          <cell r="AE1259" t="str">
            <v>3.SG&amp;A</v>
          </cell>
          <cell r="AF1259" t="str">
            <v>N/A</v>
          </cell>
          <cell r="AG1259" t="str">
            <v>N/A</v>
          </cell>
          <cell r="AH1259" t="str">
            <v>N/I</v>
          </cell>
          <cell r="AI1259" t="str">
            <v>N/A</v>
          </cell>
          <cell r="AJ1259" t="str">
            <v>N/A</v>
          </cell>
          <cell r="AK1259" t="str">
            <v>N/A</v>
          </cell>
          <cell r="AL1259" t="str">
            <v>N/A</v>
          </cell>
          <cell r="AM1259" t="str">
            <v>N/A</v>
          </cell>
          <cell r="AN1259" t="str">
            <v>N/A</v>
          </cell>
          <cell r="AO1259" t="str">
            <v>N/A</v>
          </cell>
          <cell r="AP1259" t="str">
            <v>N/A</v>
          </cell>
          <cell r="AQ1259" t="str">
            <v>N/A</v>
          </cell>
          <cell r="AR1259" t="str">
            <v>N/A</v>
          </cell>
          <cell r="AS1259" t="str">
            <v>N/AN/A</v>
          </cell>
          <cell r="AT1259" t="str">
            <v>N/A</v>
          </cell>
          <cell r="AU1259" t="str">
            <v>N/A</v>
          </cell>
          <cell r="AV1259" t="str">
            <v>N/A</v>
          </cell>
          <cell r="AW1259" t="str">
            <v>N/A</v>
          </cell>
          <cell r="AX1259" t="str">
            <v>N/A</v>
          </cell>
          <cell r="AY1259" t="str">
            <v>N/A</v>
          </cell>
          <cell r="AZ1259">
            <v>111630</v>
          </cell>
        </row>
        <row r="1260">
          <cell r="D1260">
            <v>111629</v>
          </cell>
          <cell r="E1260" t="str">
            <v>SAC / SINISTRO</v>
          </cell>
          <cell r="F1260" t="str">
            <v>N/A</v>
          </cell>
          <cell r="G1260" t="str">
            <v>ON</v>
          </cell>
          <cell r="H1260" t="str">
            <v>SÃO PAULO</v>
          </cell>
          <cell r="I1260" t="str">
            <v>ON</v>
          </cell>
          <cell r="J1260" t="str">
            <v>On Street</v>
          </cell>
          <cell r="K1260" t="str">
            <v>16</v>
          </cell>
          <cell r="L1260" t="str">
            <v>HORA PARK</v>
          </cell>
          <cell r="M1260" t="str">
            <v>HORA PARK</v>
          </cell>
          <cell r="N1260">
            <v>0</v>
          </cell>
          <cell r="O1260">
            <v>0</v>
          </cell>
          <cell r="P1260" t="str">
            <v>N/A</v>
          </cell>
          <cell r="Q1260" t="str">
            <v>SAC / SINISTRO</v>
          </cell>
          <cell r="R1260" t="str">
            <v>SG&amp;A</v>
          </cell>
          <cell r="S1260" t="str">
            <v>SG&amp;A</v>
          </cell>
          <cell r="T1260" t="str">
            <v>N/A</v>
          </cell>
          <cell r="U1260" t="str">
            <v>N/A</v>
          </cell>
          <cell r="V1260" t="str">
            <v>N/A</v>
          </cell>
          <cell r="W1260" t="str">
            <v>N/I</v>
          </cell>
          <cell r="X1260" t="str">
            <v>N/I</v>
          </cell>
          <cell r="Y1260" t="str">
            <v>N/A</v>
          </cell>
          <cell r="Z1260" t="str">
            <v>N/A</v>
          </cell>
          <cell r="AA1260" t="str">
            <v>N/A</v>
          </cell>
          <cell r="AB1260" t="str">
            <v>NAO BLOQUEADO</v>
          </cell>
          <cell r="AC1260">
            <v>111629</v>
          </cell>
          <cell r="AD1260" t="str">
            <v>SAC / SINISTRO</v>
          </cell>
          <cell r="AE1260" t="str">
            <v>3.SG&amp;A</v>
          </cell>
          <cell r="AF1260" t="str">
            <v>N/A</v>
          </cell>
          <cell r="AG1260" t="str">
            <v>N/A</v>
          </cell>
          <cell r="AH1260" t="str">
            <v>N/I</v>
          </cell>
          <cell r="AI1260" t="str">
            <v>N/A</v>
          </cell>
          <cell r="AJ1260" t="str">
            <v>N/A</v>
          </cell>
          <cell r="AK1260" t="str">
            <v>N/A</v>
          </cell>
          <cell r="AL1260" t="str">
            <v>N/A</v>
          </cell>
          <cell r="AM1260" t="str">
            <v>N/A</v>
          </cell>
          <cell r="AN1260" t="str">
            <v>N/A</v>
          </cell>
          <cell r="AO1260" t="str">
            <v>N/A</v>
          </cell>
          <cell r="AP1260" t="str">
            <v>N/A</v>
          </cell>
          <cell r="AQ1260" t="str">
            <v>N/A</v>
          </cell>
          <cell r="AR1260" t="str">
            <v>N/A</v>
          </cell>
          <cell r="AS1260" t="str">
            <v>N/AN/A</v>
          </cell>
          <cell r="AT1260" t="str">
            <v>N/A</v>
          </cell>
          <cell r="AU1260" t="str">
            <v>N/A</v>
          </cell>
          <cell r="AV1260" t="str">
            <v>N/A</v>
          </cell>
          <cell r="AW1260" t="str">
            <v>N/A</v>
          </cell>
          <cell r="AX1260" t="str">
            <v>N/A</v>
          </cell>
          <cell r="AY1260" t="str">
            <v>N/A</v>
          </cell>
          <cell r="AZ1260">
            <v>111629</v>
          </cell>
        </row>
        <row r="1261">
          <cell r="D1261">
            <v>111628</v>
          </cell>
          <cell r="E1261" t="str">
            <v>MARKETING - ON STREET</v>
          </cell>
          <cell r="F1261" t="str">
            <v>N/A</v>
          </cell>
          <cell r="G1261" t="str">
            <v>ON</v>
          </cell>
          <cell r="H1261" t="str">
            <v>SÃO PAULO</v>
          </cell>
          <cell r="I1261" t="str">
            <v>ON</v>
          </cell>
          <cell r="J1261" t="str">
            <v>On Street</v>
          </cell>
          <cell r="K1261" t="str">
            <v>16</v>
          </cell>
          <cell r="L1261" t="str">
            <v>HORA PARK</v>
          </cell>
          <cell r="M1261" t="str">
            <v>HORA PARK</v>
          </cell>
          <cell r="N1261">
            <v>0</v>
          </cell>
          <cell r="O1261">
            <v>0</v>
          </cell>
          <cell r="P1261" t="str">
            <v>N/A</v>
          </cell>
          <cell r="Q1261" t="str">
            <v>MARKETING</v>
          </cell>
          <cell r="R1261" t="str">
            <v>SG&amp;A</v>
          </cell>
          <cell r="S1261" t="str">
            <v>SG&amp;A</v>
          </cell>
          <cell r="T1261" t="str">
            <v>N/A</v>
          </cell>
          <cell r="U1261" t="str">
            <v>N/A</v>
          </cell>
          <cell r="V1261" t="str">
            <v>N/A</v>
          </cell>
          <cell r="W1261" t="str">
            <v>N/I</v>
          </cell>
          <cell r="X1261" t="str">
            <v>N/I</v>
          </cell>
          <cell r="Y1261" t="str">
            <v>N/A</v>
          </cell>
          <cell r="Z1261" t="str">
            <v>N/A</v>
          </cell>
          <cell r="AA1261" t="str">
            <v>N/A</v>
          </cell>
          <cell r="AB1261" t="str">
            <v>NAO BLOQUEADO</v>
          </cell>
          <cell r="AC1261">
            <v>111628</v>
          </cell>
          <cell r="AD1261" t="str">
            <v>MARKETING - ON STREET</v>
          </cell>
          <cell r="AE1261" t="str">
            <v>3.SG&amp;A</v>
          </cell>
          <cell r="AF1261" t="str">
            <v>N/A</v>
          </cell>
          <cell r="AG1261" t="str">
            <v>N/A</v>
          </cell>
          <cell r="AH1261" t="str">
            <v>N/I</v>
          </cell>
          <cell r="AI1261" t="str">
            <v>N/A</v>
          </cell>
          <cell r="AJ1261" t="str">
            <v>N/A</v>
          </cell>
          <cell r="AK1261" t="str">
            <v>N/A</v>
          </cell>
          <cell r="AL1261" t="str">
            <v>N/A</v>
          </cell>
          <cell r="AM1261" t="str">
            <v>N/A</v>
          </cell>
          <cell r="AN1261" t="str">
            <v>N/A</v>
          </cell>
          <cell r="AO1261" t="str">
            <v>N/A</v>
          </cell>
          <cell r="AP1261" t="str">
            <v>N/A</v>
          </cell>
          <cell r="AQ1261" t="str">
            <v>N/A</v>
          </cell>
          <cell r="AR1261" t="str">
            <v>N/A</v>
          </cell>
          <cell r="AS1261" t="str">
            <v>N/AN/A</v>
          </cell>
          <cell r="AT1261" t="str">
            <v>N/A</v>
          </cell>
          <cell r="AU1261" t="str">
            <v>N/A</v>
          </cell>
          <cell r="AV1261" t="str">
            <v>N/A</v>
          </cell>
          <cell r="AW1261" t="str">
            <v>N/A</v>
          </cell>
          <cell r="AX1261" t="str">
            <v>N/A</v>
          </cell>
          <cell r="AY1261" t="str">
            <v>N/A</v>
          </cell>
          <cell r="AZ1261">
            <v>111628</v>
          </cell>
        </row>
        <row r="1262">
          <cell r="D1262">
            <v>111627</v>
          </cell>
          <cell r="E1262" t="str">
            <v>PLANEJAMENTO</v>
          </cell>
          <cell r="F1262" t="str">
            <v>N/A</v>
          </cell>
          <cell r="G1262" t="str">
            <v>ON</v>
          </cell>
          <cell r="H1262" t="str">
            <v>SÃO PAULO</v>
          </cell>
          <cell r="I1262" t="str">
            <v>ON</v>
          </cell>
          <cell r="J1262" t="str">
            <v>On Street</v>
          </cell>
          <cell r="K1262" t="str">
            <v>16</v>
          </cell>
          <cell r="L1262" t="str">
            <v>HORA PARK</v>
          </cell>
          <cell r="M1262" t="str">
            <v>HORA PARK</v>
          </cell>
          <cell r="N1262">
            <v>0</v>
          </cell>
          <cell r="O1262">
            <v>0</v>
          </cell>
          <cell r="P1262" t="str">
            <v>N/A</v>
          </cell>
          <cell r="Q1262" t="str">
            <v>PLANEJAMENTO</v>
          </cell>
          <cell r="R1262" t="str">
            <v>SG&amp;A</v>
          </cell>
          <cell r="S1262" t="str">
            <v>SG&amp;A</v>
          </cell>
          <cell r="T1262" t="str">
            <v>N/A</v>
          </cell>
          <cell r="U1262" t="str">
            <v>N/A</v>
          </cell>
          <cell r="V1262" t="str">
            <v>N/A</v>
          </cell>
          <cell r="W1262" t="str">
            <v>RAFAEL AFONSO</v>
          </cell>
          <cell r="X1262" t="str">
            <v>RAFAEL AFONSO</v>
          </cell>
          <cell r="Y1262" t="str">
            <v>N/A</v>
          </cell>
          <cell r="Z1262" t="str">
            <v>N/A</v>
          </cell>
          <cell r="AA1262" t="str">
            <v>N/A</v>
          </cell>
          <cell r="AB1262" t="str">
            <v>NAO BLOQUEADO</v>
          </cell>
          <cell r="AC1262">
            <v>111627</v>
          </cell>
          <cell r="AD1262" t="str">
            <v>PLANEJAMENTO</v>
          </cell>
          <cell r="AE1262" t="str">
            <v>3.SG&amp;A</v>
          </cell>
          <cell r="AF1262" t="str">
            <v>N/A</v>
          </cell>
          <cell r="AG1262" t="str">
            <v>N/A</v>
          </cell>
          <cell r="AH1262" t="str">
            <v>N/I</v>
          </cell>
          <cell r="AI1262" t="str">
            <v>N/A</v>
          </cell>
          <cell r="AJ1262" t="str">
            <v>N/A</v>
          </cell>
          <cell r="AK1262" t="str">
            <v>N/A</v>
          </cell>
          <cell r="AL1262" t="str">
            <v>N/A</v>
          </cell>
          <cell r="AM1262" t="str">
            <v>N/A</v>
          </cell>
          <cell r="AN1262" t="str">
            <v>N/A</v>
          </cell>
          <cell r="AO1262" t="str">
            <v>N/A</v>
          </cell>
          <cell r="AP1262" t="str">
            <v>N/A</v>
          </cell>
          <cell r="AQ1262" t="str">
            <v>N/A</v>
          </cell>
          <cell r="AR1262" t="str">
            <v>N/A</v>
          </cell>
          <cell r="AS1262" t="str">
            <v>N/AN/A</v>
          </cell>
          <cell r="AT1262" t="str">
            <v>N/A</v>
          </cell>
          <cell r="AU1262" t="str">
            <v>N/A</v>
          </cell>
          <cell r="AV1262" t="str">
            <v>N/A</v>
          </cell>
          <cell r="AW1262" t="str">
            <v>N/A</v>
          </cell>
          <cell r="AX1262" t="str">
            <v>N/A</v>
          </cell>
          <cell r="AY1262" t="str">
            <v>N/A</v>
          </cell>
          <cell r="AZ1262">
            <v>111627</v>
          </cell>
        </row>
        <row r="1263">
          <cell r="D1263">
            <v>111626</v>
          </cell>
          <cell r="E1263" t="str">
            <v>FATURAMENTO - ON STREET</v>
          </cell>
          <cell r="F1263" t="str">
            <v>N/A</v>
          </cell>
          <cell r="G1263" t="str">
            <v>ON</v>
          </cell>
          <cell r="H1263" t="str">
            <v>SÃO PAULO</v>
          </cell>
          <cell r="I1263" t="str">
            <v>ON</v>
          </cell>
          <cell r="J1263" t="str">
            <v>On Street</v>
          </cell>
          <cell r="K1263" t="str">
            <v>16</v>
          </cell>
          <cell r="L1263" t="str">
            <v>HORA PARK</v>
          </cell>
          <cell r="M1263" t="str">
            <v>HORA PARK</v>
          </cell>
          <cell r="N1263">
            <v>0</v>
          </cell>
          <cell r="O1263">
            <v>0</v>
          </cell>
          <cell r="P1263" t="str">
            <v>N/A</v>
          </cell>
          <cell r="Q1263" t="str">
            <v>ADM FINANCEIRO</v>
          </cell>
          <cell r="R1263" t="str">
            <v>SG&amp;A</v>
          </cell>
          <cell r="S1263" t="str">
            <v>SG&amp;A</v>
          </cell>
          <cell r="T1263" t="str">
            <v>N/A</v>
          </cell>
          <cell r="U1263" t="str">
            <v>N/A</v>
          </cell>
          <cell r="V1263" t="str">
            <v>N/A</v>
          </cell>
          <cell r="W1263" t="str">
            <v>N/I</v>
          </cell>
          <cell r="X1263" t="str">
            <v>N/I</v>
          </cell>
          <cell r="Y1263" t="str">
            <v>N/A</v>
          </cell>
          <cell r="Z1263" t="str">
            <v>N/A</v>
          </cell>
          <cell r="AA1263" t="str">
            <v>N/A</v>
          </cell>
          <cell r="AB1263" t="str">
            <v>NAO BLOQUEADO</v>
          </cell>
          <cell r="AC1263">
            <v>111626</v>
          </cell>
          <cell r="AD1263" t="str">
            <v>FATURAMENTO - ON STREET</v>
          </cell>
          <cell r="AE1263" t="str">
            <v>3.SG&amp;A</v>
          </cell>
          <cell r="AF1263" t="str">
            <v>N/A</v>
          </cell>
          <cell r="AG1263" t="str">
            <v>N/A</v>
          </cell>
          <cell r="AH1263" t="str">
            <v>N/I</v>
          </cell>
          <cell r="AI1263" t="str">
            <v>N/A</v>
          </cell>
          <cell r="AJ1263" t="str">
            <v>N/A</v>
          </cell>
          <cell r="AK1263" t="str">
            <v>N/A</v>
          </cell>
          <cell r="AL1263" t="str">
            <v>N/A</v>
          </cell>
          <cell r="AM1263" t="str">
            <v>N/A</v>
          </cell>
          <cell r="AN1263" t="str">
            <v>N/A</v>
          </cell>
          <cell r="AO1263" t="str">
            <v>N/A</v>
          </cell>
          <cell r="AP1263" t="str">
            <v>N/A</v>
          </cell>
          <cell r="AQ1263" t="str">
            <v>N/A</v>
          </cell>
          <cell r="AR1263" t="str">
            <v>N/A</v>
          </cell>
          <cell r="AS1263" t="str">
            <v>N/AN/A</v>
          </cell>
          <cell r="AT1263" t="str">
            <v>N/A</v>
          </cell>
          <cell r="AU1263" t="str">
            <v>N/A</v>
          </cell>
          <cell r="AV1263" t="str">
            <v>N/A</v>
          </cell>
          <cell r="AW1263" t="str">
            <v>N/A</v>
          </cell>
          <cell r="AX1263" t="str">
            <v>N/A</v>
          </cell>
          <cell r="AY1263" t="str">
            <v>N/A</v>
          </cell>
          <cell r="AZ1263">
            <v>111626</v>
          </cell>
        </row>
        <row r="1264">
          <cell r="D1264">
            <v>111625</v>
          </cell>
          <cell r="E1264" t="str">
            <v>FINANCEIRO - ON STREET</v>
          </cell>
          <cell r="F1264" t="str">
            <v>N/A</v>
          </cell>
          <cell r="G1264" t="str">
            <v>ON</v>
          </cell>
          <cell r="H1264" t="str">
            <v>SÃO PAULO</v>
          </cell>
          <cell r="I1264" t="str">
            <v>ON</v>
          </cell>
          <cell r="J1264" t="str">
            <v>On Street</v>
          </cell>
          <cell r="K1264" t="str">
            <v>16</v>
          </cell>
          <cell r="L1264" t="str">
            <v>HORA PARK</v>
          </cell>
          <cell r="M1264" t="str">
            <v>HORA PARK</v>
          </cell>
          <cell r="N1264">
            <v>0</v>
          </cell>
          <cell r="O1264">
            <v>0</v>
          </cell>
          <cell r="P1264" t="str">
            <v>N/A</v>
          </cell>
          <cell r="Q1264" t="str">
            <v>ADM FINANCEIRO</v>
          </cell>
          <cell r="R1264" t="str">
            <v>SG&amp;A</v>
          </cell>
          <cell r="S1264" t="str">
            <v>SG&amp;A</v>
          </cell>
          <cell r="T1264" t="str">
            <v>N/A</v>
          </cell>
          <cell r="U1264" t="str">
            <v>N/A</v>
          </cell>
          <cell r="V1264" t="str">
            <v>N/A</v>
          </cell>
          <cell r="W1264" t="str">
            <v>N/I</v>
          </cell>
          <cell r="X1264" t="str">
            <v>N/I</v>
          </cell>
          <cell r="Y1264" t="str">
            <v>N/A</v>
          </cell>
          <cell r="Z1264" t="str">
            <v>N/A</v>
          </cell>
          <cell r="AA1264" t="str">
            <v>N/A</v>
          </cell>
          <cell r="AB1264" t="str">
            <v>NAO BLOQUEADO</v>
          </cell>
          <cell r="AC1264">
            <v>111625</v>
          </cell>
          <cell r="AD1264" t="str">
            <v>FINANCEIRO - ON STREET</v>
          </cell>
          <cell r="AE1264" t="str">
            <v>3.SG&amp;A</v>
          </cell>
          <cell r="AF1264" t="str">
            <v>N/A</v>
          </cell>
          <cell r="AG1264" t="str">
            <v>N/A</v>
          </cell>
          <cell r="AH1264" t="str">
            <v>N/I</v>
          </cell>
          <cell r="AI1264" t="str">
            <v>N/A</v>
          </cell>
          <cell r="AJ1264" t="str">
            <v>N/A</v>
          </cell>
          <cell r="AK1264" t="str">
            <v>N/A</v>
          </cell>
          <cell r="AL1264" t="str">
            <v>N/A</v>
          </cell>
          <cell r="AM1264" t="str">
            <v>N/A</v>
          </cell>
          <cell r="AN1264" t="str">
            <v>N/A</v>
          </cell>
          <cell r="AO1264" t="str">
            <v>N/A</v>
          </cell>
          <cell r="AP1264" t="str">
            <v>N/A</v>
          </cell>
          <cell r="AQ1264" t="str">
            <v>N/A</v>
          </cell>
          <cell r="AR1264" t="str">
            <v>N/A</v>
          </cell>
          <cell r="AS1264" t="str">
            <v>N/AN/A</v>
          </cell>
          <cell r="AT1264" t="str">
            <v>N/A</v>
          </cell>
          <cell r="AU1264" t="str">
            <v>N/A</v>
          </cell>
          <cell r="AV1264" t="str">
            <v>N/A</v>
          </cell>
          <cell r="AW1264" t="str">
            <v>N/A</v>
          </cell>
          <cell r="AX1264" t="str">
            <v>N/A</v>
          </cell>
          <cell r="AY1264" t="str">
            <v>N/A</v>
          </cell>
          <cell r="AZ1264">
            <v>111625</v>
          </cell>
        </row>
        <row r="1265">
          <cell r="D1265">
            <v>111624</v>
          </cell>
          <cell r="E1265" t="str">
            <v>CONTROLADORIA</v>
          </cell>
          <cell r="F1265" t="str">
            <v>N/A</v>
          </cell>
          <cell r="G1265" t="str">
            <v>ON</v>
          </cell>
          <cell r="H1265" t="str">
            <v>SÃO PAULO</v>
          </cell>
          <cell r="I1265" t="str">
            <v>ON</v>
          </cell>
          <cell r="J1265" t="str">
            <v>On Street</v>
          </cell>
          <cell r="K1265" t="str">
            <v>16</v>
          </cell>
          <cell r="L1265" t="str">
            <v>HORA PARK</v>
          </cell>
          <cell r="M1265" t="str">
            <v>HORA PARK</v>
          </cell>
          <cell r="N1265">
            <v>0</v>
          </cell>
          <cell r="O1265">
            <v>0</v>
          </cell>
          <cell r="P1265" t="str">
            <v>N/A</v>
          </cell>
          <cell r="Q1265" t="str">
            <v>CONTROLADORIA</v>
          </cell>
          <cell r="R1265" t="str">
            <v>SG&amp;A</v>
          </cell>
          <cell r="S1265" t="str">
            <v>SG&amp;A</v>
          </cell>
          <cell r="T1265" t="str">
            <v>N/A</v>
          </cell>
          <cell r="U1265" t="str">
            <v>N/A</v>
          </cell>
          <cell r="V1265" t="str">
            <v>N/A</v>
          </cell>
          <cell r="W1265" t="str">
            <v>N/I</v>
          </cell>
          <cell r="X1265" t="str">
            <v>N/I</v>
          </cell>
          <cell r="Y1265" t="str">
            <v>N/A</v>
          </cell>
          <cell r="Z1265" t="str">
            <v>N/A</v>
          </cell>
          <cell r="AA1265" t="str">
            <v>N/A</v>
          </cell>
          <cell r="AB1265" t="str">
            <v xml:space="preserve">BLOQUEADO    </v>
          </cell>
          <cell r="AC1265">
            <v>111624</v>
          </cell>
          <cell r="AD1265" t="str">
            <v>CONTROLADORIA</v>
          </cell>
          <cell r="AE1265" t="str">
            <v>3.SG&amp;A</v>
          </cell>
          <cell r="AF1265" t="str">
            <v>N/A</v>
          </cell>
          <cell r="AG1265" t="str">
            <v>N/A</v>
          </cell>
          <cell r="AH1265" t="str">
            <v>N/I</v>
          </cell>
          <cell r="AI1265" t="str">
            <v>N/A</v>
          </cell>
          <cell r="AJ1265" t="str">
            <v>N/A</v>
          </cell>
          <cell r="AK1265" t="str">
            <v>N/A</v>
          </cell>
          <cell r="AL1265" t="str">
            <v>N/A</v>
          </cell>
          <cell r="AM1265" t="str">
            <v>N/A</v>
          </cell>
          <cell r="AN1265" t="str">
            <v>N/A</v>
          </cell>
          <cell r="AO1265" t="str">
            <v>N/A</v>
          </cell>
          <cell r="AP1265" t="str">
            <v>N/A</v>
          </cell>
          <cell r="AQ1265" t="str">
            <v>N/A</v>
          </cell>
          <cell r="AR1265" t="str">
            <v>N/A</v>
          </cell>
          <cell r="AS1265" t="str">
            <v>N/AN/A</v>
          </cell>
          <cell r="AT1265" t="str">
            <v>N/A</v>
          </cell>
          <cell r="AU1265" t="str">
            <v>N/A</v>
          </cell>
          <cell r="AV1265" t="str">
            <v>N/A</v>
          </cell>
          <cell r="AW1265" t="str">
            <v>N/A</v>
          </cell>
          <cell r="AX1265" t="str">
            <v>N/A</v>
          </cell>
          <cell r="AY1265" t="str">
            <v>N/A</v>
          </cell>
          <cell r="AZ1265">
            <v>111624</v>
          </cell>
        </row>
        <row r="1266">
          <cell r="D1266">
            <v>111623</v>
          </cell>
          <cell r="E1266" t="str">
            <v>CONTABILIDADE</v>
          </cell>
          <cell r="F1266" t="str">
            <v>N/A</v>
          </cell>
          <cell r="G1266" t="str">
            <v>ON</v>
          </cell>
          <cell r="H1266" t="str">
            <v>SÃO PAULO</v>
          </cell>
          <cell r="I1266" t="str">
            <v>ON</v>
          </cell>
          <cell r="J1266" t="str">
            <v>On Street</v>
          </cell>
          <cell r="K1266" t="str">
            <v>16</v>
          </cell>
          <cell r="L1266" t="str">
            <v>HORA PARK</v>
          </cell>
          <cell r="M1266" t="str">
            <v>HORA PARK</v>
          </cell>
          <cell r="N1266">
            <v>0</v>
          </cell>
          <cell r="O1266">
            <v>0</v>
          </cell>
          <cell r="P1266" t="str">
            <v>N/A</v>
          </cell>
          <cell r="Q1266" t="str">
            <v>CONTROLADORIA</v>
          </cell>
          <cell r="R1266" t="str">
            <v>SG&amp;A</v>
          </cell>
          <cell r="S1266" t="str">
            <v>SG&amp;A</v>
          </cell>
          <cell r="T1266" t="str">
            <v>N/A</v>
          </cell>
          <cell r="U1266" t="str">
            <v>N/A</v>
          </cell>
          <cell r="V1266" t="str">
            <v>N/A</v>
          </cell>
          <cell r="W1266" t="str">
            <v>N/I</v>
          </cell>
          <cell r="X1266" t="str">
            <v>N/I</v>
          </cell>
          <cell r="Y1266" t="str">
            <v>N/A</v>
          </cell>
          <cell r="Z1266" t="str">
            <v>N/A</v>
          </cell>
          <cell r="AA1266" t="str">
            <v>N/A</v>
          </cell>
          <cell r="AB1266" t="str">
            <v>NAO BLOQUEADO</v>
          </cell>
          <cell r="AC1266">
            <v>111623</v>
          </cell>
          <cell r="AD1266" t="str">
            <v>CONTABILIDADE</v>
          </cell>
          <cell r="AE1266" t="str">
            <v>3.SG&amp;A</v>
          </cell>
          <cell r="AF1266" t="str">
            <v>N/A</v>
          </cell>
          <cell r="AG1266" t="str">
            <v>N/A</v>
          </cell>
          <cell r="AH1266" t="str">
            <v>N/I</v>
          </cell>
          <cell r="AI1266" t="str">
            <v>N/A</v>
          </cell>
          <cell r="AJ1266" t="str">
            <v>N/A</v>
          </cell>
          <cell r="AK1266" t="str">
            <v>N/A</v>
          </cell>
          <cell r="AL1266" t="str">
            <v>N/A</v>
          </cell>
          <cell r="AM1266" t="str">
            <v>N/A</v>
          </cell>
          <cell r="AN1266" t="str">
            <v>N/A</v>
          </cell>
          <cell r="AO1266" t="str">
            <v>N/A</v>
          </cell>
          <cell r="AP1266" t="str">
            <v>N/A</v>
          </cell>
          <cell r="AQ1266" t="str">
            <v>N/A</v>
          </cell>
          <cell r="AR1266" t="str">
            <v>N/A</v>
          </cell>
          <cell r="AS1266" t="str">
            <v>N/AN/A</v>
          </cell>
          <cell r="AT1266" t="str">
            <v>N/A</v>
          </cell>
          <cell r="AU1266" t="str">
            <v>N/A</v>
          </cell>
          <cell r="AV1266" t="str">
            <v>N/A</v>
          </cell>
          <cell r="AW1266" t="str">
            <v>N/A</v>
          </cell>
          <cell r="AX1266" t="str">
            <v>N/A</v>
          </cell>
          <cell r="AY1266" t="str">
            <v>N/A</v>
          </cell>
          <cell r="AZ1266">
            <v>111623</v>
          </cell>
        </row>
        <row r="1267">
          <cell r="D1267">
            <v>111622</v>
          </cell>
          <cell r="E1267" t="str">
            <v>COMERCIAL - ON STREET</v>
          </cell>
          <cell r="F1267" t="str">
            <v>N/A</v>
          </cell>
          <cell r="G1267" t="str">
            <v>ON</v>
          </cell>
          <cell r="H1267" t="str">
            <v>SÃO PAULO</v>
          </cell>
          <cell r="I1267" t="str">
            <v>ON</v>
          </cell>
          <cell r="J1267" t="str">
            <v>On Street</v>
          </cell>
          <cell r="K1267" t="str">
            <v>16</v>
          </cell>
          <cell r="L1267" t="str">
            <v>HORA PARK</v>
          </cell>
          <cell r="M1267" t="str">
            <v>HORA PARK</v>
          </cell>
          <cell r="N1267">
            <v>0</v>
          </cell>
          <cell r="O1267">
            <v>0</v>
          </cell>
          <cell r="P1267" t="str">
            <v>N/A</v>
          </cell>
          <cell r="Q1267" t="str">
            <v>COMERCIAL</v>
          </cell>
          <cell r="R1267" t="str">
            <v>SG&amp;A</v>
          </cell>
          <cell r="S1267" t="str">
            <v>SG&amp;A</v>
          </cell>
          <cell r="T1267" t="str">
            <v>N/A</v>
          </cell>
          <cell r="U1267" t="str">
            <v>N/A</v>
          </cell>
          <cell r="V1267" t="str">
            <v>N/A</v>
          </cell>
          <cell r="W1267" t="str">
            <v>N/I</v>
          </cell>
          <cell r="X1267" t="str">
            <v>N/I</v>
          </cell>
          <cell r="Y1267" t="str">
            <v>N/A</v>
          </cell>
          <cell r="Z1267" t="str">
            <v>N/A</v>
          </cell>
          <cell r="AA1267" t="str">
            <v>N/A</v>
          </cell>
          <cell r="AB1267" t="str">
            <v>NAO BLOQUEADO</v>
          </cell>
          <cell r="AC1267">
            <v>111622</v>
          </cell>
          <cell r="AD1267" t="str">
            <v>COMERCIAL - ON STREET</v>
          </cell>
          <cell r="AE1267" t="str">
            <v>3.SG&amp;A</v>
          </cell>
          <cell r="AF1267" t="str">
            <v>N/A</v>
          </cell>
          <cell r="AG1267" t="str">
            <v>N/A</v>
          </cell>
          <cell r="AH1267" t="str">
            <v>N/I</v>
          </cell>
          <cell r="AI1267" t="str">
            <v>N/A</v>
          </cell>
          <cell r="AJ1267" t="str">
            <v>N/A</v>
          </cell>
          <cell r="AK1267" t="str">
            <v>N/A</v>
          </cell>
          <cell r="AL1267" t="str">
            <v>N/A</v>
          </cell>
          <cell r="AM1267" t="str">
            <v>N/A</v>
          </cell>
          <cell r="AN1267" t="str">
            <v>N/A</v>
          </cell>
          <cell r="AO1267" t="str">
            <v>N/A</v>
          </cell>
          <cell r="AP1267" t="str">
            <v>N/A</v>
          </cell>
          <cell r="AQ1267" t="str">
            <v>N/A</v>
          </cell>
          <cell r="AR1267" t="str">
            <v>N/A</v>
          </cell>
          <cell r="AS1267" t="str">
            <v>N/AN/A</v>
          </cell>
          <cell r="AT1267" t="str">
            <v>N/A</v>
          </cell>
          <cell r="AU1267" t="str">
            <v>N/A</v>
          </cell>
          <cell r="AV1267" t="str">
            <v>N/A</v>
          </cell>
          <cell r="AW1267" t="str">
            <v>N/A</v>
          </cell>
          <cell r="AX1267" t="str">
            <v>N/A</v>
          </cell>
          <cell r="AY1267" t="str">
            <v>N/A</v>
          </cell>
          <cell r="AZ1267">
            <v>111622</v>
          </cell>
        </row>
        <row r="1268">
          <cell r="D1268">
            <v>111621</v>
          </cell>
          <cell r="E1268" t="str">
            <v>DIRETORIA - ON STREET</v>
          </cell>
          <cell r="F1268" t="str">
            <v>N/A</v>
          </cell>
          <cell r="G1268" t="str">
            <v>ON</v>
          </cell>
          <cell r="H1268" t="str">
            <v>SÃO PAULO</v>
          </cell>
          <cell r="I1268" t="str">
            <v>ON</v>
          </cell>
          <cell r="J1268" t="str">
            <v>On Street</v>
          </cell>
          <cell r="K1268" t="str">
            <v>16</v>
          </cell>
          <cell r="L1268" t="str">
            <v>HORA PARK</v>
          </cell>
          <cell r="M1268" t="str">
            <v>HORA PARK</v>
          </cell>
          <cell r="N1268">
            <v>0</v>
          </cell>
          <cell r="O1268">
            <v>0</v>
          </cell>
          <cell r="P1268" t="str">
            <v>N/A</v>
          </cell>
          <cell r="Q1268" t="str">
            <v>DIRETORIA</v>
          </cell>
          <cell r="R1268" t="str">
            <v>SG&amp;A</v>
          </cell>
          <cell r="S1268" t="str">
            <v>SG&amp;A</v>
          </cell>
          <cell r="T1268" t="str">
            <v>N/A</v>
          </cell>
          <cell r="U1268" t="str">
            <v>N/A</v>
          </cell>
          <cell r="V1268" t="str">
            <v>N/A</v>
          </cell>
          <cell r="W1268" t="str">
            <v>N/I</v>
          </cell>
          <cell r="X1268" t="str">
            <v>N/I</v>
          </cell>
          <cell r="Y1268" t="str">
            <v>N/A</v>
          </cell>
          <cell r="Z1268" t="str">
            <v>N/A</v>
          </cell>
          <cell r="AA1268" t="str">
            <v>N/A</v>
          </cell>
          <cell r="AB1268" t="str">
            <v>NAO BLOQUEADO</v>
          </cell>
          <cell r="AC1268">
            <v>111621</v>
          </cell>
          <cell r="AD1268" t="str">
            <v>DIRETORIA - ON STREET</v>
          </cell>
          <cell r="AE1268" t="str">
            <v>3.SG&amp;A</v>
          </cell>
          <cell r="AF1268" t="str">
            <v>N/A</v>
          </cell>
          <cell r="AG1268" t="str">
            <v>N/A</v>
          </cell>
          <cell r="AH1268" t="str">
            <v>N/I</v>
          </cell>
          <cell r="AI1268" t="str">
            <v>N/A</v>
          </cell>
          <cell r="AJ1268" t="str">
            <v>N/A</v>
          </cell>
          <cell r="AK1268" t="str">
            <v>N/A</v>
          </cell>
          <cell r="AL1268" t="str">
            <v>N/A</v>
          </cell>
          <cell r="AM1268" t="str">
            <v>N/A</v>
          </cell>
          <cell r="AN1268" t="str">
            <v>N/A</v>
          </cell>
          <cell r="AO1268" t="str">
            <v>N/A</v>
          </cell>
          <cell r="AP1268" t="str">
            <v>N/A</v>
          </cell>
          <cell r="AQ1268" t="str">
            <v>N/A</v>
          </cell>
          <cell r="AR1268" t="str">
            <v>N/A</v>
          </cell>
          <cell r="AS1268" t="str">
            <v>N/AN/A</v>
          </cell>
          <cell r="AT1268" t="str">
            <v>N/A</v>
          </cell>
          <cell r="AU1268" t="str">
            <v>N/A</v>
          </cell>
          <cell r="AV1268" t="str">
            <v>N/A</v>
          </cell>
          <cell r="AW1268" t="str">
            <v>N/A</v>
          </cell>
          <cell r="AX1268" t="str">
            <v>N/A</v>
          </cell>
          <cell r="AY1268" t="str">
            <v>N/A</v>
          </cell>
          <cell r="AZ1268">
            <v>111621</v>
          </cell>
        </row>
        <row r="1269">
          <cell r="D1269">
            <v>111620</v>
          </cell>
          <cell r="E1269" t="str">
            <v>PRESIDENCIA</v>
          </cell>
          <cell r="F1269" t="str">
            <v>N/A</v>
          </cell>
          <cell r="G1269" t="str">
            <v>ON</v>
          </cell>
          <cell r="H1269" t="str">
            <v>SÃO PAULO</v>
          </cell>
          <cell r="I1269" t="str">
            <v>ON</v>
          </cell>
          <cell r="J1269" t="str">
            <v>On Street</v>
          </cell>
          <cell r="K1269" t="str">
            <v>16</v>
          </cell>
          <cell r="L1269" t="str">
            <v>HORA PARK</v>
          </cell>
          <cell r="M1269" t="str">
            <v>HORA PARK</v>
          </cell>
          <cell r="N1269">
            <v>0</v>
          </cell>
          <cell r="O1269">
            <v>0</v>
          </cell>
          <cell r="P1269" t="str">
            <v>N/A</v>
          </cell>
          <cell r="Q1269" t="str">
            <v>PRESIDENCIA</v>
          </cell>
          <cell r="R1269" t="str">
            <v>SG&amp;A</v>
          </cell>
          <cell r="S1269" t="str">
            <v>SG&amp;A</v>
          </cell>
          <cell r="T1269" t="str">
            <v>N/A</v>
          </cell>
          <cell r="U1269" t="str">
            <v>N/A</v>
          </cell>
          <cell r="V1269" t="str">
            <v>N/A</v>
          </cell>
          <cell r="W1269" t="str">
            <v>N/I</v>
          </cell>
          <cell r="X1269" t="str">
            <v>N/I</v>
          </cell>
          <cell r="Y1269" t="str">
            <v>N/A</v>
          </cell>
          <cell r="Z1269" t="str">
            <v>N/A</v>
          </cell>
          <cell r="AA1269" t="str">
            <v>N/A</v>
          </cell>
          <cell r="AB1269" t="str">
            <v>NAO BLOQUEADO</v>
          </cell>
          <cell r="AC1269">
            <v>111620</v>
          </cell>
          <cell r="AD1269" t="str">
            <v>PRESIDENCIA</v>
          </cell>
          <cell r="AE1269" t="str">
            <v>3.SG&amp;A</v>
          </cell>
          <cell r="AF1269" t="str">
            <v>N/A</v>
          </cell>
          <cell r="AG1269" t="str">
            <v>N/A</v>
          </cell>
          <cell r="AH1269" t="str">
            <v>N/I</v>
          </cell>
          <cell r="AI1269" t="str">
            <v>N/A</v>
          </cell>
          <cell r="AJ1269" t="str">
            <v>N/A</v>
          </cell>
          <cell r="AK1269" t="str">
            <v>N/A</v>
          </cell>
          <cell r="AL1269" t="str">
            <v>N/A</v>
          </cell>
          <cell r="AM1269" t="str">
            <v>N/A</v>
          </cell>
          <cell r="AN1269" t="str">
            <v>N/A</v>
          </cell>
          <cell r="AO1269" t="str">
            <v>N/A</v>
          </cell>
          <cell r="AP1269" t="str">
            <v>N/A</v>
          </cell>
          <cell r="AQ1269" t="str">
            <v>N/A</v>
          </cell>
          <cell r="AR1269" t="str">
            <v>N/A</v>
          </cell>
          <cell r="AS1269" t="str">
            <v>N/AN/A</v>
          </cell>
          <cell r="AT1269" t="str">
            <v>N/A</v>
          </cell>
          <cell r="AU1269" t="str">
            <v>N/A</v>
          </cell>
          <cell r="AV1269" t="str">
            <v>N/A</v>
          </cell>
          <cell r="AW1269" t="str">
            <v>N/A</v>
          </cell>
          <cell r="AX1269" t="str">
            <v>N/A</v>
          </cell>
          <cell r="AY1269" t="str">
            <v>N/A</v>
          </cell>
          <cell r="AZ1269">
            <v>111620</v>
          </cell>
        </row>
        <row r="1270">
          <cell r="D1270">
            <v>111601</v>
          </cell>
          <cell r="E1270" t="str">
            <v>SERVICOS GERAIS - ON STREET</v>
          </cell>
          <cell r="F1270" t="str">
            <v>N/A</v>
          </cell>
          <cell r="G1270" t="str">
            <v>ON</v>
          </cell>
          <cell r="H1270" t="str">
            <v>SÃO PAULO</v>
          </cell>
          <cell r="I1270" t="str">
            <v>ON</v>
          </cell>
          <cell r="J1270" t="str">
            <v>On Street</v>
          </cell>
          <cell r="K1270" t="str">
            <v>16</v>
          </cell>
          <cell r="L1270" t="str">
            <v>HORA PARK</v>
          </cell>
          <cell r="M1270" t="str">
            <v>HORA PARK</v>
          </cell>
          <cell r="N1270">
            <v>0</v>
          </cell>
          <cell r="O1270">
            <v>0</v>
          </cell>
          <cell r="P1270" t="str">
            <v>N/A</v>
          </cell>
          <cell r="Q1270" t="str">
            <v>SERVIÇOS GERAIS</v>
          </cell>
          <cell r="R1270" t="str">
            <v>SG&amp;A</v>
          </cell>
          <cell r="S1270" t="str">
            <v>SG&amp;A</v>
          </cell>
          <cell r="T1270" t="str">
            <v>N/A</v>
          </cell>
          <cell r="U1270" t="str">
            <v>N/A</v>
          </cell>
          <cell r="V1270" t="str">
            <v>N/A</v>
          </cell>
          <cell r="W1270" t="str">
            <v>N/I</v>
          </cell>
          <cell r="X1270" t="str">
            <v>N/I</v>
          </cell>
          <cell r="Y1270" t="str">
            <v>N/A</v>
          </cell>
          <cell r="Z1270" t="str">
            <v>N/A</v>
          </cell>
          <cell r="AA1270" t="str">
            <v>N/A</v>
          </cell>
          <cell r="AB1270" t="str">
            <v>NAO BLOQUEADO</v>
          </cell>
          <cell r="AC1270">
            <v>111601</v>
          </cell>
          <cell r="AD1270" t="str">
            <v>SERVICOS GERAIS - ON STREET</v>
          </cell>
          <cell r="AE1270" t="str">
            <v>3.SG&amp;A</v>
          </cell>
          <cell r="AF1270" t="str">
            <v>N/A</v>
          </cell>
          <cell r="AG1270" t="str">
            <v>N/A</v>
          </cell>
          <cell r="AH1270" t="str">
            <v>N/I</v>
          </cell>
          <cell r="AI1270" t="str">
            <v>N/A</v>
          </cell>
          <cell r="AJ1270" t="str">
            <v>N/A</v>
          </cell>
          <cell r="AK1270" t="str">
            <v>N/A</v>
          </cell>
          <cell r="AL1270" t="str">
            <v>N/A</v>
          </cell>
          <cell r="AM1270" t="str">
            <v>N/A</v>
          </cell>
          <cell r="AN1270" t="str">
            <v>N/A</v>
          </cell>
          <cell r="AO1270" t="str">
            <v>N/A</v>
          </cell>
          <cell r="AP1270" t="str">
            <v>N/A</v>
          </cell>
          <cell r="AQ1270" t="str">
            <v>N/A</v>
          </cell>
          <cell r="AR1270" t="str">
            <v>N/A</v>
          </cell>
          <cell r="AS1270" t="str">
            <v>N/AN/A</v>
          </cell>
          <cell r="AT1270" t="str">
            <v>N/A</v>
          </cell>
          <cell r="AU1270" t="str">
            <v>N/A</v>
          </cell>
          <cell r="AV1270" t="str">
            <v>N/A</v>
          </cell>
          <cell r="AW1270" t="str">
            <v>N/A</v>
          </cell>
          <cell r="AX1270" t="str">
            <v>N/A</v>
          </cell>
          <cell r="AY1270" t="str">
            <v>N/A</v>
          </cell>
          <cell r="AZ1270">
            <v>111601</v>
          </cell>
        </row>
        <row r="1271">
          <cell r="D1271">
            <v>111435</v>
          </cell>
          <cell r="E1271" t="str">
            <v>ADMINISTRACAO</v>
          </cell>
          <cell r="F1271" t="str">
            <v>N/A</v>
          </cell>
          <cell r="G1271" t="str">
            <v>N/I</v>
          </cell>
          <cell r="H1271" t="str">
            <v>N/I</v>
          </cell>
          <cell r="I1271" t="str">
            <v>N/I</v>
          </cell>
          <cell r="J1271" t="str">
            <v>N/I</v>
          </cell>
          <cell r="K1271" t="str">
            <v>14</v>
          </cell>
          <cell r="L1271" t="str">
            <v>CG</v>
          </cell>
          <cell r="M1271" t="str">
            <v>CG</v>
          </cell>
          <cell r="N1271">
            <v>0</v>
          </cell>
          <cell r="O1271">
            <v>0</v>
          </cell>
          <cell r="P1271" t="str">
            <v>N/A</v>
          </cell>
          <cell r="Q1271" t="str">
            <v>ADMINISTRACAO</v>
          </cell>
          <cell r="R1271" t="str">
            <v>SG&amp;A</v>
          </cell>
          <cell r="S1271" t="str">
            <v>SG&amp;A</v>
          </cell>
          <cell r="T1271" t="str">
            <v>N/A</v>
          </cell>
          <cell r="U1271" t="str">
            <v>N/A</v>
          </cell>
          <cell r="V1271" t="str">
            <v>N/A</v>
          </cell>
          <cell r="W1271" t="str">
            <v>N/I</v>
          </cell>
          <cell r="X1271" t="str">
            <v>N/I</v>
          </cell>
          <cell r="Y1271" t="str">
            <v>N/A</v>
          </cell>
          <cell r="Z1271" t="str">
            <v>N/A</v>
          </cell>
          <cell r="AA1271" t="str">
            <v>N/A</v>
          </cell>
          <cell r="AB1271" t="str">
            <v xml:space="preserve">BLOQUEADO    </v>
          </cell>
          <cell r="AC1271">
            <v>111435</v>
          </cell>
          <cell r="AD1271" t="str">
            <v>ADMINISTRACAO</v>
          </cell>
          <cell r="AE1271" t="str">
            <v>3.SG&amp;A</v>
          </cell>
          <cell r="AF1271" t="str">
            <v>N/A</v>
          </cell>
          <cell r="AG1271" t="str">
            <v>N/A</v>
          </cell>
          <cell r="AH1271" t="str">
            <v>N/I</v>
          </cell>
          <cell r="AI1271" t="str">
            <v>N/A</v>
          </cell>
          <cell r="AJ1271" t="str">
            <v>N/A</v>
          </cell>
          <cell r="AK1271" t="str">
            <v>N/A</v>
          </cell>
          <cell r="AL1271" t="str">
            <v>N/A</v>
          </cell>
          <cell r="AM1271" t="str">
            <v>N/A</v>
          </cell>
          <cell r="AN1271" t="str">
            <v>N/A</v>
          </cell>
          <cell r="AO1271" t="str">
            <v>N/A</v>
          </cell>
          <cell r="AP1271" t="str">
            <v>N/A</v>
          </cell>
          <cell r="AQ1271" t="str">
            <v>N/A</v>
          </cell>
          <cell r="AR1271" t="str">
            <v>N/A</v>
          </cell>
          <cell r="AS1271" t="str">
            <v>N/AN/A</v>
          </cell>
          <cell r="AT1271" t="str">
            <v>N/A</v>
          </cell>
          <cell r="AU1271" t="str">
            <v>N/A</v>
          </cell>
          <cell r="AV1271" t="str">
            <v>N/A</v>
          </cell>
          <cell r="AW1271" t="str">
            <v>N/A</v>
          </cell>
          <cell r="AX1271" t="str">
            <v>N/A</v>
          </cell>
          <cell r="AY1271" t="str">
            <v>N/A</v>
          </cell>
          <cell r="AZ1271">
            <v>111435</v>
          </cell>
        </row>
        <row r="1272">
          <cell r="D1272">
            <v>111433</v>
          </cell>
          <cell r="E1272" t="str">
            <v>JURIDICO</v>
          </cell>
          <cell r="F1272" t="str">
            <v>N/A</v>
          </cell>
          <cell r="G1272" t="str">
            <v>N/I</v>
          </cell>
          <cell r="H1272" t="str">
            <v>N/I</v>
          </cell>
          <cell r="I1272" t="str">
            <v>N/I</v>
          </cell>
          <cell r="J1272" t="str">
            <v>N/I</v>
          </cell>
          <cell r="K1272" t="str">
            <v>14</v>
          </cell>
          <cell r="L1272" t="str">
            <v>CG</v>
          </cell>
          <cell r="M1272" t="str">
            <v>CG</v>
          </cell>
          <cell r="N1272">
            <v>0</v>
          </cell>
          <cell r="O1272">
            <v>0</v>
          </cell>
          <cell r="P1272" t="str">
            <v>N/A</v>
          </cell>
          <cell r="Q1272" t="str">
            <v>JURIDICO</v>
          </cell>
          <cell r="R1272" t="str">
            <v>SG&amp;A</v>
          </cell>
          <cell r="S1272" t="str">
            <v>SG&amp;A</v>
          </cell>
          <cell r="T1272" t="str">
            <v>N/A</v>
          </cell>
          <cell r="U1272" t="str">
            <v>N/A</v>
          </cell>
          <cell r="V1272" t="str">
            <v>N/A</v>
          </cell>
          <cell r="W1272" t="str">
            <v>N/I</v>
          </cell>
          <cell r="X1272" t="str">
            <v>N/I</v>
          </cell>
          <cell r="Y1272" t="str">
            <v>N/A</v>
          </cell>
          <cell r="Z1272" t="str">
            <v>N/A</v>
          </cell>
          <cell r="AA1272" t="str">
            <v>N/A</v>
          </cell>
          <cell r="AB1272" t="str">
            <v xml:space="preserve">BLOQUEADO    </v>
          </cell>
          <cell r="AC1272">
            <v>111433</v>
          </cell>
          <cell r="AD1272" t="str">
            <v>JURIDICO</v>
          </cell>
          <cell r="AE1272" t="str">
            <v>3.SG&amp;A</v>
          </cell>
          <cell r="AF1272" t="str">
            <v>N/A</v>
          </cell>
          <cell r="AG1272" t="str">
            <v>N/A</v>
          </cell>
          <cell r="AH1272" t="str">
            <v>N/I</v>
          </cell>
          <cell r="AI1272" t="str">
            <v>N/A</v>
          </cell>
          <cell r="AJ1272" t="str">
            <v>N/A</v>
          </cell>
          <cell r="AK1272" t="str">
            <v>N/A</v>
          </cell>
          <cell r="AL1272" t="str">
            <v>N/A</v>
          </cell>
          <cell r="AM1272" t="str">
            <v>N/A</v>
          </cell>
          <cell r="AN1272" t="str">
            <v>N/A</v>
          </cell>
          <cell r="AO1272" t="str">
            <v>N/A</v>
          </cell>
          <cell r="AP1272" t="str">
            <v>N/A</v>
          </cell>
          <cell r="AQ1272" t="str">
            <v>N/A</v>
          </cell>
          <cell r="AR1272" t="str">
            <v>N/A</v>
          </cell>
          <cell r="AS1272" t="str">
            <v>N/AN/A</v>
          </cell>
          <cell r="AT1272" t="str">
            <v>N/A</v>
          </cell>
          <cell r="AU1272" t="str">
            <v>N/A</v>
          </cell>
          <cell r="AV1272" t="str">
            <v>N/A</v>
          </cell>
          <cell r="AW1272" t="str">
            <v>N/A</v>
          </cell>
          <cell r="AX1272" t="str">
            <v>N/A</v>
          </cell>
          <cell r="AY1272" t="str">
            <v>N/A</v>
          </cell>
          <cell r="AZ1272">
            <v>111433</v>
          </cell>
        </row>
        <row r="1273">
          <cell r="D1273">
            <v>111431</v>
          </cell>
          <cell r="E1273" t="str">
            <v>INFORMATICA</v>
          </cell>
          <cell r="F1273" t="str">
            <v>N/A</v>
          </cell>
          <cell r="G1273" t="str">
            <v>N/I</v>
          </cell>
          <cell r="H1273" t="str">
            <v>N/I</v>
          </cell>
          <cell r="I1273" t="str">
            <v>N/I</v>
          </cell>
          <cell r="J1273" t="str">
            <v>N/I</v>
          </cell>
          <cell r="K1273" t="str">
            <v>14</v>
          </cell>
          <cell r="L1273" t="str">
            <v>CG</v>
          </cell>
          <cell r="M1273" t="str">
            <v>CG</v>
          </cell>
          <cell r="N1273">
            <v>0</v>
          </cell>
          <cell r="O1273">
            <v>0</v>
          </cell>
          <cell r="P1273" t="str">
            <v>N/A</v>
          </cell>
          <cell r="Q1273" t="str">
            <v>INFORMATICA</v>
          </cell>
          <cell r="R1273" t="str">
            <v>SG&amp;A</v>
          </cell>
          <cell r="S1273" t="str">
            <v>SG&amp;A</v>
          </cell>
          <cell r="T1273" t="str">
            <v>N/A</v>
          </cell>
          <cell r="U1273" t="str">
            <v>N/A</v>
          </cell>
          <cell r="V1273" t="str">
            <v>N/A</v>
          </cell>
          <cell r="W1273" t="str">
            <v>N/I</v>
          </cell>
          <cell r="X1273" t="str">
            <v>N/I</v>
          </cell>
          <cell r="Y1273" t="str">
            <v>N/A</v>
          </cell>
          <cell r="Z1273" t="str">
            <v>N/A</v>
          </cell>
          <cell r="AA1273" t="str">
            <v>N/A</v>
          </cell>
          <cell r="AB1273" t="str">
            <v xml:space="preserve">BLOQUEADO    </v>
          </cell>
          <cell r="AC1273">
            <v>111431</v>
          </cell>
          <cell r="AD1273" t="str">
            <v>INFORMATICA</v>
          </cell>
          <cell r="AE1273" t="str">
            <v>3.SG&amp;A</v>
          </cell>
          <cell r="AF1273" t="str">
            <v>N/A</v>
          </cell>
          <cell r="AG1273" t="str">
            <v>N/A</v>
          </cell>
          <cell r="AH1273" t="str">
            <v>N/I</v>
          </cell>
          <cell r="AI1273" t="str">
            <v>N/A</v>
          </cell>
          <cell r="AJ1273" t="str">
            <v>N/A</v>
          </cell>
          <cell r="AK1273" t="str">
            <v>N/A</v>
          </cell>
          <cell r="AL1273" t="str">
            <v>N/A</v>
          </cell>
          <cell r="AM1273" t="str">
            <v>N/A</v>
          </cell>
          <cell r="AN1273" t="str">
            <v>N/A</v>
          </cell>
          <cell r="AO1273" t="str">
            <v>N/A</v>
          </cell>
          <cell r="AP1273" t="str">
            <v>N/A</v>
          </cell>
          <cell r="AQ1273" t="str">
            <v>N/A</v>
          </cell>
          <cell r="AR1273" t="str">
            <v>N/A</v>
          </cell>
          <cell r="AS1273" t="str">
            <v>N/AN/A</v>
          </cell>
          <cell r="AT1273" t="str">
            <v>N/A</v>
          </cell>
          <cell r="AU1273" t="str">
            <v>N/A</v>
          </cell>
          <cell r="AV1273" t="str">
            <v>N/A</v>
          </cell>
          <cell r="AW1273" t="str">
            <v>N/A</v>
          </cell>
          <cell r="AX1273" t="str">
            <v>N/A</v>
          </cell>
          <cell r="AY1273" t="str">
            <v>N/A</v>
          </cell>
          <cell r="AZ1273">
            <v>111431</v>
          </cell>
        </row>
        <row r="1274">
          <cell r="D1274">
            <v>111429</v>
          </cell>
          <cell r="E1274" t="str">
            <v>SAC / SINISTRO</v>
          </cell>
          <cell r="F1274" t="str">
            <v>N/A</v>
          </cell>
          <cell r="G1274" t="str">
            <v>N/I</v>
          </cell>
          <cell r="H1274" t="str">
            <v>N/I</v>
          </cell>
          <cell r="I1274" t="str">
            <v>N/I</v>
          </cell>
          <cell r="J1274" t="str">
            <v>N/I</v>
          </cell>
          <cell r="K1274" t="str">
            <v>14</v>
          </cell>
          <cell r="L1274" t="str">
            <v>CG</v>
          </cell>
          <cell r="M1274" t="str">
            <v>CG</v>
          </cell>
          <cell r="N1274">
            <v>0</v>
          </cell>
          <cell r="O1274">
            <v>0</v>
          </cell>
          <cell r="P1274" t="str">
            <v>N/A</v>
          </cell>
          <cell r="Q1274" t="str">
            <v>SAC / SINISTRO</v>
          </cell>
          <cell r="R1274" t="str">
            <v>SG&amp;A</v>
          </cell>
          <cell r="S1274" t="str">
            <v>SG&amp;A</v>
          </cell>
          <cell r="T1274" t="str">
            <v>N/A</v>
          </cell>
          <cell r="U1274" t="str">
            <v>N/A</v>
          </cell>
          <cell r="V1274" t="str">
            <v>N/A</v>
          </cell>
          <cell r="W1274" t="str">
            <v>N/I</v>
          </cell>
          <cell r="X1274" t="str">
            <v>N/I</v>
          </cell>
          <cell r="Y1274" t="str">
            <v>N/A</v>
          </cell>
          <cell r="Z1274" t="str">
            <v>N/A</v>
          </cell>
          <cell r="AA1274" t="str">
            <v>N/A</v>
          </cell>
          <cell r="AB1274" t="str">
            <v xml:space="preserve">BLOQUEADO    </v>
          </cell>
          <cell r="AC1274">
            <v>111429</v>
          </cell>
          <cell r="AD1274" t="str">
            <v>SAC / SINISTRO</v>
          </cell>
          <cell r="AE1274" t="str">
            <v>3.SG&amp;A</v>
          </cell>
          <cell r="AF1274" t="str">
            <v>N/A</v>
          </cell>
          <cell r="AG1274" t="str">
            <v>N/A</v>
          </cell>
          <cell r="AH1274" t="str">
            <v>N/I</v>
          </cell>
          <cell r="AI1274" t="str">
            <v>N/A</v>
          </cell>
          <cell r="AJ1274" t="str">
            <v>N/A</v>
          </cell>
          <cell r="AK1274" t="str">
            <v>N/A</v>
          </cell>
          <cell r="AL1274" t="str">
            <v>N/A</v>
          </cell>
          <cell r="AM1274" t="str">
            <v>N/A</v>
          </cell>
          <cell r="AN1274" t="str">
            <v>N/A</v>
          </cell>
          <cell r="AO1274" t="str">
            <v>N/A</v>
          </cell>
          <cell r="AP1274" t="str">
            <v>N/A</v>
          </cell>
          <cell r="AQ1274" t="str">
            <v>N/A</v>
          </cell>
          <cell r="AR1274" t="str">
            <v>N/A</v>
          </cell>
          <cell r="AS1274" t="str">
            <v>N/AN/A</v>
          </cell>
          <cell r="AT1274" t="str">
            <v>N/A</v>
          </cell>
          <cell r="AU1274" t="str">
            <v>N/A</v>
          </cell>
          <cell r="AV1274" t="str">
            <v>N/A</v>
          </cell>
          <cell r="AW1274" t="str">
            <v>N/A</v>
          </cell>
          <cell r="AX1274" t="str">
            <v>N/A</v>
          </cell>
          <cell r="AY1274" t="str">
            <v>N/A</v>
          </cell>
          <cell r="AZ1274">
            <v>111429</v>
          </cell>
        </row>
        <row r="1275">
          <cell r="D1275">
            <v>111428</v>
          </cell>
          <cell r="E1275" t="str">
            <v>MARKETING</v>
          </cell>
          <cell r="F1275" t="str">
            <v>N/A</v>
          </cell>
          <cell r="G1275" t="str">
            <v>N/I</v>
          </cell>
          <cell r="H1275" t="str">
            <v>N/I</v>
          </cell>
          <cell r="I1275" t="str">
            <v>N/I</v>
          </cell>
          <cell r="J1275" t="str">
            <v>N/I</v>
          </cell>
          <cell r="K1275" t="str">
            <v>14</v>
          </cell>
          <cell r="L1275" t="str">
            <v>CG</v>
          </cell>
          <cell r="M1275" t="str">
            <v>CG</v>
          </cell>
          <cell r="N1275">
            <v>0</v>
          </cell>
          <cell r="O1275">
            <v>0</v>
          </cell>
          <cell r="P1275" t="str">
            <v>N/A</v>
          </cell>
          <cell r="Q1275" t="str">
            <v>MARKETING</v>
          </cell>
          <cell r="R1275" t="str">
            <v>SG&amp;A</v>
          </cell>
          <cell r="S1275" t="str">
            <v>SG&amp;A</v>
          </cell>
          <cell r="T1275" t="str">
            <v>N/A</v>
          </cell>
          <cell r="U1275" t="str">
            <v>N/A</v>
          </cell>
          <cell r="V1275" t="str">
            <v>N/A</v>
          </cell>
          <cell r="W1275" t="str">
            <v>N/I</v>
          </cell>
          <cell r="X1275" t="str">
            <v>N/I</v>
          </cell>
          <cell r="Y1275" t="str">
            <v>N/A</v>
          </cell>
          <cell r="Z1275" t="str">
            <v>N/A</v>
          </cell>
          <cell r="AA1275" t="str">
            <v>N/A</v>
          </cell>
          <cell r="AB1275" t="str">
            <v xml:space="preserve">BLOQUEADO    </v>
          </cell>
          <cell r="AC1275">
            <v>111428</v>
          </cell>
          <cell r="AD1275" t="str">
            <v>MARKETING</v>
          </cell>
          <cell r="AE1275" t="str">
            <v>3.SG&amp;A</v>
          </cell>
          <cell r="AF1275" t="str">
            <v>N/A</v>
          </cell>
          <cell r="AG1275" t="str">
            <v>N/A</v>
          </cell>
          <cell r="AH1275" t="str">
            <v>N/I</v>
          </cell>
          <cell r="AI1275" t="str">
            <v>N/A</v>
          </cell>
          <cell r="AJ1275" t="str">
            <v>N/A</v>
          </cell>
          <cell r="AK1275" t="str">
            <v>N/A</v>
          </cell>
          <cell r="AL1275" t="str">
            <v>N/A</v>
          </cell>
          <cell r="AM1275" t="str">
            <v>N/A</v>
          </cell>
          <cell r="AN1275" t="str">
            <v>N/A</v>
          </cell>
          <cell r="AO1275" t="str">
            <v>N/A</v>
          </cell>
          <cell r="AP1275" t="str">
            <v>N/A</v>
          </cell>
          <cell r="AQ1275" t="str">
            <v>N/A</v>
          </cell>
          <cell r="AR1275" t="str">
            <v>N/A</v>
          </cell>
          <cell r="AS1275" t="str">
            <v>N/AN/A</v>
          </cell>
          <cell r="AT1275" t="str">
            <v>N/A</v>
          </cell>
          <cell r="AU1275" t="str">
            <v>N/A</v>
          </cell>
          <cell r="AV1275" t="str">
            <v>N/A</v>
          </cell>
          <cell r="AW1275" t="str">
            <v>N/A</v>
          </cell>
          <cell r="AX1275" t="str">
            <v>N/A</v>
          </cell>
          <cell r="AY1275" t="str">
            <v>N/A</v>
          </cell>
          <cell r="AZ1275">
            <v>111428</v>
          </cell>
        </row>
        <row r="1276">
          <cell r="D1276">
            <v>111427</v>
          </cell>
          <cell r="E1276" t="str">
            <v>PLANEJAMENTO</v>
          </cell>
          <cell r="F1276" t="str">
            <v>N/A</v>
          </cell>
          <cell r="G1276" t="str">
            <v>N/I</v>
          </cell>
          <cell r="H1276" t="str">
            <v>N/I</v>
          </cell>
          <cell r="I1276" t="str">
            <v>N/I</v>
          </cell>
          <cell r="J1276" t="str">
            <v>N/I</v>
          </cell>
          <cell r="K1276" t="str">
            <v>14</v>
          </cell>
          <cell r="L1276" t="str">
            <v>CG</v>
          </cell>
          <cell r="M1276" t="str">
            <v>CG</v>
          </cell>
          <cell r="N1276">
            <v>0</v>
          </cell>
          <cell r="O1276">
            <v>0</v>
          </cell>
          <cell r="P1276" t="str">
            <v>N/A</v>
          </cell>
          <cell r="Q1276" t="str">
            <v>PLANEJAMENTO</v>
          </cell>
          <cell r="R1276" t="str">
            <v>SG&amp;A</v>
          </cell>
          <cell r="S1276" t="str">
            <v>SG&amp;A</v>
          </cell>
          <cell r="T1276" t="str">
            <v>N/A</v>
          </cell>
          <cell r="U1276" t="str">
            <v>N/A</v>
          </cell>
          <cell r="V1276" t="str">
            <v>N/A</v>
          </cell>
          <cell r="W1276" t="str">
            <v>RAFAEL AFONSO</v>
          </cell>
          <cell r="X1276" t="str">
            <v>RAFAEL AFONSO</v>
          </cell>
          <cell r="Y1276" t="str">
            <v>N/A</v>
          </cell>
          <cell r="Z1276" t="str">
            <v>N/A</v>
          </cell>
          <cell r="AA1276" t="str">
            <v>N/A</v>
          </cell>
          <cell r="AB1276" t="str">
            <v xml:space="preserve">BLOQUEADO    </v>
          </cell>
          <cell r="AC1276">
            <v>111427</v>
          </cell>
          <cell r="AD1276" t="str">
            <v>PLANEJAMENTO</v>
          </cell>
          <cell r="AE1276" t="str">
            <v>3.SG&amp;A</v>
          </cell>
          <cell r="AF1276" t="str">
            <v>N/A</v>
          </cell>
          <cell r="AG1276" t="str">
            <v>N/A</v>
          </cell>
          <cell r="AH1276" t="str">
            <v>N/I</v>
          </cell>
          <cell r="AI1276" t="str">
            <v>N/A</v>
          </cell>
          <cell r="AJ1276" t="str">
            <v>N/A</v>
          </cell>
          <cell r="AK1276" t="str">
            <v>N/A</v>
          </cell>
          <cell r="AL1276" t="str">
            <v>N/A</v>
          </cell>
          <cell r="AM1276" t="str">
            <v>N/A</v>
          </cell>
          <cell r="AN1276" t="str">
            <v>N/A</v>
          </cell>
          <cell r="AO1276" t="str">
            <v>N/A</v>
          </cell>
          <cell r="AP1276" t="str">
            <v>N/A</v>
          </cell>
          <cell r="AQ1276" t="str">
            <v>N/A</v>
          </cell>
          <cell r="AR1276" t="str">
            <v>N/A</v>
          </cell>
          <cell r="AS1276" t="str">
            <v>N/AN/A</v>
          </cell>
          <cell r="AT1276" t="str">
            <v>N/A</v>
          </cell>
          <cell r="AU1276" t="str">
            <v>N/A</v>
          </cell>
          <cell r="AV1276" t="str">
            <v>N/A</v>
          </cell>
          <cell r="AW1276" t="str">
            <v>N/A</v>
          </cell>
          <cell r="AX1276" t="str">
            <v>N/A</v>
          </cell>
          <cell r="AY1276" t="str">
            <v>N/A</v>
          </cell>
          <cell r="AZ1276">
            <v>111427</v>
          </cell>
        </row>
        <row r="1277">
          <cell r="D1277">
            <v>111426</v>
          </cell>
          <cell r="E1277" t="str">
            <v>FATURAMENTO</v>
          </cell>
          <cell r="F1277" t="str">
            <v>N/A</v>
          </cell>
          <cell r="G1277" t="str">
            <v>N/I</v>
          </cell>
          <cell r="H1277" t="str">
            <v>N/I</v>
          </cell>
          <cell r="I1277" t="str">
            <v>N/I</v>
          </cell>
          <cell r="J1277" t="str">
            <v>N/I</v>
          </cell>
          <cell r="K1277" t="str">
            <v>14</v>
          </cell>
          <cell r="L1277" t="str">
            <v>CG</v>
          </cell>
          <cell r="M1277" t="str">
            <v>CG</v>
          </cell>
          <cell r="N1277">
            <v>0</v>
          </cell>
          <cell r="O1277">
            <v>0</v>
          </cell>
          <cell r="P1277" t="str">
            <v>N/A</v>
          </cell>
          <cell r="Q1277" t="str">
            <v>ADM FINANCEIRO</v>
          </cell>
          <cell r="R1277" t="str">
            <v>SG&amp;A</v>
          </cell>
          <cell r="S1277" t="str">
            <v>SG&amp;A</v>
          </cell>
          <cell r="T1277" t="str">
            <v>N/A</v>
          </cell>
          <cell r="U1277" t="str">
            <v>N/A</v>
          </cell>
          <cell r="V1277" t="str">
            <v>N/A</v>
          </cell>
          <cell r="W1277" t="str">
            <v>N/I</v>
          </cell>
          <cell r="X1277" t="str">
            <v>N/I</v>
          </cell>
          <cell r="Y1277" t="str">
            <v>N/A</v>
          </cell>
          <cell r="Z1277" t="str">
            <v>N/A</v>
          </cell>
          <cell r="AA1277" t="str">
            <v>N/A</v>
          </cell>
          <cell r="AB1277" t="str">
            <v xml:space="preserve">BLOQUEADO    </v>
          </cell>
          <cell r="AC1277">
            <v>111426</v>
          </cell>
          <cell r="AD1277" t="str">
            <v>FATURAMENTO</v>
          </cell>
          <cell r="AE1277" t="str">
            <v>3.SG&amp;A</v>
          </cell>
          <cell r="AF1277" t="str">
            <v>N/A</v>
          </cell>
          <cell r="AG1277" t="str">
            <v>N/A</v>
          </cell>
          <cell r="AH1277" t="str">
            <v>N/I</v>
          </cell>
          <cell r="AI1277" t="str">
            <v>N/A</v>
          </cell>
          <cell r="AJ1277" t="str">
            <v>N/A</v>
          </cell>
          <cell r="AK1277" t="str">
            <v>N/A</v>
          </cell>
          <cell r="AL1277" t="str">
            <v>N/A</v>
          </cell>
          <cell r="AM1277" t="str">
            <v>N/A</v>
          </cell>
          <cell r="AN1277" t="str">
            <v>N/A</v>
          </cell>
          <cell r="AO1277" t="str">
            <v>N/A</v>
          </cell>
          <cell r="AP1277" t="str">
            <v>N/A</v>
          </cell>
          <cell r="AQ1277" t="str">
            <v>N/A</v>
          </cell>
          <cell r="AR1277" t="str">
            <v>N/A</v>
          </cell>
          <cell r="AS1277" t="str">
            <v>N/AN/A</v>
          </cell>
          <cell r="AT1277" t="str">
            <v>N/A</v>
          </cell>
          <cell r="AU1277" t="str">
            <v>N/A</v>
          </cell>
          <cell r="AV1277" t="str">
            <v>N/A</v>
          </cell>
          <cell r="AW1277" t="str">
            <v>N/A</v>
          </cell>
          <cell r="AX1277" t="str">
            <v>N/A</v>
          </cell>
          <cell r="AY1277" t="str">
            <v>N/A</v>
          </cell>
          <cell r="AZ1277">
            <v>111426</v>
          </cell>
        </row>
        <row r="1278">
          <cell r="D1278">
            <v>111424</v>
          </cell>
          <cell r="E1278" t="str">
            <v>CONTROLADORIA</v>
          </cell>
          <cell r="F1278" t="str">
            <v>N/A</v>
          </cell>
          <cell r="G1278" t="str">
            <v>N/I</v>
          </cell>
          <cell r="H1278" t="str">
            <v>N/I</v>
          </cell>
          <cell r="I1278" t="str">
            <v>N/I</v>
          </cell>
          <cell r="J1278" t="str">
            <v>N/I</v>
          </cell>
          <cell r="K1278" t="str">
            <v>14</v>
          </cell>
          <cell r="L1278" t="str">
            <v>CG</v>
          </cell>
          <cell r="M1278" t="str">
            <v>CG</v>
          </cell>
          <cell r="N1278">
            <v>0</v>
          </cell>
          <cell r="O1278">
            <v>0</v>
          </cell>
          <cell r="P1278" t="str">
            <v>N/A</v>
          </cell>
          <cell r="Q1278" t="str">
            <v>CONTROLADORIA</v>
          </cell>
          <cell r="R1278" t="str">
            <v>SG&amp;A</v>
          </cell>
          <cell r="S1278" t="str">
            <v>SG&amp;A</v>
          </cell>
          <cell r="T1278" t="str">
            <v>N/A</v>
          </cell>
          <cell r="U1278" t="str">
            <v>N/A</v>
          </cell>
          <cell r="V1278" t="str">
            <v>N/A</v>
          </cell>
          <cell r="W1278" t="str">
            <v>N/I</v>
          </cell>
          <cell r="X1278" t="str">
            <v>N/I</v>
          </cell>
          <cell r="Y1278" t="str">
            <v>N/A</v>
          </cell>
          <cell r="Z1278" t="str">
            <v>N/A</v>
          </cell>
          <cell r="AA1278" t="str">
            <v>N/A</v>
          </cell>
          <cell r="AB1278" t="str">
            <v xml:space="preserve">BLOQUEADO    </v>
          </cell>
          <cell r="AC1278">
            <v>111424</v>
          </cell>
          <cell r="AD1278" t="str">
            <v>CONTROLADORIA</v>
          </cell>
          <cell r="AE1278" t="str">
            <v>3.SG&amp;A</v>
          </cell>
          <cell r="AF1278" t="str">
            <v>N/A</v>
          </cell>
          <cell r="AG1278" t="str">
            <v>N/A</v>
          </cell>
          <cell r="AH1278" t="str">
            <v>N/I</v>
          </cell>
          <cell r="AI1278" t="str">
            <v>N/A</v>
          </cell>
          <cell r="AJ1278" t="str">
            <v>N/A</v>
          </cell>
          <cell r="AK1278" t="str">
            <v>N/A</v>
          </cell>
          <cell r="AL1278" t="str">
            <v>N/A</v>
          </cell>
          <cell r="AM1278" t="str">
            <v>N/A</v>
          </cell>
          <cell r="AN1278" t="str">
            <v>N/A</v>
          </cell>
          <cell r="AO1278" t="str">
            <v>N/A</v>
          </cell>
          <cell r="AP1278" t="str">
            <v>N/A</v>
          </cell>
          <cell r="AQ1278" t="str">
            <v>N/A</v>
          </cell>
          <cell r="AR1278" t="str">
            <v>N/A</v>
          </cell>
          <cell r="AS1278" t="str">
            <v>N/AN/A</v>
          </cell>
          <cell r="AT1278" t="str">
            <v>N/A</v>
          </cell>
          <cell r="AU1278" t="str">
            <v>N/A</v>
          </cell>
          <cell r="AV1278" t="str">
            <v>N/A</v>
          </cell>
          <cell r="AW1278" t="str">
            <v>N/A</v>
          </cell>
          <cell r="AX1278" t="str">
            <v>N/A</v>
          </cell>
          <cell r="AY1278" t="str">
            <v>N/A</v>
          </cell>
          <cell r="AZ1278">
            <v>111424</v>
          </cell>
        </row>
        <row r="1279">
          <cell r="D1279">
            <v>111423</v>
          </cell>
          <cell r="E1279" t="str">
            <v>CONTABILIDADE</v>
          </cell>
          <cell r="F1279" t="str">
            <v>N/A</v>
          </cell>
          <cell r="G1279" t="str">
            <v>N/I</v>
          </cell>
          <cell r="H1279" t="str">
            <v>N/I</v>
          </cell>
          <cell r="I1279" t="str">
            <v>N/I</v>
          </cell>
          <cell r="J1279" t="str">
            <v>N/I</v>
          </cell>
          <cell r="K1279" t="str">
            <v>14</v>
          </cell>
          <cell r="L1279" t="str">
            <v>CG</v>
          </cell>
          <cell r="M1279" t="str">
            <v>CG</v>
          </cell>
          <cell r="N1279">
            <v>0</v>
          </cell>
          <cell r="O1279">
            <v>0</v>
          </cell>
          <cell r="P1279" t="str">
            <v>N/A</v>
          </cell>
          <cell r="Q1279" t="str">
            <v>CONTROLADORIA</v>
          </cell>
          <cell r="R1279" t="str">
            <v>SG&amp;A</v>
          </cell>
          <cell r="S1279" t="str">
            <v>SG&amp;A</v>
          </cell>
          <cell r="T1279" t="str">
            <v>N/A</v>
          </cell>
          <cell r="U1279" t="str">
            <v>N/A</v>
          </cell>
          <cell r="V1279" t="str">
            <v>N/A</v>
          </cell>
          <cell r="W1279" t="str">
            <v>N/I</v>
          </cell>
          <cell r="X1279" t="str">
            <v>N/I</v>
          </cell>
          <cell r="Y1279" t="str">
            <v>N/A</v>
          </cell>
          <cell r="Z1279" t="str">
            <v>N/A</v>
          </cell>
          <cell r="AA1279" t="str">
            <v>N/A</v>
          </cell>
          <cell r="AB1279" t="str">
            <v xml:space="preserve">BLOQUEADO    </v>
          </cell>
          <cell r="AC1279">
            <v>111423</v>
          </cell>
          <cell r="AD1279" t="str">
            <v>CONTABILIDADE</v>
          </cell>
          <cell r="AE1279" t="str">
            <v>3.SG&amp;A</v>
          </cell>
          <cell r="AF1279" t="str">
            <v>N/A</v>
          </cell>
          <cell r="AG1279" t="str">
            <v>N/A</v>
          </cell>
          <cell r="AH1279" t="str">
            <v>N/I</v>
          </cell>
          <cell r="AI1279" t="str">
            <v>N/A</v>
          </cell>
          <cell r="AJ1279" t="str">
            <v>N/A</v>
          </cell>
          <cell r="AK1279" t="str">
            <v>N/A</v>
          </cell>
          <cell r="AL1279" t="str">
            <v>N/A</v>
          </cell>
          <cell r="AM1279" t="str">
            <v>N/A</v>
          </cell>
          <cell r="AN1279" t="str">
            <v>N/A</v>
          </cell>
          <cell r="AO1279" t="str">
            <v>N/A</v>
          </cell>
          <cell r="AP1279" t="str">
            <v>N/A</v>
          </cell>
          <cell r="AQ1279" t="str">
            <v>N/A</v>
          </cell>
          <cell r="AR1279" t="str">
            <v>N/A</v>
          </cell>
          <cell r="AS1279" t="str">
            <v>N/AN/A</v>
          </cell>
          <cell r="AT1279" t="str">
            <v>N/A</v>
          </cell>
          <cell r="AU1279" t="str">
            <v>N/A</v>
          </cell>
          <cell r="AV1279" t="str">
            <v>N/A</v>
          </cell>
          <cell r="AW1279" t="str">
            <v>N/A</v>
          </cell>
          <cell r="AX1279" t="str">
            <v>N/A</v>
          </cell>
          <cell r="AY1279" t="str">
            <v>N/A</v>
          </cell>
          <cell r="AZ1279">
            <v>111423</v>
          </cell>
        </row>
        <row r="1280">
          <cell r="D1280">
            <v>111422</v>
          </cell>
          <cell r="E1280" t="str">
            <v>COMERCIAL</v>
          </cell>
          <cell r="F1280" t="str">
            <v>N/A</v>
          </cell>
          <cell r="G1280" t="str">
            <v>N/I</v>
          </cell>
          <cell r="H1280" t="str">
            <v>N/I</v>
          </cell>
          <cell r="I1280" t="str">
            <v>N/I</v>
          </cell>
          <cell r="J1280" t="str">
            <v>N/I</v>
          </cell>
          <cell r="K1280" t="str">
            <v>14</v>
          </cell>
          <cell r="L1280" t="str">
            <v>CG</v>
          </cell>
          <cell r="M1280" t="str">
            <v>CG</v>
          </cell>
          <cell r="N1280">
            <v>0</v>
          </cell>
          <cell r="O1280">
            <v>0</v>
          </cell>
          <cell r="P1280" t="str">
            <v>N/A</v>
          </cell>
          <cell r="Q1280" t="str">
            <v>COMERCIAL</v>
          </cell>
          <cell r="R1280" t="str">
            <v>SG&amp;A</v>
          </cell>
          <cell r="S1280" t="str">
            <v>SG&amp;A</v>
          </cell>
          <cell r="T1280" t="str">
            <v>N/A</v>
          </cell>
          <cell r="U1280" t="str">
            <v>N/A</v>
          </cell>
          <cell r="V1280" t="str">
            <v>N/A</v>
          </cell>
          <cell r="W1280" t="str">
            <v>N/I</v>
          </cell>
          <cell r="X1280" t="str">
            <v>N/I</v>
          </cell>
          <cell r="Y1280" t="str">
            <v>N/A</v>
          </cell>
          <cell r="Z1280" t="str">
            <v>N/A</v>
          </cell>
          <cell r="AA1280" t="str">
            <v>N/A</v>
          </cell>
          <cell r="AB1280" t="str">
            <v xml:space="preserve">BLOQUEADO    </v>
          </cell>
          <cell r="AC1280">
            <v>111422</v>
          </cell>
          <cell r="AD1280" t="str">
            <v>COMERCIAL</v>
          </cell>
          <cell r="AE1280" t="str">
            <v>3.SG&amp;A</v>
          </cell>
          <cell r="AF1280" t="str">
            <v>N/A</v>
          </cell>
          <cell r="AG1280" t="str">
            <v>N/A</v>
          </cell>
          <cell r="AH1280" t="str">
            <v>N/I</v>
          </cell>
          <cell r="AI1280" t="str">
            <v>N/A</v>
          </cell>
          <cell r="AJ1280" t="str">
            <v>N/A</v>
          </cell>
          <cell r="AK1280" t="str">
            <v>N/A</v>
          </cell>
          <cell r="AL1280" t="str">
            <v>N/A</v>
          </cell>
          <cell r="AM1280" t="str">
            <v>N/A</v>
          </cell>
          <cell r="AN1280" t="str">
            <v>N/A</v>
          </cell>
          <cell r="AO1280" t="str">
            <v>N/A</v>
          </cell>
          <cell r="AP1280" t="str">
            <v>N/A</v>
          </cell>
          <cell r="AQ1280" t="str">
            <v>N/A</v>
          </cell>
          <cell r="AR1280" t="str">
            <v>N/A</v>
          </cell>
          <cell r="AS1280" t="str">
            <v>N/AN/A</v>
          </cell>
          <cell r="AT1280" t="str">
            <v>N/A</v>
          </cell>
          <cell r="AU1280" t="str">
            <v>N/A</v>
          </cell>
          <cell r="AV1280" t="str">
            <v>N/A</v>
          </cell>
          <cell r="AW1280" t="str">
            <v>N/A</v>
          </cell>
          <cell r="AX1280" t="str">
            <v>N/A</v>
          </cell>
          <cell r="AY1280" t="str">
            <v>N/A</v>
          </cell>
          <cell r="AZ1280">
            <v>111422</v>
          </cell>
        </row>
        <row r="1281">
          <cell r="D1281">
            <v>111421</v>
          </cell>
          <cell r="E1281" t="str">
            <v>DIRETORIA</v>
          </cell>
          <cell r="F1281" t="str">
            <v>N/A</v>
          </cell>
          <cell r="G1281" t="str">
            <v>N/I</v>
          </cell>
          <cell r="H1281" t="str">
            <v>N/I</v>
          </cell>
          <cell r="I1281" t="str">
            <v>N/I</v>
          </cell>
          <cell r="J1281" t="str">
            <v>N/I</v>
          </cell>
          <cell r="K1281" t="str">
            <v>14</v>
          </cell>
          <cell r="L1281" t="str">
            <v>CG</v>
          </cell>
          <cell r="M1281" t="str">
            <v>CG</v>
          </cell>
          <cell r="N1281">
            <v>0</v>
          </cell>
          <cell r="O1281">
            <v>0</v>
          </cell>
          <cell r="P1281" t="str">
            <v>N/A</v>
          </cell>
          <cell r="Q1281" t="str">
            <v>DIRETORIA</v>
          </cell>
          <cell r="R1281" t="str">
            <v>SG&amp;A</v>
          </cell>
          <cell r="S1281" t="str">
            <v>SG&amp;A</v>
          </cell>
          <cell r="T1281" t="str">
            <v>N/A</v>
          </cell>
          <cell r="U1281" t="str">
            <v>N/A</v>
          </cell>
          <cell r="V1281" t="str">
            <v>N/A</v>
          </cell>
          <cell r="W1281" t="str">
            <v>N/I</v>
          </cell>
          <cell r="X1281" t="str">
            <v>N/I</v>
          </cell>
          <cell r="Y1281" t="str">
            <v>N/A</v>
          </cell>
          <cell r="Z1281" t="str">
            <v>N/A</v>
          </cell>
          <cell r="AA1281" t="str">
            <v>N/A</v>
          </cell>
          <cell r="AB1281" t="str">
            <v xml:space="preserve">BLOQUEADO    </v>
          </cell>
          <cell r="AC1281">
            <v>111421</v>
          </cell>
          <cell r="AD1281" t="str">
            <v>DIRETORIA</v>
          </cell>
          <cell r="AE1281" t="str">
            <v>3.SG&amp;A</v>
          </cell>
          <cell r="AF1281" t="str">
            <v>N/A</v>
          </cell>
          <cell r="AG1281" t="str">
            <v>N/A</v>
          </cell>
          <cell r="AH1281" t="str">
            <v>N/I</v>
          </cell>
          <cell r="AI1281" t="str">
            <v>N/A</v>
          </cell>
          <cell r="AJ1281" t="str">
            <v>N/A</v>
          </cell>
          <cell r="AK1281" t="str">
            <v>N/A</v>
          </cell>
          <cell r="AL1281" t="str">
            <v>N/A</v>
          </cell>
          <cell r="AM1281" t="str">
            <v>N/A</v>
          </cell>
          <cell r="AN1281" t="str">
            <v>N/A</v>
          </cell>
          <cell r="AO1281" t="str">
            <v>N/A</v>
          </cell>
          <cell r="AP1281" t="str">
            <v>N/A</v>
          </cell>
          <cell r="AQ1281" t="str">
            <v>N/A</v>
          </cell>
          <cell r="AR1281" t="str">
            <v>N/A</v>
          </cell>
          <cell r="AS1281" t="str">
            <v>N/AN/A</v>
          </cell>
          <cell r="AT1281" t="str">
            <v>N/A</v>
          </cell>
          <cell r="AU1281" t="str">
            <v>N/A</v>
          </cell>
          <cell r="AV1281" t="str">
            <v>N/A</v>
          </cell>
          <cell r="AW1281" t="str">
            <v>N/A</v>
          </cell>
          <cell r="AX1281" t="str">
            <v>N/A</v>
          </cell>
          <cell r="AY1281" t="str">
            <v>N/A</v>
          </cell>
          <cell r="AZ1281">
            <v>111421</v>
          </cell>
        </row>
        <row r="1282">
          <cell r="D1282">
            <v>111420</v>
          </cell>
          <cell r="E1282" t="str">
            <v>PRESIDENCIA</v>
          </cell>
          <cell r="F1282" t="str">
            <v>N/A</v>
          </cell>
          <cell r="G1282" t="str">
            <v>N/I</v>
          </cell>
          <cell r="H1282" t="str">
            <v>N/I</v>
          </cell>
          <cell r="I1282" t="str">
            <v>N/I</v>
          </cell>
          <cell r="J1282" t="str">
            <v>N/I</v>
          </cell>
          <cell r="K1282" t="str">
            <v>14</v>
          </cell>
          <cell r="L1282" t="str">
            <v>CG</v>
          </cell>
          <cell r="M1282" t="str">
            <v>CG</v>
          </cell>
          <cell r="N1282">
            <v>0</v>
          </cell>
          <cell r="O1282">
            <v>0</v>
          </cell>
          <cell r="P1282" t="str">
            <v>N/A</v>
          </cell>
          <cell r="Q1282" t="str">
            <v>PRESIDENCIA</v>
          </cell>
          <cell r="R1282" t="str">
            <v>SG&amp;A</v>
          </cell>
          <cell r="S1282" t="str">
            <v>SG&amp;A</v>
          </cell>
          <cell r="T1282" t="str">
            <v>N/A</v>
          </cell>
          <cell r="U1282" t="str">
            <v>N/A</v>
          </cell>
          <cell r="V1282" t="str">
            <v>N/A</v>
          </cell>
          <cell r="W1282" t="str">
            <v>N/I</v>
          </cell>
          <cell r="X1282" t="str">
            <v>N/I</v>
          </cell>
          <cell r="Y1282" t="str">
            <v>N/A</v>
          </cell>
          <cell r="Z1282" t="str">
            <v>N/A</v>
          </cell>
          <cell r="AA1282" t="str">
            <v>N/A</v>
          </cell>
          <cell r="AB1282" t="str">
            <v xml:space="preserve">BLOQUEADO    </v>
          </cell>
          <cell r="AC1282">
            <v>111420</v>
          </cell>
          <cell r="AD1282" t="str">
            <v>PRESIDENCIA</v>
          </cell>
          <cell r="AE1282" t="str">
            <v>3.SG&amp;A</v>
          </cell>
          <cell r="AF1282" t="str">
            <v>N/A</v>
          </cell>
          <cell r="AG1282" t="str">
            <v>N/A</v>
          </cell>
          <cell r="AH1282" t="str">
            <v>N/I</v>
          </cell>
          <cell r="AI1282" t="str">
            <v>N/A</v>
          </cell>
          <cell r="AJ1282" t="str">
            <v>N/A</v>
          </cell>
          <cell r="AK1282" t="str">
            <v>N/A</v>
          </cell>
          <cell r="AL1282" t="str">
            <v>N/A</v>
          </cell>
          <cell r="AM1282" t="str">
            <v>N/A</v>
          </cell>
          <cell r="AN1282" t="str">
            <v>N/A</v>
          </cell>
          <cell r="AO1282" t="str">
            <v>N/A</v>
          </cell>
          <cell r="AP1282" t="str">
            <v>N/A</v>
          </cell>
          <cell r="AQ1282" t="str">
            <v>N/A</v>
          </cell>
          <cell r="AR1282" t="str">
            <v>N/A</v>
          </cell>
          <cell r="AS1282" t="str">
            <v>N/AN/A</v>
          </cell>
          <cell r="AT1282" t="str">
            <v>N/A</v>
          </cell>
          <cell r="AU1282" t="str">
            <v>N/A</v>
          </cell>
          <cell r="AV1282" t="str">
            <v>N/A</v>
          </cell>
          <cell r="AW1282" t="str">
            <v>N/A</v>
          </cell>
          <cell r="AX1282" t="str">
            <v>N/A</v>
          </cell>
          <cell r="AY1282" t="str">
            <v>N/A</v>
          </cell>
          <cell r="AZ1282">
            <v>111420</v>
          </cell>
        </row>
        <row r="1283">
          <cell r="D1283">
            <v>111402</v>
          </cell>
          <cell r="E1283" t="str">
            <v>CG PARKING ADMINISTRACAO</v>
          </cell>
          <cell r="F1283" t="str">
            <v>N/A</v>
          </cell>
          <cell r="G1283" t="str">
            <v>SP</v>
          </cell>
          <cell r="H1283" t="str">
            <v>SÃO PAULO</v>
          </cell>
          <cell r="I1283" t="str">
            <v>SP</v>
          </cell>
          <cell r="J1283" t="str">
            <v>SP</v>
          </cell>
          <cell r="K1283" t="str">
            <v>14</v>
          </cell>
          <cell r="L1283" t="str">
            <v>CG</v>
          </cell>
          <cell r="M1283" t="str">
            <v>CG</v>
          </cell>
          <cell r="N1283">
            <v>0</v>
          </cell>
          <cell r="O1283">
            <v>0</v>
          </cell>
          <cell r="P1283" t="str">
            <v>N/A</v>
          </cell>
          <cell r="Q1283" t="str">
            <v>ADMINISTRACAO</v>
          </cell>
          <cell r="R1283" t="str">
            <v>SG&amp;A</v>
          </cell>
          <cell r="S1283" t="str">
            <v>SG&amp;A</v>
          </cell>
          <cell r="T1283" t="str">
            <v>N/A</v>
          </cell>
          <cell r="U1283" t="str">
            <v>N/A</v>
          </cell>
          <cell r="V1283" t="str">
            <v>N/A</v>
          </cell>
          <cell r="W1283" t="str">
            <v>N/I</v>
          </cell>
          <cell r="X1283" t="str">
            <v>N/I</v>
          </cell>
          <cell r="Y1283" t="str">
            <v>N/A</v>
          </cell>
          <cell r="Z1283" t="str">
            <v>N/A</v>
          </cell>
          <cell r="AA1283" t="str">
            <v>N/A</v>
          </cell>
          <cell r="AB1283" t="str">
            <v xml:space="preserve">BLOQUEADO    </v>
          </cell>
          <cell r="AC1283">
            <v>111402</v>
          </cell>
          <cell r="AD1283" t="str">
            <v>CG PARKING ADMINISTRACAO</v>
          </cell>
          <cell r="AE1283" t="str">
            <v>3.SG&amp;A</v>
          </cell>
          <cell r="AF1283" t="str">
            <v>N/A</v>
          </cell>
          <cell r="AG1283" t="str">
            <v>N/A</v>
          </cell>
          <cell r="AH1283" t="str">
            <v xml:space="preserve">SÃO PAULO </v>
          </cell>
          <cell r="AI1283" t="str">
            <v>N/A</v>
          </cell>
          <cell r="AJ1283" t="str">
            <v>N/A</v>
          </cell>
          <cell r="AK1283" t="str">
            <v>N/A</v>
          </cell>
          <cell r="AL1283" t="str">
            <v>N/A</v>
          </cell>
          <cell r="AM1283" t="str">
            <v>N/A</v>
          </cell>
          <cell r="AN1283" t="str">
            <v>N/A</v>
          </cell>
          <cell r="AO1283" t="str">
            <v>N/A</v>
          </cell>
          <cell r="AP1283" t="str">
            <v>N/A</v>
          </cell>
          <cell r="AQ1283" t="str">
            <v>N/A</v>
          </cell>
          <cell r="AR1283" t="str">
            <v>N/A</v>
          </cell>
          <cell r="AS1283" t="str">
            <v>N/AN/A</v>
          </cell>
          <cell r="AT1283" t="str">
            <v>N/A</v>
          </cell>
          <cell r="AU1283" t="str">
            <v>N/A</v>
          </cell>
          <cell r="AV1283" t="str">
            <v>N/A</v>
          </cell>
          <cell r="AW1283" t="str">
            <v>N/A</v>
          </cell>
          <cell r="AX1283" t="str">
            <v>N/A</v>
          </cell>
          <cell r="AY1283" t="str">
            <v>N/A</v>
          </cell>
          <cell r="AZ1283">
            <v>111402</v>
          </cell>
        </row>
        <row r="1284">
          <cell r="D1284">
            <v>111401</v>
          </cell>
          <cell r="E1284" t="str">
            <v>MATRIZ</v>
          </cell>
          <cell r="F1284" t="str">
            <v>N/A</v>
          </cell>
          <cell r="G1284" t="str">
            <v>N/I</v>
          </cell>
          <cell r="H1284" t="str">
            <v>N/I</v>
          </cell>
          <cell r="I1284" t="str">
            <v>N/I</v>
          </cell>
          <cell r="J1284" t="str">
            <v>N/I</v>
          </cell>
          <cell r="K1284" t="str">
            <v>14</v>
          </cell>
          <cell r="L1284" t="str">
            <v>CG</v>
          </cell>
          <cell r="M1284" t="str">
            <v>CG</v>
          </cell>
          <cell r="N1284">
            <v>0</v>
          </cell>
          <cell r="O1284">
            <v>0</v>
          </cell>
          <cell r="P1284" t="str">
            <v>N/A</v>
          </cell>
          <cell r="Q1284" t="str">
            <v>MATRIZ</v>
          </cell>
          <cell r="R1284" t="str">
            <v>SG&amp;A</v>
          </cell>
          <cell r="S1284" t="str">
            <v>SG&amp;A</v>
          </cell>
          <cell r="T1284" t="str">
            <v>N/A</v>
          </cell>
          <cell r="U1284" t="str">
            <v>N/A</v>
          </cell>
          <cell r="V1284" t="str">
            <v>N/A</v>
          </cell>
          <cell r="W1284" t="str">
            <v>N/A</v>
          </cell>
          <cell r="X1284" t="str">
            <v>N/A</v>
          </cell>
          <cell r="Y1284" t="str">
            <v>N/A</v>
          </cell>
          <cell r="Z1284" t="str">
            <v>N/A</v>
          </cell>
          <cell r="AA1284" t="str">
            <v>N/A</v>
          </cell>
          <cell r="AB1284" t="str">
            <v xml:space="preserve">BLOQUEADO    </v>
          </cell>
          <cell r="AC1284">
            <v>111401</v>
          </cell>
          <cell r="AD1284" t="str">
            <v>MATRIZ</v>
          </cell>
          <cell r="AE1284" t="str">
            <v>3.SG&amp;A</v>
          </cell>
          <cell r="AF1284" t="str">
            <v>N/A</v>
          </cell>
          <cell r="AG1284" t="str">
            <v>N/A</v>
          </cell>
          <cell r="AH1284" t="str">
            <v>N/I</v>
          </cell>
          <cell r="AI1284" t="str">
            <v>N/A</v>
          </cell>
          <cell r="AJ1284" t="str">
            <v>N/A</v>
          </cell>
          <cell r="AK1284" t="str">
            <v>N/A</v>
          </cell>
          <cell r="AL1284" t="str">
            <v>N/A</v>
          </cell>
          <cell r="AM1284" t="str">
            <v>N/A</v>
          </cell>
          <cell r="AN1284" t="str">
            <v>N/A</v>
          </cell>
          <cell r="AO1284" t="str">
            <v>N/A</v>
          </cell>
          <cell r="AP1284" t="str">
            <v>N/A</v>
          </cell>
          <cell r="AQ1284" t="str">
            <v>N/A</v>
          </cell>
          <cell r="AR1284" t="str">
            <v>N/A</v>
          </cell>
          <cell r="AS1284" t="str">
            <v>N/AN/A</v>
          </cell>
          <cell r="AT1284" t="str">
            <v>N/A</v>
          </cell>
          <cell r="AU1284" t="str">
            <v>N/A</v>
          </cell>
          <cell r="AV1284" t="str">
            <v>N/A</v>
          </cell>
          <cell r="AW1284" t="str">
            <v>N/A</v>
          </cell>
          <cell r="AX1284" t="str">
            <v>N/A</v>
          </cell>
          <cell r="AY1284" t="str">
            <v>N/A</v>
          </cell>
          <cell r="AZ1284">
            <v>111401</v>
          </cell>
        </row>
        <row r="1285">
          <cell r="D1285">
            <v>111235</v>
          </cell>
          <cell r="E1285" t="str">
            <v>ADMINISTRACAO</v>
          </cell>
          <cell r="F1285" t="str">
            <v>N/A</v>
          </cell>
          <cell r="G1285" t="str">
            <v>N/I</v>
          </cell>
          <cell r="H1285" t="str">
            <v>N/I</v>
          </cell>
          <cell r="I1285" t="str">
            <v>N/I</v>
          </cell>
          <cell r="J1285" t="str">
            <v>N/I</v>
          </cell>
          <cell r="K1285" t="str">
            <v>12</v>
          </cell>
          <cell r="L1285" t="str">
            <v>FRADIQUE</v>
          </cell>
          <cell r="M1285" t="str">
            <v>FRADIQUE</v>
          </cell>
          <cell r="N1285">
            <v>0</v>
          </cell>
          <cell r="O1285">
            <v>0</v>
          </cell>
          <cell r="P1285" t="str">
            <v>N/A</v>
          </cell>
          <cell r="Q1285" t="str">
            <v>ADMINISTRACAO</v>
          </cell>
          <cell r="R1285" t="str">
            <v>SG&amp;A</v>
          </cell>
          <cell r="S1285" t="str">
            <v>SG&amp;A</v>
          </cell>
          <cell r="T1285" t="str">
            <v>N/A</v>
          </cell>
          <cell r="U1285" t="str">
            <v>N/A</v>
          </cell>
          <cell r="V1285" t="str">
            <v>N/A</v>
          </cell>
          <cell r="W1285" t="str">
            <v>N/I</v>
          </cell>
          <cell r="X1285" t="str">
            <v>N/I</v>
          </cell>
          <cell r="Y1285" t="str">
            <v>N/A</v>
          </cell>
          <cell r="Z1285" t="str">
            <v>N/A</v>
          </cell>
          <cell r="AA1285" t="str">
            <v>N/A</v>
          </cell>
          <cell r="AB1285" t="str">
            <v xml:space="preserve">BLOQUEADO    </v>
          </cell>
          <cell r="AC1285">
            <v>111235</v>
          </cell>
          <cell r="AD1285" t="str">
            <v>ADMINISTRACAO</v>
          </cell>
          <cell r="AE1285" t="str">
            <v>3.SG&amp;A</v>
          </cell>
          <cell r="AF1285" t="str">
            <v>N/A</v>
          </cell>
          <cell r="AG1285" t="str">
            <v>N/A</v>
          </cell>
          <cell r="AH1285" t="str">
            <v>N/I</v>
          </cell>
          <cell r="AI1285" t="str">
            <v>N/A</v>
          </cell>
          <cell r="AJ1285" t="str">
            <v>N/A</v>
          </cell>
          <cell r="AK1285" t="str">
            <v>N/A</v>
          </cell>
          <cell r="AL1285" t="str">
            <v>N/A</v>
          </cell>
          <cell r="AM1285" t="str">
            <v>N/A</v>
          </cell>
          <cell r="AN1285" t="str">
            <v>N/A</v>
          </cell>
          <cell r="AO1285" t="str">
            <v>N/A</v>
          </cell>
          <cell r="AP1285" t="str">
            <v>N/A</v>
          </cell>
          <cell r="AQ1285" t="str">
            <v>N/A</v>
          </cell>
          <cell r="AR1285" t="str">
            <v>N/A</v>
          </cell>
          <cell r="AS1285" t="str">
            <v>N/AN/A</v>
          </cell>
          <cell r="AT1285" t="str">
            <v>N/A</v>
          </cell>
          <cell r="AU1285" t="str">
            <v>N/A</v>
          </cell>
          <cell r="AV1285" t="str">
            <v>N/A</v>
          </cell>
          <cell r="AW1285" t="str">
            <v>N/A</v>
          </cell>
          <cell r="AX1285" t="str">
            <v>N/A</v>
          </cell>
          <cell r="AY1285" t="str">
            <v>N/A</v>
          </cell>
          <cell r="AZ1285">
            <v>111235</v>
          </cell>
        </row>
        <row r="1286">
          <cell r="D1286">
            <v>111233</v>
          </cell>
          <cell r="E1286" t="str">
            <v>JURIDICO</v>
          </cell>
          <cell r="F1286" t="str">
            <v>N/A</v>
          </cell>
          <cell r="G1286" t="str">
            <v>N/I</v>
          </cell>
          <cell r="H1286" t="str">
            <v>N/I</v>
          </cell>
          <cell r="I1286" t="str">
            <v>N/I</v>
          </cell>
          <cell r="J1286" t="str">
            <v>N/I</v>
          </cell>
          <cell r="K1286" t="str">
            <v>12</v>
          </cell>
          <cell r="L1286" t="str">
            <v>FRADIQUE</v>
          </cell>
          <cell r="M1286" t="str">
            <v>FRADIQUE</v>
          </cell>
          <cell r="N1286">
            <v>0</v>
          </cell>
          <cell r="O1286">
            <v>0</v>
          </cell>
          <cell r="P1286" t="str">
            <v>N/A</v>
          </cell>
          <cell r="Q1286" t="str">
            <v>JURIDICO</v>
          </cell>
          <cell r="R1286" t="str">
            <v>SG&amp;A</v>
          </cell>
          <cell r="S1286" t="str">
            <v>SG&amp;A</v>
          </cell>
          <cell r="T1286" t="str">
            <v>N/A</v>
          </cell>
          <cell r="U1286" t="str">
            <v>N/A</v>
          </cell>
          <cell r="V1286" t="str">
            <v>N/A</v>
          </cell>
          <cell r="W1286" t="str">
            <v>N/I</v>
          </cell>
          <cell r="X1286" t="str">
            <v>N/I</v>
          </cell>
          <cell r="Y1286" t="str">
            <v>N/A</v>
          </cell>
          <cell r="Z1286" t="str">
            <v>N/A</v>
          </cell>
          <cell r="AA1286" t="str">
            <v>N/A</v>
          </cell>
          <cell r="AB1286" t="str">
            <v xml:space="preserve">BLOQUEADO    </v>
          </cell>
          <cell r="AC1286">
            <v>111233</v>
          </cell>
          <cell r="AD1286" t="str">
            <v>JURIDICO</v>
          </cell>
          <cell r="AE1286" t="str">
            <v>3.SG&amp;A</v>
          </cell>
          <cell r="AF1286" t="str">
            <v>N/A</v>
          </cell>
          <cell r="AG1286" t="str">
            <v>N/A</v>
          </cell>
          <cell r="AH1286" t="str">
            <v>N/I</v>
          </cell>
          <cell r="AI1286" t="str">
            <v>N/A</v>
          </cell>
          <cell r="AJ1286" t="str">
            <v>N/A</v>
          </cell>
          <cell r="AK1286" t="str">
            <v>N/A</v>
          </cell>
          <cell r="AL1286" t="str">
            <v>N/A</v>
          </cell>
          <cell r="AM1286" t="str">
            <v>N/A</v>
          </cell>
          <cell r="AN1286" t="str">
            <v>N/A</v>
          </cell>
          <cell r="AO1286" t="str">
            <v>N/A</v>
          </cell>
          <cell r="AP1286" t="str">
            <v>N/A</v>
          </cell>
          <cell r="AQ1286" t="str">
            <v>N/A</v>
          </cell>
          <cell r="AR1286" t="str">
            <v>N/A</v>
          </cell>
          <cell r="AS1286" t="str">
            <v>N/AN/A</v>
          </cell>
          <cell r="AT1286" t="str">
            <v>N/A</v>
          </cell>
          <cell r="AU1286" t="str">
            <v>N/A</v>
          </cell>
          <cell r="AV1286" t="str">
            <v>N/A</v>
          </cell>
          <cell r="AW1286" t="str">
            <v>N/A</v>
          </cell>
          <cell r="AX1286" t="str">
            <v>N/A</v>
          </cell>
          <cell r="AY1286" t="str">
            <v>N/A</v>
          </cell>
          <cell r="AZ1286">
            <v>111233</v>
          </cell>
        </row>
        <row r="1287">
          <cell r="D1287">
            <v>111231</v>
          </cell>
          <cell r="E1287" t="str">
            <v>INFORMATICA</v>
          </cell>
          <cell r="F1287" t="str">
            <v>N/A</v>
          </cell>
          <cell r="G1287" t="str">
            <v>N/I</v>
          </cell>
          <cell r="H1287" t="str">
            <v>N/I</v>
          </cell>
          <cell r="I1287" t="str">
            <v>N/I</v>
          </cell>
          <cell r="J1287" t="str">
            <v>N/I</v>
          </cell>
          <cell r="K1287" t="str">
            <v>12</v>
          </cell>
          <cell r="L1287" t="str">
            <v>FRADIQUE</v>
          </cell>
          <cell r="M1287" t="str">
            <v>FRADIQUE</v>
          </cell>
          <cell r="N1287">
            <v>0</v>
          </cell>
          <cell r="O1287">
            <v>0</v>
          </cell>
          <cell r="P1287" t="str">
            <v>N/A</v>
          </cell>
          <cell r="Q1287" t="str">
            <v>INFORMATICA</v>
          </cell>
          <cell r="R1287" t="str">
            <v>SG&amp;A</v>
          </cell>
          <cell r="S1287" t="str">
            <v>SG&amp;A</v>
          </cell>
          <cell r="T1287" t="str">
            <v>N/A</v>
          </cell>
          <cell r="U1287" t="str">
            <v>N/A</v>
          </cell>
          <cell r="V1287" t="str">
            <v>N/A</v>
          </cell>
          <cell r="W1287" t="str">
            <v>N/I</v>
          </cell>
          <cell r="X1287" t="str">
            <v>N/I</v>
          </cell>
          <cell r="Y1287" t="str">
            <v>N/A</v>
          </cell>
          <cell r="Z1287" t="str">
            <v>N/A</v>
          </cell>
          <cell r="AA1287" t="str">
            <v>N/A</v>
          </cell>
          <cell r="AB1287" t="str">
            <v xml:space="preserve">BLOQUEADO    </v>
          </cell>
          <cell r="AC1287">
            <v>111231</v>
          </cell>
          <cell r="AD1287" t="str">
            <v>INFORMATICA</v>
          </cell>
          <cell r="AE1287" t="str">
            <v>3.SG&amp;A</v>
          </cell>
          <cell r="AF1287" t="str">
            <v>N/A</v>
          </cell>
          <cell r="AG1287" t="str">
            <v>N/A</v>
          </cell>
          <cell r="AH1287" t="str">
            <v>N/I</v>
          </cell>
          <cell r="AI1287" t="str">
            <v>N/A</v>
          </cell>
          <cell r="AJ1287" t="str">
            <v>N/A</v>
          </cell>
          <cell r="AK1287" t="str">
            <v>N/A</v>
          </cell>
          <cell r="AL1287" t="str">
            <v>N/A</v>
          </cell>
          <cell r="AM1287" t="str">
            <v>N/A</v>
          </cell>
          <cell r="AN1287" t="str">
            <v>N/A</v>
          </cell>
          <cell r="AO1287" t="str">
            <v>N/A</v>
          </cell>
          <cell r="AP1287" t="str">
            <v>N/A</v>
          </cell>
          <cell r="AQ1287" t="str">
            <v>N/A</v>
          </cell>
          <cell r="AR1287" t="str">
            <v>N/A</v>
          </cell>
          <cell r="AS1287" t="str">
            <v>N/AN/A</v>
          </cell>
          <cell r="AT1287" t="str">
            <v>N/A</v>
          </cell>
          <cell r="AU1287" t="str">
            <v>N/A</v>
          </cell>
          <cell r="AV1287" t="str">
            <v>N/A</v>
          </cell>
          <cell r="AW1287" t="str">
            <v>N/A</v>
          </cell>
          <cell r="AX1287" t="str">
            <v>N/A</v>
          </cell>
          <cell r="AY1287" t="str">
            <v>N/A</v>
          </cell>
          <cell r="AZ1287">
            <v>111231</v>
          </cell>
        </row>
        <row r="1288">
          <cell r="D1288">
            <v>111230</v>
          </cell>
          <cell r="E1288" t="str">
            <v>AUDITORIA INTERNA</v>
          </cell>
          <cell r="F1288" t="str">
            <v>N/A</v>
          </cell>
          <cell r="G1288" t="str">
            <v>N/I</v>
          </cell>
          <cell r="H1288" t="str">
            <v>N/I</v>
          </cell>
          <cell r="I1288" t="str">
            <v>N/I</v>
          </cell>
          <cell r="J1288" t="str">
            <v>N/I</v>
          </cell>
          <cell r="K1288" t="str">
            <v>12</v>
          </cell>
          <cell r="L1288" t="str">
            <v>FRADIQUE</v>
          </cell>
          <cell r="M1288" t="str">
            <v>FRADIQUE</v>
          </cell>
          <cell r="N1288">
            <v>0</v>
          </cell>
          <cell r="O1288">
            <v>0</v>
          </cell>
          <cell r="P1288" t="str">
            <v>N/A</v>
          </cell>
          <cell r="Q1288" t="str">
            <v>AUDITORIA INTERNA</v>
          </cell>
          <cell r="R1288" t="str">
            <v>SG&amp;A</v>
          </cell>
          <cell r="S1288" t="str">
            <v>SG&amp;A</v>
          </cell>
          <cell r="T1288" t="str">
            <v>N/A</v>
          </cell>
          <cell r="U1288" t="str">
            <v>N/A</v>
          </cell>
          <cell r="V1288" t="str">
            <v>N/A</v>
          </cell>
          <cell r="W1288" t="str">
            <v>N/I</v>
          </cell>
          <cell r="X1288" t="str">
            <v>N/I</v>
          </cell>
          <cell r="Y1288" t="str">
            <v>N/A</v>
          </cell>
          <cell r="Z1288" t="str">
            <v>N/A</v>
          </cell>
          <cell r="AA1288" t="str">
            <v>N/A</v>
          </cell>
          <cell r="AB1288" t="str">
            <v xml:space="preserve">BLOQUEADO    </v>
          </cell>
          <cell r="AC1288">
            <v>111230</v>
          </cell>
          <cell r="AD1288" t="str">
            <v>AUDITORIA INTERNA</v>
          </cell>
          <cell r="AE1288" t="str">
            <v>3.SG&amp;A</v>
          </cell>
          <cell r="AF1288" t="str">
            <v>N/A</v>
          </cell>
          <cell r="AG1288" t="str">
            <v>N/A</v>
          </cell>
          <cell r="AH1288" t="str">
            <v>N/I</v>
          </cell>
          <cell r="AI1288" t="str">
            <v>N/A</v>
          </cell>
          <cell r="AJ1288" t="str">
            <v>N/A</v>
          </cell>
          <cell r="AK1288" t="str">
            <v>N/A</v>
          </cell>
          <cell r="AL1288" t="str">
            <v>N/A</v>
          </cell>
          <cell r="AM1288" t="str">
            <v>N/A</v>
          </cell>
          <cell r="AN1288" t="str">
            <v>N/A</v>
          </cell>
          <cell r="AO1288" t="str">
            <v>N/A</v>
          </cell>
          <cell r="AP1288" t="str">
            <v>N/A</v>
          </cell>
          <cell r="AQ1288" t="str">
            <v>N/A</v>
          </cell>
          <cell r="AR1288" t="str">
            <v>N/A</v>
          </cell>
          <cell r="AS1288" t="str">
            <v>N/AN/A</v>
          </cell>
          <cell r="AT1288" t="str">
            <v>N/A</v>
          </cell>
          <cell r="AU1288" t="str">
            <v>N/A</v>
          </cell>
          <cell r="AV1288" t="str">
            <v>N/A</v>
          </cell>
          <cell r="AW1288" t="str">
            <v>N/A</v>
          </cell>
          <cell r="AX1288" t="str">
            <v>N/A</v>
          </cell>
          <cell r="AY1288" t="str">
            <v>N/A</v>
          </cell>
          <cell r="AZ1288">
            <v>111230</v>
          </cell>
        </row>
        <row r="1289">
          <cell r="D1289">
            <v>111229</v>
          </cell>
          <cell r="E1289" t="str">
            <v>SAC / SINSTRO</v>
          </cell>
          <cell r="F1289" t="str">
            <v>N/A</v>
          </cell>
          <cell r="G1289" t="str">
            <v>N/I</v>
          </cell>
          <cell r="H1289" t="str">
            <v>N/I</v>
          </cell>
          <cell r="I1289" t="str">
            <v>N/I</v>
          </cell>
          <cell r="J1289" t="str">
            <v>N/I</v>
          </cell>
          <cell r="K1289" t="str">
            <v>12</v>
          </cell>
          <cell r="L1289" t="str">
            <v>FRADIQUE</v>
          </cell>
          <cell r="M1289" t="str">
            <v>FRADIQUE</v>
          </cell>
          <cell r="N1289">
            <v>0</v>
          </cell>
          <cell r="O1289">
            <v>0</v>
          </cell>
          <cell r="P1289" t="str">
            <v>N/A</v>
          </cell>
          <cell r="Q1289" t="str">
            <v>SAC / SINISTRO</v>
          </cell>
          <cell r="R1289" t="str">
            <v>SG&amp;A</v>
          </cell>
          <cell r="S1289" t="str">
            <v>SG&amp;A</v>
          </cell>
          <cell r="T1289" t="str">
            <v>N/A</v>
          </cell>
          <cell r="U1289" t="str">
            <v>N/A</v>
          </cell>
          <cell r="V1289" t="str">
            <v>N/A</v>
          </cell>
          <cell r="W1289" t="str">
            <v>N/I</v>
          </cell>
          <cell r="X1289" t="str">
            <v>N/I</v>
          </cell>
          <cell r="Y1289" t="str">
            <v>N/A</v>
          </cell>
          <cell r="Z1289" t="str">
            <v>N/A</v>
          </cell>
          <cell r="AA1289" t="str">
            <v>N/A</v>
          </cell>
          <cell r="AB1289" t="str">
            <v xml:space="preserve">BLOQUEADO    </v>
          </cell>
          <cell r="AC1289">
            <v>111229</v>
          </cell>
          <cell r="AD1289" t="str">
            <v>SAC / SINSTRO</v>
          </cell>
          <cell r="AE1289" t="str">
            <v>3.SG&amp;A</v>
          </cell>
          <cell r="AF1289" t="str">
            <v>N/A</v>
          </cell>
          <cell r="AG1289" t="str">
            <v>N/A</v>
          </cell>
          <cell r="AH1289" t="str">
            <v>N/I</v>
          </cell>
          <cell r="AI1289" t="str">
            <v>N/A</v>
          </cell>
          <cell r="AJ1289" t="str">
            <v>N/A</v>
          </cell>
          <cell r="AK1289" t="str">
            <v>N/A</v>
          </cell>
          <cell r="AL1289" t="str">
            <v>N/A</v>
          </cell>
          <cell r="AM1289" t="str">
            <v>N/A</v>
          </cell>
          <cell r="AN1289" t="str">
            <v>N/A</v>
          </cell>
          <cell r="AO1289" t="str">
            <v>N/A</v>
          </cell>
          <cell r="AP1289" t="str">
            <v>N/A</v>
          </cell>
          <cell r="AQ1289" t="str">
            <v>N/A</v>
          </cell>
          <cell r="AR1289" t="str">
            <v>N/A</v>
          </cell>
          <cell r="AS1289" t="str">
            <v>N/AN/A</v>
          </cell>
          <cell r="AT1289" t="str">
            <v>N/A</v>
          </cell>
          <cell r="AU1289" t="str">
            <v>N/A</v>
          </cell>
          <cell r="AV1289" t="str">
            <v>N/A</v>
          </cell>
          <cell r="AW1289" t="str">
            <v>N/A</v>
          </cell>
          <cell r="AX1289" t="str">
            <v>N/A</v>
          </cell>
          <cell r="AY1289" t="str">
            <v>N/A</v>
          </cell>
          <cell r="AZ1289">
            <v>111229</v>
          </cell>
        </row>
        <row r="1290">
          <cell r="D1290">
            <v>111228</v>
          </cell>
          <cell r="E1290" t="str">
            <v>MARKETING</v>
          </cell>
          <cell r="F1290" t="str">
            <v>N/A</v>
          </cell>
          <cell r="G1290" t="str">
            <v>N/I</v>
          </cell>
          <cell r="H1290" t="str">
            <v>N/I</v>
          </cell>
          <cell r="I1290" t="str">
            <v>N/I</v>
          </cell>
          <cell r="J1290" t="str">
            <v>N/I</v>
          </cell>
          <cell r="K1290" t="str">
            <v>12</v>
          </cell>
          <cell r="L1290" t="str">
            <v>FRADIQUE</v>
          </cell>
          <cell r="M1290" t="str">
            <v>FRADIQUE</v>
          </cell>
          <cell r="N1290">
            <v>0</v>
          </cell>
          <cell r="O1290">
            <v>0</v>
          </cell>
          <cell r="P1290" t="str">
            <v>N/A</v>
          </cell>
          <cell r="Q1290" t="str">
            <v>MARKETING</v>
          </cell>
          <cell r="R1290" t="str">
            <v>SG&amp;A</v>
          </cell>
          <cell r="S1290" t="str">
            <v>SG&amp;A</v>
          </cell>
          <cell r="T1290" t="str">
            <v>N/A</v>
          </cell>
          <cell r="U1290" t="str">
            <v>N/A</v>
          </cell>
          <cell r="V1290" t="str">
            <v>N/A</v>
          </cell>
          <cell r="W1290" t="str">
            <v>N/I</v>
          </cell>
          <cell r="X1290" t="str">
            <v>N/I</v>
          </cell>
          <cell r="Y1290" t="str">
            <v>N/A</v>
          </cell>
          <cell r="Z1290" t="str">
            <v>N/A</v>
          </cell>
          <cell r="AA1290" t="str">
            <v>N/A</v>
          </cell>
          <cell r="AB1290" t="str">
            <v xml:space="preserve">BLOQUEADO    </v>
          </cell>
          <cell r="AC1290">
            <v>111228</v>
          </cell>
          <cell r="AD1290" t="str">
            <v>MARKETING</v>
          </cell>
          <cell r="AE1290" t="str">
            <v>3.SG&amp;A</v>
          </cell>
          <cell r="AF1290" t="str">
            <v>N/A</v>
          </cell>
          <cell r="AG1290" t="str">
            <v>N/A</v>
          </cell>
          <cell r="AH1290" t="str">
            <v>N/I</v>
          </cell>
          <cell r="AI1290" t="str">
            <v>N/A</v>
          </cell>
          <cell r="AJ1290" t="str">
            <v>N/A</v>
          </cell>
          <cell r="AK1290" t="str">
            <v>N/A</v>
          </cell>
          <cell r="AL1290" t="str">
            <v>N/A</v>
          </cell>
          <cell r="AM1290" t="str">
            <v>N/A</v>
          </cell>
          <cell r="AN1290" t="str">
            <v>N/A</v>
          </cell>
          <cell r="AO1290" t="str">
            <v>N/A</v>
          </cell>
          <cell r="AP1290" t="str">
            <v>N/A</v>
          </cell>
          <cell r="AQ1290" t="str">
            <v>N/A</v>
          </cell>
          <cell r="AR1290" t="str">
            <v>N/A</v>
          </cell>
          <cell r="AS1290" t="str">
            <v>N/AN/A</v>
          </cell>
          <cell r="AT1290" t="str">
            <v>N/A</v>
          </cell>
          <cell r="AU1290" t="str">
            <v>N/A</v>
          </cell>
          <cell r="AV1290" t="str">
            <v>N/A</v>
          </cell>
          <cell r="AW1290" t="str">
            <v>N/A</v>
          </cell>
          <cell r="AX1290" t="str">
            <v>N/A</v>
          </cell>
          <cell r="AY1290" t="str">
            <v>N/A</v>
          </cell>
          <cell r="AZ1290">
            <v>111228</v>
          </cell>
        </row>
        <row r="1291">
          <cell r="D1291">
            <v>111227</v>
          </cell>
          <cell r="E1291" t="str">
            <v>PLANEJAMENTO</v>
          </cell>
          <cell r="F1291" t="str">
            <v>N/A</v>
          </cell>
          <cell r="G1291" t="str">
            <v>N/I</v>
          </cell>
          <cell r="H1291" t="str">
            <v>N/I</v>
          </cell>
          <cell r="I1291" t="str">
            <v>N/I</v>
          </cell>
          <cell r="J1291" t="str">
            <v>N/I</v>
          </cell>
          <cell r="K1291" t="str">
            <v>12</v>
          </cell>
          <cell r="L1291" t="str">
            <v>FRADIQUE</v>
          </cell>
          <cell r="M1291" t="str">
            <v>FRADIQUE</v>
          </cell>
          <cell r="N1291">
            <v>0</v>
          </cell>
          <cell r="O1291">
            <v>0</v>
          </cell>
          <cell r="P1291" t="str">
            <v>N/A</v>
          </cell>
          <cell r="Q1291" t="str">
            <v>PLANEJAMENTO</v>
          </cell>
          <cell r="R1291" t="str">
            <v>SG&amp;A</v>
          </cell>
          <cell r="S1291" t="str">
            <v>SG&amp;A</v>
          </cell>
          <cell r="T1291" t="str">
            <v>N/A</v>
          </cell>
          <cell r="U1291" t="str">
            <v>N/A</v>
          </cell>
          <cell r="V1291" t="str">
            <v>N/A</v>
          </cell>
          <cell r="W1291" t="str">
            <v>RAFAEL AFONSO</v>
          </cell>
          <cell r="X1291" t="str">
            <v>RAFAEL AFONSO</v>
          </cell>
          <cell r="Y1291" t="str">
            <v>N/A</v>
          </cell>
          <cell r="Z1291" t="str">
            <v>N/A</v>
          </cell>
          <cell r="AA1291" t="str">
            <v>N/A</v>
          </cell>
          <cell r="AB1291" t="str">
            <v xml:space="preserve">BLOQUEADO    </v>
          </cell>
          <cell r="AC1291">
            <v>111227</v>
          </cell>
          <cell r="AD1291" t="str">
            <v>PLANEJAMENTO</v>
          </cell>
          <cell r="AE1291" t="str">
            <v>3.SG&amp;A</v>
          </cell>
          <cell r="AF1291" t="str">
            <v>N/A</v>
          </cell>
          <cell r="AG1291" t="str">
            <v>N/A</v>
          </cell>
          <cell r="AH1291" t="str">
            <v>N/I</v>
          </cell>
          <cell r="AI1291" t="str">
            <v>N/A</v>
          </cell>
          <cell r="AJ1291" t="str">
            <v>N/A</v>
          </cell>
          <cell r="AK1291" t="str">
            <v>N/A</v>
          </cell>
          <cell r="AL1291" t="str">
            <v>N/A</v>
          </cell>
          <cell r="AM1291" t="str">
            <v>N/A</v>
          </cell>
          <cell r="AN1291" t="str">
            <v>N/A</v>
          </cell>
          <cell r="AO1291" t="str">
            <v>N/A</v>
          </cell>
          <cell r="AP1291" t="str">
            <v>N/A</v>
          </cell>
          <cell r="AQ1291" t="str">
            <v>N/A</v>
          </cell>
          <cell r="AR1291" t="str">
            <v>N/A</v>
          </cell>
          <cell r="AS1291" t="str">
            <v>N/AN/A</v>
          </cell>
          <cell r="AT1291" t="str">
            <v>N/A</v>
          </cell>
          <cell r="AU1291" t="str">
            <v>N/A</v>
          </cell>
          <cell r="AV1291" t="str">
            <v>N/A</v>
          </cell>
          <cell r="AW1291" t="str">
            <v>N/A</v>
          </cell>
          <cell r="AX1291" t="str">
            <v>N/A</v>
          </cell>
          <cell r="AY1291" t="str">
            <v>N/A</v>
          </cell>
          <cell r="AZ1291">
            <v>111227</v>
          </cell>
        </row>
        <row r="1292">
          <cell r="D1292">
            <v>111226</v>
          </cell>
          <cell r="E1292" t="str">
            <v>FATURAMENTO</v>
          </cell>
          <cell r="F1292" t="str">
            <v>N/A</v>
          </cell>
          <cell r="G1292" t="str">
            <v>N/I</v>
          </cell>
          <cell r="H1292" t="str">
            <v>N/I</v>
          </cell>
          <cell r="I1292" t="str">
            <v>N/I</v>
          </cell>
          <cell r="J1292" t="str">
            <v>N/I</v>
          </cell>
          <cell r="K1292" t="str">
            <v>12</v>
          </cell>
          <cell r="L1292" t="str">
            <v>FRADIQUE</v>
          </cell>
          <cell r="M1292" t="str">
            <v>FRADIQUE</v>
          </cell>
          <cell r="N1292">
            <v>0</v>
          </cell>
          <cell r="O1292">
            <v>0</v>
          </cell>
          <cell r="P1292" t="str">
            <v>N/A</v>
          </cell>
          <cell r="Q1292" t="str">
            <v>ADM FINANCEIRO</v>
          </cell>
          <cell r="R1292" t="str">
            <v>SG&amp;A</v>
          </cell>
          <cell r="S1292" t="str">
            <v>SG&amp;A</v>
          </cell>
          <cell r="T1292" t="str">
            <v>N/A</v>
          </cell>
          <cell r="U1292" t="str">
            <v>N/A</v>
          </cell>
          <cell r="V1292" t="str">
            <v>N/A</v>
          </cell>
          <cell r="W1292" t="str">
            <v>N/I</v>
          </cell>
          <cell r="X1292" t="str">
            <v>N/I</v>
          </cell>
          <cell r="Y1292" t="str">
            <v>N/A</v>
          </cell>
          <cell r="Z1292" t="str">
            <v>N/A</v>
          </cell>
          <cell r="AA1292" t="str">
            <v>N/A</v>
          </cell>
          <cell r="AB1292" t="str">
            <v xml:space="preserve">BLOQUEADO    </v>
          </cell>
          <cell r="AC1292">
            <v>111226</v>
          </cell>
          <cell r="AD1292" t="str">
            <v>FATURAMENTO</v>
          </cell>
          <cell r="AE1292" t="str">
            <v>3.SG&amp;A</v>
          </cell>
          <cell r="AF1292" t="str">
            <v>N/A</v>
          </cell>
          <cell r="AG1292" t="str">
            <v>N/A</v>
          </cell>
          <cell r="AH1292" t="str">
            <v>N/I</v>
          </cell>
          <cell r="AI1292" t="str">
            <v>N/A</v>
          </cell>
          <cell r="AJ1292" t="str">
            <v>N/A</v>
          </cell>
          <cell r="AK1292" t="str">
            <v>N/A</v>
          </cell>
          <cell r="AL1292" t="str">
            <v>N/A</v>
          </cell>
          <cell r="AM1292" t="str">
            <v>N/A</v>
          </cell>
          <cell r="AN1292" t="str">
            <v>N/A</v>
          </cell>
          <cell r="AO1292" t="str">
            <v>N/A</v>
          </cell>
          <cell r="AP1292" t="str">
            <v>N/A</v>
          </cell>
          <cell r="AQ1292" t="str">
            <v>N/A</v>
          </cell>
          <cell r="AR1292" t="str">
            <v>N/A</v>
          </cell>
          <cell r="AS1292" t="str">
            <v>N/AN/A</v>
          </cell>
          <cell r="AT1292" t="str">
            <v>N/A</v>
          </cell>
          <cell r="AU1292" t="str">
            <v>N/A</v>
          </cell>
          <cell r="AV1292" t="str">
            <v>N/A</v>
          </cell>
          <cell r="AW1292" t="str">
            <v>N/A</v>
          </cell>
          <cell r="AX1292" t="str">
            <v>N/A</v>
          </cell>
          <cell r="AY1292" t="str">
            <v>N/A</v>
          </cell>
          <cell r="AZ1292">
            <v>111226</v>
          </cell>
        </row>
        <row r="1293">
          <cell r="D1293">
            <v>111224</v>
          </cell>
          <cell r="E1293" t="str">
            <v>CONTROLADORIA</v>
          </cell>
          <cell r="F1293" t="str">
            <v>N/A</v>
          </cell>
          <cell r="G1293" t="str">
            <v>N/I</v>
          </cell>
          <cell r="H1293" t="str">
            <v>N/I</v>
          </cell>
          <cell r="I1293" t="str">
            <v>N/I</v>
          </cell>
          <cell r="J1293" t="str">
            <v>N/I</v>
          </cell>
          <cell r="K1293" t="str">
            <v>12</v>
          </cell>
          <cell r="L1293" t="str">
            <v>FRADIQUE</v>
          </cell>
          <cell r="M1293" t="str">
            <v>FRADIQUE</v>
          </cell>
          <cell r="N1293">
            <v>0</v>
          </cell>
          <cell r="O1293">
            <v>0</v>
          </cell>
          <cell r="P1293" t="str">
            <v>N/A</v>
          </cell>
          <cell r="Q1293" t="str">
            <v>CONTROLADORIA</v>
          </cell>
          <cell r="R1293" t="str">
            <v>SG&amp;A</v>
          </cell>
          <cell r="S1293" t="str">
            <v>SG&amp;A</v>
          </cell>
          <cell r="T1293" t="str">
            <v>N/A</v>
          </cell>
          <cell r="U1293" t="str">
            <v>N/A</v>
          </cell>
          <cell r="V1293" t="str">
            <v>N/A</v>
          </cell>
          <cell r="W1293" t="str">
            <v>N/I</v>
          </cell>
          <cell r="X1293" t="str">
            <v>N/I</v>
          </cell>
          <cell r="Y1293" t="str">
            <v>N/A</v>
          </cell>
          <cell r="Z1293" t="str">
            <v>N/A</v>
          </cell>
          <cell r="AA1293" t="str">
            <v>N/A</v>
          </cell>
          <cell r="AB1293" t="str">
            <v xml:space="preserve">BLOQUEADO    </v>
          </cell>
          <cell r="AC1293">
            <v>111224</v>
          </cell>
          <cell r="AD1293" t="str">
            <v>CONTROLADORIA</v>
          </cell>
          <cell r="AE1293" t="str">
            <v>3.SG&amp;A</v>
          </cell>
          <cell r="AF1293" t="str">
            <v>N/A</v>
          </cell>
          <cell r="AG1293" t="str">
            <v>N/A</v>
          </cell>
          <cell r="AH1293" t="str">
            <v>N/I</v>
          </cell>
          <cell r="AI1293" t="str">
            <v>N/A</v>
          </cell>
          <cell r="AJ1293" t="str">
            <v>N/A</v>
          </cell>
          <cell r="AK1293" t="str">
            <v>N/A</v>
          </cell>
          <cell r="AL1293" t="str">
            <v>N/A</v>
          </cell>
          <cell r="AM1293" t="str">
            <v>N/A</v>
          </cell>
          <cell r="AN1293" t="str">
            <v>N/A</v>
          </cell>
          <cell r="AO1293" t="str">
            <v>N/A</v>
          </cell>
          <cell r="AP1293" t="str">
            <v>N/A</v>
          </cell>
          <cell r="AQ1293" t="str">
            <v>N/A</v>
          </cell>
          <cell r="AR1293" t="str">
            <v>N/A</v>
          </cell>
          <cell r="AS1293" t="str">
            <v>N/AN/A</v>
          </cell>
          <cell r="AT1293" t="str">
            <v>N/A</v>
          </cell>
          <cell r="AU1293" t="str">
            <v>N/A</v>
          </cell>
          <cell r="AV1293" t="str">
            <v>N/A</v>
          </cell>
          <cell r="AW1293" t="str">
            <v>N/A</v>
          </cell>
          <cell r="AX1293" t="str">
            <v>N/A</v>
          </cell>
          <cell r="AY1293" t="str">
            <v>N/A</v>
          </cell>
          <cell r="AZ1293">
            <v>111224</v>
          </cell>
        </row>
        <row r="1294">
          <cell r="D1294">
            <v>111223</v>
          </cell>
          <cell r="E1294" t="str">
            <v>CONTABILIDADE</v>
          </cell>
          <cell r="F1294" t="str">
            <v>N/A</v>
          </cell>
          <cell r="G1294" t="str">
            <v>N/I</v>
          </cell>
          <cell r="H1294" t="str">
            <v>N/I</v>
          </cell>
          <cell r="I1294" t="str">
            <v>N/I</v>
          </cell>
          <cell r="J1294" t="str">
            <v>N/I</v>
          </cell>
          <cell r="K1294" t="str">
            <v>12</v>
          </cell>
          <cell r="L1294" t="str">
            <v>FRADIQUE</v>
          </cell>
          <cell r="M1294" t="str">
            <v>FRADIQUE</v>
          </cell>
          <cell r="N1294">
            <v>0</v>
          </cell>
          <cell r="O1294">
            <v>0</v>
          </cell>
          <cell r="P1294" t="str">
            <v>N/A</v>
          </cell>
          <cell r="Q1294" t="str">
            <v>CONTROLADORIA</v>
          </cell>
          <cell r="R1294" t="str">
            <v>SG&amp;A</v>
          </cell>
          <cell r="S1294" t="str">
            <v>SG&amp;A</v>
          </cell>
          <cell r="T1294" t="str">
            <v>N/A</v>
          </cell>
          <cell r="U1294" t="str">
            <v>N/A</v>
          </cell>
          <cell r="V1294" t="str">
            <v>N/A</v>
          </cell>
          <cell r="W1294" t="str">
            <v>N/I</v>
          </cell>
          <cell r="X1294" t="str">
            <v>N/I</v>
          </cell>
          <cell r="Y1294" t="str">
            <v>N/A</v>
          </cell>
          <cell r="Z1294" t="str">
            <v>N/A</v>
          </cell>
          <cell r="AA1294" t="str">
            <v>N/A</v>
          </cell>
          <cell r="AB1294" t="str">
            <v xml:space="preserve">BLOQUEADO    </v>
          </cell>
          <cell r="AC1294">
            <v>111223</v>
          </cell>
          <cell r="AD1294" t="str">
            <v>CONTABILIDADE</v>
          </cell>
          <cell r="AE1294" t="str">
            <v>3.SG&amp;A</v>
          </cell>
          <cell r="AF1294" t="str">
            <v>N/A</v>
          </cell>
          <cell r="AG1294" t="str">
            <v>N/A</v>
          </cell>
          <cell r="AH1294" t="str">
            <v>N/I</v>
          </cell>
          <cell r="AI1294" t="str">
            <v>N/A</v>
          </cell>
          <cell r="AJ1294" t="str">
            <v>N/A</v>
          </cell>
          <cell r="AK1294" t="str">
            <v>N/A</v>
          </cell>
          <cell r="AL1294" t="str">
            <v>N/A</v>
          </cell>
          <cell r="AM1294" t="str">
            <v>N/A</v>
          </cell>
          <cell r="AN1294" t="str">
            <v>N/A</v>
          </cell>
          <cell r="AO1294" t="str">
            <v>N/A</v>
          </cell>
          <cell r="AP1294" t="str">
            <v>N/A</v>
          </cell>
          <cell r="AQ1294" t="str">
            <v>N/A</v>
          </cell>
          <cell r="AR1294" t="str">
            <v>N/A</v>
          </cell>
          <cell r="AS1294" t="str">
            <v>N/AN/A</v>
          </cell>
          <cell r="AT1294" t="str">
            <v>N/A</v>
          </cell>
          <cell r="AU1294" t="str">
            <v>N/A</v>
          </cell>
          <cell r="AV1294" t="str">
            <v>N/A</v>
          </cell>
          <cell r="AW1294" t="str">
            <v>N/A</v>
          </cell>
          <cell r="AX1294" t="str">
            <v>N/A</v>
          </cell>
          <cell r="AY1294" t="str">
            <v>N/A</v>
          </cell>
          <cell r="AZ1294">
            <v>111223</v>
          </cell>
        </row>
        <row r="1295">
          <cell r="D1295">
            <v>111222</v>
          </cell>
          <cell r="E1295" t="str">
            <v>COMERCIAL</v>
          </cell>
          <cell r="F1295" t="str">
            <v>N/A</v>
          </cell>
          <cell r="G1295" t="str">
            <v>N/I</v>
          </cell>
          <cell r="H1295" t="str">
            <v>N/I</v>
          </cell>
          <cell r="I1295" t="str">
            <v>N/I</v>
          </cell>
          <cell r="J1295" t="str">
            <v>N/I</v>
          </cell>
          <cell r="K1295" t="str">
            <v>12</v>
          </cell>
          <cell r="L1295" t="str">
            <v>FRADIQUE</v>
          </cell>
          <cell r="M1295" t="str">
            <v>FRADIQUE</v>
          </cell>
          <cell r="N1295">
            <v>0</v>
          </cell>
          <cell r="O1295">
            <v>0</v>
          </cell>
          <cell r="P1295" t="str">
            <v>N/A</v>
          </cell>
          <cell r="Q1295" t="str">
            <v>COMERCIAL</v>
          </cell>
          <cell r="R1295" t="str">
            <v>SG&amp;A</v>
          </cell>
          <cell r="S1295" t="str">
            <v>SG&amp;A</v>
          </cell>
          <cell r="T1295" t="str">
            <v>N/A</v>
          </cell>
          <cell r="U1295" t="str">
            <v>N/A</v>
          </cell>
          <cell r="V1295" t="str">
            <v>N/A</v>
          </cell>
          <cell r="W1295" t="str">
            <v>N/I</v>
          </cell>
          <cell r="X1295" t="str">
            <v>N/I</v>
          </cell>
          <cell r="Y1295" t="str">
            <v>N/A</v>
          </cell>
          <cell r="Z1295" t="str">
            <v>N/A</v>
          </cell>
          <cell r="AA1295" t="str">
            <v>N/A</v>
          </cell>
          <cell r="AB1295" t="str">
            <v xml:space="preserve">BLOQUEADO    </v>
          </cell>
          <cell r="AC1295">
            <v>111222</v>
          </cell>
          <cell r="AD1295" t="str">
            <v>COMERCIAL</v>
          </cell>
          <cell r="AE1295" t="str">
            <v>3.SG&amp;A</v>
          </cell>
          <cell r="AF1295" t="str">
            <v>N/A</v>
          </cell>
          <cell r="AG1295" t="str">
            <v>N/A</v>
          </cell>
          <cell r="AH1295" t="str">
            <v>N/I</v>
          </cell>
          <cell r="AI1295" t="str">
            <v>N/A</v>
          </cell>
          <cell r="AJ1295" t="str">
            <v>N/A</v>
          </cell>
          <cell r="AK1295" t="str">
            <v>N/A</v>
          </cell>
          <cell r="AL1295" t="str">
            <v>N/A</v>
          </cell>
          <cell r="AM1295" t="str">
            <v>N/A</v>
          </cell>
          <cell r="AN1295" t="str">
            <v>N/A</v>
          </cell>
          <cell r="AO1295" t="str">
            <v>N/A</v>
          </cell>
          <cell r="AP1295" t="str">
            <v>N/A</v>
          </cell>
          <cell r="AQ1295" t="str">
            <v>N/A</v>
          </cell>
          <cell r="AR1295" t="str">
            <v>N/A</v>
          </cell>
          <cell r="AS1295" t="str">
            <v>N/AN/A</v>
          </cell>
          <cell r="AT1295" t="str">
            <v>N/A</v>
          </cell>
          <cell r="AU1295" t="str">
            <v>N/A</v>
          </cell>
          <cell r="AV1295" t="str">
            <v>N/A</v>
          </cell>
          <cell r="AW1295" t="str">
            <v>N/A</v>
          </cell>
          <cell r="AX1295" t="str">
            <v>N/A</v>
          </cell>
          <cell r="AY1295" t="str">
            <v>N/A</v>
          </cell>
          <cell r="AZ1295">
            <v>111222</v>
          </cell>
        </row>
        <row r="1296">
          <cell r="D1296">
            <v>111221</v>
          </cell>
          <cell r="E1296" t="str">
            <v>DIRETORIA</v>
          </cell>
          <cell r="F1296" t="str">
            <v>N/A</v>
          </cell>
          <cell r="G1296" t="str">
            <v>N/I</v>
          </cell>
          <cell r="H1296" t="str">
            <v>N/I</v>
          </cell>
          <cell r="I1296" t="str">
            <v>N/I</v>
          </cell>
          <cell r="J1296" t="str">
            <v>N/I</v>
          </cell>
          <cell r="K1296" t="str">
            <v>12</v>
          </cell>
          <cell r="L1296" t="str">
            <v>FRADIQUE</v>
          </cell>
          <cell r="M1296" t="str">
            <v>FRADIQUE</v>
          </cell>
          <cell r="N1296">
            <v>0</v>
          </cell>
          <cell r="O1296">
            <v>0</v>
          </cell>
          <cell r="P1296" t="str">
            <v>N/A</v>
          </cell>
          <cell r="Q1296" t="str">
            <v>DIRETORIA</v>
          </cell>
          <cell r="R1296" t="str">
            <v>SG&amp;A</v>
          </cell>
          <cell r="S1296" t="str">
            <v>SG&amp;A</v>
          </cell>
          <cell r="T1296" t="str">
            <v>N/A</v>
          </cell>
          <cell r="U1296" t="str">
            <v>N/A</v>
          </cell>
          <cell r="V1296" t="str">
            <v>N/A</v>
          </cell>
          <cell r="W1296" t="str">
            <v>N/I</v>
          </cell>
          <cell r="X1296" t="str">
            <v>N/I</v>
          </cell>
          <cell r="Y1296" t="str">
            <v>N/A</v>
          </cell>
          <cell r="Z1296" t="str">
            <v>N/A</v>
          </cell>
          <cell r="AA1296" t="str">
            <v>N/A</v>
          </cell>
          <cell r="AB1296" t="str">
            <v xml:space="preserve">BLOQUEADO    </v>
          </cell>
          <cell r="AC1296">
            <v>111221</v>
          </cell>
          <cell r="AD1296" t="str">
            <v>DIRETORIA</v>
          </cell>
          <cell r="AE1296" t="str">
            <v>3.SG&amp;A</v>
          </cell>
          <cell r="AF1296" t="str">
            <v>N/A</v>
          </cell>
          <cell r="AG1296" t="str">
            <v>N/A</v>
          </cell>
          <cell r="AH1296" t="str">
            <v>N/I</v>
          </cell>
          <cell r="AI1296" t="str">
            <v>N/A</v>
          </cell>
          <cell r="AJ1296" t="str">
            <v>N/A</v>
          </cell>
          <cell r="AK1296" t="str">
            <v>N/A</v>
          </cell>
          <cell r="AL1296" t="str">
            <v>N/A</v>
          </cell>
          <cell r="AM1296" t="str">
            <v>N/A</v>
          </cell>
          <cell r="AN1296" t="str">
            <v>N/A</v>
          </cell>
          <cell r="AO1296" t="str">
            <v>N/A</v>
          </cell>
          <cell r="AP1296" t="str">
            <v>N/A</v>
          </cell>
          <cell r="AQ1296" t="str">
            <v>N/A</v>
          </cell>
          <cell r="AR1296" t="str">
            <v>N/A</v>
          </cell>
          <cell r="AS1296" t="str">
            <v>N/AN/A</v>
          </cell>
          <cell r="AT1296" t="str">
            <v>N/A</v>
          </cell>
          <cell r="AU1296" t="str">
            <v>N/A</v>
          </cell>
          <cell r="AV1296" t="str">
            <v>N/A</v>
          </cell>
          <cell r="AW1296" t="str">
            <v>N/A</v>
          </cell>
          <cell r="AX1296" t="str">
            <v>N/A</v>
          </cell>
          <cell r="AY1296" t="str">
            <v>N/A</v>
          </cell>
          <cell r="AZ1296">
            <v>111221</v>
          </cell>
        </row>
        <row r="1297">
          <cell r="D1297">
            <v>111220</v>
          </cell>
          <cell r="E1297" t="str">
            <v>PRESIDENCIA</v>
          </cell>
          <cell r="F1297" t="str">
            <v>N/A</v>
          </cell>
          <cell r="G1297" t="str">
            <v>N/I</v>
          </cell>
          <cell r="H1297" t="str">
            <v>N/I</v>
          </cell>
          <cell r="I1297" t="str">
            <v>N/I</v>
          </cell>
          <cell r="J1297" t="str">
            <v>N/I</v>
          </cell>
          <cell r="K1297" t="str">
            <v>12</v>
          </cell>
          <cell r="L1297" t="str">
            <v>FRADIQUE</v>
          </cell>
          <cell r="M1297" t="str">
            <v>FRADIQUE</v>
          </cell>
          <cell r="N1297">
            <v>0</v>
          </cell>
          <cell r="O1297">
            <v>0</v>
          </cell>
          <cell r="P1297" t="str">
            <v>N/A</v>
          </cell>
          <cell r="Q1297" t="str">
            <v>PRESIDENCIA</v>
          </cell>
          <cell r="R1297" t="str">
            <v>SG&amp;A</v>
          </cell>
          <cell r="S1297" t="str">
            <v>SG&amp;A</v>
          </cell>
          <cell r="T1297" t="str">
            <v>N/A</v>
          </cell>
          <cell r="U1297" t="str">
            <v>N/A</v>
          </cell>
          <cell r="V1297" t="str">
            <v>N/A</v>
          </cell>
          <cell r="W1297" t="str">
            <v>N/I</v>
          </cell>
          <cell r="X1297" t="str">
            <v>N/I</v>
          </cell>
          <cell r="Y1297" t="str">
            <v>N/A</v>
          </cell>
          <cell r="Z1297" t="str">
            <v>N/A</v>
          </cell>
          <cell r="AA1297" t="str">
            <v>N/A</v>
          </cell>
          <cell r="AB1297" t="str">
            <v xml:space="preserve">BLOQUEADO    </v>
          </cell>
          <cell r="AC1297">
            <v>111220</v>
          </cell>
          <cell r="AD1297" t="str">
            <v>PRESIDENCIA</v>
          </cell>
          <cell r="AE1297" t="str">
            <v>3.SG&amp;A</v>
          </cell>
          <cell r="AF1297" t="str">
            <v>N/A</v>
          </cell>
          <cell r="AG1297" t="str">
            <v>N/A</v>
          </cell>
          <cell r="AH1297" t="str">
            <v>N/I</v>
          </cell>
          <cell r="AI1297" t="str">
            <v>N/A</v>
          </cell>
          <cell r="AJ1297" t="str">
            <v>N/A</v>
          </cell>
          <cell r="AK1297" t="str">
            <v>N/A</v>
          </cell>
          <cell r="AL1297" t="str">
            <v>N/A</v>
          </cell>
          <cell r="AM1297" t="str">
            <v>N/A</v>
          </cell>
          <cell r="AN1297" t="str">
            <v>N/A</v>
          </cell>
          <cell r="AO1297" t="str">
            <v>N/A</v>
          </cell>
          <cell r="AP1297" t="str">
            <v>N/A</v>
          </cell>
          <cell r="AQ1297" t="str">
            <v>N/A</v>
          </cell>
          <cell r="AR1297" t="str">
            <v>N/A</v>
          </cell>
          <cell r="AS1297" t="str">
            <v>N/AN/A</v>
          </cell>
          <cell r="AT1297" t="str">
            <v>N/A</v>
          </cell>
          <cell r="AU1297" t="str">
            <v>N/A</v>
          </cell>
          <cell r="AV1297" t="str">
            <v>N/A</v>
          </cell>
          <cell r="AW1297" t="str">
            <v>N/A</v>
          </cell>
          <cell r="AX1297" t="str">
            <v>N/A</v>
          </cell>
          <cell r="AY1297" t="str">
            <v>N/A</v>
          </cell>
          <cell r="AZ1297">
            <v>111220</v>
          </cell>
        </row>
        <row r="1298">
          <cell r="D1298">
            <v>110943</v>
          </cell>
          <cell r="E1298" t="str">
            <v>GERENCIA REGIONAL - DF/GO</v>
          </cell>
          <cell r="F1298" t="str">
            <v>N/A</v>
          </cell>
          <cell r="G1298" t="str">
            <v>GO</v>
          </cell>
          <cell r="H1298" t="str">
            <v>GOIÁS</v>
          </cell>
          <cell r="I1298" t="str">
            <v>CO</v>
          </cell>
          <cell r="J1298" t="str">
            <v>CO</v>
          </cell>
          <cell r="K1298" t="str">
            <v>09</v>
          </cell>
          <cell r="L1298" t="str">
            <v>CAPITAL</v>
          </cell>
          <cell r="M1298" t="str">
            <v>CAPITAL</v>
          </cell>
          <cell r="N1298">
            <v>0</v>
          </cell>
          <cell r="O1298">
            <v>0</v>
          </cell>
          <cell r="P1298" t="str">
            <v>N/A</v>
          </cell>
          <cell r="Q1298" t="str">
            <v>GER. REGIONAL</v>
          </cell>
          <cell r="R1298" t="str">
            <v>SG&amp;A</v>
          </cell>
          <cell r="S1298" t="str">
            <v>SG&amp;A</v>
          </cell>
          <cell r="T1298" t="str">
            <v>N/A</v>
          </cell>
          <cell r="U1298" t="str">
            <v>N/A</v>
          </cell>
          <cell r="V1298" t="str">
            <v>N/A</v>
          </cell>
          <cell r="W1298" t="str">
            <v>N/I</v>
          </cell>
          <cell r="X1298" t="str">
            <v>N/I</v>
          </cell>
          <cell r="Y1298" t="str">
            <v>N/A</v>
          </cell>
          <cell r="Z1298" t="str">
            <v>N/A</v>
          </cell>
          <cell r="AA1298" t="str">
            <v>N/A</v>
          </cell>
          <cell r="AB1298" t="str">
            <v>NAO BLOQUEADO</v>
          </cell>
          <cell r="AC1298">
            <v>110943</v>
          </cell>
          <cell r="AD1298" t="str">
            <v>GERENCIA REGIONAL - DF/GO</v>
          </cell>
          <cell r="AE1298" t="str">
            <v>3.SG&amp;A</v>
          </cell>
          <cell r="AF1298" t="str">
            <v>N/A</v>
          </cell>
          <cell r="AG1298" t="str">
            <v>N/A</v>
          </cell>
          <cell r="AH1298" t="str">
            <v>N/I</v>
          </cell>
          <cell r="AI1298" t="str">
            <v>N/A</v>
          </cell>
          <cell r="AJ1298" t="str">
            <v>N/A</v>
          </cell>
          <cell r="AK1298" t="str">
            <v>N/A</v>
          </cell>
          <cell r="AL1298" t="str">
            <v>N/A</v>
          </cell>
          <cell r="AM1298" t="str">
            <v>N/A</v>
          </cell>
          <cell r="AN1298" t="str">
            <v>N/A</v>
          </cell>
          <cell r="AO1298" t="str">
            <v>N/A</v>
          </cell>
          <cell r="AP1298" t="str">
            <v>N/A</v>
          </cell>
          <cell r="AQ1298" t="str">
            <v>N/A</v>
          </cell>
          <cell r="AR1298" t="str">
            <v>N/A</v>
          </cell>
          <cell r="AS1298" t="str">
            <v>N/AN/A</v>
          </cell>
          <cell r="AT1298" t="str">
            <v>N/A</v>
          </cell>
          <cell r="AU1298" t="str">
            <v>N/A</v>
          </cell>
          <cell r="AV1298" t="str">
            <v>N/A</v>
          </cell>
          <cell r="AW1298" t="str">
            <v>N/A</v>
          </cell>
          <cell r="AX1298" t="str">
            <v>N/A</v>
          </cell>
          <cell r="AY1298" t="str">
            <v>N/A</v>
          </cell>
          <cell r="AZ1298">
            <v>110943</v>
          </cell>
        </row>
        <row r="1299">
          <cell r="D1299">
            <v>110235</v>
          </cell>
          <cell r="E1299" t="str">
            <v>ADMINISTRACAO</v>
          </cell>
          <cell r="F1299" t="str">
            <v>N/A</v>
          </cell>
          <cell r="G1299" t="str">
            <v>N/I</v>
          </cell>
          <cell r="H1299" t="str">
            <v>N/I</v>
          </cell>
          <cell r="I1299" t="str">
            <v>N/I</v>
          </cell>
          <cell r="J1299" t="str">
            <v>N/I</v>
          </cell>
          <cell r="K1299" t="str">
            <v>02</v>
          </cell>
          <cell r="L1299" t="str">
            <v>AMZ</v>
          </cell>
          <cell r="M1299" t="str">
            <v>AMZ</v>
          </cell>
          <cell r="N1299">
            <v>0</v>
          </cell>
          <cell r="O1299">
            <v>0</v>
          </cell>
          <cell r="P1299" t="str">
            <v>N/A</v>
          </cell>
          <cell r="Q1299" t="str">
            <v>ADMINISTRACAO</v>
          </cell>
          <cell r="R1299" t="str">
            <v>SG&amp;A</v>
          </cell>
          <cell r="S1299" t="str">
            <v>SG&amp;A</v>
          </cell>
          <cell r="T1299" t="str">
            <v>N/A</v>
          </cell>
          <cell r="U1299" t="str">
            <v>N/A</v>
          </cell>
          <cell r="V1299" t="str">
            <v>N/A</v>
          </cell>
          <cell r="W1299" t="str">
            <v>N/I</v>
          </cell>
          <cell r="X1299" t="str">
            <v>N/I</v>
          </cell>
          <cell r="Y1299" t="str">
            <v>N/A</v>
          </cell>
          <cell r="Z1299" t="str">
            <v>N/A</v>
          </cell>
          <cell r="AA1299" t="str">
            <v>N/A</v>
          </cell>
          <cell r="AB1299" t="str">
            <v xml:space="preserve">BLOQUEADO    </v>
          </cell>
          <cell r="AC1299">
            <v>110235</v>
          </cell>
          <cell r="AD1299" t="str">
            <v>ADMINISTRACAO</v>
          </cell>
          <cell r="AE1299" t="str">
            <v>3.SG&amp;A</v>
          </cell>
          <cell r="AF1299" t="str">
            <v>N/A</v>
          </cell>
          <cell r="AG1299" t="str">
            <v>N/A</v>
          </cell>
          <cell r="AH1299" t="str">
            <v>N/I</v>
          </cell>
          <cell r="AI1299" t="str">
            <v>N/A</v>
          </cell>
          <cell r="AJ1299" t="str">
            <v>N/A</v>
          </cell>
          <cell r="AK1299" t="str">
            <v>N/A</v>
          </cell>
          <cell r="AL1299" t="str">
            <v>N/A</v>
          </cell>
          <cell r="AM1299" t="str">
            <v>N/A</v>
          </cell>
          <cell r="AN1299" t="str">
            <v>N/A</v>
          </cell>
          <cell r="AO1299" t="str">
            <v>N/A</v>
          </cell>
          <cell r="AP1299" t="str">
            <v>N/A</v>
          </cell>
          <cell r="AQ1299" t="str">
            <v>N/A</v>
          </cell>
          <cell r="AR1299" t="str">
            <v>N/A</v>
          </cell>
          <cell r="AS1299" t="str">
            <v>N/AN/A</v>
          </cell>
          <cell r="AT1299" t="str">
            <v>N/A</v>
          </cell>
          <cell r="AU1299" t="str">
            <v>N/A</v>
          </cell>
          <cell r="AV1299" t="str">
            <v>N/A</v>
          </cell>
          <cell r="AW1299" t="str">
            <v>N/A</v>
          </cell>
          <cell r="AX1299" t="str">
            <v>N/A</v>
          </cell>
          <cell r="AY1299" t="str">
            <v>N/A</v>
          </cell>
          <cell r="AZ1299">
            <v>110235</v>
          </cell>
        </row>
        <row r="1300">
          <cell r="D1300">
            <v>110231</v>
          </cell>
          <cell r="E1300" t="str">
            <v>INFORMATICA</v>
          </cell>
          <cell r="F1300" t="str">
            <v>N/A</v>
          </cell>
          <cell r="G1300" t="str">
            <v>N/I</v>
          </cell>
          <cell r="H1300" t="str">
            <v>N/I</v>
          </cell>
          <cell r="I1300" t="str">
            <v>N/I</v>
          </cell>
          <cell r="J1300" t="str">
            <v>N/I</v>
          </cell>
          <cell r="K1300" t="str">
            <v>02</v>
          </cell>
          <cell r="L1300" t="str">
            <v>AMZ</v>
          </cell>
          <cell r="M1300" t="str">
            <v>AMZ</v>
          </cell>
          <cell r="N1300">
            <v>0</v>
          </cell>
          <cell r="O1300">
            <v>0</v>
          </cell>
          <cell r="P1300" t="str">
            <v>N/A</v>
          </cell>
          <cell r="Q1300" t="str">
            <v>INFORMATICA</v>
          </cell>
          <cell r="R1300" t="str">
            <v>SG&amp;A</v>
          </cell>
          <cell r="S1300" t="str">
            <v>SG&amp;A</v>
          </cell>
          <cell r="T1300" t="str">
            <v>N/A</v>
          </cell>
          <cell r="U1300" t="str">
            <v>N/A</v>
          </cell>
          <cell r="V1300" t="str">
            <v>N/A</v>
          </cell>
          <cell r="W1300" t="str">
            <v>N/I</v>
          </cell>
          <cell r="X1300" t="str">
            <v>N/I</v>
          </cell>
          <cell r="Y1300" t="str">
            <v>N/A</v>
          </cell>
          <cell r="Z1300" t="str">
            <v>N/A</v>
          </cell>
          <cell r="AA1300" t="str">
            <v>N/A</v>
          </cell>
          <cell r="AB1300" t="str">
            <v xml:space="preserve">BLOQUEADO    </v>
          </cell>
          <cell r="AC1300">
            <v>110231</v>
          </cell>
          <cell r="AD1300" t="str">
            <v>INFORMATICA</v>
          </cell>
          <cell r="AE1300" t="str">
            <v>3.SG&amp;A</v>
          </cell>
          <cell r="AF1300" t="str">
            <v>N/A</v>
          </cell>
          <cell r="AG1300" t="str">
            <v>N/A</v>
          </cell>
          <cell r="AH1300" t="str">
            <v>N/I</v>
          </cell>
          <cell r="AI1300" t="str">
            <v>N/A</v>
          </cell>
          <cell r="AJ1300" t="str">
            <v>N/A</v>
          </cell>
          <cell r="AK1300" t="str">
            <v>N/A</v>
          </cell>
          <cell r="AL1300" t="str">
            <v>N/A</v>
          </cell>
          <cell r="AM1300" t="str">
            <v>N/A</v>
          </cell>
          <cell r="AN1300" t="str">
            <v>N/A</v>
          </cell>
          <cell r="AO1300" t="str">
            <v>N/A</v>
          </cell>
          <cell r="AP1300" t="str">
            <v>N/A</v>
          </cell>
          <cell r="AQ1300" t="str">
            <v>N/A</v>
          </cell>
          <cell r="AR1300" t="str">
            <v>N/A</v>
          </cell>
          <cell r="AS1300" t="str">
            <v>N/AN/A</v>
          </cell>
          <cell r="AT1300" t="str">
            <v>N/A</v>
          </cell>
          <cell r="AU1300" t="str">
            <v>N/A</v>
          </cell>
          <cell r="AV1300" t="str">
            <v>N/A</v>
          </cell>
          <cell r="AW1300" t="str">
            <v>N/A</v>
          </cell>
          <cell r="AX1300" t="str">
            <v>N/A</v>
          </cell>
          <cell r="AY1300" t="str">
            <v>N/A</v>
          </cell>
          <cell r="AZ1300">
            <v>110231</v>
          </cell>
        </row>
        <row r="1301">
          <cell r="D1301">
            <v>110230</v>
          </cell>
          <cell r="E1301" t="str">
            <v>AUDITORIA INTERNA</v>
          </cell>
          <cell r="F1301" t="str">
            <v>N/A</v>
          </cell>
          <cell r="G1301" t="str">
            <v>N/I</v>
          </cell>
          <cell r="H1301" t="str">
            <v>N/I</v>
          </cell>
          <cell r="I1301" t="str">
            <v>N/I</v>
          </cell>
          <cell r="J1301" t="str">
            <v>N/I</v>
          </cell>
          <cell r="K1301" t="str">
            <v>02</v>
          </cell>
          <cell r="L1301" t="str">
            <v>AMZ</v>
          </cell>
          <cell r="M1301" t="str">
            <v>AMZ</v>
          </cell>
          <cell r="N1301">
            <v>0</v>
          </cell>
          <cell r="O1301">
            <v>0</v>
          </cell>
          <cell r="P1301" t="str">
            <v>N/A</v>
          </cell>
          <cell r="Q1301" t="str">
            <v>AUDITORIA INTERNA</v>
          </cell>
          <cell r="R1301" t="str">
            <v>SG&amp;A</v>
          </cell>
          <cell r="S1301" t="str">
            <v>SG&amp;A</v>
          </cell>
          <cell r="T1301" t="str">
            <v>N/A</v>
          </cell>
          <cell r="U1301" t="str">
            <v>N/A</v>
          </cell>
          <cell r="V1301" t="str">
            <v>N/A</v>
          </cell>
          <cell r="W1301" t="str">
            <v>N/I</v>
          </cell>
          <cell r="X1301" t="str">
            <v>N/I</v>
          </cell>
          <cell r="Y1301" t="str">
            <v>N/A</v>
          </cell>
          <cell r="Z1301" t="str">
            <v>N/A</v>
          </cell>
          <cell r="AA1301" t="str">
            <v>N/A</v>
          </cell>
          <cell r="AB1301" t="str">
            <v xml:space="preserve">BLOQUEADO    </v>
          </cell>
          <cell r="AC1301">
            <v>110230</v>
          </cell>
          <cell r="AD1301" t="str">
            <v>AUDITORIA INTERNA</v>
          </cell>
          <cell r="AE1301" t="str">
            <v>3.SG&amp;A</v>
          </cell>
          <cell r="AF1301" t="str">
            <v>N/A</v>
          </cell>
          <cell r="AG1301" t="str">
            <v>N/A</v>
          </cell>
          <cell r="AH1301" t="str">
            <v>N/I</v>
          </cell>
          <cell r="AI1301" t="str">
            <v>N/A</v>
          </cell>
          <cell r="AJ1301" t="str">
            <v>N/A</v>
          </cell>
          <cell r="AK1301" t="str">
            <v>N/A</v>
          </cell>
          <cell r="AL1301" t="str">
            <v>N/A</v>
          </cell>
          <cell r="AM1301" t="str">
            <v>N/A</v>
          </cell>
          <cell r="AN1301" t="str">
            <v>N/A</v>
          </cell>
          <cell r="AO1301" t="str">
            <v>N/A</v>
          </cell>
          <cell r="AP1301" t="str">
            <v>N/A</v>
          </cell>
          <cell r="AQ1301" t="str">
            <v>N/A</v>
          </cell>
          <cell r="AR1301" t="str">
            <v>N/A</v>
          </cell>
          <cell r="AS1301" t="str">
            <v>N/AN/A</v>
          </cell>
          <cell r="AT1301" t="str">
            <v>N/A</v>
          </cell>
          <cell r="AU1301" t="str">
            <v>N/A</v>
          </cell>
          <cell r="AV1301" t="str">
            <v>N/A</v>
          </cell>
          <cell r="AW1301" t="str">
            <v>N/A</v>
          </cell>
          <cell r="AX1301" t="str">
            <v>N/A</v>
          </cell>
          <cell r="AY1301" t="str">
            <v>N/A</v>
          </cell>
          <cell r="AZ1301">
            <v>110230</v>
          </cell>
        </row>
        <row r="1302">
          <cell r="D1302">
            <v>110229</v>
          </cell>
          <cell r="E1302" t="str">
            <v>SAC / SINISTRO</v>
          </cell>
          <cell r="F1302" t="str">
            <v>N/A</v>
          </cell>
          <cell r="G1302" t="str">
            <v>N/I</v>
          </cell>
          <cell r="H1302" t="str">
            <v>N/I</v>
          </cell>
          <cell r="I1302" t="str">
            <v>N/I</v>
          </cell>
          <cell r="J1302" t="str">
            <v>N/I</v>
          </cell>
          <cell r="K1302" t="str">
            <v>02</v>
          </cell>
          <cell r="L1302" t="str">
            <v>AMZ</v>
          </cell>
          <cell r="M1302" t="str">
            <v>AMZ</v>
          </cell>
          <cell r="N1302">
            <v>0</v>
          </cell>
          <cell r="O1302">
            <v>0</v>
          </cell>
          <cell r="P1302" t="str">
            <v>N/A</v>
          </cell>
          <cell r="Q1302" t="str">
            <v>SAC / SINISTRO</v>
          </cell>
          <cell r="R1302" t="str">
            <v>SG&amp;A</v>
          </cell>
          <cell r="S1302" t="str">
            <v>SG&amp;A</v>
          </cell>
          <cell r="T1302" t="str">
            <v>N/A</v>
          </cell>
          <cell r="U1302" t="str">
            <v>N/A</v>
          </cell>
          <cell r="V1302" t="str">
            <v>N/A</v>
          </cell>
          <cell r="W1302" t="str">
            <v>N/I</v>
          </cell>
          <cell r="X1302" t="str">
            <v>N/I</v>
          </cell>
          <cell r="Y1302" t="str">
            <v>N/A</v>
          </cell>
          <cell r="Z1302" t="str">
            <v>N/A</v>
          </cell>
          <cell r="AA1302" t="str">
            <v>N/A</v>
          </cell>
          <cell r="AB1302" t="str">
            <v xml:space="preserve">BLOQUEADO    </v>
          </cell>
          <cell r="AC1302">
            <v>110229</v>
          </cell>
          <cell r="AD1302" t="str">
            <v>SAC / SINISTRO</v>
          </cell>
          <cell r="AE1302" t="str">
            <v>3.SG&amp;A</v>
          </cell>
          <cell r="AF1302" t="str">
            <v>N/A</v>
          </cell>
          <cell r="AG1302" t="str">
            <v>N/A</v>
          </cell>
          <cell r="AH1302" t="str">
            <v>N/I</v>
          </cell>
          <cell r="AI1302" t="str">
            <v>N/A</v>
          </cell>
          <cell r="AJ1302" t="str">
            <v>N/A</v>
          </cell>
          <cell r="AK1302" t="str">
            <v>N/A</v>
          </cell>
          <cell r="AL1302" t="str">
            <v>N/A</v>
          </cell>
          <cell r="AM1302" t="str">
            <v>N/A</v>
          </cell>
          <cell r="AN1302" t="str">
            <v>N/A</v>
          </cell>
          <cell r="AO1302" t="str">
            <v>N/A</v>
          </cell>
          <cell r="AP1302" t="str">
            <v>N/A</v>
          </cell>
          <cell r="AQ1302" t="str">
            <v>N/A</v>
          </cell>
          <cell r="AR1302" t="str">
            <v>N/A</v>
          </cell>
          <cell r="AS1302" t="str">
            <v>N/AN/A</v>
          </cell>
          <cell r="AT1302" t="str">
            <v>N/A</v>
          </cell>
          <cell r="AU1302" t="str">
            <v>N/A</v>
          </cell>
          <cell r="AV1302" t="str">
            <v>N/A</v>
          </cell>
          <cell r="AW1302" t="str">
            <v>N/A</v>
          </cell>
          <cell r="AX1302" t="str">
            <v>N/A</v>
          </cell>
          <cell r="AY1302" t="str">
            <v>N/A</v>
          </cell>
          <cell r="AZ1302">
            <v>110229</v>
          </cell>
        </row>
        <row r="1303">
          <cell r="D1303">
            <v>110226</v>
          </cell>
          <cell r="E1303" t="str">
            <v>FATURAMENTO</v>
          </cell>
          <cell r="F1303" t="str">
            <v>N/A</v>
          </cell>
          <cell r="G1303" t="str">
            <v>N/I</v>
          </cell>
          <cell r="H1303" t="str">
            <v>N/I</v>
          </cell>
          <cell r="I1303" t="str">
            <v>N/I</v>
          </cell>
          <cell r="J1303" t="str">
            <v>N/I</v>
          </cell>
          <cell r="K1303" t="str">
            <v>02</v>
          </cell>
          <cell r="L1303" t="str">
            <v>AMZ</v>
          </cell>
          <cell r="M1303" t="str">
            <v>AMZ</v>
          </cell>
          <cell r="N1303">
            <v>0</v>
          </cell>
          <cell r="O1303">
            <v>0</v>
          </cell>
          <cell r="P1303" t="str">
            <v>N/A</v>
          </cell>
          <cell r="Q1303" t="str">
            <v>ADM FINANCEIRO</v>
          </cell>
          <cell r="R1303" t="str">
            <v>SG&amp;A</v>
          </cell>
          <cell r="S1303" t="str">
            <v>SG&amp;A</v>
          </cell>
          <cell r="T1303" t="str">
            <v>N/A</v>
          </cell>
          <cell r="U1303" t="str">
            <v>N/A</v>
          </cell>
          <cell r="V1303" t="str">
            <v>N/A</v>
          </cell>
          <cell r="W1303" t="str">
            <v>N/I</v>
          </cell>
          <cell r="X1303" t="str">
            <v>N/I</v>
          </cell>
          <cell r="Y1303" t="str">
            <v>N/A</v>
          </cell>
          <cell r="Z1303" t="str">
            <v>N/A</v>
          </cell>
          <cell r="AA1303" t="str">
            <v>N/A</v>
          </cell>
          <cell r="AB1303" t="str">
            <v xml:space="preserve">BLOQUEADO    </v>
          </cell>
          <cell r="AC1303">
            <v>110226</v>
          </cell>
          <cell r="AD1303" t="str">
            <v>FATURAMENTO</v>
          </cell>
          <cell r="AE1303" t="str">
            <v>3.SG&amp;A</v>
          </cell>
          <cell r="AF1303" t="str">
            <v>N/A</v>
          </cell>
          <cell r="AG1303" t="str">
            <v>N/A</v>
          </cell>
          <cell r="AH1303" t="str">
            <v>N/I</v>
          </cell>
          <cell r="AI1303" t="str">
            <v>N/A</v>
          </cell>
          <cell r="AJ1303" t="str">
            <v>N/A</v>
          </cell>
          <cell r="AK1303" t="str">
            <v>N/A</v>
          </cell>
          <cell r="AL1303" t="str">
            <v>N/A</v>
          </cell>
          <cell r="AM1303" t="str">
            <v>N/A</v>
          </cell>
          <cell r="AN1303" t="str">
            <v>N/A</v>
          </cell>
          <cell r="AO1303" t="str">
            <v>N/A</v>
          </cell>
          <cell r="AP1303" t="str">
            <v>N/A</v>
          </cell>
          <cell r="AQ1303" t="str">
            <v>N/A</v>
          </cell>
          <cell r="AR1303" t="str">
            <v>N/A</v>
          </cell>
          <cell r="AS1303" t="str">
            <v>N/AN/A</v>
          </cell>
          <cell r="AT1303" t="str">
            <v>N/A</v>
          </cell>
          <cell r="AU1303" t="str">
            <v>N/A</v>
          </cell>
          <cell r="AV1303" t="str">
            <v>N/A</v>
          </cell>
          <cell r="AW1303" t="str">
            <v>N/A</v>
          </cell>
          <cell r="AX1303" t="str">
            <v>N/A</v>
          </cell>
          <cell r="AY1303" t="str">
            <v>N/A</v>
          </cell>
          <cell r="AZ1303">
            <v>110226</v>
          </cell>
        </row>
        <row r="1304">
          <cell r="D1304">
            <v>110223</v>
          </cell>
          <cell r="E1304" t="str">
            <v>CONTABILIDADE</v>
          </cell>
          <cell r="F1304" t="str">
            <v>N/A</v>
          </cell>
          <cell r="G1304" t="str">
            <v>N/I</v>
          </cell>
          <cell r="H1304" t="str">
            <v>N/I</v>
          </cell>
          <cell r="I1304" t="str">
            <v>N/I</v>
          </cell>
          <cell r="J1304" t="str">
            <v>N/I</v>
          </cell>
          <cell r="K1304" t="str">
            <v>02</v>
          </cell>
          <cell r="L1304" t="str">
            <v>AMZ</v>
          </cell>
          <cell r="M1304" t="str">
            <v>AMZ</v>
          </cell>
          <cell r="N1304">
            <v>0</v>
          </cell>
          <cell r="O1304">
            <v>0</v>
          </cell>
          <cell r="P1304" t="str">
            <v>N/A</v>
          </cell>
          <cell r="Q1304" t="str">
            <v>CONTROLADORIA</v>
          </cell>
          <cell r="R1304" t="str">
            <v>SG&amp;A</v>
          </cell>
          <cell r="S1304" t="str">
            <v>SG&amp;A</v>
          </cell>
          <cell r="T1304" t="str">
            <v>N/A</v>
          </cell>
          <cell r="U1304" t="str">
            <v>N/A</v>
          </cell>
          <cell r="V1304" t="str">
            <v>N/A</v>
          </cell>
          <cell r="W1304" t="str">
            <v>N/I</v>
          </cell>
          <cell r="X1304" t="str">
            <v>N/I</v>
          </cell>
          <cell r="Y1304" t="str">
            <v>N/A</v>
          </cell>
          <cell r="Z1304" t="str">
            <v>N/A</v>
          </cell>
          <cell r="AA1304" t="str">
            <v>N/A</v>
          </cell>
          <cell r="AB1304" t="str">
            <v xml:space="preserve">BLOQUEADO    </v>
          </cell>
          <cell r="AC1304">
            <v>110223</v>
          </cell>
          <cell r="AD1304" t="str">
            <v>CONTABILIDADE</v>
          </cell>
          <cell r="AE1304" t="str">
            <v>3.SG&amp;A</v>
          </cell>
          <cell r="AF1304" t="str">
            <v>N/A</v>
          </cell>
          <cell r="AG1304" t="str">
            <v>N/A</v>
          </cell>
          <cell r="AH1304" t="str">
            <v>N/I</v>
          </cell>
          <cell r="AI1304" t="str">
            <v>N/A</v>
          </cell>
          <cell r="AJ1304" t="str">
            <v>N/A</v>
          </cell>
          <cell r="AK1304" t="str">
            <v>N/A</v>
          </cell>
          <cell r="AL1304" t="str">
            <v>N/A</v>
          </cell>
          <cell r="AM1304" t="str">
            <v>N/A</v>
          </cell>
          <cell r="AN1304" t="str">
            <v>N/A</v>
          </cell>
          <cell r="AO1304" t="str">
            <v>N/A</v>
          </cell>
          <cell r="AP1304" t="str">
            <v>N/A</v>
          </cell>
          <cell r="AQ1304" t="str">
            <v>N/A</v>
          </cell>
          <cell r="AR1304" t="str">
            <v>N/A</v>
          </cell>
          <cell r="AS1304" t="str">
            <v>N/AN/A</v>
          </cell>
          <cell r="AT1304" t="str">
            <v>N/A</v>
          </cell>
          <cell r="AU1304" t="str">
            <v>N/A</v>
          </cell>
          <cell r="AV1304" t="str">
            <v>N/A</v>
          </cell>
          <cell r="AW1304" t="str">
            <v>N/A</v>
          </cell>
          <cell r="AX1304" t="str">
            <v>N/A</v>
          </cell>
          <cell r="AY1304" t="str">
            <v>N/A</v>
          </cell>
          <cell r="AZ1304">
            <v>110223</v>
          </cell>
        </row>
        <row r="1305">
          <cell r="D1305">
            <v>110221</v>
          </cell>
          <cell r="E1305" t="str">
            <v>DIRETORIA</v>
          </cell>
          <cell r="F1305" t="str">
            <v>N/A</v>
          </cell>
          <cell r="G1305" t="str">
            <v>N/I</v>
          </cell>
          <cell r="H1305" t="str">
            <v>N/I</v>
          </cell>
          <cell r="I1305" t="str">
            <v>N/I</v>
          </cell>
          <cell r="J1305" t="str">
            <v>N/I</v>
          </cell>
          <cell r="K1305" t="str">
            <v>02</v>
          </cell>
          <cell r="L1305" t="str">
            <v>AMZ</v>
          </cell>
          <cell r="M1305" t="str">
            <v>AMZ</v>
          </cell>
          <cell r="N1305">
            <v>0</v>
          </cell>
          <cell r="O1305">
            <v>0</v>
          </cell>
          <cell r="P1305" t="str">
            <v>N/A</v>
          </cell>
          <cell r="Q1305" t="str">
            <v>DIRETORIA</v>
          </cell>
          <cell r="R1305" t="str">
            <v>SG&amp;A</v>
          </cell>
          <cell r="S1305" t="str">
            <v>SG&amp;A</v>
          </cell>
          <cell r="T1305" t="str">
            <v>N/A</v>
          </cell>
          <cell r="U1305" t="str">
            <v>N/A</v>
          </cell>
          <cell r="V1305" t="str">
            <v>N/A</v>
          </cell>
          <cell r="W1305" t="str">
            <v>N/I</v>
          </cell>
          <cell r="X1305" t="str">
            <v>N/I</v>
          </cell>
          <cell r="Y1305" t="str">
            <v>N/A</v>
          </cell>
          <cell r="Z1305" t="str">
            <v>N/A</v>
          </cell>
          <cell r="AA1305" t="str">
            <v>N/A</v>
          </cell>
          <cell r="AB1305" t="str">
            <v xml:space="preserve">BLOQUEADO    </v>
          </cell>
          <cell r="AC1305">
            <v>110221</v>
          </cell>
          <cell r="AD1305" t="str">
            <v>DIRETORIA</v>
          </cell>
          <cell r="AE1305" t="str">
            <v>3.SG&amp;A</v>
          </cell>
          <cell r="AF1305" t="str">
            <v>N/A</v>
          </cell>
          <cell r="AG1305" t="str">
            <v>N/A</v>
          </cell>
          <cell r="AH1305" t="str">
            <v>N/I</v>
          </cell>
          <cell r="AI1305" t="str">
            <v>N/A</v>
          </cell>
          <cell r="AJ1305" t="str">
            <v>N/A</v>
          </cell>
          <cell r="AK1305" t="str">
            <v>N/A</v>
          </cell>
          <cell r="AL1305" t="str">
            <v>N/A</v>
          </cell>
          <cell r="AM1305" t="str">
            <v>N/A</v>
          </cell>
          <cell r="AN1305" t="str">
            <v>N/A</v>
          </cell>
          <cell r="AO1305" t="str">
            <v>N/A</v>
          </cell>
          <cell r="AP1305" t="str">
            <v>N/A</v>
          </cell>
          <cell r="AQ1305" t="str">
            <v>N/A</v>
          </cell>
          <cell r="AR1305" t="str">
            <v>N/A</v>
          </cell>
          <cell r="AS1305" t="str">
            <v>N/AN/A</v>
          </cell>
          <cell r="AT1305" t="str">
            <v>N/A</v>
          </cell>
          <cell r="AU1305" t="str">
            <v>N/A</v>
          </cell>
          <cell r="AV1305" t="str">
            <v>N/A</v>
          </cell>
          <cell r="AW1305" t="str">
            <v>N/A</v>
          </cell>
          <cell r="AX1305" t="str">
            <v>N/A</v>
          </cell>
          <cell r="AY1305" t="str">
            <v>N/A</v>
          </cell>
          <cell r="AZ1305">
            <v>110221</v>
          </cell>
        </row>
        <row r="1306">
          <cell r="D1306">
            <v>110169</v>
          </cell>
          <cell r="E1306" t="str">
            <v>DIRETORIA COMERCIAL CORPORATIVA</v>
          </cell>
          <cell r="F1306" t="str">
            <v>N/A</v>
          </cell>
          <cell r="G1306" t="str">
            <v>SP</v>
          </cell>
          <cell r="H1306" t="str">
            <v>SÃO PAULO</v>
          </cell>
          <cell r="I1306" t="str">
            <v>SP</v>
          </cell>
          <cell r="J1306" t="str">
            <v>SP</v>
          </cell>
          <cell r="K1306" t="str">
            <v>01</v>
          </cell>
          <cell r="L1306" t="str">
            <v>ALLPARK</v>
          </cell>
          <cell r="M1306" t="str">
            <v>ALLPARK</v>
          </cell>
          <cell r="N1306">
            <v>0</v>
          </cell>
          <cell r="O1306">
            <v>0</v>
          </cell>
          <cell r="P1306" t="str">
            <v>N/A</v>
          </cell>
          <cell r="Q1306" t="str">
            <v>DIRETORIA</v>
          </cell>
          <cell r="R1306" t="str">
            <v>SG&amp;A</v>
          </cell>
          <cell r="S1306" t="str">
            <v>SG&amp;A</v>
          </cell>
          <cell r="T1306" t="str">
            <v>N/A</v>
          </cell>
          <cell r="U1306" t="str">
            <v>N/A</v>
          </cell>
          <cell r="V1306" t="str">
            <v>N/A</v>
          </cell>
          <cell r="W1306" t="str">
            <v>N/I</v>
          </cell>
          <cell r="X1306" t="str">
            <v>N/I</v>
          </cell>
          <cell r="Y1306" t="str">
            <v>N/A</v>
          </cell>
          <cell r="Z1306" t="str">
            <v>N/A</v>
          </cell>
          <cell r="AA1306" t="str">
            <v>N/A</v>
          </cell>
          <cell r="AB1306" t="str">
            <v>NAO BLOQUEADO</v>
          </cell>
          <cell r="AC1306">
            <v>110169</v>
          </cell>
          <cell r="AD1306" t="str">
            <v>DIRETORIA COMERCIAL CORPORATIVA</v>
          </cell>
          <cell r="AE1306" t="str">
            <v>3.SG&amp;A</v>
          </cell>
          <cell r="AF1306" t="str">
            <v>N/A</v>
          </cell>
          <cell r="AG1306" t="str">
            <v>N/A</v>
          </cell>
          <cell r="AH1306" t="str">
            <v>N/I</v>
          </cell>
          <cell r="AI1306" t="str">
            <v>N/A</v>
          </cell>
          <cell r="AJ1306" t="str">
            <v>N/A</v>
          </cell>
          <cell r="AK1306" t="str">
            <v>N/A</v>
          </cell>
          <cell r="AL1306" t="str">
            <v>N/A</v>
          </cell>
          <cell r="AM1306" t="str">
            <v>N/A</v>
          </cell>
          <cell r="AN1306" t="str">
            <v>N/A</v>
          </cell>
          <cell r="AO1306" t="str">
            <v>N/A</v>
          </cell>
          <cell r="AP1306" t="str">
            <v>N/A</v>
          </cell>
          <cell r="AQ1306" t="str">
            <v>N/A</v>
          </cell>
          <cell r="AR1306" t="str">
            <v>N/A</v>
          </cell>
          <cell r="AS1306" t="str">
            <v>N/AN/A</v>
          </cell>
          <cell r="AT1306" t="str">
            <v>N/A</v>
          </cell>
          <cell r="AU1306" t="str">
            <v>N/A</v>
          </cell>
          <cell r="AV1306" t="str">
            <v>N/A</v>
          </cell>
          <cell r="AW1306" t="str">
            <v>N/A</v>
          </cell>
          <cell r="AX1306" t="str">
            <v>N/A</v>
          </cell>
          <cell r="AY1306" t="str">
            <v>N/A</v>
          </cell>
          <cell r="AZ1306">
            <v>110169</v>
          </cell>
        </row>
        <row r="1307">
          <cell r="D1307">
            <v>110168</v>
          </cell>
          <cell r="E1307" t="str">
            <v>COMERCIAL REAL ESTATE</v>
          </cell>
          <cell r="F1307" t="str">
            <v>N/A</v>
          </cell>
          <cell r="G1307" t="str">
            <v>SP</v>
          </cell>
          <cell r="H1307" t="str">
            <v>SÃO PAULO</v>
          </cell>
          <cell r="I1307" t="str">
            <v>SP</v>
          </cell>
          <cell r="J1307" t="str">
            <v>SP</v>
          </cell>
          <cell r="K1307" t="str">
            <v>01</v>
          </cell>
          <cell r="L1307" t="str">
            <v>ALLPARK</v>
          </cell>
          <cell r="M1307" t="str">
            <v>ALLPARK</v>
          </cell>
          <cell r="N1307">
            <v>0</v>
          </cell>
          <cell r="O1307">
            <v>0</v>
          </cell>
          <cell r="P1307" t="str">
            <v>N/A</v>
          </cell>
          <cell r="Q1307" t="str">
            <v>COMERCIAL</v>
          </cell>
          <cell r="R1307" t="str">
            <v>SG&amp;A</v>
          </cell>
          <cell r="S1307" t="str">
            <v>SG&amp;A</v>
          </cell>
          <cell r="T1307" t="str">
            <v>N/A</v>
          </cell>
          <cell r="U1307" t="str">
            <v>N/A</v>
          </cell>
          <cell r="V1307" t="str">
            <v>N/A</v>
          </cell>
          <cell r="W1307" t="str">
            <v>N/I</v>
          </cell>
          <cell r="X1307" t="str">
            <v>N/I</v>
          </cell>
          <cell r="Y1307" t="str">
            <v>N/A</v>
          </cell>
          <cell r="Z1307" t="str">
            <v>N/A</v>
          </cell>
          <cell r="AA1307" t="str">
            <v>N/A</v>
          </cell>
          <cell r="AB1307" t="str">
            <v>NAO BLOQUEADO</v>
          </cell>
          <cell r="AC1307">
            <v>110168</v>
          </cell>
          <cell r="AD1307" t="str">
            <v>COMERCIAL REAL ESTATE</v>
          </cell>
          <cell r="AE1307" t="str">
            <v>3.SG&amp;A</v>
          </cell>
          <cell r="AF1307" t="str">
            <v>N/A</v>
          </cell>
          <cell r="AG1307" t="str">
            <v>N/A</v>
          </cell>
          <cell r="AH1307" t="str">
            <v>N/I</v>
          </cell>
          <cell r="AI1307" t="str">
            <v>N/A</v>
          </cell>
          <cell r="AJ1307" t="str">
            <v>N/A</v>
          </cell>
          <cell r="AK1307" t="str">
            <v>N/A</v>
          </cell>
          <cell r="AL1307" t="str">
            <v>N/A</v>
          </cell>
          <cell r="AM1307" t="str">
            <v>N/A</v>
          </cell>
          <cell r="AN1307" t="str">
            <v>N/A</v>
          </cell>
          <cell r="AO1307" t="str">
            <v>N/A</v>
          </cell>
          <cell r="AP1307" t="str">
            <v>N/A</v>
          </cell>
          <cell r="AQ1307" t="str">
            <v>N/A</v>
          </cell>
          <cell r="AR1307" t="str">
            <v>N/A</v>
          </cell>
          <cell r="AS1307" t="str">
            <v>N/AN/A</v>
          </cell>
          <cell r="AT1307" t="str">
            <v>N/A</v>
          </cell>
          <cell r="AU1307" t="str">
            <v>N/A</v>
          </cell>
          <cell r="AV1307" t="str">
            <v>N/A</v>
          </cell>
          <cell r="AW1307" t="str">
            <v>N/A</v>
          </cell>
          <cell r="AX1307" t="str">
            <v>N/A</v>
          </cell>
          <cell r="AY1307" t="str">
            <v>N/A</v>
          </cell>
          <cell r="AZ1307">
            <v>110168</v>
          </cell>
        </row>
        <row r="1308">
          <cell r="D1308">
            <v>110167</v>
          </cell>
          <cell r="E1308" t="str">
            <v>COMERCIAL M&amp;A</v>
          </cell>
          <cell r="F1308" t="str">
            <v>N/A</v>
          </cell>
          <cell r="G1308" t="str">
            <v>SP</v>
          </cell>
          <cell r="H1308" t="str">
            <v>SÃO PAULO</v>
          </cell>
          <cell r="I1308" t="str">
            <v>SP</v>
          </cell>
          <cell r="J1308" t="str">
            <v>SP</v>
          </cell>
          <cell r="K1308" t="str">
            <v>01</v>
          </cell>
          <cell r="L1308" t="str">
            <v>ALLPARK</v>
          </cell>
          <cell r="M1308" t="str">
            <v>ALLPARK</v>
          </cell>
          <cell r="N1308">
            <v>0</v>
          </cell>
          <cell r="O1308">
            <v>0</v>
          </cell>
          <cell r="P1308" t="str">
            <v>N/A</v>
          </cell>
          <cell r="Q1308" t="str">
            <v>DIRETORIA</v>
          </cell>
          <cell r="R1308" t="str">
            <v>SG&amp;A</v>
          </cell>
          <cell r="S1308" t="str">
            <v>SG&amp;A</v>
          </cell>
          <cell r="T1308" t="str">
            <v>N/A</v>
          </cell>
          <cell r="U1308" t="str">
            <v>N/A</v>
          </cell>
          <cell r="V1308" t="str">
            <v>N/A</v>
          </cell>
          <cell r="W1308" t="str">
            <v>N/I</v>
          </cell>
          <cell r="X1308" t="str">
            <v>N/I</v>
          </cell>
          <cell r="Y1308" t="str">
            <v>N/A</v>
          </cell>
          <cell r="Z1308" t="str">
            <v>N/A</v>
          </cell>
          <cell r="AA1308" t="str">
            <v>N/A</v>
          </cell>
          <cell r="AB1308" t="str">
            <v>NAO BLOQUEADO</v>
          </cell>
          <cell r="AC1308">
            <v>110167</v>
          </cell>
          <cell r="AD1308" t="str">
            <v>COMERCIAL M&amp;A</v>
          </cell>
          <cell r="AE1308" t="str">
            <v>3.SG&amp;A</v>
          </cell>
          <cell r="AF1308" t="str">
            <v>N/A</v>
          </cell>
          <cell r="AG1308" t="str">
            <v>N/A</v>
          </cell>
          <cell r="AH1308" t="str">
            <v>N/I</v>
          </cell>
          <cell r="AI1308" t="str">
            <v>N/A</v>
          </cell>
          <cell r="AJ1308" t="str">
            <v>N/A</v>
          </cell>
          <cell r="AK1308" t="str">
            <v>N/A</v>
          </cell>
          <cell r="AL1308" t="str">
            <v>N/A</v>
          </cell>
          <cell r="AM1308" t="str">
            <v>N/A</v>
          </cell>
          <cell r="AN1308" t="str">
            <v>N/A</v>
          </cell>
          <cell r="AO1308" t="str">
            <v>N/A</v>
          </cell>
          <cell r="AP1308" t="str">
            <v>N/A</v>
          </cell>
          <cell r="AQ1308" t="str">
            <v>N/A</v>
          </cell>
          <cell r="AR1308" t="str">
            <v>N/A</v>
          </cell>
          <cell r="AS1308" t="str">
            <v>N/AN/A</v>
          </cell>
          <cell r="AT1308" t="str">
            <v>N/A</v>
          </cell>
          <cell r="AU1308" t="str">
            <v>N/A</v>
          </cell>
          <cell r="AV1308" t="str">
            <v>N/A</v>
          </cell>
          <cell r="AW1308" t="str">
            <v>N/A</v>
          </cell>
          <cell r="AX1308" t="str">
            <v>N/A</v>
          </cell>
          <cell r="AY1308" t="str">
            <v>N/A</v>
          </cell>
          <cell r="AZ1308">
            <v>110167</v>
          </cell>
        </row>
        <row r="1309">
          <cell r="D1309">
            <v>110166</v>
          </cell>
          <cell r="E1309" t="str">
            <v>DIRETORIA CONCESSAO PUBLICA</v>
          </cell>
          <cell r="F1309" t="str">
            <v>N/A</v>
          </cell>
          <cell r="G1309" t="str">
            <v>SP</v>
          </cell>
          <cell r="H1309" t="str">
            <v>SÃO PAULO</v>
          </cell>
          <cell r="I1309" t="str">
            <v>SP</v>
          </cell>
          <cell r="J1309" t="str">
            <v>SP</v>
          </cell>
          <cell r="K1309" t="str">
            <v>01</v>
          </cell>
          <cell r="L1309" t="str">
            <v>ALLPARK</v>
          </cell>
          <cell r="M1309" t="str">
            <v>ALLPARK</v>
          </cell>
          <cell r="N1309">
            <v>0</v>
          </cell>
          <cell r="O1309">
            <v>0</v>
          </cell>
          <cell r="P1309" t="str">
            <v>N/A</v>
          </cell>
          <cell r="Q1309" t="str">
            <v>DIRETORIA</v>
          </cell>
          <cell r="R1309" t="str">
            <v>SG&amp;A</v>
          </cell>
          <cell r="S1309" t="str">
            <v>SG&amp;A</v>
          </cell>
          <cell r="T1309" t="str">
            <v>N/A</v>
          </cell>
          <cell r="U1309" t="str">
            <v>N/A</v>
          </cell>
          <cell r="V1309" t="str">
            <v>N/A</v>
          </cell>
          <cell r="W1309" t="str">
            <v>N/I</v>
          </cell>
          <cell r="X1309" t="str">
            <v>N/I</v>
          </cell>
          <cell r="Y1309" t="str">
            <v>N/A</v>
          </cell>
          <cell r="Z1309" t="str">
            <v>N/A</v>
          </cell>
          <cell r="AA1309" t="str">
            <v>N/A</v>
          </cell>
          <cell r="AB1309" t="str">
            <v>NAO BLOQUEADO</v>
          </cell>
          <cell r="AC1309">
            <v>110166</v>
          </cell>
          <cell r="AD1309" t="str">
            <v>DIRETORIA CONCESSAO PUBLICA</v>
          </cell>
          <cell r="AE1309" t="str">
            <v>3.SG&amp;A</v>
          </cell>
          <cell r="AF1309" t="str">
            <v>N/A</v>
          </cell>
          <cell r="AG1309" t="str">
            <v>N/A</v>
          </cell>
          <cell r="AH1309" t="str">
            <v>N/I</v>
          </cell>
          <cell r="AI1309" t="str">
            <v>N/A</v>
          </cell>
          <cell r="AJ1309" t="str">
            <v>N/A</v>
          </cell>
          <cell r="AK1309" t="str">
            <v>N/A</v>
          </cell>
          <cell r="AL1309" t="str">
            <v>N/A</v>
          </cell>
          <cell r="AM1309" t="str">
            <v>N/A</v>
          </cell>
          <cell r="AN1309" t="str">
            <v>N/A</v>
          </cell>
          <cell r="AO1309" t="str">
            <v>N/A</v>
          </cell>
          <cell r="AP1309" t="str">
            <v>N/A</v>
          </cell>
          <cell r="AQ1309" t="str">
            <v>N/A</v>
          </cell>
          <cell r="AR1309" t="str">
            <v>N/A</v>
          </cell>
          <cell r="AS1309" t="str">
            <v>N/AN/A</v>
          </cell>
          <cell r="AT1309" t="str">
            <v>N/A</v>
          </cell>
          <cell r="AU1309" t="str">
            <v>N/A</v>
          </cell>
          <cell r="AV1309" t="str">
            <v>N/A</v>
          </cell>
          <cell r="AW1309" t="str">
            <v>N/A</v>
          </cell>
          <cell r="AX1309" t="str">
            <v>N/A</v>
          </cell>
          <cell r="AY1309" t="str">
            <v>N/A</v>
          </cell>
          <cell r="AZ1309">
            <v>110166</v>
          </cell>
        </row>
        <row r="1310">
          <cell r="D1310">
            <v>110165</v>
          </cell>
          <cell r="E1310" t="str">
            <v>DIRETORIA COMERCIAL - SP</v>
          </cell>
          <cell r="F1310" t="str">
            <v>N/A</v>
          </cell>
          <cell r="G1310" t="str">
            <v>SP</v>
          </cell>
          <cell r="H1310" t="str">
            <v>SÃO PAULO</v>
          </cell>
          <cell r="I1310" t="str">
            <v>SP</v>
          </cell>
          <cell r="J1310" t="str">
            <v>SP</v>
          </cell>
          <cell r="K1310" t="str">
            <v>01</v>
          </cell>
          <cell r="L1310" t="str">
            <v>ALLPARK</v>
          </cell>
          <cell r="M1310" t="str">
            <v>ALLPARK</v>
          </cell>
          <cell r="N1310">
            <v>0</v>
          </cell>
          <cell r="O1310">
            <v>0</v>
          </cell>
          <cell r="P1310" t="str">
            <v>N/A</v>
          </cell>
          <cell r="Q1310" t="str">
            <v>DIRETORIA</v>
          </cell>
          <cell r="R1310" t="str">
            <v>SG&amp;A</v>
          </cell>
          <cell r="S1310" t="str">
            <v>SG&amp;A</v>
          </cell>
          <cell r="T1310" t="str">
            <v>N/A</v>
          </cell>
          <cell r="U1310" t="str">
            <v>N/A</v>
          </cell>
          <cell r="V1310" t="str">
            <v>N/A</v>
          </cell>
          <cell r="W1310" t="str">
            <v>N/I</v>
          </cell>
          <cell r="X1310" t="str">
            <v>N/I</v>
          </cell>
          <cell r="Y1310" t="str">
            <v>N/A</v>
          </cell>
          <cell r="Z1310" t="str">
            <v>N/A</v>
          </cell>
          <cell r="AA1310" t="str">
            <v>N/A</v>
          </cell>
          <cell r="AB1310" t="str">
            <v>NAO BLOQUEADO</v>
          </cell>
          <cell r="AC1310">
            <v>110165</v>
          </cell>
          <cell r="AD1310" t="str">
            <v>DIRETORIA COMERCIAL - SP</v>
          </cell>
          <cell r="AE1310" t="str">
            <v>3.SG&amp;A</v>
          </cell>
          <cell r="AF1310" t="str">
            <v>N/A</v>
          </cell>
          <cell r="AG1310" t="str">
            <v>N/A</v>
          </cell>
          <cell r="AH1310" t="str">
            <v>N/I</v>
          </cell>
          <cell r="AI1310" t="str">
            <v>N/A</v>
          </cell>
          <cell r="AJ1310" t="str">
            <v>N/A</v>
          </cell>
          <cell r="AK1310" t="str">
            <v>N/A</v>
          </cell>
          <cell r="AL1310" t="str">
            <v>N/A</v>
          </cell>
          <cell r="AM1310" t="str">
            <v>N/A</v>
          </cell>
          <cell r="AN1310" t="str">
            <v>N/A</v>
          </cell>
          <cell r="AO1310" t="str">
            <v>N/A</v>
          </cell>
          <cell r="AP1310" t="str">
            <v>N/A</v>
          </cell>
          <cell r="AQ1310" t="str">
            <v>N/A</v>
          </cell>
          <cell r="AR1310" t="str">
            <v>N/A</v>
          </cell>
          <cell r="AS1310" t="str">
            <v>N/AN/A</v>
          </cell>
          <cell r="AT1310" t="str">
            <v>N/A</v>
          </cell>
          <cell r="AU1310" t="str">
            <v>N/A</v>
          </cell>
          <cell r="AV1310" t="str">
            <v>N/A</v>
          </cell>
          <cell r="AW1310" t="str">
            <v>N/A</v>
          </cell>
          <cell r="AX1310" t="str">
            <v>N/A</v>
          </cell>
          <cell r="AY1310" t="str">
            <v>N/A</v>
          </cell>
          <cell r="AZ1310">
            <v>110165</v>
          </cell>
        </row>
        <row r="1311">
          <cell r="D1311">
            <v>110164</v>
          </cell>
          <cell r="E1311" t="str">
            <v>TESOURARIA E CONCILIACAO BANCARIA - SP</v>
          </cell>
          <cell r="F1311" t="str">
            <v>N/A</v>
          </cell>
          <cell r="G1311" t="str">
            <v>SP</v>
          </cell>
          <cell r="H1311" t="str">
            <v>SÃO PAULO</v>
          </cell>
          <cell r="I1311" t="str">
            <v>SP</v>
          </cell>
          <cell r="J1311" t="str">
            <v>SP</v>
          </cell>
          <cell r="K1311" t="str">
            <v>01</v>
          </cell>
          <cell r="L1311" t="str">
            <v>ALLPARK</v>
          </cell>
          <cell r="M1311" t="str">
            <v>ALLPARK</v>
          </cell>
          <cell r="N1311">
            <v>0</v>
          </cell>
          <cell r="O1311">
            <v>0</v>
          </cell>
          <cell r="P1311" t="str">
            <v>N/A</v>
          </cell>
          <cell r="Q1311" t="str">
            <v>ADM FINANCEIRO</v>
          </cell>
          <cell r="R1311" t="str">
            <v>SG&amp;A</v>
          </cell>
          <cell r="S1311" t="str">
            <v>SG&amp;A</v>
          </cell>
          <cell r="T1311" t="str">
            <v>N/A</v>
          </cell>
          <cell r="U1311" t="str">
            <v>N/A</v>
          </cell>
          <cell r="V1311" t="str">
            <v>N/A</v>
          </cell>
          <cell r="W1311" t="str">
            <v>N/I</v>
          </cell>
          <cell r="X1311" t="str">
            <v>N/I</v>
          </cell>
          <cell r="Y1311" t="str">
            <v>N/A</v>
          </cell>
          <cell r="Z1311" t="str">
            <v>N/A</v>
          </cell>
          <cell r="AA1311" t="str">
            <v>N/A</v>
          </cell>
          <cell r="AB1311" t="str">
            <v>NAO BLOQUEADO</v>
          </cell>
          <cell r="AC1311">
            <v>110164</v>
          </cell>
          <cell r="AD1311" t="str">
            <v>TESOURARIA E CONCILIACAO BANCARIA - SP</v>
          </cell>
          <cell r="AE1311" t="str">
            <v>3.SG&amp;A</v>
          </cell>
          <cell r="AF1311" t="str">
            <v>N/A</v>
          </cell>
          <cell r="AG1311" t="str">
            <v>N/A</v>
          </cell>
          <cell r="AH1311" t="str">
            <v>N/I</v>
          </cell>
          <cell r="AI1311" t="str">
            <v>N/A</v>
          </cell>
          <cell r="AJ1311" t="str">
            <v>N/A</v>
          </cell>
          <cell r="AK1311" t="str">
            <v>N/A</v>
          </cell>
          <cell r="AL1311" t="str">
            <v>N/A</v>
          </cell>
          <cell r="AM1311" t="str">
            <v>N/A</v>
          </cell>
          <cell r="AN1311" t="str">
            <v>N/A</v>
          </cell>
          <cell r="AO1311" t="str">
            <v>N/A</v>
          </cell>
          <cell r="AP1311" t="str">
            <v>N/A</v>
          </cell>
          <cell r="AQ1311" t="str">
            <v>N/A</v>
          </cell>
          <cell r="AR1311" t="str">
            <v>N/A</v>
          </cell>
          <cell r="AS1311" t="str">
            <v>N/AN/A</v>
          </cell>
          <cell r="AT1311" t="str">
            <v>N/A</v>
          </cell>
          <cell r="AU1311" t="str">
            <v>N/A</v>
          </cell>
          <cell r="AV1311" t="str">
            <v>N/A</v>
          </cell>
          <cell r="AW1311" t="str">
            <v>N/A</v>
          </cell>
          <cell r="AX1311" t="str">
            <v>N/A</v>
          </cell>
          <cell r="AY1311" t="str">
            <v>N/A</v>
          </cell>
          <cell r="AZ1311">
            <v>110164</v>
          </cell>
        </row>
        <row r="1312">
          <cell r="D1312">
            <v>110163</v>
          </cell>
          <cell r="E1312" t="str">
            <v>GESTAO FINANCEIRA</v>
          </cell>
          <cell r="F1312" t="str">
            <v>N/A</v>
          </cell>
          <cell r="G1312" t="str">
            <v>SP</v>
          </cell>
          <cell r="H1312" t="str">
            <v>SÃO PAULO</v>
          </cell>
          <cell r="I1312" t="str">
            <v>SP</v>
          </cell>
          <cell r="J1312" t="str">
            <v>SP</v>
          </cell>
          <cell r="K1312" t="str">
            <v>01</v>
          </cell>
          <cell r="L1312" t="str">
            <v>ALLPARK</v>
          </cell>
          <cell r="M1312" t="str">
            <v>ALLPARK</v>
          </cell>
          <cell r="N1312">
            <v>0</v>
          </cell>
          <cell r="O1312">
            <v>0</v>
          </cell>
          <cell r="P1312" t="str">
            <v>N/A</v>
          </cell>
          <cell r="Q1312" t="str">
            <v>ADM FINANCEIRO</v>
          </cell>
          <cell r="R1312" t="str">
            <v>SG&amp;A</v>
          </cell>
          <cell r="S1312" t="str">
            <v>SG&amp;A</v>
          </cell>
          <cell r="T1312" t="str">
            <v>N/A</v>
          </cell>
          <cell r="U1312" t="str">
            <v>N/A</v>
          </cell>
          <cell r="V1312" t="str">
            <v>N/A</v>
          </cell>
          <cell r="W1312" t="str">
            <v>N/I</v>
          </cell>
          <cell r="X1312" t="str">
            <v>N/I</v>
          </cell>
          <cell r="Y1312" t="str">
            <v>N/A</v>
          </cell>
          <cell r="Z1312" t="str">
            <v>N/A</v>
          </cell>
          <cell r="AA1312" t="str">
            <v>N/A</v>
          </cell>
          <cell r="AB1312" t="str">
            <v>NAO BLOQUEADO</v>
          </cell>
          <cell r="AC1312">
            <v>110163</v>
          </cell>
          <cell r="AD1312" t="str">
            <v>GESTAO FINANCEIRA</v>
          </cell>
          <cell r="AE1312" t="str">
            <v>3.SG&amp;A</v>
          </cell>
          <cell r="AF1312" t="str">
            <v>N/A</v>
          </cell>
          <cell r="AG1312" t="str">
            <v>N/A</v>
          </cell>
          <cell r="AH1312" t="str">
            <v>N/I</v>
          </cell>
          <cell r="AI1312" t="str">
            <v>N/A</v>
          </cell>
          <cell r="AJ1312" t="str">
            <v>N/A</v>
          </cell>
          <cell r="AK1312" t="str">
            <v>N/A</v>
          </cell>
          <cell r="AL1312" t="str">
            <v>N/A</v>
          </cell>
          <cell r="AM1312" t="str">
            <v>N/A</v>
          </cell>
          <cell r="AN1312" t="str">
            <v>N/A</v>
          </cell>
          <cell r="AO1312" t="str">
            <v>N/A</v>
          </cell>
          <cell r="AP1312" t="str">
            <v>N/A</v>
          </cell>
          <cell r="AQ1312" t="str">
            <v>N/A</v>
          </cell>
          <cell r="AR1312" t="str">
            <v>N/A</v>
          </cell>
          <cell r="AS1312" t="str">
            <v>N/AN/A</v>
          </cell>
          <cell r="AT1312" t="str">
            <v>N/A</v>
          </cell>
          <cell r="AU1312" t="str">
            <v>N/A</v>
          </cell>
          <cell r="AV1312" t="str">
            <v>N/A</v>
          </cell>
          <cell r="AW1312" t="str">
            <v>N/A</v>
          </cell>
          <cell r="AX1312" t="str">
            <v>N/A</v>
          </cell>
          <cell r="AY1312" t="str">
            <v>N/A</v>
          </cell>
          <cell r="AZ1312">
            <v>110163</v>
          </cell>
        </row>
        <row r="1313">
          <cell r="D1313">
            <v>110162</v>
          </cell>
          <cell r="E1313" t="str">
            <v>GERENCIA FINANCEIRA</v>
          </cell>
          <cell r="F1313" t="str">
            <v>N/A</v>
          </cell>
          <cell r="G1313" t="str">
            <v>SP</v>
          </cell>
          <cell r="H1313" t="str">
            <v>SÃO PAULO</v>
          </cell>
          <cell r="I1313" t="str">
            <v>SP</v>
          </cell>
          <cell r="J1313" t="str">
            <v>SP</v>
          </cell>
          <cell r="K1313" t="str">
            <v>01</v>
          </cell>
          <cell r="L1313" t="str">
            <v>ALLPARK</v>
          </cell>
          <cell r="M1313" t="str">
            <v>ALLPARK</v>
          </cell>
          <cell r="N1313">
            <v>0</v>
          </cell>
          <cell r="O1313">
            <v>0</v>
          </cell>
          <cell r="P1313" t="str">
            <v>N/A</v>
          </cell>
          <cell r="Q1313" t="str">
            <v>ADM FINANCEIRO</v>
          </cell>
          <cell r="R1313" t="str">
            <v>SG&amp;A</v>
          </cell>
          <cell r="S1313" t="str">
            <v>SG&amp;A</v>
          </cell>
          <cell r="T1313" t="str">
            <v>N/A</v>
          </cell>
          <cell r="U1313" t="str">
            <v>N/A</v>
          </cell>
          <cell r="V1313" t="str">
            <v>N/A</v>
          </cell>
          <cell r="W1313" t="str">
            <v>N/I</v>
          </cell>
          <cell r="X1313" t="str">
            <v>N/I</v>
          </cell>
          <cell r="Y1313" t="str">
            <v>N/A</v>
          </cell>
          <cell r="Z1313" t="str">
            <v>N/A</v>
          </cell>
          <cell r="AA1313" t="str">
            <v>N/A</v>
          </cell>
          <cell r="AB1313" t="str">
            <v>NAO BLOQUEADO</v>
          </cell>
          <cell r="AC1313">
            <v>110162</v>
          </cell>
          <cell r="AD1313" t="str">
            <v>GERENCIA FINANCEIRA</v>
          </cell>
          <cell r="AE1313" t="str">
            <v>3.SG&amp;A</v>
          </cell>
          <cell r="AF1313" t="str">
            <v>N/A</v>
          </cell>
          <cell r="AG1313" t="str">
            <v>N/A</v>
          </cell>
          <cell r="AH1313" t="str">
            <v>N/I</v>
          </cell>
          <cell r="AI1313" t="str">
            <v>N/A</v>
          </cell>
          <cell r="AJ1313" t="str">
            <v>N/A</v>
          </cell>
          <cell r="AK1313" t="str">
            <v>N/A</v>
          </cell>
          <cell r="AL1313" t="str">
            <v>N/A</v>
          </cell>
          <cell r="AM1313" t="str">
            <v>N/A</v>
          </cell>
          <cell r="AN1313" t="str">
            <v>N/A</v>
          </cell>
          <cell r="AO1313" t="str">
            <v>N/A</v>
          </cell>
          <cell r="AP1313" t="str">
            <v>N/A</v>
          </cell>
          <cell r="AQ1313" t="str">
            <v>N/A</v>
          </cell>
          <cell r="AR1313" t="str">
            <v>N/A</v>
          </cell>
          <cell r="AS1313" t="str">
            <v>N/AN/A</v>
          </cell>
          <cell r="AT1313" t="str">
            <v>N/A</v>
          </cell>
          <cell r="AU1313" t="str">
            <v>N/A</v>
          </cell>
          <cell r="AV1313" t="str">
            <v>N/A</v>
          </cell>
          <cell r="AW1313" t="str">
            <v>N/A</v>
          </cell>
          <cell r="AX1313" t="str">
            <v>N/A</v>
          </cell>
          <cell r="AY1313" t="str">
            <v>N/A</v>
          </cell>
          <cell r="AZ1313">
            <v>110162</v>
          </cell>
        </row>
        <row r="1314">
          <cell r="D1314">
            <v>110161</v>
          </cell>
          <cell r="E1314" t="str">
            <v>MELHORIA OPERACIONAL</v>
          </cell>
          <cell r="F1314" t="str">
            <v>N/A</v>
          </cell>
          <cell r="G1314" t="str">
            <v>SP</v>
          </cell>
          <cell r="H1314" t="str">
            <v>SÃO PAULO</v>
          </cell>
          <cell r="I1314" t="str">
            <v>SP</v>
          </cell>
          <cell r="J1314" t="str">
            <v>SP</v>
          </cell>
          <cell r="K1314" t="str">
            <v>01</v>
          </cell>
          <cell r="L1314" t="str">
            <v>ALLPARK</v>
          </cell>
          <cell r="M1314" t="str">
            <v>ALLPARK</v>
          </cell>
          <cell r="N1314">
            <v>0</v>
          </cell>
          <cell r="O1314">
            <v>0</v>
          </cell>
          <cell r="P1314" t="str">
            <v>N/A</v>
          </cell>
          <cell r="Q1314" t="str">
            <v>MELHORIA OPERACIONAL</v>
          </cell>
          <cell r="R1314" t="str">
            <v>SG&amp;A</v>
          </cell>
          <cell r="S1314" t="str">
            <v>SG&amp;A</v>
          </cell>
          <cell r="T1314" t="str">
            <v>N/A</v>
          </cell>
          <cell r="U1314" t="str">
            <v>N/A</v>
          </cell>
          <cell r="V1314" t="str">
            <v>N/A</v>
          </cell>
          <cell r="W1314" t="str">
            <v>N/I</v>
          </cell>
          <cell r="X1314" t="str">
            <v>N/I</v>
          </cell>
          <cell r="Y1314" t="str">
            <v>N/A</v>
          </cell>
          <cell r="Z1314" t="str">
            <v>N/A</v>
          </cell>
          <cell r="AA1314" t="str">
            <v>N/A</v>
          </cell>
          <cell r="AB1314" t="str">
            <v>NAO BLOQUEADO</v>
          </cell>
          <cell r="AC1314">
            <v>110161</v>
          </cell>
          <cell r="AD1314" t="str">
            <v>MELHORIA OPERACIONAL</v>
          </cell>
          <cell r="AE1314" t="str">
            <v>3.SG&amp;A</v>
          </cell>
          <cell r="AF1314" t="str">
            <v>N/A</v>
          </cell>
          <cell r="AG1314" t="str">
            <v>N/A</v>
          </cell>
          <cell r="AH1314" t="str">
            <v>N/I</v>
          </cell>
          <cell r="AI1314" t="str">
            <v>N/A</v>
          </cell>
          <cell r="AJ1314" t="str">
            <v>N/A</v>
          </cell>
          <cell r="AK1314" t="str">
            <v>N/A</v>
          </cell>
          <cell r="AL1314" t="str">
            <v>N/A</v>
          </cell>
          <cell r="AM1314" t="str">
            <v>N/A</v>
          </cell>
          <cell r="AN1314" t="str">
            <v>N/A</v>
          </cell>
          <cell r="AO1314" t="str">
            <v>N/A</v>
          </cell>
          <cell r="AP1314" t="str">
            <v>N/A</v>
          </cell>
          <cell r="AQ1314" t="str">
            <v>N/A</v>
          </cell>
          <cell r="AR1314" t="str">
            <v>N/A</v>
          </cell>
          <cell r="AS1314" t="str">
            <v>N/AN/A</v>
          </cell>
          <cell r="AT1314" t="str">
            <v>N/A</v>
          </cell>
          <cell r="AU1314" t="str">
            <v>N/A</v>
          </cell>
          <cell r="AV1314" t="str">
            <v>N/A</v>
          </cell>
          <cell r="AW1314" t="str">
            <v>N/A</v>
          </cell>
          <cell r="AX1314" t="str">
            <v>N/A</v>
          </cell>
          <cell r="AY1314" t="str">
            <v>N/A</v>
          </cell>
          <cell r="AZ1314">
            <v>110161</v>
          </cell>
        </row>
        <row r="1315">
          <cell r="D1315">
            <v>110160</v>
          </cell>
          <cell r="E1315" t="str">
            <v>GERENCIA DE QUALIDADE OPERACIONAL</v>
          </cell>
          <cell r="F1315" t="str">
            <v>N/A</v>
          </cell>
          <cell r="G1315" t="str">
            <v>SP</v>
          </cell>
          <cell r="H1315" t="str">
            <v>SÃO PAULO</v>
          </cell>
          <cell r="I1315" t="str">
            <v>SP</v>
          </cell>
          <cell r="J1315" t="str">
            <v>SP</v>
          </cell>
          <cell r="K1315" t="str">
            <v>01</v>
          </cell>
          <cell r="L1315" t="str">
            <v>ALLPARK</v>
          </cell>
          <cell r="M1315" t="str">
            <v>ALLPARK</v>
          </cell>
          <cell r="N1315">
            <v>0</v>
          </cell>
          <cell r="O1315">
            <v>0</v>
          </cell>
          <cell r="P1315" t="str">
            <v>N/A</v>
          </cell>
          <cell r="Q1315" t="str">
            <v>MELHORIA OPERACIONAL</v>
          </cell>
          <cell r="R1315" t="str">
            <v>SG&amp;A</v>
          </cell>
          <cell r="S1315" t="str">
            <v>SG&amp;A</v>
          </cell>
          <cell r="T1315" t="str">
            <v>N/A</v>
          </cell>
          <cell r="U1315" t="str">
            <v>N/A</v>
          </cell>
          <cell r="V1315" t="str">
            <v>N/A</v>
          </cell>
          <cell r="W1315" t="str">
            <v>N/I</v>
          </cell>
          <cell r="X1315" t="str">
            <v>N/I</v>
          </cell>
          <cell r="Y1315" t="str">
            <v>N/A</v>
          </cell>
          <cell r="Z1315" t="str">
            <v>N/A</v>
          </cell>
          <cell r="AA1315" t="str">
            <v>N/A</v>
          </cell>
          <cell r="AB1315" t="str">
            <v>NAO BLOQUEADO</v>
          </cell>
          <cell r="AC1315">
            <v>110160</v>
          </cell>
          <cell r="AD1315" t="str">
            <v>GERENCIA DE QUALIDADE OPERACIONAL</v>
          </cell>
          <cell r="AE1315" t="str">
            <v>3.SG&amp;A</v>
          </cell>
          <cell r="AF1315" t="str">
            <v>N/A</v>
          </cell>
          <cell r="AG1315" t="str">
            <v>N/A</v>
          </cell>
          <cell r="AH1315" t="str">
            <v>N/I</v>
          </cell>
          <cell r="AI1315" t="str">
            <v>N/A</v>
          </cell>
          <cell r="AJ1315" t="str">
            <v>N/A</v>
          </cell>
          <cell r="AK1315" t="str">
            <v>N/A</v>
          </cell>
          <cell r="AL1315" t="str">
            <v>N/A</v>
          </cell>
          <cell r="AM1315" t="str">
            <v>N/A</v>
          </cell>
          <cell r="AN1315" t="str">
            <v>N/A</v>
          </cell>
          <cell r="AO1315" t="str">
            <v>N/A</v>
          </cell>
          <cell r="AP1315" t="str">
            <v>N/A</v>
          </cell>
          <cell r="AQ1315" t="str">
            <v>N/A</v>
          </cell>
          <cell r="AR1315" t="str">
            <v>N/A</v>
          </cell>
          <cell r="AS1315" t="str">
            <v>N/AN/A</v>
          </cell>
          <cell r="AT1315" t="str">
            <v>N/A</v>
          </cell>
          <cell r="AU1315" t="str">
            <v>N/A</v>
          </cell>
          <cell r="AV1315" t="str">
            <v>N/A</v>
          </cell>
          <cell r="AW1315" t="str">
            <v>N/A</v>
          </cell>
          <cell r="AX1315" t="str">
            <v>N/A</v>
          </cell>
          <cell r="AY1315" t="str">
            <v>N/A</v>
          </cell>
          <cell r="AZ1315">
            <v>110160</v>
          </cell>
        </row>
        <row r="1316">
          <cell r="D1316">
            <v>110159</v>
          </cell>
          <cell r="E1316" t="str">
            <v>AFASTADOS ADM</v>
          </cell>
          <cell r="F1316" t="str">
            <v>N/A</v>
          </cell>
          <cell r="G1316" t="str">
            <v>SP</v>
          </cell>
          <cell r="H1316" t="str">
            <v>SÃO PAULO</v>
          </cell>
          <cell r="I1316" t="str">
            <v>SP</v>
          </cell>
          <cell r="J1316" t="str">
            <v>SP</v>
          </cell>
          <cell r="K1316" t="str">
            <v>01</v>
          </cell>
          <cell r="L1316" t="str">
            <v>ALLPARK</v>
          </cell>
          <cell r="M1316" t="str">
            <v>ALLPARK</v>
          </cell>
          <cell r="N1316">
            <v>0</v>
          </cell>
          <cell r="O1316">
            <v>0</v>
          </cell>
          <cell r="P1316" t="str">
            <v>N/A</v>
          </cell>
          <cell r="Q1316" t="str">
            <v>RECURSOS HUMANOS</v>
          </cell>
          <cell r="R1316" t="str">
            <v>SG&amp;A</v>
          </cell>
          <cell r="S1316" t="str">
            <v>SG&amp;A</v>
          </cell>
          <cell r="T1316" t="str">
            <v>N/A</v>
          </cell>
          <cell r="U1316" t="str">
            <v>N/A</v>
          </cell>
          <cell r="V1316" t="str">
            <v>N/A</v>
          </cell>
          <cell r="W1316" t="str">
            <v>N/I</v>
          </cell>
          <cell r="X1316" t="str">
            <v>N/I</v>
          </cell>
          <cell r="Y1316" t="str">
            <v>N/A</v>
          </cell>
          <cell r="Z1316" t="str">
            <v>N/A</v>
          </cell>
          <cell r="AA1316" t="str">
            <v>N/A</v>
          </cell>
          <cell r="AB1316" t="str">
            <v>NAO BLOQUEADO</v>
          </cell>
          <cell r="AC1316">
            <v>110159</v>
          </cell>
          <cell r="AD1316" t="str">
            <v>AFASTADOS ADM</v>
          </cell>
          <cell r="AE1316" t="str">
            <v>3.SG&amp;A</v>
          </cell>
          <cell r="AF1316" t="str">
            <v>N/A</v>
          </cell>
          <cell r="AG1316" t="str">
            <v>N/A</v>
          </cell>
          <cell r="AH1316" t="str">
            <v>N/I</v>
          </cell>
          <cell r="AI1316" t="str">
            <v>N/A</v>
          </cell>
          <cell r="AJ1316" t="str">
            <v>N/A</v>
          </cell>
          <cell r="AK1316" t="str">
            <v>N/A</v>
          </cell>
          <cell r="AL1316" t="str">
            <v>N/A</v>
          </cell>
          <cell r="AM1316" t="str">
            <v>N/A</v>
          </cell>
          <cell r="AN1316" t="str">
            <v>N/A</v>
          </cell>
          <cell r="AO1316" t="str">
            <v>N/A</v>
          </cell>
          <cell r="AP1316" t="str">
            <v>N/A</v>
          </cell>
          <cell r="AQ1316" t="str">
            <v>N/A</v>
          </cell>
          <cell r="AR1316" t="str">
            <v>N/A</v>
          </cell>
          <cell r="AS1316" t="str">
            <v>N/AN/A</v>
          </cell>
          <cell r="AT1316" t="str">
            <v>N/A</v>
          </cell>
          <cell r="AU1316" t="str">
            <v>N/A</v>
          </cell>
          <cell r="AV1316" t="str">
            <v>N/A</v>
          </cell>
          <cell r="AW1316" t="str">
            <v>N/A</v>
          </cell>
          <cell r="AX1316" t="str">
            <v>N/A</v>
          </cell>
          <cell r="AY1316" t="str">
            <v>N/A</v>
          </cell>
          <cell r="AZ1316">
            <v>110159</v>
          </cell>
        </row>
        <row r="1317">
          <cell r="D1317">
            <v>110158</v>
          </cell>
          <cell r="E1317" t="str">
            <v>GERENCIA DE RH</v>
          </cell>
          <cell r="F1317" t="str">
            <v>N/A</v>
          </cell>
          <cell r="G1317" t="str">
            <v>SP</v>
          </cell>
          <cell r="H1317" t="str">
            <v>SÃO PAULO</v>
          </cell>
          <cell r="I1317" t="str">
            <v>SP</v>
          </cell>
          <cell r="J1317" t="str">
            <v>SP</v>
          </cell>
          <cell r="K1317" t="str">
            <v>01</v>
          </cell>
          <cell r="L1317" t="str">
            <v>ALLPARK</v>
          </cell>
          <cell r="M1317" t="str">
            <v>ALLPARK</v>
          </cell>
          <cell r="N1317">
            <v>0</v>
          </cell>
          <cell r="O1317">
            <v>0</v>
          </cell>
          <cell r="P1317" t="str">
            <v>N/A</v>
          </cell>
          <cell r="Q1317" t="str">
            <v>RECURSOS HUMANOS</v>
          </cell>
          <cell r="R1317" t="str">
            <v>SG&amp;A</v>
          </cell>
          <cell r="S1317" t="str">
            <v>SG&amp;A</v>
          </cell>
          <cell r="T1317" t="str">
            <v>N/A</v>
          </cell>
          <cell r="U1317" t="str">
            <v>N/A</v>
          </cell>
          <cell r="V1317" t="str">
            <v>N/A</v>
          </cell>
          <cell r="W1317" t="str">
            <v>N/I</v>
          </cell>
          <cell r="X1317" t="str">
            <v>N/I</v>
          </cell>
          <cell r="Y1317" t="str">
            <v>N/A</v>
          </cell>
          <cell r="Z1317" t="str">
            <v>N/A</v>
          </cell>
          <cell r="AA1317" t="str">
            <v>N/A</v>
          </cell>
          <cell r="AB1317" t="str">
            <v>NAO BLOQUEADO</v>
          </cell>
          <cell r="AC1317">
            <v>110158</v>
          </cell>
          <cell r="AD1317" t="str">
            <v>GERENCIA DE RH</v>
          </cell>
          <cell r="AE1317" t="str">
            <v>3.SG&amp;A</v>
          </cell>
          <cell r="AF1317" t="str">
            <v>N/A</v>
          </cell>
          <cell r="AG1317" t="str">
            <v>N/A</v>
          </cell>
          <cell r="AH1317" t="str">
            <v>N/I</v>
          </cell>
          <cell r="AI1317" t="str">
            <v>N/A</v>
          </cell>
          <cell r="AJ1317" t="str">
            <v>N/A</v>
          </cell>
          <cell r="AK1317" t="str">
            <v>N/A</v>
          </cell>
          <cell r="AL1317" t="str">
            <v>N/A</v>
          </cell>
          <cell r="AM1317" t="str">
            <v>N/A</v>
          </cell>
          <cell r="AN1317" t="str">
            <v>N/A</v>
          </cell>
          <cell r="AO1317" t="str">
            <v>N/A</v>
          </cell>
          <cell r="AP1317" t="str">
            <v>N/A</v>
          </cell>
          <cell r="AQ1317" t="str">
            <v>N/A</v>
          </cell>
          <cell r="AR1317" t="str">
            <v>N/A</v>
          </cell>
          <cell r="AS1317" t="str">
            <v>N/AN/A</v>
          </cell>
          <cell r="AT1317" t="str">
            <v>N/A</v>
          </cell>
          <cell r="AU1317" t="str">
            <v>N/A</v>
          </cell>
          <cell r="AV1317" t="str">
            <v>N/A</v>
          </cell>
          <cell r="AW1317" t="str">
            <v>N/A</v>
          </cell>
          <cell r="AX1317" t="str">
            <v>N/A</v>
          </cell>
          <cell r="AY1317" t="str">
            <v>N/A</v>
          </cell>
          <cell r="AZ1317">
            <v>110158</v>
          </cell>
        </row>
        <row r="1318">
          <cell r="D1318">
            <v>110157</v>
          </cell>
          <cell r="E1318" t="str">
            <v>APRENDIZ</v>
          </cell>
          <cell r="F1318" t="str">
            <v>N/A</v>
          </cell>
          <cell r="G1318" t="str">
            <v>SP</v>
          </cell>
          <cell r="H1318" t="str">
            <v>SÃO PAULO</v>
          </cell>
          <cell r="I1318" t="str">
            <v>SP</v>
          </cell>
          <cell r="J1318" t="str">
            <v>SP</v>
          </cell>
          <cell r="K1318" t="str">
            <v>01</v>
          </cell>
          <cell r="L1318" t="str">
            <v>ALLPARK</v>
          </cell>
          <cell r="M1318" t="str">
            <v>ALLPARK</v>
          </cell>
          <cell r="N1318">
            <v>0</v>
          </cell>
          <cell r="O1318">
            <v>0</v>
          </cell>
          <cell r="P1318" t="str">
            <v>N/A</v>
          </cell>
          <cell r="Q1318" t="str">
            <v>RECURSOS HUMANOS</v>
          </cell>
          <cell r="R1318" t="str">
            <v>SG&amp;A</v>
          </cell>
          <cell r="S1318" t="str">
            <v>SG&amp;A</v>
          </cell>
          <cell r="T1318" t="str">
            <v>N/A</v>
          </cell>
          <cell r="U1318" t="str">
            <v>N/A</v>
          </cell>
          <cell r="V1318" t="str">
            <v>N/A</v>
          </cell>
          <cell r="W1318" t="str">
            <v>N/I</v>
          </cell>
          <cell r="X1318" t="str">
            <v>N/I</v>
          </cell>
          <cell r="Y1318" t="str">
            <v>N/A</v>
          </cell>
          <cell r="Z1318" t="str">
            <v>N/A</v>
          </cell>
          <cell r="AA1318" t="str">
            <v>N/A</v>
          </cell>
          <cell r="AB1318" t="str">
            <v>NAO BLOQUEADO</v>
          </cell>
          <cell r="AC1318">
            <v>110157</v>
          </cell>
          <cell r="AD1318" t="str">
            <v>APRENDIZ</v>
          </cell>
          <cell r="AE1318" t="str">
            <v>3.SG&amp;A</v>
          </cell>
          <cell r="AF1318" t="str">
            <v>N/A</v>
          </cell>
          <cell r="AG1318" t="str">
            <v>N/A</v>
          </cell>
          <cell r="AH1318" t="str">
            <v>N/I</v>
          </cell>
          <cell r="AI1318" t="str">
            <v>N/A</v>
          </cell>
          <cell r="AJ1318" t="str">
            <v>N/A</v>
          </cell>
          <cell r="AK1318" t="str">
            <v>N/A</v>
          </cell>
          <cell r="AL1318" t="str">
            <v>N/A</v>
          </cell>
          <cell r="AM1318" t="str">
            <v>N/A</v>
          </cell>
          <cell r="AN1318" t="str">
            <v>N/A</v>
          </cell>
          <cell r="AO1318" t="str">
            <v>N/A</v>
          </cell>
          <cell r="AP1318" t="str">
            <v>N/A</v>
          </cell>
          <cell r="AQ1318" t="str">
            <v>N/A</v>
          </cell>
          <cell r="AR1318" t="str">
            <v>N/A</v>
          </cell>
          <cell r="AS1318" t="str">
            <v>N/AN/A</v>
          </cell>
          <cell r="AT1318" t="str">
            <v>N/A</v>
          </cell>
          <cell r="AU1318" t="str">
            <v>N/A</v>
          </cell>
          <cell r="AV1318" t="str">
            <v>N/A</v>
          </cell>
          <cell r="AW1318" t="str">
            <v>N/A</v>
          </cell>
          <cell r="AX1318" t="str">
            <v>N/A</v>
          </cell>
          <cell r="AY1318" t="str">
            <v>N/A</v>
          </cell>
          <cell r="AZ1318">
            <v>110157</v>
          </cell>
        </row>
        <row r="1319">
          <cell r="D1319">
            <v>110156</v>
          </cell>
          <cell r="E1319" t="str">
            <v>EVENTOS RH</v>
          </cell>
          <cell r="F1319" t="str">
            <v>N/A</v>
          </cell>
          <cell r="G1319" t="str">
            <v>SP</v>
          </cell>
          <cell r="H1319" t="str">
            <v>SÃO PAULO</v>
          </cell>
          <cell r="I1319" t="str">
            <v>SP</v>
          </cell>
          <cell r="J1319" t="str">
            <v>SP</v>
          </cell>
          <cell r="K1319" t="str">
            <v>01</v>
          </cell>
          <cell r="L1319" t="str">
            <v>ALLPARK</v>
          </cell>
          <cell r="M1319" t="str">
            <v>ALLPARK</v>
          </cell>
          <cell r="N1319">
            <v>0</v>
          </cell>
          <cell r="O1319">
            <v>0</v>
          </cell>
          <cell r="P1319" t="str">
            <v>N/A</v>
          </cell>
          <cell r="Q1319" t="str">
            <v>RECURSOS HUMANOS</v>
          </cell>
          <cell r="R1319" t="str">
            <v>SG&amp;A</v>
          </cell>
          <cell r="S1319" t="str">
            <v>SG&amp;A</v>
          </cell>
          <cell r="T1319" t="str">
            <v>N/A</v>
          </cell>
          <cell r="U1319" t="str">
            <v>N/A</v>
          </cell>
          <cell r="V1319" t="str">
            <v>N/A</v>
          </cell>
          <cell r="W1319" t="str">
            <v>N/I</v>
          </cell>
          <cell r="X1319" t="str">
            <v>N/I</v>
          </cell>
          <cell r="Y1319" t="str">
            <v>N/A</v>
          </cell>
          <cell r="Z1319" t="str">
            <v>N/A</v>
          </cell>
          <cell r="AA1319" t="str">
            <v>N/A</v>
          </cell>
          <cell r="AB1319" t="str">
            <v>NAO BLOQUEADO</v>
          </cell>
          <cell r="AC1319">
            <v>110156</v>
          </cell>
          <cell r="AD1319" t="str">
            <v>EVENTOS RH</v>
          </cell>
          <cell r="AE1319" t="str">
            <v>3.SG&amp;A</v>
          </cell>
          <cell r="AF1319" t="str">
            <v>N/A</v>
          </cell>
          <cell r="AG1319" t="str">
            <v>N/A</v>
          </cell>
          <cell r="AH1319" t="str">
            <v>N/I</v>
          </cell>
          <cell r="AI1319" t="str">
            <v>N/A</v>
          </cell>
          <cell r="AJ1319" t="str">
            <v>N/A</v>
          </cell>
          <cell r="AK1319" t="str">
            <v>N/A</v>
          </cell>
          <cell r="AL1319" t="str">
            <v>N/A</v>
          </cell>
          <cell r="AM1319" t="str">
            <v>N/A</v>
          </cell>
          <cell r="AN1319" t="str">
            <v>N/A</v>
          </cell>
          <cell r="AO1319" t="str">
            <v>N/A</v>
          </cell>
          <cell r="AP1319" t="str">
            <v>N/A</v>
          </cell>
          <cell r="AQ1319" t="str">
            <v>N/A</v>
          </cell>
          <cell r="AR1319" t="str">
            <v>N/A</v>
          </cell>
          <cell r="AS1319" t="str">
            <v>N/AN/A</v>
          </cell>
          <cell r="AT1319" t="str">
            <v>N/A</v>
          </cell>
          <cell r="AU1319" t="str">
            <v>N/A</v>
          </cell>
          <cell r="AV1319" t="str">
            <v>N/A</v>
          </cell>
          <cell r="AW1319" t="str">
            <v>N/A</v>
          </cell>
          <cell r="AX1319" t="str">
            <v>N/A</v>
          </cell>
          <cell r="AY1319" t="str">
            <v>N/A</v>
          </cell>
          <cell r="AZ1319">
            <v>110156</v>
          </cell>
        </row>
        <row r="1320">
          <cell r="D1320">
            <v>110155</v>
          </cell>
          <cell r="E1320" t="str">
            <v>TREINAMENTO E DESENV / COMUNICACAO CORP</v>
          </cell>
          <cell r="F1320" t="str">
            <v>N/A</v>
          </cell>
          <cell r="G1320" t="str">
            <v>SP</v>
          </cell>
          <cell r="H1320" t="str">
            <v>SÃO PAULO</v>
          </cell>
          <cell r="I1320" t="str">
            <v>SP</v>
          </cell>
          <cell r="J1320" t="str">
            <v>SP</v>
          </cell>
          <cell r="K1320" t="str">
            <v>01</v>
          </cell>
          <cell r="L1320" t="str">
            <v>ALLPARK</v>
          </cell>
          <cell r="M1320" t="str">
            <v>ALLPARK</v>
          </cell>
          <cell r="N1320">
            <v>0</v>
          </cell>
          <cell r="O1320">
            <v>0</v>
          </cell>
          <cell r="P1320" t="str">
            <v>N/A</v>
          </cell>
          <cell r="Q1320" t="str">
            <v>RECURSOS HUMANOS</v>
          </cell>
          <cell r="R1320" t="str">
            <v>SG&amp;A</v>
          </cell>
          <cell r="S1320" t="str">
            <v>SG&amp;A</v>
          </cell>
          <cell r="T1320" t="str">
            <v>N/A</v>
          </cell>
          <cell r="U1320" t="str">
            <v>N/A</v>
          </cell>
          <cell r="V1320" t="str">
            <v>N/A</v>
          </cell>
          <cell r="W1320" t="str">
            <v>N/I</v>
          </cell>
          <cell r="X1320" t="str">
            <v>N/I</v>
          </cell>
          <cell r="Y1320" t="str">
            <v>N/A</v>
          </cell>
          <cell r="Z1320" t="str">
            <v>N/A</v>
          </cell>
          <cell r="AA1320" t="str">
            <v>N/A</v>
          </cell>
          <cell r="AB1320" t="str">
            <v>NAO BLOQUEADO</v>
          </cell>
          <cell r="AC1320">
            <v>110155</v>
          </cell>
          <cell r="AD1320" t="str">
            <v>TREINAMENTO E DESENV / COMUNICACAO CORP</v>
          </cell>
          <cell r="AE1320" t="str">
            <v>3.SG&amp;A</v>
          </cell>
          <cell r="AF1320" t="str">
            <v>N/A</v>
          </cell>
          <cell r="AG1320" t="str">
            <v>N/A</v>
          </cell>
          <cell r="AH1320" t="str">
            <v>N/I</v>
          </cell>
          <cell r="AI1320" t="str">
            <v>N/A</v>
          </cell>
          <cell r="AJ1320" t="str">
            <v>N/A</v>
          </cell>
          <cell r="AK1320" t="str">
            <v>N/A</v>
          </cell>
          <cell r="AL1320" t="str">
            <v>N/A</v>
          </cell>
          <cell r="AM1320" t="str">
            <v>N/A</v>
          </cell>
          <cell r="AN1320" t="str">
            <v>N/A</v>
          </cell>
          <cell r="AO1320" t="str">
            <v>N/A</v>
          </cell>
          <cell r="AP1320" t="str">
            <v>N/A</v>
          </cell>
          <cell r="AQ1320" t="str">
            <v>N/A</v>
          </cell>
          <cell r="AR1320" t="str">
            <v>N/A</v>
          </cell>
          <cell r="AS1320" t="str">
            <v>N/AN/A</v>
          </cell>
          <cell r="AT1320" t="str">
            <v>N/A</v>
          </cell>
          <cell r="AU1320" t="str">
            <v>N/A</v>
          </cell>
          <cell r="AV1320" t="str">
            <v>N/A</v>
          </cell>
          <cell r="AW1320" t="str">
            <v>N/A</v>
          </cell>
          <cell r="AX1320" t="str">
            <v>N/A</v>
          </cell>
          <cell r="AY1320" t="str">
            <v>N/A</v>
          </cell>
          <cell r="AZ1320">
            <v>110155</v>
          </cell>
        </row>
        <row r="1321">
          <cell r="D1321">
            <v>115154</v>
          </cell>
          <cell r="E1321" t="str">
            <v>SELECAO - SP</v>
          </cell>
          <cell r="F1321" t="str">
            <v>N/A</v>
          </cell>
          <cell r="G1321" t="str">
            <v>SP</v>
          </cell>
          <cell r="H1321" t="str">
            <v>SÃO PAULO</v>
          </cell>
          <cell r="I1321" t="str">
            <v>SP</v>
          </cell>
          <cell r="J1321" t="str">
            <v>SP</v>
          </cell>
          <cell r="K1321" t="str">
            <v>51</v>
          </cell>
          <cell r="L1321" t="str">
            <v>PRIMEIRA</v>
          </cell>
          <cell r="M1321" t="str">
            <v>PRIMEIRA</v>
          </cell>
          <cell r="N1321">
            <v>0</v>
          </cell>
          <cell r="O1321">
            <v>0</v>
          </cell>
          <cell r="P1321" t="str">
            <v>N/A</v>
          </cell>
          <cell r="Q1321" t="str">
            <v>RECURSOS HUMANOS</v>
          </cell>
          <cell r="R1321" t="str">
            <v>SG&amp;A</v>
          </cell>
          <cell r="S1321" t="str">
            <v>SG&amp;A</v>
          </cell>
          <cell r="T1321" t="str">
            <v>N/A</v>
          </cell>
          <cell r="U1321" t="str">
            <v>N/A</v>
          </cell>
          <cell r="V1321" t="str">
            <v>N/A</v>
          </cell>
          <cell r="W1321" t="str">
            <v>N/I</v>
          </cell>
          <cell r="X1321" t="str">
            <v>N/I</v>
          </cell>
          <cell r="Y1321" t="str">
            <v>N/A</v>
          </cell>
          <cell r="Z1321" t="str">
            <v>N/A</v>
          </cell>
          <cell r="AA1321" t="str">
            <v>N/A</v>
          </cell>
          <cell r="AB1321" t="str">
            <v>NAO BLOQUEADO</v>
          </cell>
          <cell r="AC1321">
            <v>110154</v>
          </cell>
          <cell r="AD1321" t="str">
            <v>SELECAO - SP</v>
          </cell>
          <cell r="AE1321" t="str">
            <v>3.SG&amp;A</v>
          </cell>
          <cell r="AF1321" t="str">
            <v>N/A</v>
          </cell>
          <cell r="AG1321" t="str">
            <v>N/A</v>
          </cell>
          <cell r="AH1321" t="str">
            <v>N/I</v>
          </cell>
          <cell r="AI1321" t="str">
            <v>N/A</v>
          </cell>
          <cell r="AJ1321" t="str">
            <v>N/A</v>
          </cell>
          <cell r="AK1321" t="str">
            <v>N/A</v>
          </cell>
          <cell r="AL1321" t="str">
            <v>N/A</v>
          </cell>
          <cell r="AM1321" t="str">
            <v>N/A</v>
          </cell>
          <cell r="AN1321" t="str">
            <v>N/A</v>
          </cell>
          <cell r="AO1321" t="str">
            <v>N/A</v>
          </cell>
          <cell r="AP1321" t="str">
            <v>N/A</v>
          </cell>
          <cell r="AQ1321" t="str">
            <v>N/A</v>
          </cell>
          <cell r="AR1321" t="str">
            <v>N/A</v>
          </cell>
          <cell r="AS1321" t="str">
            <v>N/AN/A</v>
          </cell>
          <cell r="AT1321" t="str">
            <v>N/A</v>
          </cell>
          <cell r="AU1321" t="str">
            <v>N/A</v>
          </cell>
          <cell r="AV1321" t="str">
            <v>N/A</v>
          </cell>
          <cell r="AW1321" t="str">
            <v>N/A</v>
          </cell>
          <cell r="AX1321" t="str">
            <v>N/A</v>
          </cell>
          <cell r="AY1321" t="str">
            <v>N/A</v>
          </cell>
          <cell r="AZ1321">
            <v>115154</v>
          </cell>
        </row>
        <row r="1322">
          <cell r="D1322">
            <v>110154</v>
          </cell>
          <cell r="E1322" t="str">
            <v>SELECAO - SP</v>
          </cell>
          <cell r="F1322" t="str">
            <v>N/A</v>
          </cell>
          <cell r="G1322" t="str">
            <v>SP</v>
          </cell>
          <cell r="H1322" t="str">
            <v>SÃO PAULO</v>
          </cell>
          <cell r="I1322" t="str">
            <v>SP</v>
          </cell>
          <cell r="J1322" t="str">
            <v>SP</v>
          </cell>
          <cell r="K1322" t="str">
            <v>01</v>
          </cell>
          <cell r="L1322" t="str">
            <v>ALLPARK</v>
          </cell>
          <cell r="M1322" t="str">
            <v>ALLPARK</v>
          </cell>
          <cell r="N1322">
            <v>0</v>
          </cell>
          <cell r="O1322">
            <v>0</v>
          </cell>
          <cell r="P1322" t="str">
            <v>N/A</v>
          </cell>
          <cell r="Q1322" t="str">
            <v>RECURSOS HUMANOS</v>
          </cell>
          <cell r="R1322" t="str">
            <v>SG&amp;A</v>
          </cell>
          <cell r="S1322" t="str">
            <v>SG&amp;A</v>
          </cell>
          <cell r="T1322" t="str">
            <v>N/A</v>
          </cell>
          <cell r="U1322" t="str">
            <v>N/A</v>
          </cell>
          <cell r="V1322" t="str">
            <v>N/A</v>
          </cell>
          <cell r="W1322" t="str">
            <v>N/I</v>
          </cell>
          <cell r="X1322" t="str">
            <v>N/I</v>
          </cell>
          <cell r="Y1322" t="str">
            <v>N/A</v>
          </cell>
          <cell r="Z1322" t="str">
            <v>N/A</v>
          </cell>
          <cell r="AA1322" t="str">
            <v>N/A</v>
          </cell>
          <cell r="AB1322" t="str">
            <v>NAO BLOQUEADO</v>
          </cell>
          <cell r="AC1322">
            <v>110154</v>
          </cell>
          <cell r="AD1322" t="str">
            <v>SELECAO - SP</v>
          </cell>
          <cell r="AE1322" t="str">
            <v>3.SG&amp;A</v>
          </cell>
          <cell r="AF1322" t="str">
            <v>N/A</v>
          </cell>
          <cell r="AG1322" t="str">
            <v>N/A</v>
          </cell>
          <cell r="AH1322" t="str">
            <v>N/I</v>
          </cell>
          <cell r="AI1322" t="str">
            <v>N/A</v>
          </cell>
          <cell r="AJ1322" t="str">
            <v>N/A</v>
          </cell>
          <cell r="AK1322" t="str">
            <v>N/A</v>
          </cell>
          <cell r="AL1322" t="str">
            <v>N/A</v>
          </cell>
          <cell r="AM1322" t="str">
            <v>N/A</v>
          </cell>
          <cell r="AN1322" t="str">
            <v>N/A</v>
          </cell>
          <cell r="AO1322" t="str">
            <v>N/A</v>
          </cell>
          <cell r="AP1322" t="str">
            <v>N/A</v>
          </cell>
          <cell r="AQ1322" t="str">
            <v>N/A</v>
          </cell>
          <cell r="AR1322" t="str">
            <v>N/A</v>
          </cell>
          <cell r="AS1322" t="str">
            <v>N/AN/A</v>
          </cell>
          <cell r="AT1322" t="str">
            <v>N/A</v>
          </cell>
          <cell r="AU1322" t="str">
            <v>N/A</v>
          </cell>
          <cell r="AV1322" t="str">
            <v>N/A</v>
          </cell>
          <cell r="AW1322" t="str">
            <v>N/A</v>
          </cell>
          <cell r="AX1322" t="str">
            <v>N/A</v>
          </cell>
          <cell r="AY1322" t="str">
            <v>N/A</v>
          </cell>
          <cell r="AZ1322">
            <v>110154</v>
          </cell>
        </row>
        <row r="1323">
          <cell r="D1323">
            <v>110153</v>
          </cell>
          <cell r="E1323" t="str">
            <v>INDICAD/ REMUNER/ BENEFICIOS</v>
          </cell>
          <cell r="F1323" t="str">
            <v>N/A</v>
          </cell>
          <cell r="G1323" t="str">
            <v>SP</v>
          </cell>
          <cell r="H1323" t="str">
            <v>SÃO PAULO</v>
          </cell>
          <cell r="I1323" t="str">
            <v>SP</v>
          </cell>
          <cell r="J1323" t="str">
            <v>SP</v>
          </cell>
          <cell r="K1323" t="str">
            <v>01</v>
          </cell>
          <cell r="L1323" t="str">
            <v>ALLPARK</v>
          </cell>
          <cell r="M1323" t="str">
            <v>ALLPARK</v>
          </cell>
          <cell r="N1323">
            <v>0</v>
          </cell>
          <cell r="O1323">
            <v>0</v>
          </cell>
          <cell r="P1323" t="str">
            <v>N/A</v>
          </cell>
          <cell r="Q1323" t="str">
            <v>RECURSOS HUMANOS</v>
          </cell>
          <cell r="R1323" t="str">
            <v>SG&amp;A</v>
          </cell>
          <cell r="S1323" t="str">
            <v>SG&amp;A</v>
          </cell>
          <cell r="T1323" t="str">
            <v>N/A</v>
          </cell>
          <cell r="U1323" t="str">
            <v>N/A</v>
          </cell>
          <cell r="V1323" t="str">
            <v>N/A</v>
          </cell>
          <cell r="W1323" t="str">
            <v>N/I</v>
          </cell>
          <cell r="X1323" t="str">
            <v>N/I</v>
          </cell>
          <cell r="Y1323" t="str">
            <v>N/A</v>
          </cell>
          <cell r="Z1323" t="str">
            <v>N/A</v>
          </cell>
          <cell r="AA1323" t="str">
            <v>N/A</v>
          </cell>
          <cell r="AB1323" t="str">
            <v>NAO BLOQUEADO</v>
          </cell>
          <cell r="AC1323">
            <v>110153</v>
          </cell>
          <cell r="AD1323" t="str">
            <v>INDICAD/ REMUNER/ BENEFICIOS</v>
          </cell>
          <cell r="AE1323" t="str">
            <v>3.SG&amp;A</v>
          </cell>
          <cell r="AF1323" t="str">
            <v>N/A</v>
          </cell>
          <cell r="AG1323" t="str">
            <v>N/A</v>
          </cell>
          <cell r="AH1323" t="str">
            <v>N/I</v>
          </cell>
          <cell r="AI1323" t="str">
            <v>N/A</v>
          </cell>
          <cell r="AJ1323" t="str">
            <v>N/A</v>
          </cell>
          <cell r="AK1323" t="str">
            <v>N/A</v>
          </cell>
          <cell r="AL1323" t="str">
            <v>N/A</v>
          </cell>
          <cell r="AM1323" t="str">
            <v>N/A</v>
          </cell>
          <cell r="AN1323" t="str">
            <v>N/A</v>
          </cell>
          <cell r="AO1323" t="str">
            <v>N/A</v>
          </cell>
          <cell r="AP1323" t="str">
            <v>N/A</v>
          </cell>
          <cell r="AQ1323" t="str">
            <v>N/A</v>
          </cell>
          <cell r="AR1323" t="str">
            <v>N/A</v>
          </cell>
          <cell r="AS1323" t="str">
            <v>N/AN/A</v>
          </cell>
          <cell r="AT1323" t="str">
            <v>N/A</v>
          </cell>
          <cell r="AU1323" t="str">
            <v>N/A</v>
          </cell>
          <cell r="AV1323" t="str">
            <v>N/A</v>
          </cell>
          <cell r="AW1323" t="str">
            <v>N/A</v>
          </cell>
          <cell r="AX1323" t="str">
            <v>N/A</v>
          </cell>
          <cell r="AY1323" t="str">
            <v>N/A</v>
          </cell>
          <cell r="AZ1323">
            <v>110153</v>
          </cell>
        </row>
        <row r="1324">
          <cell r="D1324">
            <v>110152</v>
          </cell>
          <cell r="E1324" t="str">
            <v>DIRETORIA OPERACIONAL - SP</v>
          </cell>
          <cell r="F1324" t="str">
            <v>N/A</v>
          </cell>
          <cell r="G1324" t="str">
            <v>SP</v>
          </cell>
          <cell r="H1324" t="str">
            <v>SÃO PAULO</v>
          </cell>
          <cell r="I1324" t="str">
            <v>SP</v>
          </cell>
          <cell r="J1324" t="str">
            <v>SP</v>
          </cell>
          <cell r="K1324" t="str">
            <v>01</v>
          </cell>
          <cell r="L1324" t="str">
            <v>ALLPARK</v>
          </cell>
          <cell r="M1324" t="str">
            <v>ALLPARK</v>
          </cell>
          <cell r="N1324">
            <v>0</v>
          </cell>
          <cell r="O1324">
            <v>0</v>
          </cell>
          <cell r="P1324" t="str">
            <v>N/A</v>
          </cell>
          <cell r="Q1324" t="str">
            <v>DIRETORIA</v>
          </cell>
          <cell r="R1324" t="str">
            <v>SG&amp;A</v>
          </cell>
          <cell r="S1324" t="str">
            <v>SG&amp;A</v>
          </cell>
          <cell r="T1324" t="str">
            <v>N/A</v>
          </cell>
          <cell r="U1324" t="str">
            <v>N/A</v>
          </cell>
          <cell r="V1324" t="str">
            <v>N/A</v>
          </cell>
          <cell r="W1324" t="str">
            <v>N/I</v>
          </cell>
          <cell r="X1324" t="str">
            <v>N/I</v>
          </cell>
          <cell r="Y1324" t="str">
            <v>N/A</v>
          </cell>
          <cell r="Z1324" t="str">
            <v>N/A</v>
          </cell>
          <cell r="AA1324" t="str">
            <v>N/A</v>
          </cell>
          <cell r="AB1324" t="str">
            <v>NAO BLOQUEADO</v>
          </cell>
          <cell r="AC1324">
            <v>110152</v>
          </cell>
          <cell r="AD1324" t="str">
            <v>DIRETORIA OPERACIONAL - SP</v>
          </cell>
          <cell r="AE1324" t="str">
            <v>3.SG&amp;A</v>
          </cell>
          <cell r="AF1324" t="str">
            <v>N/A</v>
          </cell>
          <cell r="AG1324" t="str">
            <v>N/A</v>
          </cell>
          <cell r="AH1324" t="str">
            <v>N/I</v>
          </cell>
          <cell r="AI1324" t="str">
            <v>N/A</v>
          </cell>
          <cell r="AJ1324" t="str">
            <v>N/A</v>
          </cell>
          <cell r="AK1324" t="str">
            <v>N/A</v>
          </cell>
          <cell r="AL1324" t="str">
            <v>N/A</v>
          </cell>
          <cell r="AM1324" t="str">
            <v>N/A</v>
          </cell>
          <cell r="AN1324" t="str">
            <v>N/A</v>
          </cell>
          <cell r="AO1324" t="str">
            <v>N/A</v>
          </cell>
          <cell r="AP1324" t="str">
            <v>N/A</v>
          </cell>
          <cell r="AQ1324" t="str">
            <v>N/A</v>
          </cell>
          <cell r="AR1324" t="str">
            <v>N/A</v>
          </cell>
          <cell r="AS1324" t="str">
            <v>N/AN/A</v>
          </cell>
          <cell r="AT1324" t="str">
            <v>N/A</v>
          </cell>
          <cell r="AU1324" t="str">
            <v>N/A</v>
          </cell>
          <cell r="AV1324" t="str">
            <v>N/A</v>
          </cell>
          <cell r="AW1324" t="str">
            <v>N/A</v>
          </cell>
          <cell r="AX1324" t="str">
            <v>N/A</v>
          </cell>
          <cell r="AY1324" t="str">
            <v>N/A</v>
          </cell>
          <cell r="AZ1324">
            <v>110152</v>
          </cell>
        </row>
        <row r="1325">
          <cell r="D1325">
            <v>110151</v>
          </cell>
          <cell r="E1325" t="str">
            <v>BTG-PACTUAL</v>
          </cell>
          <cell r="F1325" t="str">
            <v>N/A</v>
          </cell>
          <cell r="G1325" t="str">
            <v>SP</v>
          </cell>
          <cell r="H1325" t="str">
            <v>SÃO PAULO</v>
          </cell>
          <cell r="I1325" t="str">
            <v>SP</v>
          </cell>
          <cell r="J1325" t="str">
            <v>SP</v>
          </cell>
          <cell r="K1325" t="str">
            <v>01</v>
          </cell>
          <cell r="L1325" t="str">
            <v>ALLPARK</v>
          </cell>
          <cell r="M1325" t="str">
            <v>ALLPARK</v>
          </cell>
          <cell r="N1325">
            <v>0</v>
          </cell>
          <cell r="O1325">
            <v>0</v>
          </cell>
          <cell r="P1325" t="str">
            <v>N/A</v>
          </cell>
          <cell r="Q1325" t="str">
            <v>PROJETOS ESPECÍFICOS</v>
          </cell>
          <cell r="R1325" t="str">
            <v>SG&amp;A</v>
          </cell>
          <cell r="S1325" t="str">
            <v>SG&amp;A</v>
          </cell>
          <cell r="T1325" t="str">
            <v>N/A</v>
          </cell>
          <cell r="U1325" t="str">
            <v>N/A</v>
          </cell>
          <cell r="V1325" t="str">
            <v>N/A</v>
          </cell>
          <cell r="W1325" t="str">
            <v>N/I</v>
          </cell>
          <cell r="X1325" t="str">
            <v>N/I</v>
          </cell>
          <cell r="Y1325" t="str">
            <v>N/A</v>
          </cell>
          <cell r="Z1325" t="str">
            <v>N/A</v>
          </cell>
          <cell r="AA1325" t="str">
            <v>N/A</v>
          </cell>
          <cell r="AB1325" t="str">
            <v>NAO BLOQUEADO</v>
          </cell>
          <cell r="AC1325">
            <v>110151</v>
          </cell>
          <cell r="AD1325" t="str">
            <v>BTG-PACTUAL</v>
          </cell>
          <cell r="AE1325" t="str">
            <v>3.SG&amp;A</v>
          </cell>
          <cell r="AF1325" t="str">
            <v>N/A</v>
          </cell>
          <cell r="AG1325" t="str">
            <v>N/A</v>
          </cell>
          <cell r="AH1325" t="str">
            <v xml:space="preserve">SÃO PAULO </v>
          </cell>
          <cell r="AI1325" t="str">
            <v>N/A</v>
          </cell>
          <cell r="AJ1325" t="str">
            <v>N/A</v>
          </cell>
          <cell r="AK1325" t="str">
            <v>N/A</v>
          </cell>
          <cell r="AL1325" t="str">
            <v>N/A</v>
          </cell>
          <cell r="AM1325" t="str">
            <v>N/A</v>
          </cell>
          <cell r="AN1325" t="str">
            <v>N/A</v>
          </cell>
          <cell r="AO1325" t="str">
            <v>N/A</v>
          </cell>
          <cell r="AP1325" t="str">
            <v>N/A</v>
          </cell>
          <cell r="AQ1325" t="str">
            <v>N/A</v>
          </cell>
          <cell r="AR1325" t="str">
            <v>N/A</v>
          </cell>
          <cell r="AS1325" t="str">
            <v>N/AN/A</v>
          </cell>
          <cell r="AT1325" t="str">
            <v>N/A</v>
          </cell>
          <cell r="AU1325" t="str">
            <v>N/A</v>
          </cell>
          <cell r="AV1325" t="str">
            <v>N/A</v>
          </cell>
          <cell r="AW1325" t="str">
            <v>N/A</v>
          </cell>
          <cell r="AX1325" t="str">
            <v>N/A</v>
          </cell>
          <cell r="AY1325" t="str">
            <v>N/A</v>
          </cell>
          <cell r="AZ1325">
            <v>110151</v>
          </cell>
        </row>
        <row r="1326">
          <cell r="D1326">
            <v>110150</v>
          </cell>
          <cell r="E1326" t="str">
            <v>GALEAZZI</v>
          </cell>
          <cell r="F1326" t="str">
            <v>N/A</v>
          </cell>
          <cell r="G1326" t="str">
            <v>SP</v>
          </cell>
          <cell r="H1326" t="str">
            <v>SÃO PAULO</v>
          </cell>
          <cell r="I1326" t="str">
            <v>SP</v>
          </cell>
          <cell r="J1326" t="str">
            <v>SP</v>
          </cell>
          <cell r="K1326" t="str">
            <v>01</v>
          </cell>
          <cell r="L1326" t="str">
            <v>ALLPARK</v>
          </cell>
          <cell r="M1326" t="str">
            <v>ALLPARK</v>
          </cell>
          <cell r="N1326">
            <v>0</v>
          </cell>
          <cell r="O1326">
            <v>0</v>
          </cell>
          <cell r="P1326" t="str">
            <v>N/A</v>
          </cell>
          <cell r="Q1326" t="str">
            <v>PROJETOS ESPECÍFICOS</v>
          </cell>
          <cell r="R1326" t="str">
            <v>SG&amp;A</v>
          </cell>
          <cell r="S1326" t="str">
            <v>SG&amp;A</v>
          </cell>
          <cell r="T1326" t="str">
            <v>N/A</v>
          </cell>
          <cell r="U1326" t="str">
            <v>N/A</v>
          </cell>
          <cell r="V1326" t="str">
            <v>N/A</v>
          </cell>
          <cell r="W1326" t="str">
            <v>N/I</v>
          </cell>
          <cell r="X1326" t="str">
            <v>N/I</v>
          </cell>
          <cell r="Y1326" t="str">
            <v>N/A</v>
          </cell>
          <cell r="Z1326" t="str">
            <v>N/A</v>
          </cell>
          <cell r="AA1326" t="str">
            <v>N/A</v>
          </cell>
          <cell r="AB1326" t="str">
            <v>NAO BLOQUEADO</v>
          </cell>
          <cell r="AC1326">
            <v>110150</v>
          </cell>
          <cell r="AD1326" t="str">
            <v>GALEAZZI</v>
          </cell>
          <cell r="AE1326" t="str">
            <v>3.SG&amp;A</v>
          </cell>
          <cell r="AF1326" t="str">
            <v>N/A</v>
          </cell>
          <cell r="AG1326" t="str">
            <v>N/A</v>
          </cell>
          <cell r="AH1326" t="str">
            <v xml:space="preserve">SÃO PAULO </v>
          </cell>
          <cell r="AI1326" t="str">
            <v>N/A</v>
          </cell>
          <cell r="AJ1326" t="str">
            <v>N/A</v>
          </cell>
          <cell r="AK1326" t="str">
            <v>N/A</v>
          </cell>
          <cell r="AL1326" t="str">
            <v>N/A</v>
          </cell>
          <cell r="AM1326" t="str">
            <v>N/A</v>
          </cell>
          <cell r="AN1326" t="str">
            <v>N/A</v>
          </cell>
          <cell r="AO1326" t="str">
            <v>N/A</v>
          </cell>
          <cell r="AP1326" t="str">
            <v>N/A</v>
          </cell>
          <cell r="AQ1326" t="str">
            <v>N/A</v>
          </cell>
          <cell r="AR1326" t="str">
            <v>N/A</v>
          </cell>
          <cell r="AS1326" t="str">
            <v>N/AN/A</v>
          </cell>
          <cell r="AT1326" t="str">
            <v>N/A</v>
          </cell>
          <cell r="AU1326" t="str">
            <v>N/A</v>
          </cell>
          <cell r="AV1326" t="str">
            <v>N/A</v>
          </cell>
          <cell r="AW1326" t="str">
            <v>N/A</v>
          </cell>
          <cell r="AX1326" t="str">
            <v>N/A</v>
          </cell>
          <cell r="AY1326" t="str">
            <v>N/A</v>
          </cell>
          <cell r="AZ1326">
            <v>110150</v>
          </cell>
        </row>
        <row r="1327">
          <cell r="D1327">
            <v>110147</v>
          </cell>
          <cell r="E1327" t="str">
            <v>LICENCIAMENTO - SP</v>
          </cell>
          <cell r="F1327" t="str">
            <v>N/A</v>
          </cell>
          <cell r="G1327" t="str">
            <v>SP</v>
          </cell>
          <cell r="H1327" t="str">
            <v>SÃO PAULO</v>
          </cell>
          <cell r="I1327" t="str">
            <v>SP</v>
          </cell>
          <cell r="J1327" t="str">
            <v>SP</v>
          </cell>
          <cell r="K1327" t="str">
            <v>01</v>
          </cell>
          <cell r="L1327" t="str">
            <v>ALLPARK</v>
          </cell>
          <cell r="M1327" t="str">
            <v>ALLPARK</v>
          </cell>
          <cell r="N1327">
            <v>0</v>
          </cell>
          <cell r="O1327">
            <v>0</v>
          </cell>
          <cell r="P1327" t="str">
            <v>N/A</v>
          </cell>
          <cell r="Q1327" t="str">
            <v>LICENCIAMENTO</v>
          </cell>
          <cell r="R1327" t="str">
            <v>SG&amp;A</v>
          </cell>
          <cell r="S1327" t="str">
            <v>SG&amp;A</v>
          </cell>
          <cell r="T1327" t="str">
            <v>N/A</v>
          </cell>
          <cell r="U1327" t="str">
            <v>N/A</v>
          </cell>
          <cell r="V1327" t="str">
            <v>N/A</v>
          </cell>
          <cell r="W1327" t="str">
            <v>N/I</v>
          </cell>
          <cell r="X1327" t="str">
            <v>N/I</v>
          </cell>
          <cell r="Y1327" t="str">
            <v>N/A</v>
          </cell>
          <cell r="Z1327" t="str">
            <v>N/A</v>
          </cell>
          <cell r="AA1327" t="str">
            <v>N/A</v>
          </cell>
          <cell r="AB1327" t="str">
            <v>NAO BLOQUEADO</v>
          </cell>
          <cell r="AC1327">
            <v>110147</v>
          </cell>
          <cell r="AD1327" t="str">
            <v>LICENCIAMENTO - SP</v>
          </cell>
          <cell r="AE1327" t="str">
            <v>3.SG&amp;A</v>
          </cell>
          <cell r="AF1327" t="str">
            <v>N/A</v>
          </cell>
          <cell r="AG1327" t="str">
            <v>N/A</v>
          </cell>
          <cell r="AH1327" t="str">
            <v xml:space="preserve">SÃO PAULO </v>
          </cell>
          <cell r="AI1327" t="str">
            <v>N/A</v>
          </cell>
          <cell r="AJ1327" t="str">
            <v>N/A</v>
          </cell>
          <cell r="AK1327" t="str">
            <v>N/A</v>
          </cell>
          <cell r="AL1327" t="str">
            <v>N/A</v>
          </cell>
          <cell r="AM1327" t="str">
            <v>N/A</v>
          </cell>
          <cell r="AN1327" t="str">
            <v>N/A</v>
          </cell>
          <cell r="AO1327" t="str">
            <v>N/A</v>
          </cell>
          <cell r="AP1327" t="str">
            <v>N/A</v>
          </cell>
          <cell r="AQ1327" t="str">
            <v>N/A</v>
          </cell>
          <cell r="AR1327" t="str">
            <v>N/A</v>
          </cell>
          <cell r="AS1327" t="str">
            <v>N/AN/A</v>
          </cell>
          <cell r="AT1327" t="str">
            <v>N/A</v>
          </cell>
          <cell r="AU1327" t="str">
            <v>N/A</v>
          </cell>
          <cell r="AV1327" t="str">
            <v>N/A</v>
          </cell>
          <cell r="AW1327" t="str">
            <v>N/A</v>
          </cell>
          <cell r="AX1327" t="str">
            <v>N/A</v>
          </cell>
          <cell r="AY1327" t="str">
            <v>N/A</v>
          </cell>
          <cell r="AZ1327">
            <v>110147</v>
          </cell>
        </row>
        <row r="1328">
          <cell r="D1328">
            <v>110145</v>
          </cell>
          <cell r="E1328" t="str">
            <v>COMERCIAL PROJETOS CORPORATIVOS</v>
          </cell>
          <cell r="F1328" t="str">
            <v>N/A</v>
          </cell>
          <cell r="G1328" t="str">
            <v>SP</v>
          </cell>
          <cell r="H1328" t="str">
            <v>SÃO PAULO</v>
          </cell>
          <cell r="I1328" t="str">
            <v>SP</v>
          </cell>
          <cell r="J1328" t="str">
            <v>SP</v>
          </cell>
          <cell r="K1328" t="str">
            <v>01</v>
          </cell>
          <cell r="L1328" t="str">
            <v>ALLPARK</v>
          </cell>
          <cell r="M1328" t="str">
            <v>ALLPARK</v>
          </cell>
          <cell r="N1328">
            <v>0</v>
          </cell>
          <cell r="O1328">
            <v>0</v>
          </cell>
          <cell r="P1328" t="str">
            <v>N/A</v>
          </cell>
          <cell r="Q1328" t="str">
            <v>PROJETOS ESPECÍFICOS</v>
          </cell>
          <cell r="R1328" t="str">
            <v>SG&amp;A</v>
          </cell>
          <cell r="S1328" t="str">
            <v>SG&amp;A</v>
          </cell>
          <cell r="T1328" t="str">
            <v>N/A</v>
          </cell>
          <cell r="U1328" t="str">
            <v>N/A</v>
          </cell>
          <cell r="V1328" t="str">
            <v>N/A</v>
          </cell>
          <cell r="W1328" t="str">
            <v>N/I</v>
          </cell>
          <cell r="X1328" t="str">
            <v>N/I</v>
          </cell>
          <cell r="Y1328" t="str">
            <v>N/A</v>
          </cell>
          <cell r="Z1328" t="str">
            <v>N/A</v>
          </cell>
          <cell r="AA1328" t="str">
            <v>N/A</v>
          </cell>
          <cell r="AB1328" t="str">
            <v>NAO BLOQUEADO</v>
          </cell>
          <cell r="AC1328">
            <v>110145</v>
          </cell>
          <cell r="AD1328" t="str">
            <v>COMERCIAL PROJETOS CORPORATIVOS</v>
          </cell>
          <cell r="AE1328" t="str">
            <v>3.SG&amp;A</v>
          </cell>
          <cell r="AF1328" t="str">
            <v>N/A</v>
          </cell>
          <cell r="AG1328" t="str">
            <v>N/A</v>
          </cell>
          <cell r="AH1328" t="str">
            <v xml:space="preserve">SÃO PAULO </v>
          </cell>
          <cell r="AI1328" t="str">
            <v>N/A</v>
          </cell>
          <cell r="AJ1328" t="str">
            <v>N/A</v>
          </cell>
          <cell r="AK1328" t="str">
            <v>N/A</v>
          </cell>
          <cell r="AL1328" t="str">
            <v>N/A</v>
          </cell>
          <cell r="AM1328" t="str">
            <v>N/A</v>
          </cell>
          <cell r="AN1328" t="str">
            <v>N/A</v>
          </cell>
          <cell r="AO1328" t="str">
            <v>N/A</v>
          </cell>
          <cell r="AP1328" t="str">
            <v>N/A</v>
          </cell>
          <cell r="AQ1328" t="str">
            <v>N/A</v>
          </cell>
          <cell r="AR1328" t="str">
            <v>N/A</v>
          </cell>
          <cell r="AS1328" t="str">
            <v>N/AN/A</v>
          </cell>
          <cell r="AT1328" t="str">
            <v>N/A</v>
          </cell>
          <cell r="AU1328" t="str">
            <v>N/A</v>
          </cell>
          <cell r="AV1328" t="str">
            <v>N/A</v>
          </cell>
          <cell r="AW1328" t="str">
            <v>N/A</v>
          </cell>
          <cell r="AX1328" t="str">
            <v>N/A</v>
          </cell>
          <cell r="AY1328" t="str">
            <v>N/A</v>
          </cell>
          <cell r="AZ1328">
            <v>110145</v>
          </cell>
        </row>
        <row r="1329">
          <cell r="D1329">
            <v>110144</v>
          </cell>
          <cell r="E1329" t="str">
            <v>CENTRALIZACAO DO ADMINISTRATIVO SENZALA</v>
          </cell>
          <cell r="F1329" t="str">
            <v>N/A</v>
          </cell>
          <cell r="G1329" t="str">
            <v>SP</v>
          </cell>
          <cell r="H1329" t="str">
            <v>SÃO PAULO</v>
          </cell>
          <cell r="I1329" t="str">
            <v>SP</v>
          </cell>
          <cell r="J1329" t="str">
            <v>SP</v>
          </cell>
          <cell r="K1329" t="str">
            <v>01</v>
          </cell>
          <cell r="L1329" t="str">
            <v>ALLPARK</v>
          </cell>
          <cell r="M1329" t="str">
            <v>ALLPARK</v>
          </cell>
          <cell r="N1329">
            <v>0</v>
          </cell>
          <cell r="O1329">
            <v>0</v>
          </cell>
          <cell r="P1329" t="str">
            <v>N/A</v>
          </cell>
          <cell r="Q1329" t="str">
            <v>PROJETOS ESPECÍFICOS</v>
          </cell>
          <cell r="R1329" t="str">
            <v>SG&amp;A</v>
          </cell>
          <cell r="S1329" t="str">
            <v>SG&amp;A</v>
          </cell>
          <cell r="T1329" t="str">
            <v>N/A</v>
          </cell>
          <cell r="U1329" t="str">
            <v>N/A</v>
          </cell>
          <cell r="V1329" t="str">
            <v>N/A</v>
          </cell>
          <cell r="W1329" t="str">
            <v>N/I</v>
          </cell>
          <cell r="X1329" t="str">
            <v>N/I</v>
          </cell>
          <cell r="Y1329" t="str">
            <v>N/A</v>
          </cell>
          <cell r="Z1329" t="str">
            <v>N/A</v>
          </cell>
          <cell r="AA1329" t="str">
            <v>N/A</v>
          </cell>
          <cell r="AB1329" t="str">
            <v>NAO BLOQUEADO</v>
          </cell>
          <cell r="AC1329">
            <v>110144</v>
          </cell>
          <cell r="AD1329" t="str">
            <v>CENTRALIZACAO DO ADMINISTRATIVO SENZALA</v>
          </cell>
          <cell r="AE1329" t="str">
            <v>3.SG&amp;A</v>
          </cell>
          <cell r="AF1329" t="str">
            <v>N/A</v>
          </cell>
          <cell r="AG1329" t="str">
            <v>N/A</v>
          </cell>
          <cell r="AH1329" t="str">
            <v xml:space="preserve">SÃO PAULO </v>
          </cell>
          <cell r="AI1329" t="str">
            <v>N/A</v>
          </cell>
          <cell r="AJ1329" t="str">
            <v>N/A</v>
          </cell>
          <cell r="AK1329" t="str">
            <v>N/A</v>
          </cell>
          <cell r="AL1329" t="str">
            <v>N/A</v>
          </cell>
          <cell r="AM1329" t="str">
            <v>N/A</v>
          </cell>
          <cell r="AN1329" t="str">
            <v>N/A</v>
          </cell>
          <cell r="AO1329" t="str">
            <v>N/A</v>
          </cell>
          <cell r="AP1329" t="str">
            <v>N/A</v>
          </cell>
          <cell r="AQ1329" t="str">
            <v>N/A</v>
          </cell>
          <cell r="AR1329" t="str">
            <v>N/A</v>
          </cell>
          <cell r="AS1329" t="str">
            <v>N/AN/A</v>
          </cell>
          <cell r="AT1329" t="str">
            <v>N/A</v>
          </cell>
          <cell r="AU1329" t="str">
            <v>N/A</v>
          </cell>
          <cell r="AV1329" t="str">
            <v>N/A</v>
          </cell>
          <cell r="AW1329" t="str">
            <v>N/A</v>
          </cell>
          <cell r="AX1329" t="str">
            <v>N/A</v>
          </cell>
          <cell r="AY1329" t="str">
            <v>N/A</v>
          </cell>
          <cell r="AZ1329">
            <v>110144</v>
          </cell>
        </row>
        <row r="1330">
          <cell r="D1330">
            <v>110143</v>
          </cell>
          <cell r="E1330" t="str">
            <v>GERENCIA REGIONAL - ES/PE</v>
          </cell>
          <cell r="F1330" t="str">
            <v>N/A</v>
          </cell>
          <cell r="G1330" t="str">
            <v>ES</v>
          </cell>
          <cell r="H1330" t="str">
            <v>ESPÍRITO SANTO</v>
          </cell>
          <cell r="I1330" t="str">
            <v>NE</v>
          </cell>
          <cell r="J1330" t="str">
            <v>NE</v>
          </cell>
          <cell r="K1330" t="str">
            <v>01</v>
          </cell>
          <cell r="L1330" t="str">
            <v>ALLPARK</v>
          </cell>
          <cell r="M1330" t="str">
            <v>ALLPARK</v>
          </cell>
          <cell r="N1330">
            <v>0</v>
          </cell>
          <cell r="O1330">
            <v>0</v>
          </cell>
          <cell r="P1330" t="str">
            <v>N/A</v>
          </cell>
          <cell r="Q1330" t="str">
            <v>GER. REGIONAL</v>
          </cell>
          <cell r="R1330" t="str">
            <v>SG&amp;A</v>
          </cell>
          <cell r="S1330" t="str">
            <v>SG&amp;A</v>
          </cell>
          <cell r="T1330" t="str">
            <v>N/A</v>
          </cell>
          <cell r="U1330" t="str">
            <v>N/A</v>
          </cell>
          <cell r="V1330" t="str">
            <v>N/A</v>
          </cell>
          <cell r="W1330" t="str">
            <v>N/I</v>
          </cell>
          <cell r="X1330" t="str">
            <v>N/I</v>
          </cell>
          <cell r="Y1330" t="str">
            <v>N/A</v>
          </cell>
          <cell r="Z1330" t="str">
            <v>N/A</v>
          </cell>
          <cell r="AA1330" t="str">
            <v>N/A</v>
          </cell>
          <cell r="AB1330" t="str">
            <v>NAO BLOQUEADO</v>
          </cell>
          <cell r="AC1330">
            <v>110143</v>
          </cell>
          <cell r="AD1330" t="str">
            <v>GERENCIA REGIONAL - ES/PE</v>
          </cell>
          <cell r="AE1330" t="str">
            <v>3.SG&amp;A</v>
          </cell>
          <cell r="AF1330" t="str">
            <v>N/A</v>
          </cell>
          <cell r="AG1330" t="str">
            <v>N/A</v>
          </cell>
          <cell r="AH1330" t="str">
            <v>N/I</v>
          </cell>
          <cell r="AI1330" t="str">
            <v>N/A</v>
          </cell>
          <cell r="AJ1330" t="str">
            <v>N/A</v>
          </cell>
          <cell r="AK1330" t="str">
            <v>N/A</v>
          </cell>
          <cell r="AL1330" t="str">
            <v>N/A</v>
          </cell>
          <cell r="AM1330" t="str">
            <v>N/A</v>
          </cell>
          <cell r="AN1330" t="str">
            <v>N/A</v>
          </cell>
          <cell r="AO1330" t="str">
            <v>N/A</v>
          </cell>
          <cell r="AP1330" t="str">
            <v>N/A</v>
          </cell>
          <cell r="AQ1330" t="str">
            <v>N/A</v>
          </cell>
          <cell r="AR1330" t="str">
            <v>N/A</v>
          </cell>
          <cell r="AS1330" t="str">
            <v>N/AN/A</v>
          </cell>
          <cell r="AT1330" t="str">
            <v>N/A</v>
          </cell>
          <cell r="AU1330" t="str">
            <v>N/A</v>
          </cell>
          <cell r="AV1330" t="str">
            <v>N/A</v>
          </cell>
          <cell r="AW1330" t="str">
            <v>N/A</v>
          </cell>
          <cell r="AX1330" t="str">
            <v>N/A</v>
          </cell>
          <cell r="AY1330" t="str">
            <v>N/A</v>
          </cell>
          <cell r="AZ1330">
            <v>110143</v>
          </cell>
        </row>
        <row r="1331">
          <cell r="D1331">
            <v>110142</v>
          </cell>
          <cell r="E1331" t="str">
            <v>CONSELHO DE ADMINISTRACAO</v>
          </cell>
          <cell r="F1331" t="str">
            <v>N/A</v>
          </cell>
          <cell r="G1331" t="str">
            <v>SP</v>
          </cell>
          <cell r="H1331" t="str">
            <v>SÃO PAULO</v>
          </cell>
          <cell r="I1331" t="str">
            <v>SP</v>
          </cell>
          <cell r="J1331" t="str">
            <v>SP</v>
          </cell>
          <cell r="K1331" t="str">
            <v>01</v>
          </cell>
          <cell r="L1331" t="str">
            <v>ALLPARK</v>
          </cell>
          <cell r="M1331" t="str">
            <v>ALLPARK</v>
          </cell>
          <cell r="N1331">
            <v>0</v>
          </cell>
          <cell r="O1331">
            <v>0</v>
          </cell>
          <cell r="P1331" t="str">
            <v>N/A</v>
          </cell>
          <cell r="Q1331" t="str">
            <v>CONSELHO DE ADMINISTRACAO</v>
          </cell>
          <cell r="R1331" t="str">
            <v>SG&amp;A</v>
          </cell>
          <cell r="S1331" t="str">
            <v>SG&amp;A</v>
          </cell>
          <cell r="T1331" t="str">
            <v>N/A</v>
          </cell>
          <cell r="U1331" t="str">
            <v>N/A</v>
          </cell>
          <cell r="V1331" t="str">
            <v>N/A</v>
          </cell>
          <cell r="W1331" t="str">
            <v>N/I</v>
          </cell>
          <cell r="X1331" t="str">
            <v>N/I</v>
          </cell>
          <cell r="Y1331" t="str">
            <v>N/A</v>
          </cell>
          <cell r="Z1331" t="str">
            <v>N/A</v>
          </cell>
          <cell r="AA1331" t="str">
            <v>N/A</v>
          </cell>
          <cell r="AB1331" t="str">
            <v>NAO BLOQUEADO</v>
          </cell>
          <cell r="AC1331">
            <v>110142</v>
          </cell>
          <cell r="AD1331" t="str">
            <v>CONSELHO DE ADMINISTRACAO</v>
          </cell>
          <cell r="AE1331" t="str">
            <v>3.SG&amp;A</v>
          </cell>
          <cell r="AF1331" t="str">
            <v>N/A</v>
          </cell>
          <cell r="AG1331" t="str">
            <v>N/A</v>
          </cell>
          <cell r="AH1331" t="str">
            <v xml:space="preserve">SÃO PAULO </v>
          </cell>
          <cell r="AI1331" t="str">
            <v>N/A</v>
          </cell>
          <cell r="AJ1331" t="str">
            <v>N/A</v>
          </cell>
          <cell r="AK1331" t="str">
            <v>N/A</v>
          </cell>
          <cell r="AL1331" t="str">
            <v>N/A</v>
          </cell>
          <cell r="AM1331" t="str">
            <v>N/A</v>
          </cell>
          <cell r="AN1331" t="str">
            <v>N/A</v>
          </cell>
          <cell r="AO1331" t="str">
            <v>N/A</v>
          </cell>
          <cell r="AP1331" t="str">
            <v>N/A</v>
          </cell>
          <cell r="AQ1331" t="str">
            <v>N/A</v>
          </cell>
          <cell r="AR1331" t="str">
            <v>N/A</v>
          </cell>
          <cell r="AS1331" t="str">
            <v>N/AN/A</v>
          </cell>
          <cell r="AT1331" t="str">
            <v>N/A</v>
          </cell>
          <cell r="AU1331" t="str">
            <v>N/A</v>
          </cell>
          <cell r="AV1331" t="str">
            <v>N/A</v>
          </cell>
          <cell r="AW1331" t="str">
            <v>N/A</v>
          </cell>
          <cell r="AX1331" t="str">
            <v>N/A</v>
          </cell>
          <cell r="AY1331" t="str">
            <v>N/A</v>
          </cell>
          <cell r="AZ1331">
            <v>110142</v>
          </cell>
        </row>
        <row r="1332">
          <cell r="D1332">
            <v>110140</v>
          </cell>
          <cell r="E1332" t="str">
            <v>INTEGRACAO EMPRESAS - SP</v>
          </cell>
          <cell r="F1332" t="str">
            <v>N/A</v>
          </cell>
          <cell r="G1332" t="str">
            <v>SP</v>
          </cell>
          <cell r="H1332" t="str">
            <v>SÃO PAULO</v>
          </cell>
          <cell r="I1332" t="str">
            <v>SP</v>
          </cell>
          <cell r="J1332" t="str">
            <v>SP</v>
          </cell>
          <cell r="K1332" t="str">
            <v>01</v>
          </cell>
          <cell r="L1332" t="str">
            <v>ALLPARK</v>
          </cell>
          <cell r="M1332" t="str">
            <v>ALLPARK</v>
          </cell>
          <cell r="N1332">
            <v>0</v>
          </cell>
          <cell r="O1332">
            <v>0</v>
          </cell>
          <cell r="P1332" t="str">
            <v>N/A</v>
          </cell>
          <cell r="Q1332" t="str">
            <v>MELHORIA OPERACIONAL</v>
          </cell>
          <cell r="R1332" t="str">
            <v>SG&amp;A</v>
          </cell>
          <cell r="S1332" t="str">
            <v>SG&amp;A</v>
          </cell>
          <cell r="T1332" t="str">
            <v>N/A</v>
          </cell>
          <cell r="U1332" t="str">
            <v>N/A</v>
          </cell>
          <cell r="V1332" t="str">
            <v>N/A</v>
          </cell>
          <cell r="W1332" t="str">
            <v>N/I</v>
          </cell>
          <cell r="X1332" t="str">
            <v>N/I</v>
          </cell>
          <cell r="Y1332" t="str">
            <v>N/A</v>
          </cell>
          <cell r="Z1332" t="str">
            <v>N/A</v>
          </cell>
          <cell r="AA1332" t="str">
            <v>N/A</v>
          </cell>
          <cell r="AB1332" t="str">
            <v xml:space="preserve">BLOQUEADO    </v>
          </cell>
          <cell r="AC1332">
            <v>110140</v>
          </cell>
          <cell r="AD1332" t="str">
            <v>INTEGRACAO EMPRESAS - SP</v>
          </cell>
          <cell r="AE1332" t="str">
            <v>3.SG&amp;A</v>
          </cell>
          <cell r="AF1332" t="str">
            <v>N/A</v>
          </cell>
          <cell r="AG1332" t="str">
            <v>N/A</v>
          </cell>
          <cell r="AH1332" t="str">
            <v xml:space="preserve">SÃO PAULO </v>
          </cell>
          <cell r="AI1332" t="str">
            <v>N/A</v>
          </cell>
          <cell r="AJ1332" t="str">
            <v>N/A</v>
          </cell>
          <cell r="AK1332" t="str">
            <v>N/A</v>
          </cell>
          <cell r="AL1332" t="str">
            <v>N/A</v>
          </cell>
          <cell r="AM1332" t="str">
            <v>N/A</v>
          </cell>
          <cell r="AN1332" t="str">
            <v>N/A</v>
          </cell>
          <cell r="AO1332" t="str">
            <v>N/A</v>
          </cell>
          <cell r="AP1332" t="str">
            <v>N/A</v>
          </cell>
          <cell r="AQ1332" t="str">
            <v>N/A</v>
          </cell>
          <cell r="AR1332" t="str">
            <v>N/A</v>
          </cell>
          <cell r="AS1332" t="str">
            <v>N/AN/A</v>
          </cell>
          <cell r="AT1332" t="str">
            <v>N/A</v>
          </cell>
          <cell r="AU1332" t="str">
            <v>N/A</v>
          </cell>
          <cell r="AV1332" t="str">
            <v>N/A</v>
          </cell>
          <cell r="AW1332" t="str">
            <v>N/A</v>
          </cell>
          <cell r="AX1332" t="str">
            <v>N/A</v>
          </cell>
          <cell r="AY1332" t="str">
            <v>N/A</v>
          </cell>
          <cell r="AZ1332">
            <v>110140</v>
          </cell>
        </row>
        <row r="1333">
          <cell r="D1333">
            <v>110139</v>
          </cell>
          <cell r="E1333" t="str">
            <v>DESENVOLVIMENTO ORGANIZACIONAL</v>
          </cell>
          <cell r="F1333" t="str">
            <v>N/A</v>
          </cell>
          <cell r="G1333" t="str">
            <v>SP</v>
          </cell>
          <cell r="H1333" t="str">
            <v>SÃO PAULO</v>
          </cell>
          <cell r="I1333" t="str">
            <v>SP</v>
          </cell>
          <cell r="J1333" t="str">
            <v>SP</v>
          </cell>
          <cell r="K1333" t="str">
            <v>01</v>
          </cell>
          <cell r="L1333" t="str">
            <v>ALLPARK</v>
          </cell>
          <cell r="M1333" t="str">
            <v>ALLPARK</v>
          </cell>
          <cell r="N1333">
            <v>0</v>
          </cell>
          <cell r="O1333">
            <v>0</v>
          </cell>
          <cell r="P1333" t="str">
            <v>N/A</v>
          </cell>
          <cell r="Q1333" t="str">
            <v>INFORMATICA</v>
          </cell>
          <cell r="R1333" t="str">
            <v>SG&amp;A</v>
          </cell>
          <cell r="S1333" t="str">
            <v>SG&amp;A</v>
          </cell>
          <cell r="T1333" t="str">
            <v>N/A</v>
          </cell>
          <cell r="U1333" t="str">
            <v>N/A</v>
          </cell>
          <cell r="V1333" t="str">
            <v>N/A</v>
          </cell>
          <cell r="W1333" t="str">
            <v>N/I</v>
          </cell>
          <cell r="X1333" t="str">
            <v>N/I</v>
          </cell>
          <cell r="Y1333" t="str">
            <v>N/A</v>
          </cell>
          <cell r="Z1333" t="str">
            <v>N/A</v>
          </cell>
          <cell r="AA1333" t="str">
            <v>N/A</v>
          </cell>
          <cell r="AB1333" t="str">
            <v xml:space="preserve">BLOQUEADO    </v>
          </cell>
          <cell r="AC1333">
            <v>110139</v>
          </cell>
          <cell r="AD1333" t="str">
            <v>DESENVOLVIMENTO ORGANIZACIONAL</v>
          </cell>
          <cell r="AE1333" t="str">
            <v>3.SG&amp;A</v>
          </cell>
          <cell r="AF1333" t="str">
            <v>N/A</v>
          </cell>
          <cell r="AG1333" t="str">
            <v>N/A</v>
          </cell>
          <cell r="AH1333" t="str">
            <v xml:space="preserve">SÃO PAULO </v>
          </cell>
          <cell r="AI1333" t="str">
            <v>N/A</v>
          </cell>
          <cell r="AJ1333" t="str">
            <v>N/A</v>
          </cell>
          <cell r="AK1333" t="str">
            <v>N/A</v>
          </cell>
          <cell r="AL1333" t="str">
            <v>N/A</v>
          </cell>
          <cell r="AM1333" t="str">
            <v>N/A</v>
          </cell>
          <cell r="AN1333" t="str">
            <v>N/A</v>
          </cell>
          <cell r="AO1333" t="str">
            <v>N/A</v>
          </cell>
          <cell r="AP1333" t="str">
            <v>N/A</v>
          </cell>
          <cell r="AQ1333" t="str">
            <v>N/A</v>
          </cell>
          <cell r="AR1333" t="str">
            <v>N/A</v>
          </cell>
          <cell r="AS1333" t="str">
            <v>N/AN/A</v>
          </cell>
          <cell r="AT1333" t="str">
            <v>N/A</v>
          </cell>
          <cell r="AU1333" t="str">
            <v>N/A</v>
          </cell>
          <cell r="AV1333" t="str">
            <v>N/A</v>
          </cell>
          <cell r="AW1333" t="str">
            <v>N/A</v>
          </cell>
          <cell r="AX1333" t="str">
            <v>N/A</v>
          </cell>
          <cell r="AY1333" t="str">
            <v>N/A</v>
          </cell>
          <cell r="AZ1333">
            <v>110139</v>
          </cell>
        </row>
        <row r="1334">
          <cell r="D1334">
            <v>110138</v>
          </cell>
          <cell r="E1334" t="str">
            <v>DIRETORIA DE M&amp;A</v>
          </cell>
          <cell r="F1334" t="str">
            <v>N/A</v>
          </cell>
          <cell r="G1334" t="str">
            <v>SP</v>
          </cell>
          <cell r="H1334" t="str">
            <v>SÃO PAULO</v>
          </cell>
          <cell r="I1334" t="str">
            <v>SP</v>
          </cell>
          <cell r="J1334" t="str">
            <v>SP</v>
          </cell>
          <cell r="K1334" t="str">
            <v>01</v>
          </cell>
          <cell r="L1334" t="str">
            <v>ALLPARK</v>
          </cell>
          <cell r="M1334" t="str">
            <v>ALLPARK</v>
          </cell>
          <cell r="N1334">
            <v>0</v>
          </cell>
          <cell r="O1334">
            <v>0</v>
          </cell>
          <cell r="P1334" t="str">
            <v>N/A</v>
          </cell>
          <cell r="Q1334" t="str">
            <v>DIRETORIA</v>
          </cell>
          <cell r="R1334" t="str">
            <v>SG&amp;A</v>
          </cell>
          <cell r="S1334" t="str">
            <v>SG&amp;A</v>
          </cell>
          <cell r="T1334" t="str">
            <v>N/A</v>
          </cell>
          <cell r="U1334" t="str">
            <v>N/A</v>
          </cell>
          <cell r="V1334" t="str">
            <v>N/A</v>
          </cell>
          <cell r="W1334" t="str">
            <v>N/I</v>
          </cell>
          <cell r="X1334" t="str">
            <v>N/I</v>
          </cell>
          <cell r="Y1334" t="str">
            <v>N/A</v>
          </cell>
          <cell r="Z1334" t="str">
            <v>N/A</v>
          </cell>
          <cell r="AA1334" t="str">
            <v>N/A</v>
          </cell>
          <cell r="AB1334" t="str">
            <v>NAO BLOQUEADO</v>
          </cell>
          <cell r="AC1334">
            <v>110138</v>
          </cell>
          <cell r="AD1334" t="str">
            <v>DIRETORIA DE M&amp;A</v>
          </cell>
          <cell r="AE1334" t="str">
            <v>3.SG&amp;A</v>
          </cell>
          <cell r="AF1334" t="str">
            <v>N/A</v>
          </cell>
          <cell r="AG1334" t="str">
            <v>N/A</v>
          </cell>
          <cell r="AH1334" t="str">
            <v xml:space="preserve">SÃO PAULO </v>
          </cell>
          <cell r="AI1334" t="str">
            <v>N/A</v>
          </cell>
          <cell r="AJ1334" t="str">
            <v>N/A</v>
          </cell>
          <cell r="AK1334" t="str">
            <v>N/A</v>
          </cell>
          <cell r="AL1334" t="str">
            <v>N/A</v>
          </cell>
          <cell r="AM1334" t="str">
            <v>N/A</v>
          </cell>
          <cell r="AN1334" t="str">
            <v>N/A</v>
          </cell>
          <cell r="AO1334" t="str">
            <v>N/A</v>
          </cell>
          <cell r="AP1334" t="str">
            <v>N/A</v>
          </cell>
          <cell r="AQ1334" t="str">
            <v>N/A</v>
          </cell>
          <cell r="AR1334" t="str">
            <v>N/A</v>
          </cell>
          <cell r="AS1334" t="str">
            <v>N/AN/A</v>
          </cell>
          <cell r="AT1334" t="str">
            <v>N/A</v>
          </cell>
          <cell r="AU1334" t="str">
            <v>N/A</v>
          </cell>
          <cell r="AV1334" t="str">
            <v>N/A</v>
          </cell>
          <cell r="AW1334" t="str">
            <v>N/A</v>
          </cell>
          <cell r="AX1334" t="str">
            <v>N/A</v>
          </cell>
          <cell r="AY1334" t="str">
            <v>N/A</v>
          </cell>
          <cell r="AZ1334">
            <v>110138</v>
          </cell>
        </row>
        <row r="1335">
          <cell r="D1335">
            <v>110137</v>
          </cell>
          <cell r="E1335" t="str">
            <v>RECURSOS HUMANOS-SP</v>
          </cell>
          <cell r="F1335" t="str">
            <v>N/A</v>
          </cell>
          <cell r="G1335" t="str">
            <v>SP</v>
          </cell>
          <cell r="H1335" t="str">
            <v>SÃO PAULO</v>
          </cell>
          <cell r="I1335" t="str">
            <v>SP</v>
          </cell>
          <cell r="J1335" t="str">
            <v>SP</v>
          </cell>
          <cell r="K1335" t="str">
            <v>01</v>
          </cell>
          <cell r="L1335" t="str">
            <v>ALLPARK</v>
          </cell>
          <cell r="M1335" t="str">
            <v>ALLPARK</v>
          </cell>
          <cell r="N1335">
            <v>0</v>
          </cell>
          <cell r="O1335">
            <v>0</v>
          </cell>
          <cell r="P1335" t="str">
            <v>N/A</v>
          </cell>
          <cell r="Q1335" t="str">
            <v>RECURSOS HUMANOS</v>
          </cell>
          <cell r="R1335" t="str">
            <v>SG&amp;A</v>
          </cell>
          <cell r="S1335" t="str">
            <v>SG&amp;A</v>
          </cell>
          <cell r="T1335" t="str">
            <v>N/A</v>
          </cell>
          <cell r="U1335" t="str">
            <v>N/A</v>
          </cell>
          <cell r="V1335" t="str">
            <v>N/A</v>
          </cell>
          <cell r="W1335" t="str">
            <v>N/I</v>
          </cell>
          <cell r="X1335" t="str">
            <v>N/I</v>
          </cell>
          <cell r="Y1335" t="str">
            <v>N/A</v>
          </cell>
          <cell r="Z1335" t="str">
            <v>N/A</v>
          </cell>
          <cell r="AA1335" t="str">
            <v>N/A</v>
          </cell>
          <cell r="AB1335" t="str">
            <v>NAO BLOQUEADO</v>
          </cell>
          <cell r="AC1335">
            <v>110137</v>
          </cell>
          <cell r="AD1335" t="str">
            <v>RECURSOS HUMANOS-SP</v>
          </cell>
          <cell r="AE1335" t="str">
            <v>3.SG&amp;A</v>
          </cell>
          <cell r="AF1335" t="str">
            <v>N/A</v>
          </cell>
          <cell r="AG1335" t="str">
            <v>N/A</v>
          </cell>
          <cell r="AH1335" t="str">
            <v xml:space="preserve">SÃO PAULO </v>
          </cell>
          <cell r="AI1335" t="str">
            <v>N/A</v>
          </cell>
          <cell r="AJ1335" t="str">
            <v>N/A</v>
          </cell>
          <cell r="AK1335" t="str">
            <v>N/A</v>
          </cell>
          <cell r="AL1335" t="str">
            <v>N/A</v>
          </cell>
          <cell r="AM1335" t="str">
            <v>N/A</v>
          </cell>
          <cell r="AN1335" t="str">
            <v>N/A</v>
          </cell>
          <cell r="AO1335" t="str">
            <v>N/A</v>
          </cell>
          <cell r="AP1335" t="str">
            <v>N/A</v>
          </cell>
          <cell r="AQ1335" t="str">
            <v>N/A</v>
          </cell>
          <cell r="AR1335" t="str">
            <v>N/A</v>
          </cell>
          <cell r="AS1335" t="str">
            <v>N/AN/A</v>
          </cell>
          <cell r="AT1335" t="str">
            <v>N/A</v>
          </cell>
          <cell r="AU1335" t="str">
            <v>N/A</v>
          </cell>
          <cell r="AV1335" t="str">
            <v>N/A</v>
          </cell>
          <cell r="AW1335" t="str">
            <v>N/A</v>
          </cell>
          <cell r="AX1335" t="str">
            <v>N/A</v>
          </cell>
          <cell r="AY1335" t="str">
            <v>N/A</v>
          </cell>
          <cell r="AZ1335">
            <v>110137</v>
          </cell>
        </row>
        <row r="1336">
          <cell r="D1336">
            <v>110136</v>
          </cell>
          <cell r="E1336" t="str">
            <v>COMPRAS - SP</v>
          </cell>
          <cell r="F1336" t="str">
            <v>N/A</v>
          </cell>
          <cell r="G1336" t="str">
            <v>SP</v>
          </cell>
          <cell r="H1336" t="str">
            <v>SÃO PAULO</v>
          </cell>
          <cell r="I1336" t="str">
            <v>SP</v>
          </cell>
          <cell r="J1336" t="str">
            <v>SP</v>
          </cell>
          <cell r="K1336" t="str">
            <v>01</v>
          </cell>
          <cell r="L1336" t="str">
            <v>ALLPARK</v>
          </cell>
          <cell r="M1336" t="str">
            <v>ALLPARK</v>
          </cell>
          <cell r="N1336">
            <v>0</v>
          </cell>
          <cell r="O1336">
            <v>0</v>
          </cell>
          <cell r="P1336" t="str">
            <v>N/A</v>
          </cell>
          <cell r="Q1336" t="str">
            <v>COMPRAS</v>
          </cell>
          <cell r="R1336" t="str">
            <v>SG&amp;A</v>
          </cell>
          <cell r="S1336" t="str">
            <v>SG&amp;A</v>
          </cell>
          <cell r="T1336" t="str">
            <v>N/A</v>
          </cell>
          <cell r="U1336" t="str">
            <v>N/A</v>
          </cell>
          <cell r="V1336" t="str">
            <v>N/A</v>
          </cell>
          <cell r="W1336" t="str">
            <v>N/I</v>
          </cell>
          <cell r="X1336" t="str">
            <v>N/I</v>
          </cell>
          <cell r="Y1336" t="str">
            <v>N/A</v>
          </cell>
          <cell r="Z1336" t="str">
            <v>N/A</v>
          </cell>
          <cell r="AA1336" t="str">
            <v>N/A</v>
          </cell>
          <cell r="AB1336" t="str">
            <v>NAO BLOQUEADO</v>
          </cell>
          <cell r="AC1336">
            <v>110136</v>
          </cell>
          <cell r="AD1336" t="str">
            <v>COMPRAS - SP</v>
          </cell>
          <cell r="AE1336" t="str">
            <v>3.SG&amp;A</v>
          </cell>
          <cell r="AF1336" t="str">
            <v>N/A</v>
          </cell>
          <cell r="AG1336" t="str">
            <v>N/A</v>
          </cell>
          <cell r="AH1336" t="str">
            <v xml:space="preserve">SÃO PAULO </v>
          </cell>
          <cell r="AI1336" t="str">
            <v>N/A</v>
          </cell>
          <cell r="AJ1336" t="str">
            <v>N/A</v>
          </cell>
          <cell r="AK1336" t="str">
            <v>N/A</v>
          </cell>
          <cell r="AL1336" t="str">
            <v>N/A</v>
          </cell>
          <cell r="AM1336" t="str">
            <v>N/A</v>
          </cell>
          <cell r="AN1336" t="str">
            <v>N/A</v>
          </cell>
          <cell r="AO1336" t="str">
            <v>N/A</v>
          </cell>
          <cell r="AP1336" t="str">
            <v>N/A</v>
          </cell>
          <cell r="AQ1336" t="str">
            <v>N/A</v>
          </cell>
          <cell r="AR1336" t="str">
            <v>N/A</v>
          </cell>
          <cell r="AS1336" t="str">
            <v>N/AN/A</v>
          </cell>
          <cell r="AT1336" t="str">
            <v>N/A</v>
          </cell>
          <cell r="AU1336" t="str">
            <v>N/A</v>
          </cell>
          <cell r="AV1336" t="str">
            <v>N/A</v>
          </cell>
          <cell r="AW1336" t="str">
            <v>N/A</v>
          </cell>
          <cell r="AX1336" t="str">
            <v>N/A</v>
          </cell>
          <cell r="AY1336" t="str">
            <v>N/A</v>
          </cell>
          <cell r="AZ1336">
            <v>110136</v>
          </cell>
        </row>
        <row r="1337">
          <cell r="D1337">
            <v>110135</v>
          </cell>
          <cell r="E1337" t="str">
            <v>ADMINISTRACAO - SP</v>
          </cell>
          <cell r="F1337" t="str">
            <v>N/A</v>
          </cell>
          <cell r="G1337" t="str">
            <v>SP</v>
          </cell>
          <cell r="H1337" t="str">
            <v>SÃO PAULO</v>
          </cell>
          <cell r="I1337" t="str">
            <v>SP</v>
          </cell>
          <cell r="J1337" t="str">
            <v>SP</v>
          </cell>
          <cell r="K1337" t="str">
            <v>01</v>
          </cell>
          <cell r="L1337" t="str">
            <v>ALLPARK</v>
          </cell>
          <cell r="M1337" t="str">
            <v>ALLPARK</v>
          </cell>
          <cell r="N1337">
            <v>0</v>
          </cell>
          <cell r="O1337">
            <v>0</v>
          </cell>
          <cell r="P1337" t="str">
            <v>N/A</v>
          </cell>
          <cell r="Q1337" t="str">
            <v>ADMINISTRACAO</v>
          </cell>
          <cell r="R1337" t="str">
            <v>SG&amp;A</v>
          </cell>
          <cell r="S1337" t="str">
            <v>SG&amp;A</v>
          </cell>
          <cell r="T1337" t="str">
            <v>N/A</v>
          </cell>
          <cell r="U1337" t="str">
            <v>N/A</v>
          </cell>
          <cell r="V1337" t="str">
            <v>N/A</v>
          </cell>
          <cell r="W1337" t="str">
            <v>N/I</v>
          </cell>
          <cell r="X1337" t="str">
            <v>N/I</v>
          </cell>
          <cell r="Y1337" t="str">
            <v>N/A</v>
          </cell>
          <cell r="Z1337" t="str">
            <v>N/A</v>
          </cell>
          <cell r="AA1337" t="str">
            <v>N/A</v>
          </cell>
          <cell r="AB1337" t="str">
            <v xml:space="preserve">BLOQUEADO    </v>
          </cell>
          <cell r="AC1337">
            <v>110135</v>
          </cell>
          <cell r="AD1337" t="str">
            <v>ADMINISTRACAO - SP</v>
          </cell>
          <cell r="AE1337" t="str">
            <v>3.SG&amp;A</v>
          </cell>
          <cell r="AF1337" t="str">
            <v>N/A</v>
          </cell>
          <cell r="AG1337" t="str">
            <v>N/A</v>
          </cell>
          <cell r="AH1337" t="str">
            <v xml:space="preserve">SÃO PAULO </v>
          </cell>
          <cell r="AI1337" t="str">
            <v>N/A</v>
          </cell>
          <cell r="AJ1337" t="str">
            <v>N/A</v>
          </cell>
          <cell r="AK1337" t="str">
            <v>N/A</v>
          </cell>
          <cell r="AL1337" t="str">
            <v>N/A</v>
          </cell>
          <cell r="AM1337" t="str">
            <v>N/A</v>
          </cell>
          <cell r="AN1337" t="str">
            <v>N/A</v>
          </cell>
          <cell r="AO1337" t="str">
            <v>N/A</v>
          </cell>
          <cell r="AP1337" t="str">
            <v>N/A</v>
          </cell>
          <cell r="AQ1337" t="str">
            <v>N/A</v>
          </cell>
          <cell r="AR1337" t="str">
            <v>N/A</v>
          </cell>
          <cell r="AS1337" t="str">
            <v>N/AN/A</v>
          </cell>
          <cell r="AT1337" t="str">
            <v>N/A</v>
          </cell>
          <cell r="AU1337" t="str">
            <v>N/A</v>
          </cell>
          <cell r="AV1337" t="str">
            <v>N/A</v>
          </cell>
          <cell r="AW1337" t="str">
            <v>N/A</v>
          </cell>
          <cell r="AX1337" t="str">
            <v>N/A</v>
          </cell>
          <cell r="AY1337" t="str">
            <v>N/A</v>
          </cell>
          <cell r="AZ1337">
            <v>110135</v>
          </cell>
        </row>
        <row r="1338">
          <cell r="D1338">
            <v>110133</v>
          </cell>
          <cell r="E1338" t="str">
            <v>JURIDICO - SP</v>
          </cell>
          <cell r="F1338" t="str">
            <v>N/A</v>
          </cell>
          <cell r="G1338" t="str">
            <v>SP</v>
          </cell>
          <cell r="H1338" t="str">
            <v>SÃO PAULO</v>
          </cell>
          <cell r="I1338" t="str">
            <v>SP</v>
          </cell>
          <cell r="J1338" t="str">
            <v>SP</v>
          </cell>
          <cell r="K1338" t="str">
            <v>01</v>
          </cell>
          <cell r="L1338" t="str">
            <v>ALLPARK</v>
          </cell>
          <cell r="M1338" t="str">
            <v>ALLPARK</v>
          </cell>
          <cell r="N1338">
            <v>0</v>
          </cell>
          <cell r="O1338">
            <v>0</v>
          </cell>
          <cell r="P1338" t="str">
            <v>N/A</v>
          </cell>
          <cell r="Q1338" t="str">
            <v>JURIDICO</v>
          </cell>
          <cell r="R1338" t="str">
            <v>SG&amp;A</v>
          </cell>
          <cell r="S1338" t="str">
            <v>SG&amp;A</v>
          </cell>
          <cell r="T1338" t="str">
            <v>N/A</v>
          </cell>
          <cell r="U1338" t="str">
            <v>N/A</v>
          </cell>
          <cell r="V1338" t="str">
            <v>N/A</v>
          </cell>
          <cell r="W1338" t="str">
            <v>N/I</v>
          </cell>
          <cell r="X1338" t="str">
            <v>N/I</v>
          </cell>
          <cell r="Y1338" t="str">
            <v>N/A</v>
          </cell>
          <cell r="Z1338" t="str">
            <v>N/A</v>
          </cell>
          <cell r="AA1338" t="str">
            <v>N/A</v>
          </cell>
          <cell r="AB1338" t="str">
            <v>NAO BLOQUEADO</v>
          </cell>
          <cell r="AC1338">
            <v>110133</v>
          </cell>
          <cell r="AD1338" t="str">
            <v>JURIDICO - SP</v>
          </cell>
          <cell r="AE1338" t="str">
            <v>3.SG&amp;A</v>
          </cell>
          <cell r="AF1338" t="str">
            <v>N/A</v>
          </cell>
          <cell r="AG1338" t="str">
            <v>N/A</v>
          </cell>
          <cell r="AH1338" t="str">
            <v xml:space="preserve">SÃO PAULO </v>
          </cell>
          <cell r="AI1338" t="str">
            <v>N/A</v>
          </cell>
          <cell r="AJ1338" t="str">
            <v>N/A</v>
          </cell>
          <cell r="AK1338" t="str">
            <v>N/A</v>
          </cell>
          <cell r="AL1338" t="str">
            <v>N/A</v>
          </cell>
          <cell r="AM1338" t="str">
            <v>N/A</v>
          </cell>
          <cell r="AN1338" t="str">
            <v>N/A</v>
          </cell>
          <cell r="AO1338" t="str">
            <v>N/A</v>
          </cell>
          <cell r="AP1338" t="str">
            <v>N/A</v>
          </cell>
          <cell r="AQ1338" t="str">
            <v>N/A</v>
          </cell>
          <cell r="AR1338" t="str">
            <v>N/A</v>
          </cell>
          <cell r="AS1338" t="str">
            <v>N/AN/A</v>
          </cell>
          <cell r="AT1338" t="str">
            <v>N/A</v>
          </cell>
          <cell r="AU1338" t="str">
            <v>N/A</v>
          </cell>
          <cell r="AV1338" t="str">
            <v>N/A</v>
          </cell>
          <cell r="AW1338" t="str">
            <v>N/A</v>
          </cell>
          <cell r="AX1338" t="str">
            <v>N/A</v>
          </cell>
          <cell r="AY1338" t="str">
            <v>N/A</v>
          </cell>
          <cell r="AZ1338">
            <v>110133</v>
          </cell>
        </row>
        <row r="1339">
          <cell r="D1339">
            <v>110132</v>
          </cell>
          <cell r="E1339" t="str">
            <v>DPTO PESSOAL - SP</v>
          </cell>
          <cell r="F1339" t="str">
            <v>N/A</v>
          </cell>
          <cell r="G1339" t="str">
            <v>SP</v>
          </cell>
          <cell r="H1339" t="str">
            <v>SÃO PAULO</v>
          </cell>
          <cell r="I1339" t="str">
            <v>SP</v>
          </cell>
          <cell r="J1339" t="str">
            <v>SP</v>
          </cell>
          <cell r="K1339" t="str">
            <v>01</v>
          </cell>
          <cell r="L1339" t="str">
            <v>ALLPARK</v>
          </cell>
          <cell r="M1339" t="str">
            <v>ALLPARK</v>
          </cell>
          <cell r="N1339">
            <v>0</v>
          </cell>
          <cell r="O1339">
            <v>0</v>
          </cell>
          <cell r="P1339" t="str">
            <v>N/A</v>
          </cell>
          <cell r="Q1339" t="str">
            <v>DPTO PESSOAL</v>
          </cell>
          <cell r="R1339" t="str">
            <v>SG&amp;A</v>
          </cell>
          <cell r="S1339" t="str">
            <v>SG&amp;A</v>
          </cell>
          <cell r="T1339" t="str">
            <v>N/A</v>
          </cell>
          <cell r="U1339" t="str">
            <v>N/A</v>
          </cell>
          <cell r="V1339" t="str">
            <v>N/A</v>
          </cell>
          <cell r="W1339" t="str">
            <v>N/I</v>
          </cell>
          <cell r="X1339" t="str">
            <v>N/I</v>
          </cell>
          <cell r="Y1339" t="str">
            <v>N/A</v>
          </cell>
          <cell r="Z1339" t="str">
            <v>N/A</v>
          </cell>
          <cell r="AA1339" t="str">
            <v>N/A</v>
          </cell>
          <cell r="AB1339" t="str">
            <v>NAO BLOQUEADO</v>
          </cell>
          <cell r="AC1339">
            <v>110132</v>
          </cell>
          <cell r="AD1339" t="str">
            <v>DPTO PESSOAL - SP</v>
          </cell>
          <cell r="AE1339" t="str">
            <v>3.SG&amp;A</v>
          </cell>
          <cell r="AF1339" t="str">
            <v>N/A</v>
          </cell>
          <cell r="AG1339" t="str">
            <v>N/A</v>
          </cell>
          <cell r="AH1339" t="str">
            <v xml:space="preserve">SÃO PAULO </v>
          </cell>
          <cell r="AI1339" t="str">
            <v>N/A</v>
          </cell>
          <cell r="AJ1339" t="str">
            <v>N/A</v>
          </cell>
          <cell r="AK1339" t="str">
            <v>N/A</v>
          </cell>
          <cell r="AL1339" t="str">
            <v>N/A</v>
          </cell>
          <cell r="AM1339" t="str">
            <v>N/A</v>
          </cell>
          <cell r="AN1339" t="str">
            <v>N/A</v>
          </cell>
          <cell r="AO1339" t="str">
            <v>N/A</v>
          </cell>
          <cell r="AP1339" t="str">
            <v>N/A</v>
          </cell>
          <cell r="AQ1339" t="str">
            <v>N/A</v>
          </cell>
          <cell r="AR1339" t="str">
            <v>N/A</v>
          </cell>
          <cell r="AS1339" t="str">
            <v>N/AN/A</v>
          </cell>
          <cell r="AT1339" t="str">
            <v>N/A</v>
          </cell>
          <cell r="AU1339" t="str">
            <v>N/A</v>
          </cell>
          <cell r="AV1339" t="str">
            <v>N/A</v>
          </cell>
          <cell r="AW1339" t="str">
            <v>N/A</v>
          </cell>
          <cell r="AX1339" t="str">
            <v>N/A</v>
          </cell>
          <cell r="AY1339" t="str">
            <v>N/A</v>
          </cell>
          <cell r="AZ1339">
            <v>110132</v>
          </cell>
        </row>
        <row r="1340">
          <cell r="D1340">
            <v>110131</v>
          </cell>
          <cell r="E1340" t="str">
            <v>INFORMATICA - SP</v>
          </cell>
          <cell r="F1340" t="str">
            <v>N/A</v>
          </cell>
          <cell r="G1340" t="str">
            <v>SP</v>
          </cell>
          <cell r="H1340" t="str">
            <v>SÃO PAULO</v>
          </cell>
          <cell r="I1340" t="str">
            <v>SP</v>
          </cell>
          <cell r="J1340" t="str">
            <v>SP</v>
          </cell>
          <cell r="K1340" t="str">
            <v>01</v>
          </cell>
          <cell r="L1340" t="str">
            <v>ALLPARK</v>
          </cell>
          <cell r="M1340" t="str">
            <v>ALLPARK</v>
          </cell>
          <cell r="N1340">
            <v>0</v>
          </cell>
          <cell r="O1340">
            <v>0</v>
          </cell>
          <cell r="P1340" t="str">
            <v>N/A</v>
          </cell>
          <cell r="Q1340" t="str">
            <v>INFORMATICA</v>
          </cell>
          <cell r="R1340" t="str">
            <v>SG&amp;A</v>
          </cell>
          <cell r="S1340" t="str">
            <v>SG&amp;A</v>
          </cell>
          <cell r="T1340" t="str">
            <v>N/A</v>
          </cell>
          <cell r="U1340" t="str">
            <v>N/A</v>
          </cell>
          <cell r="V1340" t="str">
            <v>N/A</v>
          </cell>
          <cell r="W1340" t="str">
            <v>N/I</v>
          </cell>
          <cell r="X1340" t="str">
            <v>N/I</v>
          </cell>
          <cell r="Y1340" t="str">
            <v>N/A</v>
          </cell>
          <cell r="Z1340" t="str">
            <v>N/A</v>
          </cell>
          <cell r="AA1340" t="str">
            <v>N/A</v>
          </cell>
          <cell r="AB1340" t="str">
            <v>NAO BLOQUEADO</v>
          </cell>
          <cell r="AC1340">
            <v>110131</v>
          </cell>
          <cell r="AD1340" t="str">
            <v>INFORMATICA - SP</v>
          </cell>
          <cell r="AE1340" t="str">
            <v>3.SG&amp;A</v>
          </cell>
          <cell r="AF1340" t="str">
            <v>N/A</v>
          </cell>
          <cell r="AG1340" t="str">
            <v>N/A</v>
          </cell>
          <cell r="AH1340" t="str">
            <v xml:space="preserve">SÃO PAULO </v>
          </cell>
          <cell r="AI1340" t="str">
            <v>N/A</v>
          </cell>
          <cell r="AJ1340" t="str">
            <v>N/A</v>
          </cell>
          <cell r="AK1340" t="str">
            <v>N/A</v>
          </cell>
          <cell r="AL1340" t="str">
            <v>N/A</v>
          </cell>
          <cell r="AM1340" t="str">
            <v>N/A</v>
          </cell>
          <cell r="AN1340" t="str">
            <v>N/A</v>
          </cell>
          <cell r="AO1340" t="str">
            <v>N/A</v>
          </cell>
          <cell r="AP1340" t="str">
            <v>N/A</v>
          </cell>
          <cell r="AQ1340" t="str">
            <v>N/A</v>
          </cell>
          <cell r="AR1340" t="str">
            <v>N/A</v>
          </cell>
          <cell r="AS1340" t="str">
            <v>N/AN/A</v>
          </cell>
          <cell r="AT1340" t="str">
            <v>N/A</v>
          </cell>
          <cell r="AU1340" t="str">
            <v>N/A</v>
          </cell>
          <cell r="AV1340" t="str">
            <v>N/A</v>
          </cell>
          <cell r="AW1340" t="str">
            <v>N/A</v>
          </cell>
          <cell r="AX1340" t="str">
            <v>N/A</v>
          </cell>
          <cell r="AY1340" t="str">
            <v>N/A</v>
          </cell>
          <cell r="AZ1340">
            <v>110131</v>
          </cell>
        </row>
        <row r="1341">
          <cell r="D1341">
            <v>110130</v>
          </cell>
          <cell r="E1341" t="str">
            <v>AUDITORIA INTERNA - SP</v>
          </cell>
          <cell r="F1341" t="str">
            <v>N/A</v>
          </cell>
          <cell r="G1341" t="str">
            <v>SP</v>
          </cell>
          <cell r="H1341" t="str">
            <v>SÃO PAULO</v>
          </cell>
          <cell r="I1341" t="str">
            <v>SP</v>
          </cell>
          <cell r="J1341" t="str">
            <v>SP</v>
          </cell>
          <cell r="K1341" t="str">
            <v>01</v>
          </cell>
          <cell r="L1341" t="str">
            <v>ALLPARK</v>
          </cell>
          <cell r="M1341" t="str">
            <v>ALLPARK</v>
          </cell>
          <cell r="N1341">
            <v>0</v>
          </cell>
          <cell r="O1341">
            <v>0</v>
          </cell>
          <cell r="P1341" t="str">
            <v>N/A</v>
          </cell>
          <cell r="Q1341" t="str">
            <v>AUDITORIA INTERNA</v>
          </cell>
          <cell r="R1341" t="str">
            <v>SG&amp;A</v>
          </cell>
          <cell r="S1341" t="str">
            <v>SG&amp;A</v>
          </cell>
          <cell r="T1341" t="str">
            <v>N/A</v>
          </cell>
          <cell r="U1341" t="str">
            <v>N/A</v>
          </cell>
          <cell r="V1341" t="str">
            <v>N/A</v>
          </cell>
          <cell r="W1341" t="str">
            <v>N/I</v>
          </cell>
          <cell r="X1341" t="str">
            <v>N/I</v>
          </cell>
          <cell r="Y1341" t="str">
            <v>N/A</v>
          </cell>
          <cell r="Z1341" t="str">
            <v>N/A</v>
          </cell>
          <cell r="AA1341" t="str">
            <v>N/A</v>
          </cell>
          <cell r="AB1341" t="str">
            <v>NAO BLOQUEADO</v>
          </cell>
          <cell r="AC1341">
            <v>110130</v>
          </cell>
          <cell r="AD1341" t="str">
            <v>AUDITORIA INTERNA - SP</v>
          </cell>
          <cell r="AE1341" t="str">
            <v>3.SG&amp;A</v>
          </cell>
          <cell r="AF1341" t="str">
            <v>N/A</v>
          </cell>
          <cell r="AG1341" t="str">
            <v>N/A</v>
          </cell>
          <cell r="AH1341" t="str">
            <v xml:space="preserve">SÃO PAULO </v>
          </cell>
          <cell r="AI1341" t="str">
            <v>N/A</v>
          </cell>
          <cell r="AJ1341" t="str">
            <v>N/A</v>
          </cell>
          <cell r="AK1341" t="str">
            <v>N/A</v>
          </cell>
          <cell r="AL1341" t="str">
            <v>N/A</v>
          </cell>
          <cell r="AM1341" t="str">
            <v>N/A</v>
          </cell>
          <cell r="AN1341" t="str">
            <v>N/A</v>
          </cell>
          <cell r="AO1341" t="str">
            <v>N/A</v>
          </cell>
          <cell r="AP1341" t="str">
            <v>N/A</v>
          </cell>
          <cell r="AQ1341" t="str">
            <v>N/A</v>
          </cell>
          <cell r="AR1341" t="str">
            <v>N/A</v>
          </cell>
          <cell r="AS1341" t="str">
            <v>N/AN/A</v>
          </cell>
          <cell r="AT1341" t="str">
            <v>N/A</v>
          </cell>
          <cell r="AU1341" t="str">
            <v>N/A</v>
          </cell>
          <cell r="AV1341" t="str">
            <v>N/A</v>
          </cell>
          <cell r="AW1341" t="str">
            <v>N/A</v>
          </cell>
          <cell r="AX1341" t="str">
            <v>N/A</v>
          </cell>
          <cell r="AY1341" t="str">
            <v>N/A</v>
          </cell>
          <cell r="AZ1341">
            <v>110130</v>
          </cell>
        </row>
        <row r="1342">
          <cell r="D1342">
            <v>110129</v>
          </cell>
          <cell r="E1342" t="str">
            <v>SAC / SINISTRO - SP</v>
          </cell>
          <cell r="F1342" t="str">
            <v>N/A</v>
          </cell>
          <cell r="G1342" t="str">
            <v>SP</v>
          </cell>
          <cell r="H1342" t="str">
            <v>SÃO PAULO</v>
          </cell>
          <cell r="I1342" t="str">
            <v>SP</v>
          </cell>
          <cell r="J1342" t="str">
            <v>SP</v>
          </cell>
          <cell r="K1342" t="str">
            <v>01</v>
          </cell>
          <cell r="L1342" t="str">
            <v>ALLPARK</v>
          </cell>
          <cell r="M1342" t="str">
            <v>ALLPARK</v>
          </cell>
          <cell r="N1342">
            <v>0</v>
          </cell>
          <cell r="O1342">
            <v>0</v>
          </cell>
          <cell r="P1342" t="str">
            <v>N/A</v>
          </cell>
          <cell r="Q1342" t="str">
            <v>SAC / SINISTRO</v>
          </cell>
          <cell r="R1342" t="str">
            <v>SG&amp;A</v>
          </cell>
          <cell r="S1342" t="str">
            <v>SG&amp;A</v>
          </cell>
          <cell r="T1342" t="str">
            <v>N/A</v>
          </cell>
          <cell r="U1342" t="str">
            <v>N/A</v>
          </cell>
          <cell r="V1342" t="str">
            <v>N/A</v>
          </cell>
          <cell r="W1342" t="str">
            <v>N/I</v>
          </cell>
          <cell r="X1342" t="str">
            <v>N/I</v>
          </cell>
          <cell r="Y1342" t="str">
            <v>N/A</v>
          </cell>
          <cell r="Z1342" t="str">
            <v>N/A</v>
          </cell>
          <cell r="AA1342" t="str">
            <v>N/A</v>
          </cell>
          <cell r="AB1342" t="str">
            <v>NAO BLOQUEADO</v>
          </cell>
          <cell r="AC1342">
            <v>110129</v>
          </cell>
          <cell r="AD1342" t="str">
            <v>SAC / SINISTRO - SP</v>
          </cell>
          <cell r="AE1342" t="str">
            <v>3.SG&amp;A</v>
          </cell>
          <cell r="AF1342" t="str">
            <v>N/A</v>
          </cell>
          <cell r="AG1342" t="str">
            <v>N/A</v>
          </cell>
          <cell r="AH1342" t="str">
            <v xml:space="preserve">SÃO PAULO </v>
          </cell>
          <cell r="AI1342" t="str">
            <v>N/A</v>
          </cell>
          <cell r="AJ1342" t="str">
            <v>N/A</v>
          </cell>
          <cell r="AK1342" t="str">
            <v>N/A</v>
          </cell>
          <cell r="AL1342" t="str">
            <v>N/A</v>
          </cell>
          <cell r="AM1342" t="str">
            <v>N/A</v>
          </cell>
          <cell r="AN1342" t="str">
            <v>N/A</v>
          </cell>
          <cell r="AO1342" t="str">
            <v>N/A</v>
          </cell>
          <cell r="AP1342" t="str">
            <v>N/A</v>
          </cell>
          <cell r="AQ1342" t="str">
            <v>N/A</v>
          </cell>
          <cell r="AR1342" t="str">
            <v>N/A</v>
          </cell>
          <cell r="AS1342" t="str">
            <v>N/AN/A</v>
          </cell>
          <cell r="AT1342" t="str">
            <v>N/A</v>
          </cell>
          <cell r="AU1342" t="str">
            <v>N/A</v>
          </cell>
          <cell r="AV1342" t="str">
            <v>N/A</v>
          </cell>
          <cell r="AW1342" t="str">
            <v>N/A</v>
          </cell>
          <cell r="AX1342" t="str">
            <v>N/A</v>
          </cell>
          <cell r="AY1342" t="str">
            <v>N/A</v>
          </cell>
          <cell r="AZ1342">
            <v>110129</v>
          </cell>
        </row>
        <row r="1343">
          <cell r="D1343">
            <v>110128</v>
          </cell>
          <cell r="E1343" t="str">
            <v>MARKETING - SP</v>
          </cell>
          <cell r="F1343" t="str">
            <v>N/A</v>
          </cell>
          <cell r="G1343" t="str">
            <v>SP</v>
          </cell>
          <cell r="H1343" t="str">
            <v>SÃO PAULO</v>
          </cell>
          <cell r="I1343" t="str">
            <v>SP</v>
          </cell>
          <cell r="J1343" t="str">
            <v>SP</v>
          </cell>
          <cell r="K1343" t="str">
            <v>01</v>
          </cell>
          <cell r="L1343" t="str">
            <v>ALLPARK</v>
          </cell>
          <cell r="M1343" t="str">
            <v>ALLPARK</v>
          </cell>
          <cell r="N1343">
            <v>0</v>
          </cell>
          <cell r="O1343">
            <v>0</v>
          </cell>
          <cell r="P1343" t="str">
            <v>N/A</v>
          </cell>
          <cell r="Q1343" t="str">
            <v>MARKETING</v>
          </cell>
          <cell r="R1343" t="str">
            <v>SG&amp;A</v>
          </cell>
          <cell r="S1343" t="str">
            <v>SG&amp;A</v>
          </cell>
          <cell r="T1343" t="str">
            <v>N/A</v>
          </cell>
          <cell r="U1343" t="str">
            <v>N/A</v>
          </cell>
          <cell r="V1343" t="str">
            <v>N/A</v>
          </cell>
          <cell r="W1343" t="str">
            <v>N/I</v>
          </cell>
          <cell r="X1343" t="str">
            <v>N/I</v>
          </cell>
          <cell r="Y1343" t="str">
            <v>N/A</v>
          </cell>
          <cell r="Z1343" t="str">
            <v>N/A</v>
          </cell>
          <cell r="AA1343" t="str">
            <v>N/A</v>
          </cell>
          <cell r="AB1343" t="str">
            <v>NAO BLOQUEADO</v>
          </cell>
          <cell r="AC1343">
            <v>110128</v>
          </cell>
          <cell r="AD1343" t="str">
            <v>MARKETING - SP</v>
          </cell>
          <cell r="AE1343" t="str">
            <v>3.SG&amp;A</v>
          </cell>
          <cell r="AF1343" t="str">
            <v>N/A</v>
          </cell>
          <cell r="AG1343" t="str">
            <v>N/A</v>
          </cell>
          <cell r="AH1343" t="str">
            <v xml:space="preserve">SÃO PAULO </v>
          </cell>
          <cell r="AI1343" t="str">
            <v>N/A</v>
          </cell>
          <cell r="AJ1343" t="str">
            <v>N/A</v>
          </cell>
          <cell r="AK1343" t="str">
            <v>N/A</v>
          </cell>
          <cell r="AL1343" t="str">
            <v>N/A</v>
          </cell>
          <cell r="AM1343" t="str">
            <v>N/A</v>
          </cell>
          <cell r="AN1343" t="str">
            <v>N/A</v>
          </cell>
          <cell r="AO1343" t="str">
            <v>N/A</v>
          </cell>
          <cell r="AP1343" t="str">
            <v>N/A</v>
          </cell>
          <cell r="AQ1343" t="str">
            <v>N/A</v>
          </cell>
          <cell r="AR1343" t="str">
            <v>N/A</v>
          </cell>
          <cell r="AS1343" t="str">
            <v>N/AN/A</v>
          </cell>
          <cell r="AT1343" t="str">
            <v>N/A</v>
          </cell>
          <cell r="AU1343" t="str">
            <v>N/A</v>
          </cell>
          <cell r="AV1343" t="str">
            <v>N/A</v>
          </cell>
          <cell r="AW1343" t="str">
            <v>N/A</v>
          </cell>
          <cell r="AX1343" t="str">
            <v>N/A</v>
          </cell>
          <cell r="AY1343" t="str">
            <v>N/A</v>
          </cell>
          <cell r="AZ1343">
            <v>110128</v>
          </cell>
        </row>
        <row r="1344">
          <cell r="D1344">
            <v>110127</v>
          </cell>
          <cell r="E1344" t="str">
            <v>PLANEJAMENTO - SP</v>
          </cell>
          <cell r="F1344" t="str">
            <v>N/A</v>
          </cell>
          <cell r="G1344" t="str">
            <v>SP</v>
          </cell>
          <cell r="H1344" t="str">
            <v>SÃO PAULO</v>
          </cell>
          <cell r="I1344" t="str">
            <v>SP</v>
          </cell>
          <cell r="J1344" t="str">
            <v>SP</v>
          </cell>
          <cell r="K1344" t="str">
            <v>01</v>
          </cell>
          <cell r="L1344" t="str">
            <v>ALLPARK</v>
          </cell>
          <cell r="M1344" t="str">
            <v>ALLPARK</v>
          </cell>
          <cell r="N1344">
            <v>0</v>
          </cell>
          <cell r="O1344">
            <v>0</v>
          </cell>
          <cell r="P1344" t="str">
            <v>N/A</v>
          </cell>
          <cell r="Q1344" t="str">
            <v>PLANEJAMENTO</v>
          </cell>
          <cell r="R1344" t="str">
            <v>SG&amp;A</v>
          </cell>
          <cell r="S1344" t="str">
            <v>SG&amp;A</v>
          </cell>
          <cell r="T1344" t="str">
            <v>N/A</v>
          </cell>
          <cell r="U1344" t="str">
            <v>N/A</v>
          </cell>
          <cell r="V1344" t="str">
            <v>N/A</v>
          </cell>
          <cell r="W1344" t="str">
            <v>N/I</v>
          </cell>
          <cell r="X1344" t="str">
            <v>N/I</v>
          </cell>
          <cell r="Y1344" t="str">
            <v>N/A</v>
          </cell>
          <cell r="Z1344" t="str">
            <v>N/A</v>
          </cell>
          <cell r="AA1344" t="str">
            <v>N/A</v>
          </cell>
          <cell r="AB1344" t="str">
            <v>NAO BLOQUEADO</v>
          </cell>
          <cell r="AC1344">
            <v>110127</v>
          </cell>
          <cell r="AD1344" t="str">
            <v>PLANEJAMENTO - SP</v>
          </cell>
          <cell r="AE1344" t="str">
            <v>3.SG&amp;A</v>
          </cell>
          <cell r="AF1344" t="str">
            <v>N/A</v>
          </cell>
          <cell r="AG1344" t="str">
            <v>N/A</v>
          </cell>
          <cell r="AH1344" t="str">
            <v xml:space="preserve">SÃO PAULO </v>
          </cell>
          <cell r="AI1344" t="str">
            <v>N/A</v>
          </cell>
          <cell r="AJ1344" t="str">
            <v>N/A</v>
          </cell>
          <cell r="AK1344" t="str">
            <v>N/A</v>
          </cell>
          <cell r="AL1344" t="str">
            <v>N/A</v>
          </cell>
          <cell r="AM1344" t="str">
            <v>N/A</v>
          </cell>
          <cell r="AN1344" t="str">
            <v>N/A</v>
          </cell>
          <cell r="AO1344" t="str">
            <v>N/A</v>
          </cell>
          <cell r="AP1344" t="str">
            <v>N/A</v>
          </cell>
          <cell r="AQ1344" t="str">
            <v>N/A</v>
          </cell>
          <cell r="AR1344" t="str">
            <v>N/A</v>
          </cell>
          <cell r="AS1344" t="str">
            <v>N/AN/A</v>
          </cell>
          <cell r="AT1344" t="str">
            <v>N/A</v>
          </cell>
          <cell r="AU1344" t="str">
            <v>N/A</v>
          </cell>
          <cell r="AV1344" t="str">
            <v>N/A</v>
          </cell>
          <cell r="AW1344" t="str">
            <v>N/A</v>
          </cell>
          <cell r="AX1344" t="str">
            <v>N/A</v>
          </cell>
          <cell r="AY1344" t="str">
            <v>N/A</v>
          </cell>
          <cell r="AZ1344">
            <v>110127</v>
          </cell>
        </row>
        <row r="1345">
          <cell r="D1345">
            <v>110126</v>
          </cell>
          <cell r="E1345" t="str">
            <v>CONTAS A RECEBER - SP</v>
          </cell>
          <cell r="F1345" t="str">
            <v>N/A</v>
          </cell>
          <cell r="G1345" t="str">
            <v>SP</v>
          </cell>
          <cell r="H1345" t="str">
            <v>SÃO PAULO</v>
          </cell>
          <cell r="I1345" t="str">
            <v>SP</v>
          </cell>
          <cell r="J1345" t="str">
            <v>SP</v>
          </cell>
          <cell r="K1345" t="str">
            <v>01</v>
          </cell>
          <cell r="L1345" t="str">
            <v>ALLPARK</v>
          </cell>
          <cell r="M1345" t="str">
            <v>ALLPARK</v>
          </cell>
          <cell r="N1345">
            <v>0</v>
          </cell>
          <cell r="O1345">
            <v>0</v>
          </cell>
          <cell r="P1345" t="str">
            <v>N/A</v>
          </cell>
          <cell r="Q1345" t="str">
            <v>ADM FINANCEIRO</v>
          </cell>
          <cell r="R1345" t="str">
            <v>SG&amp;A</v>
          </cell>
          <cell r="S1345" t="str">
            <v>SG&amp;A</v>
          </cell>
          <cell r="T1345" t="str">
            <v>N/A</v>
          </cell>
          <cell r="U1345" t="str">
            <v>N/A</v>
          </cell>
          <cell r="V1345" t="str">
            <v>N/A</v>
          </cell>
          <cell r="W1345" t="str">
            <v>N/I</v>
          </cell>
          <cell r="X1345" t="str">
            <v>N/I</v>
          </cell>
          <cell r="Y1345" t="str">
            <v>N/A</v>
          </cell>
          <cell r="Z1345" t="str">
            <v>N/A</v>
          </cell>
          <cell r="AA1345" t="str">
            <v>N/A</v>
          </cell>
          <cell r="AB1345" t="str">
            <v>NAO BLOQUEADO</v>
          </cell>
          <cell r="AC1345">
            <v>110126</v>
          </cell>
          <cell r="AD1345" t="str">
            <v>CONTAS A RECEBER - SP</v>
          </cell>
          <cell r="AE1345" t="str">
            <v>3.SG&amp;A</v>
          </cell>
          <cell r="AF1345" t="str">
            <v>N/A</v>
          </cell>
          <cell r="AG1345" t="str">
            <v>N/A</v>
          </cell>
          <cell r="AH1345" t="str">
            <v xml:space="preserve">SÃO PAULO </v>
          </cell>
          <cell r="AI1345" t="str">
            <v>N/A</v>
          </cell>
          <cell r="AJ1345" t="str">
            <v>N/A</v>
          </cell>
          <cell r="AK1345" t="str">
            <v>N/A</v>
          </cell>
          <cell r="AL1345" t="str">
            <v>N/A</v>
          </cell>
          <cell r="AM1345" t="str">
            <v>N/A</v>
          </cell>
          <cell r="AN1345" t="str">
            <v>N/A</v>
          </cell>
          <cell r="AO1345" t="str">
            <v>N/A</v>
          </cell>
          <cell r="AP1345" t="str">
            <v>N/A</v>
          </cell>
          <cell r="AQ1345" t="str">
            <v>N/A</v>
          </cell>
          <cell r="AR1345" t="str">
            <v>N/A</v>
          </cell>
          <cell r="AS1345" t="str">
            <v>N/AN/A</v>
          </cell>
          <cell r="AT1345" t="str">
            <v>N/A</v>
          </cell>
          <cell r="AU1345" t="str">
            <v>N/A</v>
          </cell>
          <cell r="AV1345" t="str">
            <v>N/A</v>
          </cell>
          <cell r="AW1345" t="str">
            <v>N/A</v>
          </cell>
          <cell r="AX1345" t="str">
            <v>N/A</v>
          </cell>
          <cell r="AY1345" t="str">
            <v>N/A</v>
          </cell>
          <cell r="AZ1345">
            <v>110126</v>
          </cell>
        </row>
        <row r="1346">
          <cell r="D1346">
            <v>110125</v>
          </cell>
          <cell r="E1346" t="str">
            <v>CONTAS A PAGAR - SP</v>
          </cell>
          <cell r="F1346" t="str">
            <v>N/A</v>
          </cell>
          <cell r="G1346" t="str">
            <v>SP</v>
          </cell>
          <cell r="H1346" t="str">
            <v>SÃO PAULO</v>
          </cell>
          <cell r="I1346" t="str">
            <v>SP</v>
          </cell>
          <cell r="J1346" t="str">
            <v>SP</v>
          </cell>
          <cell r="K1346" t="str">
            <v>01</v>
          </cell>
          <cell r="L1346" t="str">
            <v>ALLPARK</v>
          </cell>
          <cell r="M1346" t="str">
            <v>ALLPARK</v>
          </cell>
          <cell r="N1346">
            <v>0</v>
          </cell>
          <cell r="O1346">
            <v>0</v>
          </cell>
          <cell r="P1346" t="str">
            <v>N/A</v>
          </cell>
          <cell r="Q1346" t="str">
            <v>ADM FINANCEIRO</v>
          </cell>
          <cell r="R1346" t="str">
            <v>SG&amp;A</v>
          </cell>
          <cell r="S1346" t="str">
            <v>SG&amp;A</v>
          </cell>
          <cell r="T1346" t="str">
            <v>N/A</v>
          </cell>
          <cell r="U1346" t="str">
            <v>N/A</v>
          </cell>
          <cell r="V1346" t="str">
            <v>N/A</v>
          </cell>
          <cell r="W1346" t="str">
            <v>N/I</v>
          </cell>
          <cell r="X1346" t="str">
            <v>N/I</v>
          </cell>
          <cell r="Y1346" t="str">
            <v>N/A</v>
          </cell>
          <cell r="Z1346" t="str">
            <v>N/A</v>
          </cell>
          <cell r="AA1346" t="str">
            <v>N/A</v>
          </cell>
          <cell r="AB1346" t="str">
            <v>NAO BLOQUEADO</v>
          </cell>
          <cell r="AC1346">
            <v>110125</v>
          </cell>
          <cell r="AD1346" t="str">
            <v>CONTAS A PAGAR - SP</v>
          </cell>
          <cell r="AE1346" t="str">
            <v>3.SG&amp;A</v>
          </cell>
          <cell r="AF1346" t="str">
            <v>N/A</v>
          </cell>
          <cell r="AG1346" t="str">
            <v>N/A</v>
          </cell>
          <cell r="AH1346" t="str">
            <v xml:space="preserve">SÃO PAULO </v>
          </cell>
          <cell r="AI1346" t="str">
            <v>N/A</v>
          </cell>
          <cell r="AJ1346" t="str">
            <v>N/A</v>
          </cell>
          <cell r="AK1346" t="str">
            <v>N/A</v>
          </cell>
          <cell r="AL1346" t="str">
            <v>N/A</v>
          </cell>
          <cell r="AM1346" t="str">
            <v>N/A</v>
          </cell>
          <cell r="AN1346" t="str">
            <v>N/A</v>
          </cell>
          <cell r="AO1346" t="str">
            <v>N/A</v>
          </cell>
          <cell r="AP1346" t="str">
            <v>N/A</v>
          </cell>
          <cell r="AQ1346" t="str">
            <v>N/A</v>
          </cell>
          <cell r="AR1346" t="str">
            <v>N/A</v>
          </cell>
          <cell r="AS1346" t="str">
            <v>N/AN/A</v>
          </cell>
          <cell r="AT1346" t="str">
            <v>N/A</v>
          </cell>
          <cell r="AU1346" t="str">
            <v>N/A</v>
          </cell>
          <cell r="AV1346" t="str">
            <v>N/A</v>
          </cell>
          <cell r="AW1346" t="str">
            <v>N/A</v>
          </cell>
          <cell r="AX1346" t="str">
            <v>N/A</v>
          </cell>
          <cell r="AY1346" t="str">
            <v>N/A</v>
          </cell>
          <cell r="AZ1346">
            <v>110125</v>
          </cell>
        </row>
        <row r="1347">
          <cell r="D1347">
            <v>110124</v>
          </cell>
          <cell r="E1347" t="str">
            <v>CONTROLADORIA - SP</v>
          </cell>
          <cell r="F1347" t="str">
            <v>N/A</v>
          </cell>
          <cell r="G1347" t="str">
            <v>SP</v>
          </cell>
          <cell r="H1347" t="str">
            <v>SÃO PAULO</v>
          </cell>
          <cell r="I1347" t="str">
            <v>SP</v>
          </cell>
          <cell r="J1347" t="str">
            <v>SP</v>
          </cell>
          <cell r="K1347" t="str">
            <v>01</v>
          </cell>
          <cell r="L1347" t="str">
            <v>ALLPARK</v>
          </cell>
          <cell r="M1347" t="str">
            <v>ALLPARK</v>
          </cell>
          <cell r="N1347">
            <v>0</v>
          </cell>
          <cell r="O1347">
            <v>0</v>
          </cell>
          <cell r="P1347" t="str">
            <v>N/A</v>
          </cell>
          <cell r="Q1347" t="str">
            <v>CONTROLADORIA</v>
          </cell>
          <cell r="R1347" t="str">
            <v>SG&amp;A</v>
          </cell>
          <cell r="S1347" t="str">
            <v>SG&amp;A</v>
          </cell>
          <cell r="T1347" t="str">
            <v>N/A</v>
          </cell>
          <cell r="U1347" t="str">
            <v>N/A</v>
          </cell>
          <cell r="V1347" t="str">
            <v>N/A</v>
          </cell>
          <cell r="W1347" t="str">
            <v>N/I</v>
          </cell>
          <cell r="X1347" t="str">
            <v>N/I</v>
          </cell>
          <cell r="Y1347" t="str">
            <v>N/A</v>
          </cell>
          <cell r="Z1347" t="str">
            <v>N/A</v>
          </cell>
          <cell r="AA1347" t="str">
            <v>N/A</v>
          </cell>
          <cell r="AB1347" t="str">
            <v xml:space="preserve">BLOQUEADO    </v>
          </cell>
          <cell r="AC1347">
            <v>110124</v>
          </cell>
          <cell r="AD1347" t="str">
            <v>CONTROLADORIA - SP</v>
          </cell>
          <cell r="AE1347" t="str">
            <v>3.SG&amp;A</v>
          </cell>
          <cell r="AF1347" t="str">
            <v>N/A</v>
          </cell>
          <cell r="AG1347" t="str">
            <v>N/A</v>
          </cell>
          <cell r="AH1347" t="str">
            <v xml:space="preserve">SÃO PAULO </v>
          </cell>
          <cell r="AI1347" t="str">
            <v>N/A</v>
          </cell>
          <cell r="AJ1347" t="str">
            <v>N/A</v>
          </cell>
          <cell r="AK1347" t="str">
            <v>N/A</v>
          </cell>
          <cell r="AL1347" t="str">
            <v>N/A</v>
          </cell>
          <cell r="AM1347" t="str">
            <v>N/A</v>
          </cell>
          <cell r="AN1347" t="str">
            <v>N/A</v>
          </cell>
          <cell r="AO1347" t="str">
            <v>N/A</v>
          </cell>
          <cell r="AP1347" t="str">
            <v>N/A</v>
          </cell>
          <cell r="AQ1347" t="str">
            <v>N/A</v>
          </cell>
          <cell r="AR1347" t="str">
            <v>N/A</v>
          </cell>
          <cell r="AS1347" t="str">
            <v>N/AN/A</v>
          </cell>
          <cell r="AT1347" t="str">
            <v>N/A</v>
          </cell>
          <cell r="AU1347" t="str">
            <v>N/A</v>
          </cell>
          <cell r="AV1347" t="str">
            <v>N/A</v>
          </cell>
          <cell r="AW1347" t="str">
            <v>N/A</v>
          </cell>
          <cell r="AX1347" t="str">
            <v>N/A</v>
          </cell>
          <cell r="AY1347" t="str">
            <v>N/A</v>
          </cell>
          <cell r="AZ1347">
            <v>110124</v>
          </cell>
        </row>
        <row r="1348">
          <cell r="D1348">
            <v>110123</v>
          </cell>
          <cell r="E1348" t="str">
            <v>CONTABILIDADE - SP</v>
          </cell>
          <cell r="F1348" t="str">
            <v>N/A</v>
          </cell>
          <cell r="G1348" t="str">
            <v>SP</v>
          </cell>
          <cell r="H1348" t="str">
            <v>SÃO PAULO</v>
          </cell>
          <cell r="I1348" t="str">
            <v>SP</v>
          </cell>
          <cell r="J1348" t="str">
            <v>SP</v>
          </cell>
          <cell r="K1348" t="str">
            <v>01</v>
          </cell>
          <cell r="L1348" t="str">
            <v>ALLPARK</v>
          </cell>
          <cell r="M1348" t="str">
            <v>ALLPARK</v>
          </cell>
          <cell r="N1348">
            <v>0</v>
          </cell>
          <cell r="O1348">
            <v>0</v>
          </cell>
          <cell r="P1348" t="str">
            <v>N/A</v>
          </cell>
          <cell r="Q1348" t="str">
            <v>CONTROLADORIA</v>
          </cell>
          <cell r="R1348" t="str">
            <v>SG&amp;A</v>
          </cell>
          <cell r="S1348" t="str">
            <v>SG&amp;A</v>
          </cell>
          <cell r="T1348" t="str">
            <v>N/A</v>
          </cell>
          <cell r="U1348" t="str">
            <v>N/A</v>
          </cell>
          <cell r="V1348" t="str">
            <v>N/A</v>
          </cell>
          <cell r="W1348" t="str">
            <v>N/I</v>
          </cell>
          <cell r="X1348" t="str">
            <v>N/I</v>
          </cell>
          <cell r="Y1348" t="str">
            <v>N/A</v>
          </cell>
          <cell r="Z1348" t="str">
            <v>N/A</v>
          </cell>
          <cell r="AA1348" t="str">
            <v>N/A</v>
          </cell>
          <cell r="AB1348" t="str">
            <v>NAO BLOQUEADO</v>
          </cell>
          <cell r="AC1348">
            <v>110123</v>
          </cell>
          <cell r="AD1348" t="str">
            <v>CONTABILIDADE - SP</v>
          </cell>
          <cell r="AE1348" t="str">
            <v>3.SG&amp;A</v>
          </cell>
          <cell r="AF1348" t="str">
            <v>N/A</v>
          </cell>
          <cell r="AG1348" t="str">
            <v>N/A</v>
          </cell>
          <cell r="AH1348" t="str">
            <v xml:space="preserve">SÃO PAULO </v>
          </cell>
          <cell r="AI1348" t="str">
            <v>N/A</v>
          </cell>
          <cell r="AJ1348" t="str">
            <v>N/A</v>
          </cell>
          <cell r="AK1348" t="str">
            <v>N/A</v>
          </cell>
          <cell r="AL1348" t="str">
            <v>N/A</v>
          </cell>
          <cell r="AM1348" t="str">
            <v>N/A</v>
          </cell>
          <cell r="AN1348" t="str">
            <v>N/A</v>
          </cell>
          <cell r="AO1348" t="str">
            <v>N/A</v>
          </cell>
          <cell r="AP1348" t="str">
            <v>N/A</v>
          </cell>
          <cell r="AQ1348" t="str">
            <v>N/A</v>
          </cell>
          <cell r="AR1348" t="str">
            <v>N/A</v>
          </cell>
          <cell r="AS1348" t="str">
            <v>N/AN/A</v>
          </cell>
          <cell r="AT1348" t="str">
            <v>N/A</v>
          </cell>
          <cell r="AU1348" t="str">
            <v>N/A</v>
          </cell>
          <cell r="AV1348" t="str">
            <v>N/A</v>
          </cell>
          <cell r="AW1348" t="str">
            <v>N/A</v>
          </cell>
          <cell r="AX1348" t="str">
            <v>N/A</v>
          </cell>
          <cell r="AY1348" t="str">
            <v>N/A</v>
          </cell>
          <cell r="AZ1348">
            <v>110123</v>
          </cell>
        </row>
        <row r="1349">
          <cell r="D1349">
            <v>110122</v>
          </cell>
          <cell r="E1349" t="str">
            <v>COMERCIAL - SP</v>
          </cell>
          <cell r="F1349" t="str">
            <v>N/A</v>
          </cell>
          <cell r="G1349" t="str">
            <v>SP</v>
          </cell>
          <cell r="H1349" t="str">
            <v>SÃO PAULO</v>
          </cell>
          <cell r="I1349" t="str">
            <v>SP</v>
          </cell>
          <cell r="J1349" t="str">
            <v>SP</v>
          </cell>
          <cell r="K1349" t="str">
            <v>01</v>
          </cell>
          <cell r="L1349" t="str">
            <v>ALLPARK</v>
          </cell>
          <cell r="M1349" t="str">
            <v>ALLPARK</v>
          </cell>
          <cell r="N1349">
            <v>0</v>
          </cell>
          <cell r="O1349">
            <v>0</v>
          </cell>
          <cell r="P1349" t="str">
            <v>N/A</v>
          </cell>
          <cell r="Q1349" t="str">
            <v>COMERCIAL</v>
          </cell>
          <cell r="R1349" t="str">
            <v>SG&amp;A</v>
          </cell>
          <cell r="S1349" t="str">
            <v>SG&amp;A</v>
          </cell>
          <cell r="T1349" t="str">
            <v>N/A</v>
          </cell>
          <cell r="U1349" t="str">
            <v>N/A</v>
          </cell>
          <cell r="V1349" t="str">
            <v>N/A</v>
          </cell>
          <cell r="W1349" t="str">
            <v>N/I</v>
          </cell>
          <cell r="X1349" t="str">
            <v>N/I</v>
          </cell>
          <cell r="Y1349" t="str">
            <v>N/A</v>
          </cell>
          <cell r="Z1349" t="str">
            <v>N/A</v>
          </cell>
          <cell r="AA1349" t="str">
            <v>N/A</v>
          </cell>
          <cell r="AB1349" t="str">
            <v>NAO BLOQUEADO</v>
          </cell>
          <cell r="AC1349">
            <v>110122</v>
          </cell>
          <cell r="AD1349" t="str">
            <v>COMERCIAL - SP</v>
          </cell>
          <cell r="AE1349" t="str">
            <v>3.SG&amp;A</v>
          </cell>
          <cell r="AF1349" t="str">
            <v>N/A</v>
          </cell>
          <cell r="AG1349" t="str">
            <v>N/A</v>
          </cell>
          <cell r="AH1349" t="str">
            <v xml:space="preserve">SÃO PAULO </v>
          </cell>
          <cell r="AI1349" t="str">
            <v>N/A</v>
          </cell>
          <cell r="AJ1349" t="str">
            <v>N/A</v>
          </cell>
          <cell r="AK1349" t="str">
            <v>N/A</v>
          </cell>
          <cell r="AL1349" t="str">
            <v>N/A</v>
          </cell>
          <cell r="AM1349" t="str">
            <v>N/A</v>
          </cell>
          <cell r="AN1349" t="str">
            <v>N/A</v>
          </cell>
          <cell r="AO1349" t="str">
            <v>N/A</v>
          </cell>
          <cell r="AP1349" t="str">
            <v>N/A</v>
          </cell>
          <cell r="AQ1349" t="str">
            <v>N/A</v>
          </cell>
          <cell r="AR1349" t="str">
            <v>N/A</v>
          </cell>
          <cell r="AS1349" t="str">
            <v>N/AN/A</v>
          </cell>
          <cell r="AT1349" t="str">
            <v>N/A</v>
          </cell>
          <cell r="AU1349" t="str">
            <v>N/A</v>
          </cell>
          <cell r="AV1349" t="str">
            <v>N/A</v>
          </cell>
          <cell r="AW1349" t="str">
            <v>N/A</v>
          </cell>
          <cell r="AX1349" t="str">
            <v>N/A</v>
          </cell>
          <cell r="AY1349" t="str">
            <v>N/A</v>
          </cell>
          <cell r="AZ1349">
            <v>110122</v>
          </cell>
        </row>
        <row r="1350">
          <cell r="D1350">
            <v>110121</v>
          </cell>
          <cell r="E1350" t="str">
            <v>DIRETORIA ADM FIN</v>
          </cell>
          <cell r="F1350" t="str">
            <v>N/A</v>
          </cell>
          <cell r="G1350" t="str">
            <v>SP</v>
          </cell>
          <cell r="H1350" t="str">
            <v>SÃO PAULO</v>
          </cell>
          <cell r="I1350" t="str">
            <v>SP</v>
          </cell>
          <cell r="J1350" t="str">
            <v>SP</v>
          </cell>
          <cell r="K1350" t="str">
            <v>01</v>
          </cell>
          <cell r="L1350" t="str">
            <v>ALLPARK</v>
          </cell>
          <cell r="M1350" t="str">
            <v>ALLPARK</v>
          </cell>
          <cell r="N1350">
            <v>0</v>
          </cell>
          <cell r="O1350">
            <v>0</v>
          </cell>
          <cell r="P1350" t="str">
            <v>N/A</v>
          </cell>
          <cell r="Q1350" t="str">
            <v>DIRETORIA</v>
          </cell>
          <cell r="R1350" t="str">
            <v>SG&amp;A</v>
          </cell>
          <cell r="S1350" t="str">
            <v>SG&amp;A</v>
          </cell>
          <cell r="T1350" t="str">
            <v>N/A</v>
          </cell>
          <cell r="U1350" t="str">
            <v>N/A</v>
          </cell>
          <cell r="V1350" t="str">
            <v>N/A</v>
          </cell>
          <cell r="W1350" t="str">
            <v>N/I</v>
          </cell>
          <cell r="X1350" t="str">
            <v>N/I</v>
          </cell>
          <cell r="Y1350" t="str">
            <v>N/A</v>
          </cell>
          <cell r="Z1350" t="str">
            <v>N/A</v>
          </cell>
          <cell r="AA1350" t="str">
            <v>N/A</v>
          </cell>
          <cell r="AB1350" t="str">
            <v>NAO BLOQUEADO</v>
          </cell>
          <cell r="AC1350">
            <v>110121</v>
          </cell>
          <cell r="AD1350" t="str">
            <v>DIRETORIA ADM FIN</v>
          </cell>
          <cell r="AE1350" t="str">
            <v>3.SG&amp;A</v>
          </cell>
          <cell r="AF1350" t="str">
            <v>N/A</v>
          </cell>
          <cell r="AG1350" t="str">
            <v>N/A</v>
          </cell>
          <cell r="AH1350" t="str">
            <v xml:space="preserve">SÃO PAULO </v>
          </cell>
          <cell r="AI1350" t="str">
            <v>N/A</v>
          </cell>
          <cell r="AJ1350" t="str">
            <v>N/A</v>
          </cell>
          <cell r="AK1350" t="str">
            <v>N/A</v>
          </cell>
          <cell r="AL1350" t="str">
            <v>N/A</v>
          </cell>
          <cell r="AM1350" t="str">
            <v>N/A</v>
          </cell>
          <cell r="AN1350" t="str">
            <v>N/A</v>
          </cell>
          <cell r="AO1350" t="str">
            <v>N/A</v>
          </cell>
          <cell r="AP1350" t="str">
            <v>N/A</v>
          </cell>
          <cell r="AQ1350" t="str">
            <v>N/A</v>
          </cell>
          <cell r="AR1350" t="str">
            <v>N/A</v>
          </cell>
          <cell r="AS1350" t="str">
            <v>N/AN/A</v>
          </cell>
          <cell r="AT1350" t="str">
            <v>N/A</v>
          </cell>
          <cell r="AU1350" t="str">
            <v>N/A</v>
          </cell>
          <cell r="AV1350" t="str">
            <v>N/A</v>
          </cell>
          <cell r="AW1350" t="str">
            <v>N/A</v>
          </cell>
          <cell r="AX1350" t="str">
            <v>N/A</v>
          </cell>
          <cell r="AY1350" t="str">
            <v>N/A</v>
          </cell>
          <cell r="AZ1350">
            <v>110121</v>
          </cell>
        </row>
        <row r="1351">
          <cell r="D1351">
            <v>110120</v>
          </cell>
          <cell r="E1351" t="str">
            <v>PRESIDENCIA - SP</v>
          </cell>
          <cell r="F1351" t="str">
            <v>N/A</v>
          </cell>
          <cell r="G1351" t="str">
            <v>SP</v>
          </cell>
          <cell r="H1351" t="str">
            <v>SÃO PAULO</v>
          </cell>
          <cell r="I1351" t="str">
            <v>SP</v>
          </cell>
          <cell r="J1351" t="str">
            <v>SP</v>
          </cell>
          <cell r="K1351" t="str">
            <v>01</v>
          </cell>
          <cell r="L1351" t="str">
            <v>ALLPARK</v>
          </cell>
          <cell r="M1351" t="str">
            <v>ALLPARK</v>
          </cell>
          <cell r="N1351">
            <v>0</v>
          </cell>
          <cell r="O1351">
            <v>0</v>
          </cell>
          <cell r="P1351" t="str">
            <v>N/A</v>
          </cell>
          <cell r="Q1351" t="str">
            <v>PRESIDENCIA</v>
          </cell>
          <cell r="R1351" t="str">
            <v>SG&amp;A</v>
          </cell>
          <cell r="S1351" t="str">
            <v>SG&amp;A</v>
          </cell>
          <cell r="T1351" t="str">
            <v>N/A</v>
          </cell>
          <cell r="U1351" t="str">
            <v>N/A</v>
          </cell>
          <cell r="V1351" t="str">
            <v>N/A</v>
          </cell>
          <cell r="W1351" t="str">
            <v>N/I</v>
          </cell>
          <cell r="X1351" t="str">
            <v>N/I</v>
          </cell>
          <cell r="Y1351" t="str">
            <v>N/A</v>
          </cell>
          <cell r="Z1351" t="str">
            <v>N/A</v>
          </cell>
          <cell r="AA1351" t="str">
            <v>N/A</v>
          </cell>
          <cell r="AB1351" t="str">
            <v>NAO BLOQUEADO</v>
          </cell>
          <cell r="AC1351">
            <v>110120</v>
          </cell>
          <cell r="AD1351" t="str">
            <v>PRESIDENCIA - SP</v>
          </cell>
          <cell r="AE1351" t="str">
            <v>3.SG&amp;A</v>
          </cell>
          <cell r="AF1351" t="str">
            <v>N/A</v>
          </cell>
          <cell r="AG1351" t="str">
            <v>N/A</v>
          </cell>
          <cell r="AH1351" t="str">
            <v xml:space="preserve">SÃO PAULO </v>
          </cell>
          <cell r="AI1351" t="str">
            <v>N/A</v>
          </cell>
          <cell r="AJ1351" t="str">
            <v>N/A</v>
          </cell>
          <cell r="AK1351" t="str">
            <v>N/A</v>
          </cell>
          <cell r="AL1351" t="str">
            <v>N/A</v>
          </cell>
          <cell r="AM1351" t="str">
            <v>N/A</v>
          </cell>
          <cell r="AN1351" t="str">
            <v>N/A</v>
          </cell>
          <cell r="AO1351" t="str">
            <v>N/A</v>
          </cell>
          <cell r="AP1351" t="str">
            <v>N/A</v>
          </cell>
          <cell r="AQ1351" t="str">
            <v>N/A</v>
          </cell>
          <cell r="AR1351" t="str">
            <v>N/A</v>
          </cell>
          <cell r="AS1351" t="str">
            <v>N/AN/A</v>
          </cell>
          <cell r="AT1351" t="str">
            <v>N/A</v>
          </cell>
          <cell r="AU1351" t="str">
            <v>N/A</v>
          </cell>
          <cell r="AV1351" t="str">
            <v>N/A</v>
          </cell>
          <cell r="AW1351" t="str">
            <v>N/A</v>
          </cell>
          <cell r="AX1351" t="str">
            <v>N/A</v>
          </cell>
          <cell r="AY1351" t="str">
            <v>N/A</v>
          </cell>
          <cell r="AZ1351">
            <v>110120</v>
          </cell>
        </row>
        <row r="1352">
          <cell r="D1352">
            <v>110101</v>
          </cell>
          <cell r="E1352" t="str">
            <v>SERVICOS GERAIS - SP</v>
          </cell>
          <cell r="F1352" t="str">
            <v>N/A</v>
          </cell>
          <cell r="G1352" t="str">
            <v>SP</v>
          </cell>
          <cell r="H1352" t="str">
            <v>SÃO PAULO</v>
          </cell>
          <cell r="I1352" t="str">
            <v>SP</v>
          </cell>
          <cell r="J1352" t="str">
            <v>SP</v>
          </cell>
          <cell r="K1352" t="str">
            <v>01</v>
          </cell>
          <cell r="L1352" t="str">
            <v>ALLPARK</v>
          </cell>
          <cell r="M1352" t="str">
            <v>ALLPARK</v>
          </cell>
          <cell r="N1352">
            <v>0</v>
          </cell>
          <cell r="O1352">
            <v>0</v>
          </cell>
          <cell r="P1352" t="str">
            <v>N/A</v>
          </cell>
          <cell r="Q1352" t="str">
            <v>SERVIÇOS GERAIS</v>
          </cell>
          <cell r="R1352" t="str">
            <v>SG&amp;A</v>
          </cell>
          <cell r="S1352" t="str">
            <v>SG&amp;A</v>
          </cell>
          <cell r="T1352" t="str">
            <v>N/A</v>
          </cell>
          <cell r="U1352" t="str">
            <v>N/A</v>
          </cell>
          <cell r="V1352" t="str">
            <v>N/A</v>
          </cell>
          <cell r="W1352" t="str">
            <v>N/I</v>
          </cell>
          <cell r="X1352" t="str">
            <v>N/I</v>
          </cell>
          <cell r="Y1352" t="str">
            <v>N/A</v>
          </cell>
          <cell r="Z1352" t="str">
            <v>N/A</v>
          </cell>
          <cell r="AA1352" t="str">
            <v>N/A</v>
          </cell>
          <cell r="AB1352" t="str">
            <v>NAO BLOQUEADO</v>
          </cell>
          <cell r="AC1352">
            <v>110101</v>
          </cell>
          <cell r="AD1352" t="str">
            <v>SERVICOS GERAIS - SP</v>
          </cell>
          <cell r="AE1352" t="str">
            <v>3.SG&amp;A</v>
          </cell>
          <cell r="AF1352" t="str">
            <v>N/A</v>
          </cell>
          <cell r="AG1352" t="str">
            <v>N/A</v>
          </cell>
          <cell r="AH1352" t="str">
            <v xml:space="preserve">SÃO PAULO </v>
          </cell>
          <cell r="AI1352" t="str">
            <v>N/A</v>
          </cell>
          <cell r="AJ1352" t="str">
            <v>N/A</v>
          </cell>
          <cell r="AK1352" t="str">
            <v>N/A</v>
          </cell>
          <cell r="AL1352" t="str">
            <v>N/A</v>
          </cell>
          <cell r="AM1352" t="str">
            <v>N/A</v>
          </cell>
          <cell r="AN1352" t="str">
            <v>N/A</v>
          </cell>
          <cell r="AO1352" t="str">
            <v>N/A</v>
          </cell>
          <cell r="AP1352" t="str">
            <v>N/A</v>
          </cell>
          <cell r="AQ1352" t="str">
            <v>N/A</v>
          </cell>
          <cell r="AR1352" t="str">
            <v>N/A</v>
          </cell>
          <cell r="AS1352" t="str">
            <v>N/AN/A</v>
          </cell>
          <cell r="AT1352" t="str">
            <v>N/A</v>
          </cell>
          <cell r="AU1352" t="str">
            <v>N/A</v>
          </cell>
          <cell r="AV1352" t="str">
            <v>N/A</v>
          </cell>
          <cell r="AW1352" t="str">
            <v>N/A</v>
          </cell>
          <cell r="AX1352" t="str">
            <v>N/A</v>
          </cell>
          <cell r="AY1352" t="str">
            <v>N/A</v>
          </cell>
          <cell r="AZ1352">
            <v>110101</v>
          </cell>
        </row>
        <row r="1353">
          <cell r="D1353">
            <v>112337</v>
          </cell>
          <cell r="E1353" t="str">
            <v>RECURSOS HUMANOS</v>
          </cell>
          <cell r="F1353" t="str">
            <v>N/A</v>
          </cell>
          <cell r="G1353" t="str">
            <v>SP</v>
          </cell>
          <cell r="H1353" t="str">
            <v>SÃO PAULO</v>
          </cell>
          <cell r="I1353" t="str">
            <v>SP</v>
          </cell>
          <cell r="J1353" t="str">
            <v>SP</v>
          </cell>
          <cell r="K1353" t="str">
            <v>23</v>
          </cell>
          <cell r="L1353" t="str">
            <v>SAEPART</v>
          </cell>
          <cell r="M1353" t="str">
            <v>SAEPART</v>
          </cell>
          <cell r="N1353">
            <v>0</v>
          </cell>
          <cell r="O1353">
            <v>0</v>
          </cell>
          <cell r="P1353" t="str">
            <v>N/A</v>
          </cell>
          <cell r="Q1353" t="str">
            <v>RECURSOS HUMANOS</v>
          </cell>
          <cell r="R1353" t="str">
            <v>SG&amp;A</v>
          </cell>
          <cell r="S1353" t="str">
            <v>SG&amp;A</v>
          </cell>
          <cell r="T1353" t="str">
            <v>N/A</v>
          </cell>
          <cell r="U1353" t="str">
            <v>N/A</v>
          </cell>
          <cell r="V1353" t="str">
            <v>N/A</v>
          </cell>
          <cell r="W1353" t="str">
            <v>N/I</v>
          </cell>
          <cell r="X1353" t="str">
            <v>N/I</v>
          </cell>
          <cell r="Y1353" t="str">
            <v>N/A</v>
          </cell>
          <cell r="Z1353" t="str">
            <v>N/A</v>
          </cell>
          <cell r="AA1353" t="str">
            <v>N/A</v>
          </cell>
          <cell r="AB1353" t="str">
            <v>NAO BLOQUEADO</v>
          </cell>
          <cell r="AC1353">
            <v>112337</v>
          </cell>
          <cell r="AD1353" t="str">
            <v>RECURSOS HUMANOS</v>
          </cell>
          <cell r="AE1353" t="str">
            <v>3.SG&amp;A</v>
          </cell>
          <cell r="AF1353" t="str">
            <v>N/A</v>
          </cell>
          <cell r="AG1353" t="str">
            <v>N/A</v>
          </cell>
          <cell r="AH1353" t="str">
            <v xml:space="preserve">SÃO PAULO </v>
          </cell>
          <cell r="AI1353" t="str">
            <v>N/A</v>
          </cell>
          <cell r="AJ1353" t="str">
            <v>N/A</v>
          </cell>
          <cell r="AK1353" t="str">
            <v>N/A</v>
          </cell>
          <cell r="AL1353" t="str">
            <v>N/A</v>
          </cell>
          <cell r="AM1353" t="str">
            <v>N/A</v>
          </cell>
          <cell r="AN1353" t="str">
            <v>N/A</v>
          </cell>
          <cell r="AO1353" t="str">
            <v>N/A</v>
          </cell>
          <cell r="AP1353" t="str">
            <v>N/A</v>
          </cell>
          <cell r="AQ1353" t="str">
            <v>N/A</v>
          </cell>
          <cell r="AR1353" t="str">
            <v>N/A</v>
          </cell>
          <cell r="AS1353" t="str">
            <v>N/AN/A</v>
          </cell>
          <cell r="AT1353" t="str">
            <v>N/A</v>
          </cell>
          <cell r="AU1353" t="str">
            <v>N/A</v>
          </cell>
          <cell r="AV1353" t="str">
            <v>N/A</v>
          </cell>
          <cell r="AW1353" t="str">
            <v>N/A</v>
          </cell>
          <cell r="AX1353" t="str">
            <v>N/A</v>
          </cell>
          <cell r="AY1353" t="str">
            <v>N/A</v>
          </cell>
          <cell r="AZ1353">
            <v>112337</v>
          </cell>
        </row>
        <row r="1354">
          <cell r="D1354" t="str">
            <v>TIJUCA</v>
          </cell>
          <cell r="E1354" t="str">
            <v>TIJUCA</v>
          </cell>
          <cell r="F1354" t="str">
            <v>N/A</v>
          </cell>
          <cell r="G1354" t="str">
            <v>RJ</v>
          </cell>
          <cell r="H1354" t="str">
            <v>RIO DE JANEIRO</v>
          </cell>
          <cell r="I1354" t="str">
            <v>RJ</v>
          </cell>
          <cell r="J1354" t="str">
            <v>RJ</v>
          </cell>
          <cell r="K1354" t="str">
            <v>N/A</v>
          </cell>
          <cell r="L1354" t="str">
            <v>N/A</v>
          </cell>
          <cell r="M1354" t="str">
            <v>N/A</v>
          </cell>
          <cell r="N1354">
            <v>0</v>
          </cell>
          <cell r="O1354">
            <v>0</v>
          </cell>
          <cell r="P1354" t="str">
            <v>N/A</v>
          </cell>
          <cell r="Q1354" t="str">
            <v>ESCRITÓRIO</v>
          </cell>
          <cell r="R1354" t="str">
            <v>SG&amp;A</v>
          </cell>
          <cell r="S1354" t="str">
            <v>SG&amp;A</v>
          </cell>
          <cell r="T1354" t="str">
            <v>N/A</v>
          </cell>
          <cell r="U1354" t="str">
            <v>N/A</v>
          </cell>
          <cell r="V1354" t="str">
            <v>N/A</v>
          </cell>
          <cell r="W1354" t="str">
            <v>N/A</v>
          </cell>
          <cell r="X1354" t="str">
            <v>N/A</v>
          </cell>
          <cell r="Y1354" t="str">
            <v>N/A</v>
          </cell>
          <cell r="Z1354" t="str">
            <v>N/A</v>
          </cell>
          <cell r="AA1354" t="str">
            <v>N/A</v>
          </cell>
          <cell r="AB1354" t="str">
            <v xml:space="preserve">BLOQUEADO    </v>
          </cell>
          <cell r="AC1354">
            <v>220835</v>
          </cell>
          <cell r="AD1354" t="str">
            <v>ED GAR TIJUCA</v>
          </cell>
          <cell r="AE1354" t="str">
            <v>2.ESCRITÓRIO</v>
          </cell>
          <cell r="AF1354" t="str">
            <v>N/A</v>
          </cell>
          <cell r="AG1354" t="str">
            <v>N/A</v>
          </cell>
          <cell r="AH1354" t="str">
            <v>RIO DE JANEIRO</v>
          </cell>
          <cell r="AI1354" t="str">
            <v>N/A</v>
          </cell>
          <cell r="AJ1354" t="str">
            <v>N/A</v>
          </cell>
          <cell r="AK1354" t="str">
            <v>N/A</v>
          </cell>
          <cell r="AL1354" t="str">
            <v>N/A</v>
          </cell>
          <cell r="AM1354" t="str">
            <v>N/A</v>
          </cell>
          <cell r="AN1354" t="str">
            <v>N/A</v>
          </cell>
          <cell r="AO1354" t="str">
            <v>N/A</v>
          </cell>
          <cell r="AP1354" t="str">
            <v>N/A</v>
          </cell>
          <cell r="AQ1354" t="str">
            <v>N/A</v>
          </cell>
          <cell r="AR1354" t="str">
            <v>N/A</v>
          </cell>
          <cell r="AS1354" t="str">
            <v>N/AN/A</v>
          </cell>
          <cell r="AT1354" t="str">
            <v>N/A</v>
          </cell>
          <cell r="AU1354" t="str">
            <v>N/A</v>
          </cell>
          <cell r="AV1354" t="str">
            <v>N/A</v>
          </cell>
          <cell r="AW1354" t="str">
            <v>N/A</v>
          </cell>
          <cell r="AX1354" t="str">
            <v>N/A</v>
          </cell>
          <cell r="AY1354" t="str">
            <v>N/A</v>
          </cell>
          <cell r="AZ1354" t="str">
            <v>TIJUCA</v>
          </cell>
        </row>
        <row r="1355">
          <cell r="D1355" t="str">
            <v>X2N/I</v>
          </cell>
          <cell r="E1355" t="str">
            <v xml:space="preserve">GREEN HALL </v>
          </cell>
          <cell r="F1355" t="str">
            <v>N/A</v>
          </cell>
          <cell r="G1355" t="str">
            <v>PR</v>
          </cell>
          <cell r="H1355" t="str">
            <v>PARANÁ</v>
          </cell>
          <cell r="I1355" t="str">
            <v>SUL</v>
          </cell>
          <cell r="J1355" t="str">
            <v>SUL</v>
          </cell>
          <cell r="K1355" t="str">
            <v>2N</v>
          </cell>
          <cell r="L1355" t="str">
            <v>G.R.PARANÁ</v>
          </cell>
          <cell r="M1355" t="str">
            <v>PRIMEIRA</v>
          </cell>
          <cell r="N1355">
            <v>0</v>
          </cell>
          <cell r="O1355">
            <v>0</v>
          </cell>
          <cell r="P1355" t="str">
            <v>VALET</v>
          </cell>
          <cell r="Q1355" t="str">
            <v>GARAGEM</v>
          </cell>
          <cell r="R1355" t="str">
            <v>OFF STREET</v>
          </cell>
          <cell r="S1355" t="str">
            <v>N/A</v>
          </cell>
          <cell r="T1355" t="str">
            <v>N/I</v>
          </cell>
          <cell r="U1355" t="str">
            <v>N/A</v>
          </cell>
          <cell r="V1355" t="str">
            <v>N/A</v>
          </cell>
          <cell r="W1355" t="str">
            <v>MIRO</v>
          </cell>
          <cell r="X1355" t="str">
            <v>N/I</v>
          </cell>
          <cell r="Y1355" t="str">
            <v>N/I</v>
          </cell>
          <cell r="Z1355" t="str">
            <v>N/I</v>
          </cell>
          <cell r="AA1355" t="str">
            <v>N/I</v>
          </cell>
          <cell r="AB1355" t="str">
            <v xml:space="preserve">BLOQUEADO    </v>
          </cell>
          <cell r="AC1355" t="str">
            <v>X2N/I</v>
          </cell>
          <cell r="AD1355" t="str">
            <v xml:space="preserve">GREEN HALL </v>
          </cell>
          <cell r="AE1355" t="str">
            <v xml:space="preserve">1.TRANSFERÊNCIA </v>
          </cell>
          <cell r="AF1355" t="str">
            <v>ORGANICAS</v>
          </cell>
          <cell r="AG1355" t="str">
            <v>N/I</v>
          </cell>
          <cell r="AH1355" t="str">
            <v>CURITIBA</v>
          </cell>
          <cell r="AI1355" t="str">
            <v>N/I</v>
          </cell>
          <cell r="AJ1355" t="str">
            <v>N/I</v>
          </cell>
          <cell r="AK1355" t="str">
            <v xml:space="preserve">RUA NOSSA SENHORA DA LUZ, 2169 </v>
          </cell>
          <cell r="AL1355" t="str">
            <v>N/I</v>
          </cell>
          <cell r="AM1355" t="str">
            <v>N/I</v>
          </cell>
          <cell r="AN1355" t="str">
            <v>N/I</v>
          </cell>
          <cell r="AO1355" t="str">
            <v>N/A</v>
          </cell>
          <cell r="AP1355" t="str">
            <v>N/A</v>
          </cell>
          <cell r="AQ1355" t="str">
            <v>N/I</v>
          </cell>
          <cell r="AR1355" t="str">
            <v>N/I</v>
          </cell>
          <cell r="AS1355" t="str">
            <v>ALLPARK - PREL</v>
          </cell>
          <cell r="AT1355" t="str">
            <v>ALLPARK - PR</v>
          </cell>
          <cell r="AU1355" t="str">
            <v>EL</v>
          </cell>
          <cell r="AV1355" t="str">
            <v>GREEN HALL</v>
          </cell>
          <cell r="AW1355" t="str">
            <v>N/I</v>
          </cell>
          <cell r="AX1355" t="str">
            <v>N/I</v>
          </cell>
          <cell r="AY1355" t="str">
            <v>N/I</v>
          </cell>
          <cell r="AZ1355" t="str">
            <v>X2N/I</v>
          </cell>
        </row>
        <row r="1356">
          <cell r="D1356" t="str">
            <v>X1N/I</v>
          </cell>
          <cell r="E1356" t="str">
            <v>AUTÓDROMO DE CURITIBA</v>
          </cell>
          <cell r="F1356" t="str">
            <v>N/A</v>
          </cell>
          <cell r="G1356" t="str">
            <v>PR</v>
          </cell>
          <cell r="H1356" t="str">
            <v>PARANÁ</v>
          </cell>
          <cell r="I1356" t="str">
            <v>SUL</v>
          </cell>
          <cell r="J1356" t="str">
            <v>SUL</v>
          </cell>
          <cell r="K1356" t="str">
            <v>1N</v>
          </cell>
          <cell r="L1356" t="str">
            <v>G.R.PARANÁ</v>
          </cell>
          <cell r="M1356" t="str">
            <v>PRIMEIRA</v>
          </cell>
          <cell r="N1356">
            <v>0</v>
          </cell>
          <cell r="O1356">
            <v>0</v>
          </cell>
          <cell r="P1356" t="str">
            <v>VALET</v>
          </cell>
          <cell r="Q1356" t="str">
            <v>GARAGEM</v>
          </cell>
          <cell r="R1356" t="str">
            <v>OFF STREET</v>
          </cell>
          <cell r="S1356" t="str">
            <v>N/A</v>
          </cell>
          <cell r="T1356" t="str">
            <v>N/I</v>
          </cell>
          <cell r="U1356" t="str">
            <v>N/A</v>
          </cell>
          <cell r="V1356" t="str">
            <v>N/A</v>
          </cell>
          <cell r="W1356" t="str">
            <v>MIRO</v>
          </cell>
          <cell r="X1356" t="str">
            <v>N/I</v>
          </cell>
          <cell r="Y1356" t="str">
            <v>N/I</v>
          </cell>
          <cell r="Z1356" t="str">
            <v>N/I</v>
          </cell>
          <cell r="AA1356" t="str">
            <v>N/I</v>
          </cell>
          <cell r="AB1356" t="str">
            <v xml:space="preserve">BLOQUEADO    </v>
          </cell>
          <cell r="AC1356" t="str">
            <v>X1N/I</v>
          </cell>
          <cell r="AD1356" t="str">
            <v>AUTÓDROMO DE CURITIBA</v>
          </cell>
          <cell r="AE1356" t="str">
            <v xml:space="preserve">1.TRANSFERÊNCIA </v>
          </cell>
          <cell r="AF1356" t="str">
            <v>ORGANICAS</v>
          </cell>
          <cell r="AG1356" t="str">
            <v>N/I</v>
          </cell>
          <cell r="AH1356" t="str">
            <v>SÃO JOSÉ DOS PINHAIS</v>
          </cell>
          <cell r="AI1356" t="str">
            <v>N/I</v>
          </cell>
          <cell r="AJ1356" t="str">
            <v>N/I</v>
          </cell>
          <cell r="AK1356" t="str">
            <v>AV. IRAÍ, 16</v>
          </cell>
          <cell r="AL1356" t="str">
            <v>N/I</v>
          </cell>
          <cell r="AM1356" t="str">
            <v>N/I</v>
          </cell>
          <cell r="AN1356" t="str">
            <v>N/I</v>
          </cell>
          <cell r="AO1356" t="str">
            <v>N/A</v>
          </cell>
          <cell r="AP1356" t="str">
            <v>N/A</v>
          </cell>
          <cell r="AQ1356" t="str">
            <v>N/I</v>
          </cell>
          <cell r="AR1356" t="str">
            <v>N/I</v>
          </cell>
          <cell r="AS1356" t="str">
            <v>N/IN/I</v>
          </cell>
          <cell r="AT1356" t="str">
            <v>N/I</v>
          </cell>
          <cell r="AU1356" t="str">
            <v>N/I</v>
          </cell>
          <cell r="AV1356" t="str">
            <v>N/I</v>
          </cell>
          <cell r="AW1356" t="str">
            <v>N/I</v>
          </cell>
          <cell r="AX1356" t="str">
            <v>N/I</v>
          </cell>
          <cell r="AY1356" t="str">
            <v>N/I</v>
          </cell>
          <cell r="AZ1356" t="str">
            <v>X1N/I</v>
          </cell>
        </row>
        <row r="1357">
          <cell r="D1357" t="str">
            <v>TPFI</v>
          </cell>
          <cell r="E1357" t="str">
            <v>TPFI</v>
          </cell>
          <cell r="F1357" t="str">
            <v>N/A</v>
          </cell>
          <cell r="G1357" t="str">
            <v>GO</v>
          </cell>
          <cell r="H1357" t="str">
            <v>GOIÁS</v>
          </cell>
          <cell r="I1357" t="str">
            <v>CO</v>
          </cell>
          <cell r="J1357" t="str">
            <v>CO</v>
          </cell>
          <cell r="K1357" t="str">
            <v>TP</v>
          </cell>
          <cell r="L1357" t="str">
            <v>TPFI</v>
          </cell>
          <cell r="M1357" t="str">
            <v>TPFI</v>
          </cell>
          <cell r="N1357">
            <v>0</v>
          </cell>
          <cell r="O1357">
            <v>0</v>
          </cell>
          <cell r="P1357" t="str">
            <v>N/A</v>
          </cell>
          <cell r="Q1357" t="str">
            <v>GARAGEM</v>
          </cell>
          <cell r="R1357" t="str">
            <v>OFF STREET</v>
          </cell>
          <cell r="S1357" t="str">
            <v>M&amp;A 2010</v>
          </cell>
          <cell r="T1357">
            <v>1</v>
          </cell>
          <cell r="U1357" t="str">
            <v>N/A</v>
          </cell>
          <cell r="V1357" t="str">
            <v>N/A</v>
          </cell>
          <cell r="W1357" t="str">
            <v>N/I</v>
          </cell>
          <cell r="X1357" t="str">
            <v>N/I</v>
          </cell>
          <cell r="Y1357" t="str">
            <v>N/A</v>
          </cell>
          <cell r="Z1357" t="str">
            <v>N/A</v>
          </cell>
          <cell r="AA1357" t="str">
            <v>N/I</v>
          </cell>
          <cell r="AB1357" t="str">
            <v xml:space="preserve">BLOQUEADO    </v>
          </cell>
          <cell r="AC1357" t="str">
            <v>TPFI</v>
          </cell>
          <cell r="AD1357" t="str">
            <v>TPFI</v>
          </cell>
          <cell r="AE1357" t="str">
            <v xml:space="preserve">1.TRANSFERÊNCIA </v>
          </cell>
          <cell r="AF1357" t="str">
            <v>N/A</v>
          </cell>
          <cell r="AG1357" t="str">
            <v>N/I</v>
          </cell>
          <cell r="AH1357" t="str">
            <v>N/I</v>
          </cell>
          <cell r="AI1357" t="str">
            <v>N/I</v>
          </cell>
          <cell r="AJ1357" t="str">
            <v>N/I</v>
          </cell>
          <cell r="AK1357" t="str">
            <v>N/I</v>
          </cell>
          <cell r="AL1357" t="str">
            <v>N/I</v>
          </cell>
          <cell r="AM1357">
            <v>40210</v>
          </cell>
          <cell r="AN1357" t="str">
            <v>FEV/10</v>
          </cell>
          <cell r="AO1357" t="str">
            <v>N/A</v>
          </cell>
          <cell r="AP1357" t="str">
            <v>N/A</v>
          </cell>
          <cell r="AQ1357" t="str">
            <v>N/I</v>
          </cell>
          <cell r="AR1357" t="str">
            <v>N/I</v>
          </cell>
          <cell r="AS1357" t="str">
            <v>N/IN/I</v>
          </cell>
          <cell r="AT1357" t="str">
            <v>N/I</v>
          </cell>
          <cell r="AU1357" t="str">
            <v>N/I</v>
          </cell>
          <cell r="AV1357" t="str">
            <v>N/A</v>
          </cell>
          <cell r="AW1357" t="str">
            <v>N/I</v>
          </cell>
          <cell r="AX1357" t="str">
            <v>N/I</v>
          </cell>
          <cell r="AY1357" t="str">
            <v>N/I</v>
          </cell>
          <cell r="AZ1357" t="str">
            <v>TPFI</v>
          </cell>
        </row>
        <row r="1358">
          <cell r="D1358" t="str">
            <v>RooPark</v>
          </cell>
          <cell r="E1358" t="str">
            <v>ROOPARK</v>
          </cell>
          <cell r="F1358" t="str">
            <v>N/A</v>
          </cell>
          <cell r="G1358" t="str">
            <v>SP</v>
          </cell>
          <cell r="H1358" t="str">
            <v>SÃO PAULO</v>
          </cell>
          <cell r="I1358" t="str">
            <v>SP</v>
          </cell>
          <cell r="J1358" t="str">
            <v>SP</v>
          </cell>
          <cell r="K1358" t="str">
            <v>Pa</v>
          </cell>
          <cell r="L1358" t="str">
            <v>ROOPARK</v>
          </cell>
          <cell r="M1358" t="str">
            <v>ROOPARK</v>
          </cell>
          <cell r="N1358">
            <v>0</v>
          </cell>
          <cell r="O1358">
            <v>0</v>
          </cell>
          <cell r="P1358" t="str">
            <v>N/A</v>
          </cell>
          <cell r="Q1358" t="str">
            <v>GARAGEM</v>
          </cell>
          <cell r="R1358" t="str">
            <v>OFF STREET</v>
          </cell>
          <cell r="S1358" t="str">
            <v>M&amp;A 2010</v>
          </cell>
          <cell r="T1358">
            <v>1</v>
          </cell>
          <cell r="U1358" t="str">
            <v>N/A</v>
          </cell>
          <cell r="V1358" t="str">
            <v>N/A</v>
          </cell>
          <cell r="W1358" t="str">
            <v>N/I</v>
          </cell>
          <cell r="X1358" t="str">
            <v>N/I</v>
          </cell>
          <cell r="Y1358" t="str">
            <v>N/A</v>
          </cell>
          <cell r="Z1358" t="str">
            <v>N/A</v>
          </cell>
          <cell r="AA1358" t="str">
            <v>N/I</v>
          </cell>
          <cell r="AB1358" t="str">
            <v xml:space="preserve">BLOQUEADO    </v>
          </cell>
          <cell r="AC1358" t="str">
            <v>ROOPARK</v>
          </cell>
          <cell r="AD1358" t="str">
            <v>ROOPARK</v>
          </cell>
          <cell r="AE1358" t="str">
            <v xml:space="preserve">1.TRANSFERÊNCIA </v>
          </cell>
          <cell r="AF1358" t="str">
            <v>N/A</v>
          </cell>
          <cell r="AG1358" t="str">
            <v>N/I</v>
          </cell>
          <cell r="AH1358" t="str">
            <v>N/I</v>
          </cell>
          <cell r="AI1358" t="str">
            <v>N/I</v>
          </cell>
          <cell r="AJ1358" t="str">
            <v>N/I</v>
          </cell>
          <cell r="AK1358" t="str">
            <v>N/I</v>
          </cell>
          <cell r="AL1358" t="str">
            <v>N/I</v>
          </cell>
          <cell r="AM1358">
            <v>40210</v>
          </cell>
          <cell r="AN1358" t="str">
            <v>FEV/10</v>
          </cell>
          <cell r="AO1358" t="str">
            <v>N/A</v>
          </cell>
          <cell r="AP1358" t="str">
            <v>N/A</v>
          </cell>
          <cell r="AQ1358" t="str">
            <v>N/I</v>
          </cell>
          <cell r="AR1358" t="str">
            <v>N/I</v>
          </cell>
          <cell r="AS1358" t="str">
            <v>N/IN/I</v>
          </cell>
          <cell r="AT1358" t="str">
            <v>N/I</v>
          </cell>
          <cell r="AU1358" t="str">
            <v>N/I</v>
          </cell>
          <cell r="AV1358" t="str">
            <v>N/A</v>
          </cell>
          <cell r="AW1358" t="str">
            <v>N/I</v>
          </cell>
          <cell r="AX1358" t="str">
            <v>N/I</v>
          </cell>
          <cell r="AY1358" t="str">
            <v>N/I</v>
          </cell>
          <cell r="AZ1358" t="str">
            <v>RooPark</v>
          </cell>
        </row>
        <row r="1359">
          <cell r="D1359" t="str">
            <v>PUC</v>
          </cell>
          <cell r="E1359" t="str">
            <v>PUC</v>
          </cell>
          <cell r="F1359" t="str">
            <v>N/A</v>
          </cell>
          <cell r="G1359" t="str">
            <v>SC</v>
          </cell>
          <cell r="H1359" t="str">
            <v>SANTA CATARINA</v>
          </cell>
          <cell r="I1359" t="str">
            <v>SUL</v>
          </cell>
          <cell r="J1359" t="str">
            <v>SUL</v>
          </cell>
          <cell r="K1359" t="str">
            <v>PU</v>
          </cell>
          <cell r="L1359" t="str">
            <v>PARQUEAMENTOS</v>
          </cell>
          <cell r="M1359" t="str">
            <v>PARQUEAMENTOS</v>
          </cell>
          <cell r="N1359">
            <v>0</v>
          </cell>
          <cell r="O1359">
            <v>0</v>
          </cell>
          <cell r="P1359" t="str">
            <v>N/A</v>
          </cell>
          <cell r="Q1359" t="str">
            <v>GARAGEM</v>
          </cell>
          <cell r="R1359" t="str">
            <v>OFF STREET</v>
          </cell>
          <cell r="S1359" t="str">
            <v>M&amp;A 2010</v>
          </cell>
          <cell r="T1359">
            <v>1</v>
          </cell>
          <cell r="U1359" t="str">
            <v>N/A</v>
          </cell>
          <cell r="V1359" t="str">
            <v>N/A</v>
          </cell>
          <cell r="W1359" t="str">
            <v>N/I</v>
          </cell>
          <cell r="X1359" t="str">
            <v>N/I</v>
          </cell>
          <cell r="Y1359" t="str">
            <v>N/A</v>
          </cell>
          <cell r="Z1359" t="str">
            <v>N/A</v>
          </cell>
          <cell r="AA1359" t="str">
            <v>N/I</v>
          </cell>
          <cell r="AB1359" t="str">
            <v xml:space="preserve">BLOQUEADO    </v>
          </cell>
          <cell r="AC1359" t="str">
            <v>PUC</v>
          </cell>
          <cell r="AD1359" t="str">
            <v>PUC</v>
          </cell>
          <cell r="AE1359" t="str">
            <v xml:space="preserve">1.TRANSFERÊNCIA </v>
          </cell>
          <cell r="AF1359" t="str">
            <v>N/A</v>
          </cell>
          <cell r="AG1359" t="str">
            <v>N/I</v>
          </cell>
          <cell r="AH1359" t="str">
            <v>N/I</v>
          </cell>
          <cell r="AI1359" t="str">
            <v>N/I</v>
          </cell>
          <cell r="AJ1359" t="str">
            <v>N/I</v>
          </cell>
          <cell r="AK1359" t="str">
            <v>N/I</v>
          </cell>
          <cell r="AL1359" t="str">
            <v>N/I</v>
          </cell>
          <cell r="AM1359">
            <v>40210</v>
          </cell>
          <cell r="AN1359" t="str">
            <v>FEV/10</v>
          </cell>
          <cell r="AO1359" t="str">
            <v>N/A</v>
          </cell>
          <cell r="AP1359" t="str">
            <v>N/A</v>
          </cell>
          <cell r="AQ1359" t="str">
            <v>N/I</v>
          </cell>
          <cell r="AR1359" t="str">
            <v>N/I</v>
          </cell>
          <cell r="AS1359" t="str">
            <v>N/IN/I</v>
          </cell>
          <cell r="AT1359" t="str">
            <v>N/I</v>
          </cell>
          <cell r="AU1359" t="str">
            <v>N/I</v>
          </cell>
          <cell r="AV1359" t="str">
            <v>N/A</v>
          </cell>
          <cell r="AW1359" t="str">
            <v>N/I</v>
          </cell>
          <cell r="AX1359" t="str">
            <v>N/I</v>
          </cell>
          <cell r="AY1359" t="str">
            <v>N/I</v>
          </cell>
          <cell r="AZ1359" t="str">
            <v>PUC</v>
          </cell>
        </row>
        <row r="1360">
          <cell r="D1360" t="str">
            <v>PRATIC</v>
          </cell>
          <cell r="E1360" t="str">
            <v>PRATIC</v>
          </cell>
          <cell r="F1360" t="str">
            <v>N/A</v>
          </cell>
          <cell r="G1360" t="str">
            <v>RS</v>
          </cell>
          <cell r="H1360" t="str">
            <v>RIO GRANDE DO SUL</v>
          </cell>
          <cell r="I1360" t="str">
            <v>SUL</v>
          </cell>
          <cell r="J1360" t="str">
            <v>SUL</v>
          </cell>
          <cell r="K1360" t="str">
            <v>AT</v>
          </cell>
          <cell r="L1360" t="str">
            <v>PRATIC</v>
          </cell>
          <cell r="M1360" t="str">
            <v>PRATIC</v>
          </cell>
          <cell r="N1360">
            <v>0</v>
          </cell>
          <cell r="O1360">
            <v>0</v>
          </cell>
          <cell r="P1360" t="str">
            <v>N/A</v>
          </cell>
          <cell r="Q1360" t="str">
            <v>GARAGEM</v>
          </cell>
          <cell r="R1360" t="str">
            <v>OFF STREET</v>
          </cell>
          <cell r="S1360" t="str">
            <v>M&amp;A 2010</v>
          </cell>
          <cell r="T1360">
            <v>1</v>
          </cell>
          <cell r="U1360" t="str">
            <v>N/A</v>
          </cell>
          <cell r="V1360" t="str">
            <v>N/A</v>
          </cell>
          <cell r="W1360" t="str">
            <v>N/I</v>
          </cell>
          <cell r="X1360" t="str">
            <v>N/I</v>
          </cell>
          <cell r="Y1360" t="str">
            <v>N/A</v>
          </cell>
          <cell r="Z1360" t="str">
            <v>N/A</v>
          </cell>
          <cell r="AA1360" t="str">
            <v>N/I</v>
          </cell>
          <cell r="AB1360" t="str">
            <v xml:space="preserve">BLOQUEADO    </v>
          </cell>
          <cell r="AC1360" t="str">
            <v>PRATIC</v>
          </cell>
          <cell r="AD1360" t="str">
            <v>PRATIC</v>
          </cell>
          <cell r="AE1360" t="str">
            <v xml:space="preserve">1.TRANSFERÊNCIA </v>
          </cell>
          <cell r="AF1360" t="str">
            <v>N/A</v>
          </cell>
          <cell r="AG1360" t="str">
            <v>N/I</v>
          </cell>
          <cell r="AH1360" t="str">
            <v>N/I</v>
          </cell>
          <cell r="AI1360" t="str">
            <v>N/I</v>
          </cell>
          <cell r="AJ1360" t="str">
            <v>N/I</v>
          </cell>
          <cell r="AK1360" t="str">
            <v>N/I</v>
          </cell>
          <cell r="AL1360" t="str">
            <v>N/I</v>
          </cell>
          <cell r="AM1360">
            <v>40330</v>
          </cell>
          <cell r="AN1360" t="str">
            <v>JUN/10</v>
          </cell>
          <cell r="AO1360" t="str">
            <v>N/A</v>
          </cell>
          <cell r="AP1360" t="str">
            <v>N/A</v>
          </cell>
          <cell r="AQ1360" t="str">
            <v>N/I</v>
          </cell>
          <cell r="AR1360" t="str">
            <v>N/I</v>
          </cell>
          <cell r="AS1360" t="str">
            <v>N/IN/I</v>
          </cell>
          <cell r="AT1360" t="str">
            <v>N/I</v>
          </cell>
          <cell r="AU1360" t="str">
            <v>N/I</v>
          </cell>
          <cell r="AV1360" t="str">
            <v>N/A</v>
          </cell>
          <cell r="AW1360" t="str">
            <v>N/I</v>
          </cell>
          <cell r="AX1360" t="str">
            <v>N/I</v>
          </cell>
          <cell r="AY1360" t="str">
            <v>N/I</v>
          </cell>
          <cell r="AZ1360" t="str">
            <v>PRATIC</v>
          </cell>
        </row>
        <row r="1361">
          <cell r="D1361" t="str">
            <v>Mais esta</v>
          </cell>
          <cell r="E1361" t="str">
            <v>PRATIC</v>
          </cell>
          <cell r="F1361" t="str">
            <v>N/A</v>
          </cell>
          <cell r="G1361" t="str">
            <v>RS</v>
          </cell>
          <cell r="H1361" t="str">
            <v>RIO GRANDE DO SUL</v>
          </cell>
          <cell r="I1361" t="str">
            <v>SUL</v>
          </cell>
          <cell r="J1361" t="str">
            <v>SUL</v>
          </cell>
          <cell r="K1361" t="str">
            <v>es</v>
          </cell>
          <cell r="L1361" t="str">
            <v>PRATIC</v>
          </cell>
          <cell r="M1361" t="str">
            <v>PRATIC</v>
          </cell>
          <cell r="N1361">
            <v>0</v>
          </cell>
          <cell r="O1361">
            <v>0</v>
          </cell>
          <cell r="P1361" t="str">
            <v>N/A</v>
          </cell>
          <cell r="Q1361" t="str">
            <v>GARAGEM</v>
          </cell>
          <cell r="R1361" t="str">
            <v>OFF STREET</v>
          </cell>
          <cell r="S1361" t="str">
            <v>M&amp;A 2010</v>
          </cell>
          <cell r="T1361">
            <v>1</v>
          </cell>
          <cell r="U1361" t="str">
            <v>N/A</v>
          </cell>
          <cell r="V1361" t="str">
            <v>N/A</v>
          </cell>
          <cell r="W1361" t="str">
            <v>N/I</v>
          </cell>
          <cell r="X1361" t="str">
            <v>N/I</v>
          </cell>
          <cell r="Y1361" t="str">
            <v>N/A</v>
          </cell>
          <cell r="Z1361" t="str">
            <v>N/A</v>
          </cell>
          <cell r="AA1361" t="str">
            <v>N/I</v>
          </cell>
          <cell r="AB1361" t="str">
            <v xml:space="preserve">BLOQUEADO    </v>
          </cell>
          <cell r="AC1361" t="str">
            <v>PRATIC</v>
          </cell>
          <cell r="AD1361" t="str">
            <v>PRATIC</v>
          </cell>
          <cell r="AE1361" t="str">
            <v xml:space="preserve">1.TRANSFERÊNCIA </v>
          </cell>
          <cell r="AF1361" t="str">
            <v>N/A</v>
          </cell>
          <cell r="AG1361" t="str">
            <v>N/I</v>
          </cell>
          <cell r="AH1361" t="str">
            <v>N/I</v>
          </cell>
          <cell r="AI1361" t="str">
            <v>N/I</v>
          </cell>
          <cell r="AJ1361" t="str">
            <v>N/I</v>
          </cell>
          <cell r="AK1361" t="str">
            <v>N/I</v>
          </cell>
          <cell r="AL1361" t="str">
            <v>N/I</v>
          </cell>
          <cell r="AM1361">
            <v>40330</v>
          </cell>
          <cell r="AN1361" t="str">
            <v>JUN/10</v>
          </cell>
          <cell r="AO1361" t="str">
            <v>N/A</v>
          </cell>
          <cell r="AP1361" t="str">
            <v>N/A</v>
          </cell>
          <cell r="AQ1361" t="str">
            <v>N/I</v>
          </cell>
          <cell r="AR1361" t="str">
            <v>N/I</v>
          </cell>
          <cell r="AS1361" t="str">
            <v>N/IN/I</v>
          </cell>
          <cell r="AT1361" t="str">
            <v>N/I</v>
          </cell>
          <cell r="AU1361" t="str">
            <v>N/I</v>
          </cell>
          <cell r="AV1361" t="str">
            <v>N/A</v>
          </cell>
          <cell r="AW1361" t="str">
            <v>N/I</v>
          </cell>
          <cell r="AX1361" t="str">
            <v>N/I</v>
          </cell>
          <cell r="AY1361" t="str">
            <v>N/I</v>
          </cell>
          <cell r="AZ1361" t="str">
            <v>Mais esta</v>
          </cell>
        </row>
        <row r="1362">
          <cell r="D1362" t="str">
            <v>Pare Certo</v>
          </cell>
          <cell r="E1362" t="str">
            <v>PARE CERTO</v>
          </cell>
          <cell r="F1362" t="str">
            <v>N/A</v>
          </cell>
          <cell r="G1362" t="str">
            <v>SP</v>
          </cell>
          <cell r="H1362" t="str">
            <v>SÃO PAULO</v>
          </cell>
          <cell r="I1362" t="str">
            <v>SP</v>
          </cell>
          <cell r="J1362" t="str">
            <v>SP</v>
          </cell>
          <cell r="K1362" t="str">
            <v>er</v>
          </cell>
          <cell r="L1362" t="str">
            <v>PARE CERTO</v>
          </cell>
          <cell r="M1362" t="str">
            <v>PARE CERTO</v>
          </cell>
          <cell r="N1362">
            <v>0</v>
          </cell>
          <cell r="O1362">
            <v>0</v>
          </cell>
          <cell r="P1362" t="str">
            <v>N/A</v>
          </cell>
          <cell r="Q1362" t="str">
            <v>GARAGEM</v>
          </cell>
          <cell r="R1362" t="str">
            <v>OFF STREET</v>
          </cell>
          <cell r="S1362" t="str">
            <v>M&amp;A 2010</v>
          </cell>
          <cell r="T1362">
            <v>1</v>
          </cell>
          <cell r="U1362" t="str">
            <v>N/A</v>
          </cell>
          <cell r="V1362" t="str">
            <v>N/A</v>
          </cell>
          <cell r="W1362" t="str">
            <v>N/I</v>
          </cell>
          <cell r="X1362" t="str">
            <v>N/I</v>
          </cell>
          <cell r="Y1362" t="str">
            <v>N/A</v>
          </cell>
          <cell r="Z1362" t="str">
            <v>N/A</v>
          </cell>
          <cell r="AA1362" t="str">
            <v>N/I</v>
          </cell>
          <cell r="AB1362" t="str">
            <v xml:space="preserve">BLOQUEADO    </v>
          </cell>
          <cell r="AC1362" t="str">
            <v>PARE CERTO</v>
          </cell>
          <cell r="AD1362" t="str">
            <v>PARE CERTO</v>
          </cell>
          <cell r="AE1362" t="str">
            <v xml:space="preserve">1.TRANSFERÊNCIA </v>
          </cell>
          <cell r="AF1362" t="str">
            <v>N/A</v>
          </cell>
          <cell r="AG1362" t="str">
            <v>N/I</v>
          </cell>
          <cell r="AH1362" t="str">
            <v>N/I</v>
          </cell>
          <cell r="AI1362" t="str">
            <v>N/I</v>
          </cell>
          <cell r="AJ1362" t="str">
            <v>N/I</v>
          </cell>
          <cell r="AK1362" t="str">
            <v>N/I</v>
          </cell>
          <cell r="AL1362" t="str">
            <v>N/I</v>
          </cell>
          <cell r="AM1362">
            <v>40210</v>
          </cell>
          <cell r="AN1362" t="str">
            <v>FEV/10</v>
          </cell>
          <cell r="AO1362" t="str">
            <v>N/A</v>
          </cell>
          <cell r="AP1362" t="str">
            <v>N/A</v>
          </cell>
          <cell r="AQ1362" t="str">
            <v>N/I</v>
          </cell>
          <cell r="AR1362" t="str">
            <v>N/I</v>
          </cell>
          <cell r="AS1362" t="str">
            <v>N/IN/I</v>
          </cell>
          <cell r="AT1362" t="str">
            <v>N/I</v>
          </cell>
          <cell r="AU1362" t="str">
            <v>N/I</v>
          </cell>
          <cell r="AV1362" t="str">
            <v>N/A</v>
          </cell>
          <cell r="AW1362" t="str">
            <v>N/I</v>
          </cell>
          <cell r="AX1362" t="str">
            <v>N/I</v>
          </cell>
          <cell r="AY1362" t="str">
            <v>N/I</v>
          </cell>
          <cell r="AZ1362" t="str">
            <v>Pare Certo</v>
          </cell>
        </row>
        <row r="1363">
          <cell r="D1363" t="str">
            <v>Estacentro Off</v>
          </cell>
          <cell r="E1363" t="str">
            <v>ESTACENTRO</v>
          </cell>
          <cell r="F1363" t="str">
            <v>N/A</v>
          </cell>
          <cell r="G1363" t="str">
            <v>SP</v>
          </cell>
          <cell r="H1363" t="str">
            <v>SÃO PAULO</v>
          </cell>
          <cell r="I1363" t="str">
            <v>SP</v>
          </cell>
          <cell r="J1363" t="str">
            <v>SP</v>
          </cell>
          <cell r="K1363" t="str">
            <v xml:space="preserve"> O</v>
          </cell>
          <cell r="L1363" t="str">
            <v>ESTACENTRO</v>
          </cell>
          <cell r="M1363" t="str">
            <v>ESTACENTRO</v>
          </cell>
          <cell r="N1363">
            <v>0</v>
          </cell>
          <cell r="O1363">
            <v>0</v>
          </cell>
          <cell r="P1363" t="str">
            <v>N/A</v>
          </cell>
          <cell r="Q1363" t="str">
            <v>GARAGEM</v>
          </cell>
          <cell r="R1363" t="str">
            <v>OFF STREET</v>
          </cell>
          <cell r="S1363" t="str">
            <v>M&amp;A 2010</v>
          </cell>
          <cell r="T1363">
            <v>1</v>
          </cell>
          <cell r="U1363" t="str">
            <v>N/A</v>
          </cell>
          <cell r="V1363" t="str">
            <v>N/A</v>
          </cell>
          <cell r="W1363" t="str">
            <v>N/I</v>
          </cell>
          <cell r="X1363" t="str">
            <v>N/I</v>
          </cell>
          <cell r="Y1363" t="str">
            <v>N/A</v>
          </cell>
          <cell r="Z1363" t="str">
            <v>N/A</v>
          </cell>
          <cell r="AA1363" t="str">
            <v>N/I</v>
          </cell>
          <cell r="AB1363" t="str">
            <v xml:space="preserve">BLOQUEADO    </v>
          </cell>
          <cell r="AC1363" t="str">
            <v>ESTACENTRO</v>
          </cell>
          <cell r="AD1363" t="str">
            <v>ESTACENTRO</v>
          </cell>
          <cell r="AE1363" t="str">
            <v xml:space="preserve">1.TRANSFERÊNCIA </v>
          </cell>
          <cell r="AF1363" t="str">
            <v>N/A</v>
          </cell>
          <cell r="AG1363" t="str">
            <v>N/I</v>
          </cell>
          <cell r="AH1363" t="str">
            <v>N/I</v>
          </cell>
          <cell r="AI1363" t="str">
            <v>N/I</v>
          </cell>
          <cell r="AJ1363" t="str">
            <v>N/I</v>
          </cell>
          <cell r="AK1363" t="str">
            <v>N/I</v>
          </cell>
          <cell r="AL1363" t="str">
            <v>N/I</v>
          </cell>
          <cell r="AM1363">
            <v>40238</v>
          </cell>
          <cell r="AN1363" t="str">
            <v>MAR/10</v>
          </cell>
          <cell r="AO1363" t="str">
            <v>N/A</v>
          </cell>
          <cell r="AP1363" t="str">
            <v>N/A</v>
          </cell>
          <cell r="AQ1363" t="str">
            <v>N/I</v>
          </cell>
          <cell r="AR1363" t="str">
            <v>N/I</v>
          </cell>
          <cell r="AS1363" t="str">
            <v>N/IN/I</v>
          </cell>
          <cell r="AT1363" t="str">
            <v>N/I</v>
          </cell>
          <cell r="AU1363" t="str">
            <v>N/I</v>
          </cell>
          <cell r="AV1363" t="str">
            <v>N/A</v>
          </cell>
          <cell r="AW1363" t="str">
            <v>N/I</v>
          </cell>
          <cell r="AX1363" t="str">
            <v>N/I</v>
          </cell>
          <cell r="AY1363" t="str">
            <v>N/I</v>
          </cell>
          <cell r="AZ1363" t="str">
            <v>Estacentro Off</v>
          </cell>
        </row>
        <row r="1364">
          <cell r="D1364" t="str">
            <v>Estacentr</v>
          </cell>
          <cell r="E1364" t="str">
            <v>Estacentro</v>
          </cell>
          <cell r="F1364" t="str">
            <v>N/A</v>
          </cell>
          <cell r="G1364" t="str">
            <v>SP</v>
          </cell>
          <cell r="H1364" t="str">
            <v>SÃO PAULO</v>
          </cell>
          <cell r="I1364" t="str">
            <v>SP</v>
          </cell>
          <cell r="J1364" t="str">
            <v>SP</v>
          </cell>
          <cell r="K1364" t="str">
            <v>en</v>
          </cell>
          <cell r="L1364" t="str">
            <v>ESTACENTRO</v>
          </cell>
          <cell r="M1364" t="str">
            <v>ESTACENTRO</v>
          </cell>
          <cell r="N1364">
            <v>0</v>
          </cell>
          <cell r="O1364">
            <v>0</v>
          </cell>
          <cell r="P1364" t="str">
            <v>N/A</v>
          </cell>
          <cell r="Q1364" t="str">
            <v>GARAGEM</v>
          </cell>
          <cell r="R1364" t="str">
            <v>OFF STREET</v>
          </cell>
          <cell r="S1364" t="str">
            <v>M&amp;A 2010</v>
          </cell>
          <cell r="T1364">
            <v>1</v>
          </cell>
          <cell r="U1364" t="str">
            <v>N/A</v>
          </cell>
          <cell r="V1364" t="str">
            <v>N/A</v>
          </cell>
          <cell r="W1364" t="str">
            <v>N/I</v>
          </cell>
          <cell r="X1364" t="str">
            <v>N/I</v>
          </cell>
          <cell r="Y1364" t="str">
            <v>N/A</v>
          </cell>
          <cell r="Z1364" t="str">
            <v>N/A</v>
          </cell>
          <cell r="AA1364" t="str">
            <v>N/I</v>
          </cell>
          <cell r="AB1364" t="str">
            <v xml:space="preserve">BLOQUEADO    </v>
          </cell>
          <cell r="AC1364" t="str">
            <v>ESTACENTRO</v>
          </cell>
          <cell r="AD1364" t="str">
            <v>ESTACENTRO</v>
          </cell>
          <cell r="AE1364" t="str">
            <v xml:space="preserve">1.TRANSFERÊNCIA </v>
          </cell>
          <cell r="AF1364" t="str">
            <v>N/A</v>
          </cell>
          <cell r="AG1364" t="str">
            <v>N/I</v>
          </cell>
          <cell r="AH1364" t="str">
            <v>N/I</v>
          </cell>
          <cell r="AI1364" t="str">
            <v>N/I</v>
          </cell>
          <cell r="AJ1364" t="str">
            <v>N/I</v>
          </cell>
          <cell r="AK1364" t="str">
            <v>N/I</v>
          </cell>
          <cell r="AL1364" t="str">
            <v>N/I</v>
          </cell>
          <cell r="AM1364">
            <v>40238</v>
          </cell>
          <cell r="AN1364" t="str">
            <v>MAR/10</v>
          </cell>
          <cell r="AO1364" t="str">
            <v>N/A</v>
          </cell>
          <cell r="AP1364" t="str">
            <v>N/A</v>
          </cell>
          <cell r="AQ1364" t="str">
            <v>N/I</v>
          </cell>
          <cell r="AR1364" t="str">
            <v>N/I</v>
          </cell>
          <cell r="AS1364" t="str">
            <v>N/IN/I</v>
          </cell>
          <cell r="AT1364" t="str">
            <v>N/I</v>
          </cell>
          <cell r="AU1364" t="str">
            <v>N/I</v>
          </cell>
          <cell r="AV1364" t="str">
            <v>N/A</v>
          </cell>
          <cell r="AW1364" t="str">
            <v>N/I</v>
          </cell>
          <cell r="AX1364" t="str">
            <v>N/I</v>
          </cell>
          <cell r="AY1364" t="str">
            <v>N/I</v>
          </cell>
          <cell r="AZ1364" t="str">
            <v>Estacentr</v>
          </cell>
        </row>
        <row r="1365">
          <cell r="D1365" t="str">
            <v>Estacentro</v>
          </cell>
          <cell r="E1365" t="str">
            <v>ESTACENTRO</v>
          </cell>
          <cell r="F1365" t="str">
            <v>N/A</v>
          </cell>
          <cell r="G1365" t="str">
            <v>SP</v>
          </cell>
          <cell r="H1365" t="str">
            <v>SÃO PAULO</v>
          </cell>
          <cell r="I1365" t="str">
            <v>SP</v>
          </cell>
          <cell r="J1365" t="str">
            <v>SP</v>
          </cell>
          <cell r="K1365" t="str">
            <v>nt</v>
          </cell>
          <cell r="L1365" t="str">
            <v>ESTACENTRO</v>
          </cell>
          <cell r="M1365" t="str">
            <v>ESTACENTRO</v>
          </cell>
          <cell r="N1365">
            <v>0</v>
          </cell>
          <cell r="O1365">
            <v>0</v>
          </cell>
          <cell r="P1365" t="str">
            <v>N/A</v>
          </cell>
          <cell r="Q1365" t="str">
            <v>GARAGEM</v>
          </cell>
          <cell r="R1365" t="str">
            <v>OFF STREET</v>
          </cell>
          <cell r="S1365" t="str">
            <v>M&amp;A 2010</v>
          </cell>
          <cell r="T1365">
            <v>1</v>
          </cell>
          <cell r="U1365" t="str">
            <v>N/A</v>
          </cell>
          <cell r="V1365" t="str">
            <v>N/A</v>
          </cell>
          <cell r="W1365" t="str">
            <v>N/I</v>
          </cell>
          <cell r="X1365" t="str">
            <v>N/I</v>
          </cell>
          <cell r="Y1365" t="str">
            <v>N/A</v>
          </cell>
          <cell r="Z1365" t="str">
            <v>N/A</v>
          </cell>
          <cell r="AA1365" t="str">
            <v>N/I</v>
          </cell>
          <cell r="AB1365" t="str">
            <v xml:space="preserve">BLOQUEADO    </v>
          </cell>
          <cell r="AC1365" t="str">
            <v>ESTACENTRO</v>
          </cell>
          <cell r="AD1365" t="str">
            <v>ESTACENTRO</v>
          </cell>
          <cell r="AE1365" t="str">
            <v xml:space="preserve">1.TRANSFERÊNCIA </v>
          </cell>
          <cell r="AF1365" t="str">
            <v>N/A</v>
          </cell>
          <cell r="AG1365" t="str">
            <v>N/I</v>
          </cell>
          <cell r="AH1365" t="str">
            <v>N/I</v>
          </cell>
          <cell r="AI1365" t="str">
            <v>N/I</v>
          </cell>
          <cell r="AJ1365" t="str">
            <v>N/I</v>
          </cell>
          <cell r="AK1365" t="str">
            <v>N/I</v>
          </cell>
          <cell r="AL1365" t="str">
            <v>N/I</v>
          </cell>
          <cell r="AM1365">
            <v>40238</v>
          </cell>
          <cell r="AN1365" t="str">
            <v>MAR/10</v>
          </cell>
          <cell r="AO1365" t="str">
            <v>N/A</v>
          </cell>
          <cell r="AP1365" t="str">
            <v>N/A</v>
          </cell>
          <cell r="AQ1365" t="str">
            <v>N/I</v>
          </cell>
          <cell r="AR1365" t="str">
            <v>N/I</v>
          </cell>
          <cell r="AS1365" t="str">
            <v>N/IN/I</v>
          </cell>
          <cell r="AT1365" t="str">
            <v>N/I</v>
          </cell>
          <cell r="AU1365" t="str">
            <v>N/I</v>
          </cell>
          <cell r="AV1365" t="str">
            <v>N/A</v>
          </cell>
          <cell r="AW1365" t="str">
            <v>N/I</v>
          </cell>
          <cell r="AX1365" t="str">
            <v>N/I</v>
          </cell>
          <cell r="AY1365" t="str">
            <v>N/I</v>
          </cell>
          <cell r="AZ1365" t="str">
            <v>Estacentro</v>
          </cell>
        </row>
        <row r="1366">
          <cell r="D1366" t="str">
            <v>BASE ERES</v>
          </cell>
          <cell r="E1366" t="str">
            <v>BASE ERES</v>
          </cell>
          <cell r="F1366" t="str">
            <v>N/A</v>
          </cell>
          <cell r="G1366" t="str">
            <v>ES</v>
          </cell>
          <cell r="H1366" t="str">
            <v>ESPÍRITO SANTO</v>
          </cell>
          <cell r="I1366" t="str">
            <v>NE</v>
          </cell>
          <cell r="J1366" t="str">
            <v>NE</v>
          </cell>
          <cell r="K1366" t="str">
            <v>ER</v>
          </cell>
          <cell r="L1366" t="str">
            <v>ERES</v>
          </cell>
          <cell r="M1366" t="str">
            <v>ERES</v>
          </cell>
          <cell r="N1366">
            <v>0</v>
          </cell>
          <cell r="O1366">
            <v>0</v>
          </cell>
          <cell r="P1366" t="str">
            <v>N/A</v>
          </cell>
          <cell r="Q1366" t="str">
            <v>GARAGEM</v>
          </cell>
          <cell r="R1366" t="str">
            <v>OFF STREET</v>
          </cell>
          <cell r="S1366" t="str">
            <v>M&amp;A 2011</v>
          </cell>
          <cell r="T1366">
            <v>0.5</v>
          </cell>
          <cell r="U1366" t="str">
            <v>NN OFF STREET 2010</v>
          </cell>
          <cell r="V1366">
            <v>0.5</v>
          </cell>
          <cell r="W1366" t="str">
            <v>N/I</v>
          </cell>
          <cell r="X1366" t="str">
            <v>N/I</v>
          </cell>
          <cell r="Y1366" t="str">
            <v>N/A</v>
          </cell>
          <cell r="Z1366" t="str">
            <v>N/A</v>
          </cell>
          <cell r="AA1366" t="str">
            <v>N/I</v>
          </cell>
          <cell r="AB1366" t="str">
            <v xml:space="preserve">BLOQUEADO    </v>
          </cell>
          <cell r="AC1366" t="str">
            <v>ERES</v>
          </cell>
          <cell r="AD1366" t="str">
            <v>ERES</v>
          </cell>
          <cell r="AE1366" t="str">
            <v xml:space="preserve">1.TRANSFERÊNCIA </v>
          </cell>
          <cell r="AF1366" t="str">
            <v>N/A</v>
          </cell>
          <cell r="AG1366" t="str">
            <v>N/I</v>
          </cell>
          <cell r="AH1366" t="str">
            <v>N/I</v>
          </cell>
          <cell r="AI1366" t="str">
            <v>N/I</v>
          </cell>
          <cell r="AJ1366" t="str">
            <v>N/I</v>
          </cell>
          <cell r="AK1366" t="str">
            <v>N/I</v>
          </cell>
          <cell r="AL1366" t="str">
            <v>N/I</v>
          </cell>
          <cell r="AM1366">
            <v>40299</v>
          </cell>
          <cell r="AN1366" t="str">
            <v>MAI/10</v>
          </cell>
          <cell r="AO1366" t="str">
            <v>N/A</v>
          </cell>
          <cell r="AP1366" t="str">
            <v>N/A</v>
          </cell>
          <cell r="AQ1366" t="str">
            <v>N/I</v>
          </cell>
          <cell r="AR1366" t="str">
            <v>N/I</v>
          </cell>
          <cell r="AS1366" t="str">
            <v>N/IN/I</v>
          </cell>
          <cell r="AT1366" t="str">
            <v>N/I</v>
          </cell>
          <cell r="AU1366" t="str">
            <v>N/I</v>
          </cell>
          <cell r="AV1366" t="str">
            <v>N/A</v>
          </cell>
          <cell r="AW1366" t="str">
            <v>N/I</v>
          </cell>
          <cell r="AX1366" t="str">
            <v>N/I</v>
          </cell>
          <cell r="AY1366" t="str">
            <v>N/I</v>
          </cell>
          <cell r="AZ1366" t="str">
            <v>BASE ERES</v>
          </cell>
        </row>
        <row r="1367">
          <cell r="D1367" t="str">
            <v>M&amp;A ERES</v>
          </cell>
          <cell r="E1367" t="str">
            <v>M&amp;A ERES</v>
          </cell>
          <cell r="F1367" t="str">
            <v>N/A</v>
          </cell>
          <cell r="G1367" t="str">
            <v>ES</v>
          </cell>
          <cell r="H1367" t="str">
            <v>ESPÍRITO SANTO</v>
          </cell>
          <cell r="I1367" t="str">
            <v>NE</v>
          </cell>
          <cell r="J1367" t="str">
            <v>NE</v>
          </cell>
          <cell r="K1367" t="str">
            <v>ER</v>
          </cell>
          <cell r="L1367" t="str">
            <v>ERES</v>
          </cell>
          <cell r="M1367" t="str">
            <v>ERES</v>
          </cell>
          <cell r="N1367">
            <v>0</v>
          </cell>
          <cell r="O1367">
            <v>0</v>
          </cell>
          <cell r="P1367" t="str">
            <v>N/A</v>
          </cell>
          <cell r="Q1367" t="str">
            <v>GARAGEM</v>
          </cell>
          <cell r="R1367" t="str">
            <v>OFF STREET</v>
          </cell>
          <cell r="S1367" t="str">
            <v>M&amp;A 2011</v>
          </cell>
          <cell r="T1367">
            <v>0.5</v>
          </cell>
          <cell r="U1367" t="str">
            <v>NN OFF STREET 2010</v>
          </cell>
          <cell r="V1367">
            <v>0.5</v>
          </cell>
          <cell r="W1367" t="str">
            <v>N/I</v>
          </cell>
          <cell r="X1367" t="str">
            <v>N/I</v>
          </cell>
          <cell r="Y1367" t="str">
            <v>N/A</v>
          </cell>
          <cell r="Z1367" t="str">
            <v>N/A</v>
          </cell>
          <cell r="AA1367" t="str">
            <v>N/I</v>
          </cell>
          <cell r="AB1367" t="str">
            <v xml:space="preserve">BLOQUEADO    </v>
          </cell>
          <cell r="AC1367" t="str">
            <v>ERES</v>
          </cell>
          <cell r="AD1367" t="str">
            <v>ERES</v>
          </cell>
          <cell r="AE1367" t="str">
            <v xml:space="preserve">1.TRANSFERÊNCIA </v>
          </cell>
          <cell r="AF1367" t="str">
            <v>N/A</v>
          </cell>
          <cell r="AG1367" t="str">
            <v>N/I</v>
          </cell>
          <cell r="AH1367" t="str">
            <v>N/I</v>
          </cell>
          <cell r="AI1367" t="str">
            <v>N/I</v>
          </cell>
          <cell r="AJ1367" t="str">
            <v>N/I</v>
          </cell>
          <cell r="AK1367" t="str">
            <v>N/I</v>
          </cell>
          <cell r="AL1367" t="str">
            <v>N/I</v>
          </cell>
          <cell r="AM1367">
            <v>40299</v>
          </cell>
          <cell r="AN1367" t="str">
            <v>MAI/10</v>
          </cell>
          <cell r="AO1367" t="str">
            <v>N/A</v>
          </cell>
          <cell r="AP1367" t="str">
            <v>N/A</v>
          </cell>
          <cell r="AQ1367" t="str">
            <v>N/I</v>
          </cell>
          <cell r="AR1367" t="str">
            <v>N/I</v>
          </cell>
          <cell r="AS1367" t="str">
            <v>N/IN/I</v>
          </cell>
          <cell r="AT1367" t="str">
            <v>N/I</v>
          </cell>
          <cell r="AU1367" t="str">
            <v>N/I</v>
          </cell>
          <cell r="AV1367" t="str">
            <v>N/A</v>
          </cell>
          <cell r="AW1367" t="str">
            <v>N/I</v>
          </cell>
          <cell r="AX1367" t="str">
            <v>N/I</v>
          </cell>
          <cell r="AY1367" t="str">
            <v>N/I</v>
          </cell>
          <cell r="AZ1367" t="str">
            <v>M&amp;A ERES</v>
          </cell>
        </row>
        <row r="1368">
          <cell r="D1368" t="str">
            <v>NN ERES</v>
          </cell>
          <cell r="E1368" t="str">
            <v>NN ERES</v>
          </cell>
          <cell r="F1368" t="str">
            <v>N/A</v>
          </cell>
          <cell r="G1368" t="str">
            <v>ES</v>
          </cell>
          <cell r="H1368" t="str">
            <v>ESPÍRITO SANTO</v>
          </cell>
          <cell r="I1368" t="str">
            <v>NE</v>
          </cell>
          <cell r="J1368" t="str">
            <v>NE</v>
          </cell>
          <cell r="K1368" t="str">
            <v>ER</v>
          </cell>
          <cell r="L1368" t="str">
            <v>ERES</v>
          </cell>
          <cell r="M1368" t="str">
            <v>ERES</v>
          </cell>
          <cell r="N1368">
            <v>0</v>
          </cell>
          <cell r="O1368">
            <v>0</v>
          </cell>
          <cell r="P1368" t="str">
            <v>N/A</v>
          </cell>
          <cell r="Q1368" t="str">
            <v>GARAGEM</v>
          </cell>
          <cell r="R1368" t="str">
            <v>OFF STREET</v>
          </cell>
          <cell r="S1368" t="str">
            <v>M&amp;A 2011</v>
          </cell>
          <cell r="T1368">
            <v>0.5</v>
          </cell>
          <cell r="U1368" t="str">
            <v>NN OFF STREET 2010</v>
          </cell>
          <cell r="V1368">
            <v>0.5</v>
          </cell>
          <cell r="W1368" t="str">
            <v>N/I</v>
          </cell>
          <cell r="X1368" t="str">
            <v>N/I</v>
          </cell>
          <cell r="Y1368" t="str">
            <v>N/A</v>
          </cell>
          <cell r="Z1368" t="str">
            <v>N/A</v>
          </cell>
          <cell r="AA1368" t="str">
            <v>N/I</v>
          </cell>
          <cell r="AB1368" t="str">
            <v xml:space="preserve">BLOQUEADO    </v>
          </cell>
          <cell r="AC1368" t="str">
            <v>ERES</v>
          </cell>
          <cell r="AD1368" t="str">
            <v>ERES</v>
          </cell>
          <cell r="AE1368" t="str">
            <v xml:space="preserve">1.TRANSFERÊNCIA </v>
          </cell>
          <cell r="AF1368" t="str">
            <v>N/A</v>
          </cell>
          <cell r="AG1368" t="str">
            <v>N/I</v>
          </cell>
          <cell r="AH1368" t="str">
            <v>N/I</v>
          </cell>
          <cell r="AI1368" t="str">
            <v>N/I</v>
          </cell>
          <cell r="AJ1368" t="str">
            <v>N/I</v>
          </cell>
          <cell r="AK1368" t="str">
            <v>N/I</v>
          </cell>
          <cell r="AL1368" t="str">
            <v>N/I</v>
          </cell>
          <cell r="AM1368">
            <v>40299</v>
          </cell>
          <cell r="AN1368" t="str">
            <v>MAI/10</v>
          </cell>
          <cell r="AO1368" t="str">
            <v>N/A</v>
          </cell>
          <cell r="AP1368" t="str">
            <v>N/A</v>
          </cell>
          <cell r="AQ1368" t="str">
            <v>N/I</v>
          </cell>
          <cell r="AR1368" t="str">
            <v>N/I</v>
          </cell>
          <cell r="AS1368" t="str">
            <v>N/IN/I</v>
          </cell>
          <cell r="AT1368" t="str">
            <v>N/I</v>
          </cell>
          <cell r="AU1368" t="str">
            <v>N/I</v>
          </cell>
          <cell r="AV1368" t="str">
            <v>N/A</v>
          </cell>
          <cell r="AW1368" t="str">
            <v>N/I</v>
          </cell>
          <cell r="AX1368" t="str">
            <v>N/I</v>
          </cell>
          <cell r="AY1368" t="str">
            <v>N/I</v>
          </cell>
          <cell r="AZ1368" t="str">
            <v>NN ERES</v>
          </cell>
        </row>
        <row r="1369">
          <cell r="D1369" t="str">
            <v>AREA</v>
          </cell>
          <cell r="E1369" t="str">
            <v>AREA</v>
          </cell>
          <cell r="F1369" t="str">
            <v>N/A</v>
          </cell>
          <cell r="G1369" t="str">
            <v>SP</v>
          </cell>
          <cell r="H1369" t="str">
            <v>SÃO PAULO</v>
          </cell>
          <cell r="I1369" t="str">
            <v>SP</v>
          </cell>
          <cell r="J1369" t="str">
            <v>SP</v>
          </cell>
          <cell r="K1369" t="str">
            <v>AR</v>
          </cell>
          <cell r="L1369" t="str">
            <v>AREA</v>
          </cell>
          <cell r="M1369" t="str">
            <v>AREA</v>
          </cell>
          <cell r="N1369">
            <v>0</v>
          </cell>
          <cell r="O1369">
            <v>0</v>
          </cell>
          <cell r="P1369" t="str">
            <v>N/A</v>
          </cell>
          <cell r="Q1369" t="str">
            <v>GARAGEM</v>
          </cell>
          <cell r="R1369" t="str">
            <v>OFF STREET</v>
          </cell>
          <cell r="S1369" t="str">
            <v>M&amp;A 2010</v>
          </cell>
          <cell r="T1369">
            <v>1</v>
          </cell>
          <cell r="U1369" t="str">
            <v>N/A</v>
          </cell>
          <cell r="V1369" t="str">
            <v>N/A</v>
          </cell>
          <cell r="W1369" t="str">
            <v>N/I</v>
          </cell>
          <cell r="X1369" t="str">
            <v>N/I</v>
          </cell>
          <cell r="Y1369" t="str">
            <v>N/A</v>
          </cell>
          <cell r="Z1369" t="str">
            <v>N/A</v>
          </cell>
          <cell r="AA1369" t="str">
            <v>N/I</v>
          </cell>
          <cell r="AB1369" t="str">
            <v xml:space="preserve">BLOQUEADO    </v>
          </cell>
          <cell r="AC1369" t="str">
            <v>AREA</v>
          </cell>
          <cell r="AD1369" t="str">
            <v>AREA</v>
          </cell>
          <cell r="AE1369" t="str">
            <v xml:space="preserve">1.TRANSFERÊNCIA </v>
          </cell>
          <cell r="AF1369" t="str">
            <v>N/A</v>
          </cell>
          <cell r="AG1369" t="str">
            <v>N/I</v>
          </cell>
          <cell r="AH1369" t="str">
            <v>N/I</v>
          </cell>
          <cell r="AI1369" t="str">
            <v>N/I</v>
          </cell>
          <cell r="AJ1369" t="str">
            <v>N/I</v>
          </cell>
          <cell r="AK1369" t="str">
            <v>N/I</v>
          </cell>
          <cell r="AL1369" t="str">
            <v>N/I</v>
          </cell>
          <cell r="AM1369">
            <v>40452</v>
          </cell>
          <cell r="AN1369" t="str">
            <v>OUT/10</v>
          </cell>
          <cell r="AO1369" t="str">
            <v>N/A</v>
          </cell>
          <cell r="AP1369" t="str">
            <v>N/A</v>
          </cell>
          <cell r="AQ1369" t="str">
            <v>N/I</v>
          </cell>
          <cell r="AR1369" t="str">
            <v>N/I</v>
          </cell>
          <cell r="AS1369" t="str">
            <v>N/IN/I</v>
          </cell>
          <cell r="AT1369" t="str">
            <v>N/I</v>
          </cell>
          <cell r="AU1369" t="str">
            <v>N/I</v>
          </cell>
          <cell r="AV1369" t="str">
            <v>N/A</v>
          </cell>
          <cell r="AW1369" t="str">
            <v>N/I</v>
          </cell>
          <cell r="AX1369" t="str">
            <v>N/I</v>
          </cell>
          <cell r="AY1369" t="str">
            <v>N/I</v>
          </cell>
          <cell r="AZ1369" t="str">
            <v>AREA</v>
          </cell>
        </row>
        <row r="1370">
          <cell r="D1370" t="str">
            <v>V00097</v>
          </cell>
          <cell r="E1370" t="str">
            <v>SUPORTE OPERACIONAL - TO</v>
          </cell>
          <cell r="F1370" t="str">
            <v>N/A</v>
          </cell>
          <cell r="G1370" t="str">
            <v>TO</v>
          </cell>
          <cell r="H1370" t="str">
            <v>TOCANTINS</v>
          </cell>
          <cell r="I1370" t="str">
            <v>CO</v>
          </cell>
          <cell r="J1370" t="str">
            <v>CO</v>
          </cell>
          <cell r="K1370" t="str">
            <v>N/A</v>
          </cell>
          <cell r="L1370" t="str">
            <v>N/A</v>
          </cell>
          <cell r="M1370" t="str">
            <v>N/A</v>
          </cell>
          <cell r="N1370">
            <v>0</v>
          </cell>
          <cell r="O1370">
            <v>0</v>
          </cell>
          <cell r="P1370" t="str">
            <v>N/A</v>
          </cell>
          <cell r="Q1370" t="str">
            <v>SUPORTE OPERACIONAL</v>
          </cell>
          <cell r="R1370" t="str">
            <v>OPERACIONAL</v>
          </cell>
          <cell r="S1370" t="str">
            <v>OPERACIONAL</v>
          </cell>
          <cell r="T1370" t="str">
            <v>N/A</v>
          </cell>
          <cell r="U1370" t="str">
            <v>N/A</v>
          </cell>
          <cell r="V1370" t="str">
            <v>N/A</v>
          </cell>
          <cell r="W1370" t="str">
            <v>N/I</v>
          </cell>
          <cell r="X1370" t="str">
            <v>N/I</v>
          </cell>
          <cell r="Y1370" t="str">
            <v>N/I</v>
          </cell>
          <cell r="Z1370" t="str">
            <v>N/I</v>
          </cell>
          <cell r="AA1370" t="str">
            <v>N/I</v>
          </cell>
          <cell r="AB1370" t="str">
            <v>NAO BLOQUEADO</v>
          </cell>
          <cell r="AC1370" t="str">
            <v xml:space="preserve">102010B  </v>
          </cell>
          <cell r="AD1370" t="str">
            <v>SUPORTE OPERACIONAL - TO</v>
          </cell>
          <cell r="AE1370" t="str">
            <v xml:space="preserve">1.TRANSFERÊNCIA </v>
          </cell>
          <cell r="AF1370" t="str">
            <v>N/I</v>
          </cell>
          <cell r="AG1370" t="str">
            <v>N/I</v>
          </cell>
          <cell r="AH1370" t="str">
            <v>N/I</v>
          </cell>
          <cell r="AI1370" t="str">
            <v>N/I</v>
          </cell>
          <cell r="AJ1370" t="str">
            <v>N/I</v>
          </cell>
          <cell r="AK1370" t="str">
            <v>N/I</v>
          </cell>
          <cell r="AL1370" t="str">
            <v>N/I</v>
          </cell>
          <cell r="AM1370" t="str">
            <v>N/I</v>
          </cell>
          <cell r="AN1370" t="str">
            <v>N/I</v>
          </cell>
          <cell r="AO1370" t="str">
            <v>N/A</v>
          </cell>
          <cell r="AP1370" t="str">
            <v>N/A</v>
          </cell>
          <cell r="AQ1370" t="str">
            <v>N/I</v>
          </cell>
          <cell r="AR1370" t="str">
            <v>N/I</v>
          </cell>
          <cell r="AS1370" t="str">
            <v>N/IN/I</v>
          </cell>
          <cell r="AT1370" t="str">
            <v>N/I</v>
          </cell>
          <cell r="AU1370" t="str">
            <v>N/I</v>
          </cell>
          <cell r="AV1370" t="str">
            <v>N/I</v>
          </cell>
          <cell r="AW1370" t="str">
            <v>N/I</v>
          </cell>
          <cell r="AX1370" t="str">
            <v>N/I</v>
          </cell>
          <cell r="AY1370" t="str">
            <v>N/I</v>
          </cell>
          <cell r="AZ1370" t="str">
            <v>V00097</v>
          </cell>
        </row>
        <row r="1371">
          <cell r="D1371" t="str">
            <v>V00096</v>
          </cell>
          <cell r="E1371" t="str">
            <v>SUPERVISÃO OPERACIONAL - TO</v>
          </cell>
          <cell r="F1371" t="str">
            <v>N/A</v>
          </cell>
          <cell r="G1371" t="str">
            <v>TO</v>
          </cell>
          <cell r="H1371" t="str">
            <v>TOCANTINS</v>
          </cell>
          <cell r="I1371" t="str">
            <v>CO</v>
          </cell>
          <cell r="J1371" t="str">
            <v>CO</v>
          </cell>
          <cell r="K1371" t="str">
            <v>N/A</v>
          </cell>
          <cell r="L1371" t="str">
            <v>N/A</v>
          </cell>
          <cell r="M1371" t="str">
            <v>N/A</v>
          </cell>
          <cell r="N1371">
            <v>0</v>
          </cell>
          <cell r="O1371">
            <v>0</v>
          </cell>
          <cell r="P1371" t="str">
            <v>N/A</v>
          </cell>
          <cell r="Q1371" t="str">
            <v>SUPERVISAO OPERACIONAL</v>
          </cell>
          <cell r="R1371" t="str">
            <v>OPERACIONAL</v>
          </cell>
          <cell r="S1371" t="str">
            <v>OPERACIONAL</v>
          </cell>
          <cell r="T1371" t="str">
            <v>N/A</v>
          </cell>
          <cell r="U1371" t="str">
            <v>N/A</v>
          </cell>
          <cell r="V1371" t="str">
            <v>N/A</v>
          </cell>
          <cell r="W1371" t="str">
            <v>N/I</v>
          </cell>
          <cell r="X1371" t="str">
            <v>N/I</v>
          </cell>
          <cell r="Y1371" t="str">
            <v>N/I</v>
          </cell>
          <cell r="Z1371" t="str">
            <v>N/I</v>
          </cell>
          <cell r="AA1371" t="str">
            <v>N/I</v>
          </cell>
          <cell r="AB1371" t="str">
            <v>NAO BLOQUEADO</v>
          </cell>
          <cell r="AC1371" t="str">
            <v xml:space="preserve">102010A  </v>
          </cell>
          <cell r="AD1371" t="str">
            <v>SUPERVISAO OPERACIONAL - TO</v>
          </cell>
          <cell r="AE1371" t="str">
            <v xml:space="preserve">1.TRANSFERÊNCIA </v>
          </cell>
          <cell r="AF1371" t="str">
            <v>N/I</v>
          </cell>
          <cell r="AG1371" t="str">
            <v>N/I</v>
          </cell>
          <cell r="AH1371" t="str">
            <v>N/I</v>
          </cell>
          <cell r="AI1371" t="str">
            <v>N/I</v>
          </cell>
          <cell r="AJ1371" t="str">
            <v>N/I</v>
          </cell>
          <cell r="AK1371" t="str">
            <v>N/I</v>
          </cell>
          <cell r="AL1371" t="str">
            <v>N/I</v>
          </cell>
          <cell r="AM1371" t="str">
            <v>N/I</v>
          </cell>
          <cell r="AN1371" t="str">
            <v>N/I</v>
          </cell>
          <cell r="AO1371" t="str">
            <v>N/A</v>
          </cell>
          <cell r="AP1371" t="str">
            <v>N/A</v>
          </cell>
          <cell r="AQ1371" t="str">
            <v>N/I</v>
          </cell>
          <cell r="AR1371" t="str">
            <v>N/I</v>
          </cell>
          <cell r="AS1371" t="str">
            <v>N/IN/I</v>
          </cell>
          <cell r="AT1371" t="str">
            <v>N/I</v>
          </cell>
          <cell r="AU1371" t="str">
            <v>N/I</v>
          </cell>
          <cell r="AV1371" t="str">
            <v>N/I</v>
          </cell>
          <cell r="AW1371" t="str">
            <v>N/I</v>
          </cell>
          <cell r="AX1371" t="str">
            <v>N/I</v>
          </cell>
          <cell r="AY1371" t="str">
            <v>N/I</v>
          </cell>
          <cell r="AZ1371" t="str">
            <v>V00096</v>
          </cell>
        </row>
        <row r="1372">
          <cell r="D1372">
            <v>127705</v>
          </cell>
          <cell r="E1372" t="str">
            <v>HAKONE</v>
          </cell>
          <cell r="F1372" t="str">
            <v>N/A</v>
          </cell>
          <cell r="G1372" t="str">
            <v>GO</v>
          </cell>
          <cell r="H1372" t="str">
            <v>GOIÁS</v>
          </cell>
          <cell r="I1372" t="str">
            <v>CO</v>
          </cell>
          <cell r="J1372" t="str">
            <v>CO</v>
          </cell>
          <cell r="K1372" t="str">
            <v>77</v>
          </cell>
          <cell r="L1372" t="str">
            <v>TPFI</v>
          </cell>
          <cell r="M1372" t="str">
            <v>TPFI</v>
          </cell>
          <cell r="N1372">
            <v>0</v>
          </cell>
          <cell r="O1372">
            <v>0</v>
          </cell>
          <cell r="P1372" t="str">
            <v>LAZER/ ENTRETENIMENTO</v>
          </cell>
          <cell r="Q1372" t="str">
            <v>GARAGEM</v>
          </cell>
          <cell r="R1372" t="str">
            <v>OFF STREET</v>
          </cell>
          <cell r="S1372" t="str">
            <v>M&amp;A 2010</v>
          </cell>
          <cell r="T1372">
            <v>1</v>
          </cell>
          <cell r="U1372" t="str">
            <v>N/A</v>
          </cell>
          <cell r="V1372" t="str">
            <v>N/A</v>
          </cell>
          <cell r="W1372" t="str">
            <v>N/I</v>
          </cell>
          <cell r="X1372" t="str">
            <v>N/I</v>
          </cell>
          <cell r="Y1372" t="str">
            <v>N/A</v>
          </cell>
          <cell r="Z1372" t="str">
            <v>N/A</v>
          </cell>
          <cell r="AA1372" t="str">
            <v>N/I</v>
          </cell>
          <cell r="AB1372" t="str">
            <v>NAO BLOQUEADO</v>
          </cell>
          <cell r="AC1372" t="str">
            <v xml:space="preserve">08201GU  </v>
          </cell>
          <cell r="AD1372" t="str">
            <v>LAZER HAKONE</v>
          </cell>
          <cell r="AE1372" t="str">
            <v xml:space="preserve">1.TRANSFERÊNCIA </v>
          </cell>
          <cell r="AF1372" t="str">
            <v>N/A</v>
          </cell>
          <cell r="AG1372" t="str">
            <v>N/I</v>
          </cell>
          <cell r="AH1372" t="str">
            <v>N/I</v>
          </cell>
          <cell r="AI1372" t="str">
            <v>N/I</v>
          </cell>
          <cell r="AJ1372" t="str">
            <v>N/I</v>
          </cell>
          <cell r="AK1372" t="str">
            <v>RUA T-55, N° 830 - Q. 98 - LOTE 11 830</v>
          </cell>
          <cell r="AL1372" t="str">
            <v>N/I</v>
          </cell>
          <cell r="AM1372">
            <v>40210</v>
          </cell>
          <cell r="AN1372" t="str">
            <v>FEV/10</v>
          </cell>
          <cell r="AO1372" t="str">
            <v>N/A</v>
          </cell>
          <cell r="AP1372" t="str">
            <v>N/A</v>
          </cell>
          <cell r="AQ1372" t="str">
            <v>N/I</v>
          </cell>
          <cell r="AR1372" t="str">
            <v>N/I</v>
          </cell>
          <cell r="AS1372" t="str">
            <v>N/IN/I</v>
          </cell>
          <cell r="AT1372" t="str">
            <v>N/I</v>
          </cell>
          <cell r="AU1372" t="str">
            <v>N/I</v>
          </cell>
          <cell r="AV1372" t="str">
            <v>N/A</v>
          </cell>
          <cell r="AW1372" t="str">
            <v>N/I</v>
          </cell>
          <cell r="AX1372" t="str">
            <v>N/I</v>
          </cell>
          <cell r="AY1372" t="str">
            <v>N/I</v>
          </cell>
          <cell r="AZ1372">
            <v>127705</v>
          </cell>
        </row>
        <row r="1373">
          <cell r="D1373">
            <v>127703</v>
          </cell>
          <cell r="E1373" t="str">
            <v>EXECUTIVE TOWER GOIANIA</v>
          </cell>
          <cell r="F1373" t="str">
            <v>N/A</v>
          </cell>
          <cell r="G1373" t="str">
            <v>GO</v>
          </cell>
          <cell r="H1373" t="str">
            <v>GOIÁS</v>
          </cell>
          <cell r="I1373" t="str">
            <v>CO</v>
          </cell>
          <cell r="J1373" t="str">
            <v>CO</v>
          </cell>
          <cell r="K1373" t="str">
            <v>77</v>
          </cell>
          <cell r="L1373" t="str">
            <v>TPFI</v>
          </cell>
          <cell r="M1373" t="str">
            <v>TPFI</v>
          </cell>
          <cell r="N1373">
            <v>0</v>
          </cell>
          <cell r="O1373">
            <v>163</v>
          </cell>
          <cell r="P1373" t="str">
            <v>EDIFÍCIO COMERCIAL</v>
          </cell>
          <cell r="Q1373" t="str">
            <v>GARAGEM</v>
          </cell>
          <cell r="R1373" t="str">
            <v>OFF STREET</v>
          </cell>
          <cell r="S1373" t="str">
            <v>M&amp;A 2010</v>
          </cell>
          <cell r="T1373">
            <v>1</v>
          </cell>
          <cell r="U1373" t="str">
            <v>N/A</v>
          </cell>
          <cell r="V1373" t="str">
            <v>N/A</v>
          </cell>
          <cell r="W1373" t="str">
            <v>N/I</v>
          </cell>
          <cell r="X1373" t="str">
            <v>N/I</v>
          </cell>
          <cell r="Y1373" t="str">
            <v>N/A</v>
          </cell>
          <cell r="Z1373" t="str">
            <v>N/A</v>
          </cell>
          <cell r="AA1373" t="str">
            <v>N/I</v>
          </cell>
          <cell r="AB1373" t="str">
            <v>NAO BLOQUEADO</v>
          </cell>
          <cell r="AC1373" t="str">
            <v xml:space="preserve">08201GT  </v>
          </cell>
          <cell r="AD1373" t="str">
            <v>ED COM EXECUTIVE TOWER - TPFI</v>
          </cell>
          <cell r="AE1373" t="str">
            <v xml:space="preserve">1.TRANSFERÊNCIA </v>
          </cell>
          <cell r="AF1373" t="str">
            <v>N/A</v>
          </cell>
          <cell r="AG1373" t="str">
            <v>N/I</v>
          </cell>
          <cell r="AH1373" t="str">
            <v>N/I</v>
          </cell>
          <cell r="AI1373" t="str">
            <v>N/I</v>
          </cell>
          <cell r="AJ1373" t="str">
            <v>N/I</v>
          </cell>
          <cell r="AK1373" t="str">
            <v>N/I</v>
          </cell>
          <cell r="AL1373" t="str">
            <v>N/I</v>
          </cell>
          <cell r="AM1373">
            <v>40210</v>
          </cell>
          <cell r="AN1373" t="str">
            <v>FEV/10</v>
          </cell>
          <cell r="AO1373" t="str">
            <v>N/A</v>
          </cell>
          <cell r="AP1373" t="str">
            <v>N/A</v>
          </cell>
          <cell r="AQ1373" t="str">
            <v>N/I</v>
          </cell>
          <cell r="AR1373" t="str">
            <v>N/I</v>
          </cell>
          <cell r="AS1373" t="str">
            <v>N/IN/I</v>
          </cell>
          <cell r="AT1373" t="str">
            <v>N/I</v>
          </cell>
          <cell r="AU1373" t="str">
            <v>N/I</v>
          </cell>
          <cell r="AV1373" t="str">
            <v>N/A</v>
          </cell>
          <cell r="AW1373" t="str">
            <v>N/I</v>
          </cell>
          <cell r="AX1373" t="str">
            <v>N/I</v>
          </cell>
          <cell r="AY1373" t="str">
            <v>N/I</v>
          </cell>
          <cell r="AZ1373">
            <v>127703</v>
          </cell>
        </row>
        <row r="1374">
          <cell r="D1374">
            <v>127702</v>
          </cell>
          <cell r="E1374" t="str">
            <v>CENTRO CONVENCOES GOIANIA</v>
          </cell>
          <cell r="F1374" t="str">
            <v>N/A</v>
          </cell>
          <cell r="G1374" t="str">
            <v>GO</v>
          </cell>
          <cell r="H1374" t="str">
            <v>GOIÁS</v>
          </cell>
          <cell r="I1374" t="str">
            <v>CO</v>
          </cell>
          <cell r="J1374" t="str">
            <v>CO</v>
          </cell>
          <cell r="K1374" t="str">
            <v>77</v>
          </cell>
          <cell r="L1374" t="str">
            <v>TPFI</v>
          </cell>
          <cell r="M1374" t="str">
            <v>TPFI</v>
          </cell>
          <cell r="N1374">
            <v>0</v>
          </cell>
          <cell r="O1374">
            <v>640</v>
          </cell>
          <cell r="P1374" t="str">
            <v>CENTRO DE CONVENÇÕES</v>
          </cell>
          <cell r="Q1374" t="str">
            <v>GARAGEM</v>
          </cell>
          <cell r="R1374" t="str">
            <v>OFF STREET</v>
          </cell>
          <cell r="S1374" t="str">
            <v>M&amp;A 2010</v>
          </cell>
          <cell r="T1374">
            <v>1</v>
          </cell>
          <cell r="U1374" t="str">
            <v>N/A</v>
          </cell>
          <cell r="V1374" t="str">
            <v>N/A</v>
          </cell>
          <cell r="W1374" t="str">
            <v>N/I</v>
          </cell>
          <cell r="X1374" t="str">
            <v>N/I</v>
          </cell>
          <cell r="Y1374" t="str">
            <v>N/A</v>
          </cell>
          <cell r="Z1374" t="str">
            <v>N/A</v>
          </cell>
          <cell r="AA1374" t="str">
            <v>N/I</v>
          </cell>
          <cell r="AB1374" t="str">
            <v>NAO BLOQUEADO</v>
          </cell>
          <cell r="AC1374" t="str">
            <v xml:space="preserve">08201GS  </v>
          </cell>
          <cell r="AD1374" t="str">
            <v>C CONV GOIANIA - TPFI</v>
          </cell>
          <cell r="AE1374" t="str">
            <v xml:space="preserve">1.TRANSFERÊNCIA </v>
          </cell>
          <cell r="AF1374" t="str">
            <v>N/A</v>
          </cell>
          <cell r="AG1374" t="str">
            <v>N/I</v>
          </cell>
          <cell r="AH1374" t="str">
            <v>N/I</v>
          </cell>
          <cell r="AI1374" t="str">
            <v>N/I</v>
          </cell>
          <cell r="AJ1374" t="str">
            <v>N/I</v>
          </cell>
          <cell r="AK1374" t="str">
            <v>N/I</v>
          </cell>
          <cell r="AL1374" t="str">
            <v>N/I</v>
          </cell>
          <cell r="AM1374">
            <v>40210</v>
          </cell>
          <cell r="AN1374" t="str">
            <v>FEV/10</v>
          </cell>
          <cell r="AO1374" t="str">
            <v>N/A</v>
          </cell>
          <cell r="AP1374" t="str">
            <v>N/A</v>
          </cell>
          <cell r="AQ1374" t="str">
            <v>N/I</v>
          </cell>
          <cell r="AR1374" t="str">
            <v>N/I</v>
          </cell>
          <cell r="AS1374" t="str">
            <v>N/IN/I</v>
          </cell>
          <cell r="AT1374" t="str">
            <v>N/I</v>
          </cell>
          <cell r="AU1374" t="str">
            <v>N/I</v>
          </cell>
          <cell r="AV1374" t="str">
            <v>N/A</v>
          </cell>
          <cell r="AW1374" t="str">
            <v>N/I</v>
          </cell>
          <cell r="AX1374" t="str">
            <v>N/I</v>
          </cell>
          <cell r="AY1374" t="str">
            <v>N/I</v>
          </cell>
          <cell r="AZ1374">
            <v>127702</v>
          </cell>
        </row>
        <row r="1375">
          <cell r="D1375">
            <v>127704</v>
          </cell>
          <cell r="E1375" t="str">
            <v>SHOPPING BUENA VISTA</v>
          </cell>
          <cell r="F1375" t="str">
            <v>N/A</v>
          </cell>
          <cell r="G1375" t="str">
            <v>GO</v>
          </cell>
          <cell r="H1375" t="str">
            <v>GOIÁS</v>
          </cell>
          <cell r="I1375" t="str">
            <v>CO</v>
          </cell>
          <cell r="J1375" t="str">
            <v>CO</v>
          </cell>
          <cell r="K1375" t="str">
            <v>77</v>
          </cell>
          <cell r="L1375" t="str">
            <v>TPFI</v>
          </cell>
          <cell r="M1375" t="str">
            <v>TPFI</v>
          </cell>
          <cell r="N1375">
            <v>0</v>
          </cell>
          <cell r="O1375">
            <v>194</v>
          </cell>
          <cell r="P1375" t="str">
            <v>SHOPPING</v>
          </cell>
          <cell r="Q1375" t="str">
            <v>GARAGEM</v>
          </cell>
          <cell r="R1375" t="str">
            <v>OFF STREET</v>
          </cell>
          <cell r="S1375" t="str">
            <v>M&amp;A 2010</v>
          </cell>
          <cell r="T1375">
            <v>1</v>
          </cell>
          <cell r="U1375" t="str">
            <v>N/A</v>
          </cell>
          <cell r="V1375" t="str">
            <v>N/A</v>
          </cell>
          <cell r="W1375" t="str">
            <v>N/I</v>
          </cell>
          <cell r="X1375" t="str">
            <v>N/I</v>
          </cell>
          <cell r="Y1375" t="str">
            <v>N/A</v>
          </cell>
          <cell r="Z1375" t="str">
            <v>N/A</v>
          </cell>
          <cell r="AA1375" t="str">
            <v>N/I</v>
          </cell>
          <cell r="AB1375" t="str">
            <v>NAO BLOQUEADO</v>
          </cell>
          <cell r="AC1375" t="str">
            <v xml:space="preserve">08201GR  </v>
          </cell>
          <cell r="AD1375" t="str">
            <v>SHOP BUENA VISTA - TPFI</v>
          </cell>
          <cell r="AE1375" t="str">
            <v xml:space="preserve">1.TRANSFERÊNCIA </v>
          </cell>
          <cell r="AF1375" t="str">
            <v>N/A</v>
          </cell>
          <cell r="AG1375" t="str">
            <v>N/I</v>
          </cell>
          <cell r="AH1375" t="str">
            <v>N/I</v>
          </cell>
          <cell r="AI1375" t="str">
            <v>N/I</v>
          </cell>
          <cell r="AJ1375" t="str">
            <v>N/I</v>
          </cell>
          <cell r="AK1375" t="str">
            <v>RUA T38, Nº 460 - Q.124 - LOTE 13 460</v>
          </cell>
          <cell r="AL1375" t="str">
            <v>N/I</v>
          </cell>
          <cell r="AM1375">
            <v>40210</v>
          </cell>
          <cell r="AN1375" t="str">
            <v>FEV/10</v>
          </cell>
          <cell r="AO1375" t="str">
            <v>N/A</v>
          </cell>
          <cell r="AP1375" t="str">
            <v>N/A</v>
          </cell>
          <cell r="AQ1375" t="str">
            <v>N/I</v>
          </cell>
          <cell r="AR1375" t="str">
            <v>N/I</v>
          </cell>
          <cell r="AS1375" t="str">
            <v>N/IN/I</v>
          </cell>
          <cell r="AT1375" t="str">
            <v>N/I</v>
          </cell>
          <cell r="AU1375" t="str">
            <v>N/I</v>
          </cell>
          <cell r="AV1375" t="str">
            <v>N/A</v>
          </cell>
          <cell r="AW1375" t="str">
            <v>N/I</v>
          </cell>
          <cell r="AX1375" t="str">
            <v>N/I</v>
          </cell>
          <cell r="AY1375" t="str">
            <v>N/I</v>
          </cell>
          <cell r="AZ1375">
            <v>127704</v>
          </cell>
        </row>
        <row r="1376">
          <cell r="D1376">
            <v>226715</v>
          </cell>
          <cell r="E1376" t="str">
            <v>UNIVILLE</v>
          </cell>
          <cell r="F1376" t="str">
            <v>N/A</v>
          </cell>
          <cell r="G1376" t="str">
            <v>SC</v>
          </cell>
          <cell r="H1376" t="str">
            <v>SANTA CATARINA</v>
          </cell>
          <cell r="I1376" t="str">
            <v>SUL</v>
          </cell>
          <cell r="J1376" t="str">
            <v>SUL</v>
          </cell>
          <cell r="K1376" t="str">
            <v>67</v>
          </cell>
          <cell r="L1376" t="str">
            <v>PARQUEAMENTOS</v>
          </cell>
          <cell r="M1376" t="str">
            <v>PARQUEAMENTOS</v>
          </cell>
          <cell r="N1376">
            <v>0</v>
          </cell>
          <cell r="O1376">
            <v>0</v>
          </cell>
          <cell r="P1376" t="str">
            <v>INSTITUIÇÃO DE ENSINO</v>
          </cell>
          <cell r="Q1376" t="str">
            <v>GARAGEM</v>
          </cell>
          <cell r="R1376" t="str">
            <v>OFF STREET</v>
          </cell>
          <cell r="S1376" t="str">
            <v>M&amp;A 2010</v>
          </cell>
          <cell r="T1376">
            <v>1</v>
          </cell>
          <cell r="U1376" t="str">
            <v>N/A</v>
          </cell>
          <cell r="V1376" t="str">
            <v>N/A</v>
          </cell>
          <cell r="W1376" t="str">
            <v>N/I</v>
          </cell>
          <cell r="X1376" t="str">
            <v>N/I</v>
          </cell>
          <cell r="Y1376" t="str">
            <v>N/A</v>
          </cell>
          <cell r="Z1376" t="str">
            <v>N/A</v>
          </cell>
          <cell r="AA1376" t="str">
            <v>N/I</v>
          </cell>
          <cell r="AB1376" t="str">
            <v>NAO BLOQUEADO</v>
          </cell>
          <cell r="AC1376" t="str">
            <v xml:space="preserve">07201FT  </v>
          </cell>
          <cell r="AD1376" t="str">
            <v>INST EN UNIVILLE BOM RETIRO</v>
          </cell>
          <cell r="AE1376" t="str">
            <v xml:space="preserve">1.TRANSFERÊNCIA </v>
          </cell>
          <cell r="AF1376" t="str">
            <v>N/A</v>
          </cell>
          <cell r="AG1376" t="str">
            <v>N/I</v>
          </cell>
          <cell r="AH1376" t="str">
            <v>N/I</v>
          </cell>
          <cell r="AI1376" t="str">
            <v>N/I</v>
          </cell>
          <cell r="AJ1376" t="str">
            <v>N/I</v>
          </cell>
          <cell r="AK1376" t="str">
            <v>CAMPUS UNIVERSITÁRIO, S/N°</v>
          </cell>
          <cell r="AL1376" t="str">
            <v>N/I</v>
          </cell>
          <cell r="AM1376">
            <v>40210</v>
          </cell>
          <cell r="AN1376" t="str">
            <v>FEV/10</v>
          </cell>
          <cell r="AO1376" t="str">
            <v>N/A</v>
          </cell>
          <cell r="AP1376" t="str">
            <v>N/A</v>
          </cell>
          <cell r="AQ1376" t="str">
            <v>N/I</v>
          </cell>
          <cell r="AR1376" t="str">
            <v>N/I</v>
          </cell>
          <cell r="AS1376" t="str">
            <v>N/IN/I</v>
          </cell>
          <cell r="AT1376" t="str">
            <v>N/I</v>
          </cell>
          <cell r="AU1376" t="str">
            <v>N/I</v>
          </cell>
          <cell r="AV1376" t="str">
            <v>N/A</v>
          </cell>
          <cell r="AW1376" t="str">
            <v>N/I</v>
          </cell>
          <cell r="AX1376" t="str">
            <v>N/I</v>
          </cell>
          <cell r="AY1376" t="str">
            <v>N/I</v>
          </cell>
          <cell r="AZ1376">
            <v>226715</v>
          </cell>
        </row>
        <row r="1377">
          <cell r="D1377">
            <v>226709</v>
          </cell>
          <cell r="E1377" t="str">
            <v>UNIVALI ITAJAI</v>
          </cell>
          <cell r="F1377" t="str">
            <v>N/A</v>
          </cell>
          <cell r="G1377" t="str">
            <v>SC</v>
          </cell>
          <cell r="H1377" t="str">
            <v>SANTA CATARINA</v>
          </cell>
          <cell r="I1377" t="str">
            <v>SUL</v>
          </cell>
          <cell r="J1377" t="str">
            <v>SUL</v>
          </cell>
          <cell r="K1377" t="str">
            <v>67</v>
          </cell>
          <cell r="L1377" t="str">
            <v>PARQUEAMENTOS</v>
          </cell>
          <cell r="M1377" t="str">
            <v>PARQUEAMENTOS</v>
          </cell>
          <cell r="N1377">
            <v>0</v>
          </cell>
          <cell r="O1377">
            <v>0</v>
          </cell>
          <cell r="P1377" t="str">
            <v>INSTITUIÇÃO DE ENSINO</v>
          </cell>
          <cell r="Q1377" t="str">
            <v>GARAGEM</v>
          </cell>
          <cell r="R1377" t="str">
            <v>OFF STREET</v>
          </cell>
          <cell r="S1377" t="str">
            <v>M&amp;A 2010</v>
          </cell>
          <cell r="T1377">
            <v>1</v>
          </cell>
          <cell r="U1377" t="str">
            <v>N/A</v>
          </cell>
          <cell r="V1377" t="str">
            <v>N/A</v>
          </cell>
          <cell r="W1377" t="str">
            <v>N/I</v>
          </cell>
          <cell r="X1377" t="str">
            <v>N/I</v>
          </cell>
          <cell r="Y1377" t="str">
            <v>N/A</v>
          </cell>
          <cell r="Z1377" t="str">
            <v>N/A</v>
          </cell>
          <cell r="AA1377" t="str">
            <v>N/I</v>
          </cell>
          <cell r="AB1377" t="str">
            <v>NAO BLOQUEADO</v>
          </cell>
          <cell r="AC1377" t="str">
            <v xml:space="preserve">07201FS  </v>
          </cell>
          <cell r="AD1377" t="str">
            <v>INST EN UNIVALI ITAJAI</v>
          </cell>
          <cell r="AE1377" t="str">
            <v xml:space="preserve">1.TRANSFERÊNCIA </v>
          </cell>
          <cell r="AF1377" t="str">
            <v>N/A</v>
          </cell>
          <cell r="AG1377" t="str">
            <v>N/I</v>
          </cell>
          <cell r="AH1377" t="str">
            <v>N/I</v>
          </cell>
          <cell r="AI1377" t="str">
            <v>N/I</v>
          </cell>
          <cell r="AJ1377" t="str">
            <v>N/I</v>
          </cell>
          <cell r="AK1377" t="str">
            <v>RUA URUGUAI, 458</v>
          </cell>
          <cell r="AL1377" t="str">
            <v>N/I</v>
          </cell>
          <cell r="AM1377">
            <v>40210</v>
          </cell>
          <cell r="AN1377" t="str">
            <v>FEV/10</v>
          </cell>
          <cell r="AO1377" t="str">
            <v>N/A</v>
          </cell>
          <cell r="AP1377" t="str">
            <v>N/A</v>
          </cell>
          <cell r="AQ1377" t="str">
            <v>N/I</v>
          </cell>
          <cell r="AR1377" t="str">
            <v>N/I</v>
          </cell>
          <cell r="AS1377" t="str">
            <v>N/IN/I</v>
          </cell>
          <cell r="AT1377" t="str">
            <v>N/I</v>
          </cell>
          <cell r="AU1377" t="str">
            <v>N/I</v>
          </cell>
          <cell r="AV1377" t="str">
            <v>N/A</v>
          </cell>
          <cell r="AW1377" t="str">
            <v>N/I</v>
          </cell>
          <cell r="AX1377" t="str">
            <v>N/I</v>
          </cell>
          <cell r="AY1377" t="str">
            <v>N/I</v>
          </cell>
          <cell r="AZ1377">
            <v>226709</v>
          </cell>
        </row>
        <row r="1378">
          <cell r="D1378">
            <v>226710</v>
          </cell>
          <cell r="E1378" t="str">
            <v>UNIVALI BC</v>
          </cell>
          <cell r="F1378" t="str">
            <v>N/A</v>
          </cell>
          <cell r="G1378" t="str">
            <v>SC</v>
          </cell>
          <cell r="H1378" t="str">
            <v>SANTA CATARINA</v>
          </cell>
          <cell r="I1378" t="str">
            <v>SUL</v>
          </cell>
          <cell r="J1378" t="str">
            <v>SUL</v>
          </cell>
          <cell r="K1378" t="str">
            <v>67</v>
          </cell>
          <cell r="L1378" t="str">
            <v>PARQUEAMENTOS</v>
          </cell>
          <cell r="M1378" t="str">
            <v>PARQUEAMENTOS</v>
          </cell>
          <cell r="N1378">
            <v>0</v>
          </cell>
          <cell r="O1378">
            <v>0</v>
          </cell>
          <cell r="P1378" t="str">
            <v>INSTITUIÇÃO DE ENSINO</v>
          </cell>
          <cell r="Q1378" t="str">
            <v>GARAGEM</v>
          </cell>
          <cell r="R1378" t="str">
            <v>OFF STREET</v>
          </cell>
          <cell r="S1378" t="str">
            <v>M&amp;A 2010</v>
          </cell>
          <cell r="T1378">
            <v>1</v>
          </cell>
          <cell r="U1378" t="str">
            <v>N/A</v>
          </cell>
          <cell r="V1378" t="str">
            <v>N/A</v>
          </cell>
          <cell r="W1378" t="str">
            <v>N/I</v>
          </cell>
          <cell r="X1378" t="str">
            <v>N/I</v>
          </cell>
          <cell r="Y1378" t="str">
            <v>N/A</v>
          </cell>
          <cell r="Z1378" t="str">
            <v>N/A</v>
          </cell>
          <cell r="AA1378" t="str">
            <v>N/I</v>
          </cell>
          <cell r="AB1378" t="str">
            <v>NAO BLOQUEADO</v>
          </cell>
          <cell r="AC1378" t="str">
            <v xml:space="preserve">07201FR  </v>
          </cell>
          <cell r="AD1378" t="str">
            <v>INST EN UNIVALI CAMBORIU</v>
          </cell>
          <cell r="AE1378" t="str">
            <v xml:space="preserve">1.TRANSFERÊNCIA </v>
          </cell>
          <cell r="AF1378" t="str">
            <v>N/A</v>
          </cell>
          <cell r="AG1378" t="str">
            <v>N/I</v>
          </cell>
          <cell r="AH1378" t="str">
            <v>N/I</v>
          </cell>
          <cell r="AI1378" t="str">
            <v>N/I</v>
          </cell>
          <cell r="AJ1378" t="str">
            <v>N/I</v>
          </cell>
          <cell r="AK1378" t="str">
            <v>N/I</v>
          </cell>
          <cell r="AL1378" t="str">
            <v>N/I</v>
          </cell>
          <cell r="AM1378">
            <v>40210</v>
          </cell>
          <cell r="AN1378" t="str">
            <v>FEV/10</v>
          </cell>
          <cell r="AO1378" t="str">
            <v>N/A</v>
          </cell>
          <cell r="AP1378" t="str">
            <v>N/A</v>
          </cell>
          <cell r="AQ1378" t="str">
            <v>N/I</v>
          </cell>
          <cell r="AR1378" t="str">
            <v>N/I</v>
          </cell>
          <cell r="AS1378" t="str">
            <v>N/IN/I</v>
          </cell>
          <cell r="AT1378" t="str">
            <v>N/I</v>
          </cell>
          <cell r="AU1378" t="str">
            <v>N/I</v>
          </cell>
          <cell r="AV1378" t="str">
            <v>N/A</v>
          </cell>
          <cell r="AW1378" t="str">
            <v>N/I</v>
          </cell>
          <cell r="AX1378" t="str">
            <v>N/I</v>
          </cell>
          <cell r="AY1378" t="str">
            <v>N/I</v>
          </cell>
          <cell r="AZ1378">
            <v>226710</v>
          </cell>
        </row>
        <row r="1379">
          <cell r="D1379">
            <v>226719</v>
          </cell>
          <cell r="E1379" t="str">
            <v>UNIMED BC</v>
          </cell>
          <cell r="F1379" t="str">
            <v>N/A</v>
          </cell>
          <cell r="G1379" t="str">
            <v>SC</v>
          </cell>
          <cell r="H1379" t="str">
            <v>SANTA CATARINA</v>
          </cell>
          <cell r="I1379" t="str">
            <v>SUL</v>
          </cell>
          <cell r="J1379" t="str">
            <v>SUL</v>
          </cell>
          <cell r="K1379" t="str">
            <v>67</v>
          </cell>
          <cell r="L1379" t="str">
            <v>PARQUEAMENTOS</v>
          </cell>
          <cell r="M1379" t="str">
            <v>PARQUEAMENTOS</v>
          </cell>
          <cell r="N1379">
            <v>0</v>
          </cell>
          <cell r="O1379">
            <v>0</v>
          </cell>
          <cell r="P1379" t="str">
            <v>HOSPITAL</v>
          </cell>
          <cell r="Q1379" t="str">
            <v>GARAGEM</v>
          </cell>
          <cell r="R1379" t="str">
            <v>OFF STREET</v>
          </cell>
          <cell r="S1379" t="str">
            <v>M&amp;A 2010</v>
          </cell>
          <cell r="T1379">
            <v>1</v>
          </cell>
          <cell r="U1379" t="str">
            <v>N/A</v>
          </cell>
          <cell r="V1379" t="str">
            <v>N/A</v>
          </cell>
          <cell r="W1379" t="str">
            <v>N/I</v>
          </cell>
          <cell r="X1379" t="str">
            <v>N/I</v>
          </cell>
          <cell r="Y1379" t="str">
            <v>N/A</v>
          </cell>
          <cell r="Z1379" t="str">
            <v>N/A</v>
          </cell>
          <cell r="AA1379" t="str">
            <v>N/I</v>
          </cell>
          <cell r="AB1379" t="str">
            <v>NAO BLOQUEADO</v>
          </cell>
          <cell r="AC1379" t="str">
            <v xml:space="preserve">07201FQ  </v>
          </cell>
          <cell r="AD1379" t="str">
            <v>HOSP UNIMED BC</v>
          </cell>
          <cell r="AE1379" t="str">
            <v xml:space="preserve">1.TRANSFERÊNCIA </v>
          </cell>
          <cell r="AF1379" t="str">
            <v>N/A</v>
          </cell>
          <cell r="AG1379" t="str">
            <v>N/I</v>
          </cell>
          <cell r="AH1379" t="str">
            <v>N/I</v>
          </cell>
          <cell r="AI1379" t="str">
            <v>N/I</v>
          </cell>
          <cell r="AJ1379" t="str">
            <v>N/I</v>
          </cell>
          <cell r="AK1379" t="str">
            <v>AV. DO ESTADO, 1550</v>
          </cell>
          <cell r="AL1379" t="str">
            <v>N/I</v>
          </cell>
          <cell r="AM1379">
            <v>40210</v>
          </cell>
          <cell r="AN1379" t="str">
            <v>FEV/10</v>
          </cell>
          <cell r="AO1379" t="str">
            <v>N/A</v>
          </cell>
          <cell r="AP1379" t="str">
            <v>N/A</v>
          </cell>
          <cell r="AQ1379" t="str">
            <v>N/I</v>
          </cell>
          <cell r="AR1379" t="str">
            <v>N/I</v>
          </cell>
          <cell r="AS1379" t="str">
            <v>N/IN/I</v>
          </cell>
          <cell r="AT1379" t="str">
            <v>N/I</v>
          </cell>
          <cell r="AU1379" t="str">
            <v>N/I</v>
          </cell>
          <cell r="AV1379" t="str">
            <v>N/A</v>
          </cell>
          <cell r="AW1379" t="str">
            <v>N/I</v>
          </cell>
          <cell r="AX1379" t="str">
            <v>N/I</v>
          </cell>
          <cell r="AY1379" t="str">
            <v>N/I</v>
          </cell>
          <cell r="AZ1379">
            <v>226719</v>
          </cell>
        </row>
        <row r="1380">
          <cell r="D1380">
            <v>226703</v>
          </cell>
          <cell r="E1380" t="str">
            <v>UNIFEBE</v>
          </cell>
          <cell r="F1380" t="str">
            <v>N/A</v>
          </cell>
          <cell r="G1380" t="str">
            <v>SC</v>
          </cell>
          <cell r="H1380" t="str">
            <v>SANTA CATARINA</v>
          </cell>
          <cell r="I1380" t="str">
            <v>SUL</v>
          </cell>
          <cell r="J1380" t="str">
            <v>SUL</v>
          </cell>
          <cell r="K1380" t="str">
            <v>67</v>
          </cell>
          <cell r="L1380" t="str">
            <v>PARQUEAMENTOS</v>
          </cell>
          <cell r="M1380" t="str">
            <v>PARQUEAMENTOS</v>
          </cell>
          <cell r="N1380">
            <v>0</v>
          </cell>
          <cell r="O1380">
            <v>0</v>
          </cell>
          <cell r="P1380" t="str">
            <v>INSTITUIÇÃO DE ENSINO</v>
          </cell>
          <cell r="Q1380" t="str">
            <v>GARAGEM</v>
          </cell>
          <cell r="R1380" t="str">
            <v>OFF STREET</v>
          </cell>
          <cell r="S1380" t="str">
            <v>M&amp;A 2010</v>
          </cell>
          <cell r="T1380">
            <v>1</v>
          </cell>
          <cell r="U1380" t="str">
            <v>N/A</v>
          </cell>
          <cell r="V1380" t="str">
            <v>N/A</v>
          </cell>
          <cell r="W1380" t="str">
            <v>N/I</v>
          </cell>
          <cell r="X1380" t="str">
            <v>N/I</v>
          </cell>
          <cell r="Y1380" t="str">
            <v>N/A</v>
          </cell>
          <cell r="Z1380" t="str">
            <v>N/A</v>
          </cell>
          <cell r="AA1380" t="str">
            <v>N/I</v>
          </cell>
          <cell r="AB1380" t="str">
            <v>NAO BLOQUEADO</v>
          </cell>
          <cell r="AC1380" t="str">
            <v xml:space="preserve">07201FP  </v>
          </cell>
          <cell r="AD1380" t="str">
            <v>INST EN UNIFEBE</v>
          </cell>
          <cell r="AE1380" t="str">
            <v xml:space="preserve">1.TRANSFERÊNCIA </v>
          </cell>
          <cell r="AF1380" t="str">
            <v>N/A</v>
          </cell>
          <cell r="AG1380" t="str">
            <v>N/I</v>
          </cell>
          <cell r="AH1380" t="str">
            <v>N/I</v>
          </cell>
          <cell r="AI1380" t="str">
            <v>N/I</v>
          </cell>
          <cell r="AJ1380" t="str">
            <v>N/I</v>
          </cell>
          <cell r="AK1380" t="str">
            <v>RUA DORVAL LUZ, 123</v>
          </cell>
          <cell r="AL1380" t="str">
            <v>N/I</v>
          </cell>
          <cell r="AM1380">
            <v>40210</v>
          </cell>
          <cell r="AN1380" t="str">
            <v>FEV/10</v>
          </cell>
          <cell r="AO1380" t="str">
            <v>N/A</v>
          </cell>
          <cell r="AP1380" t="str">
            <v>N/A</v>
          </cell>
          <cell r="AQ1380" t="str">
            <v>N/I</v>
          </cell>
          <cell r="AR1380" t="str">
            <v>N/I</v>
          </cell>
          <cell r="AS1380" t="str">
            <v>N/IN/I</v>
          </cell>
          <cell r="AT1380" t="str">
            <v>N/I</v>
          </cell>
          <cell r="AU1380" t="str">
            <v>N/I</v>
          </cell>
          <cell r="AV1380" t="str">
            <v>N/A</v>
          </cell>
          <cell r="AW1380" t="str">
            <v>N/I</v>
          </cell>
          <cell r="AX1380" t="str">
            <v>N/I</v>
          </cell>
          <cell r="AY1380" t="str">
            <v>N/I</v>
          </cell>
          <cell r="AZ1380">
            <v>226703</v>
          </cell>
        </row>
        <row r="1381">
          <cell r="D1381">
            <v>226717</v>
          </cell>
          <cell r="E1381" t="str">
            <v>SHOPPING TRINDADE</v>
          </cell>
          <cell r="F1381" t="str">
            <v>N/A</v>
          </cell>
          <cell r="G1381" t="str">
            <v>SC</v>
          </cell>
          <cell r="H1381" t="str">
            <v>SANTA CATARINA</v>
          </cell>
          <cell r="I1381" t="str">
            <v>SUL</v>
          </cell>
          <cell r="J1381" t="str">
            <v>SUL</v>
          </cell>
          <cell r="K1381" t="str">
            <v>67</v>
          </cell>
          <cell r="L1381" t="str">
            <v>PARQUEAMENTOS</v>
          </cell>
          <cell r="M1381" t="str">
            <v>PARQUEAMENTOS</v>
          </cell>
          <cell r="N1381">
            <v>0</v>
          </cell>
          <cell r="O1381">
            <v>0</v>
          </cell>
          <cell r="P1381" t="str">
            <v>SHOPPING</v>
          </cell>
          <cell r="Q1381" t="str">
            <v>GARAGEM</v>
          </cell>
          <cell r="R1381" t="str">
            <v>OFF STREET</v>
          </cell>
          <cell r="S1381" t="str">
            <v>M&amp;A 2010</v>
          </cell>
          <cell r="T1381">
            <v>1</v>
          </cell>
          <cell r="U1381" t="str">
            <v>N/A</v>
          </cell>
          <cell r="V1381" t="str">
            <v>N/A</v>
          </cell>
          <cell r="W1381" t="str">
            <v>N/I</v>
          </cell>
          <cell r="X1381" t="str">
            <v>N/I</v>
          </cell>
          <cell r="Y1381" t="str">
            <v>N/A</v>
          </cell>
          <cell r="Z1381" t="str">
            <v>N/A</v>
          </cell>
          <cell r="AA1381" t="str">
            <v>N/I</v>
          </cell>
          <cell r="AB1381" t="str">
            <v>NAO BLOQUEADO</v>
          </cell>
          <cell r="AC1381" t="str">
            <v xml:space="preserve">07201FO  </v>
          </cell>
          <cell r="AD1381" t="str">
            <v>SHOP TRINDADE</v>
          </cell>
          <cell r="AE1381" t="str">
            <v xml:space="preserve">1.TRANSFERÊNCIA </v>
          </cell>
          <cell r="AF1381" t="str">
            <v>N/A</v>
          </cell>
          <cell r="AG1381" t="str">
            <v>N/I</v>
          </cell>
          <cell r="AH1381" t="str">
            <v>N/I</v>
          </cell>
          <cell r="AI1381" t="str">
            <v>N/I</v>
          </cell>
          <cell r="AJ1381" t="str">
            <v>N/I</v>
          </cell>
          <cell r="AK1381" t="str">
            <v>RUA LAURO LINHARES, 2123</v>
          </cell>
          <cell r="AL1381" t="str">
            <v>N/I</v>
          </cell>
          <cell r="AM1381">
            <v>40210</v>
          </cell>
          <cell r="AN1381" t="str">
            <v>FEV/10</v>
          </cell>
          <cell r="AO1381" t="str">
            <v>N/A</v>
          </cell>
          <cell r="AP1381" t="str">
            <v>N/A</v>
          </cell>
          <cell r="AQ1381" t="str">
            <v>N/I</v>
          </cell>
          <cell r="AR1381" t="str">
            <v>N/I</v>
          </cell>
          <cell r="AS1381" t="str">
            <v>N/IN/I</v>
          </cell>
          <cell r="AT1381" t="str">
            <v>N/I</v>
          </cell>
          <cell r="AU1381" t="str">
            <v>N/I</v>
          </cell>
          <cell r="AV1381" t="str">
            <v>N/A</v>
          </cell>
          <cell r="AW1381" t="str">
            <v>N/I</v>
          </cell>
          <cell r="AX1381" t="str">
            <v>N/I</v>
          </cell>
          <cell r="AY1381" t="str">
            <v>N/I</v>
          </cell>
          <cell r="AZ1381">
            <v>226717</v>
          </cell>
        </row>
        <row r="1382">
          <cell r="D1382">
            <v>226706</v>
          </cell>
          <cell r="E1382" t="str">
            <v>H. SANTA ISABEL</v>
          </cell>
          <cell r="F1382" t="str">
            <v>N/A</v>
          </cell>
          <cell r="G1382" t="str">
            <v>SC</v>
          </cell>
          <cell r="H1382" t="str">
            <v>SANTA CATARINA</v>
          </cell>
          <cell r="I1382" t="str">
            <v>SUL</v>
          </cell>
          <cell r="J1382" t="str">
            <v>SUL</v>
          </cell>
          <cell r="K1382" t="str">
            <v>67</v>
          </cell>
          <cell r="L1382" t="str">
            <v>PARQUEAMENTOS</v>
          </cell>
          <cell r="M1382" t="str">
            <v>PARQUEAMENTOS</v>
          </cell>
          <cell r="N1382">
            <v>0</v>
          </cell>
          <cell r="O1382">
            <v>0</v>
          </cell>
          <cell r="P1382" t="str">
            <v>HOSPITAL</v>
          </cell>
          <cell r="Q1382" t="str">
            <v>GARAGEM</v>
          </cell>
          <cell r="R1382" t="str">
            <v>OFF STREET</v>
          </cell>
          <cell r="S1382" t="str">
            <v>M&amp;A 2010</v>
          </cell>
          <cell r="T1382">
            <v>1</v>
          </cell>
          <cell r="U1382" t="str">
            <v>N/A</v>
          </cell>
          <cell r="V1382" t="str">
            <v>N/A</v>
          </cell>
          <cell r="W1382" t="str">
            <v>N/I</v>
          </cell>
          <cell r="X1382" t="str">
            <v>N/I</v>
          </cell>
          <cell r="Y1382" t="str">
            <v>N/A</v>
          </cell>
          <cell r="Z1382" t="str">
            <v>N/A</v>
          </cell>
          <cell r="AA1382" t="str">
            <v>N/I</v>
          </cell>
          <cell r="AB1382" t="str">
            <v>NAO BLOQUEADO</v>
          </cell>
          <cell r="AC1382" t="str">
            <v xml:space="preserve">07201FN  </v>
          </cell>
          <cell r="AD1382" t="str">
            <v>HOSP STA ISABEL BLUMENAU</v>
          </cell>
          <cell r="AE1382" t="str">
            <v xml:space="preserve">1.TRANSFERÊNCIA </v>
          </cell>
          <cell r="AF1382" t="str">
            <v>N/A</v>
          </cell>
          <cell r="AG1382" t="str">
            <v>N/I</v>
          </cell>
          <cell r="AH1382" t="str">
            <v>N/I</v>
          </cell>
          <cell r="AI1382" t="str">
            <v>N/I</v>
          </cell>
          <cell r="AJ1382" t="str">
            <v>N/I</v>
          </cell>
          <cell r="AK1382" t="str">
            <v>N/I</v>
          </cell>
          <cell r="AL1382" t="str">
            <v>N/I</v>
          </cell>
          <cell r="AM1382">
            <v>40210</v>
          </cell>
          <cell r="AN1382" t="str">
            <v>FEV/10</v>
          </cell>
          <cell r="AO1382" t="str">
            <v>N/A</v>
          </cell>
          <cell r="AP1382" t="str">
            <v>N/A</v>
          </cell>
          <cell r="AQ1382" t="str">
            <v>N/I</v>
          </cell>
          <cell r="AR1382" t="str">
            <v>N/I</v>
          </cell>
          <cell r="AS1382" t="str">
            <v>N/IN/I</v>
          </cell>
          <cell r="AT1382" t="str">
            <v>N/I</v>
          </cell>
          <cell r="AU1382" t="str">
            <v>N/I</v>
          </cell>
          <cell r="AV1382" t="str">
            <v>N/A</v>
          </cell>
          <cell r="AW1382" t="str">
            <v>N/I</v>
          </cell>
          <cell r="AX1382" t="str">
            <v>N/I</v>
          </cell>
          <cell r="AY1382" t="str">
            <v>N/I</v>
          </cell>
          <cell r="AZ1382">
            <v>226706</v>
          </cell>
        </row>
        <row r="1383">
          <cell r="D1383">
            <v>226711</v>
          </cell>
          <cell r="E1383" t="str">
            <v>RODOVIARIA ITAJAI</v>
          </cell>
          <cell r="F1383" t="str">
            <v>N/A</v>
          </cell>
          <cell r="G1383" t="str">
            <v>SC</v>
          </cell>
          <cell r="H1383" t="str">
            <v>SANTA CATARINA</v>
          </cell>
          <cell r="I1383" t="str">
            <v>SUL</v>
          </cell>
          <cell r="J1383" t="str">
            <v>SUL</v>
          </cell>
          <cell r="K1383" t="str">
            <v>67</v>
          </cell>
          <cell r="L1383" t="str">
            <v>PARQUEAMENTOS</v>
          </cell>
          <cell r="M1383" t="str">
            <v>PARQUEAMENTOS</v>
          </cell>
          <cell r="N1383">
            <v>0</v>
          </cell>
          <cell r="O1383">
            <v>0</v>
          </cell>
          <cell r="P1383" t="str">
            <v>TERRENO</v>
          </cell>
          <cell r="Q1383" t="str">
            <v>GARAGEM</v>
          </cell>
          <cell r="R1383" t="str">
            <v>OFF STREET</v>
          </cell>
          <cell r="S1383" t="str">
            <v>M&amp;A 2010</v>
          </cell>
          <cell r="T1383">
            <v>1</v>
          </cell>
          <cell r="U1383" t="str">
            <v>N/A</v>
          </cell>
          <cell r="V1383" t="str">
            <v>N/A</v>
          </cell>
          <cell r="W1383" t="str">
            <v>N/I</v>
          </cell>
          <cell r="X1383" t="str">
            <v>N/I</v>
          </cell>
          <cell r="Y1383" t="str">
            <v>N/A</v>
          </cell>
          <cell r="Z1383" t="str">
            <v>N/A</v>
          </cell>
          <cell r="AA1383" t="str">
            <v>N/I</v>
          </cell>
          <cell r="AB1383" t="str">
            <v>NAO BLOQUEADO</v>
          </cell>
          <cell r="AC1383" t="str">
            <v xml:space="preserve">07201FM  </v>
          </cell>
          <cell r="AD1383" t="str">
            <v>TERR RODOVIARIA ITAJAI</v>
          </cell>
          <cell r="AE1383" t="str">
            <v xml:space="preserve">1.TRANSFERÊNCIA </v>
          </cell>
          <cell r="AF1383" t="str">
            <v>N/A</v>
          </cell>
          <cell r="AG1383" t="str">
            <v>N/I</v>
          </cell>
          <cell r="AH1383" t="str">
            <v>N/I</v>
          </cell>
          <cell r="AI1383" t="str">
            <v>N/I</v>
          </cell>
          <cell r="AJ1383" t="str">
            <v>N/I</v>
          </cell>
          <cell r="AK1383" t="str">
            <v>AV. ADOLFO KONDER, 1201</v>
          </cell>
          <cell r="AL1383" t="str">
            <v>N/I</v>
          </cell>
          <cell r="AM1383">
            <v>40210</v>
          </cell>
          <cell r="AN1383" t="str">
            <v>FEV/10</v>
          </cell>
          <cell r="AO1383" t="str">
            <v>N/A</v>
          </cell>
          <cell r="AP1383" t="str">
            <v>N/A</v>
          </cell>
          <cell r="AQ1383" t="str">
            <v>N/I</v>
          </cell>
          <cell r="AR1383" t="str">
            <v>N/I</v>
          </cell>
          <cell r="AS1383" t="str">
            <v>N/IN/I</v>
          </cell>
          <cell r="AT1383" t="str">
            <v>N/I</v>
          </cell>
          <cell r="AU1383" t="str">
            <v>N/I</v>
          </cell>
          <cell r="AV1383" t="str">
            <v>N/A</v>
          </cell>
          <cell r="AW1383" t="str">
            <v>N/I</v>
          </cell>
          <cell r="AX1383" t="str">
            <v>N/I</v>
          </cell>
          <cell r="AY1383" t="str">
            <v>N/I</v>
          </cell>
          <cell r="AZ1383">
            <v>226711</v>
          </cell>
        </row>
        <row r="1384">
          <cell r="D1384">
            <v>226712</v>
          </cell>
          <cell r="E1384" t="str">
            <v>RODOVIARIA BC</v>
          </cell>
          <cell r="F1384" t="str">
            <v>N/A</v>
          </cell>
          <cell r="G1384" t="str">
            <v>SC</v>
          </cell>
          <cell r="H1384" t="str">
            <v>SANTA CATARINA</v>
          </cell>
          <cell r="I1384" t="str">
            <v>SUL</v>
          </cell>
          <cell r="J1384" t="str">
            <v>SUL</v>
          </cell>
          <cell r="K1384" t="str">
            <v>67</v>
          </cell>
          <cell r="L1384" t="str">
            <v>PARQUEAMENTOS</v>
          </cell>
          <cell r="M1384" t="str">
            <v>PARQUEAMENTOS</v>
          </cell>
          <cell r="N1384">
            <v>0</v>
          </cell>
          <cell r="O1384">
            <v>0</v>
          </cell>
          <cell r="P1384" t="str">
            <v>TERRENO</v>
          </cell>
          <cell r="Q1384" t="str">
            <v>GARAGEM</v>
          </cell>
          <cell r="R1384" t="str">
            <v>OFF STREET</v>
          </cell>
          <cell r="S1384" t="str">
            <v>M&amp;A 2010</v>
          </cell>
          <cell r="T1384">
            <v>1</v>
          </cell>
          <cell r="U1384" t="str">
            <v>N/A</v>
          </cell>
          <cell r="V1384" t="str">
            <v>N/A</v>
          </cell>
          <cell r="W1384" t="str">
            <v>N/I</v>
          </cell>
          <cell r="X1384" t="str">
            <v>N/I</v>
          </cell>
          <cell r="Y1384" t="str">
            <v>N/A</v>
          </cell>
          <cell r="Z1384" t="str">
            <v>N/A</v>
          </cell>
          <cell r="AA1384" t="str">
            <v>N/I</v>
          </cell>
          <cell r="AB1384" t="str">
            <v>NAO BLOQUEADO</v>
          </cell>
          <cell r="AC1384" t="str">
            <v xml:space="preserve">07201FL  </v>
          </cell>
          <cell r="AD1384" t="str">
            <v>TERR RODOVIARIA BC</v>
          </cell>
          <cell r="AE1384" t="str">
            <v xml:space="preserve">1.TRANSFERÊNCIA </v>
          </cell>
          <cell r="AF1384" t="str">
            <v>N/A</v>
          </cell>
          <cell r="AG1384" t="str">
            <v>N/I</v>
          </cell>
          <cell r="AH1384" t="str">
            <v>N/I</v>
          </cell>
          <cell r="AI1384" t="str">
            <v>N/I</v>
          </cell>
          <cell r="AJ1384" t="str">
            <v>N/I</v>
          </cell>
          <cell r="AK1384" t="str">
            <v>AV. SANTA CATARINA, 347</v>
          </cell>
          <cell r="AL1384" t="str">
            <v>N/I</v>
          </cell>
          <cell r="AM1384">
            <v>40210</v>
          </cell>
          <cell r="AN1384" t="str">
            <v>FEV/10</v>
          </cell>
          <cell r="AO1384" t="str">
            <v>N/A</v>
          </cell>
          <cell r="AP1384" t="str">
            <v>N/A</v>
          </cell>
          <cell r="AQ1384" t="str">
            <v>N/I</v>
          </cell>
          <cell r="AR1384" t="str">
            <v>N/I</v>
          </cell>
          <cell r="AS1384" t="str">
            <v>N/IN/I</v>
          </cell>
          <cell r="AT1384" t="str">
            <v>N/I</v>
          </cell>
          <cell r="AU1384" t="str">
            <v>N/I</v>
          </cell>
          <cell r="AV1384" t="str">
            <v>N/A</v>
          </cell>
          <cell r="AW1384" t="str">
            <v>N/I</v>
          </cell>
          <cell r="AX1384" t="str">
            <v>N/I</v>
          </cell>
          <cell r="AY1384" t="str">
            <v>N/I</v>
          </cell>
          <cell r="AZ1384">
            <v>226712</v>
          </cell>
        </row>
        <row r="1385">
          <cell r="D1385">
            <v>226724</v>
          </cell>
          <cell r="E1385" t="str">
            <v>MAX &amp; FLORA</v>
          </cell>
          <cell r="F1385" t="str">
            <v>N/A</v>
          </cell>
          <cell r="G1385" t="str">
            <v>SC</v>
          </cell>
          <cell r="H1385" t="str">
            <v>SANTA CATARINA</v>
          </cell>
          <cell r="I1385" t="str">
            <v>SUL</v>
          </cell>
          <cell r="J1385" t="str">
            <v>SUL</v>
          </cell>
          <cell r="K1385" t="str">
            <v>67</v>
          </cell>
          <cell r="L1385" t="str">
            <v>PARQUEAMENTOS</v>
          </cell>
          <cell r="M1385" t="str">
            <v>PARQUEAMENTOS</v>
          </cell>
          <cell r="N1385">
            <v>0</v>
          </cell>
          <cell r="O1385">
            <v>0</v>
          </cell>
          <cell r="P1385" t="str">
            <v>EDIFÍCIO COMERCIAL</v>
          </cell>
          <cell r="Q1385" t="str">
            <v>GARAGEM</v>
          </cell>
          <cell r="R1385" t="str">
            <v>OFF STREET</v>
          </cell>
          <cell r="S1385" t="str">
            <v>NN OFF 2010</v>
          </cell>
          <cell r="T1385">
            <v>1</v>
          </cell>
          <cell r="U1385" t="str">
            <v>N/A</v>
          </cell>
          <cell r="V1385" t="str">
            <v>N/A</v>
          </cell>
          <cell r="W1385" t="str">
            <v>N/I</v>
          </cell>
          <cell r="X1385" t="str">
            <v>N/I</v>
          </cell>
          <cell r="Y1385" t="str">
            <v>N/A</v>
          </cell>
          <cell r="Z1385" t="str">
            <v>N/A</v>
          </cell>
          <cell r="AA1385" t="str">
            <v>N/I</v>
          </cell>
          <cell r="AB1385" t="str">
            <v>NAO BLOQUEADO</v>
          </cell>
          <cell r="AC1385" t="str">
            <v xml:space="preserve">07201FK  </v>
          </cell>
          <cell r="AD1385" t="str">
            <v>ED COM MAX E FLORA</v>
          </cell>
          <cell r="AE1385" t="str">
            <v xml:space="preserve">1.TRANSFERÊNCIA </v>
          </cell>
          <cell r="AF1385" t="str">
            <v>ORGANICAS</v>
          </cell>
          <cell r="AG1385" t="str">
            <v>N/I</v>
          </cell>
          <cell r="AH1385" t="str">
            <v>N/I</v>
          </cell>
          <cell r="AI1385" t="str">
            <v>N/I</v>
          </cell>
          <cell r="AJ1385" t="str">
            <v>N/I</v>
          </cell>
          <cell r="AK1385" t="str">
            <v>RUA LAURO LINHARES, 2025</v>
          </cell>
          <cell r="AL1385" t="str">
            <v>N/I</v>
          </cell>
          <cell r="AM1385">
            <v>40210</v>
          </cell>
          <cell r="AN1385" t="str">
            <v>FEV/10</v>
          </cell>
          <cell r="AO1385" t="str">
            <v>N/A</v>
          </cell>
          <cell r="AP1385" t="str">
            <v>N/A</v>
          </cell>
          <cell r="AQ1385" t="str">
            <v>N/I</v>
          </cell>
          <cell r="AR1385" t="str">
            <v>N/I</v>
          </cell>
          <cell r="AS1385" t="str">
            <v>N/IN/I</v>
          </cell>
          <cell r="AT1385" t="str">
            <v>N/I</v>
          </cell>
          <cell r="AU1385" t="str">
            <v>N/I</v>
          </cell>
          <cell r="AV1385" t="str">
            <v>N/A</v>
          </cell>
          <cell r="AW1385" t="str">
            <v>N/I</v>
          </cell>
          <cell r="AX1385" t="str">
            <v>N/I</v>
          </cell>
          <cell r="AY1385" t="str">
            <v>N/I</v>
          </cell>
          <cell r="AZ1385">
            <v>226724</v>
          </cell>
        </row>
        <row r="1386">
          <cell r="D1386">
            <v>226718</v>
          </cell>
          <cell r="E1386" t="str">
            <v>IBIS ITAJAI</v>
          </cell>
          <cell r="F1386" t="str">
            <v>N/A</v>
          </cell>
          <cell r="G1386" t="str">
            <v>SC</v>
          </cell>
          <cell r="H1386" t="str">
            <v>SANTA CATARINA</v>
          </cell>
          <cell r="I1386" t="str">
            <v>SUL</v>
          </cell>
          <cell r="J1386" t="str">
            <v>SUL</v>
          </cell>
          <cell r="K1386" t="str">
            <v>67</v>
          </cell>
          <cell r="L1386" t="str">
            <v>PARQUEAMENTOS</v>
          </cell>
          <cell r="M1386" t="str">
            <v>PARQUEAMENTOS</v>
          </cell>
          <cell r="N1386">
            <v>0</v>
          </cell>
          <cell r="O1386">
            <v>0</v>
          </cell>
          <cell r="P1386" t="str">
            <v>HOTEL</v>
          </cell>
          <cell r="Q1386" t="str">
            <v>GARAGEM</v>
          </cell>
          <cell r="R1386" t="str">
            <v>OFF STREET</v>
          </cell>
          <cell r="S1386" t="str">
            <v>M&amp;A 2010</v>
          </cell>
          <cell r="T1386">
            <v>1</v>
          </cell>
          <cell r="U1386" t="str">
            <v>N/A</v>
          </cell>
          <cell r="V1386" t="str">
            <v>N/A</v>
          </cell>
          <cell r="W1386" t="str">
            <v>N/I</v>
          </cell>
          <cell r="X1386" t="str">
            <v>N/I</v>
          </cell>
          <cell r="Y1386" t="str">
            <v>N/A</v>
          </cell>
          <cell r="Z1386" t="str">
            <v>N/A</v>
          </cell>
          <cell r="AA1386" t="str">
            <v>N/I</v>
          </cell>
          <cell r="AB1386" t="str">
            <v>NAO BLOQUEADO</v>
          </cell>
          <cell r="AC1386" t="str">
            <v xml:space="preserve">07201FJ  </v>
          </cell>
          <cell r="AD1386" t="str">
            <v>HOTEL IBIS ITAJAI</v>
          </cell>
          <cell r="AE1386" t="str">
            <v xml:space="preserve">1.TRANSFERÊNCIA </v>
          </cell>
          <cell r="AF1386" t="str">
            <v>N/A</v>
          </cell>
          <cell r="AG1386" t="str">
            <v>N/I</v>
          </cell>
          <cell r="AH1386" t="str">
            <v>N/I</v>
          </cell>
          <cell r="AI1386" t="str">
            <v>N/I</v>
          </cell>
          <cell r="AJ1386" t="str">
            <v>N/I</v>
          </cell>
          <cell r="AK1386" t="str">
            <v>N/I</v>
          </cell>
          <cell r="AL1386" t="str">
            <v>N/I</v>
          </cell>
          <cell r="AM1386">
            <v>40210</v>
          </cell>
          <cell r="AN1386" t="str">
            <v>FEV/10</v>
          </cell>
          <cell r="AO1386" t="str">
            <v>N/A</v>
          </cell>
          <cell r="AP1386" t="str">
            <v>N/A</v>
          </cell>
          <cell r="AQ1386" t="str">
            <v>N/I</v>
          </cell>
          <cell r="AR1386" t="str">
            <v>N/I</v>
          </cell>
          <cell r="AS1386" t="str">
            <v>N/IN/I</v>
          </cell>
          <cell r="AT1386" t="str">
            <v>N/I</v>
          </cell>
          <cell r="AU1386" t="str">
            <v>N/I</v>
          </cell>
          <cell r="AV1386" t="str">
            <v>N/A</v>
          </cell>
          <cell r="AW1386" t="str">
            <v>N/I</v>
          </cell>
          <cell r="AX1386" t="str">
            <v>N/I</v>
          </cell>
          <cell r="AY1386" t="str">
            <v>N/I</v>
          </cell>
          <cell r="AZ1386">
            <v>226718</v>
          </cell>
        </row>
        <row r="1387">
          <cell r="D1387">
            <v>226713</v>
          </cell>
          <cell r="E1387" t="str">
            <v>FLORIPA SHOPPING</v>
          </cell>
          <cell r="F1387" t="str">
            <v>N/A</v>
          </cell>
          <cell r="G1387" t="str">
            <v>SC</v>
          </cell>
          <cell r="H1387" t="str">
            <v>SANTA CATARINA</v>
          </cell>
          <cell r="I1387" t="str">
            <v>SUL</v>
          </cell>
          <cell r="J1387" t="str">
            <v>SUL</v>
          </cell>
          <cell r="K1387" t="str">
            <v>67</v>
          </cell>
          <cell r="L1387" t="str">
            <v>PARQUEAMENTOS</v>
          </cell>
          <cell r="M1387" t="str">
            <v>PARQUEAMENTOS</v>
          </cell>
          <cell r="N1387">
            <v>0</v>
          </cell>
          <cell r="O1387">
            <v>0</v>
          </cell>
          <cell r="P1387" t="str">
            <v>SHOPPING</v>
          </cell>
          <cell r="Q1387" t="str">
            <v>GARAGEM</v>
          </cell>
          <cell r="R1387" t="str">
            <v>OFF STREET</v>
          </cell>
          <cell r="S1387" t="str">
            <v>M&amp;A 2010</v>
          </cell>
          <cell r="T1387">
            <v>1</v>
          </cell>
          <cell r="U1387" t="str">
            <v>N/A</v>
          </cell>
          <cell r="V1387" t="str">
            <v>N/A</v>
          </cell>
          <cell r="W1387" t="str">
            <v>N/I</v>
          </cell>
          <cell r="X1387" t="str">
            <v>N/I</v>
          </cell>
          <cell r="Y1387" t="str">
            <v>N/A</v>
          </cell>
          <cell r="Z1387" t="str">
            <v>N/A</v>
          </cell>
          <cell r="AA1387" t="str">
            <v>N/I</v>
          </cell>
          <cell r="AB1387" t="str">
            <v>NAO BLOQUEADO</v>
          </cell>
          <cell r="AC1387" t="str">
            <v xml:space="preserve">07201FH  </v>
          </cell>
          <cell r="AD1387" t="str">
            <v>SHOP FLORIPA</v>
          </cell>
          <cell r="AE1387" t="str">
            <v xml:space="preserve">1.TRANSFERÊNCIA </v>
          </cell>
          <cell r="AF1387" t="str">
            <v>N/A</v>
          </cell>
          <cell r="AG1387" t="str">
            <v>N/I</v>
          </cell>
          <cell r="AH1387" t="str">
            <v>N/I</v>
          </cell>
          <cell r="AI1387" t="str">
            <v>N/I</v>
          </cell>
          <cell r="AJ1387" t="str">
            <v>N/I</v>
          </cell>
          <cell r="AK1387" t="str">
            <v>ROD. SC 401 – N° 3116</v>
          </cell>
          <cell r="AL1387" t="str">
            <v>N/I</v>
          </cell>
          <cell r="AM1387">
            <v>40210</v>
          </cell>
          <cell r="AN1387" t="str">
            <v>FEV/10</v>
          </cell>
          <cell r="AO1387" t="str">
            <v>N/A</v>
          </cell>
          <cell r="AP1387" t="str">
            <v>N/A</v>
          </cell>
          <cell r="AQ1387" t="str">
            <v>N/I</v>
          </cell>
          <cell r="AR1387" t="str">
            <v>N/I</v>
          </cell>
          <cell r="AS1387" t="str">
            <v>N/IN/I</v>
          </cell>
          <cell r="AT1387" t="str">
            <v>N/I</v>
          </cell>
          <cell r="AU1387" t="str">
            <v>N/I</v>
          </cell>
          <cell r="AV1387" t="str">
            <v>N/A</v>
          </cell>
          <cell r="AW1387" t="str">
            <v>N/I</v>
          </cell>
          <cell r="AX1387" t="str">
            <v>N/I</v>
          </cell>
          <cell r="AY1387" t="str">
            <v>N/I</v>
          </cell>
          <cell r="AZ1387">
            <v>226713</v>
          </cell>
        </row>
        <row r="1388">
          <cell r="D1388">
            <v>226702</v>
          </cell>
          <cell r="E1388" t="str">
            <v>FIP</v>
          </cell>
          <cell r="F1388" t="str">
            <v>N/A</v>
          </cell>
          <cell r="G1388" t="str">
            <v>SC</v>
          </cell>
          <cell r="H1388" t="str">
            <v>SANTA CATARINA</v>
          </cell>
          <cell r="I1388" t="str">
            <v>SUL</v>
          </cell>
          <cell r="J1388" t="str">
            <v>SUL</v>
          </cell>
          <cell r="K1388" t="str">
            <v>67</v>
          </cell>
          <cell r="L1388" t="str">
            <v>PARQUEAMENTOS</v>
          </cell>
          <cell r="M1388" t="str">
            <v>PARQUEAMENTOS</v>
          </cell>
          <cell r="N1388">
            <v>0</v>
          </cell>
          <cell r="O1388">
            <v>0</v>
          </cell>
          <cell r="P1388" t="str">
            <v>SHOPPING</v>
          </cell>
          <cell r="Q1388" t="str">
            <v>GARAGEM</v>
          </cell>
          <cell r="R1388" t="str">
            <v>OFF STREET</v>
          </cell>
          <cell r="S1388" t="str">
            <v>M&amp;A 2010</v>
          </cell>
          <cell r="T1388">
            <v>1</v>
          </cell>
          <cell r="U1388" t="str">
            <v>N/A</v>
          </cell>
          <cell r="V1388" t="str">
            <v>N/A</v>
          </cell>
          <cell r="W1388" t="str">
            <v>N/I</v>
          </cell>
          <cell r="X1388" t="str">
            <v>N/I</v>
          </cell>
          <cell r="Y1388" t="str">
            <v>N/A</v>
          </cell>
          <cell r="Z1388" t="str">
            <v>N/A</v>
          </cell>
          <cell r="AA1388" t="str">
            <v>N/I</v>
          </cell>
          <cell r="AB1388" t="str">
            <v xml:space="preserve">BLOQUEADO    </v>
          </cell>
          <cell r="AC1388" t="str">
            <v xml:space="preserve">07201FG  </v>
          </cell>
          <cell r="AD1388" t="str">
            <v>CE COM FIP</v>
          </cell>
          <cell r="AE1388" t="str">
            <v xml:space="preserve">1.TRANSFERÊNCIA </v>
          </cell>
          <cell r="AF1388" t="str">
            <v>N/A</v>
          </cell>
          <cell r="AG1388" t="str">
            <v>N/I</v>
          </cell>
          <cell r="AH1388" t="str">
            <v>N/I</v>
          </cell>
          <cell r="AI1388" t="str">
            <v>N/I</v>
          </cell>
          <cell r="AJ1388" t="str">
            <v>N/I</v>
          </cell>
          <cell r="AK1388" t="str">
            <v xml:space="preserve">ROD. ANTONIO HEIL, KM. 23 S/Nº </v>
          </cell>
          <cell r="AL1388" t="str">
            <v>N/I</v>
          </cell>
          <cell r="AM1388">
            <v>40210</v>
          </cell>
          <cell r="AN1388" t="str">
            <v>FEV/10</v>
          </cell>
          <cell r="AO1388" t="str">
            <v>N/A</v>
          </cell>
          <cell r="AP1388" t="str">
            <v>N/A</v>
          </cell>
          <cell r="AQ1388" t="str">
            <v>N/I</v>
          </cell>
          <cell r="AR1388" t="str">
            <v>N/I</v>
          </cell>
          <cell r="AS1388" t="str">
            <v>N/IN/I</v>
          </cell>
          <cell r="AT1388" t="str">
            <v>N/I</v>
          </cell>
          <cell r="AU1388" t="str">
            <v>N/I</v>
          </cell>
          <cell r="AV1388" t="str">
            <v>N/A</v>
          </cell>
          <cell r="AW1388" t="str">
            <v>N/I</v>
          </cell>
          <cell r="AX1388" t="str">
            <v>N/I</v>
          </cell>
          <cell r="AY1388" t="str">
            <v>N/I</v>
          </cell>
          <cell r="AZ1388">
            <v>226702</v>
          </cell>
        </row>
        <row r="1389">
          <cell r="D1389">
            <v>226716</v>
          </cell>
          <cell r="E1389" t="str">
            <v>SHOPPING BIG JOINVILLE</v>
          </cell>
          <cell r="F1389" t="str">
            <v>N/A</v>
          </cell>
          <cell r="G1389" t="str">
            <v>SC</v>
          </cell>
          <cell r="H1389" t="str">
            <v>SANTA CATARINA</v>
          </cell>
          <cell r="I1389" t="str">
            <v>SUL</v>
          </cell>
          <cell r="J1389" t="str">
            <v>SUL</v>
          </cell>
          <cell r="K1389" t="str">
            <v>67</v>
          </cell>
          <cell r="L1389" t="str">
            <v>PARQUEAMENTOS</v>
          </cell>
          <cell r="M1389" t="str">
            <v>PARQUEAMENTOS</v>
          </cell>
          <cell r="N1389">
            <v>0</v>
          </cell>
          <cell r="O1389">
            <v>0</v>
          </cell>
          <cell r="P1389" t="str">
            <v>SHOPPING</v>
          </cell>
          <cell r="Q1389" t="str">
            <v>GARAGEM</v>
          </cell>
          <cell r="R1389" t="str">
            <v>OFF STREET</v>
          </cell>
          <cell r="S1389" t="str">
            <v>M&amp;A 2010</v>
          </cell>
          <cell r="T1389">
            <v>1</v>
          </cell>
          <cell r="U1389" t="str">
            <v>N/A</v>
          </cell>
          <cell r="V1389" t="str">
            <v>N/A</v>
          </cell>
          <cell r="W1389" t="str">
            <v>N/I</v>
          </cell>
          <cell r="X1389" t="str">
            <v>N/I</v>
          </cell>
          <cell r="Y1389" t="str">
            <v>N/A</v>
          </cell>
          <cell r="Z1389" t="str">
            <v>N/A</v>
          </cell>
          <cell r="AA1389" t="str">
            <v>N/I</v>
          </cell>
          <cell r="AB1389" t="str">
            <v>NAO BLOQUEADO</v>
          </cell>
          <cell r="AC1389" t="str">
            <v xml:space="preserve">07201FF  </v>
          </cell>
          <cell r="AD1389" t="str">
            <v>SUPERM BIG JOINVILLE</v>
          </cell>
          <cell r="AE1389" t="str">
            <v xml:space="preserve">1.TRANSFERÊNCIA </v>
          </cell>
          <cell r="AF1389" t="str">
            <v>N/A</v>
          </cell>
          <cell r="AG1389" t="str">
            <v>N/I</v>
          </cell>
          <cell r="AH1389" t="str">
            <v>N/I</v>
          </cell>
          <cell r="AI1389" t="str">
            <v>N/I</v>
          </cell>
          <cell r="AJ1389" t="str">
            <v>N/I</v>
          </cell>
          <cell r="AK1389" t="str">
            <v>N/I</v>
          </cell>
          <cell r="AL1389" t="str">
            <v>N/I</v>
          </cell>
          <cell r="AM1389">
            <v>40210</v>
          </cell>
          <cell r="AN1389" t="str">
            <v>FEV/10</v>
          </cell>
          <cell r="AO1389" t="str">
            <v>N/A</v>
          </cell>
          <cell r="AP1389" t="str">
            <v>N/A</v>
          </cell>
          <cell r="AQ1389" t="str">
            <v>N/I</v>
          </cell>
          <cell r="AR1389" t="str">
            <v>N/I</v>
          </cell>
          <cell r="AS1389" t="str">
            <v>N/IN/I</v>
          </cell>
          <cell r="AT1389" t="str">
            <v>N/I</v>
          </cell>
          <cell r="AU1389" t="str">
            <v>N/I</v>
          </cell>
          <cell r="AV1389" t="str">
            <v>N/A</v>
          </cell>
          <cell r="AW1389" t="str">
            <v>N/I</v>
          </cell>
          <cell r="AX1389" t="str">
            <v>N/I</v>
          </cell>
          <cell r="AY1389" t="str">
            <v>N/I</v>
          </cell>
          <cell r="AZ1389">
            <v>226716</v>
          </cell>
        </row>
        <row r="1390">
          <cell r="D1390">
            <v>226708</v>
          </cell>
          <cell r="E1390" t="str">
            <v>BIG IGUATEMI</v>
          </cell>
          <cell r="F1390" t="str">
            <v>N/A</v>
          </cell>
          <cell r="G1390" t="str">
            <v>SC</v>
          </cell>
          <cell r="H1390" t="str">
            <v>SANTA CATARINA</v>
          </cell>
          <cell r="I1390" t="str">
            <v>SUL</v>
          </cell>
          <cell r="J1390" t="str">
            <v>SUL</v>
          </cell>
          <cell r="K1390" t="str">
            <v>67</v>
          </cell>
          <cell r="L1390" t="str">
            <v>PARQUEAMENTOS</v>
          </cell>
          <cell r="M1390" t="str">
            <v>PARQUEAMENTOS</v>
          </cell>
          <cell r="N1390">
            <v>0</v>
          </cell>
          <cell r="O1390">
            <v>0</v>
          </cell>
          <cell r="P1390" t="str">
            <v>SUPERMERCADO</v>
          </cell>
          <cell r="Q1390" t="str">
            <v>GARAGEM</v>
          </cell>
          <cell r="R1390" t="str">
            <v>OFF STREET</v>
          </cell>
          <cell r="S1390" t="str">
            <v>M&amp;A 2010</v>
          </cell>
          <cell r="T1390">
            <v>1</v>
          </cell>
          <cell r="U1390" t="str">
            <v>N/A</v>
          </cell>
          <cell r="V1390" t="str">
            <v>N/A</v>
          </cell>
          <cell r="W1390" t="str">
            <v>N/I</v>
          </cell>
          <cell r="X1390" t="str">
            <v>N/I</v>
          </cell>
          <cell r="Y1390" t="str">
            <v>N/A</v>
          </cell>
          <cell r="Z1390" t="str">
            <v>N/A</v>
          </cell>
          <cell r="AA1390" t="str">
            <v>N/I</v>
          </cell>
          <cell r="AB1390" t="str">
            <v>NAO BLOQUEADO</v>
          </cell>
          <cell r="AC1390" t="str">
            <v xml:space="preserve">07201FE  </v>
          </cell>
          <cell r="AD1390" t="str">
            <v>SUPERM BIG IGUATEMI</v>
          </cell>
          <cell r="AE1390" t="str">
            <v xml:space="preserve">1.TRANSFERÊNCIA </v>
          </cell>
          <cell r="AF1390" t="str">
            <v>N/A</v>
          </cell>
          <cell r="AG1390" t="str">
            <v>N/I</v>
          </cell>
          <cell r="AH1390" t="str">
            <v>N/I</v>
          </cell>
          <cell r="AI1390" t="str">
            <v>N/I</v>
          </cell>
          <cell r="AJ1390" t="str">
            <v>N/I</v>
          </cell>
          <cell r="AK1390" t="str">
            <v>AV. MADRE BENVENTURA, 687</v>
          </cell>
          <cell r="AL1390" t="str">
            <v>N/I</v>
          </cell>
          <cell r="AM1390">
            <v>40210</v>
          </cell>
          <cell r="AN1390" t="str">
            <v>FEV/10</v>
          </cell>
          <cell r="AO1390" t="str">
            <v>N/A</v>
          </cell>
          <cell r="AP1390" t="str">
            <v>N/A</v>
          </cell>
          <cell r="AQ1390" t="str">
            <v>N/I</v>
          </cell>
          <cell r="AR1390" t="str">
            <v>N/I</v>
          </cell>
          <cell r="AS1390" t="str">
            <v>N/IN/I</v>
          </cell>
          <cell r="AT1390" t="str">
            <v>N/I</v>
          </cell>
          <cell r="AU1390" t="str">
            <v>N/I</v>
          </cell>
          <cell r="AV1390" t="str">
            <v>N/A</v>
          </cell>
          <cell r="AW1390" t="str">
            <v>N/I</v>
          </cell>
          <cell r="AX1390" t="str">
            <v>N/I</v>
          </cell>
          <cell r="AY1390" t="str">
            <v>N/I</v>
          </cell>
          <cell r="AZ1390">
            <v>226708</v>
          </cell>
        </row>
        <row r="1391">
          <cell r="D1391" t="str">
            <v>V00089</v>
          </cell>
          <cell r="E1391" t="str">
            <v>SUPERVISÃO OPERACIONAL - SC</v>
          </cell>
          <cell r="F1391" t="str">
            <v>N/A</v>
          </cell>
          <cell r="G1391" t="str">
            <v>SC</v>
          </cell>
          <cell r="H1391" t="str">
            <v>SANTA CATARINA</v>
          </cell>
          <cell r="I1391" t="str">
            <v>SUL</v>
          </cell>
          <cell r="J1391" t="str">
            <v>SUL</v>
          </cell>
          <cell r="K1391" t="str">
            <v>N/A</v>
          </cell>
          <cell r="L1391" t="str">
            <v>N/A</v>
          </cell>
          <cell r="M1391" t="str">
            <v>N/A</v>
          </cell>
          <cell r="N1391">
            <v>0</v>
          </cell>
          <cell r="O1391">
            <v>0</v>
          </cell>
          <cell r="P1391" t="str">
            <v>N/A</v>
          </cell>
          <cell r="Q1391" t="str">
            <v>SUPERVISAO OPERACIONAL</v>
          </cell>
          <cell r="R1391" t="str">
            <v>OPERACIONAL</v>
          </cell>
          <cell r="S1391" t="str">
            <v>OPERACIONAL</v>
          </cell>
          <cell r="T1391" t="str">
            <v>N/A</v>
          </cell>
          <cell r="U1391" t="str">
            <v>N/A</v>
          </cell>
          <cell r="V1391" t="str">
            <v>N/A</v>
          </cell>
          <cell r="W1391" t="str">
            <v>N/I</v>
          </cell>
          <cell r="X1391" t="str">
            <v>N/I</v>
          </cell>
          <cell r="Y1391" t="str">
            <v>N/I</v>
          </cell>
          <cell r="Z1391" t="str">
            <v>N/I</v>
          </cell>
          <cell r="AA1391" t="str">
            <v>N/I</v>
          </cell>
          <cell r="AB1391" t="str">
            <v>NAO BLOQUEADO</v>
          </cell>
          <cell r="AC1391" t="str">
            <v xml:space="preserve">072010A  </v>
          </cell>
          <cell r="AD1391" t="str">
            <v>SUPERVISAO OPERACIONAL - SC</v>
          </cell>
          <cell r="AE1391" t="str">
            <v xml:space="preserve">1.TRANSFERÊNCIA </v>
          </cell>
          <cell r="AF1391" t="str">
            <v>N/I</v>
          </cell>
          <cell r="AG1391" t="str">
            <v>N/I</v>
          </cell>
          <cell r="AH1391" t="str">
            <v>N/I</v>
          </cell>
          <cell r="AI1391" t="str">
            <v>N/I</v>
          </cell>
          <cell r="AJ1391" t="str">
            <v>N/I</v>
          </cell>
          <cell r="AK1391" t="str">
            <v>N/I</v>
          </cell>
          <cell r="AL1391" t="str">
            <v>N/I</v>
          </cell>
          <cell r="AM1391" t="str">
            <v>N/I</v>
          </cell>
          <cell r="AN1391" t="str">
            <v>N/I</v>
          </cell>
          <cell r="AO1391" t="str">
            <v>N/A</v>
          </cell>
          <cell r="AP1391" t="str">
            <v>N/A</v>
          </cell>
          <cell r="AQ1391" t="str">
            <v>N/I</v>
          </cell>
          <cell r="AR1391" t="str">
            <v>N/I</v>
          </cell>
          <cell r="AS1391" t="str">
            <v>N/IN/I</v>
          </cell>
          <cell r="AT1391" t="str">
            <v>N/I</v>
          </cell>
          <cell r="AU1391" t="str">
            <v>N/I</v>
          </cell>
          <cell r="AV1391" t="str">
            <v>N/I</v>
          </cell>
          <cell r="AW1391" t="str">
            <v>N/I</v>
          </cell>
          <cell r="AX1391" t="str">
            <v>N/I</v>
          </cell>
          <cell r="AY1391" t="str">
            <v>N/I</v>
          </cell>
          <cell r="AZ1391" t="str">
            <v>V00089</v>
          </cell>
        </row>
        <row r="1392">
          <cell r="D1392" t="str">
            <v xml:space="preserve">01201W9  </v>
          </cell>
          <cell r="E1392" t="str">
            <v>CRISTOVAO COLOMBO</v>
          </cell>
          <cell r="F1392" t="str">
            <v>N/A</v>
          </cell>
          <cell r="G1392" t="str">
            <v>RS</v>
          </cell>
          <cell r="H1392" t="str">
            <v>RIO GRANDE DO SUL</v>
          </cell>
          <cell r="I1392" t="str">
            <v>SUL</v>
          </cell>
          <cell r="J1392" t="str">
            <v>SUL</v>
          </cell>
          <cell r="K1392" t="str">
            <v>01</v>
          </cell>
          <cell r="L1392" t="str">
            <v>ALLPARK</v>
          </cell>
          <cell r="M1392" t="str">
            <v>PRATIC</v>
          </cell>
          <cell r="N1392">
            <v>0</v>
          </cell>
          <cell r="O1392">
            <v>0</v>
          </cell>
          <cell r="P1392" t="str">
            <v>TERRENO</v>
          </cell>
          <cell r="Q1392" t="str">
            <v>GARAGEM</v>
          </cell>
          <cell r="R1392" t="str">
            <v>OFF STREET</v>
          </cell>
          <cell r="S1392" t="str">
            <v>M&amp;A 2010</v>
          </cell>
          <cell r="T1392">
            <v>1</v>
          </cell>
          <cell r="U1392" t="str">
            <v>N/A</v>
          </cell>
          <cell r="V1392" t="str">
            <v>N/A</v>
          </cell>
          <cell r="W1392" t="str">
            <v>N/I</v>
          </cell>
          <cell r="X1392" t="str">
            <v>N/I</v>
          </cell>
          <cell r="Y1392" t="str">
            <v>N/A</v>
          </cell>
          <cell r="Z1392" t="str">
            <v>N/A</v>
          </cell>
          <cell r="AA1392" t="str">
            <v>N/I</v>
          </cell>
          <cell r="AB1392" t="str">
            <v>NAO BLOQUEADO</v>
          </cell>
          <cell r="AC1392" t="str">
            <v xml:space="preserve">05201W9  </v>
          </cell>
          <cell r="AD1392" t="str">
            <v>TERR CRISTOVAO COLOMBO 1800 - MAIS</v>
          </cell>
          <cell r="AE1392" t="str">
            <v xml:space="preserve">1.TRANSFERÊNCIA </v>
          </cell>
          <cell r="AF1392" t="str">
            <v>M&amp;A</v>
          </cell>
          <cell r="AG1392" t="str">
            <v>N/I</v>
          </cell>
          <cell r="AH1392" t="str">
            <v>PORTO ALEGRE</v>
          </cell>
          <cell r="AI1392" t="str">
            <v>90560-001</v>
          </cell>
          <cell r="AJ1392" t="str">
            <v>FLORESTA</v>
          </cell>
          <cell r="AK1392" t="str">
            <v>AV. CRISTÓVÃO COLOMBO, 1800</v>
          </cell>
          <cell r="AL1392" t="str">
            <v>N/I</v>
          </cell>
          <cell r="AM1392">
            <v>40330</v>
          </cell>
          <cell r="AN1392" t="str">
            <v>JUN/10</v>
          </cell>
          <cell r="AO1392" t="str">
            <v>N/A</v>
          </cell>
          <cell r="AP1392" t="str">
            <v>N/A</v>
          </cell>
          <cell r="AQ1392" t="str">
            <v>N/I</v>
          </cell>
          <cell r="AR1392" t="str">
            <v>N/I</v>
          </cell>
          <cell r="AS1392" t="str">
            <v>N/IN/I</v>
          </cell>
          <cell r="AT1392" t="str">
            <v>N/I</v>
          </cell>
          <cell r="AU1392" t="str">
            <v>N/I</v>
          </cell>
          <cell r="AV1392" t="str">
            <v>N/A</v>
          </cell>
          <cell r="AW1392" t="str">
            <v>N/I</v>
          </cell>
          <cell r="AX1392" t="str">
            <v>Cristovão Colombo</v>
          </cell>
          <cell r="AY1392" t="str">
            <v>N/I</v>
          </cell>
          <cell r="AZ1392" t="str">
            <v xml:space="preserve">01201W9  </v>
          </cell>
        </row>
        <row r="1393">
          <cell r="D1393" t="str">
            <v xml:space="preserve">01201W2  </v>
          </cell>
          <cell r="E1393" t="str">
            <v>PINK ELEPHANT</v>
          </cell>
          <cell r="F1393" t="str">
            <v>N/A</v>
          </cell>
          <cell r="G1393" t="str">
            <v>RS</v>
          </cell>
          <cell r="H1393" t="str">
            <v>RIO GRANDE DO SUL</v>
          </cell>
          <cell r="I1393" t="str">
            <v>SUL</v>
          </cell>
          <cell r="J1393" t="str">
            <v>SUL</v>
          </cell>
          <cell r="K1393" t="str">
            <v>01</v>
          </cell>
          <cell r="L1393" t="str">
            <v>ALLPARK</v>
          </cell>
          <cell r="M1393" t="str">
            <v>PRATIC</v>
          </cell>
          <cell r="N1393">
            <v>0</v>
          </cell>
          <cell r="O1393">
            <v>0</v>
          </cell>
          <cell r="P1393" t="str">
            <v>LAZER/ ENTRETENIMENTO</v>
          </cell>
          <cell r="Q1393" t="str">
            <v>GARAGEM</v>
          </cell>
          <cell r="R1393" t="str">
            <v>OFF STREET</v>
          </cell>
          <cell r="S1393" t="str">
            <v>M&amp;A 2010</v>
          </cell>
          <cell r="T1393">
            <v>1</v>
          </cell>
          <cell r="U1393" t="str">
            <v>N/A</v>
          </cell>
          <cell r="V1393" t="str">
            <v>N/A</v>
          </cell>
          <cell r="W1393" t="str">
            <v>N/I</v>
          </cell>
          <cell r="X1393" t="str">
            <v>N/I</v>
          </cell>
          <cell r="Y1393" t="str">
            <v>N/A</v>
          </cell>
          <cell r="Z1393" t="str">
            <v>N/A</v>
          </cell>
          <cell r="AA1393" t="str">
            <v>N/I</v>
          </cell>
          <cell r="AB1393" t="str">
            <v>NAO BLOQUEADO</v>
          </cell>
          <cell r="AC1393" t="str">
            <v xml:space="preserve">05201W2  </v>
          </cell>
          <cell r="AD1393" t="str">
            <v>LAZER PINK ELEPHANT</v>
          </cell>
          <cell r="AE1393" t="str">
            <v xml:space="preserve">1.TRANSFERÊNCIA </v>
          </cell>
          <cell r="AF1393" t="str">
            <v>M&amp;A</v>
          </cell>
          <cell r="AG1393" t="str">
            <v>N/I</v>
          </cell>
          <cell r="AH1393" t="str">
            <v>PORTO ALEGRE</v>
          </cell>
          <cell r="AI1393" t="str">
            <v>90450-071</v>
          </cell>
          <cell r="AJ1393" t="str">
            <v>MONT SERRAT</v>
          </cell>
          <cell r="AK1393" t="str">
            <v>RUA SILVA JARDIM, 331</v>
          </cell>
          <cell r="AL1393" t="str">
            <v>N/I</v>
          </cell>
          <cell r="AM1393">
            <v>40353</v>
          </cell>
          <cell r="AN1393" t="str">
            <v>JUN/10</v>
          </cell>
          <cell r="AO1393" t="str">
            <v>N/A</v>
          </cell>
          <cell r="AP1393" t="str">
            <v>N/A</v>
          </cell>
          <cell r="AQ1393">
            <v>40643</v>
          </cell>
          <cell r="AR1393" t="str">
            <v>MAI/11</v>
          </cell>
          <cell r="AS1393" t="str">
            <v>N/IN/I</v>
          </cell>
          <cell r="AT1393" t="str">
            <v>N/I</v>
          </cell>
          <cell r="AU1393" t="str">
            <v>N/I</v>
          </cell>
          <cell r="AV1393" t="str">
            <v>N/A</v>
          </cell>
          <cell r="AW1393" t="str">
            <v>N/I</v>
          </cell>
          <cell r="AX1393" t="str">
            <v>N/I</v>
          </cell>
          <cell r="AY1393" t="str">
            <v>N/I</v>
          </cell>
          <cell r="AZ1393" t="str">
            <v xml:space="preserve">01201W2  </v>
          </cell>
        </row>
        <row r="1394">
          <cell r="D1394" t="str">
            <v>RSN000001</v>
          </cell>
          <cell r="E1394" t="str">
            <v>TRADE</v>
          </cell>
          <cell r="F1394" t="str">
            <v>N/A</v>
          </cell>
          <cell r="G1394" t="str">
            <v>RS</v>
          </cell>
          <cell r="H1394" t="str">
            <v>RIO GRANDE DO SUL</v>
          </cell>
          <cell r="I1394" t="str">
            <v>SUL</v>
          </cell>
          <cell r="J1394" t="str">
            <v>SUL</v>
          </cell>
          <cell r="K1394" t="str">
            <v>00</v>
          </cell>
          <cell r="L1394" t="str">
            <v>N/I</v>
          </cell>
          <cell r="M1394" t="str">
            <v>N/I</v>
          </cell>
          <cell r="N1394">
            <v>0</v>
          </cell>
          <cell r="O1394">
            <v>0</v>
          </cell>
          <cell r="P1394" t="str">
            <v>N/A</v>
          </cell>
          <cell r="Q1394" t="str">
            <v>GARAGEM</v>
          </cell>
          <cell r="R1394" t="str">
            <v>OFF STREET</v>
          </cell>
          <cell r="S1394" t="str">
            <v>NN OFF 2011</v>
          </cell>
          <cell r="T1394">
            <v>1</v>
          </cell>
          <cell r="U1394" t="str">
            <v>N/A</v>
          </cell>
          <cell r="V1394" t="str">
            <v>N/A</v>
          </cell>
          <cell r="W1394" t="str">
            <v>N/I</v>
          </cell>
          <cell r="X1394" t="str">
            <v>N/I</v>
          </cell>
          <cell r="Y1394" t="str">
            <v>N/I</v>
          </cell>
          <cell r="Z1394" t="str">
            <v>N/I</v>
          </cell>
          <cell r="AA1394" t="str">
            <v>N/I</v>
          </cell>
          <cell r="AB1394" t="str">
            <v>NAO BLOQUEADO</v>
          </cell>
          <cell r="AC1394" t="str">
            <v xml:space="preserve">05201HE  </v>
          </cell>
          <cell r="AD1394" t="str">
            <v>ED COM TRADE CENTER</v>
          </cell>
          <cell r="AE1394" t="str">
            <v xml:space="preserve">1.TRANSFERÊNCIA </v>
          </cell>
          <cell r="AF1394" t="str">
            <v>N/I</v>
          </cell>
          <cell r="AG1394" t="str">
            <v>N/I</v>
          </cell>
          <cell r="AH1394" t="str">
            <v>N/I</v>
          </cell>
          <cell r="AI1394" t="str">
            <v>N/I</v>
          </cell>
          <cell r="AJ1394" t="str">
            <v>N/I</v>
          </cell>
          <cell r="AK1394" t="str">
            <v>N/I</v>
          </cell>
          <cell r="AL1394" t="str">
            <v>N/I</v>
          </cell>
          <cell r="AM1394" t="str">
            <v>N/I</v>
          </cell>
          <cell r="AN1394" t="str">
            <v>N/I</v>
          </cell>
          <cell r="AO1394" t="str">
            <v>N/A</v>
          </cell>
          <cell r="AP1394" t="str">
            <v>N/A</v>
          </cell>
          <cell r="AQ1394" t="str">
            <v>N/I</v>
          </cell>
          <cell r="AR1394" t="str">
            <v>N/I</v>
          </cell>
          <cell r="AS1394" t="str">
            <v>N/IN/I</v>
          </cell>
          <cell r="AT1394" t="str">
            <v>N/I</v>
          </cell>
          <cell r="AU1394" t="str">
            <v>N/I</v>
          </cell>
          <cell r="AV1394" t="str">
            <v>N/I</v>
          </cell>
          <cell r="AW1394" t="str">
            <v>N/I</v>
          </cell>
          <cell r="AX1394" t="str">
            <v>N/I</v>
          </cell>
          <cell r="AY1394" t="str">
            <v>N/I</v>
          </cell>
          <cell r="AZ1394" t="str">
            <v>RSN000001</v>
          </cell>
        </row>
        <row r="1395">
          <cell r="D1395" t="str">
            <v xml:space="preserve">01201AB  </v>
          </cell>
          <cell r="E1395" t="str">
            <v>LA SALLE 1</v>
          </cell>
          <cell r="F1395" t="str">
            <v>LA SALLE</v>
          </cell>
          <cell r="G1395" t="str">
            <v>RS</v>
          </cell>
          <cell r="H1395" t="str">
            <v>RIO GRANDE DO SUL</v>
          </cell>
          <cell r="I1395" t="str">
            <v>SUL</v>
          </cell>
          <cell r="J1395" t="str">
            <v>SUL</v>
          </cell>
          <cell r="K1395" t="str">
            <v>01</v>
          </cell>
          <cell r="L1395" t="str">
            <v>ALLPARK</v>
          </cell>
          <cell r="M1395" t="str">
            <v>PRATIC</v>
          </cell>
          <cell r="N1395">
            <v>0</v>
          </cell>
          <cell r="O1395">
            <v>600</v>
          </cell>
          <cell r="P1395" t="str">
            <v>INSTITUIÇÃO DE ENSINO</v>
          </cell>
          <cell r="Q1395" t="str">
            <v>GARAGEM</v>
          </cell>
          <cell r="R1395" t="str">
            <v>OFF STREET</v>
          </cell>
          <cell r="S1395" t="str">
            <v>M&amp;A 2010</v>
          </cell>
          <cell r="T1395">
            <v>1</v>
          </cell>
          <cell r="U1395" t="str">
            <v>N/A</v>
          </cell>
          <cell r="V1395" t="str">
            <v>N/A</v>
          </cell>
          <cell r="W1395" t="str">
            <v>N/I</v>
          </cell>
          <cell r="X1395" t="str">
            <v>N/I</v>
          </cell>
          <cell r="Y1395" t="str">
            <v>N/A</v>
          </cell>
          <cell r="Z1395" t="str">
            <v>N/A</v>
          </cell>
          <cell r="AA1395" t="str">
            <v>N/I</v>
          </cell>
          <cell r="AB1395" t="str">
            <v>NAO BLOQUEADO</v>
          </cell>
          <cell r="AC1395" t="str">
            <v xml:space="preserve">05201AB  </v>
          </cell>
          <cell r="AD1395" t="str">
            <v>INST EN LA SALLE 1 - MAIS</v>
          </cell>
          <cell r="AE1395" t="str">
            <v xml:space="preserve">1.TRANSFERÊNCIA </v>
          </cell>
          <cell r="AF1395" t="str">
            <v>M&amp;A</v>
          </cell>
          <cell r="AG1395" t="str">
            <v>N/I</v>
          </cell>
          <cell r="AH1395" t="str">
            <v>CANOAS</v>
          </cell>
          <cell r="AI1395" t="str">
            <v>92010-250</v>
          </cell>
          <cell r="AJ1395" t="str">
            <v>CENTRO</v>
          </cell>
          <cell r="AK1395" t="str">
            <v>RUA MUCK, 239</v>
          </cell>
          <cell r="AL1395" t="str">
            <v>N/I</v>
          </cell>
          <cell r="AM1395">
            <v>40330</v>
          </cell>
          <cell r="AN1395" t="str">
            <v>JUN/10</v>
          </cell>
          <cell r="AO1395" t="str">
            <v>N/A</v>
          </cell>
          <cell r="AP1395" t="str">
            <v>N/A</v>
          </cell>
          <cell r="AQ1395" t="str">
            <v>N/I</v>
          </cell>
          <cell r="AR1395" t="str">
            <v>N/I</v>
          </cell>
          <cell r="AS1395" t="str">
            <v>N/IN/I</v>
          </cell>
          <cell r="AT1395" t="str">
            <v>N/I</v>
          </cell>
          <cell r="AU1395" t="str">
            <v>N/I</v>
          </cell>
          <cell r="AV1395" t="str">
            <v>N/A</v>
          </cell>
          <cell r="AW1395" t="str">
            <v>N/I</v>
          </cell>
          <cell r="AX1395" t="str">
            <v>N/I</v>
          </cell>
          <cell r="AY1395" t="str">
            <v>N/I</v>
          </cell>
          <cell r="AZ1395" t="str">
            <v xml:space="preserve">01201AB  </v>
          </cell>
        </row>
        <row r="1396">
          <cell r="D1396" t="str">
            <v xml:space="preserve">01201AA  </v>
          </cell>
          <cell r="E1396" t="str">
            <v>MOLINOS</v>
          </cell>
          <cell r="F1396" t="str">
            <v>N/A</v>
          </cell>
          <cell r="G1396" t="str">
            <v>RS</v>
          </cell>
          <cell r="H1396" t="str">
            <v>RIO GRANDE DO SUL</v>
          </cell>
          <cell r="I1396" t="str">
            <v>SUL</v>
          </cell>
          <cell r="J1396" t="str">
            <v>SUL</v>
          </cell>
          <cell r="K1396" t="str">
            <v>01</v>
          </cell>
          <cell r="L1396" t="str">
            <v>ALLPARK</v>
          </cell>
          <cell r="M1396" t="str">
            <v>PRATIC</v>
          </cell>
          <cell r="N1396">
            <v>0</v>
          </cell>
          <cell r="O1396">
            <v>65</v>
          </cell>
          <cell r="P1396" t="str">
            <v>HOTEL</v>
          </cell>
          <cell r="Q1396" t="str">
            <v>GARAGEM</v>
          </cell>
          <cell r="R1396" t="str">
            <v>OFF STREET</v>
          </cell>
          <cell r="S1396" t="str">
            <v>M&amp;A 2010</v>
          </cell>
          <cell r="T1396">
            <v>1</v>
          </cell>
          <cell r="U1396" t="str">
            <v>N/A</v>
          </cell>
          <cell r="V1396" t="str">
            <v>N/A</v>
          </cell>
          <cell r="W1396" t="str">
            <v>N/I</v>
          </cell>
          <cell r="X1396" t="str">
            <v>N/I</v>
          </cell>
          <cell r="Y1396" t="str">
            <v>N/A</v>
          </cell>
          <cell r="Z1396" t="str">
            <v>N/A</v>
          </cell>
          <cell r="AA1396" t="str">
            <v>N/I</v>
          </cell>
          <cell r="AB1396" t="str">
            <v>NAO BLOQUEADO</v>
          </cell>
          <cell r="AC1396" t="str">
            <v xml:space="preserve">05201AA  </v>
          </cell>
          <cell r="AD1396" t="str">
            <v>HOTEL MOLINOS - MAIS</v>
          </cell>
          <cell r="AE1396" t="str">
            <v xml:space="preserve">1.TRANSFERÊNCIA </v>
          </cell>
          <cell r="AF1396" t="str">
            <v>M&amp;A</v>
          </cell>
          <cell r="AG1396" t="str">
            <v>N/I</v>
          </cell>
          <cell r="AH1396" t="str">
            <v>PORTO ALEGRE</v>
          </cell>
          <cell r="AI1396" t="str">
            <v>90510-001</v>
          </cell>
          <cell r="AJ1396" t="str">
            <v>INDEPENDÊNCIA</v>
          </cell>
          <cell r="AK1396" t="str">
            <v>RUA 24 DE OUTUBRO, 1611</v>
          </cell>
          <cell r="AL1396" t="str">
            <v>N/I</v>
          </cell>
          <cell r="AM1396">
            <v>40330</v>
          </cell>
          <cell r="AN1396" t="str">
            <v>JUN/10</v>
          </cell>
          <cell r="AO1396" t="str">
            <v>N/A</v>
          </cell>
          <cell r="AP1396" t="str">
            <v>N/A</v>
          </cell>
          <cell r="AQ1396" t="str">
            <v>N/I</v>
          </cell>
          <cell r="AR1396" t="str">
            <v>N/I</v>
          </cell>
          <cell r="AS1396" t="str">
            <v>N/IN/I</v>
          </cell>
          <cell r="AT1396" t="str">
            <v>N/I</v>
          </cell>
          <cell r="AU1396" t="str">
            <v>N/I</v>
          </cell>
          <cell r="AV1396" t="str">
            <v>N/A</v>
          </cell>
          <cell r="AW1396" t="str">
            <v>N/I</v>
          </cell>
          <cell r="AX1396" t="str">
            <v xml:space="preserve">Molinos </v>
          </cell>
          <cell r="AY1396" t="str">
            <v>N/I</v>
          </cell>
          <cell r="AZ1396" t="str">
            <v xml:space="preserve">01201AA  </v>
          </cell>
        </row>
        <row r="1397">
          <cell r="D1397" t="str">
            <v>V00113</v>
          </cell>
          <cell r="E1397" t="str">
            <v>SUPERVISÃO OPERACIONAL - RS</v>
          </cell>
          <cell r="F1397" t="str">
            <v>N/A</v>
          </cell>
          <cell r="G1397" t="str">
            <v>RS</v>
          </cell>
          <cell r="H1397" t="str">
            <v>RIO GRANDE DO SUL</v>
          </cell>
          <cell r="I1397" t="str">
            <v>SUL</v>
          </cell>
          <cell r="J1397" t="str">
            <v>SUL</v>
          </cell>
          <cell r="K1397" t="str">
            <v>N/A</v>
          </cell>
          <cell r="L1397" t="str">
            <v>N/A</v>
          </cell>
          <cell r="M1397" t="str">
            <v>N/A</v>
          </cell>
          <cell r="N1397">
            <v>0</v>
          </cell>
          <cell r="O1397">
            <v>0</v>
          </cell>
          <cell r="P1397" t="str">
            <v>N/A</v>
          </cell>
          <cell r="Q1397" t="str">
            <v>SUPERVISAO OPERACIONAL</v>
          </cell>
          <cell r="R1397" t="str">
            <v>OPERACIONAL</v>
          </cell>
          <cell r="S1397" t="str">
            <v>OPERACIONAL</v>
          </cell>
          <cell r="T1397" t="str">
            <v>N/A</v>
          </cell>
          <cell r="U1397" t="str">
            <v>N/A</v>
          </cell>
          <cell r="V1397" t="str">
            <v>N/A</v>
          </cell>
          <cell r="W1397" t="str">
            <v>N/I</v>
          </cell>
          <cell r="X1397" t="str">
            <v>N/I</v>
          </cell>
          <cell r="Y1397" t="str">
            <v>N/I</v>
          </cell>
          <cell r="Z1397" t="str">
            <v>N/I</v>
          </cell>
          <cell r="AA1397" t="str">
            <v>N/I</v>
          </cell>
          <cell r="AB1397" t="str">
            <v>NAO BLOQUEADO</v>
          </cell>
          <cell r="AC1397" t="str">
            <v xml:space="preserve">052010A  </v>
          </cell>
          <cell r="AD1397" t="str">
            <v>SUPERVISAO OPERACIONAL - RS</v>
          </cell>
          <cell r="AE1397" t="str">
            <v xml:space="preserve">1.TRANSFERÊNCIA </v>
          </cell>
          <cell r="AF1397" t="str">
            <v>N/I</v>
          </cell>
          <cell r="AG1397" t="str">
            <v>N/I</v>
          </cell>
          <cell r="AH1397" t="str">
            <v>N/I</v>
          </cell>
          <cell r="AI1397" t="str">
            <v>N/I</v>
          </cell>
          <cell r="AJ1397" t="str">
            <v>N/I</v>
          </cell>
          <cell r="AK1397" t="str">
            <v>N/I</v>
          </cell>
          <cell r="AL1397" t="str">
            <v>N/I</v>
          </cell>
          <cell r="AM1397" t="str">
            <v>N/I</v>
          </cell>
          <cell r="AN1397" t="str">
            <v>N/I</v>
          </cell>
          <cell r="AO1397" t="str">
            <v>N/A</v>
          </cell>
          <cell r="AP1397" t="str">
            <v>N/A</v>
          </cell>
          <cell r="AQ1397" t="str">
            <v>N/I</v>
          </cell>
          <cell r="AR1397" t="str">
            <v>N/I</v>
          </cell>
          <cell r="AS1397" t="str">
            <v>N/IN/I</v>
          </cell>
          <cell r="AT1397" t="str">
            <v>N/I</v>
          </cell>
          <cell r="AU1397" t="str">
            <v>N/I</v>
          </cell>
          <cell r="AV1397" t="str">
            <v>N/I</v>
          </cell>
          <cell r="AW1397" t="str">
            <v>N/I</v>
          </cell>
          <cell r="AX1397" t="str">
            <v>N/I</v>
          </cell>
          <cell r="AY1397" t="str">
            <v>N/I</v>
          </cell>
          <cell r="AZ1397" t="str">
            <v>V00113</v>
          </cell>
        </row>
        <row r="1398">
          <cell r="D1398" t="str">
            <v>V00062</v>
          </cell>
          <cell r="E1398" t="str">
            <v>SUPORTE OPERACIONAL - DF/GO</v>
          </cell>
          <cell r="F1398" t="str">
            <v>N/A</v>
          </cell>
          <cell r="G1398" t="str">
            <v>GO</v>
          </cell>
          <cell r="H1398" t="str">
            <v>GOIÁS</v>
          </cell>
          <cell r="I1398" t="str">
            <v>CO</v>
          </cell>
          <cell r="J1398" t="str">
            <v>CO</v>
          </cell>
          <cell r="K1398" t="str">
            <v>N/A</v>
          </cell>
          <cell r="L1398" t="str">
            <v>N/A</v>
          </cell>
          <cell r="M1398" t="str">
            <v>N/A</v>
          </cell>
          <cell r="N1398">
            <v>0</v>
          </cell>
          <cell r="O1398">
            <v>0</v>
          </cell>
          <cell r="P1398" t="str">
            <v>N/A</v>
          </cell>
          <cell r="Q1398" t="str">
            <v>SUPORTE OPERACIONAL</v>
          </cell>
          <cell r="R1398" t="str">
            <v>OPERACIONAL</v>
          </cell>
          <cell r="S1398" t="str">
            <v>OPERACIONAL</v>
          </cell>
          <cell r="T1398" t="str">
            <v>N/A</v>
          </cell>
          <cell r="U1398" t="str">
            <v>N/A</v>
          </cell>
          <cell r="V1398" t="str">
            <v>N/A</v>
          </cell>
          <cell r="W1398" t="str">
            <v>N/I</v>
          </cell>
          <cell r="X1398" t="str">
            <v>N/I</v>
          </cell>
          <cell r="Y1398" t="str">
            <v>N/I</v>
          </cell>
          <cell r="Z1398" t="str">
            <v>N/I</v>
          </cell>
          <cell r="AA1398" t="str">
            <v>N/I</v>
          </cell>
          <cell r="AB1398" t="str">
            <v>NAO BLOQUEADO</v>
          </cell>
          <cell r="AC1398" t="str">
            <v xml:space="preserve">042010B  </v>
          </cell>
          <cell r="AD1398" t="str">
            <v>SUPORTE OPERACIONAL - DF/GO</v>
          </cell>
          <cell r="AE1398" t="str">
            <v xml:space="preserve">1.TRANSFERÊNCIA </v>
          </cell>
          <cell r="AF1398" t="str">
            <v>N/I</v>
          </cell>
          <cell r="AG1398" t="str">
            <v>N/I</v>
          </cell>
          <cell r="AH1398" t="str">
            <v>N/I</v>
          </cell>
          <cell r="AI1398" t="str">
            <v>N/I</v>
          </cell>
          <cell r="AJ1398" t="str">
            <v>N/I</v>
          </cell>
          <cell r="AK1398" t="str">
            <v>N/I</v>
          </cell>
          <cell r="AL1398" t="str">
            <v>N/I</v>
          </cell>
          <cell r="AM1398" t="str">
            <v>N/I</v>
          </cell>
          <cell r="AN1398" t="str">
            <v>N/I</v>
          </cell>
          <cell r="AO1398" t="str">
            <v>N/A</v>
          </cell>
          <cell r="AP1398" t="str">
            <v>N/A</v>
          </cell>
          <cell r="AQ1398" t="str">
            <v>N/I</v>
          </cell>
          <cell r="AR1398" t="str">
            <v>N/I</v>
          </cell>
          <cell r="AS1398" t="str">
            <v>N/IN/I</v>
          </cell>
          <cell r="AT1398" t="str">
            <v>N/I</v>
          </cell>
          <cell r="AU1398" t="str">
            <v>N/I</v>
          </cell>
          <cell r="AV1398" t="str">
            <v>N/I</v>
          </cell>
          <cell r="AW1398" t="str">
            <v>N/I</v>
          </cell>
          <cell r="AX1398" t="str">
            <v>N/I</v>
          </cell>
          <cell r="AY1398" t="str">
            <v>N/I</v>
          </cell>
          <cell r="AZ1398" t="str">
            <v>V00062</v>
          </cell>
        </row>
        <row r="1399">
          <cell r="D1399" t="str">
            <v>V00061_DF</v>
          </cell>
          <cell r="E1399" t="str">
            <v>SUPERVISÃO OPERACIONAL - DF</v>
          </cell>
          <cell r="F1399" t="str">
            <v>N/A</v>
          </cell>
          <cell r="G1399" t="str">
            <v>GO</v>
          </cell>
          <cell r="H1399" t="str">
            <v>GOIÁS</v>
          </cell>
          <cell r="I1399" t="str">
            <v>CO</v>
          </cell>
          <cell r="J1399" t="str">
            <v>CO</v>
          </cell>
          <cell r="K1399" t="str">
            <v>N/A</v>
          </cell>
          <cell r="L1399" t="str">
            <v>N/A</v>
          </cell>
          <cell r="M1399" t="str">
            <v>N/A</v>
          </cell>
          <cell r="N1399">
            <v>0</v>
          </cell>
          <cell r="O1399">
            <v>0</v>
          </cell>
          <cell r="P1399" t="str">
            <v>N/A</v>
          </cell>
          <cell r="Q1399" t="str">
            <v>SUPERVISAO OPERACIONAL</v>
          </cell>
          <cell r="R1399" t="str">
            <v>OPERACIONAL</v>
          </cell>
          <cell r="S1399" t="str">
            <v>OPERACIONAL</v>
          </cell>
          <cell r="T1399" t="str">
            <v>N/A</v>
          </cell>
          <cell r="U1399" t="str">
            <v>N/A</v>
          </cell>
          <cell r="V1399" t="str">
            <v>N/A</v>
          </cell>
          <cell r="W1399" t="str">
            <v>N/I</v>
          </cell>
          <cell r="X1399" t="str">
            <v>N/I</v>
          </cell>
          <cell r="Y1399" t="str">
            <v>N/I</v>
          </cell>
          <cell r="Z1399" t="str">
            <v>N/I</v>
          </cell>
          <cell r="AA1399" t="str">
            <v>N/I</v>
          </cell>
          <cell r="AB1399" t="str">
            <v>NAO BLOQUEADO</v>
          </cell>
          <cell r="AC1399" t="str">
            <v xml:space="preserve">042010A  </v>
          </cell>
          <cell r="AD1399" t="str">
            <v>SUPERVISAO OPERACIONAL - DF/GO</v>
          </cell>
          <cell r="AE1399" t="str">
            <v xml:space="preserve">1.TRANSFERÊNCIA </v>
          </cell>
          <cell r="AF1399" t="str">
            <v>N/I</v>
          </cell>
          <cell r="AG1399" t="str">
            <v>N/I</v>
          </cell>
          <cell r="AH1399" t="str">
            <v>N/I</v>
          </cell>
          <cell r="AI1399" t="str">
            <v>N/I</v>
          </cell>
          <cell r="AJ1399" t="str">
            <v>N/I</v>
          </cell>
          <cell r="AK1399" t="str">
            <v>N/I</v>
          </cell>
          <cell r="AL1399" t="str">
            <v>N/I</v>
          </cell>
          <cell r="AM1399" t="str">
            <v>N/I</v>
          </cell>
          <cell r="AN1399" t="str">
            <v>N/I</v>
          </cell>
          <cell r="AO1399" t="str">
            <v>N/A</v>
          </cell>
          <cell r="AP1399" t="str">
            <v>N/A</v>
          </cell>
          <cell r="AQ1399" t="str">
            <v>N/I</v>
          </cell>
          <cell r="AR1399" t="str">
            <v>N/I</v>
          </cell>
          <cell r="AS1399" t="str">
            <v>N/IN/I</v>
          </cell>
          <cell r="AT1399" t="str">
            <v>N/I</v>
          </cell>
          <cell r="AU1399" t="str">
            <v>N/I</v>
          </cell>
          <cell r="AV1399" t="str">
            <v>N/I</v>
          </cell>
          <cell r="AW1399" t="str">
            <v>N/I</v>
          </cell>
          <cell r="AX1399" t="str">
            <v>N/I</v>
          </cell>
          <cell r="AY1399" t="str">
            <v>N/I</v>
          </cell>
          <cell r="AZ1399" t="str">
            <v>V00061_DF</v>
          </cell>
        </row>
        <row r="1400">
          <cell r="D1400" t="str">
            <v>V00061</v>
          </cell>
          <cell r="E1400" t="str">
            <v>SUPERVISÃO OPERACIONAL - DF/GO</v>
          </cell>
          <cell r="F1400" t="str">
            <v>N/A</v>
          </cell>
          <cell r="G1400" t="str">
            <v>GO</v>
          </cell>
          <cell r="H1400" t="str">
            <v>GOIÁS</v>
          </cell>
          <cell r="I1400" t="str">
            <v>CO</v>
          </cell>
          <cell r="J1400" t="str">
            <v>CO</v>
          </cell>
          <cell r="K1400" t="str">
            <v>N/A</v>
          </cell>
          <cell r="L1400" t="str">
            <v>N/A</v>
          </cell>
          <cell r="M1400" t="str">
            <v>N/A</v>
          </cell>
          <cell r="N1400">
            <v>0</v>
          </cell>
          <cell r="O1400">
            <v>0</v>
          </cell>
          <cell r="P1400" t="str">
            <v>N/A</v>
          </cell>
          <cell r="Q1400" t="str">
            <v>SUPERVISAO OPERACIONAL</v>
          </cell>
          <cell r="R1400" t="str">
            <v>OPERACIONAL</v>
          </cell>
          <cell r="S1400" t="str">
            <v>OPERACIONAL</v>
          </cell>
          <cell r="T1400" t="str">
            <v>N/A</v>
          </cell>
          <cell r="U1400" t="str">
            <v>N/A</v>
          </cell>
          <cell r="V1400" t="str">
            <v>N/A</v>
          </cell>
          <cell r="W1400" t="str">
            <v>N/I</v>
          </cell>
          <cell r="X1400" t="str">
            <v>N/I</v>
          </cell>
          <cell r="Y1400" t="str">
            <v>N/I</v>
          </cell>
          <cell r="Z1400" t="str">
            <v>N/I</v>
          </cell>
          <cell r="AA1400" t="str">
            <v>N/I</v>
          </cell>
          <cell r="AB1400" t="str">
            <v>NAO BLOQUEADO</v>
          </cell>
          <cell r="AC1400" t="str">
            <v xml:space="preserve">042010A  </v>
          </cell>
          <cell r="AD1400" t="str">
            <v>SUPERVISAO OPERACIONAL - DF/GO</v>
          </cell>
          <cell r="AE1400" t="str">
            <v xml:space="preserve">1.TRANSFERÊNCIA </v>
          </cell>
          <cell r="AF1400" t="str">
            <v>N/I</v>
          </cell>
          <cell r="AG1400" t="str">
            <v>N/I</v>
          </cell>
          <cell r="AH1400" t="str">
            <v>N/I</v>
          </cell>
          <cell r="AI1400" t="str">
            <v>N/I</v>
          </cell>
          <cell r="AJ1400" t="str">
            <v>N/I</v>
          </cell>
          <cell r="AK1400" t="str">
            <v>N/I</v>
          </cell>
          <cell r="AL1400" t="str">
            <v>N/I</v>
          </cell>
          <cell r="AM1400" t="str">
            <v>N/I</v>
          </cell>
          <cell r="AN1400" t="str">
            <v>N/I</v>
          </cell>
          <cell r="AO1400" t="str">
            <v>N/A</v>
          </cell>
          <cell r="AP1400" t="str">
            <v>N/A</v>
          </cell>
          <cell r="AQ1400" t="str">
            <v>N/I</v>
          </cell>
          <cell r="AR1400" t="str">
            <v>N/I</v>
          </cell>
          <cell r="AS1400" t="str">
            <v>N/IN/I</v>
          </cell>
          <cell r="AT1400" t="str">
            <v>N/I</v>
          </cell>
          <cell r="AU1400" t="str">
            <v>N/I</v>
          </cell>
          <cell r="AV1400" t="str">
            <v>N/I</v>
          </cell>
          <cell r="AW1400" t="str">
            <v>N/I</v>
          </cell>
          <cell r="AX1400" t="str">
            <v>N/I</v>
          </cell>
          <cell r="AY1400" t="str">
            <v>N/I</v>
          </cell>
          <cell r="AZ1400" t="str">
            <v>V00061</v>
          </cell>
        </row>
        <row r="1401">
          <cell r="D1401" t="str">
            <v>V00061_GO</v>
          </cell>
          <cell r="E1401" t="str">
            <v>SUPERVISÃO OPERACIONAL - GO</v>
          </cell>
          <cell r="F1401" t="str">
            <v>N/A</v>
          </cell>
          <cell r="G1401" t="str">
            <v>GO</v>
          </cell>
          <cell r="H1401" t="str">
            <v>GOIÁS</v>
          </cell>
          <cell r="I1401" t="str">
            <v>CO</v>
          </cell>
          <cell r="J1401" t="str">
            <v>CO</v>
          </cell>
          <cell r="K1401" t="str">
            <v>N/A</v>
          </cell>
          <cell r="L1401" t="str">
            <v>N/A</v>
          </cell>
          <cell r="M1401" t="str">
            <v>N/A</v>
          </cell>
          <cell r="N1401">
            <v>0</v>
          </cell>
          <cell r="O1401">
            <v>0</v>
          </cell>
          <cell r="P1401" t="str">
            <v>N/A</v>
          </cell>
          <cell r="Q1401" t="str">
            <v>SUPERVISAO OPERACIONAL</v>
          </cell>
          <cell r="R1401" t="str">
            <v>OPERACIONAL</v>
          </cell>
          <cell r="S1401" t="str">
            <v>OPERACIONAL</v>
          </cell>
          <cell r="T1401" t="str">
            <v>N/A</v>
          </cell>
          <cell r="U1401" t="str">
            <v>N/A</v>
          </cell>
          <cell r="V1401" t="str">
            <v>N/A</v>
          </cell>
          <cell r="W1401" t="str">
            <v>N/I</v>
          </cell>
          <cell r="X1401" t="str">
            <v>N/I</v>
          </cell>
          <cell r="Y1401" t="str">
            <v>N/I</v>
          </cell>
          <cell r="Z1401" t="str">
            <v>N/I</v>
          </cell>
          <cell r="AA1401" t="str">
            <v>N/I</v>
          </cell>
          <cell r="AB1401" t="str">
            <v>NAO BLOQUEADO</v>
          </cell>
          <cell r="AC1401" t="str">
            <v xml:space="preserve">042010A  </v>
          </cell>
          <cell r="AD1401" t="str">
            <v>SUPERVISAO OPERACIONAL - DF/GO</v>
          </cell>
          <cell r="AE1401" t="str">
            <v xml:space="preserve">1.TRANSFERÊNCIA </v>
          </cell>
          <cell r="AF1401" t="str">
            <v>N/I</v>
          </cell>
          <cell r="AG1401" t="str">
            <v>N/I</v>
          </cell>
          <cell r="AH1401" t="str">
            <v>N/I</v>
          </cell>
          <cell r="AI1401" t="str">
            <v>N/I</v>
          </cell>
          <cell r="AJ1401" t="str">
            <v>N/I</v>
          </cell>
          <cell r="AK1401" t="str">
            <v>N/I</v>
          </cell>
          <cell r="AL1401" t="str">
            <v>N/I</v>
          </cell>
          <cell r="AM1401" t="str">
            <v>N/I</v>
          </cell>
          <cell r="AN1401" t="str">
            <v>N/I</v>
          </cell>
          <cell r="AO1401" t="str">
            <v>N/A</v>
          </cell>
          <cell r="AP1401" t="str">
            <v>N/A</v>
          </cell>
          <cell r="AQ1401" t="str">
            <v>N/I</v>
          </cell>
          <cell r="AR1401" t="str">
            <v>N/I</v>
          </cell>
          <cell r="AS1401" t="str">
            <v>N/IN/I</v>
          </cell>
          <cell r="AT1401" t="str">
            <v>N/I</v>
          </cell>
          <cell r="AU1401" t="str">
            <v>N/I</v>
          </cell>
          <cell r="AV1401" t="str">
            <v>N/I</v>
          </cell>
          <cell r="AW1401" t="str">
            <v>N/I</v>
          </cell>
          <cell r="AX1401" t="str">
            <v>N/I</v>
          </cell>
          <cell r="AY1401" t="str">
            <v>N/I</v>
          </cell>
          <cell r="AZ1401" t="str">
            <v>V00061_GO</v>
          </cell>
        </row>
        <row r="1402">
          <cell r="D1402">
            <v>127436</v>
          </cell>
          <cell r="E1402" t="str">
            <v>HOSPITAL VITA BATEL</v>
          </cell>
          <cell r="F1402" t="str">
            <v>N/A</v>
          </cell>
          <cell r="G1402" t="str">
            <v>PR</v>
          </cell>
          <cell r="H1402" t="str">
            <v>PARANÁ</v>
          </cell>
          <cell r="I1402" t="str">
            <v>SUL</v>
          </cell>
          <cell r="J1402" t="str">
            <v>SUL</v>
          </cell>
          <cell r="K1402" t="str">
            <v>74</v>
          </cell>
          <cell r="L1402" t="str">
            <v>REUNIDAS</v>
          </cell>
          <cell r="M1402" t="str">
            <v>REUNIDAS</v>
          </cell>
          <cell r="N1402">
            <v>0</v>
          </cell>
          <cell r="O1402">
            <v>40</v>
          </cell>
          <cell r="P1402" t="str">
            <v>HOSPITAL</v>
          </cell>
          <cell r="Q1402" t="str">
            <v>GARAGEM</v>
          </cell>
          <cell r="R1402" t="str">
            <v>OFF STREET</v>
          </cell>
          <cell r="S1402" t="str">
            <v>NN OFF 2010</v>
          </cell>
          <cell r="T1402">
            <v>1</v>
          </cell>
          <cell r="U1402" t="str">
            <v>N/A</v>
          </cell>
          <cell r="V1402" t="str">
            <v>N/A</v>
          </cell>
          <cell r="W1402" t="str">
            <v>N/I</v>
          </cell>
          <cell r="X1402" t="str">
            <v>N/I</v>
          </cell>
          <cell r="Y1402" t="str">
            <v>N/A</v>
          </cell>
          <cell r="Z1402" t="str">
            <v>N/A</v>
          </cell>
          <cell r="AA1402" t="str">
            <v>N/I</v>
          </cell>
          <cell r="AB1402" t="str">
            <v>NAO BLOQUEADO</v>
          </cell>
          <cell r="AC1402" t="str">
            <v xml:space="preserve">03201FC  </v>
          </cell>
          <cell r="AD1402" t="str">
            <v>HOSP VITA BATEL I</v>
          </cell>
          <cell r="AE1402" t="str">
            <v xml:space="preserve">1.TRANSFERÊNCIA </v>
          </cell>
          <cell r="AF1402" t="str">
            <v>ORGANICAS</v>
          </cell>
          <cell r="AG1402" t="str">
            <v>N/I</v>
          </cell>
          <cell r="AH1402" t="str">
            <v>N/I</v>
          </cell>
          <cell r="AI1402" t="str">
            <v>N/I</v>
          </cell>
          <cell r="AJ1402" t="str">
            <v>N/I</v>
          </cell>
          <cell r="AK1402" t="str">
            <v>N/I</v>
          </cell>
          <cell r="AL1402" t="str">
            <v>N/I</v>
          </cell>
          <cell r="AM1402" t="str">
            <v>N/I</v>
          </cell>
          <cell r="AN1402" t="str">
            <v>N/I</v>
          </cell>
          <cell r="AO1402" t="str">
            <v>N/A</v>
          </cell>
          <cell r="AP1402" t="str">
            <v>N/A</v>
          </cell>
          <cell r="AQ1402" t="str">
            <v>N/I</v>
          </cell>
          <cell r="AR1402" t="str">
            <v>N/I</v>
          </cell>
          <cell r="AS1402" t="str">
            <v>N/IN/I</v>
          </cell>
          <cell r="AT1402" t="str">
            <v>N/I</v>
          </cell>
          <cell r="AU1402" t="str">
            <v>N/I</v>
          </cell>
          <cell r="AV1402" t="str">
            <v>N/A</v>
          </cell>
          <cell r="AW1402" t="str">
            <v>N/I</v>
          </cell>
          <cell r="AX1402" t="str">
            <v>N/I</v>
          </cell>
          <cell r="AY1402" t="str">
            <v>N/I</v>
          </cell>
          <cell r="AZ1402">
            <v>127436</v>
          </cell>
        </row>
        <row r="1403">
          <cell r="D1403">
            <v>320198</v>
          </cell>
          <cell r="E1403" t="str">
            <v>VITA BATEL</v>
          </cell>
          <cell r="F1403" t="str">
            <v>N/A</v>
          </cell>
          <cell r="G1403" t="str">
            <v>PR</v>
          </cell>
          <cell r="H1403" t="str">
            <v>PARANÁ</v>
          </cell>
          <cell r="I1403" t="str">
            <v>SUL</v>
          </cell>
          <cell r="J1403" t="str">
            <v>SUL</v>
          </cell>
          <cell r="K1403" t="str">
            <v>01</v>
          </cell>
          <cell r="L1403" t="str">
            <v>ALLPARK</v>
          </cell>
          <cell r="M1403" t="str">
            <v>REUNIDAS</v>
          </cell>
          <cell r="N1403">
            <v>0</v>
          </cell>
          <cell r="O1403">
            <v>40</v>
          </cell>
          <cell r="P1403" t="str">
            <v>HOSPITAL</v>
          </cell>
          <cell r="Q1403" t="str">
            <v>GARAGEM</v>
          </cell>
          <cell r="R1403" t="str">
            <v>OFF STREET</v>
          </cell>
          <cell r="S1403" t="str">
            <v>NN OFF 2010</v>
          </cell>
          <cell r="T1403">
            <v>1</v>
          </cell>
          <cell r="U1403" t="str">
            <v>N/A</v>
          </cell>
          <cell r="V1403" t="str">
            <v>N/A</v>
          </cell>
          <cell r="W1403" t="str">
            <v>N/I</v>
          </cell>
          <cell r="X1403" t="str">
            <v>N/I</v>
          </cell>
          <cell r="Y1403" t="str">
            <v>N/A</v>
          </cell>
          <cell r="Z1403" t="str">
            <v>N/A</v>
          </cell>
          <cell r="AA1403" t="str">
            <v>N/I</v>
          </cell>
          <cell r="AB1403" t="str">
            <v>NAO BLOQUEADO</v>
          </cell>
          <cell r="AC1403" t="str">
            <v xml:space="preserve">03201FC  </v>
          </cell>
          <cell r="AD1403" t="str">
            <v>HOSP VITA BATEL I</v>
          </cell>
          <cell r="AE1403" t="str">
            <v xml:space="preserve">1.TRANSFERÊNCIA </v>
          </cell>
          <cell r="AF1403" t="str">
            <v>ORGANICAS</v>
          </cell>
          <cell r="AG1403" t="str">
            <v>N/I</v>
          </cell>
          <cell r="AH1403" t="str">
            <v>N/I</v>
          </cell>
          <cell r="AI1403" t="str">
            <v>N/I</v>
          </cell>
          <cell r="AJ1403" t="str">
            <v>N/I</v>
          </cell>
          <cell r="AK1403" t="str">
            <v>N/I</v>
          </cell>
          <cell r="AL1403" t="str">
            <v>N/I</v>
          </cell>
          <cell r="AM1403" t="str">
            <v>N/I</v>
          </cell>
          <cell r="AN1403" t="str">
            <v>N/I</v>
          </cell>
          <cell r="AO1403" t="str">
            <v>N/A</v>
          </cell>
          <cell r="AP1403" t="str">
            <v>N/A</v>
          </cell>
          <cell r="AQ1403" t="str">
            <v>N/I</v>
          </cell>
          <cell r="AR1403" t="str">
            <v>N/I</v>
          </cell>
          <cell r="AS1403" t="str">
            <v>N/IN/I</v>
          </cell>
          <cell r="AT1403" t="str">
            <v>N/I</v>
          </cell>
          <cell r="AU1403" t="str">
            <v>N/I</v>
          </cell>
          <cell r="AV1403" t="str">
            <v>N/A</v>
          </cell>
          <cell r="AW1403" t="str">
            <v>N/I</v>
          </cell>
          <cell r="AX1403" t="str">
            <v>N/I</v>
          </cell>
          <cell r="AY1403" t="str">
            <v>N/I</v>
          </cell>
          <cell r="AZ1403">
            <v>320198</v>
          </cell>
        </row>
        <row r="1404">
          <cell r="D1404">
            <v>320199</v>
          </cell>
          <cell r="E1404" t="str">
            <v>VITA BR 116</v>
          </cell>
          <cell r="F1404" t="str">
            <v>N/A</v>
          </cell>
          <cell r="G1404" t="str">
            <v>PR</v>
          </cell>
          <cell r="H1404" t="str">
            <v>PARANÁ</v>
          </cell>
          <cell r="I1404" t="str">
            <v>SUL</v>
          </cell>
          <cell r="J1404" t="str">
            <v>SUL</v>
          </cell>
          <cell r="K1404" t="str">
            <v>01</v>
          </cell>
          <cell r="L1404" t="str">
            <v>ALLPARK</v>
          </cell>
          <cell r="M1404" t="str">
            <v>REUNIDAS</v>
          </cell>
          <cell r="N1404">
            <v>0</v>
          </cell>
          <cell r="O1404">
            <v>40</v>
          </cell>
          <cell r="P1404" t="str">
            <v>HOSPITAL</v>
          </cell>
          <cell r="Q1404" t="str">
            <v>GARAGEM</v>
          </cell>
          <cell r="R1404" t="str">
            <v>OFF STREET</v>
          </cell>
          <cell r="S1404" t="str">
            <v>NN OFF 2010</v>
          </cell>
          <cell r="T1404">
            <v>1</v>
          </cell>
          <cell r="U1404" t="str">
            <v>N/A</v>
          </cell>
          <cell r="V1404" t="str">
            <v>N/A</v>
          </cell>
          <cell r="W1404" t="str">
            <v>N/I</v>
          </cell>
          <cell r="X1404" t="str">
            <v>N/I</v>
          </cell>
          <cell r="Y1404" t="str">
            <v>N/A</v>
          </cell>
          <cell r="Z1404" t="str">
            <v>N/A</v>
          </cell>
          <cell r="AA1404" t="str">
            <v>N/I</v>
          </cell>
          <cell r="AB1404" t="str">
            <v>NAO BLOQUEADO</v>
          </cell>
          <cell r="AC1404" t="str">
            <v xml:space="preserve">03201FC  </v>
          </cell>
          <cell r="AD1404" t="str">
            <v>HOSP VITA BATEL I</v>
          </cell>
          <cell r="AE1404" t="str">
            <v xml:space="preserve">1.TRANSFERÊNCIA </v>
          </cell>
          <cell r="AF1404" t="str">
            <v>ORGANICAS</v>
          </cell>
          <cell r="AG1404" t="str">
            <v>N/I</v>
          </cell>
          <cell r="AH1404" t="str">
            <v>N/I</v>
          </cell>
          <cell r="AI1404" t="str">
            <v>N/I</v>
          </cell>
          <cell r="AJ1404" t="str">
            <v>N/I</v>
          </cell>
          <cell r="AK1404" t="str">
            <v>N/I</v>
          </cell>
          <cell r="AL1404" t="str">
            <v>N/I</v>
          </cell>
          <cell r="AM1404" t="str">
            <v>N/I</v>
          </cell>
          <cell r="AN1404" t="str">
            <v>N/I</v>
          </cell>
          <cell r="AO1404" t="str">
            <v>N/A</v>
          </cell>
          <cell r="AP1404" t="str">
            <v>N/A</v>
          </cell>
          <cell r="AQ1404" t="str">
            <v>N/I</v>
          </cell>
          <cell r="AR1404" t="str">
            <v>N/I</v>
          </cell>
          <cell r="AS1404" t="str">
            <v>N/IN/I</v>
          </cell>
          <cell r="AT1404" t="str">
            <v>N/I</v>
          </cell>
          <cell r="AU1404" t="str">
            <v>N/I</v>
          </cell>
          <cell r="AV1404" t="str">
            <v>N/A</v>
          </cell>
          <cell r="AW1404" t="str">
            <v>N/I</v>
          </cell>
          <cell r="AX1404" t="str">
            <v>N/I</v>
          </cell>
          <cell r="AY1404" t="str">
            <v>N/I</v>
          </cell>
          <cell r="AZ1404">
            <v>320199</v>
          </cell>
        </row>
        <row r="1405">
          <cell r="D1405">
            <v>315155</v>
          </cell>
          <cell r="E1405" t="str">
            <v>SECULO XXI</v>
          </cell>
          <cell r="F1405" t="str">
            <v>N/A</v>
          </cell>
          <cell r="G1405" t="str">
            <v>PR</v>
          </cell>
          <cell r="H1405" t="str">
            <v>PARANÁ</v>
          </cell>
          <cell r="I1405" t="str">
            <v>SUL</v>
          </cell>
          <cell r="J1405" t="str">
            <v>SUL</v>
          </cell>
          <cell r="K1405" t="str">
            <v>51</v>
          </cell>
          <cell r="L1405" t="str">
            <v>PRIMEIRA</v>
          </cell>
          <cell r="M1405" t="str">
            <v>REUNIDAS</v>
          </cell>
          <cell r="N1405">
            <v>0</v>
          </cell>
          <cell r="O1405">
            <v>0</v>
          </cell>
          <cell r="P1405" t="str">
            <v>EDIFÍCIO COMERCIAL</v>
          </cell>
          <cell r="Q1405" t="str">
            <v>GARAGEM</v>
          </cell>
          <cell r="R1405" t="str">
            <v>OFF STREET</v>
          </cell>
          <cell r="S1405" t="str">
            <v>BASE OFF</v>
          </cell>
          <cell r="T1405">
            <v>1</v>
          </cell>
          <cell r="U1405" t="str">
            <v>N/A</v>
          </cell>
          <cell r="V1405" t="str">
            <v>N/A</v>
          </cell>
          <cell r="W1405" t="str">
            <v>N/I</v>
          </cell>
          <cell r="X1405" t="str">
            <v>N/I</v>
          </cell>
          <cell r="Y1405" t="str">
            <v>N/A</v>
          </cell>
          <cell r="Z1405" t="str">
            <v>N/A</v>
          </cell>
          <cell r="AA1405" t="str">
            <v>N/I</v>
          </cell>
          <cell r="AB1405" t="str">
            <v xml:space="preserve">BLOQUEADO    </v>
          </cell>
          <cell r="AC1405" t="str">
            <v xml:space="preserve">03201FB  </v>
          </cell>
          <cell r="AD1405" t="str">
            <v>ED COM SECULO XXI</v>
          </cell>
          <cell r="AE1405" t="str">
            <v xml:space="preserve">1.TRANSFERÊNCIA </v>
          </cell>
          <cell r="AF1405" t="str">
            <v>ORGANICAS</v>
          </cell>
          <cell r="AG1405" t="str">
            <v>N/I</v>
          </cell>
          <cell r="AH1405" t="str">
            <v>N/I</v>
          </cell>
          <cell r="AI1405" t="str">
            <v>N/I</v>
          </cell>
          <cell r="AJ1405" t="str">
            <v>N/I</v>
          </cell>
          <cell r="AK1405" t="str">
            <v xml:space="preserve">RUA EMILIANO PERNETA, 466 E RUA VISCONDE DE NARCAR, 1440  </v>
          </cell>
          <cell r="AL1405" t="str">
            <v>N/I</v>
          </cell>
          <cell r="AM1405" t="str">
            <v>N/I</v>
          </cell>
          <cell r="AN1405" t="str">
            <v>N/I</v>
          </cell>
          <cell r="AO1405" t="str">
            <v>N/A</v>
          </cell>
          <cell r="AP1405" t="str">
            <v>N/A</v>
          </cell>
          <cell r="AQ1405" t="str">
            <v>N/I</v>
          </cell>
          <cell r="AR1405" t="str">
            <v>N/I</v>
          </cell>
          <cell r="AS1405" t="str">
            <v>N/IN/I</v>
          </cell>
          <cell r="AT1405" t="str">
            <v>N/I</v>
          </cell>
          <cell r="AU1405" t="str">
            <v>N/I</v>
          </cell>
          <cell r="AV1405" t="str">
            <v>N/A</v>
          </cell>
          <cell r="AW1405" t="str">
            <v>N/I</v>
          </cell>
          <cell r="AX1405" t="str">
            <v>N/I</v>
          </cell>
          <cell r="AY1405" t="str">
            <v>N/I</v>
          </cell>
          <cell r="AZ1405">
            <v>315155</v>
          </cell>
        </row>
        <row r="1406">
          <cell r="D1406">
            <v>325155</v>
          </cell>
          <cell r="E1406" t="str">
            <v>SECULO XXI</v>
          </cell>
          <cell r="F1406" t="str">
            <v>N/A</v>
          </cell>
          <cell r="G1406" t="str">
            <v>PR</v>
          </cell>
          <cell r="H1406" t="str">
            <v>PARANÁ</v>
          </cell>
          <cell r="I1406" t="str">
            <v>SUL</v>
          </cell>
          <cell r="J1406" t="str">
            <v>SUL</v>
          </cell>
          <cell r="K1406" t="str">
            <v>51</v>
          </cell>
          <cell r="L1406" t="str">
            <v>PRIMEIRA</v>
          </cell>
          <cell r="M1406" t="str">
            <v>REUNIDAS</v>
          </cell>
          <cell r="N1406">
            <v>0</v>
          </cell>
          <cell r="O1406">
            <v>0</v>
          </cell>
          <cell r="P1406" t="str">
            <v>EDIFÍCIO COMERCIAL</v>
          </cell>
          <cell r="Q1406" t="str">
            <v>GARAGEM</v>
          </cell>
          <cell r="R1406" t="str">
            <v>OFF STREET</v>
          </cell>
          <cell r="S1406" t="str">
            <v>BASE OFF</v>
          </cell>
          <cell r="T1406">
            <v>1</v>
          </cell>
          <cell r="U1406" t="str">
            <v>N/A</v>
          </cell>
          <cell r="V1406" t="str">
            <v>N/A</v>
          </cell>
          <cell r="W1406" t="str">
            <v>N/I</v>
          </cell>
          <cell r="X1406" t="str">
            <v>N/I</v>
          </cell>
          <cell r="Y1406" t="str">
            <v>N/A</v>
          </cell>
          <cell r="Z1406" t="str">
            <v>N/A</v>
          </cell>
          <cell r="AA1406" t="str">
            <v>N/I</v>
          </cell>
          <cell r="AB1406" t="str">
            <v xml:space="preserve">BLOQUEADO    </v>
          </cell>
          <cell r="AC1406" t="str">
            <v xml:space="preserve">03201FB  </v>
          </cell>
          <cell r="AD1406" t="str">
            <v>ED COM SECULO XXI</v>
          </cell>
          <cell r="AE1406" t="str">
            <v xml:space="preserve">1.TRANSFERÊNCIA </v>
          </cell>
          <cell r="AF1406" t="str">
            <v>ORGANICAS</v>
          </cell>
          <cell r="AG1406" t="str">
            <v>N/I</v>
          </cell>
          <cell r="AH1406" t="str">
            <v>N/I</v>
          </cell>
          <cell r="AI1406" t="str">
            <v>N/I</v>
          </cell>
          <cell r="AJ1406" t="str">
            <v>N/I</v>
          </cell>
          <cell r="AK1406" t="str">
            <v xml:space="preserve">RUA EMILIANO PERNETA, 466 E RUA VISCONDE DE NARCAR, 1440  </v>
          </cell>
          <cell r="AL1406" t="str">
            <v>N/I</v>
          </cell>
          <cell r="AM1406" t="str">
            <v>N/I</v>
          </cell>
          <cell r="AN1406" t="str">
            <v>N/I</v>
          </cell>
          <cell r="AO1406" t="str">
            <v>N/A</v>
          </cell>
          <cell r="AP1406" t="str">
            <v>N/A</v>
          </cell>
          <cell r="AQ1406" t="str">
            <v>N/I</v>
          </cell>
          <cell r="AR1406" t="str">
            <v>N/I</v>
          </cell>
          <cell r="AS1406" t="str">
            <v>N/IN/I</v>
          </cell>
          <cell r="AT1406" t="str">
            <v>N/I</v>
          </cell>
          <cell r="AU1406" t="str">
            <v>N/I</v>
          </cell>
          <cell r="AV1406" t="str">
            <v>N/A</v>
          </cell>
          <cell r="AW1406" t="str">
            <v>N/I</v>
          </cell>
          <cell r="AX1406" t="str">
            <v>N/I</v>
          </cell>
          <cell r="AY1406" t="str">
            <v>N/I</v>
          </cell>
          <cell r="AZ1406">
            <v>325155</v>
          </cell>
        </row>
        <row r="1407">
          <cell r="D1407">
            <v>127426</v>
          </cell>
          <cell r="E1407" t="str">
            <v>SECULO XXI</v>
          </cell>
          <cell r="F1407" t="str">
            <v>N/A</v>
          </cell>
          <cell r="G1407" t="str">
            <v>PR</v>
          </cell>
          <cell r="H1407" t="str">
            <v>PARANÁ</v>
          </cell>
          <cell r="I1407" t="str">
            <v>SUL</v>
          </cell>
          <cell r="J1407" t="str">
            <v>SUL</v>
          </cell>
          <cell r="K1407" t="str">
            <v>74</v>
          </cell>
          <cell r="L1407" t="str">
            <v>REUNIDAS</v>
          </cell>
          <cell r="M1407" t="str">
            <v>REUNIDAS</v>
          </cell>
          <cell r="N1407">
            <v>0</v>
          </cell>
          <cell r="O1407">
            <v>0</v>
          </cell>
          <cell r="P1407" t="str">
            <v>EDIFÍCIO COMERCIAL</v>
          </cell>
          <cell r="Q1407" t="str">
            <v>GARAGEM</v>
          </cell>
          <cell r="R1407" t="str">
            <v>OFF STREET</v>
          </cell>
          <cell r="S1407" t="str">
            <v>BASE OFF</v>
          </cell>
          <cell r="T1407">
            <v>1</v>
          </cell>
          <cell r="U1407" t="str">
            <v>N/A</v>
          </cell>
          <cell r="V1407" t="str">
            <v>N/A</v>
          </cell>
          <cell r="W1407" t="str">
            <v>N/I</v>
          </cell>
          <cell r="X1407" t="str">
            <v>N/I</v>
          </cell>
          <cell r="Y1407" t="str">
            <v>N/A</v>
          </cell>
          <cell r="Z1407" t="str">
            <v>N/A</v>
          </cell>
          <cell r="AA1407" t="str">
            <v>N/I</v>
          </cell>
          <cell r="AB1407" t="str">
            <v xml:space="preserve">BLOQUEADO    </v>
          </cell>
          <cell r="AC1407" t="str">
            <v xml:space="preserve">03201FB  </v>
          </cell>
          <cell r="AD1407" t="str">
            <v>ED COM SECULO XXI</v>
          </cell>
          <cell r="AE1407" t="str">
            <v xml:space="preserve">1.TRANSFERÊNCIA </v>
          </cell>
          <cell r="AF1407" t="str">
            <v>ORGANICAS</v>
          </cell>
          <cell r="AG1407" t="str">
            <v>N/I</v>
          </cell>
          <cell r="AH1407" t="str">
            <v>N/I</v>
          </cell>
          <cell r="AI1407" t="str">
            <v>N/I</v>
          </cell>
          <cell r="AJ1407" t="str">
            <v>N/I</v>
          </cell>
          <cell r="AK1407" t="str">
            <v xml:space="preserve">RUA EMILIANO PERNETA, 466 E RUA VISCONDE DE NARCAR, 1440  </v>
          </cell>
          <cell r="AL1407" t="str">
            <v>N/I</v>
          </cell>
          <cell r="AM1407" t="str">
            <v>N/I</v>
          </cell>
          <cell r="AN1407" t="str">
            <v>N/I</v>
          </cell>
          <cell r="AO1407" t="str">
            <v>N/A</v>
          </cell>
          <cell r="AP1407" t="str">
            <v>N/A</v>
          </cell>
          <cell r="AQ1407" t="str">
            <v>N/I</v>
          </cell>
          <cell r="AR1407" t="str">
            <v>N/I</v>
          </cell>
          <cell r="AS1407" t="str">
            <v>N/IN/I</v>
          </cell>
          <cell r="AT1407" t="str">
            <v>N/I</v>
          </cell>
          <cell r="AU1407" t="str">
            <v>N/I</v>
          </cell>
          <cell r="AV1407" t="str">
            <v>N/A</v>
          </cell>
          <cell r="AW1407" t="str">
            <v>N/I</v>
          </cell>
          <cell r="AX1407" t="str">
            <v>N/I</v>
          </cell>
          <cell r="AY1407" t="str">
            <v>N/I</v>
          </cell>
          <cell r="AZ1407">
            <v>127426</v>
          </cell>
        </row>
        <row r="1408">
          <cell r="D1408">
            <v>127430</v>
          </cell>
          <cell r="E1408" t="str">
            <v>HOSPITAL SANTA CASA</v>
          </cell>
          <cell r="F1408" t="str">
            <v>ISCAL LONDRINA</v>
          </cell>
          <cell r="G1408" t="str">
            <v>PR</v>
          </cell>
          <cell r="H1408" t="str">
            <v>PARANÁ</v>
          </cell>
          <cell r="I1408" t="str">
            <v>SUL</v>
          </cell>
          <cell r="J1408" t="str">
            <v>SUL</v>
          </cell>
          <cell r="K1408" t="str">
            <v>74</v>
          </cell>
          <cell r="L1408" t="str">
            <v>REUNIDAS</v>
          </cell>
          <cell r="M1408" t="str">
            <v>REUNIDAS</v>
          </cell>
          <cell r="N1408">
            <v>0</v>
          </cell>
          <cell r="O1408">
            <v>55</v>
          </cell>
          <cell r="P1408" t="str">
            <v>HOSPITAL</v>
          </cell>
          <cell r="Q1408" t="str">
            <v>GARAGEM</v>
          </cell>
          <cell r="R1408" t="str">
            <v>OFF STREET</v>
          </cell>
          <cell r="S1408" t="str">
            <v>BASE OFF</v>
          </cell>
          <cell r="T1408">
            <v>1</v>
          </cell>
          <cell r="U1408" t="str">
            <v>N/A</v>
          </cell>
          <cell r="V1408" t="str">
            <v>N/A</v>
          </cell>
          <cell r="W1408" t="str">
            <v>N/I</v>
          </cell>
          <cell r="X1408" t="str">
            <v>N/I</v>
          </cell>
          <cell r="Y1408" t="str">
            <v>N/A</v>
          </cell>
          <cell r="Z1408" t="str">
            <v>N/A</v>
          </cell>
          <cell r="AA1408" t="str">
            <v>N/I</v>
          </cell>
          <cell r="AB1408" t="str">
            <v>NAO BLOQUEADO</v>
          </cell>
          <cell r="AC1408" t="str">
            <v xml:space="preserve">03201FA  </v>
          </cell>
          <cell r="AD1408" t="str">
            <v>HOSP STA CASA DE LONDRINA</v>
          </cell>
          <cell r="AE1408" t="str">
            <v xml:space="preserve">1.TRANSFERÊNCIA </v>
          </cell>
          <cell r="AF1408" t="str">
            <v>ORGANICAS</v>
          </cell>
          <cell r="AG1408" t="str">
            <v>N/I</v>
          </cell>
          <cell r="AH1408" t="str">
            <v>N/I</v>
          </cell>
          <cell r="AI1408" t="str">
            <v>N/I</v>
          </cell>
          <cell r="AJ1408" t="str">
            <v>N/I</v>
          </cell>
          <cell r="AK1408" t="str">
            <v>N/I</v>
          </cell>
          <cell r="AL1408" t="str">
            <v>N/I</v>
          </cell>
          <cell r="AM1408" t="str">
            <v>N/I</v>
          </cell>
          <cell r="AN1408" t="str">
            <v>N/I</v>
          </cell>
          <cell r="AO1408" t="str">
            <v>N/A</v>
          </cell>
          <cell r="AP1408" t="str">
            <v>N/A</v>
          </cell>
          <cell r="AQ1408" t="str">
            <v>N/I</v>
          </cell>
          <cell r="AR1408" t="str">
            <v>N/I</v>
          </cell>
          <cell r="AS1408" t="str">
            <v>N/IN/I</v>
          </cell>
          <cell r="AT1408" t="str">
            <v>N/I</v>
          </cell>
          <cell r="AU1408" t="str">
            <v>N/I</v>
          </cell>
          <cell r="AV1408" t="str">
            <v>N/A</v>
          </cell>
          <cell r="AW1408" t="str">
            <v>N/I</v>
          </cell>
          <cell r="AX1408" t="str">
            <v>N/I</v>
          </cell>
          <cell r="AY1408" t="str">
            <v>N/I</v>
          </cell>
          <cell r="AZ1408">
            <v>127430</v>
          </cell>
        </row>
        <row r="1409">
          <cell r="D1409">
            <v>127419</v>
          </cell>
          <cell r="E1409" t="str">
            <v>PLINIO</v>
          </cell>
          <cell r="F1409" t="str">
            <v>N/A</v>
          </cell>
          <cell r="G1409" t="str">
            <v>PR</v>
          </cell>
          <cell r="H1409" t="str">
            <v>PARANÁ</v>
          </cell>
          <cell r="I1409" t="str">
            <v>SUL</v>
          </cell>
          <cell r="J1409" t="str">
            <v>SUL</v>
          </cell>
          <cell r="K1409" t="str">
            <v>74</v>
          </cell>
          <cell r="L1409" t="str">
            <v>REUNIDAS</v>
          </cell>
          <cell r="M1409" t="str">
            <v>REUNIDAS</v>
          </cell>
          <cell r="N1409">
            <v>0</v>
          </cell>
          <cell r="O1409">
            <v>67</v>
          </cell>
          <cell r="P1409" t="str">
            <v>EDIFÍCIO COMERCIAL</v>
          </cell>
          <cell r="Q1409" t="str">
            <v>GARAGEM</v>
          </cell>
          <cell r="R1409" t="str">
            <v>OFF STREET</v>
          </cell>
          <cell r="S1409" t="str">
            <v>BASE OFF</v>
          </cell>
          <cell r="T1409">
            <v>1</v>
          </cell>
          <cell r="U1409" t="str">
            <v>N/A</v>
          </cell>
          <cell r="V1409" t="str">
            <v>N/A</v>
          </cell>
          <cell r="W1409" t="str">
            <v>N/I</v>
          </cell>
          <cell r="X1409" t="str">
            <v>N/I</v>
          </cell>
          <cell r="Y1409" t="str">
            <v>N/A</v>
          </cell>
          <cell r="Z1409" t="str">
            <v>N/A</v>
          </cell>
          <cell r="AA1409" t="str">
            <v>N/I</v>
          </cell>
          <cell r="AB1409" t="str">
            <v>NAO BLOQUEADO</v>
          </cell>
          <cell r="AC1409" t="str">
            <v xml:space="preserve">03201EZ  </v>
          </cell>
          <cell r="AD1409" t="str">
            <v>ED COM PLINIO MATTOS PESSOA</v>
          </cell>
          <cell r="AE1409" t="str">
            <v xml:space="preserve">1.TRANSFERÊNCIA </v>
          </cell>
          <cell r="AF1409" t="str">
            <v>ORGANICAS</v>
          </cell>
          <cell r="AG1409" t="str">
            <v>N/I</v>
          </cell>
          <cell r="AH1409" t="str">
            <v>N/I</v>
          </cell>
          <cell r="AI1409" t="str">
            <v>N/I</v>
          </cell>
          <cell r="AJ1409" t="str">
            <v>N/I</v>
          </cell>
          <cell r="AK1409" t="str">
            <v>N/I</v>
          </cell>
          <cell r="AL1409" t="str">
            <v>N/I</v>
          </cell>
          <cell r="AM1409" t="str">
            <v>N/I</v>
          </cell>
          <cell r="AN1409" t="str">
            <v>N/I</v>
          </cell>
          <cell r="AO1409" t="str">
            <v>N/A</v>
          </cell>
          <cell r="AP1409" t="str">
            <v>N/A</v>
          </cell>
          <cell r="AQ1409" t="str">
            <v>N/I</v>
          </cell>
          <cell r="AR1409" t="str">
            <v>N/I</v>
          </cell>
          <cell r="AS1409" t="str">
            <v>N/IN/I</v>
          </cell>
          <cell r="AT1409" t="str">
            <v>N/I</v>
          </cell>
          <cell r="AU1409" t="str">
            <v>N/I</v>
          </cell>
          <cell r="AV1409" t="str">
            <v>N/A</v>
          </cell>
          <cell r="AW1409" t="str">
            <v>N/I</v>
          </cell>
          <cell r="AX1409" t="str">
            <v>N/I</v>
          </cell>
          <cell r="AY1409" t="str">
            <v>N/I</v>
          </cell>
          <cell r="AZ1409">
            <v>127419</v>
          </cell>
        </row>
        <row r="1410">
          <cell r="D1410">
            <v>127438</v>
          </cell>
          <cell r="E1410" t="str">
            <v>SAINT GERMAIN VISCONDE</v>
          </cell>
          <cell r="F1410" t="str">
            <v>SAINT GERMAIN</v>
          </cell>
          <cell r="G1410" t="str">
            <v>PR</v>
          </cell>
          <cell r="H1410" t="str">
            <v>PARANÁ</v>
          </cell>
          <cell r="I1410" t="str">
            <v>SUL</v>
          </cell>
          <cell r="J1410" t="str">
            <v>SUL</v>
          </cell>
          <cell r="K1410" t="str">
            <v>74</v>
          </cell>
          <cell r="L1410" t="str">
            <v>REUNIDAS</v>
          </cell>
          <cell r="M1410" t="str">
            <v>REUNIDAS</v>
          </cell>
          <cell r="N1410">
            <v>0</v>
          </cell>
          <cell r="O1410">
            <v>25</v>
          </cell>
          <cell r="P1410" t="str">
            <v>LAZER/ ENTRETENIMENTO</v>
          </cell>
          <cell r="Q1410" t="str">
            <v>GARAGEM</v>
          </cell>
          <cell r="R1410" t="str">
            <v>OFF STREET</v>
          </cell>
          <cell r="S1410" t="str">
            <v>BASE OFF</v>
          </cell>
          <cell r="T1410">
            <v>1</v>
          </cell>
          <cell r="U1410" t="str">
            <v>N/A</v>
          </cell>
          <cell r="V1410" t="str">
            <v>N/A</v>
          </cell>
          <cell r="W1410" t="str">
            <v>N/I</v>
          </cell>
          <cell r="X1410" t="str">
            <v>N/I</v>
          </cell>
          <cell r="Y1410" t="str">
            <v>N/A</v>
          </cell>
          <cell r="Z1410" t="str">
            <v>N/A</v>
          </cell>
          <cell r="AA1410" t="str">
            <v>N/I</v>
          </cell>
          <cell r="AB1410" t="str">
            <v>NAO BLOQUEADO</v>
          </cell>
          <cell r="AC1410" t="str">
            <v xml:space="preserve">03201EY  </v>
          </cell>
          <cell r="AD1410" t="str">
            <v>LAZER SAINT GERMAIN VISCONDE</v>
          </cell>
          <cell r="AE1410" t="str">
            <v xml:space="preserve">1.TRANSFERÊNCIA </v>
          </cell>
          <cell r="AF1410" t="str">
            <v>ORGANICAS</v>
          </cell>
          <cell r="AG1410" t="str">
            <v>N/I</v>
          </cell>
          <cell r="AH1410" t="str">
            <v>N/I</v>
          </cell>
          <cell r="AI1410" t="str">
            <v>N/I</v>
          </cell>
          <cell r="AJ1410" t="str">
            <v>N/I</v>
          </cell>
          <cell r="AK1410" t="str">
            <v xml:space="preserve">AV. VISCONDE DE GUARAPUAVA, 4882  </v>
          </cell>
          <cell r="AL1410" t="str">
            <v>N/I</v>
          </cell>
          <cell r="AM1410" t="str">
            <v>N/I</v>
          </cell>
          <cell r="AN1410" t="str">
            <v>N/I</v>
          </cell>
          <cell r="AO1410" t="str">
            <v>N/A</v>
          </cell>
          <cell r="AP1410" t="str">
            <v>N/A</v>
          </cell>
          <cell r="AQ1410" t="str">
            <v>N/I</v>
          </cell>
          <cell r="AR1410" t="str">
            <v>N/I</v>
          </cell>
          <cell r="AS1410" t="str">
            <v>N/IN/I</v>
          </cell>
          <cell r="AT1410" t="str">
            <v>N/I</v>
          </cell>
          <cell r="AU1410" t="str">
            <v>N/I</v>
          </cell>
          <cell r="AV1410" t="str">
            <v>N/A</v>
          </cell>
          <cell r="AW1410" t="str">
            <v>N/I</v>
          </cell>
          <cell r="AX1410" t="str">
            <v>N/I</v>
          </cell>
          <cell r="AY1410" t="str">
            <v>N/I</v>
          </cell>
          <cell r="AZ1410">
            <v>127438</v>
          </cell>
        </row>
        <row r="1411">
          <cell r="D1411">
            <v>315152</v>
          </cell>
          <cell r="E1411" t="str">
            <v>PATRIARCA</v>
          </cell>
          <cell r="F1411" t="str">
            <v>N/A</v>
          </cell>
          <cell r="G1411" t="str">
            <v>PR</v>
          </cell>
          <cell r="H1411" t="str">
            <v>PARANÁ</v>
          </cell>
          <cell r="I1411" t="str">
            <v>SUL</v>
          </cell>
          <cell r="J1411" t="str">
            <v>SUL</v>
          </cell>
          <cell r="K1411" t="str">
            <v>51</v>
          </cell>
          <cell r="L1411" t="str">
            <v>PRIMEIRA</v>
          </cell>
          <cell r="M1411" t="str">
            <v>REUNIDAS</v>
          </cell>
          <cell r="N1411">
            <v>0</v>
          </cell>
          <cell r="O1411">
            <v>76</v>
          </cell>
          <cell r="P1411" t="str">
            <v>EDIFÍCIO COMERCIAL</v>
          </cell>
          <cell r="Q1411" t="str">
            <v>GARAGEM</v>
          </cell>
          <cell r="R1411" t="str">
            <v>OFF STREET</v>
          </cell>
          <cell r="S1411" t="str">
            <v>BASE OFF</v>
          </cell>
          <cell r="T1411">
            <v>1</v>
          </cell>
          <cell r="U1411" t="str">
            <v>N/A</v>
          </cell>
          <cell r="V1411" t="str">
            <v>N/A</v>
          </cell>
          <cell r="W1411" t="str">
            <v>N/I</v>
          </cell>
          <cell r="X1411" t="str">
            <v>N/I</v>
          </cell>
          <cell r="Y1411" t="str">
            <v>N/A</v>
          </cell>
          <cell r="Z1411" t="str">
            <v>N/A</v>
          </cell>
          <cell r="AA1411" t="str">
            <v>N/I</v>
          </cell>
          <cell r="AB1411" t="str">
            <v>NAO BLOQUEADO</v>
          </cell>
          <cell r="AC1411" t="str">
            <v xml:space="preserve">03201EX  </v>
          </cell>
          <cell r="AD1411" t="str">
            <v>ED COM PATRIARCA</v>
          </cell>
          <cell r="AE1411" t="str">
            <v xml:space="preserve">1.TRANSFERÊNCIA </v>
          </cell>
          <cell r="AF1411" t="str">
            <v>ORGANICAS</v>
          </cell>
          <cell r="AG1411" t="str">
            <v>N/I</v>
          </cell>
          <cell r="AH1411" t="str">
            <v>N/I</v>
          </cell>
          <cell r="AI1411" t="str">
            <v>N/I</v>
          </cell>
          <cell r="AJ1411" t="str">
            <v>N/I</v>
          </cell>
          <cell r="AK1411" t="str">
            <v xml:space="preserve">RUA MARECHAL DEODORO, 950  </v>
          </cell>
          <cell r="AL1411" t="str">
            <v>N/I</v>
          </cell>
          <cell r="AM1411" t="str">
            <v>N/I</v>
          </cell>
          <cell r="AN1411" t="str">
            <v>N/I</v>
          </cell>
          <cell r="AO1411" t="str">
            <v>N/A</v>
          </cell>
          <cell r="AP1411" t="str">
            <v>N/A</v>
          </cell>
          <cell r="AQ1411" t="str">
            <v>N/I</v>
          </cell>
          <cell r="AR1411" t="str">
            <v>N/I</v>
          </cell>
          <cell r="AS1411" t="str">
            <v>N/IN/I</v>
          </cell>
          <cell r="AT1411" t="str">
            <v>N/I</v>
          </cell>
          <cell r="AU1411" t="str">
            <v>N/I</v>
          </cell>
          <cell r="AV1411" t="str">
            <v>N/A</v>
          </cell>
          <cell r="AW1411" t="str">
            <v>N/I</v>
          </cell>
          <cell r="AX1411" t="str">
            <v>N/I</v>
          </cell>
          <cell r="AY1411" t="str">
            <v>N/I</v>
          </cell>
          <cell r="AZ1411">
            <v>315152</v>
          </cell>
        </row>
        <row r="1412">
          <cell r="D1412">
            <v>325152</v>
          </cell>
          <cell r="E1412" t="str">
            <v>PATRIARCA</v>
          </cell>
          <cell r="F1412" t="str">
            <v>N/A</v>
          </cell>
          <cell r="G1412" t="str">
            <v>PR</v>
          </cell>
          <cell r="H1412" t="str">
            <v>PARANÁ</v>
          </cell>
          <cell r="I1412" t="str">
            <v>SUL</v>
          </cell>
          <cell r="J1412" t="str">
            <v>SUL</v>
          </cell>
          <cell r="K1412" t="str">
            <v>51</v>
          </cell>
          <cell r="L1412" t="str">
            <v>PRIMEIRA</v>
          </cell>
          <cell r="M1412" t="str">
            <v>REUNIDAS</v>
          </cell>
          <cell r="N1412">
            <v>0</v>
          </cell>
          <cell r="O1412">
            <v>76</v>
          </cell>
          <cell r="P1412" t="str">
            <v>EDIFÍCIO COMERCIAL</v>
          </cell>
          <cell r="Q1412" t="str">
            <v>GARAGEM</v>
          </cell>
          <cell r="R1412" t="str">
            <v>OFF STREET</v>
          </cell>
          <cell r="S1412" t="str">
            <v>BASE OFF</v>
          </cell>
          <cell r="T1412">
            <v>1</v>
          </cell>
          <cell r="U1412" t="str">
            <v>N/A</v>
          </cell>
          <cell r="V1412" t="str">
            <v>N/A</v>
          </cell>
          <cell r="W1412" t="str">
            <v>N/I</v>
          </cell>
          <cell r="X1412" t="str">
            <v>N/I</v>
          </cell>
          <cell r="Y1412" t="str">
            <v>N/A</v>
          </cell>
          <cell r="Z1412" t="str">
            <v>N/A</v>
          </cell>
          <cell r="AA1412" t="str">
            <v>N/I</v>
          </cell>
          <cell r="AB1412" t="str">
            <v>NAO BLOQUEADO</v>
          </cell>
          <cell r="AC1412" t="str">
            <v xml:space="preserve">03201EX  </v>
          </cell>
          <cell r="AD1412" t="str">
            <v>ED COM PATRIARCA</v>
          </cell>
          <cell r="AE1412" t="str">
            <v xml:space="preserve">1.TRANSFERÊNCIA </v>
          </cell>
          <cell r="AF1412" t="str">
            <v>ORGANICAS</v>
          </cell>
          <cell r="AG1412" t="str">
            <v>N/I</v>
          </cell>
          <cell r="AH1412" t="str">
            <v>N/I</v>
          </cell>
          <cell r="AI1412" t="str">
            <v>N/I</v>
          </cell>
          <cell r="AJ1412" t="str">
            <v>N/I</v>
          </cell>
          <cell r="AK1412" t="str">
            <v xml:space="preserve">RUA MARECHAL DEODORO, 950  </v>
          </cell>
          <cell r="AL1412" t="str">
            <v>N/I</v>
          </cell>
          <cell r="AM1412" t="str">
            <v>N/I</v>
          </cell>
          <cell r="AN1412" t="str">
            <v>N/I</v>
          </cell>
          <cell r="AO1412" t="str">
            <v>N/A</v>
          </cell>
          <cell r="AP1412" t="str">
            <v>N/A</v>
          </cell>
          <cell r="AQ1412" t="str">
            <v>N/I</v>
          </cell>
          <cell r="AR1412" t="str">
            <v>N/I</v>
          </cell>
          <cell r="AS1412" t="str">
            <v>N/IN/I</v>
          </cell>
          <cell r="AT1412" t="str">
            <v>N/I</v>
          </cell>
          <cell r="AU1412" t="str">
            <v>N/I</v>
          </cell>
          <cell r="AV1412" t="str">
            <v>N/A</v>
          </cell>
          <cell r="AW1412" t="str">
            <v>N/I</v>
          </cell>
          <cell r="AX1412" t="str">
            <v>N/I</v>
          </cell>
          <cell r="AY1412" t="str">
            <v>N/I</v>
          </cell>
          <cell r="AZ1412">
            <v>325152</v>
          </cell>
        </row>
        <row r="1413">
          <cell r="D1413">
            <v>127412</v>
          </cell>
          <cell r="E1413" t="str">
            <v>PATRIARCA</v>
          </cell>
          <cell r="F1413" t="str">
            <v>N/A</v>
          </cell>
          <cell r="G1413" t="str">
            <v>PR</v>
          </cell>
          <cell r="H1413" t="str">
            <v>PARANÁ</v>
          </cell>
          <cell r="I1413" t="str">
            <v>SUL</v>
          </cell>
          <cell r="J1413" t="str">
            <v>SUL</v>
          </cell>
          <cell r="K1413" t="str">
            <v>74</v>
          </cell>
          <cell r="L1413" t="str">
            <v>REUNIDAS</v>
          </cell>
          <cell r="M1413" t="str">
            <v>REUNIDAS</v>
          </cell>
          <cell r="N1413">
            <v>0</v>
          </cell>
          <cell r="O1413">
            <v>76</v>
          </cell>
          <cell r="P1413" t="str">
            <v>EDIFÍCIO COMERCIAL</v>
          </cell>
          <cell r="Q1413" t="str">
            <v>GARAGEM</v>
          </cell>
          <cell r="R1413" t="str">
            <v>OFF STREET</v>
          </cell>
          <cell r="S1413" t="str">
            <v>BASE OFF</v>
          </cell>
          <cell r="T1413">
            <v>1</v>
          </cell>
          <cell r="U1413" t="str">
            <v>N/A</v>
          </cell>
          <cell r="V1413" t="str">
            <v>N/A</v>
          </cell>
          <cell r="W1413" t="str">
            <v>N/I</v>
          </cell>
          <cell r="X1413" t="str">
            <v>N/I</v>
          </cell>
          <cell r="Y1413" t="str">
            <v>N/A</v>
          </cell>
          <cell r="Z1413" t="str">
            <v>N/A</v>
          </cell>
          <cell r="AA1413" t="str">
            <v>N/I</v>
          </cell>
          <cell r="AB1413" t="str">
            <v>NAO BLOQUEADO</v>
          </cell>
          <cell r="AC1413" t="str">
            <v xml:space="preserve">03201EX  </v>
          </cell>
          <cell r="AD1413" t="str">
            <v>ED COM PATRIARCA</v>
          </cell>
          <cell r="AE1413" t="str">
            <v xml:space="preserve">1.TRANSFERÊNCIA </v>
          </cell>
          <cell r="AF1413" t="str">
            <v>ORGANICAS</v>
          </cell>
          <cell r="AG1413" t="str">
            <v>N/I</v>
          </cell>
          <cell r="AH1413" t="str">
            <v>N/I</v>
          </cell>
          <cell r="AI1413" t="str">
            <v>N/I</v>
          </cell>
          <cell r="AJ1413" t="str">
            <v>N/I</v>
          </cell>
          <cell r="AK1413" t="str">
            <v xml:space="preserve">RUA MARECHAL DEODORO, 950  </v>
          </cell>
          <cell r="AL1413" t="str">
            <v>N/I</v>
          </cell>
          <cell r="AM1413" t="str">
            <v>N/I</v>
          </cell>
          <cell r="AN1413" t="str">
            <v>N/I</v>
          </cell>
          <cell r="AO1413" t="str">
            <v>N/A</v>
          </cell>
          <cell r="AP1413" t="str">
            <v>N/A</v>
          </cell>
          <cell r="AQ1413" t="str">
            <v>N/I</v>
          </cell>
          <cell r="AR1413" t="str">
            <v>N/I</v>
          </cell>
          <cell r="AS1413" t="str">
            <v>N/IN/I</v>
          </cell>
          <cell r="AT1413" t="str">
            <v>N/I</v>
          </cell>
          <cell r="AU1413" t="str">
            <v>N/I</v>
          </cell>
          <cell r="AV1413" t="str">
            <v>N/A</v>
          </cell>
          <cell r="AW1413" t="str">
            <v>N/I</v>
          </cell>
          <cell r="AX1413" t="str">
            <v>N/I</v>
          </cell>
          <cell r="AY1413" t="str">
            <v>N/I</v>
          </cell>
          <cell r="AZ1413">
            <v>127412</v>
          </cell>
        </row>
        <row r="1414">
          <cell r="D1414">
            <v>127411</v>
          </cell>
          <cell r="E1414" t="str">
            <v>SAINT GERMAIN 1 E 2</v>
          </cell>
          <cell r="F1414" t="str">
            <v>SAINT GERMAIN</v>
          </cell>
          <cell r="G1414" t="str">
            <v>PR</v>
          </cell>
          <cell r="H1414" t="str">
            <v>PARANÁ</v>
          </cell>
          <cell r="I1414" t="str">
            <v>SUL</v>
          </cell>
          <cell r="J1414" t="str">
            <v>SUL</v>
          </cell>
          <cell r="K1414" t="str">
            <v>74</v>
          </cell>
          <cell r="L1414" t="str">
            <v>REUNIDAS</v>
          </cell>
          <cell r="M1414" t="str">
            <v>REUNIDAS</v>
          </cell>
          <cell r="N1414">
            <v>0</v>
          </cell>
          <cell r="O1414">
            <v>30</v>
          </cell>
          <cell r="P1414" t="str">
            <v>LAZER/ ENTRETENIMENTO</v>
          </cell>
          <cell r="Q1414" t="str">
            <v>GARAGEM</v>
          </cell>
          <cell r="R1414" t="str">
            <v>OFF STREET</v>
          </cell>
          <cell r="S1414" t="str">
            <v>BASE OFF</v>
          </cell>
          <cell r="T1414">
            <v>1</v>
          </cell>
          <cell r="U1414" t="str">
            <v>N/A</v>
          </cell>
          <cell r="V1414" t="str">
            <v>N/A</v>
          </cell>
          <cell r="W1414" t="str">
            <v>N/I</v>
          </cell>
          <cell r="X1414" t="str">
            <v>N/I</v>
          </cell>
          <cell r="Y1414" t="str">
            <v>N/A</v>
          </cell>
          <cell r="Z1414" t="str">
            <v>N/A</v>
          </cell>
          <cell r="AA1414" t="str">
            <v>N/I</v>
          </cell>
          <cell r="AB1414" t="str">
            <v>NAO BLOQUEADO</v>
          </cell>
          <cell r="AC1414" t="str">
            <v xml:space="preserve">03201EW  </v>
          </cell>
          <cell r="AD1414" t="str">
            <v>LAZER SAINT GERMAIN PRINCESA ISABEL</v>
          </cell>
          <cell r="AE1414" t="str">
            <v xml:space="preserve">1.TRANSFERÊNCIA </v>
          </cell>
          <cell r="AF1414" t="str">
            <v>ORGANICAS</v>
          </cell>
          <cell r="AG1414" t="str">
            <v>N/I</v>
          </cell>
          <cell r="AH1414" t="str">
            <v>N/I</v>
          </cell>
          <cell r="AI1414" t="str">
            <v>N/I</v>
          </cell>
          <cell r="AJ1414" t="str">
            <v>N/I</v>
          </cell>
          <cell r="AK1414" t="str">
            <v>N/I</v>
          </cell>
          <cell r="AL1414" t="str">
            <v>N/I</v>
          </cell>
          <cell r="AM1414" t="str">
            <v>N/I</v>
          </cell>
          <cell r="AN1414" t="str">
            <v>N/I</v>
          </cell>
          <cell r="AO1414" t="str">
            <v>N/A</v>
          </cell>
          <cell r="AP1414" t="str">
            <v>N/A</v>
          </cell>
          <cell r="AQ1414" t="str">
            <v>N/I</v>
          </cell>
          <cell r="AR1414" t="str">
            <v>N/I</v>
          </cell>
          <cell r="AS1414" t="str">
            <v>N/IN/I</v>
          </cell>
          <cell r="AT1414" t="str">
            <v>N/I</v>
          </cell>
          <cell r="AU1414" t="str">
            <v>N/I</v>
          </cell>
          <cell r="AV1414" t="str">
            <v>N/A</v>
          </cell>
          <cell r="AW1414" t="str">
            <v>N/I</v>
          </cell>
          <cell r="AX1414" t="str">
            <v>N/I</v>
          </cell>
          <cell r="AY1414" t="str">
            <v>N/I</v>
          </cell>
          <cell r="AZ1414">
            <v>127411</v>
          </cell>
        </row>
        <row r="1415">
          <cell r="D1415">
            <v>127414</v>
          </cell>
          <cell r="E1415" t="str">
            <v>HOSPITAL PARANA</v>
          </cell>
          <cell r="F1415" t="str">
            <v>N/A</v>
          </cell>
          <cell r="G1415" t="str">
            <v>PR</v>
          </cell>
          <cell r="H1415" t="str">
            <v>PARANÁ</v>
          </cell>
          <cell r="I1415" t="str">
            <v>SUL</v>
          </cell>
          <cell r="J1415" t="str">
            <v>SUL</v>
          </cell>
          <cell r="K1415" t="str">
            <v>74</v>
          </cell>
          <cell r="L1415" t="str">
            <v>REUNIDAS</v>
          </cell>
          <cell r="M1415" t="str">
            <v>REUNIDAS</v>
          </cell>
          <cell r="N1415">
            <v>0</v>
          </cell>
          <cell r="O1415">
            <v>65</v>
          </cell>
          <cell r="P1415" t="str">
            <v>HOSPITAL</v>
          </cell>
          <cell r="Q1415" t="str">
            <v>GARAGEM</v>
          </cell>
          <cell r="R1415" t="str">
            <v>OFF STREET</v>
          </cell>
          <cell r="S1415" t="str">
            <v>BASE OFF</v>
          </cell>
          <cell r="T1415">
            <v>1</v>
          </cell>
          <cell r="U1415" t="str">
            <v>N/A</v>
          </cell>
          <cell r="V1415" t="str">
            <v>N/A</v>
          </cell>
          <cell r="W1415" t="str">
            <v>N/I</v>
          </cell>
          <cell r="X1415" t="str">
            <v>N/I</v>
          </cell>
          <cell r="Y1415" t="str">
            <v>N/A</v>
          </cell>
          <cell r="Z1415" t="str">
            <v>N/A</v>
          </cell>
          <cell r="AA1415" t="str">
            <v>N/I</v>
          </cell>
          <cell r="AB1415" t="str">
            <v>NAO BLOQUEADO</v>
          </cell>
          <cell r="AC1415" t="str">
            <v xml:space="preserve">03201EV  </v>
          </cell>
          <cell r="AD1415" t="str">
            <v>HOSP PARANA</v>
          </cell>
          <cell r="AE1415" t="str">
            <v xml:space="preserve">1.TRANSFERÊNCIA </v>
          </cell>
          <cell r="AF1415" t="str">
            <v>ORGANICAS</v>
          </cell>
          <cell r="AG1415" t="str">
            <v>N/I</v>
          </cell>
          <cell r="AH1415" t="str">
            <v>N/I</v>
          </cell>
          <cell r="AI1415" t="str">
            <v>N/I</v>
          </cell>
          <cell r="AJ1415" t="str">
            <v>N/I</v>
          </cell>
          <cell r="AK1415" t="str">
            <v>RUA DAS CAMÉLIAS, 73</v>
          </cell>
          <cell r="AL1415" t="str">
            <v>N/I</v>
          </cell>
          <cell r="AM1415" t="str">
            <v>N/I</v>
          </cell>
          <cell r="AN1415" t="str">
            <v>N/I</v>
          </cell>
          <cell r="AO1415" t="str">
            <v>N/A</v>
          </cell>
          <cell r="AP1415" t="str">
            <v>N/A</v>
          </cell>
          <cell r="AQ1415" t="str">
            <v>N/I</v>
          </cell>
          <cell r="AR1415" t="str">
            <v>N/I</v>
          </cell>
          <cell r="AS1415" t="str">
            <v>N/IN/I</v>
          </cell>
          <cell r="AT1415" t="str">
            <v>N/I</v>
          </cell>
          <cell r="AU1415" t="str">
            <v>N/I</v>
          </cell>
          <cell r="AV1415" t="str">
            <v>N/A</v>
          </cell>
          <cell r="AW1415" t="str">
            <v>N/I</v>
          </cell>
          <cell r="AX1415" t="str">
            <v>N/I</v>
          </cell>
          <cell r="AY1415" t="str">
            <v>N/I</v>
          </cell>
          <cell r="AZ1415">
            <v>127414</v>
          </cell>
        </row>
        <row r="1416">
          <cell r="D1416">
            <v>127423</v>
          </cell>
          <cell r="E1416" t="str">
            <v>MICHELANGELO</v>
          </cell>
          <cell r="F1416" t="str">
            <v>N/A</v>
          </cell>
          <cell r="G1416" t="str">
            <v>PR</v>
          </cell>
          <cell r="H1416" t="str">
            <v>PARANÁ</v>
          </cell>
          <cell r="I1416" t="str">
            <v>SUL</v>
          </cell>
          <cell r="J1416" t="str">
            <v>SUL</v>
          </cell>
          <cell r="K1416" t="str">
            <v>74</v>
          </cell>
          <cell r="L1416" t="str">
            <v>REUNIDAS</v>
          </cell>
          <cell r="M1416" t="str">
            <v>REUNIDAS</v>
          </cell>
          <cell r="N1416">
            <v>0</v>
          </cell>
          <cell r="O1416">
            <v>180</v>
          </cell>
          <cell r="P1416" t="str">
            <v>EDIFÍCIO COMERCIAL</v>
          </cell>
          <cell r="Q1416" t="str">
            <v>GARAGEM</v>
          </cell>
          <cell r="R1416" t="str">
            <v>OFF STREET</v>
          </cell>
          <cell r="S1416" t="str">
            <v>BASE OFF</v>
          </cell>
          <cell r="T1416">
            <v>1</v>
          </cell>
          <cell r="U1416" t="str">
            <v>N/A</v>
          </cell>
          <cell r="V1416" t="str">
            <v>N/A</v>
          </cell>
          <cell r="W1416" t="str">
            <v>N/I</v>
          </cell>
          <cell r="X1416" t="str">
            <v>N/I</v>
          </cell>
          <cell r="Y1416" t="str">
            <v>N/A</v>
          </cell>
          <cell r="Z1416" t="str">
            <v>N/A</v>
          </cell>
          <cell r="AA1416" t="str">
            <v>N/I</v>
          </cell>
          <cell r="AB1416" t="str">
            <v>NAO BLOQUEADO</v>
          </cell>
          <cell r="AC1416" t="str">
            <v xml:space="preserve">03201EU  </v>
          </cell>
          <cell r="AD1416" t="str">
            <v>ED COM MICHELANGELO</v>
          </cell>
          <cell r="AE1416" t="str">
            <v xml:space="preserve">1.TRANSFERÊNCIA </v>
          </cell>
          <cell r="AF1416" t="str">
            <v>ORGANICAS</v>
          </cell>
          <cell r="AG1416" t="str">
            <v>N/I</v>
          </cell>
          <cell r="AH1416" t="str">
            <v>N/I</v>
          </cell>
          <cell r="AI1416" t="str">
            <v>N/I</v>
          </cell>
          <cell r="AJ1416" t="str">
            <v>N/I</v>
          </cell>
          <cell r="AK1416" t="str">
            <v>RUA 24 DE MAIO, 118</v>
          </cell>
          <cell r="AL1416" t="str">
            <v>N/I</v>
          </cell>
          <cell r="AM1416" t="str">
            <v>N/I</v>
          </cell>
          <cell r="AN1416" t="str">
            <v>N/I</v>
          </cell>
          <cell r="AO1416" t="str">
            <v>N/A</v>
          </cell>
          <cell r="AP1416" t="str">
            <v>N/A</v>
          </cell>
          <cell r="AQ1416" t="str">
            <v>N/I</v>
          </cell>
          <cell r="AR1416" t="str">
            <v>N/I</v>
          </cell>
          <cell r="AS1416" t="str">
            <v>N/IN/I</v>
          </cell>
          <cell r="AT1416" t="str">
            <v>N/I</v>
          </cell>
          <cell r="AU1416" t="str">
            <v>N/I</v>
          </cell>
          <cell r="AV1416" t="str">
            <v>N/A</v>
          </cell>
          <cell r="AW1416" t="str">
            <v>N/I</v>
          </cell>
          <cell r="AX1416" t="str">
            <v>N/I</v>
          </cell>
          <cell r="AY1416" t="str">
            <v>N/I</v>
          </cell>
          <cell r="AZ1416">
            <v>127423</v>
          </cell>
        </row>
        <row r="1417">
          <cell r="D1417">
            <v>127437</v>
          </cell>
          <cell r="E1417" t="str">
            <v>MERCADORAMA MARINGA</v>
          </cell>
          <cell r="F1417" t="str">
            <v>N/A</v>
          </cell>
          <cell r="G1417" t="str">
            <v>PR</v>
          </cell>
          <cell r="H1417" t="str">
            <v>PARANÁ</v>
          </cell>
          <cell r="I1417" t="str">
            <v>SUL</v>
          </cell>
          <cell r="J1417" t="str">
            <v>SUL</v>
          </cell>
          <cell r="K1417" t="str">
            <v>74</v>
          </cell>
          <cell r="L1417" t="str">
            <v>REUNIDAS</v>
          </cell>
          <cell r="M1417" t="str">
            <v>REUNIDAS</v>
          </cell>
          <cell r="N1417">
            <v>0</v>
          </cell>
          <cell r="O1417">
            <v>114</v>
          </cell>
          <cell r="P1417" t="str">
            <v>SUPERMERCADO</v>
          </cell>
          <cell r="Q1417" t="str">
            <v>GARAGEM</v>
          </cell>
          <cell r="R1417" t="str">
            <v>OFF STREET</v>
          </cell>
          <cell r="S1417" t="str">
            <v>NN OFF 2010</v>
          </cell>
          <cell r="T1417">
            <v>1</v>
          </cell>
          <cell r="U1417" t="str">
            <v>N/A</v>
          </cell>
          <cell r="V1417" t="str">
            <v>N/A</v>
          </cell>
          <cell r="W1417" t="str">
            <v>N/I</v>
          </cell>
          <cell r="X1417" t="str">
            <v>N/I</v>
          </cell>
          <cell r="Y1417" t="str">
            <v>N/A</v>
          </cell>
          <cell r="Z1417" t="str">
            <v>N/A</v>
          </cell>
          <cell r="AA1417" t="str">
            <v>N/I</v>
          </cell>
          <cell r="AB1417" t="str">
            <v>NAO BLOQUEADO</v>
          </cell>
          <cell r="AC1417" t="str">
            <v xml:space="preserve">03201ET  </v>
          </cell>
          <cell r="AD1417" t="str">
            <v>SUPERM MERCADORAMA MARINGA</v>
          </cell>
          <cell r="AE1417" t="str">
            <v xml:space="preserve">1.TRANSFERÊNCIA </v>
          </cell>
          <cell r="AF1417" t="str">
            <v>ORGANICAS</v>
          </cell>
          <cell r="AG1417" t="str">
            <v>N/I</v>
          </cell>
          <cell r="AH1417" t="str">
            <v>N/I</v>
          </cell>
          <cell r="AI1417" t="str">
            <v>N/I</v>
          </cell>
          <cell r="AJ1417" t="str">
            <v>N/I</v>
          </cell>
          <cell r="AK1417" t="str">
            <v>AV. SÃO PAULO, 42</v>
          </cell>
          <cell r="AL1417" t="str">
            <v>N/I</v>
          </cell>
          <cell r="AM1417" t="str">
            <v>N/I</v>
          </cell>
          <cell r="AN1417" t="str">
            <v>N/I</v>
          </cell>
          <cell r="AO1417" t="str">
            <v>N/A</v>
          </cell>
          <cell r="AP1417" t="str">
            <v>N/A</v>
          </cell>
          <cell r="AQ1417" t="str">
            <v>N/I</v>
          </cell>
          <cell r="AR1417" t="str">
            <v>N/I</v>
          </cell>
          <cell r="AS1417" t="str">
            <v>N/IN/I</v>
          </cell>
          <cell r="AT1417" t="str">
            <v>N/I</v>
          </cell>
          <cell r="AU1417" t="str">
            <v>N/I</v>
          </cell>
          <cell r="AV1417" t="str">
            <v>N/A</v>
          </cell>
          <cell r="AW1417" t="str">
            <v>N/I</v>
          </cell>
          <cell r="AX1417" t="str">
            <v>N/I</v>
          </cell>
          <cell r="AY1417" t="str">
            <v>N/I</v>
          </cell>
          <cell r="AZ1417">
            <v>127437</v>
          </cell>
        </row>
        <row r="1418">
          <cell r="D1418">
            <v>127431</v>
          </cell>
          <cell r="E1418" t="str">
            <v>HOSPITAL MATER DEI</v>
          </cell>
          <cell r="F1418" t="str">
            <v>ISCAL LONDRINA</v>
          </cell>
          <cell r="G1418" t="str">
            <v>PR</v>
          </cell>
          <cell r="H1418" t="str">
            <v>PARANÁ</v>
          </cell>
          <cell r="I1418" t="str">
            <v>SUL</v>
          </cell>
          <cell r="J1418" t="str">
            <v>SUL</v>
          </cell>
          <cell r="K1418" t="str">
            <v>74</v>
          </cell>
          <cell r="L1418" t="str">
            <v>REUNIDAS</v>
          </cell>
          <cell r="M1418" t="str">
            <v>REUNIDAS</v>
          </cell>
          <cell r="N1418">
            <v>0</v>
          </cell>
          <cell r="O1418">
            <v>40</v>
          </cell>
          <cell r="P1418" t="str">
            <v>HOSPITAL</v>
          </cell>
          <cell r="Q1418" t="str">
            <v>GARAGEM</v>
          </cell>
          <cell r="R1418" t="str">
            <v>OFF STREET</v>
          </cell>
          <cell r="S1418" t="str">
            <v>BASE OFF</v>
          </cell>
          <cell r="T1418">
            <v>1</v>
          </cell>
          <cell r="U1418" t="str">
            <v>N/A</v>
          </cell>
          <cell r="V1418" t="str">
            <v>N/A</v>
          </cell>
          <cell r="W1418" t="str">
            <v>N/I</v>
          </cell>
          <cell r="X1418" t="str">
            <v>N/I</v>
          </cell>
          <cell r="Y1418" t="str">
            <v>N/A</v>
          </cell>
          <cell r="Z1418" t="str">
            <v>N/A</v>
          </cell>
          <cell r="AA1418" t="str">
            <v>N/I</v>
          </cell>
          <cell r="AB1418" t="str">
            <v>NAO BLOQUEADO</v>
          </cell>
          <cell r="AC1418" t="str">
            <v xml:space="preserve">03201ES  </v>
          </cell>
          <cell r="AD1418" t="str">
            <v>HOSP MATER DEI</v>
          </cell>
          <cell r="AE1418" t="str">
            <v xml:space="preserve">1.TRANSFERÊNCIA </v>
          </cell>
          <cell r="AF1418" t="str">
            <v>ORGANICAS</v>
          </cell>
          <cell r="AG1418" t="str">
            <v>N/I</v>
          </cell>
          <cell r="AH1418" t="str">
            <v>N/I</v>
          </cell>
          <cell r="AI1418" t="str">
            <v>N/I</v>
          </cell>
          <cell r="AJ1418" t="str">
            <v>N/I</v>
          </cell>
          <cell r="AK1418" t="str">
            <v xml:space="preserve">RUA SENADOR SOUZA NAVES, 1681 </v>
          </cell>
          <cell r="AL1418" t="str">
            <v>N/I</v>
          </cell>
          <cell r="AM1418" t="str">
            <v>N/I</v>
          </cell>
          <cell r="AN1418" t="str">
            <v>N/I</v>
          </cell>
          <cell r="AO1418" t="str">
            <v>N/A</v>
          </cell>
          <cell r="AP1418" t="str">
            <v>N/A</v>
          </cell>
          <cell r="AQ1418" t="str">
            <v>N/I</v>
          </cell>
          <cell r="AR1418" t="str">
            <v>N/I</v>
          </cell>
          <cell r="AS1418" t="str">
            <v>N/IN/I</v>
          </cell>
          <cell r="AT1418" t="str">
            <v>N/I</v>
          </cell>
          <cell r="AU1418" t="str">
            <v>N/I</v>
          </cell>
          <cell r="AV1418" t="str">
            <v>N/A</v>
          </cell>
          <cell r="AW1418" t="str">
            <v>N/I</v>
          </cell>
          <cell r="AX1418" t="str">
            <v>N/I</v>
          </cell>
          <cell r="AY1418" t="str">
            <v>N/I</v>
          </cell>
          <cell r="AZ1418">
            <v>127431</v>
          </cell>
        </row>
        <row r="1419">
          <cell r="D1419">
            <v>315153</v>
          </cell>
          <cell r="E1419" t="str">
            <v>ASPEN PARK, SHOPPING</v>
          </cell>
          <cell r="F1419" t="str">
            <v>N/A</v>
          </cell>
          <cell r="G1419" t="str">
            <v>PR</v>
          </cell>
          <cell r="H1419" t="str">
            <v>PARANÁ</v>
          </cell>
          <cell r="I1419" t="str">
            <v>SUL</v>
          </cell>
          <cell r="J1419" t="str">
            <v>SUL</v>
          </cell>
          <cell r="K1419" t="str">
            <v>51</v>
          </cell>
          <cell r="L1419" t="str">
            <v>PRIMEIRA</v>
          </cell>
          <cell r="M1419" t="str">
            <v>PRIMEIRA</v>
          </cell>
          <cell r="N1419">
            <v>0</v>
          </cell>
          <cell r="O1419">
            <v>309</v>
          </cell>
          <cell r="P1419" t="str">
            <v>SHOPPING</v>
          </cell>
          <cell r="Q1419" t="str">
            <v>GARAGEM</v>
          </cell>
          <cell r="R1419" t="str">
            <v>OFF STREET</v>
          </cell>
          <cell r="S1419" t="str">
            <v>BASE OFF</v>
          </cell>
          <cell r="T1419">
            <v>1</v>
          </cell>
          <cell r="U1419" t="str">
            <v>N/A</v>
          </cell>
          <cell r="V1419" t="str">
            <v>N/A</v>
          </cell>
          <cell r="W1419" t="str">
            <v>N/I</v>
          </cell>
          <cell r="X1419" t="str">
            <v>N/I</v>
          </cell>
          <cell r="Y1419" t="str">
            <v>N/A</v>
          </cell>
          <cell r="Z1419" t="str">
            <v>N/A</v>
          </cell>
          <cell r="AA1419" t="str">
            <v>N/I</v>
          </cell>
          <cell r="AB1419" t="str">
            <v>NAO BLOQUEADO</v>
          </cell>
          <cell r="AC1419" t="str">
            <v xml:space="preserve">03201ER  </v>
          </cell>
          <cell r="AD1419" t="str">
            <v>SHOP MARINGA PARK</v>
          </cell>
          <cell r="AE1419" t="str">
            <v xml:space="preserve">1.TRANSFERÊNCIA </v>
          </cell>
          <cell r="AF1419" t="str">
            <v>ORGANICAS</v>
          </cell>
          <cell r="AG1419" t="str">
            <v>N/I</v>
          </cell>
          <cell r="AH1419" t="str">
            <v xml:space="preserve">MARINGÁ </v>
          </cell>
          <cell r="AI1419" t="str">
            <v>87013-040</v>
          </cell>
          <cell r="AJ1419" t="str">
            <v>CENTRO</v>
          </cell>
          <cell r="AK1419" t="str">
            <v xml:space="preserve">AV. SÃO PAULO, 120 </v>
          </cell>
          <cell r="AL1419" t="str">
            <v>N/I</v>
          </cell>
          <cell r="AM1419" t="str">
            <v>N/I</v>
          </cell>
          <cell r="AN1419" t="str">
            <v>N/I</v>
          </cell>
          <cell r="AO1419" t="str">
            <v>N/A</v>
          </cell>
          <cell r="AP1419" t="str">
            <v>N/A</v>
          </cell>
          <cell r="AQ1419" t="str">
            <v>N/I</v>
          </cell>
          <cell r="AR1419" t="str">
            <v>N/I</v>
          </cell>
          <cell r="AS1419" t="str">
            <v>N/IN/I</v>
          </cell>
          <cell r="AT1419" t="str">
            <v>N/I</v>
          </cell>
          <cell r="AU1419" t="str">
            <v>N/I</v>
          </cell>
          <cell r="AV1419" t="str">
            <v>N/A</v>
          </cell>
          <cell r="AW1419" t="str">
            <v>N/I</v>
          </cell>
          <cell r="AX1419" t="str">
            <v>Aspen</v>
          </cell>
          <cell r="AY1419" t="str">
            <v>N/I</v>
          </cell>
          <cell r="AZ1419">
            <v>315153</v>
          </cell>
        </row>
        <row r="1420">
          <cell r="D1420">
            <v>325153</v>
          </cell>
          <cell r="E1420" t="str">
            <v>MARINGA PARK</v>
          </cell>
          <cell r="F1420" t="str">
            <v>N/A</v>
          </cell>
          <cell r="G1420" t="str">
            <v>PR</v>
          </cell>
          <cell r="H1420" t="str">
            <v>PARANÁ</v>
          </cell>
          <cell r="I1420" t="str">
            <v>SUL</v>
          </cell>
          <cell r="J1420" t="str">
            <v>SUL</v>
          </cell>
          <cell r="K1420" t="str">
            <v>51</v>
          </cell>
          <cell r="L1420" t="str">
            <v>PRIMEIRA</v>
          </cell>
          <cell r="M1420" t="str">
            <v>PRIMEIRA</v>
          </cell>
          <cell r="N1420">
            <v>0</v>
          </cell>
          <cell r="O1420">
            <v>309</v>
          </cell>
          <cell r="P1420" t="str">
            <v>SHOPPING</v>
          </cell>
          <cell r="Q1420" t="str">
            <v>GARAGEM</v>
          </cell>
          <cell r="R1420" t="str">
            <v>OFF STREET</v>
          </cell>
          <cell r="S1420" t="str">
            <v>BASE OFF</v>
          </cell>
          <cell r="T1420">
            <v>1</v>
          </cell>
          <cell r="U1420" t="str">
            <v>N/A</v>
          </cell>
          <cell r="V1420" t="str">
            <v>N/A</v>
          </cell>
          <cell r="W1420" t="str">
            <v>N/I</v>
          </cell>
          <cell r="X1420" t="str">
            <v>N/I</v>
          </cell>
          <cell r="Y1420" t="str">
            <v>N/A</v>
          </cell>
          <cell r="Z1420" t="str">
            <v>N/A</v>
          </cell>
          <cell r="AA1420" t="str">
            <v>N/I</v>
          </cell>
          <cell r="AB1420" t="str">
            <v>NAO BLOQUEADO</v>
          </cell>
          <cell r="AC1420" t="str">
            <v xml:space="preserve">03201ER  </v>
          </cell>
          <cell r="AD1420" t="str">
            <v>SHOP MARINGA PARK</v>
          </cell>
          <cell r="AE1420" t="str">
            <v xml:space="preserve">1.TRANSFERÊNCIA </v>
          </cell>
          <cell r="AF1420" t="str">
            <v>ORGANICAS</v>
          </cell>
          <cell r="AG1420" t="str">
            <v>N/I</v>
          </cell>
          <cell r="AH1420" t="str">
            <v xml:space="preserve">MARINGÁ </v>
          </cell>
          <cell r="AI1420" t="str">
            <v>87013-040</v>
          </cell>
          <cell r="AJ1420" t="str">
            <v>CENTRO</v>
          </cell>
          <cell r="AK1420" t="str">
            <v xml:space="preserve">AV. SÃO PAULO, 120 </v>
          </cell>
          <cell r="AL1420" t="str">
            <v>N/I</v>
          </cell>
          <cell r="AM1420" t="str">
            <v>N/I</v>
          </cell>
          <cell r="AN1420" t="str">
            <v>N/I</v>
          </cell>
          <cell r="AO1420" t="str">
            <v>N/A</v>
          </cell>
          <cell r="AP1420" t="str">
            <v>N/A</v>
          </cell>
          <cell r="AQ1420" t="str">
            <v>N/I</v>
          </cell>
          <cell r="AR1420" t="str">
            <v>N/I</v>
          </cell>
          <cell r="AS1420" t="str">
            <v>N/IN/I</v>
          </cell>
          <cell r="AT1420" t="str">
            <v>N/I</v>
          </cell>
          <cell r="AU1420" t="str">
            <v>N/I</v>
          </cell>
          <cell r="AV1420" t="str">
            <v>N/A</v>
          </cell>
          <cell r="AW1420" t="str">
            <v>N/I</v>
          </cell>
          <cell r="AX1420" t="str">
            <v>Aspen</v>
          </cell>
          <cell r="AY1420" t="str">
            <v>N/I</v>
          </cell>
          <cell r="AZ1420">
            <v>325153</v>
          </cell>
        </row>
        <row r="1421">
          <cell r="D1421">
            <v>127408</v>
          </cell>
          <cell r="E1421" t="str">
            <v>MARINGA PARK</v>
          </cell>
          <cell r="F1421" t="str">
            <v>N/A</v>
          </cell>
          <cell r="G1421" t="str">
            <v>PR</v>
          </cell>
          <cell r="H1421" t="str">
            <v>PARANÁ</v>
          </cell>
          <cell r="I1421" t="str">
            <v>SUL</v>
          </cell>
          <cell r="J1421" t="str">
            <v>SUL</v>
          </cell>
          <cell r="K1421" t="str">
            <v>74</v>
          </cell>
          <cell r="L1421" t="str">
            <v>REUNIDAS</v>
          </cell>
          <cell r="M1421" t="str">
            <v>REUNIDAS</v>
          </cell>
          <cell r="N1421">
            <v>0</v>
          </cell>
          <cell r="O1421">
            <v>309</v>
          </cell>
          <cell r="P1421" t="str">
            <v>SHOPPING</v>
          </cell>
          <cell r="Q1421" t="str">
            <v>GARAGEM</v>
          </cell>
          <cell r="R1421" t="str">
            <v>OFF STREET</v>
          </cell>
          <cell r="S1421" t="str">
            <v>BASE OFF</v>
          </cell>
          <cell r="T1421">
            <v>1</v>
          </cell>
          <cell r="U1421" t="str">
            <v>N/A</v>
          </cell>
          <cell r="V1421" t="str">
            <v>N/A</v>
          </cell>
          <cell r="W1421" t="str">
            <v>N/I</v>
          </cell>
          <cell r="X1421" t="str">
            <v>N/I</v>
          </cell>
          <cell r="Y1421" t="str">
            <v>N/A</v>
          </cell>
          <cell r="Z1421" t="str">
            <v>N/A</v>
          </cell>
          <cell r="AA1421" t="str">
            <v>N/I</v>
          </cell>
          <cell r="AB1421" t="str">
            <v>NAO BLOQUEADO</v>
          </cell>
          <cell r="AC1421" t="str">
            <v xml:space="preserve">03201ER  </v>
          </cell>
          <cell r="AD1421" t="str">
            <v>SHOP MARINGA PARK</v>
          </cell>
          <cell r="AE1421" t="str">
            <v xml:space="preserve">1.TRANSFERÊNCIA </v>
          </cell>
          <cell r="AF1421" t="str">
            <v>ORGANICAS</v>
          </cell>
          <cell r="AG1421" t="str">
            <v>N/I</v>
          </cell>
          <cell r="AH1421" t="str">
            <v xml:space="preserve">MARINGÁ </v>
          </cell>
          <cell r="AI1421" t="str">
            <v>87013-040</v>
          </cell>
          <cell r="AJ1421" t="str">
            <v>CENTRO</v>
          </cell>
          <cell r="AK1421" t="str">
            <v xml:space="preserve">AV. SÃO PAULO, 120 </v>
          </cell>
          <cell r="AL1421" t="str">
            <v>N/I</v>
          </cell>
          <cell r="AM1421" t="str">
            <v>N/I</v>
          </cell>
          <cell r="AN1421" t="str">
            <v>N/I</v>
          </cell>
          <cell r="AO1421" t="str">
            <v>N/A</v>
          </cell>
          <cell r="AP1421" t="str">
            <v>N/A</v>
          </cell>
          <cell r="AQ1421" t="str">
            <v>N/I</v>
          </cell>
          <cell r="AR1421" t="str">
            <v>N/I</v>
          </cell>
          <cell r="AS1421" t="str">
            <v>N/IN/I</v>
          </cell>
          <cell r="AT1421" t="str">
            <v>N/I</v>
          </cell>
          <cell r="AU1421" t="str">
            <v>N/I</v>
          </cell>
          <cell r="AV1421" t="str">
            <v>N/A</v>
          </cell>
          <cell r="AW1421" t="str">
            <v>N/I</v>
          </cell>
          <cell r="AX1421" t="str">
            <v>Aspen</v>
          </cell>
          <cell r="AY1421" t="str">
            <v>N/I</v>
          </cell>
          <cell r="AZ1421">
            <v>127408</v>
          </cell>
        </row>
        <row r="1422">
          <cell r="D1422">
            <v>320191</v>
          </cell>
          <cell r="E1422" t="str">
            <v>MARECHAL.</v>
          </cell>
          <cell r="F1422" t="str">
            <v>N/A</v>
          </cell>
          <cell r="G1422" t="str">
            <v>PR</v>
          </cell>
          <cell r="H1422" t="str">
            <v>PARANÁ</v>
          </cell>
          <cell r="I1422" t="str">
            <v>SUL</v>
          </cell>
          <cell r="J1422" t="str">
            <v>SUL</v>
          </cell>
          <cell r="K1422" t="str">
            <v>01</v>
          </cell>
          <cell r="L1422" t="str">
            <v>ALLPARK</v>
          </cell>
          <cell r="M1422" t="str">
            <v>REUNIDAS</v>
          </cell>
          <cell r="N1422">
            <v>0</v>
          </cell>
          <cell r="O1422">
            <v>78</v>
          </cell>
          <cell r="P1422" t="str">
            <v>EDIFÍCIO COMERCIAL</v>
          </cell>
          <cell r="Q1422" t="str">
            <v>GARAGEM</v>
          </cell>
          <cell r="R1422" t="str">
            <v>OFF STREET</v>
          </cell>
          <cell r="S1422" t="str">
            <v>BASE OFF</v>
          </cell>
          <cell r="T1422">
            <v>1</v>
          </cell>
          <cell r="U1422" t="str">
            <v>N/A</v>
          </cell>
          <cell r="V1422" t="str">
            <v>N/A</v>
          </cell>
          <cell r="W1422" t="str">
            <v>N/I</v>
          </cell>
          <cell r="X1422" t="str">
            <v>N/I</v>
          </cell>
          <cell r="Y1422" t="str">
            <v>N/A</v>
          </cell>
          <cell r="Z1422" t="str">
            <v>N/A</v>
          </cell>
          <cell r="AA1422" t="str">
            <v>N/I</v>
          </cell>
          <cell r="AB1422" t="str">
            <v>NAO BLOQUEADO</v>
          </cell>
          <cell r="AC1422" t="str">
            <v xml:space="preserve">03201EQ  </v>
          </cell>
          <cell r="AD1422" t="str">
            <v>ED GAR MARECHAL</v>
          </cell>
          <cell r="AE1422" t="str">
            <v xml:space="preserve">1.TRANSFERÊNCIA </v>
          </cell>
          <cell r="AF1422" t="str">
            <v>ORGANICAS</v>
          </cell>
          <cell r="AG1422" t="str">
            <v>N/I</v>
          </cell>
          <cell r="AH1422" t="str">
            <v>N/I</v>
          </cell>
          <cell r="AI1422" t="str">
            <v>N/I</v>
          </cell>
          <cell r="AJ1422" t="str">
            <v>N/I</v>
          </cell>
          <cell r="AK1422" t="str">
            <v xml:space="preserve">RUA MARECHAL DEODORO, 869  </v>
          </cell>
          <cell r="AL1422" t="str">
            <v>N/I</v>
          </cell>
          <cell r="AM1422" t="str">
            <v>N/I</v>
          </cell>
          <cell r="AN1422" t="str">
            <v>N/I</v>
          </cell>
          <cell r="AO1422" t="str">
            <v>N/A</v>
          </cell>
          <cell r="AP1422" t="str">
            <v>N/A</v>
          </cell>
          <cell r="AQ1422" t="str">
            <v>N/I</v>
          </cell>
          <cell r="AR1422" t="str">
            <v>N/I</v>
          </cell>
          <cell r="AS1422" t="str">
            <v>N/IN/I</v>
          </cell>
          <cell r="AT1422" t="str">
            <v>N/I</v>
          </cell>
          <cell r="AU1422" t="str">
            <v>N/I</v>
          </cell>
          <cell r="AV1422" t="str">
            <v>N/A</v>
          </cell>
          <cell r="AW1422" t="str">
            <v>N/I</v>
          </cell>
          <cell r="AX1422" t="str">
            <v>N/I</v>
          </cell>
          <cell r="AY1422" t="str">
            <v>N/I</v>
          </cell>
          <cell r="AZ1422">
            <v>320191</v>
          </cell>
        </row>
        <row r="1423">
          <cell r="D1423">
            <v>127421</v>
          </cell>
          <cell r="E1423" t="str">
            <v>MARECHAL</v>
          </cell>
          <cell r="F1423" t="str">
            <v>N/A</v>
          </cell>
          <cell r="G1423" t="str">
            <v>PR</v>
          </cell>
          <cell r="H1423" t="str">
            <v>PARANÁ</v>
          </cell>
          <cell r="I1423" t="str">
            <v>SUL</v>
          </cell>
          <cell r="J1423" t="str">
            <v>SUL</v>
          </cell>
          <cell r="K1423" t="str">
            <v>74</v>
          </cell>
          <cell r="L1423" t="str">
            <v>REUNIDAS</v>
          </cell>
          <cell r="M1423" t="str">
            <v>REUNIDAS</v>
          </cell>
          <cell r="N1423">
            <v>0</v>
          </cell>
          <cell r="O1423">
            <v>78</v>
          </cell>
          <cell r="P1423" t="str">
            <v>EDIFÍCIO COMERCIAL</v>
          </cell>
          <cell r="Q1423" t="str">
            <v>GARAGEM</v>
          </cell>
          <cell r="R1423" t="str">
            <v>OFF STREET</v>
          </cell>
          <cell r="S1423" t="str">
            <v>BASE OFF</v>
          </cell>
          <cell r="T1423">
            <v>1</v>
          </cell>
          <cell r="U1423" t="str">
            <v>N/A</v>
          </cell>
          <cell r="V1423" t="str">
            <v>N/A</v>
          </cell>
          <cell r="W1423" t="str">
            <v>N/I</v>
          </cell>
          <cell r="X1423" t="str">
            <v>N/I</v>
          </cell>
          <cell r="Y1423" t="str">
            <v>N/A</v>
          </cell>
          <cell r="Z1423" t="str">
            <v>N/A</v>
          </cell>
          <cell r="AA1423" t="str">
            <v>N/I</v>
          </cell>
          <cell r="AB1423" t="str">
            <v>NAO BLOQUEADO</v>
          </cell>
          <cell r="AC1423" t="str">
            <v xml:space="preserve">03201EQ  </v>
          </cell>
          <cell r="AD1423" t="str">
            <v>ED GAR MARECHAL</v>
          </cell>
          <cell r="AE1423" t="str">
            <v xml:space="preserve">1.TRANSFERÊNCIA </v>
          </cell>
          <cell r="AF1423" t="str">
            <v>ORGANICAS</v>
          </cell>
          <cell r="AG1423" t="str">
            <v>N/I</v>
          </cell>
          <cell r="AH1423" t="str">
            <v>N/I</v>
          </cell>
          <cell r="AI1423" t="str">
            <v>N/I</v>
          </cell>
          <cell r="AJ1423" t="str">
            <v>N/I</v>
          </cell>
          <cell r="AK1423" t="str">
            <v xml:space="preserve">RUA MARECHAL DEODORO, 869  </v>
          </cell>
          <cell r="AL1423" t="str">
            <v>N/I</v>
          </cell>
          <cell r="AM1423" t="str">
            <v>N/I</v>
          </cell>
          <cell r="AN1423" t="str">
            <v>N/I</v>
          </cell>
          <cell r="AO1423" t="str">
            <v>N/A</v>
          </cell>
          <cell r="AP1423" t="str">
            <v>N/A</v>
          </cell>
          <cell r="AQ1423" t="str">
            <v>N/I</v>
          </cell>
          <cell r="AR1423" t="str">
            <v>N/I</v>
          </cell>
          <cell r="AS1423" t="str">
            <v>N/IN/I</v>
          </cell>
          <cell r="AT1423" t="str">
            <v>N/I</v>
          </cell>
          <cell r="AU1423" t="str">
            <v>N/I</v>
          </cell>
          <cell r="AV1423" t="str">
            <v>N/A</v>
          </cell>
          <cell r="AW1423" t="str">
            <v>N/I</v>
          </cell>
          <cell r="AX1423" t="str">
            <v>N/I</v>
          </cell>
          <cell r="AY1423" t="str">
            <v>N/I</v>
          </cell>
          <cell r="AZ1423">
            <v>127421</v>
          </cell>
        </row>
        <row r="1424">
          <cell r="D1424" t="str">
            <v xml:space="preserve">03201DN  </v>
          </cell>
          <cell r="E1424" t="str">
            <v>MERCADORAMA JD DAS AMERICAS</v>
          </cell>
          <cell r="F1424" t="str">
            <v>N/A</v>
          </cell>
          <cell r="G1424" t="str">
            <v>PR</v>
          </cell>
          <cell r="H1424" t="str">
            <v>PARANÁ</v>
          </cell>
          <cell r="I1424" t="str">
            <v>SUL</v>
          </cell>
          <cell r="J1424" t="str">
            <v>SUL</v>
          </cell>
          <cell r="K1424" t="str">
            <v>01</v>
          </cell>
          <cell r="L1424" t="str">
            <v>ALLPARK</v>
          </cell>
          <cell r="M1424" t="str">
            <v>ALLPARK</v>
          </cell>
          <cell r="N1424">
            <v>0</v>
          </cell>
          <cell r="O1424">
            <v>0</v>
          </cell>
          <cell r="P1424" t="str">
            <v>SUPERMERCADO</v>
          </cell>
          <cell r="Q1424" t="str">
            <v>GARAGEM</v>
          </cell>
          <cell r="R1424" t="str">
            <v>OFF STREET</v>
          </cell>
          <cell r="S1424" t="str">
            <v>NN OFF 2011</v>
          </cell>
          <cell r="T1424">
            <v>1</v>
          </cell>
          <cell r="U1424" t="str">
            <v>N/A</v>
          </cell>
          <cell r="V1424" t="str">
            <v>N/A</v>
          </cell>
          <cell r="W1424" t="str">
            <v>N/I</v>
          </cell>
          <cell r="X1424" t="str">
            <v>N/I</v>
          </cell>
          <cell r="Y1424" t="str">
            <v>N/A</v>
          </cell>
          <cell r="Z1424" t="str">
            <v>N/A</v>
          </cell>
          <cell r="AA1424" t="str">
            <v>N/I</v>
          </cell>
          <cell r="AB1424" t="str">
            <v xml:space="preserve">BLOQUEADO    </v>
          </cell>
          <cell r="AC1424" t="str">
            <v xml:space="preserve">03201EP  </v>
          </cell>
          <cell r="AD1424" t="str">
            <v>SUPERM MERCADORAMA JD DAS AMERICAS</v>
          </cell>
          <cell r="AE1424" t="str">
            <v xml:space="preserve">1.TRANSFERÊNCIA </v>
          </cell>
          <cell r="AF1424" t="str">
            <v>ORGANICAS</v>
          </cell>
          <cell r="AG1424" t="str">
            <v>N/I</v>
          </cell>
          <cell r="AH1424" t="str">
            <v>N/I</v>
          </cell>
          <cell r="AI1424" t="str">
            <v>N/I</v>
          </cell>
          <cell r="AJ1424" t="str">
            <v>N/I</v>
          </cell>
          <cell r="AK1424" t="str">
            <v>N/I</v>
          </cell>
          <cell r="AL1424" t="str">
            <v>N/I</v>
          </cell>
          <cell r="AM1424" t="str">
            <v>N/I</v>
          </cell>
          <cell r="AN1424" t="str">
            <v>N/I</v>
          </cell>
          <cell r="AO1424" t="str">
            <v>N/A</v>
          </cell>
          <cell r="AP1424" t="str">
            <v>N/A</v>
          </cell>
          <cell r="AQ1424" t="str">
            <v>N/I</v>
          </cell>
          <cell r="AR1424" t="str">
            <v>N/I</v>
          </cell>
          <cell r="AS1424" t="str">
            <v>N/IN/I</v>
          </cell>
          <cell r="AT1424" t="str">
            <v>N/I</v>
          </cell>
          <cell r="AU1424" t="str">
            <v>N/I</v>
          </cell>
          <cell r="AV1424" t="str">
            <v>N/A</v>
          </cell>
          <cell r="AW1424" t="str">
            <v>N/I</v>
          </cell>
          <cell r="AX1424" t="str">
            <v>N/I</v>
          </cell>
          <cell r="AY1424" t="str">
            <v>N/I</v>
          </cell>
          <cell r="AZ1424" t="str">
            <v xml:space="preserve">03201DN  </v>
          </cell>
        </row>
        <row r="1425">
          <cell r="D1425">
            <v>127434</v>
          </cell>
          <cell r="E1425" t="str">
            <v>JARDIM DAS AMERICAS</v>
          </cell>
          <cell r="F1425" t="str">
            <v>N/A</v>
          </cell>
          <cell r="G1425" t="str">
            <v>PR</v>
          </cell>
          <cell r="H1425" t="str">
            <v>PARANÁ</v>
          </cell>
          <cell r="I1425" t="str">
            <v>SUL</v>
          </cell>
          <cell r="J1425" t="str">
            <v>SUL</v>
          </cell>
          <cell r="K1425" t="str">
            <v>74</v>
          </cell>
          <cell r="L1425" t="str">
            <v>REUNIDAS</v>
          </cell>
          <cell r="M1425" t="str">
            <v>REUNIDAS</v>
          </cell>
          <cell r="N1425">
            <v>0</v>
          </cell>
          <cell r="O1425">
            <v>600</v>
          </cell>
          <cell r="P1425" t="str">
            <v>SHOPPING</v>
          </cell>
          <cell r="Q1425" t="str">
            <v>GARAGEM</v>
          </cell>
          <cell r="R1425" t="str">
            <v>OFF STREET</v>
          </cell>
          <cell r="S1425" t="str">
            <v>BASE OFF</v>
          </cell>
          <cell r="T1425">
            <v>1</v>
          </cell>
          <cell r="U1425" t="str">
            <v>N/A</v>
          </cell>
          <cell r="V1425" t="str">
            <v>N/A</v>
          </cell>
          <cell r="W1425" t="str">
            <v>N/I</v>
          </cell>
          <cell r="X1425" t="str">
            <v>N/I</v>
          </cell>
          <cell r="Y1425" t="str">
            <v>N/A</v>
          </cell>
          <cell r="Z1425" t="str">
            <v>N/A</v>
          </cell>
          <cell r="AA1425" t="str">
            <v>N/I</v>
          </cell>
          <cell r="AB1425" t="str">
            <v>NAO BLOQUEADO</v>
          </cell>
          <cell r="AC1425" t="str">
            <v xml:space="preserve">03201EO  </v>
          </cell>
          <cell r="AD1425" t="str">
            <v>SHOP JD DAS AMERICAS</v>
          </cell>
          <cell r="AE1425" t="str">
            <v xml:space="preserve">1.TRANSFERÊNCIA </v>
          </cell>
          <cell r="AF1425" t="str">
            <v>ORGANICAS</v>
          </cell>
          <cell r="AG1425" t="str">
            <v>N/I</v>
          </cell>
          <cell r="AH1425" t="str">
            <v>N/I</v>
          </cell>
          <cell r="AI1425" t="str">
            <v>N/I</v>
          </cell>
          <cell r="AJ1425" t="str">
            <v>N/I</v>
          </cell>
          <cell r="AK1425" t="str">
            <v>N/I</v>
          </cell>
          <cell r="AL1425" t="str">
            <v>N/I</v>
          </cell>
          <cell r="AM1425" t="str">
            <v>N/I</v>
          </cell>
          <cell r="AN1425" t="str">
            <v>N/I</v>
          </cell>
          <cell r="AO1425" t="str">
            <v>N/A</v>
          </cell>
          <cell r="AP1425" t="str">
            <v>N/A</v>
          </cell>
          <cell r="AQ1425" t="str">
            <v>N/I</v>
          </cell>
          <cell r="AR1425" t="str">
            <v>N/I</v>
          </cell>
          <cell r="AS1425" t="str">
            <v>N/IN/I</v>
          </cell>
          <cell r="AT1425" t="str">
            <v>N/I</v>
          </cell>
          <cell r="AU1425" t="str">
            <v>N/I</v>
          </cell>
          <cell r="AV1425" t="str">
            <v>N/A</v>
          </cell>
          <cell r="AW1425" t="str">
            <v>N/I</v>
          </cell>
          <cell r="AX1425" t="str">
            <v>N/I</v>
          </cell>
          <cell r="AY1425" t="str">
            <v>N/I</v>
          </cell>
          <cell r="AZ1425">
            <v>127434</v>
          </cell>
        </row>
        <row r="1426">
          <cell r="D1426">
            <v>127432</v>
          </cell>
          <cell r="E1426" t="str">
            <v>HOSPITAL INFANTIL SAGRADA FAMILIA</v>
          </cell>
          <cell r="F1426" t="str">
            <v>ISCAL LONDRINA</v>
          </cell>
          <cell r="G1426" t="str">
            <v>PR</v>
          </cell>
          <cell r="H1426" t="str">
            <v>PARANÁ</v>
          </cell>
          <cell r="I1426" t="str">
            <v>SUL</v>
          </cell>
          <cell r="J1426" t="str">
            <v>SUL</v>
          </cell>
          <cell r="K1426" t="str">
            <v>74</v>
          </cell>
          <cell r="L1426" t="str">
            <v>REUNIDAS</v>
          </cell>
          <cell r="M1426" t="str">
            <v>REUNIDAS</v>
          </cell>
          <cell r="N1426">
            <v>0</v>
          </cell>
          <cell r="O1426">
            <v>65</v>
          </cell>
          <cell r="P1426" t="str">
            <v>HOSPITAL</v>
          </cell>
          <cell r="Q1426" t="str">
            <v>GARAGEM</v>
          </cell>
          <cell r="R1426" t="str">
            <v>OFF STREET</v>
          </cell>
          <cell r="S1426" t="str">
            <v>BASE OFF</v>
          </cell>
          <cell r="T1426">
            <v>1</v>
          </cell>
          <cell r="U1426" t="str">
            <v>N/A</v>
          </cell>
          <cell r="V1426" t="str">
            <v>N/A</v>
          </cell>
          <cell r="W1426" t="str">
            <v>N/I</v>
          </cell>
          <cell r="X1426" t="str">
            <v>N/I</v>
          </cell>
          <cell r="Y1426" t="str">
            <v>N/A</v>
          </cell>
          <cell r="Z1426" t="str">
            <v>N/A</v>
          </cell>
          <cell r="AA1426" t="str">
            <v>N/I</v>
          </cell>
          <cell r="AB1426" t="str">
            <v>NAO BLOQUEADO</v>
          </cell>
          <cell r="AC1426" t="str">
            <v xml:space="preserve">03201EN  </v>
          </cell>
          <cell r="AD1426" t="str">
            <v>HOSP INFANTIL SAGRADA FAMILIA</v>
          </cell>
          <cell r="AE1426" t="str">
            <v xml:space="preserve">1.TRANSFERÊNCIA </v>
          </cell>
          <cell r="AF1426" t="str">
            <v>ORGANICAS</v>
          </cell>
          <cell r="AG1426" t="str">
            <v>N/I</v>
          </cell>
          <cell r="AH1426" t="str">
            <v>N/I</v>
          </cell>
          <cell r="AI1426" t="str">
            <v>N/I</v>
          </cell>
          <cell r="AJ1426" t="str">
            <v>N/I</v>
          </cell>
          <cell r="AK1426" t="str">
            <v>N/I</v>
          </cell>
          <cell r="AL1426" t="str">
            <v>N/I</v>
          </cell>
          <cell r="AM1426" t="str">
            <v>N/I</v>
          </cell>
          <cell r="AN1426" t="str">
            <v>N/I</v>
          </cell>
          <cell r="AO1426" t="str">
            <v>N/A</v>
          </cell>
          <cell r="AP1426" t="str">
            <v>N/A</v>
          </cell>
          <cell r="AQ1426" t="str">
            <v>N/I</v>
          </cell>
          <cell r="AR1426" t="str">
            <v>N/I</v>
          </cell>
          <cell r="AS1426" t="str">
            <v>N/IN/I</v>
          </cell>
          <cell r="AT1426" t="str">
            <v>N/I</v>
          </cell>
          <cell r="AU1426" t="str">
            <v>N/I</v>
          </cell>
          <cell r="AV1426" t="str">
            <v>N/A</v>
          </cell>
          <cell r="AW1426" t="str">
            <v>N/I</v>
          </cell>
          <cell r="AX1426" t="str">
            <v>N/I</v>
          </cell>
          <cell r="AY1426" t="str">
            <v>N/I</v>
          </cell>
          <cell r="AZ1426">
            <v>127432</v>
          </cell>
        </row>
        <row r="1427">
          <cell r="D1427">
            <v>127406</v>
          </cell>
          <cell r="E1427" t="str">
            <v>HOTEL IBIS</v>
          </cell>
          <cell r="F1427" t="str">
            <v>N/A</v>
          </cell>
          <cell r="G1427" t="str">
            <v>PR</v>
          </cell>
          <cell r="H1427" t="str">
            <v>PARANÁ</v>
          </cell>
          <cell r="I1427" t="str">
            <v>SUL</v>
          </cell>
          <cell r="J1427" t="str">
            <v>SUL</v>
          </cell>
          <cell r="K1427" t="str">
            <v>74</v>
          </cell>
          <cell r="L1427" t="str">
            <v>REUNIDAS</v>
          </cell>
          <cell r="M1427" t="str">
            <v>REUNIDAS</v>
          </cell>
          <cell r="N1427">
            <v>0</v>
          </cell>
          <cell r="O1427">
            <v>82</v>
          </cell>
          <cell r="P1427" t="str">
            <v>HOTEL</v>
          </cell>
          <cell r="Q1427" t="str">
            <v>GARAGEM</v>
          </cell>
          <cell r="R1427" t="str">
            <v>OFF STREET</v>
          </cell>
          <cell r="S1427" t="str">
            <v>BASE OFF</v>
          </cell>
          <cell r="T1427">
            <v>1</v>
          </cell>
          <cell r="U1427" t="str">
            <v>N/A</v>
          </cell>
          <cell r="V1427" t="str">
            <v>N/A</v>
          </cell>
          <cell r="W1427" t="str">
            <v>N/I</v>
          </cell>
          <cell r="X1427" t="str">
            <v>N/I</v>
          </cell>
          <cell r="Y1427" t="str">
            <v>N/A</v>
          </cell>
          <cell r="Z1427" t="str">
            <v>N/A</v>
          </cell>
          <cell r="AA1427" t="str">
            <v>N/I</v>
          </cell>
          <cell r="AB1427" t="str">
            <v>NAO BLOQUEADO</v>
          </cell>
          <cell r="AC1427" t="str">
            <v xml:space="preserve">03201EM  </v>
          </cell>
          <cell r="AD1427" t="str">
            <v>HOTEL IBIS BATEL</v>
          </cell>
          <cell r="AE1427" t="str">
            <v xml:space="preserve">1.TRANSFERÊNCIA </v>
          </cell>
          <cell r="AF1427" t="str">
            <v>ORGANICAS</v>
          </cell>
          <cell r="AG1427" t="str">
            <v>N/I</v>
          </cell>
          <cell r="AH1427" t="str">
            <v>N/I</v>
          </cell>
          <cell r="AI1427" t="str">
            <v>N/I</v>
          </cell>
          <cell r="AJ1427" t="str">
            <v>N/I</v>
          </cell>
          <cell r="AK1427" t="str">
            <v>N/I</v>
          </cell>
          <cell r="AL1427" t="str">
            <v>N/I</v>
          </cell>
          <cell r="AM1427" t="str">
            <v>N/I</v>
          </cell>
          <cell r="AN1427" t="str">
            <v>N/I</v>
          </cell>
          <cell r="AO1427" t="str">
            <v>N/A</v>
          </cell>
          <cell r="AP1427" t="str">
            <v>N/A</v>
          </cell>
          <cell r="AQ1427" t="str">
            <v>N/I</v>
          </cell>
          <cell r="AR1427" t="str">
            <v>N/I</v>
          </cell>
          <cell r="AS1427" t="str">
            <v>N/IN/I</v>
          </cell>
          <cell r="AT1427" t="str">
            <v>N/I</v>
          </cell>
          <cell r="AU1427" t="str">
            <v>N/I</v>
          </cell>
          <cell r="AV1427" t="str">
            <v>N/A</v>
          </cell>
          <cell r="AW1427" t="str">
            <v>N/I</v>
          </cell>
          <cell r="AX1427" t="str">
            <v>N/I</v>
          </cell>
          <cell r="AY1427" t="str">
            <v>N/I</v>
          </cell>
          <cell r="AZ1427">
            <v>127406</v>
          </cell>
        </row>
        <row r="1428">
          <cell r="D1428">
            <v>127416</v>
          </cell>
          <cell r="E1428" t="str">
            <v>GOLDEN INGA</v>
          </cell>
          <cell r="F1428" t="str">
            <v>N/A</v>
          </cell>
          <cell r="G1428" t="str">
            <v>PR</v>
          </cell>
          <cell r="H1428" t="str">
            <v>PARANÁ</v>
          </cell>
          <cell r="I1428" t="str">
            <v>SUL</v>
          </cell>
          <cell r="J1428" t="str">
            <v>SUL</v>
          </cell>
          <cell r="K1428" t="str">
            <v>74</v>
          </cell>
          <cell r="L1428" t="str">
            <v>REUNIDAS</v>
          </cell>
          <cell r="M1428" t="str">
            <v>REUNIDAS</v>
          </cell>
          <cell r="N1428">
            <v>0</v>
          </cell>
          <cell r="O1428">
            <v>150</v>
          </cell>
          <cell r="P1428" t="str">
            <v>HOTEL</v>
          </cell>
          <cell r="Q1428" t="str">
            <v>GARAGEM</v>
          </cell>
          <cell r="R1428" t="str">
            <v>OFF STREET</v>
          </cell>
          <cell r="S1428" t="str">
            <v>BASE OFF</v>
          </cell>
          <cell r="T1428">
            <v>1</v>
          </cell>
          <cell r="U1428" t="str">
            <v>N/A</v>
          </cell>
          <cell r="V1428" t="str">
            <v>N/A</v>
          </cell>
          <cell r="W1428" t="str">
            <v>N/I</v>
          </cell>
          <cell r="X1428" t="str">
            <v>N/I</v>
          </cell>
          <cell r="Y1428" t="str">
            <v>N/A</v>
          </cell>
          <cell r="Z1428" t="str">
            <v>N/A</v>
          </cell>
          <cell r="AA1428" t="str">
            <v>N/I</v>
          </cell>
          <cell r="AB1428" t="str">
            <v>NAO BLOQUEADO</v>
          </cell>
          <cell r="AC1428" t="str">
            <v xml:space="preserve">03201EK  </v>
          </cell>
          <cell r="AD1428" t="str">
            <v>HOTEL GOLDEN INGA</v>
          </cell>
          <cell r="AE1428" t="str">
            <v xml:space="preserve">1.TRANSFERÊNCIA </v>
          </cell>
          <cell r="AF1428" t="str">
            <v>ORGANICAS</v>
          </cell>
          <cell r="AG1428" t="str">
            <v>N/I</v>
          </cell>
          <cell r="AH1428" t="str">
            <v>N/I</v>
          </cell>
          <cell r="AI1428" t="str">
            <v>N/I</v>
          </cell>
          <cell r="AJ1428" t="str">
            <v>N/I</v>
          </cell>
          <cell r="AK1428" t="str">
            <v>N/I</v>
          </cell>
          <cell r="AL1428" t="str">
            <v>N/I</v>
          </cell>
          <cell r="AM1428" t="str">
            <v>N/I</v>
          </cell>
          <cell r="AN1428" t="str">
            <v>N/I</v>
          </cell>
          <cell r="AO1428" t="str">
            <v>N/A</v>
          </cell>
          <cell r="AP1428" t="str">
            <v>N/A</v>
          </cell>
          <cell r="AQ1428" t="str">
            <v>N/I</v>
          </cell>
          <cell r="AR1428" t="str">
            <v>N/I</v>
          </cell>
          <cell r="AS1428" t="str">
            <v>N/IN/I</v>
          </cell>
          <cell r="AT1428" t="str">
            <v>N/I</v>
          </cell>
          <cell r="AU1428" t="str">
            <v>N/I</v>
          </cell>
          <cell r="AV1428" t="str">
            <v>N/A</v>
          </cell>
          <cell r="AW1428" t="str">
            <v>N/I</v>
          </cell>
          <cell r="AX1428" t="str">
            <v>N/I</v>
          </cell>
          <cell r="AY1428" t="str">
            <v>N/I</v>
          </cell>
          <cell r="AZ1428">
            <v>127416</v>
          </cell>
        </row>
        <row r="1429">
          <cell r="D1429">
            <v>127407</v>
          </cell>
          <cell r="E1429" t="str">
            <v>FORMULE I</v>
          </cell>
          <cell r="F1429" t="str">
            <v>N/A</v>
          </cell>
          <cell r="G1429" t="str">
            <v>PR</v>
          </cell>
          <cell r="H1429" t="str">
            <v>PARANÁ</v>
          </cell>
          <cell r="I1429" t="str">
            <v>SUL</v>
          </cell>
          <cell r="J1429" t="str">
            <v>SUL</v>
          </cell>
          <cell r="K1429" t="str">
            <v>74</v>
          </cell>
          <cell r="L1429" t="str">
            <v>REUNIDAS</v>
          </cell>
          <cell r="M1429" t="str">
            <v>REUNIDAS</v>
          </cell>
          <cell r="N1429">
            <v>0</v>
          </cell>
          <cell r="O1429">
            <v>100</v>
          </cell>
          <cell r="P1429" t="str">
            <v>HOTEL</v>
          </cell>
          <cell r="Q1429" t="str">
            <v>GARAGEM</v>
          </cell>
          <cell r="R1429" t="str">
            <v>OFF STREET</v>
          </cell>
          <cell r="S1429" t="str">
            <v>BASE OFF</v>
          </cell>
          <cell r="T1429">
            <v>1</v>
          </cell>
          <cell r="U1429" t="str">
            <v>N/A</v>
          </cell>
          <cell r="V1429" t="str">
            <v>N/A</v>
          </cell>
          <cell r="W1429" t="str">
            <v>N/I</v>
          </cell>
          <cell r="X1429" t="str">
            <v>N/I</v>
          </cell>
          <cell r="Y1429" t="str">
            <v>N/A</v>
          </cell>
          <cell r="Z1429" t="str">
            <v>N/A</v>
          </cell>
          <cell r="AA1429" t="str">
            <v>N/I</v>
          </cell>
          <cell r="AB1429" t="str">
            <v>NAO BLOQUEADO</v>
          </cell>
          <cell r="AC1429" t="str">
            <v xml:space="preserve">03201EJ  </v>
          </cell>
          <cell r="AD1429" t="str">
            <v>HOTEL FORMULE 1 CURITIBA</v>
          </cell>
          <cell r="AE1429" t="str">
            <v xml:space="preserve">1.TRANSFERÊNCIA </v>
          </cell>
          <cell r="AF1429" t="str">
            <v>ORGANICAS</v>
          </cell>
          <cell r="AG1429" t="str">
            <v>N/I</v>
          </cell>
          <cell r="AH1429" t="str">
            <v>N/I</v>
          </cell>
          <cell r="AI1429" t="str">
            <v>N/I</v>
          </cell>
          <cell r="AJ1429" t="str">
            <v>N/I</v>
          </cell>
          <cell r="AK1429" t="str">
            <v>N/I</v>
          </cell>
          <cell r="AL1429" t="str">
            <v>N/I</v>
          </cell>
          <cell r="AM1429" t="str">
            <v>N/I</v>
          </cell>
          <cell r="AN1429" t="str">
            <v>N/I</v>
          </cell>
          <cell r="AO1429" t="str">
            <v>N/A</v>
          </cell>
          <cell r="AP1429" t="str">
            <v>N/A</v>
          </cell>
          <cell r="AQ1429" t="str">
            <v>N/I</v>
          </cell>
          <cell r="AR1429" t="str">
            <v>N/I</v>
          </cell>
          <cell r="AS1429" t="str">
            <v>N/IN/I</v>
          </cell>
          <cell r="AT1429" t="str">
            <v>N/I</v>
          </cell>
          <cell r="AU1429" t="str">
            <v>N/I</v>
          </cell>
          <cell r="AV1429" t="str">
            <v>N/A</v>
          </cell>
          <cell r="AW1429" t="str">
            <v>N/I</v>
          </cell>
          <cell r="AX1429" t="str">
            <v>N/I</v>
          </cell>
          <cell r="AY1429" t="str">
            <v>N/I</v>
          </cell>
          <cell r="AZ1429">
            <v>127407</v>
          </cell>
        </row>
        <row r="1430">
          <cell r="D1430">
            <v>320197</v>
          </cell>
          <cell r="E1430" t="str">
            <v>FLORES</v>
          </cell>
          <cell r="F1430" t="str">
            <v>N/A</v>
          </cell>
          <cell r="G1430" t="str">
            <v>PR</v>
          </cell>
          <cell r="H1430" t="str">
            <v>PARANÁ</v>
          </cell>
          <cell r="I1430" t="str">
            <v>SUL</v>
          </cell>
          <cell r="J1430" t="str">
            <v>SUL</v>
          </cell>
          <cell r="K1430" t="str">
            <v>01</v>
          </cell>
          <cell r="L1430" t="str">
            <v>ALLPARK</v>
          </cell>
          <cell r="M1430" t="str">
            <v>REUNIDAS</v>
          </cell>
          <cell r="N1430">
            <v>0</v>
          </cell>
          <cell r="O1430">
            <v>200</v>
          </cell>
          <cell r="P1430" t="str">
            <v>EDIFÍCIO GARAGEM</v>
          </cell>
          <cell r="Q1430" t="str">
            <v>GARAGEM</v>
          </cell>
          <cell r="R1430" t="str">
            <v>OFF STREET</v>
          </cell>
          <cell r="S1430" t="str">
            <v>BASE OFF</v>
          </cell>
          <cell r="T1430">
            <v>1</v>
          </cell>
          <cell r="U1430" t="str">
            <v>N/A</v>
          </cell>
          <cell r="V1430" t="str">
            <v>N/A</v>
          </cell>
          <cell r="W1430" t="str">
            <v>N/I</v>
          </cell>
          <cell r="X1430" t="str">
            <v>N/I</v>
          </cell>
          <cell r="Y1430" t="str">
            <v>N/A</v>
          </cell>
          <cell r="Z1430" t="str">
            <v>N/A</v>
          </cell>
          <cell r="AA1430" t="str">
            <v>N/I</v>
          </cell>
          <cell r="AB1430" t="str">
            <v>NAO BLOQUEADO</v>
          </cell>
          <cell r="AC1430" t="str">
            <v xml:space="preserve">03201EI  </v>
          </cell>
          <cell r="AD1430" t="str">
            <v>ED GAR FLORES</v>
          </cell>
          <cell r="AE1430" t="str">
            <v xml:space="preserve">1.TRANSFERÊNCIA </v>
          </cell>
          <cell r="AF1430" t="str">
            <v>ORGANICAS</v>
          </cell>
          <cell r="AG1430" t="str">
            <v>N/I</v>
          </cell>
          <cell r="AH1430" t="str">
            <v>N/I</v>
          </cell>
          <cell r="AI1430" t="str">
            <v>N/I</v>
          </cell>
          <cell r="AJ1430" t="str">
            <v>N/I</v>
          </cell>
          <cell r="AK1430" t="str">
            <v>N/I</v>
          </cell>
          <cell r="AL1430" t="str">
            <v>N/I</v>
          </cell>
          <cell r="AM1430" t="str">
            <v>N/I</v>
          </cell>
          <cell r="AN1430" t="str">
            <v>N/I</v>
          </cell>
          <cell r="AO1430" t="str">
            <v>N/A</v>
          </cell>
          <cell r="AP1430" t="str">
            <v>N/A</v>
          </cell>
          <cell r="AQ1430" t="str">
            <v>N/I</v>
          </cell>
          <cell r="AR1430" t="str">
            <v>N/I</v>
          </cell>
          <cell r="AS1430" t="str">
            <v>N/IN/I</v>
          </cell>
          <cell r="AT1430" t="str">
            <v>N/I</v>
          </cell>
          <cell r="AU1430" t="str">
            <v>N/I</v>
          </cell>
          <cell r="AV1430" t="str">
            <v>N/A</v>
          </cell>
          <cell r="AW1430" t="str">
            <v>N/I</v>
          </cell>
          <cell r="AX1430" t="str">
            <v>N/I</v>
          </cell>
          <cell r="AY1430" t="str">
            <v>N/I</v>
          </cell>
          <cell r="AZ1430">
            <v>320197</v>
          </cell>
        </row>
        <row r="1431">
          <cell r="D1431">
            <v>127409</v>
          </cell>
          <cell r="E1431" t="str">
            <v>FLORES</v>
          </cell>
          <cell r="F1431" t="str">
            <v>N/A</v>
          </cell>
          <cell r="G1431" t="str">
            <v>PR</v>
          </cell>
          <cell r="H1431" t="str">
            <v>PARANÁ</v>
          </cell>
          <cell r="I1431" t="str">
            <v>SUL</v>
          </cell>
          <cell r="J1431" t="str">
            <v>SUL</v>
          </cell>
          <cell r="K1431" t="str">
            <v>74</v>
          </cell>
          <cell r="L1431" t="str">
            <v>REUNIDAS</v>
          </cell>
          <cell r="M1431" t="str">
            <v>REUNIDAS</v>
          </cell>
          <cell r="N1431">
            <v>0</v>
          </cell>
          <cell r="O1431">
            <v>200</v>
          </cell>
          <cell r="P1431" t="str">
            <v>EDIFÍCIO GARAGEM</v>
          </cell>
          <cell r="Q1431" t="str">
            <v>GARAGEM</v>
          </cell>
          <cell r="R1431" t="str">
            <v>OFF STREET</v>
          </cell>
          <cell r="S1431" t="str">
            <v>BASE OFF</v>
          </cell>
          <cell r="T1431">
            <v>1</v>
          </cell>
          <cell r="U1431" t="str">
            <v>N/A</v>
          </cell>
          <cell r="V1431" t="str">
            <v>N/A</v>
          </cell>
          <cell r="W1431" t="str">
            <v>N/I</v>
          </cell>
          <cell r="X1431" t="str">
            <v>N/I</v>
          </cell>
          <cell r="Y1431" t="str">
            <v>N/A</v>
          </cell>
          <cell r="Z1431" t="str">
            <v>N/A</v>
          </cell>
          <cell r="AA1431" t="str">
            <v>N/I</v>
          </cell>
          <cell r="AB1431" t="str">
            <v>NAO BLOQUEADO</v>
          </cell>
          <cell r="AC1431" t="str">
            <v xml:space="preserve">03201EI  </v>
          </cell>
          <cell r="AD1431" t="str">
            <v>ED GAR FLORES</v>
          </cell>
          <cell r="AE1431" t="str">
            <v xml:space="preserve">1.TRANSFERÊNCIA </v>
          </cell>
          <cell r="AF1431" t="str">
            <v>ORGANICAS</v>
          </cell>
          <cell r="AG1431" t="str">
            <v>N/I</v>
          </cell>
          <cell r="AH1431" t="str">
            <v>N/I</v>
          </cell>
          <cell r="AI1431" t="str">
            <v>N/I</v>
          </cell>
          <cell r="AJ1431" t="str">
            <v>N/I</v>
          </cell>
          <cell r="AK1431" t="str">
            <v>N/I</v>
          </cell>
          <cell r="AL1431" t="str">
            <v>N/I</v>
          </cell>
          <cell r="AM1431" t="str">
            <v>N/I</v>
          </cell>
          <cell r="AN1431" t="str">
            <v>N/I</v>
          </cell>
          <cell r="AO1431" t="str">
            <v>N/A</v>
          </cell>
          <cell r="AP1431" t="str">
            <v>N/A</v>
          </cell>
          <cell r="AQ1431" t="str">
            <v>N/I</v>
          </cell>
          <cell r="AR1431" t="str">
            <v>N/I</v>
          </cell>
          <cell r="AS1431" t="str">
            <v>N/IN/I</v>
          </cell>
          <cell r="AT1431" t="str">
            <v>N/I</v>
          </cell>
          <cell r="AU1431" t="str">
            <v>N/I</v>
          </cell>
          <cell r="AV1431" t="str">
            <v>N/A</v>
          </cell>
          <cell r="AW1431" t="str">
            <v>N/I</v>
          </cell>
          <cell r="AX1431" t="str">
            <v>N/I</v>
          </cell>
          <cell r="AY1431" t="str">
            <v>N/I</v>
          </cell>
          <cell r="AZ1431">
            <v>127409</v>
          </cell>
        </row>
        <row r="1432">
          <cell r="D1432">
            <v>320195</v>
          </cell>
          <cell r="E1432" t="str">
            <v>EXPO TRADE.</v>
          </cell>
          <cell r="F1432" t="str">
            <v>N/A</v>
          </cell>
          <cell r="G1432" t="str">
            <v>PR</v>
          </cell>
          <cell r="H1432" t="str">
            <v>PARANÁ</v>
          </cell>
          <cell r="I1432" t="str">
            <v>SUL</v>
          </cell>
          <cell r="J1432" t="str">
            <v>SUL</v>
          </cell>
          <cell r="K1432" t="str">
            <v>01</v>
          </cell>
          <cell r="L1432" t="str">
            <v>ALLPARK</v>
          </cell>
          <cell r="M1432" t="str">
            <v>ALLPARK</v>
          </cell>
          <cell r="N1432">
            <v>0</v>
          </cell>
          <cell r="O1432">
            <v>2800</v>
          </cell>
          <cell r="P1432" t="str">
            <v>CENTRO DE CONVENÇÕES</v>
          </cell>
          <cell r="Q1432" t="str">
            <v>GARAGEM</v>
          </cell>
          <cell r="R1432" t="str">
            <v>OFF STREET</v>
          </cell>
          <cell r="S1432" t="str">
            <v>BASE OFF</v>
          </cell>
          <cell r="T1432">
            <v>1</v>
          </cell>
          <cell r="U1432" t="str">
            <v>N/A</v>
          </cell>
          <cell r="V1432" t="str">
            <v>N/A</v>
          </cell>
          <cell r="W1432" t="str">
            <v>N/I</v>
          </cell>
          <cell r="X1432" t="str">
            <v>N/I</v>
          </cell>
          <cell r="Y1432" t="str">
            <v>N/A</v>
          </cell>
          <cell r="Z1432" t="str">
            <v>N/A</v>
          </cell>
          <cell r="AA1432" t="str">
            <v>N/I</v>
          </cell>
          <cell r="AB1432" t="str">
            <v>NAO BLOQUEADO</v>
          </cell>
          <cell r="AC1432" t="str">
            <v xml:space="preserve">03201EH  </v>
          </cell>
          <cell r="AD1432" t="str">
            <v>C CONV EXPO TRADE</v>
          </cell>
          <cell r="AE1432" t="str">
            <v xml:space="preserve">1.TRANSFERÊNCIA </v>
          </cell>
          <cell r="AF1432" t="str">
            <v>ORGANICAS</v>
          </cell>
          <cell r="AG1432" t="str">
            <v>N/I</v>
          </cell>
          <cell r="AH1432" t="str">
            <v>N/I</v>
          </cell>
          <cell r="AI1432" t="str">
            <v>N/I</v>
          </cell>
          <cell r="AJ1432" t="str">
            <v>N/I</v>
          </cell>
          <cell r="AK1432" t="str">
            <v>ROD. DEP. JOÃO LEOPOLDO JACOMEL, 10.454</v>
          </cell>
          <cell r="AL1432" t="str">
            <v>N/I</v>
          </cell>
          <cell r="AM1432" t="str">
            <v>N/I</v>
          </cell>
          <cell r="AN1432" t="str">
            <v>N/I</v>
          </cell>
          <cell r="AO1432" t="str">
            <v>N/A</v>
          </cell>
          <cell r="AP1432" t="str">
            <v>N/A</v>
          </cell>
          <cell r="AQ1432" t="str">
            <v>N/I</v>
          </cell>
          <cell r="AR1432" t="str">
            <v>N/I</v>
          </cell>
          <cell r="AS1432" t="str">
            <v>N/IN/I</v>
          </cell>
          <cell r="AT1432" t="str">
            <v>N/I</v>
          </cell>
          <cell r="AU1432" t="str">
            <v>N/I</v>
          </cell>
          <cell r="AV1432" t="str">
            <v>N/A</v>
          </cell>
          <cell r="AW1432" t="str">
            <v>N/I</v>
          </cell>
          <cell r="AX1432" t="str">
            <v>N/I</v>
          </cell>
          <cell r="AY1432" t="str">
            <v>N/I</v>
          </cell>
          <cell r="AZ1432">
            <v>320195</v>
          </cell>
        </row>
        <row r="1433">
          <cell r="D1433">
            <v>127413</v>
          </cell>
          <cell r="E1433" t="str">
            <v>EXPO TRADE</v>
          </cell>
          <cell r="F1433" t="str">
            <v>N/A</v>
          </cell>
          <cell r="G1433" t="str">
            <v>PR</v>
          </cell>
          <cell r="H1433" t="str">
            <v>PARANÁ</v>
          </cell>
          <cell r="I1433" t="str">
            <v>SUL</v>
          </cell>
          <cell r="J1433" t="str">
            <v>SUL</v>
          </cell>
          <cell r="K1433" t="str">
            <v>74</v>
          </cell>
          <cell r="L1433" t="str">
            <v>REUNIDAS</v>
          </cell>
          <cell r="M1433" t="str">
            <v>REUNIDAS</v>
          </cell>
          <cell r="N1433">
            <v>0</v>
          </cell>
          <cell r="O1433">
            <v>2800</v>
          </cell>
          <cell r="P1433" t="str">
            <v>CENTRO DE CONVENÇÕES</v>
          </cell>
          <cell r="Q1433" t="str">
            <v>GARAGEM</v>
          </cell>
          <cell r="R1433" t="str">
            <v>OFF STREET</v>
          </cell>
          <cell r="S1433" t="str">
            <v>BASE OFF</v>
          </cell>
          <cell r="T1433">
            <v>1</v>
          </cell>
          <cell r="U1433" t="str">
            <v>N/A</v>
          </cell>
          <cell r="V1433" t="str">
            <v>N/A</v>
          </cell>
          <cell r="W1433" t="str">
            <v>N/I</v>
          </cell>
          <cell r="X1433" t="str">
            <v>N/I</v>
          </cell>
          <cell r="Y1433" t="str">
            <v>N/A</v>
          </cell>
          <cell r="Z1433" t="str">
            <v>N/A</v>
          </cell>
          <cell r="AA1433" t="str">
            <v>N/I</v>
          </cell>
          <cell r="AB1433" t="str">
            <v>NAO BLOQUEADO</v>
          </cell>
          <cell r="AC1433" t="str">
            <v xml:space="preserve">03201EH  </v>
          </cell>
          <cell r="AD1433" t="str">
            <v>C CONV EXPO TRADE</v>
          </cell>
          <cell r="AE1433" t="str">
            <v xml:space="preserve">1.TRANSFERÊNCIA </v>
          </cell>
          <cell r="AF1433" t="str">
            <v>ORGANICAS</v>
          </cell>
          <cell r="AG1433" t="str">
            <v>N/I</v>
          </cell>
          <cell r="AH1433" t="str">
            <v>N/I</v>
          </cell>
          <cell r="AI1433" t="str">
            <v>N/I</v>
          </cell>
          <cell r="AJ1433" t="str">
            <v>N/I</v>
          </cell>
          <cell r="AK1433" t="str">
            <v>ROD. DEP. JOÃO LEOPOLDO JACOMEL, 10.454</v>
          </cell>
          <cell r="AL1433" t="str">
            <v>N/I</v>
          </cell>
          <cell r="AM1433" t="str">
            <v>N/I</v>
          </cell>
          <cell r="AN1433" t="str">
            <v>N/I</v>
          </cell>
          <cell r="AO1433" t="str">
            <v>N/A</v>
          </cell>
          <cell r="AP1433" t="str">
            <v>N/A</v>
          </cell>
          <cell r="AQ1433" t="str">
            <v>N/I</v>
          </cell>
          <cell r="AR1433" t="str">
            <v>N/I</v>
          </cell>
          <cell r="AS1433" t="str">
            <v>N/IN/I</v>
          </cell>
          <cell r="AT1433" t="str">
            <v>N/I</v>
          </cell>
          <cell r="AU1433" t="str">
            <v>N/I</v>
          </cell>
          <cell r="AV1433" t="str">
            <v>N/A</v>
          </cell>
          <cell r="AW1433" t="str">
            <v>N/I</v>
          </cell>
          <cell r="AX1433" t="str">
            <v>N/I</v>
          </cell>
          <cell r="AY1433" t="str">
            <v>N/I</v>
          </cell>
          <cell r="AZ1433">
            <v>127413</v>
          </cell>
        </row>
        <row r="1434">
          <cell r="D1434">
            <v>315154</v>
          </cell>
          <cell r="E1434" t="str">
            <v>EVOLUTION</v>
          </cell>
          <cell r="F1434" t="str">
            <v>N/A</v>
          </cell>
          <cell r="G1434" t="str">
            <v>PR</v>
          </cell>
          <cell r="H1434" t="str">
            <v>PARANÁ</v>
          </cell>
          <cell r="I1434" t="str">
            <v>SUL</v>
          </cell>
          <cell r="J1434" t="str">
            <v>SUL</v>
          </cell>
          <cell r="K1434" t="str">
            <v>51</v>
          </cell>
          <cell r="L1434" t="str">
            <v>PRIMEIRA</v>
          </cell>
          <cell r="M1434" t="str">
            <v>REUNIDAS</v>
          </cell>
          <cell r="N1434">
            <v>0</v>
          </cell>
          <cell r="O1434">
            <v>275</v>
          </cell>
          <cell r="P1434" t="str">
            <v>EDIFÍCIO COMERCIAL</v>
          </cell>
          <cell r="Q1434" t="str">
            <v>GARAGEM</v>
          </cell>
          <cell r="R1434" t="str">
            <v>OFF STREET</v>
          </cell>
          <cell r="S1434" t="str">
            <v>BASE OFF</v>
          </cell>
          <cell r="T1434">
            <v>1</v>
          </cell>
          <cell r="U1434" t="str">
            <v>N/A</v>
          </cell>
          <cell r="V1434" t="str">
            <v>N/A</v>
          </cell>
          <cell r="W1434" t="str">
            <v>N/I</v>
          </cell>
          <cell r="X1434" t="str">
            <v>N/I</v>
          </cell>
          <cell r="Y1434" t="str">
            <v>N/A</v>
          </cell>
          <cell r="Z1434" t="str">
            <v>N/A</v>
          </cell>
          <cell r="AA1434" t="str">
            <v>N/I</v>
          </cell>
          <cell r="AB1434" t="str">
            <v>NAO BLOQUEADO</v>
          </cell>
          <cell r="AC1434" t="str">
            <v xml:space="preserve">03201EG  </v>
          </cell>
          <cell r="AD1434" t="str">
            <v>ED COM EVOLUTION</v>
          </cell>
          <cell r="AE1434" t="str">
            <v xml:space="preserve">1.TRANSFERÊNCIA </v>
          </cell>
          <cell r="AF1434" t="str">
            <v>ORGANICAS</v>
          </cell>
          <cell r="AG1434" t="str">
            <v>N/I</v>
          </cell>
          <cell r="AH1434" t="str">
            <v>N/I</v>
          </cell>
          <cell r="AI1434" t="str">
            <v>N/I</v>
          </cell>
          <cell r="AJ1434" t="str">
            <v>N/I</v>
          </cell>
          <cell r="AK1434" t="str">
            <v>RUA COMENDADOR ARAUJO, 499</v>
          </cell>
          <cell r="AL1434" t="str">
            <v>N/I</v>
          </cell>
          <cell r="AM1434" t="str">
            <v>N/I</v>
          </cell>
          <cell r="AN1434" t="str">
            <v>N/I</v>
          </cell>
          <cell r="AO1434" t="str">
            <v>N/A</v>
          </cell>
          <cell r="AP1434" t="str">
            <v>N/A</v>
          </cell>
          <cell r="AQ1434" t="str">
            <v>N/I</v>
          </cell>
          <cell r="AR1434" t="str">
            <v>N/I</v>
          </cell>
          <cell r="AS1434" t="str">
            <v>N/IN/I</v>
          </cell>
          <cell r="AT1434" t="str">
            <v>N/I</v>
          </cell>
          <cell r="AU1434" t="str">
            <v>N/I</v>
          </cell>
          <cell r="AV1434" t="str">
            <v>N/A</v>
          </cell>
          <cell r="AW1434" t="str">
            <v>N/I</v>
          </cell>
          <cell r="AX1434" t="str">
            <v>N/I</v>
          </cell>
          <cell r="AY1434" t="str">
            <v>N/I</v>
          </cell>
          <cell r="AZ1434">
            <v>315154</v>
          </cell>
        </row>
        <row r="1435">
          <cell r="D1435">
            <v>325154</v>
          </cell>
          <cell r="E1435" t="str">
            <v>EVOLUTION</v>
          </cell>
          <cell r="F1435" t="str">
            <v>N/A</v>
          </cell>
          <cell r="G1435" t="str">
            <v>PR</v>
          </cell>
          <cell r="H1435" t="str">
            <v>PARANÁ</v>
          </cell>
          <cell r="I1435" t="str">
            <v>SUL</v>
          </cell>
          <cell r="J1435" t="str">
            <v>SUL</v>
          </cell>
          <cell r="K1435" t="str">
            <v>51</v>
          </cell>
          <cell r="L1435" t="str">
            <v>PRIMEIRA</v>
          </cell>
          <cell r="M1435" t="str">
            <v>REUNIDAS</v>
          </cell>
          <cell r="N1435">
            <v>0</v>
          </cell>
          <cell r="O1435">
            <v>275</v>
          </cell>
          <cell r="P1435" t="str">
            <v>EDIFÍCIO COMERCIAL</v>
          </cell>
          <cell r="Q1435" t="str">
            <v>GARAGEM</v>
          </cell>
          <cell r="R1435" t="str">
            <v>OFF STREET</v>
          </cell>
          <cell r="S1435" t="str">
            <v>BASE OFF</v>
          </cell>
          <cell r="T1435">
            <v>1</v>
          </cell>
          <cell r="U1435" t="str">
            <v>N/A</v>
          </cell>
          <cell r="V1435" t="str">
            <v>N/A</v>
          </cell>
          <cell r="W1435" t="str">
            <v>N/I</v>
          </cell>
          <cell r="X1435" t="str">
            <v>N/I</v>
          </cell>
          <cell r="Y1435" t="str">
            <v>N/A</v>
          </cell>
          <cell r="Z1435" t="str">
            <v>N/A</v>
          </cell>
          <cell r="AA1435" t="str">
            <v>N/I</v>
          </cell>
          <cell r="AB1435" t="str">
            <v>NAO BLOQUEADO</v>
          </cell>
          <cell r="AC1435" t="str">
            <v xml:space="preserve">03201EG  </v>
          </cell>
          <cell r="AD1435" t="str">
            <v>ED COM EVOLUTION</v>
          </cell>
          <cell r="AE1435" t="str">
            <v xml:space="preserve">1.TRANSFERÊNCIA </v>
          </cell>
          <cell r="AF1435" t="str">
            <v>ORGANICAS</v>
          </cell>
          <cell r="AG1435" t="str">
            <v>N/I</v>
          </cell>
          <cell r="AH1435" t="str">
            <v>N/I</v>
          </cell>
          <cell r="AI1435" t="str">
            <v>N/I</v>
          </cell>
          <cell r="AJ1435" t="str">
            <v>N/I</v>
          </cell>
          <cell r="AK1435" t="str">
            <v>RUA COMENDADOR ARAUJO, 499</v>
          </cell>
          <cell r="AL1435" t="str">
            <v>N/I</v>
          </cell>
          <cell r="AM1435" t="str">
            <v>N/I</v>
          </cell>
          <cell r="AN1435" t="str">
            <v>N/I</v>
          </cell>
          <cell r="AO1435" t="str">
            <v>N/A</v>
          </cell>
          <cell r="AP1435" t="str">
            <v>N/A</v>
          </cell>
          <cell r="AQ1435" t="str">
            <v>N/I</v>
          </cell>
          <cell r="AR1435" t="str">
            <v>N/I</v>
          </cell>
          <cell r="AS1435" t="str">
            <v>N/IN/I</v>
          </cell>
          <cell r="AT1435" t="str">
            <v>N/I</v>
          </cell>
          <cell r="AU1435" t="str">
            <v>N/I</v>
          </cell>
          <cell r="AV1435" t="str">
            <v>N/A</v>
          </cell>
          <cell r="AW1435" t="str">
            <v>N/I</v>
          </cell>
          <cell r="AX1435" t="str">
            <v>N/I</v>
          </cell>
          <cell r="AY1435" t="str">
            <v>N/I</v>
          </cell>
          <cell r="AZ1435">
            <v>325154</v>
          </cell>
        </row>
        <row r="1436">
          <cell r="D1436">
            <v>127425</v>
          </cell>
          <cell r="E1436" t="str">
            <v>EVOLUTION</v>
          </cell>
          <cell r="F1436" t="str">
            <v>N/A</v>
          </cell>
          <cell r="G1436" t="str">
            <v>PR</v>
          </cell>
          <cell r="H1436" t="str">
            <v>PARANÁ</v>
          </cell>
          <cell r="I1436" t="str">
            <v>SUL</v>
          </cell>
          <cell r="J1436" t="str">
            <v>SUL</v>
          </cell>
          <cell r="K1436" t="str">
            <v>74</v>
          </cell>
          <cell r="L1436" t="str">
            <v>REUNIDAS</v>
          </cell>
          <cell r="M1436" t="str">
            <v>REUNIDAS</v>
          </cell>
          <cell r="N1436">
            <v>0</v>
          </cell>
          <cell r="O1436">
            <v>275</v>
          </cell>
          <cell r="P1436" t="str">
            <v>EDIFÍCIO COMERCIAL</v>
          </cell>
          <cell r="Q1436" t="str">
            <v>GARAGEM</v>
          </cell>
          <cell r="R1436" t="str">
            <v>OFF STREET</v>
          </cell>
          <cell r="S1436" t="str">
            <v>BASE OFF</v>
          </cell>
          <cell r="T1436">
            <v>1</v>
          </cell>
          <cell r="U1436" t="str">
            <v>N/A</v>
          </cell>
          <cell r="V1436" t="str">
            <v>N/A</v>
          </cell>
          <cell r="W1436" t="str">
            <v>N/I</v>
          </cell>
          <cell r="X1436" t="str">
            <v>N/I</v>
          </cell>
          <cell r="Y1436" t="str">
            <v>N/A</v>
          </cell>
          <cell r="Z1436" t="str">
            <v>N/A</v>
          </cell>
          <cell r="AA1436" t="str">
            <v>N/I</v>
          </cell>
          <cell r="AB1436" t="str">
            <v>NAO BLOQUEADO</v>
          </cell>
          <cell r="AC1436" t="str">
            <v xml:space="preserve">03201EG  </v>
          </cell>
          <cell r="AD1436" t="str">
            <v>ED COM EVOLUTION</v>
          </cell>
          <cell r="AE1436" t="str">
            <v xml:space="preserve">1.TRANSFERÊNCIA </v>
          </cell>
          <cell r="AF1436" t="str">
            <v>ORGANICAS</v>
          </cell>
          <cell r="AG1436" t="str">
            <v>N/I</v>
          </cell>
          <cell r="AH1436" t="str">
            <v>N/I</v>
          </cell>
          <cell r="AI1436" t="str">
            <v>N/I</v>
          </cell>
          <cell r="AJ1436" t="str">
            <v>N/I</v>
          </cell>
          <cell r="AK1436" t="str">
            <v>RUA COMENDADOR ARAUJO, 499</v>
          </cell>
          <cell r="AL1436" t="str">
            <v>N/I</v>
          </cell>
          <cell r="AM1436" t="str">
            <v>N/I</v>
          </cell>
          <cell r="AN1436" t="str">
            <v>N/I</v>
          </cell>
          <cell r="AO1436" t="str">
            <v>N/A</v>
          </cell>
          <cell r="AP1436" t="str">
            <v>N/A</v>
          </cell>
          <cell r="AQ1436" t="str">
            <v>N/I</v>
          </cell>
          <cell r="AR1436" t="str">
            <v>N/I</v>
          </cell>
          <cell r="AS1436" t="str">
            <v>N/IN/I</v>
          </cell>
          <cell r="AT1436" t="str">
            <v>N/I</v>
          </cell>
          <cell r="AU1436" t="str">
            <v>N/I</v>
          </cell>
          <cell r="AV1436" t="str">
            <v>N/A</v>
          </cell>
          <cell r="AW1436" t="str">
            <v>N/I</v>
          </cell>
          <cell r="AX1436" t="str">
            <v>N/I</v>
          </cell>
          <cell r="AY1436" t="str">
            <v>N/I</v>
          </cell>
          <cell r="AZ1436">
            <v>127425</v>
          </cell>
        </row>
        <row r="1437">
          <cell r="D1437">
            <v>320192</v>
          </cell>
          <cell r="E1437" t="str">
            <v>DESEMBARGADOR</v>
          </cell>
          <cell r="F1437" t="str">
            <v>N/A</v>
          </cell>
          <cell r="G1437" t="str">
            <v>PR</v>
          </cell>
          <cell r="H1437" t="str">
            <v>PARANÁ</v>
          </cell>
          <cell r="I1437" t="str">
            <v>SUL</v>
          </cell>
          <cell r="J1437" t="str">
            <v>SUL</v>
          </cell>
          <cell r="K1437" t="str">
            <v>01</v>
          </cell>
          <cell r="L1437" t="str">
            <v>ALLPARK</v>
          </cell>
          <cell r="M1437" t="str">
            <v>REUNIDAS</v>
          </cell>
          <cell r="N1437">
            <v>0</v>
          </cell>
          <cell r="O1437">
            <v>160</v>
          </cell>
          <cell r="P1437" t="str">
            <v>EDIFÍCIO COMERCIAL</v>
          </cell>
          <cell r="Q1437" t="str">
            <v>GARAGEM</v>
          </cell>
          <cell r="R1437" t="str">
            <v>OFF STREET</v>
          </cell>
          <cell r="S1437" t="str">
            <v>BASE OFF</v>
          </cell>
          <cell r="T1437">
            <v>1</v>
          </cell>
          <cell r="U1437" t="str">
            <v>N/A</v>
          </cell>
          <cell r="V1437" t="str">
            <v>N/A</v>
          </cell>
          <cell r="W1437" t="str">
            <v>N/I</v>
          </cell>
          <cell r="X1437" t="str">
            <v>N/I</v>
          </cell>
          <cell r="Y1437" t="str">
            <v>N/A</v>
          </cell>
          <cell r="Z1437" t="str">
            <v>N/A</v>
          </cell>
          <cell r="AA1437" t="str">
            <v>N/I</v>
          </cell>
          <cell r="AB1437" t="str">
            <v>NAO BLOQUEADO</v>
          </cell>
          <cell r="AC1437" t="str">
            <v xml:space="preserve">03201EF  </v>
          </cell>
          <cell r="AD1437" t="str">
            <v>ED COM DESEMBARGADOR</v>
          </cell>
          <cell r="AE1437" t="str">
            <v xml:space="preserve">1.TRANSFERÊNCIA </v>
          </cell>
          <cell r="AF1437" t="str">
            <v>ORGANICAS</v>
          </cell>
          <cell r="AG1437" t="str">
            <v>N/I</v>
          </cell>
          <cell r="AH1437" t="str">
            <v>N/I</v>
          </cell>
          <cell r="AI1437" t="str">
            <v>N/I</v>
          </cell>
          <cell r="AJ1437" t="str">
            <v>N/I</v>
          </cell>
          <cell r="AK1437" t="str">
            <v xml:space="preserve">RUA DESEMBARGADOR MOTTA, 1499  </v>
          </cell>
          <cell r="AL1437" t="str">
            <v>N/I</v>
          </cell>
          <cell r="AM1437" t="str">
            <v>N/I</v>
          </cell>
          <cell r="AN1437" t="str">
            <v>N/I</v>
          </cell>
          <cell r="AO1437" t="str">
            <v>N/A</v>
          </cell>
          <cell r="AP1437" t="str">
            <v>N/A</v>
          </cell>
          <cell r="AQ1437" t="str">
            <v>N/I</v>
          </cell>
          <cell r="AR1437" t="str">
            <v>N/I</v>
          </cell>
          <cell r="AS1437" t="str">
            <v>N/IN/I</v>
          </cell>
          <cell r="AT1437" t="str">
            <v>N/I</v>
          </cell>
          <cell r="AU1437" t="str">
            <v>N/I</v>
          </cell>
          <cell r="AV1437" t="str">
            <v>N/A</v>
          </cell>
          <cell r="AW1437" t="str">
            <v>N/I</v>
          </cell>
          <cell r="AX1437" t="str">
            <v>N/I</v>
          </cell>
          <cell r="AY1437" t="str">
            <v>N/I</v>
          </cell>
          <cell r="AZ1437">
            <v>320192</v>
          </cell>
        </row>
        <row r="1438">
          <cell r="D1438">
            <v>127418</v>
          </cell>
          <cell r="E1438" t="str">
            <v>DESEMBARGADOR</v>
          </cell>
          <cell r="F1438" t="str">
            <v>N/A</v>
          </cell>
          <cell r="G1438" t="str">
            <v>PR</v>
          </cell>
          <cell r="H1438" t="str">
            <v>PARANÁ</v>
          </cell>
          <cell r="I1438" t="str">
            <v>SUL</v>
          </cell>
          <cell r="J1438" t="str">
            <v>SUL</v>
          </cell>
          <cell r="K1438" t="str">
            <v>74</v>
          </cell>
          <cell r="L1438" t="str">
            <v>REUNIDAS</v>
          </cell>
          <cell r="M1438" t="str">
            <v>REUNIDAS</v>
          </cell>
          <cell r="N1438">
            <v>0</v>
          </cell>
          <cell r="O1438">
            <v>160</v>
          </cell>
          <cell r="P1438" t="str">
            <v>EDIFÍCIO COMERCIAL</v>
          </cell>
          <cell r="Q1438" t="str">
            <v>GARAGEM</v>
          </cell>
          <cell r="R1438" t="str">
            <v>OFF STREET</v>
          </cell>
          <cell r="S1438" t="str">
            <v>BASE OFF</v>
          </cell>
          <cell r="T1438">
            <v>1</v>
          </cell>
          <cell r="U1438" t="str">
            <v>N/A</v>
          </cell>
          <cell r="V1438" t="str">
            <v>N/A</v>
          </cell>
          <cell r="W1438" t="str">
            <v>N/I</v>
          </cell>
          <cell r="X1438" t="str">
            <v>N/I</v>
          </cell>
          <cell r="Y1438" t="str">
            <v>N/A</v>
          </cell>
          <cell r="Z1438" t="str">
            <v>N/A</v>
          </cell>
          <cell r="AA1438" t="str">
            <v>N/I</v>
          </cell>
          <cell r="AB1438" t="str">
            <v>NAO BLOQUEADO</v>
          </cell>
          <cell r="AC1438" t="str">
            <v xml:space="preserve">03201EF  </v>
          </cell>
          <cell r="AD1438" t="str">
            <v>ED COM DESEMBARGADOR</v>
          </cell>
          <cell r="AE1438" t="str">
            <v xml:space="preserve">1.TRANSFERÊNCIA </v>
          </cell>
          <cell r="AF1438" t="str">
            <v>ORGANICAS</v>
          </cell>
          <cell r="AG1438" t="str">
            <v>N/I</v>
          </cell>
          <cell r="AH1438" t="str">
            <v>N/I</v>
          </cell>
          <cell r="AI1438" t="str">
            <v>N/I</v>
          </cell>
          <cell r="AJ1438" t="str">
            <v>N/I</v>
          </cell>
          <cell r="AK1438" t="str">
            <v xml:space="preserve">RUA DESEMBARGADOR MOTTA, 1499  </v>
          </cell>
          <cell r="AL1438" t="str">
            <v>N/I</v>
          </cell>
          <cell r="AM1438" t="str">
            <v>N/I</v>
          </cell>
          <cell r="AN1438" t="str">
            <v>N/I</v>
          </cell>
          <cell r="AO1438" t="str">
            <v>N/A</v>
          </cell>
          <cell r="AP1438" t="str">
            <v>N/A</v>
          </cell>
          <cell r="AQ1438" t="str">
            <v>N/I</v>
          </cell>
          <cell r="AR1438" t="str">
            <v>N/I</v>
          </cell>
          <cell r="AS1438" t="str">
            <v>N/IN/I</v>
          </cell>
          <cell r="AT1438" t="str">
            <v>N/I</v>
          </cell>
          <cell r="AU1438" t="str">
            <v>N/I</v>
          </cell>
          <cell r="AV1438" t="str">
            <v>N/A</v>
          </cell>
          <cell r="AW1438" t="str">
            <v>N/I</v>
          </cell>
          <cell r="AX1438" t="str">
            <v>N/I</v>
          </cell>
          <cell r="AY1438" t="str">
            <v>N/I</v>
          </cell>
          <cell r="AZ1438">
            <v>127418</v>
          </cell>
        </row>
        <row r="1439">
          <cell r="D1439">
            <v>127433</v>
          </cell>
          <cell r="E1439" t="str">
            <v>COND CURITIBA OFFICE PARK</v>
          </cell>
          <cell r="F1439" t="str">
            <v>N/A</v>
          </cell>
          <cell r="G1439" t="str">
            <v>PR</v>
          </cell>
          <cell r="H1439" t="str">
            <v>PARANÁ</v>
          </cell>
          <cell r="I1439" t="str">
            <v>SUL</v>
          </cell>
          <cell r="J1439" t="str">
            <v>SUL</v>
          </cell>
          <cell r="K1439" t="str">
            <v>74</v>
          </cell>
          <cell r="L1439" t="str">
            <v>REUNIDAS</v>
          </cell>
          <cell r="M1439" t="str">
            <v>REUNIDAS</v>
          </cell>
          <cell r="N1439">
            <v>0</v>
          </cell>
          <cell r="O1439">
            <v>419</v>
          </cell>
          <cell r="P1439" t="str">
            <v>EDIFÍCIO COMERCIAL</v>
          </cell>
          <cell r="Q1439" t="str">
            <v>GARAGEM</v>
          </cell>
          <cell r="R1439" t="str">
            <v>OFF STREET</v>
          </cell>
          <cell r="S1439" t="str">
            <v>BASE OFF</v>
          </cell>
          <cell r="T1439">
            <v>1</v>
          </cell>
          <cell r="U1439" t="str">
            <v>N/A</v>
          </cell>
          <cell r="V1439" t="str">
            <v>N/A</v>
          </cell>
          <cell r="W1439" t="str">
            <v>N/I</v>
          </cell>
          <cell r="X1439" t="str">
            <v>N/I</v>
          </cell>
          <cell r="Y1439" t="str">
            <v>N/A</v>
          </cell>
          <cell r="Z1439" t="str">
            <v>N/A</v>
          </cell>
          <cell r="AA1439" t="str">
            <v>N/I</v>
          </cell>
          <cell r="AB1439" t="str">
            <v>NAO BLOQUEADO</v>
          </cell>
          <cell r="AC1439" t="str">
            <v xml:space="preserve">03201EE  </v>
          </cell>
          <cell r="AD1439" t="str">
            <v>ED COM CURITIBA OFFICE PARK</v>
          </cell>
          <cell r="AE1439" t="str">
            <v xml:space="preserve">1.TRANSFERÊNCIA </v>
          </cell>
          <cell r="AF1439" t="str">
            <v>ORGANICAS</v>
          </cell>
          <cell r="AG1439" t="str">
            <v>N/I</v>
          </cell>
          <cell r="AH1439" t="str">
            <v>N/I</v>
          </cell>
          <cell r="AI1439" t="str">
            <v>N/I</v>
          </cell>
          <cell r="AJ1439" t="str">
            <v>N/I</v>
          </cell>
          <cell r="AK1439" t="str">
            <v>N/I</v>
          </cell>
          <cell r="AL1439" t="str">
            <v>N/I</v>
          </cell>
          <cell r="AM1439" t="str">
            <v>N/I</v>
          </cell>
          <cell r="AN1439" t="str">
            <v>N/I</v>
          </cell>
          <cell r="AO1439" t="str">
            <v>N/A</v>
          </cell>
          <cell r="AP1439" t="str">
            <v>N/A</v>
          </cell>
          <cell r="AQ1439" t="str">
            <v>N/I</v>
          </cell>
          <cell r="AR1439" t="str">
            <v>N/I</v>
          </cell>
          <cell r="AS1439" t="str">
            <v>N/IN/I</v>
          </cell>
          <cell r="AT1439" t="str">
            <v>N/I</v>
          </cell>
          <cell r="AU1439" t="str">
            <v>N/I</v>
          </cell>
          <cell r="AV1439" t="str">
            <v>N/A</v>
          </cell>
          <cell r="AW1439" t="str">
            <v>N/I</v>
          </cell>
          <cell r="AX1439" t="str">
            <v>N/I</v>
          </cell>
          <cell r="AY1439" t="str">
            <v>N/I</v>
          </cell>
          <cell r="AZ1439">
            <v>127433</v>
          </cell>
        </row>
        <row r="1440">
          <cell r="D1440">
            <v>127402</v>
          </cell>
          <cell r="E1440" t="str">
            <v>GLASER</v>
          </cell>
          <cell r="F1440" t="str">
            <v>N/A</v>
          </cell>
          <cell r="G1440" t="str">
            <v>PR</v>
          </cell>
          <cell r="H1440" t="str">
            <v>PARANÁ</v>
          </cell>
          <cell r="I1440" t="str">
            <v>SUL</v>
          </cell>
          <cell r="J1440" t="str">
            <v>SUL</v>
          </cell>
          <cell r="K1440" t="str">
            <v>74</v>
          </cell>
          <cell r="L1440" t="str">
            <v>REUNIDAS</v>
          </cell>
          <cell r="M1440" t="str">
            <v>REUNIDAS</v>
          </cell>
          <cell r="N1440">
            <v>0</v>
          </cell>
          <cell r="O1440">
            <v>110</v>
          </cell>
          <cell r="P1440" t="str">
            <v>EDIFÍCIO COMERCIAL</v>
          </cell>
          <cell r="Q1440" t="str">
            <v>GARAGEM</v>
          </cell>
          <cell r="R1440" t="str">
            <v>OFF STREET</v>
          </cell>
          <cell r="S1440" t="str">
            <v>BASE OFF</v>
          </cell>
          <cell r="T1440">
            <v>1</v>
          </cell>
          <cell r="U1440" t="str">
            <v>N/A</v>
          </cell>
          <cell r="V1440" t="str">
            <v>N/A</v>
          </cell>
          <cell r="W1440" t="str">
            <v>N/I</v>
          </cell>
          <cell r="X1440" t="str">
            <v>N/I</v>
          </cell>
          <cell r="Y1440" t="str">
            <v>N/A</v>
          </cell>
          <cell r="Z1440" t="str">
            <v>N/A</v>
          </cell>
          <cell r="AA1440" t="str">
            <v>N/I</v>
          </cell>
          <cell r="AB1440" t="str">
            <v>NAO BLOQUEADO</v>
          </cell>
          <cell r="AC1440" t="str">
            <v xml:space="preserve">03201ED  </v>
          </cell>
          <cell r="AD1440" t="str">
            <v>ED COM GLASER</v>
          </cell>
          <cell r="AE1440" t="str">
            <v xml:space="preserve">1.TRANSFERÊNCIA </v>
          </cell>
          <cell r="AF1440" t="str">
            <v>ORGANICAS</v>
          </cell>
          <cell r="AG1440" t="str">
            <v>N/I</v>
          </cell>
          <cell r="AH1440" t="str">
            <v>N/I</v>
          </cell>
          <cell r="AI1440" t="str">
            <v>N/I</v>
          </cell>
          <cell r="AJ1440" t="str">
            <v>N/I</v>
          </cell>
          <cell r="AK1440" t="str">
            <v>N/I</v>
          </cell>
          <cell r="AL1440" t="str">
            <v>N/I</v>
          </cell>
          <cell r="AM1440" t="str">
            <v>N/I</v>
          </cell>
          <cell r="AN1440" t="str">
            <v>N/I</v>
          </cell>
          <cell r="AO1440" t="str">
            <v>N/A</v>
          </cell>
          <cell r="AP1440" t="str">
            <v>N/A</v>
          </cell>
          <cell r="AQ1440" t="str">
            <v>N/I</v>
          </cell>
          <cell r="AR1440" t="str">
            <v>N/I</v>
          </cell>
          <cell r="AS1440" t="str">
            <v>N/IN/I</v>
          </cell>
          <cell r="AT1440" t="str">
            <v>N/I</v>
          </cell>
          <cell r="AU1440" t="str">
            <v>N/I</v>
          </cell>
          <cell r="AV1440" t="str">
            <v>N/A</v>
          </cell>
          <cell r="AW1440" t="str">
            <v>N/I</v>
          </cell>
          <cell r="AX1440" t="str">
            <v>N/I</v>
          </cell>
          <cell r="AY1440" t="str">
            <v>N/I</v>
          </cell>
          <cell r="AZ1440">
            <v>127402</v>
          </cell>
        </row>
        <row r="1441">
          <cell r="D1441">
            <v>127415</v>
          </cell>
          <cell r="E1441" t="str">
            <v>CENTRO ORTOPEDICO</v>
          </cell>
          <cell r="F1441" t="str">
            <v>N/A</v>
          </cell>
          <cell r="G1441" t="str">
            <v>PR</v>
          </cell>
          <cell r="H1441" t="str">
            <v>PARANÁ</v>
          </cell>
          <cell r="I1441" t="str">
            <v>SUL</v>
          </cell>
          <cell r="J1441" t="str">
            <v>SUL</v>
          </cell>
          <cell r="K1441" t="str">
            <v>74</v>
          </cell>
          <cell r="L1441" t="str">
            <v>REUNIDAS</v>
          </cell>
          <cell r="M1441" t="str">
            <v>REUNIDAS</v>
          </cell>
          <cell r="N1441">
            <v>0</v>
          </cell>
          <cell r="O1441">
            <v>50</v>
          </cell>
          <cell r="P1441" t="str">
            <v>HOSPITAL</v>
          </cell>
          <cell r="Q1441" t="str">
            <v>GARAGEM</v>
          </cell>
          <cell r="R1441" t="str">
            <v>OFF STREET</v>
          </cell>
          <cell r="S1441" t="str">
            <v>BASE OFF</v>
          </cell>
          <cell r="T1441">
            <v>1</v>
          </cell>
          <cell r="U1441" t="str">
            <v>N/A</v>
          </cell>
          <cell r="V1441" t="str">
            <v>N/A</v>
          </cell>
          <cell r="W1441" t="str">
            <v>N/I</v>
          </cell>
          <cell r="X1441" t="str">
            <v>N/I</v>
          </cell>
          <cell r="Y1441" t="str">
            <v>N/A</v>
          </cell>
          <cell r="Z1441" t="str">
            <v>N/A</v>
          </cell>
          <cell r="AA1441" t="str">
            <v>N/I</v>
          </cell>
          <cell r="AB1441" t="str">
            <v>NAO BLOQUEADO</v>
          </cell>
          <cell r="AC1441" t="str">
            <v xml:space="preserve">03201EC  </v>
          </cell>
          <cell r="AD1441" t="str">
            <v>HOSP CENTRO ORTOPEDICO PARANA</v>
          </cell>
          <cell r="AE1441" t="str">
            <v xml:space="preserve">1.TRANSFERÊNCIA </v>
          </cell>
          <cell r="AF1441" t="str">
            <v>ORGANICAS</v>
          </cell>
          <cell r="AG1441" t="str">
            <v>N/I</v>
          </cell>
          <cell r="AH1441" t="str">
            <v>N/I</v>
          </cell>
          <cell r="AI1441" t="str">
            <v>N/I</v>
          </cell>
          <cell r="AJ1441" t="str">
            <v>N/I</v>
          </cell>
          <cell r="AK1441" t="str">
            <v>N/I</v>
          </cell>
          <cell r="AL1441" t="str">
            <v>N/I</v>
          </cell>
          <cell r="AM1441" t="str">
            <v>N/I</v>
          </cell>
          <cell r="AN1441" t="str">
            <v>N/I</v>
          </cell>
          <cell r="AO1441" t="str">
            <v>N/A</v>
          </cell>
          <cell r="AP1441" t="str">
            <v>N/A</v>
          </cell>
          <cell r="AQ1441" t="str">
            <v>N/I</v>
          </cell>
          <cell r="AR1441" t="str">
            <v>N/I</v>
          </cell>
          <cell r="AS1441" t="str">
            <v>N/IN/I</v>
          </cell>
          <cell r="AT1441" t="str">
            <v>N/I</v>
          </cell>
          <cell r="AU1441" t="str">
            <v>N/I</v>
          </cell>
          <cell r="AV1441" t="str">
            <v>N/A</v>
          </cell>
          <cell r="AW1441" t="str">
            <v>N/I</v>
          </cell>
          <cell r="AX1441" t="str">
            <v>N/I</v>
          </cell>
          <cell r="AY1441" t="str">
            <v>N/I</v>
          </cell>
          <cell r="AZ1441">
            <v>127415</v>
          </cell>
        </row>
        <row r="1442">
          <cell r="D1442">
            <v>320196</v>
          </cell>
          <cell r="E1442" t="str">
            <v>BARAO</v>
          </cell>
          <cell r="F1442" t="str">
            <v>N/A</v>
          </cell>
          <cell r="G1442" t="str">
            <v>PR</v>
          </cell>
          <cell r="H1442" t="str">
            <v>PARANÁ</v>
          </cell>
          <cell r="I1442" t="str">
            <v>SUL</v>
          </cell>
          <cell r="J1442" t="str">
            <v>SUL</v>
          </cell>
          <cell r="K1442" t="str">
            <v>01</v>
          </cell>
          <cell r="L1442" t="str">
            <v>ALLPARK</v>
          </cell>
          <cell r="M1442" t="str">
            <v>REUNIDAS</v>
          </cell>
          <cell r="N1442">
            <v>0</v>
          </cell>
          <cell r="O1442">
            <v>200</v>
          </cell>
          <cell r="P1442" t="str">
            <v>TERRENO</v>
          </cell>
          <cell r="Q1442" t="str">
            <v>GARAGEM</v>
          </cell>
          <cell r="R1442" t="str">
            <v>OFF STREET</v>
          </cell>
          <cell r="S1442" t="str">
            <v>BASE OFF</v>
          </cell>
          <cell r="T1442">
            <v>1</v>
          </cell>
          <cell r="U1442" t="str">
            <v>N/A</v>
          </cell>
          <cell r="V1442" t="str">
            <v>N/A</v>
          </cell>
          <cell r="W1442" t="str">
            <v>N/I</v>
          </cell>
          <cell r="X1442" t="str">
            <v>N/I</v>
          </cell>
          <cell r="Y1442" t="str">
            <v>N/A</v>
          </cell>
          <cell r="Z1442" t="str">
            <v>N/A</v>
          </cell>
          <cell r="AA1442" t="str">
            <v>N/I</v>
          </cell>
          <cell r="AB1442" t="str">
            <v>NAO BLOQUEADO</v>
          </cell>
          <cell r="AC1442" t="str">
            <v xml:space="preserve">03201EB  </v>
          </cell>
          <cell r="AD1442" t="str">
            <v>ED GAR BARAO</v>
          </cell>
          <cell r="AE1442" t="str">
            <v xml:space="preserve">1.TRANSFERÊNCIA </v>
          </cell>
          <cell r="AF1442" t="str">
            <v>ORGANICAS</v>
          </cell>
          <cell r="AG1442" t="str">
            <v>N/I</v>
          </cell>
          <cell r="AH1442" t="str">
            <v>N/I</v>
          </cell>
          <cell r="AI1442" t="str">
            <v>N/I</v>
          </cell>
          <cell r="AJ1442" t="str">
            <v>N/I</v>
          </cell>
          <cell r="AK1442" t="str">
            <v>RUA JOSÉ LOUREIRA, 386 - MAIS DOIS ACESSOS - RUA BARÃO DO RIO BRANCO S/N° E RUA PEDRO IVO, S/N°</v>
          </cell>
          <cell r="AL1442" t="str">
            <v>N/I</v>
          </cell>
          <cell r="AM1442" t="str">
            <v>N/I</v>
          </cell>
          <cell r="AN1442" t="str">
            <v>N/I</v>
          </cell>
          <cell r="AO1442" t="str">
            <v>N/A</v>
          </cell>
          <cell r="AP1442" t="str">
            <v>N/A</v>
          </cell>
          <cell r="AQ1442" t="str">
            <v>N/I</v>
          </cell>
          <cell r="AR1442" t="str">
            <v>N/I</v>
          </cell>
          <cell r="AS1442" t="str">
            <v>N/IN/I</v>
          </cell>
          <cell r="AT1442" t="str">
            <v>N/I</v>
          </cell>
          <cell r="AU1442" t="str">
            <v>N/I</v>
          </cell>
          <cell r="AV1442" t="str">
            <v>N/A</v>
          </cell>
          <cell r="AW1442" t="str">
            <v>N/I</v>
          </cell>
          <cell r="AX1442" t="str">
            <v>N/I</v>
          </cell>
          <cell r="AY1442" t="str">
            <v>N/I</v>
          </cell>
          <cell r="AZ1442">
            <v>320196</v>
          </cell>
        </row>
        <row r="1443">
          <cell r="D1443">
            <v>127405</v>
          </cell>
          <cell r="E1443" t="str">
            <v>BARAO</v>
          </cell>
          <cell r="F1443" t="str">
            <v>N/A</v>
          </cell>
          <cell r="G1443" t="str">
            <v>PR</v>
          </cell>
          <cell r="H1443" t="str">
            <v>PARANÁ</v>
          </cell>
          <cell r="I1443" t="str">
            <v>SUL</v>
          </cell>
          <cell r="J1443" t="str">
            <v>SUL</v>
          </cell>
          <cell r="K1443" t="str">
            <v>74</v>
          </cell>
          <cell r="L1443" t="str">
            <v>REUNIDAS</v>
          </cell>
          <cell r="M1443" t="str">
            <v>REUNIDAS</v>
          </cell>
          <cell r="N1443">
            <v>0</v>
          </cell>
          <cell r="O1443">
            <v>200</v>
          </cell>
          <cell r="P1443" t="str">
            <v>TERRENO</v>
          </cell>
          <cell r="Q1443" t="str">
            <v>GARAGEM</v>
          </cell>
          <cell r="R1443" t="str">
            <v>OFF STREET</v>
          </cell>
          <cell r="S1443" t="str">
            <v>BASE OFF</v>
          </cell>
          <cell r="T1443">
            <v>1</v>
          </cell>
          <cell r="U1443" t="str">
            <v>N/A</v>
          </cell>
          <cell r="V1443" t="str">
            <v>N/A</v>
          </cell>
          <cell r="W1443" t="str">
            <v>N/I</v>
          </cell>
          <cell r="X1443" t="str">
            <v>N/I</v>
          </cell>
          <cell r="Y1443" t="str">
            <v>N/A</v>
          </cell>
          <cell r="Z1443" t="str">
            <v>N/A</v>
          </cell>
          <cell r="AA1443" t="str">
            <v>N/I</v>
          </cell>
          <cell r="AB1443" t="str">
            <v>NAO BLOQUEADO</v>
          </cell>
          <cell r="AC1443" t="str">
            <v xml:space="preserve">03201EB  </v>
          </cell>
          <cell r="AD1443" t="str">
            <v>ED GAR BARAO</v>
          </cell>
          <cell r="AE1443" t="str">
            <v xml:space="preserve">1.TRANSFERÊNCIA </v>
          </cell>
          <cell r="AF1443" t="str">
            <v>ORGANICAS</v>
          </cell>
          <cell r="AG1443" t="str">
            <v>N/I</v>
          </cell>
          <cell r="AH1443" t="str">
            <v>N/I</v>
          </cell>
          <cell r="AI1443" t="str">
            <v>N/I</v>
          </cell>
          <cell r="AJ1443" t="str">
            <v>N/I</v>
          </cell>
          <cell r="AK1443" t="str">
            <v>RUA JOSÉ LOUREIRA, 386 - MAIS DOIS ACESSOS - RUA BARÃO DO RIO BRANCO S/N° E RUA PEDRO IVO, S/N°</v>
          </cell>
          <cell r="AL1443" t="str">
            <v>N/I</v>
          </cell>
          <cell r="AM1443" t="str">
            <v>N/I</v>
          </cell>
          <cell r="AN1443" t="str">
            <v>N/I</v>
          </cell>
          <cell r="AO1443" t="str">
            <v>N/A</v>
          </cell>
          <cell r="AP1443" t="str">
            <v>N/A</v>
          </cell>
          <cell r="AQ1443" t="str">
            <v>N/I</v>
          </cell>
          <cell r="AR1443" t="str">
            <v>N/I</v>
          </cell>
          <cell r="AS1443" t="str">
            <v>N/IN/I</v>
          </cell>
          <cell r="AT1443" t="str">
            <v>N/I</v>
          </cell>
          <cell r="AU1443" t="str">
            <v>N/I</v>
          </cell>
          <cell r="AV1443" t="str">
            <v>N/A</v>
          </cell>
          <cell r="AW1443" t="str">
            <v>N/I</v>
          </cell>
          <cell r="AX1443" t="str">
            <v>N/I</v>
          </cell>
          <cell r="AY1443" t="str">
            <v>N/I</v>
          </cell>
          <cell r="AZ1443">
            <v>127405</v>
          </cell>
        </row>
        <row r="1444">
          <cell r="D1444">
            <v>320194</v>
          </cell>
          <cell r="E1444" t="str">
            <v>AEROPORTO</v>
          </cell>
          <cell r="F1444" t="str">
            <v>N/A</v>
          </cell>
          <cell r="G1444" t="str">
            <v>PR</v>
          </cell>
          <cell r="H1444" t="str">
            <v>PARANÁ</v>
          </cell>
          <cell r="I1444" t="str">
            <v>SUL</v>
          </cell>
          <cell r="J1444" t="str">
            <v>SUL</v>
          </cell>
          <cell r="K1444" t="str">
            <v>01</v>
          </cell>
          <cell r="L1444" t="str">
            <v>ALLPARK</v>
          </cell>
          <cell r="M1444" t="str">
            <v>REUNIDAS</v>
          </cell>
          <cell r="N1444">
            <v>0</v>
          </cell>
          <cell r="O1444">
            <v>309</v>
          </cell>
          <cell r="P1444" t="str">
            <v>TERRENO</v>
          </cell>
          <cell r="Q1444" t="str">
            <v>GARAGEM</v>
          </cell>
          <cell r="R1444" t="str">
            <v>OFF STREET</v>
          </cell>
          <cell r="S1444" t="str">
            <v>BASE OFF</v>
          </cell>
          <cell r="T1444">
            <v>1</v>
          </cell>
          <cell r="U1444" t="str">
            <v>N/A</v>
          </cell>
          <cell r="V1444" t="str">
            <v>N/A</v>
          </cell>
          <cell r="W1444" t="str">
            <v>N/I</v>
          </cell>
          <cell r="X1444" t="str">
            <v>N/I</v>
          </cell>
          <cell r="Y1444" t="str">
            <v>N/A</v>
          </cell>
          <cell r="Z1444" t="str">
            <v>N/A</v>
          </cell>
          <cell r="AA1444" t="str">
            <v>N/I</v>
          </cell>
          <cell r="AB1444" t="str">
            <v>NAO BLOQUEADO</v>
          </cell>
          <cell r="AC1444" t="str">
            <v xml:space="preserve">03201DY  </v>
          </cell>
          <cell r="AD1444" t="str">
            <v>TERR AEROPORTO CURITIBA</v>
          </cell>
          <cell r="AE1444" t="str">
            <v xml:space="preserve">1.TRANSFERÊNCIA </v>
          </cell>
          <cell r="AF1444" t="str">
            <v>ORGANICAS</v>
          </cell>
          <cell r="AG1444" t="str">
            <v>N/I</v>
          </cell>
          <cell r="AH1444" t="str">
            <v>N/I</v>
          </cell>
          <cell r="AI1444" t="str">
            <v>N/I</v>
          </cell>
          <cell r="AJ1444" t="str">
            <v>N/I</v>
          </cell>
          <cell r="AK1444" t="str">
            <v>N/I</v>
          </cell>
          <cell r="AL1444" t="str">
            <v>N/I</v>
          </cell>
          <cell r="AM1444" t="str">
            <v>N/I</v>
          </cell>
          <cell r="AN1444" t="str">
            <v>N/I</v>
          </cell>
          <cell r="AO1444" t="str">
            <v>N/A</v>
          </cell>
          <cell r="AP1444" t="str">
            <v>N/A</v>
          </cell>
          <cell r="AQ1444" t="str">
            <v>N/I</v>
          </cell>
          <cell r="AR1444" t="str">
            <v>N/I</v>
          </cell>
          <cell r="AS1444" t="str">
            <v>N/IN/I</v>
          </cell>
          <cell r="AT1444" t="str">
            <v>N/I</v>
          </cell>
          <cell r="AU1444" t="str">
            <v>N/I</v>
          </cell>
          <cell r="AV1444" t="str">
            <v>N/A</v>
          </cell>
          <cell r="AW1444" t="str">
            <v>N/I</v>
          </cell>
          <cell r="AX1444" t="str">
            <v>N/I</v>
          </cell>
          <cell r="AY1444" t="str">
            <v>N/I</v>
          </cell>
          <cell r="AZ1444">
            <v>320194</v>
          </cell>
        </row>
        <row r="1445">
          <cell r="D1445">
            <v>127417</v>
          </cell>
          <cell r="E1445" t="str">
            <v>AEROPORTO</v>
          </cell>
          <cell r="F1445" t="str">
            <v>N/A</v>
          </cell>
          <cell r="G1445" t="str">
            <v>PR</v>
          </cell>
          <cell r="H1445" t="str">
            <v>PARANÁ</v>
          </cell>
          <cell r="I1445" t="str">
            <v>SUL</v>
          </cell>
          <cell r="J1445" t="str">
            <v>SUL</v>
          </cell>
          <cell r="K1445" t="str">
            <v>74</v>
          </cell>
          <cell r="L1445" t="str">
            <v>REUNIDAS</v>
          </cell>
          <cell r="M1445" t="str">
            <v>REUNIDAS</v>
          </cell>
          <cell r="N1445">
            <v>0</v>
          </cell>
          <cell r="O1445">
            <v>309</v>
          </cell>
          <cell r="P1445" t="str">
            <v>TERRENO</v>
          </cell>
          <cell r="Q1445" t="str">
            <v>GARAGEM</v>
          </cell>
          <cell r="R1445" t="str">
            <v>OFF STREET</v>
          </cell>
          <cell r="S1445" t="str">
            <v>BASE OFF</v>
          </cell>
          <cell r="T1445">
            <v>1</v>
          </cell>
          <cell r="U1445" t="str">
            <v>N/A</v>
          </cell>
          <cell r="V1445" t="str">
            <v>N/A</v>
          </cell>
          <cell r="W1445" t="str">
            <v>N/I</v>
          </cell>
          <cell r="X1445" t="str">
            <v>N/I</v>
          </cell>
          <cell r="Y1445" t="str">
            <v>N/A</v>
          </cell>
          <cell r="Z1445" t="str">
            <v>N/A</v>
          </cell>
          <cell r="AA1445" t="str">
            <v>N/I</v>
          </cell>
          <cell r="AB1445" t="str">
            <v>NAO BLOQUEADO</v>
          </cell>
          <cell r="AC1445" t="str">
            <v xml:space="preserve">03201DY  </v>
          </cell>
          <cell r="AD1445" t="str">
            <v>TERR AEROPORTO CURITIBA</v>
          </cell>
          <cell r="AE1445" t="str">
            <v xml:space="preserve">1.TRANSFERÊNCIA </v>
          </cell>
          <cell r="AF1445" t="str">
            <v>ORGANICAS</v>
          </cell>
          <cell r="AG1445" t="str">
            <v>N/I</v>
          </cell>
          <cell r="AH1445" t="str">
            <v>N/I</v>
          </cell>
          <cell r="AI1445" t="str">
            <v>N/I</v>
          </cell>
          <cell r="AJ1445" t="str">
            <v>N/I</v>
          </cell>
          <cell r="AK1445" t="str">
            <v>N/I</v>
          </cell>
          <cell r="AL1445" t="str">
            <v>N/I</v>
          </cell>
          <cell r="AM1445" t="str">
            <v>N/I</v>
          </cell>
          <cell r="AN1445" t="str">
            <v>N/I</v>
          </cell>
          <cell r="AO1445" t="str">
            <v>N/A</v>
          </cell>
          <cell r="AP1445" t="str">
            <v>N/A</v>
          </cell>
          <cell r="AQ1445" t="str">
            <v>N/I</v>
          </cell>
          <cell r="AR1445" t="str">
            <v>N/I</v>
          </cell>
          <cell r="AS1445" t="str">
            <v>N/IN/I</v>
          </cell>
          <cell r="AT1445" t="str">
            <v>N/I</v>
          </cell>
          <cell r="AU1445" t="str">
            <v>N/I</v>
          </cell>
          <cell r="AV1445" t="str">
            <v>N/A</v>
          </cell>
          <cell r="AW1445" t="str">
            <v>N/I</v>
          </cell>
          <cell r="AX1445" t="str">
            <v>N/I</v>
          </cell>
          <cell r="AY1445" t="str">
            <v>N/I</v>
          </cell>
          <cell r="AZ1445">
            <v>127417</v>
          </cell>
        </row>
        <row r="1446">
          <cell r="D1446">
            <v>315165</v>
          </cell>
          <cell r="E1446" t="str">
            <v>AUGUSTO PROLICK</v>
          </cell>
          <cell r="F1446" t="str">
            <v>N/A</v>
          </cell>
          <cell r="G1446" t="str">
            <v>PR</v>
          </cell>
          <cell r="H1446" t="str">
            <v>PARANÁ</v>
          </cell>
          <cell r="I1446" t="str">
            <v>SUL</v>
          </cell>
          <cell r="J1446" t="str">
            <v>SUL</v>
          </cell>
          <cell r="K1446" t="str">
            <v>51</v>
          </cell>
          <cell r="L1446" t="str">
            <v>PRIMEIRA</v>
          </cell>
          <cell r="M1446" t="str">
            <v>PRIMEIRA</v>
          </cell>
          <cell r="N1446">
            <v>0</v>
          </cell>
          <cell r="O1446">
            <v>50</v>
          </cell>
          <cell r="P1446" t="str">
            <v>EDIFÍCIO COMERCIAL</v>
          </cell>
          <cell r="Q1446" t="str">
            <v>GARAGEM</v>
          </cell>
          <cell r="R1446" t="str">
            <v>OFF STREET</v>
          </cell>
          <cell r="S1446" t="str">
            <v>BASE OFF</v>
          </cell>
          <cell r="T1446">
            <v>1</v>
          </cell>
          <cell r="U1446" t="str">
            <v>N/A</v>
          </cell>
          <cell r="V1446" t="str">
            <v>N/A</v>
          </cell>
          <cell r="W1446" t="str">
            <v>N/I</v>
          </cell>
          <cell r="X1446" t="str">
            <v>N/I</v>
          </cell>
          <cell r="Y1446" t="str">
            <v>N/A</v>
          </cell>
          <cell r="Z1446" t="str">
            <v>N/A</v>
          </cell>
          <cell r="AA1446" t="str">
            <v>N/I</v>
          </cell>
          <cell r="AB1446" t="str">
            <v>NAO BLOQUEADO</v>
          </cell>
          <cell r="AC1446" t="str">
            <v xml:space="preserve">03201DW  </v>
          </cell>
          <cell r="AD1446" t="str">
            <v>ED COM AUGUSTO PROLIK</v>
          </cell>
          <cell r="AE1446" t="str">
            <v xml:space="preserve">1.TRANSFERÊNCIA </v>
          </cell>
          <cell r="AF1446" t="str">
            <v>ORGANICAS</v>
          </cell>
          <cell r="AG1446" t="str">
            <v>N/I</v>
          </cell>
          <cell r="AH1446" t="str">
            <v>N/I</v>
          </cell>
          <cell r="AI1446" t="str">
            <v>N/I</v>
          </cell>
          <cell r="AJ1446" t="str">
            <v>N/I</v>
          </cell>
          <cell r="AK1446" t="str">
            <v>N/I</v>
          </cell>
          <cell r="AL1446" t="str">
            <v>N/I</v>
          </cell>
          <cell r="AM1446" t="str">
            <v>N/I</v>
          </cell>
          <cell r="AN1446" t="str">
            <v>N/I</v>
          </cell>
          <cell r="AO1446" t="str">
            <v>N/A</v>
          </cell>
          <cell r="AP1446" t="str">
            <v>N/A</v>
          </cell>
          <cell r="AQ1446" t="str">
            <v>N/I</v>
          </cell>
          <cell r="AR1446" t="str">
            <v>N/I</v>
          </cell>
          <cell r="AS1446" t="str">
            <v>N/IN/I</v>
          </cell>
          <cell r="AT1446" t="str">
            <v>N/I</v>
          </cell>
          <cell r="AU1446" t="str">
            <v>N/I</v>
          </cell>
          <cell r="AV1446" t="str">
            <v>N/A</v>
          </cell>
          <cell r="AW1446" t="str">
            <v>N/I</v>
          </cell>
          <cell r="AX1446" t="str">
            <v>N/I</v>
          </cell>
          <cell r="AY1446" t="str">
            <v>N/I</v>
          </cell>
          <cell r="AZ1446">
            <v>315165</v>
          </cell>
        </row>
        <row r="1447">
          <cell r="D1447">
            <v>325165</v>
          </cell>
          <cell r="E1447" t="str">
            <v>AUGUSTO PROLICK</v>
          </cell>
          <cell r="F1447" t="str">
            <v>N/A</v>
          </cell>
          <cell r="G1447" t="str">
            <v>PR</v>
          </cell>
          <cell r="H1447" t="str">
            <v>PARANÁ</v>
          </cell>
          <cell r="I1447" t="str">
            <v>SUL</v>
          </cell>
          <cell r="J1447" t="str">
            <v>SUL</v>
          </cell>
          <cell r="K1447" t="str">
            <v>51</v>
          </cell>
          <cell r="L1447" t="str">
            <v>PRIMEIRA</v>
          </cell>
          <cell r="M1447" t="str">
            <v>PRIMEIRA</v>
          </cell>
          <cell r="N1447">
            <v>0</v>
          </cell>
          <cell r="O1447">
            <v>50</v>
          </cell>
          <cell r="P1447" t="str">
            <v>EDIFÍCIO COMERCIAL</v>
          </cell>
          <cell r="Q1447" t="str">
            <v>GARAGEM</v>
          </cell>
          <cell r="R1447" t="str">
            <v>OFF STREET</v>
          </cell>
          <cell r="S1447" t="str">
            <v>BASE OFF</v>
          </cell>
          <cell r="T1447">
            <v>1</v>
          </cell>
          <cell r="U1447" t="str">
            <v>N/A</v>
          </cell>
          <cell r="V1447" t="str">
            <v>N/A</v>
          </cell>
          <cell r="W1447" t="str">
            <v>N/I</v>
          </cell>
          <cell r="X1447" t="str">
            <v>N/I</v>
          </cell>
          <cell r="Y1447" t="str">
            <v>N/A</v>
          </cell>
          <cell r="Z1447" t="str">
            <v>N/A</v>
          </cell>
          <cell r="AA1447" t="str">
            <v>N/I</v>
          </cell>
          <cell r="AB1447" t="str">
            <v>NAO BLOQUEADO</v>
          </cell>
          <cell r="AC1447" t="str">
            <v xml:space="preserve">03201DW  </v>
          </cell>
          <cell r="AD1447" t="str">
            <v>ED COM AUGUSTO PROLIK</v>
          </cell>
          <cell r="AE1447" t="str">
            <v xml:space="preserve">1.TRANSFERÊNCIA </v>
          </cell>
          <cell r="AF1447" t="str">
            <v>ORGANICAS</v>
          </cell>
          <cell r="AG1447" t="str">
            <v>N/I</v>
          </cell>
          <cell r="AH1447" t="str">
            <v>N/I</v>
          </cell>
          <cell r="AI1447" t="str">
            <v>N/I</v>
          </cell>
          <cell r="AJ1447" t="str">
            <v>N/I</v>
          </cell>
          <cell r="AK1447" t="str">
            <v>N/I</v>
          </cell>
          <cell r="AL1447" t="str">
            <v>N/I</v>
          </cell>
          <cell r="AM1447" t="str">
            <v>N/I</v>
          </cell>
          <cell r="AN1447" t="str">
            <v>N/I</v>
          </cell>
          <cell r="AO1447" t="str">
            <v>N/A</v>
          </cell>
          <cell r="AP1447" t="str">
            <v>N/A</v>
          </cell>
          <cell r="AQ1447" t="str">
            <v>N/I</v>
          </cell>
          <cell r="AR1447" t="str">
            <v>N/I</v>
          </cell>
          <cell r="AS1447" t="str">
            <v>N/IN/I</v>
          </cell>
          <cell r="AT1447" t="str">
            <v>N/I</v>
          </cell>
          <cell r="AU1447" t="str">
            <v>N/I</v>
          </cell>
          <cell r="AV1447" t="str">
            <v>N/A</v>
          </cell>
          <cell r="AW1447" t="str">
            <v>N/I</v>
          </cell>
          <cell r="AX1447" t="str">
            <v>N/I</v>
          </cell>
          <cell r="AY1447" t="str">
            <v>N/I</v>
          </cell>
          <cell r="AZ1447">
            <v>325165</v>
          </cell>
        </row>
        <row r="1448">
          <cell r="D1448">
            <v>127410</v>
          </cell>
          <cell r="E1448" t="str">
            <v>AUGUSTO PROLIK</v>
          </cell>
          <cell r="F1448" t="str">
            <v>N/A</v>
          </cell>
          <cell r="G1448" t="str">
            <v>PR</v>
          </cell>
          <cell r="H1448" t="str">
            <v>PARANÁ</v>
          </cell>
          <cell r="I1448" t="str">
            <v>SUL</v>
          </cell>
          <cell r="J1448" t="str">
            <v>SUL</v>
          </cell>
          <cell r="K1448" t="str">
            <v>74</v>
          </cell>
          <cell r="L1448" t="str">
            <v>REUNIDAS</v>
          </cell>
          <cell r="M1448" t="str">
            <v>REUNIDAS</v>
          </cell>
          <cell r="N1448">
            <v>0</v>
          </cell>
          <cell r="O1448">
            <v>50</v>
          </cell>
          <cell r="P1448" t="str">
            <v>EDIFÍCIO COMERCIAL</v>
          </cell>
          <cell r="Q1448" t="str">
            <v>GARAGEM</v>
          </cell>
          <cell r="R1448" t="str">
            <v>OFF STREET</v>
          </cell>
          <cell r="S1448" t="str">
            <v>BASE OFF</v>
          </cell>
          <cell r="T1448">
            <v>1</v>
          </cell>
          <cell r="U1448" t="str">
            <v>N/A</v>
          </cell>
          <cell r="V1448" t="str">
            <v>N/A</v>
          </cell>
          <cell r="W1448" t="str">
            <v>N/I</v>
          </cell>
          <cell r="X1448" t="str">
            <v>N/I</v>
          </cell>
          <cell r="Y1448" t="str">
            <v>N/A</v>
          </cell>
          <cell r="Z1448" t="str">
            <v>N/A</v>
          </cell>
          <cell r="AA1448" t="str">
            <v>N/I</v>
          </cell>
          <cell r="AB1448" t="str">
            <v>NAO BLOQUEADO</v>
          </cell>
          <cell r="AC1448" t="str">
            <v xml:space="preserve">03201DW  </v>
          </cell>
          <cell r="AD1448" t="str">
            <v>ED COM AUGUSTO PROLIK</v>
          </cell>
          <cell r="AE1448" t="str">
            <v xml:space="preserve">1.TRANSFERÊNCIA </v>
          </cell>
          <cell r="AF1448" t="str">
            <v>ORGANICAS</v>
          </cell>
          <cell r="AG1448" t="str">
            <v>N/I</v>
          </cell>
          <cell r="AH1448" t="str">
            <v>N/I</v>
          </cell>
          <cell r="AI1448" t="str">
            <v>N/I</v>
          </cell>
          <cell r="AJ1448" t="str">
            <v>N/I</v>
          </cell>
          <cell r="AK1448" t="str">
            <v xml:space="preserve">AV. COMENDADOR ARAUJO, 565  </v>
          </cell>
          <cell r="AL1448" t="str">
            <v>N/I</v>
          </cell>
          <cell r="AM1448" t="str">
            <v>N/I</v>
          </cell>
          <cell r="AN1448" t="str">
            <v>N/I</v>
          </cell>
          <cell r="AO1448" t="str">
            <v>N/A</v>
          </cell>
          <cell r="AP1448" t="str">
            <v>N/A</v>
          </cell>
          <cell r="AQ1448" t="str">
            <v>N/I</v>
          </cell>
          <cell r="AR1448" t="str">
            <v>N/I</v>
          </cell>
          <cell r="AS1448" t="str">
            <v>N/IN/I</v>
          </cell>
          <cell r="AT1448" t="str">
            <v>N/I</v>
          </cell>
          <cell r="AU1448" t="str">
            <v>N/I</v>
          </cell>
          <cell r="AV1448" t="str">
            <v>N/A</v>
          </cell>
          <cell r="AW1448" t="str">
            <v>N/I</v>
          </cell>
          <cell r="AX1448" t="str">
            <v>N/I</v>
          </cell>
          <cell r="AY1448" t="str">
            <v>N/I</v>
          </cell>
          <cell r="AZ1448">
            <v>127410</v>
          </cell>
        </row>
        <row r="1449">
          <cell r="D1449" t="str">
            <v>V00074</v>
          </cell>
          <cell r="E1449" t="str">
            <v>SUPERVISÃO OPERACIONAL - PR</v>
          </cell>
          <cell r="F1449" t="str">
            <v>N/A</v>
          </cell>
          <cell r="G1449" t="str">
            <v>PR</v>
          </cell>
          <cell r="H1449" t="str">
            <v>PARANÁ</v>
          </cell>
          <cell r="I1449" t="str">
            <v>SUL</v>
          </cell>
          <cell r="J1449" t="str">
            <v>SUL</v>
          </cell>
          <cell r="K1449" t="str">
            <v>N/A</v>
          </cell>
          <cell r="L1449" t="str">
            <v>N/A</v>
          </cell>
          <cell r="M1449" t="str">
            <v>N/A</v>
          </cell>
          <cell r="N1449">
            <v>0</v>
          </cell>
          <cell r="O1449">
            <v>0</v>
          </cell>
          <cell r="P1449" t="str">
            <v>N/A</v>
          </cell>
          <cell r="Q1449" t="str">
            <v>SUPERVISAO OPERACIONAL</v>
          </cell>
          <cell r="R1449" t="str">
            <v>OPERACIONAL</v>
          </cell>
          <cell r="S1449" t="str">
            <v>OPERACIONAL</v>
          </cell>
          <cell r="T1449" t="str">
            <v>N/A</v>
          </cell>
          <cell r="U1449" t="str">
            <v>N/A</v>
          </cell>
          <cell r="V1449" t="str">
            <v>N/A</v>
          </cell>
          <cell r="W1449" t="str">
            <v>N/I</v>
          </cell>
          <cell r="X1449" t="str">
            <v>N/I</v>
          </cell>
          <cell r="Y1449" t="str">
            <v>N/I</v>
          </cell>
          <cell r="Z1449" t="str">
            <v>N/I</v>
          </cell>
          <cell r="AA1449" t="str">
            <v>N/I</v>
          </cell>
          <cell r="AB1449" t="str">
            <v>NAO BLOQUEADO</v>
          </cell>
          <cell r="AC1449" t="str">
            <v xml:space="preserve">032010A  </v>
          </cell>
          <cell r="AD1449" t="str">
            <v>SUPERVISAO OPERACIONAL - PR</v>
          </cell>
          <cell r="AE1449" t="str">
            <v xml:space="preserve">1.TRANSFERÊNCIA </v>
          </cell>
          <cell r="AF1449" t="str">
            <v>N/I</v>
          </cell>
          <cell r="AG1449" t="str">
            <v>N/I</v>
          </cell>
          <cell r="AH1449" t="str">
            <v>N/I</v>
          </cell>
          <cell r="AI1449" t="str">
            <v>N/I</v>
          </cell>
          <cell r="AJ1449" t="str">
            <v>N/I</v>
          </cell>
          <cell r="AK1449" t="str">
            <v>N/I</v>
          </cell>
          <cell r="AL1449" t="str">
            <v>N/I</v>
          </cell>
          <cell r="AM1449" t="str">
            <v>N/I</v>
          </cell>
          <cell r="AN1449" t="str">
            <v>N/I</v>
          </cell>
          <cell r="AO1449" t="str">
            <v>N/A</v>
          </cell>
          <cell r="AP1449" t="str">
            <v>N/A</v>
          </cell>
          <cell r="AQ1449" t="str">
            <v>N/I</v>
          </cell>
          <cell r="AR1449" t="str">
            <v>N/I</v>
          </cell>
          <cell r="AS1449" t="str">
            <v>N/IN/I</v>
          </cell>
          <cell r="AT1449" t="str">
            <v>N/I</v>
          </cell>
          <cell r="AU1449" t="str">
            <v>N/I</v>
          </cell>
          <cell r="AV1449" t="str">
            <v>N/I</v>
          </cell>
          <cell r="AW1449" t="str">
            <v>N/I</v>
          </cell>
          <cell r="AX1449" t="str">
            <v>N/I</v>
          </cell>
          <cell r="AY1449" t="str">
            <v>N/I</v>
          </cell>
          <cell r="AZ1449" t="str">
            <v>V00074</v>
          </cell>
        </row>
        <row r="1450">
          <cell r="D1450" t="str">
            <v>V00084_PR</v>
          </cell>
          <cell r="E1450" t="str">
            <v>SUPERVISÃO OPERACIONAL - PR</v>
          </cell>
          <cell r="F1450" t="str">
            <v>N/A</v>
          </cell>
          <cell r="G1450" t="str">
            <v>PR</v>
          </cell>
          <cell r="H1450" t="str">
            <v>PARANÁ</v>
          </cell>
          <cell r="I1450" t="str">
            <v>SUL</v>
          </cell>
          <cell r="J1450" t="str">
            <v>SUL</v>
          </cell>
          <cell r="K1450" t="str">
            <v>N/A</v>
          </cell>
          <cell r="L1450" t="str">
            <v>N/A</v>
          </cell>
          <cell r="M1450" t="str">
            <v>N/A</v>
          </cell>
          <cell r="N1450">
            <v>0</v>
          </cell>
          <cell r="O1450">
            <v>0</v>
          </cell>
          <cell r="P1450" t="str">
            <v>N/A</v>
          </cell>
          <cell r="Q1450" t="str">
            <v>SUPERVISAO OPERACIONAL</v>
          </cell>
          <cell r="R1450" t="str">
            <v>OPERACIONAL</v>
          </cell>
          <cell r="S1450" t="str">
            <v>OPERACIONAL</v>
          </cell>
          <cell r="T1450" t="str">
            <v>N/A</v>
          </cell>
          <cell r="U1450" t="str">
            <v>N/A</v>
          </cell>
          <cell r="V1450" t="str">
            <v>N/A</v>
          </cell>
          <cell r="W1450" t="str">
            <v>N/I</v>
          </cell>
          <cell r="X1450" t="str">
            <v>N/I</v>
          </cell>
          <cell r="Y1450" t="str">
            <v>N/I</v>
          </cell>
          <cell r="Z1450" t="str">
            <v>N/I</v>
          </cell>
          <cell r="AA1450" t="str">
            <v>N/I</v>
          </cell>
          <cell r="AB1450" t="str">
            <v>NAO BLOQUEADO</v>
          </cell>
          <cell r="AC1450" t="str">
            <v xml:space="preserve">032010A  </v>
          </cell>
          <cell r="AD1450" t="str">
            <v>SUPERVISAO OPERACIONAL - PR</v>
          </cell>
          <cell r="AE1450" t="str">
            <v xml:space="preserve">1.TRANSFERÊNCIA </v>
          </cell>
          <cell r="AF1450" t="str">
            <v>N/I</v>
          </cell>
          <cell r="AG1450" t="str">
            <v>N/I</v>
          </cell>
          <cell r="AH1450" t="str">
            <v>N/I</v>
          </cell>
          <cell r="AI1450" t="str">
            <v>N/I</v>
          </cell>
          <cell r="AJ1450" t="str">
            <v>N/I</v>
          </cell>
          <cell r="AK1450" t="str">
            <v>N/I</v>
          </cell>
          <cell r="AL1450" t="str">
            <v>N/I</v>
          </cell>
          <cell r="AM1450" t="str">
            <v>N/I</v>
          </cell>
          <cell r="AN1450" t="str">
            <v>N/I</v>
          </cell>
          <cell r="AO1450" t="str">
            <v>N/A</v>
          </cell>
          <cell r="AP1450" t="str">
            <v>N/A</v>
          </cell>
          <cell r="AQ1450" t="str">
            <v>N/I</v>
          </cell>
          <cell r="AR1450" t="str">
            <v>N/I</v>
          </cell>
          <cell r="AS1450" t="str">
            <v>N/IN/I</v>
          </cell>
          <cell r="AT1450" t="str">
            <v>N/I</v>
          </cell>
          <cell r="AU1450" t="str">
            <v>N/I</v>
          </cell>
          <cell r="AV1450" t="str">
            <v>N/I</v>
          </cell>
          <cell r="AW1450" t="str">
            <v>N/I</v>
          </cell>
          <cell r="AX1450" t="str">
            <v>N/I</v>
          </cell>
          <cell r="AY1450" t="str">
            <v>N/I</v>
          </cell>
          <cell r="AZ1450" t="str">
            <v>V00084_PR</v>
          </cell>
        </row>
        <row r="1451">
          <cell r="D1451" t="str">
            <v>V00066</v>
          </cell>
          <cell r="E1451" t="str">
            <v>SUPERVISÃO OPERACIONAL - PE</v>
          </cell>
          <cell r="F1451" t="str">
            <v>N/A</v>
          </cell>
          <cell r="G1451" t="str">
            <v>PE</v>
          </cell>
          <cell r="H1451" t="str">
            <v>PERNAMBUCO</v>
          </cell>
          <cell r="I1451" t="str">
            <v>NE</v>
          </cell>
          <cell r="J1451" t="str">
            <v>NE</v>
          </cell>
          <cell r="K1451" t="str">
            <v>N/A</v>
          </cell>
          <cell r="L1451" t="str">
            <v>N/A</v>
          </cell>
          <cell r="M1451" t="str">
            <v>N/A</v>
          </cell>
          <cell r="N1451">
            <v>0</v>
          </cell>
          <cell r="O1451">
            <v>0</v>
          </cell>
          <cell r="P1451" t="str">
            <v>N/A</v>
          </cell>
          <cell r="Q1451" t="str">
            <v>SUPERVISAO OPERACIONAL</v>
          </cell>
          <cell r="R1451" t="str">
            <v>OPERACIONAL</v>
          </cell>
          <cell r="S1451" t="str">
            <v>OPERACIONAL</v>
          </cell>
          <cell r="T1451" t="str">
            <v>N/A</v>
          </cell>
          <cell r="U1451" t="str">
            <v>N/A</v>
          </cell>
          <cell r="V1451" t="str">
            <v>N/A</v>
          </cell>
          <cell r="W1451" t="str">
            <v>N/I</v>
          </cell>
          <cell r="X1451" t="str">
            <v>N/I</v>
          </cell>
          <cell r="Y1451" t="str">
            <v>N/I</v>
          </cell>
          <cell r="Z1451" t="str">
            <v>N/I</v>
          </cell>
          <cell r="AA1451" t="str">
            <v>N/I</v>
          </cell>
          <cell r="AB1451" t="str">
            <v>NAO BLOQUEADO</v>
          </cell>
          <cell r="AC1451" t="str">
            <v xml:space="preserve">022800A  </v>
          </cell>
          <cell r="AD1451" t="str">
            <v>SUPERVISAO OPERACIONAL - PE</v>
          </cell>
          <cell r="AE1451" t="str">
            <v xml:space="preserve">1.TRANSFERÊNCIA </v>
          </cell>
          <cell r="AF1451" t="str">
            <v>N/I</v>
          </cell>
          <cell r="AG1451" t="str">
            <v>N/I</v>
          </cell>
          <cell r="AH1451" t="str">
            <v>N/I</v>
          </cell>
          <cell r="AI1451" t="str">
            <v>N/I</v>
          </cell>
          <cell r="AJ1451" t="str">
            <v>N/I</v>
          </cell>
          <cell r="AK1451" t="str">
            <v>N/I</v>
          </cell>
          <cell r="AL1451" t="str">
            <v>N/I</v>
          </cell>
          <cell r="AM1451" t="str">
            <v>N/I</v>
          </cell>
          <cell r="AN1451" t="str">
            <v>N/I</v>
          </cell>
          <cell r="AO1451" t="str">
            <v>N/A</v>
          </cell>
          <cell r="AP1451" t="str">
            <v>N/A</v>
          </cell>
          <cell r="AQ1451" t="str">
            <v>N/I</v>
          </cell>
          <cell r="AR1451" t="str">
            <v>N/I</v>
          </cell>
          <cell r="AS1451" t="str">
            <v>N/IN/I</v>
          </cell>
          <cell r="AT1451" t="str">
            <v>N/I</v>
          </cell>
          <cell r="AU1451" t="str">
            <v>N/I</v>
          </cell>
          <cell r="AV1451" t="str">
            <v>N/I</v>
          </cell>
          <cell r="AW1451" t="str">
            <v>N/I</v>
          </cell>
          <cell r="AX1451" t="str">
            <v>N/I</v>
          </cell>
          <cell r="AY1451" t="str">
            <v>N/I</v>
          </cell>
          <cell r="AZ1451" t="str">
            <v>V00066</v>
          </cell>
        </row>
        <row r="1452">
          <cell r="D1452" t="str">
            <v>RJN000019</v>
          </cell>
          <cell r="E1452" t="str">
            <v>SIG - PRESIDENTE VARGAS</v>
          </cell>
          <cell r="F1452" t="str">
            <v>N/A</v>
          </cell>
          <cell r="G1452" t="str">
            <v>RJ</v>
          </cell>
          <cell r="H1452" t="str">
            <v>RIO DE JANEIRO</v>
          </cell>
          <cell r="I1452" t="str">
            <v>RJ</v>
          </cell>
          <cell r="J1452" t="str">
            <v>RJ</v>
          </cell>
          <cell r="K1452" t="str">
            <v>N/A</v>
          </cell>
          <cell r="L1452" t="str">
            <v>N/A</v>
          </cell>
          <cell r="M1452" t="str">
            <v>N/A</v>
          </cell>
          <cell r="N1452">
            <v>0</v>
          </cell>
          <cell r="O1452">
            <v>0</v>
          </cell>
          <cell r="P1452" t="str">
            <v>TERRENO</v>
          </cell>
          <cell r="Q1452" t="str">
            <v>GARAGEM</v>
          </cell>
          <cell r="R1452" t="str">
            <v>OFF STREET</v>
          </cell>
          <cell r="S1452" t="str">
            <v>NN OFF 2011</v>
          </cell>
          <cell r="T1452">
            <v>1</v>
          </cell>
          <cell r="U1452" t="str">
            <v>N/A</v>
          </cell>
          <cell r="V1452" t="str">
            <v>N/A</v>
          </cell>
          <cell r="W1452" t="str">
            <v>N/I</v>
          </cell>
          <cell r="X1452" t="str">
            <v>N/I</v>
          </cell>
          <cell r="Y1452" t="str">
            <v>N/I</v>
          </cell>
          <cell r="Z1452" t="str">
            <v>N/I</v>
          </cell>
          <cell r="AA1452" t="str">
            <v>N/I</v>
          </cell>
          <cell r="AB1452" t="str">
            <v>NAO BLOQUEADO</v>
          </cell>
          <cell r="AC1452" t="str">
            <v xml:space="preserve">02201WV  </v>
          </cell>
          <cell r="AD1452" t="str">
            <v>TERR SIG PRES VARGAS 1149</v>
          </cell>
          <cell r="AE1452" t="str">
            <v xml:space="preserve">1.TRANSFERÊNCIA </v>
          </cell>
          <cell r="AF1452" t="str">
            <v>N/I</v>
          </cell>
          <cell r="AG1452" t="str">
            <v>N/I</v>
          </cell>
          <cell r="AH1452" t="str">
            <v>N/I</v>
          </cell>
          <cell r="AI1452" t="str">
            <v>N/I</v>
          </cell>
          <cell r="AJ1452" t="str">
            <v>N/I</v>
          </cell>
          <cell r="AK1452" t="str">
            <v>N/I</v>
          </cell>
          <cell r="AL1452" t="str">
            <v>N/I</v>
          </cell>
          <cell r="AM1452" t="str">
            <v>N/I</v>
          </cell>
          <cell r="AN1452" t="str">
            <v>N/I</v>
          </cell>
          <cell r="AO1452" t="str">
            <v>N/I</v>
          </cell>
          <cell r="AP1452" t="str">
            <v>N/I</v>
          </cell>
          <cell r="AQ1452" t="str">
            <v>N/I</v>
          </cell>
          <cell r="AR1452" t="str">
            <v>N/I</v>
          </cell>
          <cell r="AS1452" t="str">
            <v>N/IN/I</v>
          </cell>
          <cell r="AT1452" t="str">
            <v>N/I</v>
          </cell>
          <cell r="AU1452" t="str">
            <v>N/I</v>
          </cell>
          <cell r="AV1452" t="str">
            <v>N/I</v>
          </cell>
          <cell r="AW1452">
            <v>1593</v>
          </cell>
          <cell r="AX1452" t="str">
            <v>N/I</v>
          </cell>
          <cell r="AY1452" t="str">
            <v>SIG PRESIDENTE VARGAS</v>
          </cell>
          <cell r="AZ1452" t="str">
            <v>RJN000019</v>
          </cell>
        </row>
        <row r="1453">
          <cell r="D1453" t="str">
            <v>RJN000004</v>
          </cell>
          <cell r="E1453" t="str">
            <v>GALERIA SÃO LUIZ (SEVERIANO RIBEIRO CATETE)</v>
          </cell>
          <cell r="F1453" t="str">
            <v>N/A</v>
          </cell>
          <cell r="G1453" t="str">
            <v>RJ</v>
          </cell>
          <cell r="H1453" t="str">
            <v>RIO DE JANEIRO</v>
          </cell>
          <cell r="I1453" t="str">
            <v>RJ</v>
          </cell>
          <cell r="J1453" t="str">
            <v>RJ</v>
          </cell>
          <cell r="K1453" t="str">
            <v>00</v>
          </cell>
          <cell r="L1453" t="str">
            <v>N/I</v>
          </cell>
          <cell r="M1453" t="str">
            <v>N/I</v>
          </cell>
          <cell r="N1453">
            <v>0</v>
          </cell>
          <cell r="O1453">
            <v>0</v>
          </cell>
          <cell r="P1453" t="str">
            <v>EDIFÍCIO COMERCIAL</v>
          </cell>
          <cell r="Q1453" t="str">
            <v>GARAGEM</v>
          </cell>
          <cell r="R1453" t="str">
            <v>OFF STREET</v>
          </cell>
          <cell r="S1453" t="str">
            <v>NN OFF 2011</v>
          </cell>
          <cell r="T1453">
            <v>1</v>
          </cell>
          <cell r="U1453" t="str">
            <v>N/A</v>
          </cell>
          <cell r="V1453" t="str">
            <v>N/A</v>
          </cell>
          <cell r="W1453" t="str">
            <v>N/I</v>
          </cell>
          <cell r="X1453" t="str">
            <v>N/I</v>
          </cell>
          <cell r="Y1453" t="str">
            <v>N/I</v>
          </cell>
          <cell r="Z1453" t="str">
            <v>N/I</v>
          </cell>
          <cell r="AA1453" t="str">
            <v>N/I</v>
          </cell>
          <cell r="AB1453" t="str">
            <v>NAO BLOQUEADO</v>
          </cell>
          <cell r="AC1453" t="str">
            <v xml:space="preserve">02201WS  </v>
          </cell>
          <cell r="AD1453" t="str">
            <v>ED COM S LUIZ CATETE</v>
          </cell>
          <cell r="AE1453" t="str">
            <v xml:space="preserve">1.TRANSFERÊNCIA </v>
          </cell>
          <cell r="AF1453" t="str">
            <v>N/I</v>
          </cell>
          <cell r="AG1453" t="str">
            <v>N/I</v>
          </cell>
          <cell r="AH1453" t="str">
            <v>N/I</v>
          </cell>
          <cell r="AI1453" t="str">
            <v>N/I</v>
          </cell>
          <cell r="AJ1453" t="str">
            <v>N/I</v>
          </cell>
          <cell r="AK1453" t="str">
            <v>N/I</v>
          </cell>
          <cell r="AL1453" t="str">
            <v>N/I</v>
          </cell>
          <cell r="AM1453" t="str">
            <v>N/I</v>
          </cell>
          <cell r="AN1453" t="str">
            <v>N/I</v>
          </cell>
          <cell r="AO1453" t="str">
            <v>N/A</v>
          </cell>
          <cell r="AP1453" t="str">
            <v>N/A</v>
          </cell>
          <cell r="AQ1453" t="str">
            <v>N/I</v>
          </cell>
          <cell r="AR1453" t="str">
            <v>N/I</v>
          </cell>
          <cell r="AS1453" t="str">
            <v>N/IN/I</v>
          </cell>
          <cell r="AT1453" t="str">
            <v>N/I</v>
          </cell>
          <cell r="AU1453" t="str">
            <v>N/I</v>
          </cell>
          <cell r="AV1453" t="str">
            <v>N/I</v>
          </cell>
          <cell r="AW1453" t="str">
            <v>N/I</v>
          </cell>
          <cell r="AX1453" t="str">
            <v>N/I</v>
          </cell>
          <cell r="AY1453" t="str">
            <v>N/I</v>
          </cell>
          <cell r="AZ1453" t="str">
            <v>RJN000004</v>
          </cell>
        </row>
        <row r="1454">
          <cell r="D1454">
            <v>220826</v>
          </cell>
          <cell r="E1454" t="str">
            <v>LEBLON, SHOPPING</v>
          </cell>
          <cell r="F1454" t="str">
            <v>N/A</v>
          </cell>
          <cell r="G1454" t="str">
            <v>RJ</v>
          </cell>
          <cell r="H1454" t="str">
            <v>RIO DE JANEIRO</v>
          </cell>
          <cell r="I1454" t="str">
            <v>RJ</v>
          </cell>
          <cell r="J1454" t="str">
            <v>RJ</v>
          </cell>
          <cell r="K1454" t="str">
            <v>08</v>
          </cell>
          <cell r="L1454" t="str">
            <v>RIOPARK</v>
          </cell>
          <cell r="M1454" t="str">
            <v>RIOPARK</v>
          </cell>
          <cell r="N1454">
            <v>0</v>
          </cell>
          <cell r="O1454">
            <v>1063</v>
          </cell>
          <cell r="P1454" t="str">
            <v>SHOPPING</v>
          </cell>
          <cell r="Q1454" t="str">
            <v>GARAGEM</v>
          </cell>
          <cell r="R1454" t="str">
            <v>OFF STREET</v>
          </cell>
          <cell r="S1454" t="str">
            <v>BASE OFF</v>
          </cell>
          <cell r="T1454">
            <v>1</v>
          </cell>
          <cell r="U1454" t="str">
            <v>N/A</v>
          </cell>
          <cell r="V1454" t="str">
            <v>N/A</v>
          </cell>
          <cell r="W1454" t="str">
            <v>N/I</v>
          </cell>
          <cell r="X1454" t="str">
            <v>N/I</v>
          </cell>
          <cell r="Y1454" t="str">
            <v>N/A</v>
          </cell>
          <cell r="Z1454" t="str">
            <v>N/A</v>
          </cell>
          <cell r="AA1454" t="str">
            <v>N/I</v>
          </cell>
          <cell r="AB1454" t="str">
            <v>NAO BLOQUEADO</v>
          </cell>
          <cell r="AC1454" t="str">
            <v xml:space="preserve">02201W8  </v>
          </cell>
          <cell r="AD1454" t="str">
            <v>SHOP LEBLON - RIOP</v>
          </cell>
          <cell r="AE1454" t="str">
            <v xml:space="preserve">1.TRANSFERÊNCIA </v>
          </cell>
          <cell r="AF1454" t="str">
            <v>ORGANICAS</v>
          </cell>
          <cell r="AG1454" t="str">
            <v>N/I</v>
          </cell>
          <cell r="AH1454" t="str">
            <v>N/I</v>
          </cell>
          <cell r="AI1454" t="str">
            <v>N/I</v>
          </cell>
          <cell r="AJ1454" t="str">
            <v>N/I</v>
          </cell>
          <cell r="AK1454" t="str">
            <v>N/I</v>
          </cell>
          <cell r="AL1454" t="str">
            <v>N/I</v>
          </cell>
          <cell r="AM1454" t="str">
            <v>N/I</v>
          </cell>
          <cell r="AN1454" t="str">
            <v>N/I</v>
          </cell>
          <cell r="AO1454" t="str">
            <v>N/A</v>
          </cell>
          <cell r="AP1454" t="str">
            <v>N/A</v>
          </cell>
          <cell r="AQ1454" t="str">
            <v>N/I</v>
          </cell>
          <cell r="AR1454" t="str">
            <v>N/I</v>
          </cell>
          <cell r="AS1454" t="str">
            <v>N/IN/I</v>
          </cell>
          <cell r="AT1454" t="str">
            <v>N/I</v>
          </cell>
          <cell r="AU1454" t="str">
            <v>N/I</v>
          </cell>
          <cell r="AV1454" t="str">
            <v>N/A</v>
          </cell>
          <cell r="AW1454" t="str">
            <v>N/I</v>
          </cell>
          <cell r="AX1454" t="str">
            <v>N/I</v>
          </cell>
          <cell r="AY1454" t="str">
            <v>N/I</v>
          </cell>
          <cell r="AZ1454">
            <v>220826</v>
          </cell>
        </row>
        <row r="1455">
          <cell r="D1455" t="str">
            <v>CINELANDIA</v>
          </cell>
          <cell r="E1455" t="str">
            <v>CINELANDIA</v>
          </cell>
          <cell r="F1455" t="str">
            <v>N/A</v>
          </cell>
          <cell r="G1455" t="str">
            <v>RJ</v>
          </cell>
          <cell r="H1455" t="str">
            <v>RIO DE JANEIRO</v>
          </cell>
          <cell r="I1455" t="str">
            <v>RJ</v>
          </cell>
          <cell r="J1455" t="str">
            <v>RJ</v>
          </cell>
          <cell r="K1455" t="str">
            <v>ND</v>
          </cell>
          <cell r="L1455" t="str">
            <v>ALLPARK</v>
          </cell>
          <cell r="M1455" t="str">
            <v>CINELANDIA</v>
          </cell>
          <cell r="N1455">
            <v>0</v>
          </cell>
          <cell r="O1455">
            <v>1036</v>
          </cell>
          <cell r="P1455" t="str">
            <v>EDIFÍCIO GARAGEM</v>
          </cell>
          <cell r="Q1455" t="str">
            <v>GARAGEM</v>
          </cell>
          <cell r="R1455" t="str">
            <v>CONCESSOES PUBLICAS</v>
          </cell>
          <cell r="S1455" t="str">
            <v>M&amp;A 2011</v>
          </cell>
          <cell r="T1455">
            <v>1</v>
          </cell>
          <cell r="U1455" t="str">
            <v>N/A</v>
          </cell>
          <cell r="V1455" t="str">
            <v>N/A</v>
          </cell>
          <cell r="W1455" t="str">
            <v>N/I</v>
          </cell>
          <cell r="X1455" t="str">
            <v>N/I</v>
          </cell>
          <cell r="Y1455" t="str">
            <v>N/A</v>
          </cell>
          <cell r="Z1455" t="str">
            <v>N/A</v>
          </cell>
          <cell r="AA1455" t="str">
            <v>N/I</v>
          </cell>
          <cell r="AB1455" t="str">
            <v>NAO BLOQUEADO</v>
          </cell>
          <cell r="AC1455" t="str">
            <v xml:space="preserve">02201J4  </v>
          </cell>
          <cell r="AD1455" t="str">
            <v>ORG PUB GARAGEM CINELANDIA</v>
          </cell>
          <cell r="AE1455" t="str">
            <v xml:space="preserve">1.TRANSFERÊNCIA </v>
          </cell>
          <cell r="AF1455" t="str">
            <v>M&amp;A</v>
          </cell>
          <cell r="AG1455" t="str">
            <v>N/I</v>
          </cell>
          <cell r="AH1455" t="str">
            <v>RIO DE JANEIRO</v>
          </cell>
          <cell r="AI1455" t="str">
            <v>20031-100</v>
          </cell>
          <cell r="AJ1455" t="str">
            <v>CENTRO</v>
          </cell>
          <cell r="AK1455" t="str">
            <v>PÇA. MAHATMA GANHI S/N</v>
          </cell>
          <cell r="AL1455" t="str">
            <v>N/I</v>
          </cell>
          <cell r="AM1455">
            <v>40544</v>
          </cell>
          <cell r="AN1455" t="str">
            <v>ABR/11</v>
          </cell>
          <cell r="AO1455" t="str">
            <v>N/A</v>
          </cell>
          <cell r="AP1455" t="str">
            <v>N/A</v>
          </cell>
          <cell r="AQ1455" t="str">
            <v>N/I</v>
          </cell>
          <cell r="AR1455" t="str">
            <v>N/I</v>
          </cell>
          <cell r="AS1455" t="str">
            <v>N/IN/I</v>
          </cell>
          <cell r="AT1455" t="str">
            <v>N/I</v>
          </cell>
          <cell r="AU1455" t="str">
            <v>N/I</v>
          </cell>
          <cell r="AV1455" t="str">
            <v>N/A</v>
          </cell>
          <cell r="AW1455" t="str">
            <v>N/I</v>
          </cell>
          <cell r="AX1455" t="str">
            <v>N/I</v>
          </cell>
          <cell r="AY1455" t="str">
            <v>N/I</v>
          </cell>
          <cell r="AZ1455" t="str">
            <v>CINELANDIA</v>
          </cell>
        </row>
        <row r="1456">
          <cell r="D1456" t="str">
            <v>RJN000002</v>
          </cell>
          <cell r="E1456" t="str">
            <v>VISION OFFICE (Jun/2011)</v>
          </cell>
          <cell r="F1456" t="str">
            <v>N/A</v>
          </cell>
          <cell r="G1456" t="str">
            <v>RJ</v>
          </cell>
          <cell r="H1456" t="str">
            <v>RIO DE JANEIRO</v>
          </cell>
          <cell r="I1456" t="str">
            <v>RJ</v>
          </cell>
          <cell r="J1456" t="str">
            <v>RJ</v>
          </cell>
          <cell r="K1456" t="str">
            <v>00</v>
          </cell>
          <cell r="L1456" t="str">
            <v>N/I</v>
          </cell>
          <cell r="M1456" t="str">
            <v>N/I</v>
          </cell>
          <cell r="N1456">
            <v>0</v>
          </cell>
          <cell r="O1456">
            <v>0</v>
          </cell>
          <cell r="P1456" t="str">
            <v>EDIFÍCIO COMERCIAL</v>
          </cell>
          <cell r="Q1456" t="str">
            <v>GARAGEM</v>
          </cell>
          <cell r="R1456" t="str">
            <v>REAL ESTATE</v>
          </cell>
          <cell r="S1456" t="str">
            <v>REAL ESTATE 2011</v>
          </cell>
          <cell r="T1456">
            <v>1</v>
          </cell>
          <cell r="U1456" t="str">
            <v>N/A</v>
          </cell>
          <cell r="V1456" t="str">
            <v>N/A</v>
          </cell>
          <cell r="W1456" t="str">
            <v>N/I</v>
          </cell>
          <cell r="X1456" t="str">
            <v>N/I</v>
          </cell>
          <cell r="Y1456" t="str">
            <v>N/I</v>
          </cell>
          <cell r="Z1456" t="str">
            <v>N/I</v>
          </cell>
          <cell r="AA1456" t="str">
            <v>N/I</v>
          </cell>
          <cell r="AB1456" t="str">
            <v>NAO BLOQUEADO</v>
          </cell>
          <cell r="AC1456" t="str">
            <v xml:space="preserve">02201IR  </v>
          </cell>
          <cell r="AD1456" t="str">
            <v>ED COM VISION OFFICES</v>
          </cell>
          <cell r="AE1456" t="str">
            <v xml:space="preserve">1.TRANSFERÊNCIA </v>
          </cell>
          <cell r="AF1456" t="str">
            <v>N/I</v>
          </cell>
          <cell r="AG1456" t="str">
            <v>N/I</v>
          </cell>
          <cell r="AH1456" t="str">
            <v>N/I</v>
          </cell>
          <cell r="AI1456" t="str">
            <v>N/I</v>
          </cell>
          <cell r="AJ1456" t="str">
            <v>N/I</v>
          </cell>
          <cell r="AK1456" t="str">
            <v>N/I</v>
          </cell>
          <cell r="AL1456" t="str">
            <v>N/I</v>
          </cell>
          <cell r="AM1456" t="str">
            <v>N/I</v>
          </cell>
          <cell r="AN1456" t="str">
            <v>N/I</v>
          </cell>
          <cell r="AO1456" t="str">
            <v>N/A</v>
          </cell>
          <cell r="AP1456" t="str">
            <v>N/A</v>
          </cell>
          <cell r="AQ1456" t="str">
            <v>N/I</v>
          </cell>
          <cell r="AR1456" t="str">
            <v>N/I</v>
          </cell>
          <cell r="AS1456" t="str">
            <v>N/IN/I</v>
          </cell>
          <cell r="AT1456" t="str">
            <v>N/I</v>
          </cell>
          <cell r="AU1456" t="str">
            <v>N/I</v>
          </cell>
          <cell r="AV1456" t="str">
            <v>N/I</v>
          </cell>
          <cell r="AW1456" t="str">
            <v>N/I</v>
          </cell>
          <cell r="AX1456" t="str">
            <v>N/I</v>
          </cell>
          <cell r="AY1456" t="str">
            <v>N/I</v>
          </cell>
          <cell r="AZ1456" t="str">
            <v>RJN000002</v>
          </cell>
        </row>
        <row r="1457">
          <cell r="D1457" t="str">
            <v xml:space="preserve">A000012  </v>
          </cell>
          <cell r="E1457" t="str">
            <v>CASA DE SAUDE SÃO JOSE</v>
          </cell>
          <cell r="F1457" t="str">
            <v>N/A</v>
          </cell>
          <cell r="G1457" t="str">
            <v>RJ</v>
          </cell>
          <cell r="H1457" t="str">
            <v>RIO DE JANEIRO</v>
          </cell>
          <cell r="I1457" t="str">
            <v>RJ</v>
          </cell>
          <cell r="J1457" t="str">
            <v>RJ</v>
          </cell>
          <cell r="K1457" t="str">
            <v>00</v>
          </cell>
          <cell r="L1457" t="str">
            <v>ALLPARK</v>
          </cell>
          <cell r="M1457" t="str">
            <v>ALLPARK</v>
          </cell>
          <cell r="N1457">
            <v>0</v>
          </cell>
          <cell r="O1457">
            <v>222</v>
          </cell>
          <cell r="P1457" t="str">
            <v>HOSPITAL</v>
          </cell>
          <cell r="Q1457" t="str">
            <v>GARAGEM</v>
          </cell>
          <cell r="R1457" t="str">
            <v>OFF STREET</v>
          </cell>
          <cell r="S1457" t="str">
            <v>NN OFF 2010</v>
          </cell>
          <cell r="T1457">
            <v>1</v>
          </cell>
          <cell r="U1457" t="str">
            <v>N/A</v>
          </cell>
          <cell r="V1457" t="str">
            <v>N/A</v>
          </cell>
          <cell r="W1457" t="str">
            <v>N/I</v>
          </cell>
          <cell r="X1457" t="str">
            <v>N/I</v>
          </cell>
          <cell r="Y1457" t="str">
            <v>N/A</v>
          </cell>
          <cell r="Z1457" t="str">
            <v>N/A</v>
          </cell>
          <cell r="AA1457" t="str">
            <v>N/I</v>
          </cell>
          <cell r="AB1457" t="str">
            <v>NAO BLOQUEADO</v>
          </cell>
          <cell r="AC1457" t="str">
            <v xml:space="preserve">02201DR  </v>
          </cell>
          <cell r="AD1457" t="str">
            <v>HOSP CASA DE SAUDE S JOSE</v>
          </cell>
          <cell r="AE1457" t="str">
            <v xml:space="preserve">1.TRANSFERÊNCIA </v>
          </cell>
          <cell r="AF1457" t="str">
            <v>ORGANICAS</v>
          </cell>
          <cell r="AG1457" t="str">
            <v>N/I</v>
          </cell>
          <cell r="AH1457" t="str">
            <v>N/I</v>
          </cell>
          <cell r="AI1457" t="str">
            <v>N/I</v>
          </cell>
          <cell r="AJ1457" t="str">
            <v>N/I</v>
          </cell>
          <cell r="AK1457" t="str">
            <v>N/I</v>
          </cell>
          <cell r="AL1457" t="str">
            <v>N/I</v>
          </cell>
          <cell r="AM1457" t="str">
            <v>N/I</v>
          </cell>
          <cell r="AN1457" t="str">
            <v>N/I</v>
          </cell>
          <cell r="AO1457" t="str">
            <v>N/A</v>
          </cell>
          <cell r="AP1457" t="str">
            <v>N/A</v>
          </cell>
          <cell r="AQ1457" t="str">
            <v>N/I</v>
          </cell>
          <cell r="AR1457" t="str">
            <v>N/I</v>
          </cell>
          <cell r="AS1457" t="str">
            <v>N/IN/I</v>
          </cell>
          <cell r="AT1457" t="str">
            <v>N/I</v>
          </cell>
          <cell r="AU1457" t="str">
            <v>N/I</v>
          </cell>
          <cell r="AV1457" t="str">
            <v>N/A</v>
          </cell>
          <cell r="AW1457" t="str">
            <v>N/I</v>
          </cell>
          <cell r="AX1457" t="str">
            <v>N/I</v>
          </cell>
          <cell r="AY1457" t="str">
            <v>N/I</v>
          </cell>
          <cell r="AZ1457" t="str">
            <v xml:space="preserve">A000012  </v>
          </cell>
        </row>
        <row r="1458">
          <cell r="D1458">
            <v>220810</v>
          </cell>
          <cell r="E1458" t="str">
            <v>MESBLA PASSEIO</v>
          </cell>
          <cell r="F1458" t="str">
            <v>N/A</v>
          </cell>
          <cell r="G1458" t="str">
            <v>RJ</v>
          </cell>
          <cell r="H1458" t="str">
            <v>RIO DE JANEIRO</v>
          </cell>
          <cell r="I1458" t="str">
            <v>RJ</v>
          </cell>
          <cell r="J1458" t="str">
            <v>RJ</v>
          </cell>
          <cell r="K1458" t="str">
            <v>08</v>
          </cell>
          <cell r="L1458" t="str">
            <v>RIOPARK</v>
          </cell>
          <cell r="M1458" t="str">
            <v>RIOPARK</v>
          </cell>
          <cell r="N1458">
            <v>0</v>
          </cell>
          <cell r="O1458">
            <v>0</v>
          </cell>
          <cell r="P1458" t="str">
            <v>LOJA</v>
          </cell>
          <cell r="Q1458" t="str">
            <v>GARAGEM</v>
          </cell>
          <cell r="R1458" t="str">
            <v>OFF STREET</v>
          </cell>
          <cell r="S1458" t="str">
            <v>BASE OFF</v>
          </cell>
          <cell r="T1458">
            <v>1</v>
          </cell>
          <cell r="U1458" t="str">
            <v>N/A</v>
          </cell>
          <cell r="V1458" t="str">
            <v>N/A</v>
          </cell>
          <cell r="W1458" t="str">
            <v>N/I</v>
          </cell>
          <cell r="X1458" t="str">
            <v>N/I</v>
          </cell>
          <cell r="Y1458" t="str">
            <v>N/A</v>
          </cell>
          <cell r="Z1458" t="str">
            <v>N/A</v>
          </cell>
          <cell r="AA1458" t="str">
            <v>N/I</v>
          </cell>
          <cell r="AB1458" t="str">
            <v xml:space="preserve">BLOQUEADO    </v>
          </cell>
          <cell r="AC1458" t="str">
            <v xml:space="preserve">02201AX  </v>
          </cell>
          <cell r="AD1458" t="str">
            <v>TERR MESBLA</v>
          </cell>
          <cell r="AE1458" t="str">
            <v xml:space="preserve">1.TRANSFERÊNCIA </v>
          </cell>
          <cell r="AF1458" t="str">
            <v>ORGANICAS</v>
          </cell>
          <cell r="AG1458" t="str">
            <v>N/I</v>
          </cell>
          <cell r="AH1458" t="str">
            <v>N/I</v>
          </cell>
          <cell r="AI1458" t="str">
            <v>N/I</v>
          </cell>
          <cell r="AJ1458" t="str">
            <v>N/I</v>
          </cell>
          <cell r="AK1458" t="str">
            <v>N/I</v>
          </cell>
          <cell r="AL1458" t="str">
            <v>N/I</v>
          </cell>
          <cell r="AM1458" t="str">
            <v>N/I</v>
          </cell>
          <cell r="AN1458" t="str">
            <v>N/I</v>
          </cell>
          <cell r="AO1458" t="str">
            <v>N/A</v>
          </cell>
          <cell r="AP1458" t="str">
            <v>N/A</v>
          </cell>
          <cell r="AQ1458" t="str">
            <v>N/I</v>
          </cell>
          <cell r="AR1458" t="str">
            <v>N/I</v>
          </cell>
          <cell r="AS1458" t="str">
            <v>N/IN/I</v>
          </cell>
          <cell r="AT1458" t="str">
            <v>N/I</v>
          </cell>
          <cell r="AU1458" t="str">
            <v>N/I</v>
          </cell>
          <cell r="AV1458" t="str">
            <v>N/A</v>
          </cell>
          <cell r="AW1458" t="str">
            <v>N/I</v>
          </cell>
          <cell r="AX1458" t="str">
            <v>N/I</v>
          </cell>
          <cell r="AY1458" t="str">
            <v>N/I</v>
          </cell>
          <cell r="AZ1458">
            <v>220810</v>
          </cell>
        </row>
        <row r="1459">
          <cell r="D1459">
            <v>220806</v>
          </cell>
          <cell r="E1459" t="str">
            <v>CASA DE SAUDE SANTA LUCIA HOSPITAL</v>
          </cell>
          <cell r="F1459" t="str">
            <v>N/A</v>
          </cell>
          <cell r="G1459" t="str">
            <v>RJ</v>
          </cell>
          <cell r="H1459" t="str">
            <v>RIO DE JANEIRO</v>
          </cell>
          <cell r="I1459" t="str">
            <v>RJ</v>
          </cell>
          <cell r="J1459" t="str">
            <v>RJ</v>
          </cell>
          <cell r="K1459" t="str">
            <v>08</v>
          </cell>
          <cell r="L1459" t="str">
            <v>RIOPARK</v>
          </cell>
          <cell r="M1459" t="str">
            <v>RIOPARK</v>
          </cell>
          <cell r="N1459">
            <v>0</v>
          </cell>
          <cell r="O1459">
            <v>61</v>
          </cell>
          <cell r="P1459" t="str">
            <v>HOSPITAL</v>
          </cell>
          <cell r="Q1459" t="str">
            <v>GARAGEM</v>
          </cell>
          <cell r="R1459" t="str">
            <v>OFF STREET</v>
          </cell>
          <cell r="S1459" t="str">
            <v>BASE OFF</v>
          </cell>
          <cell r="T1459">
            <v>1</v>
          </cell>
          <cell r="U1459" t="str">
            <v>N/A</v>
          </cell>
          <cell r="V1459" t="str">
            <v>N/A</v>
          </cell>
          <cell r="W1459" t="str">
            <v>N/I</v>
          </cell>
          <cell r="X1459" t="str">
            <v>N/I</v>
          </cell>
          <cell r="Y1459" t="str">
            <v>N/A</v>
          </cell>
          <cell r="Z1459" t="str">
            <v>N/A</v>
          </cell>
          <cell r="AA1459" t="str">
            <v>N/I</v>
          </cell>
          <cell r="AB1459" t="str">
            <v>NAO BLOQUEADO</v>
          </cell>
          <cell r="AC1459" t="str">
            <v xml:space="preserve">02201AT  </v>
          </cell>
          <cell r="AD1459" t="str">
            <v>HOSP CASA DE SAUDE STA LUCIA - RIOP</v>
          </cell>
          <cell r="AE1459" t="str">
            <v xml:space="preserve">1.TRANSFERÊNCIA </v>
          </cell>
          <cell r="AF1459" t="str">
            <v>ORGANICAS</v>
          </cell>
          <cell r="AG1459" t="str">
            <v>N/I</v>
          </cell>
          <cell r="AH1459" t="str">
            <v>N/I</v>
          </cell>
          <cell r="AI1459" t="str">
            <v>N/I</v>
          </cell>
          <cell r="AJ1459" t="str">
            <v>N/I</v>
          </cell>
          <cell r="AK1459" t="str">
            <v>N/I</v>
          </cell>
          <cell r="AL1459" t="str">
            <v>N/I</v>
          </cell>
          <cell r="AM1459" t="str">
            <v>N/I</v>
          </cell>
          <cell r="AN1459" t="str">
            <v>N/I</v>
          </cell>
          <cell r="AO1459" t="str">
            <v>N/A</v>
          </cell>
          <cell r="AP1459" t="str">
            <v>N/A</v>
          </cell>
          <cell r="AQ1459" t="str">
            <v>N/I</v>
          </cell>
          <cell r="AR1459" t="str">
            <v>N/I</v>
          </cell>
          <cell r="AS1459" t="str">
            <v>N/IN/I</v>
          </cell>
          <cell r="AT1459" t="str">
            <v>N/I</v>
          </cell>
          <cell r="AU1459" t="str">
            <v>N/I</v>
          </cell>
          <cell r="AV1459" t="str">
            <v>N/A</v>
          </cell>
          <cell r="AW1459" t="str">
            <v>N/I</v>
          </cell>
          <cell r="AX1459" t="str">
            <v>N/I</v>
          </cell>
          <cell r="AY1459" t="str">
            <v>N/I</v>
          </cell>
          <cell r="AZ1459">
            <v>220806</v>
          </cell>
        </row>
        <row r="1460">
          <cell r="D1460" t="str">
            <v>V00086</v>
          </cell>
          <cell r="E1460" t="str">
            <v>SUPERVISÃO OPERACIONAL - RJ</v>
          </cell>
          <cell r="F1460" t="str">
            <v>N/A</v>
          </cell>
          <cell r="G1460" t="str">
            <v>RJ</v>
          </cell>
          <cell r="H1460" t="str">
            <v>RIO DE JANEIRO</v>
          </cell>
          <cell r="I1460" t="str">
            <v>RJ</v>
          </cell>
          <cell r="J1460" t="str">
            <v>RJ</v>
          </cell>
          <cell r="K1460" t="str">
            <v>N/A</v>
          </cell>
          <cell r="L1460" t="str">
            <v>N/A</v>
          </cell>
          <cell r="M1460" t="str">
            <v>N/A</v>
          </cell>
          <cell r="N1460">
            <v>0</v>
          </cell>
          <cell r="O1460">
            <v>0</v>
          </cell>
          <cell r="P1460" t="str">
            <v>N/A</v>
          </cell>
          <cell r="Q1460" t="str">
            <v>SUPERVISAO OPERACIONAL</v>
          </cell>
          <cell r="R1460" t="str">
            <v>OPERACIONAL</v>
          </cell>
          <cell r="S1460" t="str">
            <v>OPERACIONAL</v>
          </cell>
          <cell r="T1460" t="str">
            <v>N/A</v>
          </cell>
          <cell r="U1460" t="str">
            <v>N/A</v>
          </cell>
          <cell r="V1460" t="str">
            <v>N/A</v>
          </cell>
          <cell r="W1460" t="str">
            <v>N/I</v>
          </cell>
          <cell r="X1460" t="str">
            <v>N/I</v>
          </cell>
          <cell r="Y1460" t="str">
            <v>N/I</v>
          </cell>
          <cell r="Z1460" t="str">
            <v>N/I</v>
          </cell>
          <cell r="AA1460" t="str">
            <v>N/I</v>
          </cell>
          <cell r="AB1460" t="str">
            <v>NAO BLOQUEADO</v>
          </cell>
          <cell r="AC1460" t="str">
            <v xml:space="preserve">022010A  </v>
          </cell>
          <cell r="AD1460" t="str">
            <v>SUPERVISAO OPERACIONAL - RJ</v>
          </cell>
          <cell r="AE1460" t="str">
            <v xml:space="preserve">1.TRANSFERÊNCIA </v>
          </cell>
          <cell r="AF1460" t="str">
            <v>N/I</v>
          </cell>
          <cell r="AG1460" t="str">
            <v>N/I</v>
          </cell>
          <cell r="AH1460" t="str">
            <v>N/I</v>
          </cell>
          <cell r="AI1460" t="str">
            <v>N/I</v>
          </cell>
          <cell r="AJ1460" t="str">
            <v>N/I</v>
          </cell>
          <cell r="AK1460" t="str">
            <v>N/I</v>
          </cell>
          <cell r="AL1460" t="str">
            <v>N/I</v>
          </cell>
          <cell r="AM1460" t="str">
            <v>N/I</v>
          </cell>
          <cell r="AN1460" t="str">
            <v>N/I</v>
          </cell>
          <cell r="AO1460" t="str">
            <v>N/A</v>
          </cell>
          <cell r="AP1460" t="str">
            <v>N/A</v>
          </cell>
          <cell r="AQ1460" t="str">
            <v>N/I</v>
          </cell>
          <cell r="AR1460" t="str">
            <v>N/I</v>
          </cell>
          <cell r="AS1460" t="str">
            <v>N/IN/I</v>
          </cell>
          <cell r="AT1460" t="str">
            <v>N/I</v>
          </cell>
          <cell r="AU1460" t="str">
            <v>N/I</v>
          </cell>
          <cell r="AV1460" t="str">
            <v>N/I</v>
          </cell>
          <cell r="AW1460" t="str">
            <v>N/I</v>
          </cell>
          <cell r="AX1460" t="str">
            <v>N/I</v>
          </cell>
          <cell r="AY1460" t="str">
            <v>N/I</v>
          </cell>
          <cell r="AZ1460" t="str">
            <v>V00086</v>
          </cell>
        </row>
        <row r="1461">
          <cell r="D1461" t="str">
            <v>V00067</v>
          </cell>
          <cell r="E1461" t="str">
            <v>SUPORTE OPERACIONAL - ES</v>
          </cell>
          <cell r="F1461" t="str">
            <v>N/A</v>
          </cell>
          <cell r="G1461" t="str">
            <v>ES</v>
          </cell>
          <cell r="H1461" t="str">
            <v>ESPÍRITO SANTO</v>
          </cell>
          <cell r="I1461" t="str">
            <v>NE</v>
          </cell>
          <cell r="J1461" t="str">
            <v>NE</v>
          </cell>
          <cell r="K1461" t="str">
            <v>N/A</v>
          </cell>
          <cell r="L1461" t="str">
            <v>N/A</v>
          </cell>
          <cell r="M1461" t="str">
            <v>N/A</v>
          </cell>
          <cell r="N1461">
            <v>0</v>
          </cell>
          <cell r="O1461">
            <v>0</v>
          </cell>
          <cell r="P1461" t="str">
            <v>N/A</v>
          </cell>
          <cell r="Q1461" t="str">
            <v>SUPORTE OPERACIONAL</v>
          </cell>
          <cell r="R1461" t="str">
            <v>OPERACIONAL</v>
          </cell>
          <cell r="S1461" t="str">
            <v>OPERACIONAL</v>
          </cell>
          <cell r="T1461" t="str">
            <v>N/A</v>
          </cell>
          <cell r="U1461" t="str">
            <v>N/A</v>
          </cell>
          <cell r="V1461" t="str">
            <v>N/A</v>
          </cell>
          <cell r="W1461" t="str">
            <v>N/I</v>
          </cell>
          <cell r="X1461" t="str">
            <v>N/I</v>
          </cell>
          <cell r="Y1461" t="str">
            <v>N/I</v>
          </cell>
          <cell r="Z1461" t="str">
            <v>N/I</v>
          </cell>
          <cell r="AA1461" t="str">
            <v>N/I</v>
          </cell>
          <cell r="AB1461" t="str">
            <v>NAO BLOQUEADO</v>
          </cell>
          <cell r="AC1461" t="str">
            <v xml:space="preserve">012800B  </v>
          </cell>
          <cell r="AD1461" t="str">
            <v>SUPORTE OPERACIONAL - ES</v>
          </cell>
          <cell r="AE1461" t="str">
            <v xml:space="preserve">1.TRANSFERÊNCIA </v>
          </cell>
          <cell r="AF1461" t="str">
            <v>N/I</v>
          </cell>
          <cell r="AG1461" t="str">
            <v>N/I</v>
          </cell>
          <cell r="AH1461" t="str">
            <v>N/I</v>
          </cell>
          <cell r="AI1461" t="str">
            <v>N/I</v>
          </cell>
          <cell r="AJ1461" t="str">
            <v>N/I</v>
          </cell>
          <cell r="AK1461" t="str">
            <v>N/I</v>
          </cell>
          <cell r="AL1461" t="str">
            <v>N/I</v>
          </cell>
          <cell r="AM1461" t="str">
            <v>N/I</v>
          </cell>
          <cell r="AN1461" t="str">
            <v>N/I</v>
          </cell>
          <cell r="AO1461" t="str">
            <v>N/A</v>
          </cell>
          <cell r="AP1461" t="str">
            <v>N/A</v>
          </cell>
          <cell r="AQ1461" t="str">
            <v>N/I</v>
          </cell>
          <cell r="AR1461" t="str">
            <v>N/I</v>
          </cell>
          <cell r="AS1461" t="str">
            <v>N/IN/I</v>
          </cell>
          <cell r="AT1461" t="str">
            <v>N/I</v>
          </cell>
          <cell r="AU1461" t="str">
            <v>N/I</v>
          </cell>
          <cell r="AV1461" t="str">
            <v>N/I</v>
          </cell>
          <cell r="AW1461" t="str">
            <v>N/I</v>
          </cell>
          <cell r="AX1461" t="str">
            <v>N/I</v>
          </cell>
          <cell r="AY1461" t="str">
            <v>N/I</v>
          </cell>
          <cell r="AZ1461" t="str">
            <v>V00067</v>
          </cell>
        </row>
        <row r="1462">
          <cell r="D1462" t="str">
            <v>V00065</v>
          </cell>
          <cell r="E1462" t="str">
            <v>SUPERVISÃO OPERACIONAL - ES</v>
          </cell>
          <cell r="F1462" t="str">
            <v>N/A</v>
          </cell>
          <cell r="G1462" t="str">
            <v>ES</v>
          </cell>
          <cell r="H1462" t="str">
            <v>ESPÍRITO SANTO</v>
          </cell>
          <cell r="I1462" t="str">
            <v>NE</v>
          </cell>
          <cell r="J1462" t="str">
            <v>NE</v>
          </cell>
          <cell r="K1462" t="str">
            <v>N/A</v>
          </cell>
          <cell r="L1462" t="str">
            <v>N/A</v>
          </cell>
          <cell r="M1462" t="str">
            <v>N/A</v>
          </cell>
          <cell r="N1462">
            <v>0</v>
          </cell>
          <cell r="O1462">
            <v>0</v>
          </cell>
          <cell r="P1462" t="str">
            <v>N/A</v>
          </cell>
          <cell r="Q1462" t="str">
            <v>SUPERVISAO OPERACIONAL</v>
          </cell>
          <cell r="R1462" t="str">
            <v>OPERACIONAL</v>
          </cell>
          <cell r="S1462" t="str">
            <v>OPERACIONAL</v>
          </cell>
          <cell r="T1462" t="str">
            <v>N/A</v>
          </cell>
          <cell r="U1462" t="str">
            <v>N/A</v>
          </cell>
          <cell r="V1462" t="str">
            <v>N/A</v>
          </cell>
          <cell r="W1462" t="str">
            <v>N/I</v>
          </cell>
          <cell r="X1462" t="str">
            <v>N/I</v>
          </cell>
          <cell r="Y1462" t="str">
            <v>N/I</v>
          </cell>
          <cell r="Z1462" t="str">
            <v>N/I</v>
          </cell>
          <cell r="AA1462" t="str">
            <v>N/I</v>
          </cell>
          <cell r="AB1462" t="str">
            <v>NAO BLOQUEADO</v>
          </cell>
          <cell r="AC1462" t="str">
            <v xml:space="preserve">012800A  </v>
          </cell>
          <cell r="AD1462" t="str">
            <v>SUPERVISAO OPERACIONAL - ES</v>
          </cell>
          <cell r="AE1462" t="str">
            <v xml:space="preserve">1.TRANSFERÊNCIA </v>
          </cell>
          <cell r="AF1462" t="str">
            <v>N/I</v>
          </cell>
          <cell r="AG1462" t="str">
            <v>N/I</v>
          </cell>
          <cell r="AH1462" t="str">
            <v>N/I</v>
          </cell>
          <cell r="AI1462" t="str">
            <v>N/I</v>
          </cell>
          <cell r="AJ1462" t="str">
            <v>N/I</v>
          </cell>
          <cell r="AK1462" t="str">
            <v>N/I</v>
          </cell>
          <cell r="AL1462" t="str">
            <v>N/I</v>
          </cell>
          <cell r="AM1462" t="str">
            <v>N/I</v>
          </cell>
          <cell r="AN1462" t="str">
            <v>N/I</v>
          </cell>
          <cell r="AO1462" t="str">
            <v>N/A</v>
          </cell>
          <cell r="AP1462" t="str">
            <v>N/A</v>
          </cell>
          <cell r="AQ1462" t="str">
            <v>N/I</v>
          </cell>
          <cell r="AR1462" t="str">
            <v>N/I</v>
          </cell>
          <cell r="AS1462" t="str">
            <v>N/IN/I</v>
          </cell>
          <cell r="AT1462" t="str">
            <v>N/I</v>
          </cell>
          <cell r="AU1462" t="str">
            <v>N/I</v>
          </cell>
          <cell r="AV1462" t="str">
            <v>N/I</v>
          </cell>
          <cell r="AW1462" t="str">
            <v>N/I</v>
          </cell>
          <cell r="AX1462" t="str">
            <v>N/I</v>
          </cell>
          <cell r="AY1462" t="str">
            <v>N/I</v>
          </cell>
          <cell r="AZ1462" t="str">
            <v>V00065</v>
          </cell>
        </row>
        <row r="1463">
          <cell r="D1463" t="str">
            <v>SPN000014</v>
          </cell>
          <cell r="E1463" t="str">
            <v>THE SQUARE GRANJA VIANNA</v>
          </cell>
          <cell r="F1463" t="str">
            <v>N/A</v>
          </cell>
          <cell r="G1463" t="str">
            <v>SP</v>
          </cell>
          <cell r="H1463" t="str">
            <v>SÃO PAULO</v>
          </cell>
          <cell r="I1463" t="str">
            <v>SP</v>
          </cell>
          <cell r="J1463" t="str">
            <v>SP</v>
          </cell>
          <cell r="K1463" t="str">
            <v>N/A</v>
          </cell>
          <cell r="L1463" t="str">
            <v>N/A</v>
          </cell>
          <cell r="M1463" t="str">
            <v>N/A</v>
          </cell>
          <cell r="N1463">
            <v>0</v>
          </cell>
          <cell r="O1463">
            <v>0</v>
          </cell>
          <cell r="P1463" t="str">
            <v>EDIFÍCIO COMERCIAL</v>
          </cell>
          <cell r="Q1463" t="str">
            <v>GARAGEM</v>
          </cell>
          <cell r="R1463" t="str">
            <v>OFF STREET</v>
          </cell>
          <cell r="S1463" t="str">
            <v>NN OFF 2011</v>
          </cell>
          <cell r="T1463">
            <v>1</v>
          </cell>
          <cell r="U1463" t="str">
            <v>N/A</v>
          </cell>
          <cell r="V1463" t="str">
            <v>N/A</v>
          </cell>
          <cell r="W1463" t="str">
            <v>N/I</v>
          </cell>
          <cell r="X1463" t="str">
            <v>N/I</v>
          </cell>
          <cell r="Y1463" t="str">
            <v>N/I</v>
          </cell>
          <cell r="Z1463" t="str">
            <v>N/I</v>
          </cell>
          <cell r="AA1463" t="str">
            <v>N/I</v>
          </cell>
          <cell r="AB1463" t="str">
            <v>NAO BLOQUEADO</v>
          </cell>
          <cell r="AC1463" t="str">
            <v xml:space="preserve">01201X7  </v>
          </cell>
          <cell r="AD1463" t="str">
            <v>ED COM THE SQUARE</v>
          </cell>
          <cell r="AE1463" t="str">
            <v xml:space="preserve">1.TRANSFERÊNCIA </v>
          </cell>
          <cell r="AF1463" t="str">
            <v>N/I</v>
          </cell>
          <cell r="AG1463" t="str">
            <v>N/I</v>
          </cell>
          <cell r="AH1463" t="str">
            <v>N/I</v>
          </cell>
          <cell r="AI1463" t="str">
            <v>N/I</v>
          </cell>
          <cell r="AJ1463" t="str">
            <v>N/I</v>
          </cell>
          <cell r="AK1463" t="str">
            <v>N/I</v>
          </cell>
          <cell r="AL1463" t="str">
            <v>N/I</v>
          </cell>
          <cell r="AM1463" t="str">
            <v>N/I</v>
          </cell>
          <cell r="AN1463" t="str">
            <v>N/I</v>
          </cell>
          <cell r="AO1463" t="str">
            <v>N/I</v>
          </cell>
          <cell r="AP1463" t="str">
            <v>N/I</v>
          </cell>
          <cell r="AQ1463" t="str">
            <v>N/I</v>
          </cell>
          <cell r="AR1463" t="str">
            <v>N/I</v>
          </cell>
          <cell r="AS1463" t="str">
            <v>N/IN/I</v>
          </cell>
          <cell r="AT1463" t="str">
            <v>N/I</v>
          </cell>
          <cell r="AU1463" t="str">
            <v>N/I</v>
          </cell>
          <cell r="AV1463" t="str">
            <v>N/I</v>
          </cell>
          <cell r="AW1463" t="str">
            <v>N/I</v>
          </cell>
          <cell r="AX1463" t="str">
            <v>N/I</v>
          </cell>
          <cell r="AY1463" t="str">
            <v>N/I</v>
          </cell>
          <cell r="AZ1463" t="str">
            <v>SPN000014</v>
          </cell>
        </row>
        <row r="1464">
          <cell r="D1464" t="str">
            <v xml:space="preserve">01201WP  </v>
          </cell>
          <cell r="E1464" t="str">
            <v>TRINITA GASTRONOMIA</v>
          </cell>
          <cell r="F1464" t="str">
            <v>N/A</v>
          </cell>
          <cell r="G1464" t="str">
            <v>SP</v>
          </cell>
          <cell r="H1464" t="str">
            <v>SÃO PAULO</v>
          </cell>
          <cell r="I1464" t="str">
            <v>SP</v>
          </cell>
          <cell r="J1464" t="str">
            <v>SP</v>
          </cell>
          <cell r="K1464" t="str">
            <v>01</v>
          </cell>
          <cell r="L1464" t="str">
            <v>ALMEIDA PARK</v>
          </cell>
          <cell r="M1464" t="str">
            <v>ALLPARK</v>
          </cell>
          <cell r="N1464">
            <v>0</v>
          </cell>
          <cell r="O1464">
            <v>0</v>
          </cell>
          <cell r="P1464" t="str">
            <v>LAZER/ ENTRETENIMENTO</v>
          </cell>
          <cell r="Q1464" t="str">
            <v>GARAGEM</v>
          </cell>
          <cell r="R1464" t="str">
            <v>OFF STREET</v>
          </cell>
          <cell r="S1464" t="str">
            <v>NN OFF 2011</v>
          </cell>
          <cell r="T1464">
            <v>1</v>
          </cell>
          <cell r="U1464" t="str">
            <v>N/A</v>
          </cell>
          <cell r="V1464" t="str">
            <v>N/A</v>
          </cell>
          <cell r="W1464" t="str">
            <v>DENISE</v>
          </cell>
          <cell r="X1464" t="str">
            <v>EDMILSON</v>
          </cell>
          <cell r="Y1464" t="str">
            <v>N/I</v>
          </cell>
          <cell r="Z1464" t="str">
            <v>N/I</v>
          </cell>
          <cell r="AA1464" t="str">
            <v>N/I</v>
          </cell>
          <cell r="AB1464" t="str">
            <v>NAO BLOQUEADO</v>
          </cell>
          <cell r="AC1464" t="str">
            <v xml:space="preserve">01201WP  </v>
          </cell>
          <cell r="AD1464" t="str">
            <v>LAZER REST TRINITA</v>
          </cell>
          <cell r="AE1464" t="str">
            <v xml:space="preserve">1.TRANSFERÊNCIA </v>
          </cell>
          <cell r="AF1464" t="str">
            <v>ORGANICAS</v>
          </cell>
          <cell r="AG1464" t="str">
            <v>N/I</v>
          </cell>
          <cell r="AH1464" t="str">
            <v xml:space="preserve">SÃO PAULO </v>
          </cell>
          <cell r="AI1464" t="str">
            <v>N/I</v>
          </cell>
          <cell r="AJ1464" t="str">
            <v>ITAIM BIBI</v>
          </cell>
          <cell r="AK1464" t="str">
            <v>AV.JUCELINO KUBITSCKEK , 1444</v>
          </cell>
          <cell r="AL1464">
            <v>7</v>
          </cell>
          <cell r="AM1464">
            <v>40714</v>
          </cell>
          <cell r="AN1464" t="str">
            <v>JUN/11</v>
          </cell>
          <cell r="AO1464" t="str">
            <v>N/A</v>
          </cell>
          <cell r="AP1464" t="str">
            <v>N/A</v>
          </cell>
          <cell r="AQ1464" t="str">
            <v>N/I</v>
          </cell>
          <cell r="AR1464" t="str">
            <v>N/I</v>
          </cell>
          <cell r="AS1464" t="str">
            <v>ALLPARK - SPWP</v>
          </cell>
          <cell r="AT1464" t="str">
            <v>ALLPARK - SP</v>
          </cell>
          <cell r="AU1464" t="str">
            <v>WP</v>
          </cell>
          <cell r="AV1464" t="str">
            <v>TRINITA GASTR.</v>
          </cell>
          <cell r="AW1464" t="str">
            <v>N/A</v>
          </cell>
          <cell r="AX1464" t="str">
            <v>N/A</v>
          </cell>
          <cell r="AY1464" t="str">
            <v>N/A</v>
          </cell>
          <cell r="AZ1464" t="str">
            <v xml:space="preserve">01201WP  </v>
          </cell>
        </row>
        <row r="1465">
          <cell r="D1465" t="str">
            <v>SPN000006</v>
          </cell>
          <cell r="E1465" t="str">
            <v>LABORATORIO DASA</v>
          </cell>
          <cell r="F1465" t="str">
            <v>N/A</v>
          </cell>
          <cell r="G1465" t="str">
            <v>SP</v>
          </cell>
          <cell r="H1465" t="str">
            <v>SÃO PAULO</v>
          </cell>
          <cell r="I1465" t="str">
            <v>SP</v>
          </cell>
          <cell r="J1465" t="str">
            <v>SP</v>
          </cell>
          <cell r="K1465" t="str">
            <v>00</v>
          </cell>
          <cell r="L1465" t="str">
            <v>ALLPARK</v>
          </cell>
          <cell r="M1465" t="str">
            <v>ALLPARK</v>
          </cell>
          <cell r="N1465">
            <v>0</v>
          </cell>
          <cell r="O1465">
            <v>0</v>
          </cell>
          <cell r="P1465" t="str">
            <v>LABORATORIO</v>
          </cell>
          <cell r="Q1465" t="str">
            <v>GARAGEM</v>
          </cell>
          <cell r="R1465" t="str">
            <v>OFF STREET</v>
          </cell>
          <cell r="S1465" t="str">
            <v>NN OFF 2011</v>
          </cell>
          <cell r="T1465">
            <v>1</v>
          </cell>
          <cell r="U1465" t="str">
            <v>N/A</v>
          </cell>
          <cell r="V1465" t="str">
            <v>N/A</v>
          </cell>
          <cell r="W1465" t="str">
            <v>N/I</v>
          </cell>
          <cell r="X1465" t="str">
            <v>N/I</v>
          </cell>
          <cell r="Y1465" t="str">
            <v>N/I</v>
          </cell>
          <cell r="Z1465" t="str">
            <v>N/I</v>
          </cell>
          <cell r="AA1465" t="str">
            <v>N/I</v>
          </cell>
          <cell r="AB1465" t="str">
            <v>NAO BLOQUEADO</v>
          </cell>
          <cell r="AC1465" t="str">
            <v xml:space="preserve">01201WO  </v>
          </cell>
          <cell r="AD1465" t="str">
            <v>LAB DELBONI AV BRASIL 2187</v>
          </cell>
          <cell r="AE1465" t="str">
            <v xml:space="preserve">1.TRANSFERÊNCIA </v>
          </cell>
          <cell r="AF1465" t="str">
            <v>ORGANICAS</v>
          </cell>
          <cell r="AG1465" t="str">
            <v>N/I</v>
          </cell>
          <cell r="AH1465" t="str">
            <v xml:space="preserve">SÃO PAULO </v>
          </cell>
          <cell r="AI1465" t="str">
            <v>N/I</v>
          </cell>
          <cell r="AJ1465" t="str">
            <v>N/I</v>
          </cell>
          <cell r="AK1465" t="str">
            <v xml:space="preserve">AV. BRASIL, 2187 </v>
          </cell>
          <cell r="AL1465" t="str">
            <v>N/I</v>
          </cell>
          <cell r="AM1465">
            <v>40665</v>
          </cell>
          <cell r="AN1465" t="str">
            <v>MAI/11</v>
          </cell>
          <cell r="AO1465" t="str">
            <v>N/A</v>
          </cell>
          <cell r="AP1465" t="str">
            <v>N/A</v>
          </cell>
          <cell r="AQ1465" t="str">
            <v>N/I</v>
          </cell>
          <cell r="AR1465" t="str">
            <v>N/I</v>
          </cell>
          <cell r="AS1465" t="str">
            <v>N/IN/I</v>
          </cell>
          <cell r="AT1465" t="str">
            <v>N/I</v>
          </cell>
          <cell r="AU1465" t="str">
            <v>N/I</v>
          </cell>
          <cell r="AV1465" t="str">
            <v>N/A</v>
          </cell>
          <cell r="AW1465" t="str">
            <v>N/I</v>
          </cell>
          <cell r="AX1465" t="str">
            <v>N/I</v>
          </cell>
          <cell r="AY1465" t="str">
            <v>Laboratório Delboni N/I Av Brasil</v>
          </cell>
          <cell r="AZ1465" t="str">
            <v>SPN000006</v>
          </cell>
        </row>
        <row r="1466">
          <cell r="D1466">
            <v>127706</v>
          </cell>
          <cell r="E1466" t="str">
            <v>PIQUIRAS</v>
          </cell>
          <cell r="F1466" t="str">
            <v>N/A</v>
          </cell>
          <cell r="G1466" t="str">
            <v>GO</v>
          </cell>
          <cell r="H1466" t="str">
            <v>GOIÁS</v>
          </cell>
          <cell r="I1466" t="str">
            <v>CO</v>
          </cell>
          <cell r="J1466" t="str">
            <v>CO</v>
          </cell>
          <cell r="K1466" t="str">
            <v>77</v>
          </cell>
          <cell r="L1466" t="str">
            <v>TPFI</v>
          </cell>
          <cell r="M1466" t="str">
            <v>TPFI</v>
          </cell>
          <cell r="N1466">
            <v>0</v>
          </cell>
          <cell r="O1466">
            <v>65</v>
          </cell>
          <cell r="P1466" t="str">
            <v>TERRENO</v>
          </cell>
          <cell r="Q1466" t="str">
            <v>GARAGEM</v>
          </cell>
          <cell r="R1466" t="str">
            <v>OFF STREET</v>
          </cell>
          <cell r="S1466" t="str">
            <v>NN OFF 2010</v>
          </cell>
          <cell r="T1466">
            <v>1</v>
          </cell>
          <cell r="U1466" t="str">
            <v>N/A</v>
          </cell>
          <cell r="V1466" t="str">
            <v>N/A</v>
          </cell>
          <cell r="W1466" t="str">
            <v>N/I</v>
          </cell>
          <cell r="X1466" t="str">
            <v>N/I</v>
          </cell>
          <cell r="Y1466" t="str">
            <v>N/A</v>
          </cell>
          <cell r="Z1466" t="str">
            <v>N/A</v>
          </cell>
          <cell r="AA1466" t="str">
            <v>N/I</v>
          </cell>
          <cell r="AB1466" t="str">
            <v>NAO BLOQUEADO</v>
          </cell>
          <cell r="AC1466" t="str">
            <v xml:space="preserve">01201V3  </v>
          </cell>
          <cell r="AD1466" t="str">
            <v>TERR RESTAURANTE PIQUIRAS - TPFI</v>
          </cell>
          <cell r="AE1466" t="str">
            <v xml:space="preserve">1.TRANSFERÊNCIA </v>
          </cell>
          <cell r="AF1466" t="str">
            <v>ORGANICAS</v>
          </cell>
          <cell r="AG1466" t="str">
            <v>N/I</v>
          </cell>
          <cell r="AH1466" t="str">
            <v>N/I</v>
          </cell>
          <cell r="AI1466" t="str">
            <v>N/I</v>
          </cell>
          <cell r="AJ1466" t="str">
            <v>N/I</v>
          </cell>
          <cell r="AK1466" t="str">
            <v>N/I</v>
          </cell>
          <cell r="AL1466" t="str">
            <v>N/I</v>
          </cell>
          <cell r="AM1466">
            <v>40210</v>
          </cell>
          <cell r="AN1466" t="str">
            <v>FEV/10</v>
          </cell>
          <cell r="AO1466" t="str">
            <v>N/A</v>
          </cell>
          <cell r="AP1466" t="str">
            <v>N/A</v>
          </cell>
          <cell r="AQ1466" t="str">
            <v>N/I</v>
          </cell>
          <cell r="AR1466" t="str">
            <v>N/I</v>
          </cell>
          <cell r="AS1466" t="str">
            <v>N/IN/I</v>
          </cell>
          <cell r="AT1466" t="str">
            <v>N/I</v>
          </cell>
          <cell r="AU1466" t="str">
            <v>N/I</v>
          </cell>
          <cell r="AV1466" t="str">
            <v>N/A</v>
          </cell>
          <cell r="AW1466" t="str">
            <v>N/I</v>
          </cell>
          <cell r="AX1466" t="str">
            <v>N/I</v>
          </cell>
          <cell r="AY1466" t="str">
            <v>N/I</v>
          </cell>
          <cell r="AZ1466">
            <v>127706</v>
          </cell>
        </row>
        <row r="1467">
          <cell r="D1467">
            <v>127903</v>
          </cell>
          <cell r="E1467" t="str">
            <v>BRADESCO OSASCO</v>
          </cell>
          <cell r="F1467" t="str">
            <v>N/A</v>
          </cell>
          <cell r="G1467" t="str">
            <v>SP</v>
          </cell>
          <cell r="H1467" t="str">
            <v>SÃO PAULO</v>
          </cell>
          <cell r="I1467" t="str">
            <v>SP</v>
          </cell>
          <cell r="J1467" t="str">
            <v>SP</v>
          </cell>
          <cell r="K1467" t="str">
            <v>79</v>
          </cell>
          <cell r="L1467" t="str">
            <v>PARE CERTO</v>
          </cell>
          <cell r="M1467" t="str">
            <v>PARE CERTO</v>
          </cell>
          <cell r="N1467">
            <v>0</v>
          </cell>
          <cell r="O1467">
            <v>0</v>
          </cell>
          <cell r="P1467" t="str">
            <v>BANCO</v>
          </cell>
          <cell r="Q1467" t="str">
            <v>GARAGEM</v>
          </cell>
          <cell r="R1467" t="str">
            <v>OFF STREET</v>
          </cell>
          <cell r="S1467" t="str">
            <v>M&amp;A 2010</v>
          </cell>
          <cell r="T1467">
            <v>1</v>
          </cell>
          <cell r="U1467" t="str">
            <v>N/A</v>
          </cell>
          <cell r="V1467" t="str">
            <v>N/A</v>
          </cell>
          <cell r="W1467" t="str">
            <v>N/I</v>
          </cell>
          <cell r="X1467" t="str">
            <v>N/I</v>
          </cell>
          <cell r="Y1467" t="str">
            <v>N/A</v>
          </cell>
          <cell r="Z1467" t="str">
            <v>N/A</v>
          </cell>
          <cell r="AA1467" t="str">
            <v>N/I</v>
          </cell>
          <cell r="AB1467" t="str">
            <v>NAO BLOQUEADO</v>
          </cell>
          <cell r="AC1467" t="str">
            <v xml:space="preserve">01201V0  </v>
          </cell>
          <cell r="AD1467" t="str">
            <v>BANCO BBD OSASCO - PC</v>
          </cell>
          <cell r="AE1467" t="str">
            <v xml:space="preserve">1.TRANSFERÊNCIA </v>
          </cell>
          <cell r="AF1467" t="str">
            <v>N/A</v>
          </cell>
          <cell r="AG1467" t="str">
            <v>N/I</v>
          </cell>
          <cell r="AH1467" t="str">
            <v>N/I</v>
          </cell>
          <cell r="AI1467" t="str">
            <v>N/I</v>
          </cell>
          <cell r="AJ1467" t="str">
            <v>N/I</v>
          </cell>
          <cell r="AK1467" t="str">
            <v>AV. ANTONIO CARLOS DA COSTA, 1174</v>
          </cell>
          <cell r="AL1467" t="str">
            <v>N/I</v>
          </cell>
          <cell r="AM1467">
            <v>40210</v>
          </cell>
          <cell r="AN1467" t="str">
            <v>FEV/10</v>
          </cell>
          <cell r="AO1467" t="str">
            <v>N/A</v>
          </cell>
          <cell r="AP1467" t="str">
            <v>N/A</v>
          </cell>
          <cell r="AQ1467" t="str">
            <v>N/I</v>
          </cell>
          <cell r="AR1467" t="str">
            <v>N/I</v>
          </cell>
          <cell r="AS1467" t="str">
            <v>N/IN/I</v>
          </cell>
          <cell r="AT1467" t="str">
            <v>N/I</v>
          </cell>
          <cell r="AU1467" t="str">
            <v>N/I</v>
          </cell>
          <cell r="AV1467" t="str">
            <v>N/A</v>
          </cell>
          <cell r="AW1467" t="str">
            <v>N/I</v>
          </cell>
          <cell r="AX1467" t="str">
            <v>N/I</v>
          </cell>
          <cell r="AY1467" t="str">
            <v>N/I</v>
          </cell>
          <cell r="AZ1467">
            <v>127903</v>
          </cell>
        </row>
        <row r="1468">
          <cell r="D1468">
            <v>127902</v>
          </cell>
          <cell r="E1468" t="str">
            <v>BRADESCO VILA GUSTAVO</v>
          </cell>
          <cell r="F1468" t="str">
            <v>N/A</v>
          </cell>
          <cell r="G1468" t="str">
            <v>SP</v>
          </cell>
          <cell r="H1468" t="str">
            <v>SÃO PAULO</v>
          </cell>
          <cell r="I1468" t="str">
            <v>SP</v>
          </cell>
          <cell r="J1468" t="str">
            <v>SP</v>
          </cell>
          <cell r="K1468" t="str">
            <v>79</v>
          </cell>
          <cell r="L1468" t="str">
            <v>PARE CERTO</v>
          </cell>
          <cell r="M1468" t="str">
            <v>PARE CERTO</v>
          </cell>
          <cell r="N1468">
            <v>0</v>
          </cell>
          <cell r="O1468">
            <v>0</v>
          </cell>
          <cell r="P1468" t="str">
            <v>BANCO</v>
          </cell>
          <cell r="Q1468" t="str">
            <v>GARAGEM</v>
          </cell>
          <cell r="R1468" t="str">
            <v>OFF STREET</v>
          </cell>
          <cell r="S1468" t="str">
            <v>M&amp;A 2010</v>
          </cell>
          <cell r="T1468">
            <v>1</v>
          </cell>
          <cell r="U1468" t="str">
            <v>N/A</v>
          </cell>
          <cell r="V1468" t="str">
            <v>N/A</v>
          </cell>
          <cell r="W1468" t="str">
            <v>N/I</v>
          </cell>
          <cell r="X1468" t="str">
            <v>N/I</v>
          </cell>
          <cell r="Y1468" t="str">
            <v>N/A</v>
          </cell>
          <cell r="Z1468" t="str">
            <v>N/A</v>
          </cell>
          <cell r="AA1468" t="str">
            <v>N/I</v>
          </cell>
          <cell r="AB1468" t="str">
            <v>NAO BLOQUEADO</v>
          </cell>
          <cell r="AC1468" t="str">
            <v xml:space="preserve">01201U9  </v>
          </cell>
          <cell r="AD1468" t="str">
            <v>BANCO BBD VL GUSTAVO - PC</v>
          </cell>
          <cell r="AE1468" t="str">
            <v xml:space="preserve">1.TRANSFERÊNCIA </v>
          </cell>
          <cell r="AF1468" t="str">
            <v>N/A</v>
          </cell>
          <cell r="AG1468" t="str">
            <v>N/I</v>
          </cell>
          <cell r="AH1468" t="str">
            <v>N/I</v>
          </cell>
          <cell r="AI1468" t="str">
            <v>N/I</v>
          </cell>
          <cell r="AJ1468" t="str">
            <v>N/I</v>
          </cell>
          <cell r="AK1468" t="str">
            <v>AV. GUSTAVO ADOLFO, 1134</v>
          </cell>
          <cell r="AL1468" t="str">
            <v>N/I</v>
          </cell>
          <cell r="AM1468">
            <v>40210</v>
          </cell>
          <cell r="AN1468" t="str">
            <v>FEV/10</v>
          </cell>
          <cell r="AO1468" t="str">
            <v>N/A</v>
          </cell>
          <cell r="AP1468" t="str">
            <v>N/A</v>
          </cell>
          <cell r="AQ1468" t="str">
            <v>N/I</v>
          </cell>
          <cell r="AR1468" t="str">
            <v>N/I</v>
          </cell>
          <cell r="AS1468" t="str">
            <v>N/IN/I</v>
          </cell>
          <cell r="AT1468" t="str">
            <v>N/I</v>
          </cell>
          <cell r="AU1468" t="str">
            <v>N/I</v>
          </cell>
          <cell r="AV1468" t="str">
            <v>N/A</v>
          </cell>
          <cell r="AW1468" t="str">
            <v>N/I</v>
          </cell>
          <cell r="AX1468" t="str">
            <v>N/I</v>
          </cell>
          <cell r="AY1468" t="str">
            <v>N/I</v>
          </cell>
          <cell r="AZ1468">
            <v>127902</v>
          </cell>
        </row>
        <row r="1469">
          <cell r="D1469">
            <v>127904</v>
          </cell>
          <cell r="E1469" t="str">
            <v>BEIRA RIO</v>
          </cell>
          <cell r="F1469" t="str">
            <v>N/A</v>
          </cell>
          <cell r="G1469" t="str">
            <v>SP</v>
          </cell>
          <cell r="H1469" t="str">
            <v>SÃO PAULO</v>
          </cell>
          <cell r="I1469" t="str">
            <v>SP</v>
          </cell>
          <cell r="J1469" t="str">
            <v>SP</v>
          </cell>
          <cell r="K1469" t="str">
            <v>79</v>
          </cell>
          <cell r="L1469" t="str">
            <v>PARE CERTO</v>
          </cell>
          <cell r="M1469" t="str">
            <v>PARE CERTO</v>
          </cell>
          <cell r="N1469">
            <v>0</v>
          </cell>
          <cell r="O1469">
            <v>0</v>
          </cell>
          <cell r="P1469" t="str">
            <v>EDIFÍCIO COMERCIAL</v>
          </cell>
          <cell r="Q1469" t="str">
            <v>GARAGEM</v>
          </cell>
          <cell r="R1469" t="str">
            <v>OFF STREET</v>
          </cell>
          <cell r="S1469" t="str">
            <v>M&amp;A 2010</v>
          </cell>
          <cell r="T1469">
            <v>1</v>
          </cell>
          <cell r="U1469" t="str">
            <v>N/A</v>
          </cell>
          <cell r="V1469" t="str">
            <v>N/A</v>
          </cell>
          <cell r="W1469" t="str">
            <v>N/I</v>
          </cell>
          <cell r="X1469" t="str">
            <v>N/I</v>
          </cell>
          <cell r="Y1469" t="str">
            <v>N/A</v>
          </cell>
          <cell r="Z1469" t="str">
            <v>N/A</v>
          </cell>
          <cell r="AA1469" t="str">
            <v>N/I</v>
          </cell>
          <cell r="AB1469" t="str">
            <v>NAO BLOQUEADO</v>
          </cell>
          <cell r="AC1469" t="str">
            <v xml:space="preserve">01201U5  </v>
          </cell>
          <cell r="AD1469" t="str">
            <v>ED COM BEIRA RIO 57 - PC</v>
          </cell>
          <cell r="AE1469" t="str">
            <v xml:space="preserve">1.TRANSFERÊNCIA </v>
          </cell>
          <cell r="AF1469" t="str">
            <v>N/A</v>
          </cell>
          <cell r="AG1469" t="str">
            <v>N/I</v>
          </cell>
          <cell r="AH1469" t="str">
            <v>N/I</v>
          </cell>
          <cell r="AI1469" t="str">
            <v>N/I</v>
          </cell>
          <cell r="AJ1469" t="str">
            <v>N/I</v>
          </cell>
          <cell r="AK1469" t="str">
            <v xml:space="preserve">RUA BEIRA RIO, 57 </v>
          </cell>
          <cell r="AL1469" t="str">
            <v>N/I</v>
          </cell>
          <cell r="AM1469">
            <v>40210</v>
          </cell>
          <cell r="AN1469" t="str">
            <v>FEV/10</v>
          </cell>
          <cell r="AO1469" t="str">
            <v>N/A</v>
          </cell>
          <cell r="AP1469" t="str">
            <v>N/A</v>
          </cell>
          <cell r="AQ1469" t="str">
            <v>N/I</v>
          </cell>
          <cell r="AR1469" t="str">
            <v>N/I</v>
          </cell>
          <cell r="AS1469" t="str">
            <v>N/IN/I</v>
          </cell>
          <cell r="AT1469" t="str">
            <v>N/I</v>
          </cell>
          <cell r="AU1469" t="str">
            <v>N/I</v>
          </cell>
          <cell r="AV1469" t="str">
            <v>N/A</v>
          </cell>
          <cell r="AW1469" t="str">
            <v>N/I</v>
          </cell>
          <cell r="AX1469" t="str">
            <v>N/I</v>
          </cell>
          <cell r="AY1469" t="str">
            <v>N/I</v>
          </cell>
          <cell r="AZ1469">
            <v>127904</v>
          </cell>
        </row>
        <row r="1470">
          <cell r="D1470">
            <v>125161</v>
          </cell>
          <cell r="E1470" t="str">
            <v>CONSA</v>
          </cell>
          <cell r="F1470" t="str">
            <v>N/A</v>
          </cell>
          <cell r="G1470" t="str">
            <v>SP</v>
          </cell>
          <cell r="H1470" t="str">
            <v>SÃO PAULO</v>
          </cell>
          <cell r="I1470" t="str">
            <v>SP</v>
          </cell>
          <cell r="J1470" t="str">
            <v>SP</v>
          </cell>
          <cell r="K1470" t="str">
            <v>51</v>
          </cell>
          <cell r="L1470" t="str">
            <v>PRIMEIRA</v>
          </cell>
          <cell r="M1470" t="str">
            <v>ESTACENTRO</v>
          </cell>
          <cell r="N1470">
            <v>0</v>
          </cell>
          <cell r="O1470">
            <v>0</v>
          </cell>
          <cell r="P1470" t="str">
            <v>INSTITUIÇÃO DE ENSINO</v>
          </cell>
          <cell r="Q1470" t="str">
            <v>GARAGEM</v>
          </cell>
          <cell r="R1470" t="str">
            <v>OFF STREET</v>
          </cell>
          <cell r="S1470" t="str">
            <v>M&amp;A 2010</v>
          </cell>
          <cell r="T1470">
            <v>1</v>
          </cell>
          <cell r="U1470" t="str">
            <v>N/A</v>
          </cell>
          <cell r="V1470" t="str">
            <v>N/A</v>
          </cell>
          <cell r="W1470" t="str">
            <v>N/I</v>
          </cell>
          <cell r="X1470" t="str">
            <v>N/I</v>
          </cell>
          <cell r="Y1470" t="str">
            <v>N/A</v>
          </cell>
          <cell r="Z1470" t="str">
            <v>N/A</v>
          </cell>
          <cell r="AA1470" t="str">
            <v>N/I</v>
          </cell>
          <cell r="AB1470" t="str">
            <v>NAO BLOQUEADO</v>
          </cell>
          <cell r="AC1470" t="str">
            <v xml:space="preserve">01201U1  </v>
          </cell>
          <cell r="AD1470" t="str">
            <v>INST EN CONSA - ETC</v>
          </cell>
          <cell r="AE1470" t="str">
            <v xml:space="preserve">1.TRANSFERÊNCIA </v>
          </cell>
          <cell r="AF1470" t="str">
            <v>M&amp;A</v>
          </cell>
          <cell r="AG1470" t="str">
            <v>N/I</v>
          </cell>
          <cell r="AH1470" t="str">
            <v xml:space="preserve">SÃO PAULO </v>
          </cell>
          <cell r="AI1470" t="str">
            <v>04523-011</v>
          </cell>
          <cell r="AJ1470" t="str">
            <v>INDIANÓPOLIS</v>
          </cell>
          <cell r="AK1470" t="str">
            <v>AV. JAUAPERI, 416</v>
          </cell>
          <cell r="AL1470" t="str">
            <v>N/I</v>
          </cell>
          <cell r="AM1470">
            <v>40238</v>
          </cell>
          <cell r="AN1470" t="str">
            <v>MAR/10</v>
          </cell>
          <cell r="AO1470" t="str">
            <v>N/A</v>
          </cell>
          <cell r="AP1470" t="str">
            <v>N/A</v>
          </cell>
          <cell r="AQ1470" t="str">
            <v>N/I</v>
          </cell>
          <cell r="AR1470" t="str">
            <v>N/I</v>
          </cell>
          <cell r="AS1470" t="str">
            <v>N/IN/I</v>
          </cell>
          <cell r="AT1470" t="str">
            <v>N/I</v>
          </cell>
          <cell r="AU1470" t="str">
            <v>N/I</v>
          </cell>
          <cell r="AV1470" t="str">
            <v>N/A</v>
          </cell>
          <cell r="AW1470" t="str">
            <v>N/I</v>
          </cell>
          <cell r="AX1470" t="str">
            <v>Consa N/I Colégio NS Aparecida</v>
          </cell>
          <cell r="AY1470" t="str">
            <v>N/I</v>
          </cell>
          <cell r="AZ1470">
            <v>125161</v>
          </cell>
        </row>
        <row r="1471">
          <cell r="D1471">
            <v>125121</v>
          </cell>
          <cell r="E1471" t="str">
            <v>MONTREAL</v>
          </cell>
          <cell r="F1471" t="str">
            <v>N/A</v>
          </cell>
          <cell r="G1471" t="str">
            <v>SP</v>
          </cell>
          <cell r="H1471" t="str">
            <v>SÃO PAULO</v>
          </cell>
          <cell r="I1471" t="str">
            <v>SP</v>
          </cell>
          <cell r="J1471" t="str">
            <v>SP</v>
          </cell>
          <cell r="K1471" t="str">
            <v>51</v>
          </cell>
          <cell r="L1471" t="str">
            <v>PRIMEIRA</v>
          </cell>
          <cell r="M1471" t="str">
            <v>ESTACENTRO</v>
          </cell>
          <cell r="N1471">
            <v>0</v>
          </cell>
          <cell r="O1471">
            <v>0</v>
          </cell>
          <cell r="P1471" t="str">
            <v>EDIFÍCIO COMERCIAL</v>
          </cell>
          <cell r="Q1471" t="str">
            <v>GARAGEM</v>
          </cell>
          <cell r="R1471" t="str">
            <v>OFF STREET</v>
          </cell>
          <cell r="S1471" t="str">
            <v>M&amp;A 2010</v>
          </cell>
          <cell r="T1471">
            <v>1</v>
          </cell>
          <cell r="U1471" t="str">
            <v>N/A</v>
          </cell>
          <cell r="V1471" t="str">
            <v>N/A</v>
          </cell>
          <cell r="W1471" t="str">
            <v>N/I</v>
          </cell>
          <cell r="X1471" t="str">
            <v>N/I</v>
          </cell>
          <cell r="Y1471" t="str">
            <v>N/A</v>
          </cell>
          <cell r="Z1471" t="str">
            <v>N/A</v>
          </cell>
          <cell r="AA1471" t="str">
            <v>N/I</v>
          </cell>
          <cell r="AB1471" t="str">
            <v>NAO BLOQUEADO</v>
          </cell>
          <cell r="AC1471" t="str">
            <v xml:space="preserve">01201U0  </v>
          </cell>
          <cell r="AD1471" t="str">
            <v>ED COM MONTREAL - ETC</v>
          </cell>
          <cell r="AE1471" t="str">
            <v xml:space="preserve">1.TRANSFERÊNCIA </v>
          </cell>
          <cell r="AF1471" t="str">
            <v>M&amp;A</v>
          </cell>
          <cell r="AG1471" t="str">
            <v>N/I</v>
          </cell>
          <cell r="AH1471" t="str">
            <v xml:space="preserve">SÃO PAULO </v>
          </cell>
          <cell r="AI1471" t="str">
            <v>04516-001</v>
          </cell>
          <cell r="AJ1471" t="str">
            <v>MOEMA</v>
          </cell>
          <cell r="AK1471" t="str">
            <v>RUA ROUXINOL,  1041</v>
          </cell>
          <cell r="AL1471" t="str">
            <v>N/I</v>
          </cell>
          <cell r="AM1471">
            <v>40238</v>
          </cell>
          <cell r="AN1471" t="str">
            <v>MAR/10</v>
          </cell>
          <cell r="AO1471" t="str">
            <v>N/A</v>
          </cell>
          <cell r="AP1471" t="str">
            <v>N/A</v>
          </cell>
          <cell r="AQ1471" t="str">
            <v>N/I</v>
          </cell>
          <cell r="AR1471" t="str">
            <v>N/I</v>
          </cell>
          <cell r="AS1471" t="str">
            <v>N/IN/I</v>
          </cell>
          <cell r="AT1471" t="str">
            <v>N/I</v>
          </cell>
          <cell r="AU1471" t="str">
            <v>N/I</v>
          </cell>
          <cell r="AV1471" t="str">
            <v>N/A</v>
          </cell>
          <cell r="AW1471" t="str">
            <v>N/I</v>
          </cell>
          <cell r="AX1471" t="str">
            <v>Montreal</v>
          </cell>
          <cell r="AY1471" t="str">
            <v>N/I</v>
          </cell>
          <cell r="AZ1471">
            <v>125121</v>
          </cell>
        </row>
        <row r="1472">
          <cell r="D1472">
            <v>127818</v>
          </cell>
          <cell r="E1472" t="str">
            <v>BRADESCO AUGUSTA</v>
          </cell>
          <cell r="F1472" t="str">
            <v>N/A</v>
          </cell>
          <cell r="G1472" t="str">
            <v>SP</v>
          </cell>
          <cell r="H1472" t="str">
            <v>SÃO PAULO</v>
          </cell>
          <cell r="I1472" t="str">
            <v>SP</v>
          </cell>
          <cell r="J1472" t="str">
            <v>SP</v>
          </cell>
          <cell r="K1472" t="str">
            <v>78</v>
          </cell>
          <cell r="L1472" t="str">
            <v>PARE CERTO</v>
          </cell>
          <cell r="M1472" t="str">
            <v>PARE CERTO</v>
          </cell>
          <cell r="N1472">
            <v>0</v>
          </cell>
          <cell r="O1472">
            <v>0</v>
          </cell>
          <cell r="P1472" t="str">
            <v>BANCO</v>
          </cell>
          <cell r="Q1472" t="str">
            <v>GARAGEM</v>
          </cell>
          <cell r="R1472" t="str">
            <v>OFF STREET</v>
          </cell>
          <cell r="S1472" t="str">
            <v>M&amp;A 2010</v>
          </cell>
          <cell r="T1472">
            <v>1</v>
          </cell>
          <cell r="U1472" t="str">
            <v>N/A</v>
          </cell>
          <cell r="V1472" t="str">
            <v>N/A</v>
          </cell>
          <cell r="W1472" t="str">
            <v>N/I</v>
          </cell>
          <cell r="X1472" t="str">
            <v>N/I</v>
          </cell>
          <cell r="Y1472" t="str">
            <v>N/A</v>
          </cell>
          <cell r="Z1472" t="str">
            <v>N/A</v>
          </cell>
          <cell r="AA1472" t="str">
            <v>N/I</v>
          </cell>
          <cell r="AB1472" t="str">
            <v>NAO BLOQUEADO</v>
          </cell>
          <cell r="AC1472" t="str">
            <v xml:space="preserve">01201T9  </v>
          </cell>
          <cell r="AD1472" t="str">
            <v>BANCO BBD AUGUSTA 2938 - PC</v>
          </cell>
          <cell r="AE1472" t="str">
            <v xml:space="preserve">1.TRANSFERÊNCIA </v>
          </cell>
          <cell r="AF1472" t="str">
            <v>N/A</v>
          </cell>
          <cell r="AG1472" t="str">
            <v>N/I</v>
          </cell>
          <cell r="AH1472" t="str">
            <v>N/I</v>
          </cell>
          <cell r="AI1472" t="str">
            <v>N/I</v>
          </cell>
          <cell r="AJ1472" t="str">
            <v>N/I</v>
          </cell>
          <cell r="AK1472" t="str">
            <v xml:space="preserve">RUA AUGUSTA, 2938 </v>
          </cell>
          <cell r="AL1472" t="str">
            <v>N/I</v>
          </cell>
          <cell r="AM1472">
            <v>40210</v>
          </cell>
          <cell r="AN1472" t="str">
            <v>FEV/10</v>
          </cell>
          <cell r="AO1472" t="str">
            <v>N/A</v>
          </cell>
          <cell r="AP1472" t="str">
            <v>N/A</v>
          </cell>
          <cell r="AQ1472" t="str">
            <v>N/I</v>
          </cell>
          <cell r="AR1472" t="str">
            <v>N/I</v>
          </cell>
          <cell r="AS1472" t="str">
            <v>N/IN/I</v>
          </cell>
          <cell r="AT1472" t="str">
            <v>N/I</v>
          </cell>
          <cell r="AU1472" t="str">
            <v>N/I</v>
          </cell>
          <cell r="AV1472" t="str">
            <v>N/A</v>
          </cell>
          <cell r="AW1472" t="str">
            <v>N/I</v>
          </cell>
          <cell r="AX1472" t="str">
            <v>N/I</v>
          </cell>
          <cell r="AY1472" t="str">
            <v>N/I</v>
          </cell>
          <cell r="AZ1472">
            <v>127818</v>
          </cell>
        </row>
        <row r="1473">
          <cell r="D1473">
            <v>127817</v>
          </cell>
          <cell r="E1473" t="str">
            <v>PMC</v>
          </cell>
          <cell r="F1473" t="str">
            <v>N/A</v>
          </cell>
          <cell r="G1473" t="str">
            <v>SP</v>
          </cell>
          <cell r="H1473" t="str">
            <v>SÃO PAULO</v>
          </cell>
          <cell r="I1473" t="str">
            <v>SP</v>
          </cell>
          <cell r="J1473" t="str">
            <v>SP</v>
          </cell>
          <cell r="K1473" t="str">
            <v>78</v>
          </cell>
          <cell r="L1473" t="str">
            <v>PARE CERTO</v>
          </cell>
          <cell r="M1473" t="str">
            <v>PARE CERTO</v>
          </cell>
          <cell r="N1473">
            <v>0</v>
          </cell>
          <cell r="O1473">
            <v>0</v>
          </cell>
          <cell r="P1473" t="str">
            <v>EDIFÍCIO COMERCIAL</v>
          </cell>
          <cell r="Q1473" t="str">
            <v>GARAGEM</v>
          </cell>
          <cell r="R1473" t="str">
            <v>OFF STREET</v>
          </cell>
          <cell r="S1473" t="str">
            <v>M&amp;A 2010</v>
          </cell>
          <cell r="T1473">
            <v>1</v>
          </cell>
          <cell r="U1473" t="str">
            <v>N/A</v>
          </cell>
          <cell r="V1473" t="str">
            <v>N/A</v>
          </cell>
          <cell r="W1473" t="str">
            <v>N/I</v>
          </cell>
          <cell r="X1473" t="str">
            <v>N/I</v>
          </cell>
          <cell r="Y1473" t="str">
            <v>N/A</v>
          </cell>
          <cell r="Z1473" t="str">
            <v>N/A</v>
          </cell>
          <cell r="AA1473" t="str">
            <v>N/I</v>
          </cell>
          <cell r="AB1473" t="str">
            <v>NAO BLOQUEADO</v>
          </cell>
          <cell r="AC1473" t="str">
            <v xml:space="preserve">01201T8  </v>
          </cell>
          <cell r="AD1473" t="str">
            <v>CE MED PMC - PC</v>
          </cell>
          <cell r="AE1473" t="str">
            <v xml:space="preserve">1.TRANSFERÊNCIA </v>
          </cell>
          <cell r="AF1473" t="str">
            <v>N/A</v>
          </cell>
          <cell r="AG1473" t="str">
            <v>N/I</v>
          </cell>
          <cell r="AH1473" t="str">
            <v>N/I</v>
          </cell>
          <cell r="AI1473" t="str">
            <v>N/I</v>
          </cell>
          <cell r="AJ1473" t="str">
            <v>N/I</v>
          </cell>
          <cell r="AK1473" t="str">
            <v>RUA JOAQUIM FLORIANO, 533</v>
          </cell>
          <cell r="AL1473" t="str">
            <v>N/I</v>
          </cell>
          <cell r="AM1473">
            <v>40210</v>
          </cell>
          <cell r="AN1473" t="str">
            <v>FEV/10</v>
          </cell>
          <cell r="AO1473" t="str">
            <v>N/A</v>
          </cell>
          <cell r="AP1473" t="str">
            <v>N/A</v>
          </cell>
          <cell r="AQ1473" t="str">
            <v>N/I</v>
          </cell>
          <cell r="AR1473" t="str">
            <v>N/I</v>
          </cell>
          <cell r="AS1473" t="str">
            <v>N/IN/I</v>
          </cell>
          <cell r="AT1473" t="str">
            <v>N/I</v>
          </cell>
          <cell r="AU1473" t="str">
            <v>N/I</v>
          </cell>
          <cell r="AV1473" t="str">
            <v>N/A</v>
          </cell>
          <cell r="AW1473" t="str">
            <v>N/I</v>
          </cell>
          <cell r="AX1473" t="str">
            <v>N/I</v>
          </cell>
          <cell r="AY1473" t="str">
            <v>N/I</v>
          </cell>
          <cell r="AZ1473">
            <v>127817</v>
          </cell>
        </row>
        <row r="1474">
          <cell r="D1474">
            <v>127816</v>
          </cell>
          <cell r="E1474" t="str">
            <v>CONTINENTAL SQUARE</v>
          </cell>
          <cell r="F1474" t="str">
            <v>N/A</v>
          </cell>
          <cell r="G1474" t="str">
            <v>SP</v>
          </cell>
          <cell r="H1474" t="str">
            <v>SÃO PAULO</v>
          </cell>
          <cell r="I1474" t="str">
            <v>SP</v>
          </cell>
          <cell r="J1474" t="str">
            <v>SP</v>
          </cell>
          <cell r="K1474" t="str">
            <v>78</v>
          </cell>
          <cell r="L1474" t="str">
            <v>PARE CERTO</v>
          </cell>
          <cell r="M1474" t="str">
            <v>PARE CERTO</v>
          </cell>
          <cell r="N1474">
            <v>0</v>
          </cell>
          <cell r="O1474">
            <v>0</v>
          </cell>
          <cell r="P1474" t="str">
            <v>EDIFÍCIO COMERCIAL</v>
          </cell>
          <cell r="Q1474" t="str">
            <v>GARAGEM</v>
          </cell>
          <cell r="R1474" t="str">
            <v>OFF STREET</v>
          </cell>
          <cell r="S1474" t="str">
            <v>M&amp;A 2010</v>
          </cell>
          <cell r="T1474">
            <v>1</v>
          </cell>
          <cell r="U1474" t="str">
            <v>N/A</v>
          </cell>
          <cell r="V1474" t="str">
            <v>N/A</v>
          </cell>
          <cell r="W1474" t="str">
            <v>N/I</v>
          </cell>
          <cell r="X1474" t="str">
            <v>N/I</v>
          </cell>
          <cell r="Y1474" t="str">
            <v>N/A</v>
          </cell>
          <cell r="Z1474" t="str">
            <v>N/A</v>
          </cell>
          <cell r="AA1474" t="str">
            <v>N/I</v>
          </cell>
          <cell r="AB1474" t="str">
            <v>NAO BLOQUEADO</v>
          </cell>
          <cell r="AC1474" t="str">
            <v xml:space="preserve">01201T7  </v>
          </cell>
          <cell r="AD1474" t="str">
            <v>CE COM CONTINENTAL SQUARE - PC</v>
          </cell>
          <cell r="AE1474" t="str">
            <v xml:space="preserve">1.TRANSFERÊNCIA </v>
          </cell>
          <cell r="AF1474" t="str">
            <v>N/A</v>
          </cell>
          <cell r="AG1474" t="str">
            <v>N/I</v>
          </cell>
          <cell r="AH1474" t="str">
            <v>N/I</v>
          </cell>
          <cell r="AI1474" t="str">
            <v>N/I</v>
          </cell>
          <cell r="AJ1474" t="str">
            <v>N/I</v>
          </cell>
          <cell r="AK1474" t="str">
            <v xml:space="preserve">RUA DAS OLIMPÍADAS, 205 </v>
          </cell>
          <cell r="AL1474" t="str">
            <v>N/I</v>
          </cell>
          <cell r="AM1474">
            <v>40210</v>
          </cell>
          <cell r="AN1474" t="str">
            <v>FEV/10</v>
          </cell>
          <cell r="AO1474" t="str">
            <v>N/A</v>
          </cell>
          <cell r="AP1474" t="str">
            <v>N/A</v>
          </cell>
          <cell r="AQ1474" t="str">
            <v>N/I</v>
          </cell>
          <cell r="AR1474" t="str">
            <v>N/I</v>
          </cell>
          <cell r="AS1474" t="str">
            <v>N/IN/I</v>
          </cell>
          <cell r="AT1474" t="str">
            <v>N/I</v>
          </cell>
          <cell r="AU1474" t="str">
            <v>N/I</v>
          </cell>
          <cell r="AV1474" t="str">
            <v>N/A</v>
          </cell>
          <cell r="AW1474" t="str">
            <v>N/I</v>
          </cell>
          <cell r="AX1474" t="str">
            <v>N/I</v>
          </cell>
          <cell r="AY1474" t="str">
            <v>N/I</v>
          </cell>
          <cell r="AZ1474">
            <v>127816</v>
          </cell>
        </row>
        <row r="1475">
          <cell r="D1475">
            <v>127815</v>
          </cell>
          <cell r="E1475" t="str">
            <v>ITAPEVA</v>
          </cell>
          <cell r="F1475" t="str">
            <v>N/A</v>
          </cell>
          <cell r="G1475" t="str">
            <v>SP</v>
          </cell>
          <cell r="H1475" t="str">
            <v>SÃO PAULO</v>
          </cell>
          <cell r="I1475" t="str">
            <v>SP</v>
          </cell>
          <cell r="J1475" t="str">
            <v>SP</v>
          </cell>
          <cell r="K1475" t="str">
            <v>78</v>
          </cell>
          <cell r="L1475" t="str">
            <v>PARE CERTO</v>
          </cell>
          <cell r="M1475" t="str">
            <v>PARE CERTO</v>
          </cell>
          <cell r="N1475">
            <v>0</v>
          </cell>
          <cell r="O1475">
            <v>0</v>
          </cell>
          <cell r="P1475" t="str">
            <v>EDIFÍCIO COMERCIAL</v>
          </cell>
          <cell r="Q1475" t="str">
            <v>GARAGEM</v>
          </cell>
          <cell r="R1475" t="str">
            <v>OFF STREET</v>
          </cell>
          <cell r="S1475" t="str">
            <v>M&amp;A 2010</v>
          </cell>
          <cell r="T1475">
            <v>1</v>
          </cell>
          <cell r="U1475" t="str">
            <v>N/A</v>
          </cell>
          <cell r="V1475" t="str">
            <v>N/A</v>
          </cell>
          <cell r="W1475" t="str">
            <v>N/I</v>
          </cell>
          <cell r="X1475" t="str">
            <v>N/I</v>
          </cell>
          <cell r="Y1475" t="str">
            <v>N/A</v>
          </cell>
          <cell r="Z1475" t="str">
            <v>N/A</v>
          </cell>
          <cell r="AA1475" t="str">
            <v>N/I</v>
          </cell>
          <cell r="AB1475" t="str">
            <v>NAO BLOQUEADO</v>
          </cell>
          <cell r="AC1475" t="str">
            <v xml:space="preserve">01201T6  </v>
          </cell>
          <cell r="AD1475" t="str">
            <v>ED COM ITAPEVA 26 - PC</v>
          </cell>
          <cell r="AE1475" t="str">
            <v xml:space="preserve">1.TRANSFERÊNCIA </v>
          </cell>
          <cell r="AF1475" t="str">
            <v>N/A</v>
          </cell>
          <cell r="AG1475" t="str">
            <v>N/I</v>
          </cell>
          <cell r="AH1475" t="str">
            <v>N/I</v>
          </cell>
          <cell r="AI1475" t="str">
            <v>N/I</v>
          </cell>
          <cell r="AJ1475" t="str">
            <v>N/I</v>
          </cell>
          <cell r="AK1475" t="str">
            <v xml:space="preserve">RUA ITAPEVA, 26 </v>
          </cell>
          <cell r="AL1475" t="str">
            <v>N/I</v>
          </cell>
          <cell r="AM1475">
            <v>40210</v>
          </cell>
          <cell r="AN1475" t="str">
            <v>FEV/10</v>
          </cell>
          <cell r="AO1475" t="str">
            <v>N/A</v>
          </cell>
          <cell r="AP1475" t="str">
            <v>N/A</v>
          </cell>
          <cell r="AQ1475" t="str">
            <v>N/I</v>
          </cell>
          <cell r="AR1475" t="str">
            <v>N/I</v>
          </cell>
          <cell r="AS1475" t="str">
            <v>N/IN/I</v>
          </cell>
          <cell r="AT1475" t="str">
            <v>N/I</v>
          </cell>
          <cell r="AU1475" t="str">
            <v>N/I</v>
          </cell>
          <cell r="AV1475" t="str">
            <v>N/A</v>
          </cell>
          <cell r="AW1475" t="str">
            <v>N/I</v>
          </cell>
          <cell r="AX1475" t="str">
            <v>N/I</v>
          </cell>
          <cell r="AY1475" t="str">
            <v>N/I</v>
          </cell>
          <cell r="AZ1475">
            <v>127815</v>
          </cell>
        </row>
        <row r="1476">
          <cell r="D1476">
            <v>127814</v>
          </cell>
          <cell r="E1476" t="str">
            <v>TORRES IBIRAPUERA</v>
          </cell>
          <cell r="F1476" t="str">
            <v>N/A</v>
          </cell>
          <cell r="G1476" t="str">
            <v>SP</v>
          </cell>
          <cell r="H1476" t="str">
            <v>SÃO PAULO</v>
          </cell>
          <cell r="I1476" t="str">
            <v>SP</v>
          </cell>
          <cell r="J1476" t="str">
            <v>SP</v>
          </cell>
          <cell r="K1476" t="str">
            <v>78</v>
          </cell>
          <cell r="L1476" t="str">
            <v>PARE CERTO</v>
          </cell>
          <cell r="M1476" t="str">
            <v>PARE CERTO</v>
          </cell>
          <cell r="N1476">
            <v>0</v>
          </cell>
          <cell r="O1476">
            <v>0</v>
          </cell>
          <cell r="P1476" t="str">
            <v>EDIFÍCIO COMERCIAL</v>
          </cell>
          <cell r="Q1476" t="str">
            <v>GARAGEM</v>
          </cell>
          <cell r="R1476" t="str">
            <v>OFF STREET</v>
          </cell>
          <cell r="S1476" t="str">
            <v>M&amp;A 2010</v>
          </cell>
          <cell r="T1476">
            <v>1</v>
          </cell>
          <cell r="U1476" t="str">
            <v>N/A</v>
          </cell>
          <cell r="V1476" t="str">
            <v>N/A</v>
          </cell>
          <cell r="W1476" t="str">
            <v>N/I</v>
          </cell>
          <cell r="X1476" t="str">
            <v>N/I</v>
          </cell>
          <cell r="Y1476" t="str">
            <v>N/A</v>
          </cell>
          <cell r="Z1476" t="str">
            <v>N/A</v>
          </cell>
          <cell r="AA1476" t="str">
            <v>N/I</v>
          </cell>
          <cell r="AB1476" t="str">
            <v>NAO BLOQUEADO</v>
          </cell>
          <cell r="AC1476" t="str">
            <v xml:space="preserve">01201T5  </v>
          </cell>
          <cell r="AD1476" t="str">
            <v>ED COM TORRES DO IBIRAPUERA - PC</v>
          </cell>
          <cell r="AE1476" t="str">
            <v xml:space="preserve">1.TRANSFERÊNCIA </v>
          </cell>
          <cell r="AF1476" t="str">
            <v>N/A</v>
          </cell>
          <cell r="AG1476" t="str">
            <v>N/I</v>
          </cell>
          <cell r="AH1476" t="str">
            <v>N/I</v>
          </cell>
          <cell r="AI1476" t="str">
            <v>N/I</v>
          </cell>
          <cell r="AJ1476" t="str">
            <v>N/I</v>
          </cell>
          <cell r="AK1476" t="str">
            <v xml:space="preserve">AV. IBIRAPUERA, 2332 </v>
          </cell>
          <cell r="AL1476" t="str">
            <v>N/I</v>
          </cell>
          <cell r="AM1476">
            <v>40210</v>
          </cell>
          <cell r="AN1476" t="str">
            <v>FEV/10</v>
          </cell>
          <cell r="AO1476" t="str">
            <v>N/A</v>
          </cell>
          <cell r="AP1476" t="str">
            <v>N/A</v>
          </cell>
          <cell r="AQ1476" t="str">
            <v>N/I</v>
          </cell>
          <cell r="AR1476" t="str">
            <v>N/I</v>
          </cell>
          <cell r="AS1476" t="str">
            <v>N/IN/I</v>
          </cell>
          <cell r="AT1476" t="str">
            <v>N/I</v>
          </cell>
          <cell r="AU1476" t="str">
            <v>N/I</v>
          </cell>
          <cell r="AV1476" t="str">
            <v>N/A</v>
          </cell>
          <cell r="AW1476" t="str">
            <v>N/I</v>
          </cell>
          <cell r="AX1476" t="str">
            <v>N/I</v>
          </cell>
          <cell r="AY1476" t="str">
            <v>N/I</v>
          </cell>
          <cell r="AZ1476">
            <v>127814</v>
          </cell>
        </row>
        <row r="1477">
          <cell r="D1477">
            <v>127813</v>
          </cell>
          <cell r="E1477" t="str">
            <v>SANTO ANDRE ORATORIO</v>
          </cell>
          <cell r="F1477" t="str">
            <v>N/A</v>
          </cell>
          <cell r="G1477" t="str">
            <v>SP</v>
          </cell>
          <cell r="H1477" t="str">
            <v>SÃO PAULO</v>
          </cell>
          <cell r="I1477" t="str">
            <v>SP</v>
          </cell>
          <cell r="J1477" t="str">
            <v>SP</v>
          </cell>
          <cell r="K1477" t="str">
            <v>78</v>
          </cell>
          <cell r="L1477" t="str">
            <v>PARE CERTO</v>
          </cell>
          <cell r="M1477" t="str">
            <v>PARE CERTO</v>
          </cell>
          <cell r="N1477">
            <v>0</v>
          </cell>
          <cell r="O1477">
            <v>0</v>
          </cell>
          <cell r="P1477" t="str">
            <v>BANCO</v>
          </cell>
          <cell r="Q1477" t="str">
            <v>GARAGEM</v>
          </cell>
          <cell r="R1477" t="str">
            <v>OFF STREET</v>
          </cell>
          <cell r="S1477" t="str">
            <v>M&amp;A 2010</v>
          </cell>
          <cell r="T1477">
            <v>1</v>
          </cell>
          <cell r="U1477" t="str">
            <v>N/A</v>
          </cell>
          <cell r="V1477" t="str">
            <v>N/A</v>
          </cell>
          <cell r="W1477" t="str">
            <v>N/I</v>
          </cell>
          <cell r="X1477" t="str">
            <v>N/I</v>
          </cell>
          <cell r="Y1477" t="str">
            <v>N/A</v>
          </cell>
          <cell r="Z1477" t="str">
            <v>N/A</v>
          </cell>
          <cell r="AA1477" t="str">
            <v>N/I</v>
          </cell>
          <cell r="AB1477" t="str">
            <v>NAO BLOQUEADO</v>
          </cell>
          <cell r="AC1477" t="str">
            <v xml:space="preserve">01201T4  </v>
          </cell>
          <cell r="AD1477" t="str">
            <v>BANCO HSBC STO ANDRE ORATORIO - PC</v>
          </cell>
          <cell r="AE1477" t="str">
            <v xml:space="preserve">1.TRANSFERÊNCIA </v>
          </cell>
          <cell r="AF1477" t="str">
            <v>N/A</v>
          </cell>
          <cell r="AG1477" t="str">
            <v>N/I</v>
          </cell>
          <cell r="AH1477" t="str">
            <v>N/I</v>
          </cell>
          <cell r="AI1477" t="str">
            <v>N/I</v>
          </cell>
          <cell r="AJ1477" t="str">
            <v>N/I</v>
          </cell>
          <cell r="AK1477" t="str">
            <v>RUA DO ORATÓRIO, 1765</v>
          </cell>
          <cell r="AL1477" t="str">
            <v>N/I</v>
          </cell>
          <cell r="AM1477">
            <v>40210</v>
          </cell>
          <cell r="AN1477" t="str">
            <v>FEV/10</v>
          </cell>
          <cell r="AO1477" t="str">
            <v>N/A</v>
          </cell>
          <cell r="AP1477" t="str">
            <v>N/A</v>
          </cell>
          <cell r="AQ1477" t="str">
            <v>N/I</v>
          </cell>
          <cell r="AR1477" t="str">
            <v>N/I</v>
          </cell>
          <cell r="AS1477" t="str">
            <v>N/IN/I</v>
          </cell>
          <cell r="AT1477" t="str">
            <v>N/I</v>
          </cell>
          <cell r="AU1477" t="str">
            <v>N/I</v>
          </cell>
          <cell r="AV1477" t="str">
            <v>N/A</v>
          </cell>
          <cell r="AW1477" t="str">
            <v>N/I</v>
          </cell>
          <cell r="AX1477" t="str">
            <v>N/I</v>
          </cell>
          <cell r="AY1477" t="str">
            <v>N/I</v>
          </cell>
          <cell r="AZ1477">
            <v>127813</v>
          </cell>
        </row>
        <row r="1478">
          <cell r="D1478">
            <v>127812</v>
          </cell>
          <cell r="E1478" t="str">
            <v>SAO CAETANO DO SUL</v>
          </cell>
          <cell r="F1478" t="str">
            <v>N/A</v>
          </cell>
          <cell r="G1478" t="str">
            <v>SP</v>
          </cell>
          <cell r="H1478" t="str">
            <v>SÃO PAULO</v>
          </cell>
          <cell r="I1478" t="str">
            <v>SP</v>
          </cell>
          <cell r="J1478" t="str">
            <v>SP</v>
          </cell>
          <cell r="K1478" t="str">
            <v>78</v>
          </cell>
          <cell r="L1478" t="str">
            <v>PARE CERTO</v>
          </cell>
          <cell r="M1478" t="str">
            <v>PARE CERTO</v>
          </cell>
          <cell r="N1478">
            <v>0</v>
          </cell>
          <cell r="O1478">
            <v>0</v>
          </cell>
          <cell r="P1478" t="str">
            <v>BANCO</v>
          </cell>
          <cell r="Q1478" t="str">
            <v>GARAGEM</v>
          </cell>
          <cell r="R1478" t="str">
            <v>OFF STREET</v>
          </cell>
          <cell r="S1478" t="str">
            <v>M&amp;A 2010</v>
          </cell>
          <cell r="T1478">
            <v>1</v>
          </cell>
          <cell r="U1478" t="str">
            <v>N/A</v>
          </cell>
          <cell r="V1478" t="str">
            <v>N/A</v>
          </cell>
          <cell r="W1478" t="str">
            <v>N/I</v>
          </cell>
          <cell r="X1478" t="str">
            <v>N/I</v>
          </cell>
          <cell r="Y1478" t="str">
            <v>N/A</v>
          </cell>
          <cell r="Z1478" t="str">
            <v>N/A</v>
          </cell>
          <cell r="AA1478" t="str">
            <v>N/I</v>
          </cell>
          <cell r="AB1478" t="str">
            <v>NAO BLOQUEADO</v>
          </cell>
          <cell r="AC1478" t="str">
            <v xml:space="preserve">01201T3  </v>
          </cell>
          <cell r="AD1478" t="str">
            <v>BANCO HSBC S CAETANO DO SUL - PC</v>
          </cell>
          <cell r="AE1478" t="str">
            <v xml:space="preserve">1.TRANSFERÊNCIA </v>
          </cell>
          <cell r="AF1478" t="str">
            <v>N/A</v>
          </cell>
          <cell r="AG1478" t="str">
            <v>N/I</v>
          </cell>
          <cell r="AH1478" t="str">
            <v>N/I</v>
          </cell>
          <cell r="AI1478" t="str">
            <v>N/I</v>
          </cell>
          <cell r="AJ1478" t="str">
            <v>N/I</v>
          </cell>
          <cell r="AK1478" t="str">
            <v>RUA TAIPAS, 390</v>
          </cell>
          <cell r="AL1478" t="str">
            <v>N/I</v>
          </cell>
          <cell r="AM1478">
            <v>40210</v>
          </cell>
          <cell r="AN1478" t="str">
            <v>FEV/10</v>
          </cell>
          <cell r="AO1478" t="str">
            <v>N/A</v>
          </cell>
          <cell r="AP1478" t="str">
            <v>N/A</v>
          </cell>
          <cell r="AQ1478" t="str">
            <v>N/I</v>
          </cell>
          <cell r="AR1478" t="str">
            <v>N/I</v>
          </cell>
          <cell r="AS1478" t="str">
            <v>N/IN/I</v>
          </cell>
          <cell r="AT1478" t="str">
            <v>N/I</v>
          </cell>
          <cell r="AU1478" t="str">
            <v>N/I</v>
          </cell>
          <cell r="AV1478" t="str">
            <v>N/A</v>
          </cell>
          <cell r="AW1478" t="str">
            <v>N/I</v>
          </cell>
          <cell r="AX1478" t="str">
            <v>N/I</v>
          </cell>
          <cell r="AY1478" t="str">
            <v>N/I</v>
          </cell>
          <cell r="AZ1478">
            <v>127812</v>
          </cell>
        </row>
        <row r="1479">
          <cell r="D1479">
            <v>127811</v>
          </cell>
          <cell r="E1479" t="str">
            <v>HSBC VILA OLIMPIA</v>
          </cell>
          <cell r="F1479" t="str">
            <v>N/A</v>
          </cell>
          <cell r="G1479" t="str">
            <v>SP</v>
          </cell>
          <cell r="H1479" t="str">
            <v>SÃO PAULO</v>
          </cell>
          <cell r="I1479" t="str">
            <v>SP</v>
          </cell>
          <cell r="J1479" t="str">
            <v>SP</v>
          </cell>
          <cell r="K1479" t="str">
            <v>78</v>
          </cell>
          <cell r="L1479" t="str">
            <v>PARE CERTO</v>
          </cell>
          <cell r="M1479" t="str">
            <v>PARE CERTO</v>
          </cell>
          <cell r="N1479">
            <v>0</v>
          </cell>
          <cell r="O1479">
            <v>0</v>
          </cell>
          <cell r="P1479" t="str">
            <v>BANCO</v>
          </cell>
          <cell r="Q1479" t="str">
            <v>GARAGEM</v>
          </cell>
          <cell r="R1479" t="str">
            <v>OFF STREET</v>
          </cell>
          <cell r="S1479" t="str">
            <v>M&amp;A 2010</v>
          </cell>
          <cell r="T1479">
            <v>1</v>
          </cell>
          <cell r="U1479" t="str">
            <v>N/A</v>
          </cell>
          <cell r="V1479" t="str">
            <v>N/A</v>
          </cell>
          <cell r="W1479" t="str">
            <v>N/I</v>
          </cell>
          <cell r="X1479" t="str">
            <v>N/I</v>
          </cell>
          <cell r="Y1479" t="str">
            <v>N/A</v>
          </cell>
          <cell r="Z1479" t="str">
            <v>N/A</v>
          </cell>
          <cell r="AA1479" t="str">
            <v>N/I</v>
          </cell>
          <cell r="AB1479" t="str">
            <v>NAO BLOQUEADO</v>
          </cell>
          <cell r="AC1479" t="str">
            <v xml:space="preserve">01201T2  </v>
          </cell>
          <cell r="AD1479" t="str">
            <v>BANCO HSBC VL OLIMPIA - PC</v>
          </cell>
          <cell r="AE1479" t="str">
            <v xml:space="preserve">1.TRANSFERÊNCIA </v>
          </cell>
          <cell r="AF1479" t="str">
            <v>N/A</v>
          </cell>
          <cell r="AG1479" t="str">
            <v>N/I</v>
          </cell>
          <cell r="AH1479" t="str">
            <v>N/I</v>
          </cell>
          <cell r="AI1479" t="str">
            <v>N/I</v>
          </cell>
          <cell r="AJ1479" t="str">
            <v>N/I</v>
          </cell>
          <cell r="AK1479" t="str">
            <v>AV. VICENTE PINZON, 262</v>
          </cell>
          <cell r="AL1479" t="str">
            <v>N/I</v>
          </cell>
          <cell r="AM1479">
            <v>40210</v>
          </cell>
          <cell r="AN1479" t="str">
            <v>FEV/10</v>
          </cell>
          <cell r="AO1479" t="str">
            <v>N/A</v>
          </cell>
          <cell r="AP1479" t="str">
            <v>N/A</v>
          </cell>
          <cell r="AQ1479" t="str">
            <v>N/I</v>
          </cell>
          <cell r="AR1479" t="str">
            <v>N/I</v>
          </cell>
          <cell r="AS1479" t="str">
            <v>N/IN/I</v>
          </cell>
          <cell r="AT1479" t="str">
            <v>N/I</v>
          </cell>
          <cell r="AU1479" t="str">
            <v>N/I</v>
          </cell>
          <cell r="AV1479" t="str">
            <v>N/A</v>
          </cell>
          <cell r="AW1479" t="str">
            <v>N/I</v>
          </cell>
          <cell r="AX1479" t="str">
            <v>N/I</v>
          </cell>
          <cell r="AY1479" t="str">
            <v>N/I</v>
          </cell>
          <cell r="AZ1479">
            <v>127811</v>
          </cell>
        </row>
        <row r="1480">
          <cell r="D1480">
            <v>127810</v>
          </cell>
          <cell r="E1480" t="str">
            <v>TABOAO DA SERRA</v>
          </cell>
          <cell r="F1480" t="str">
            <v>N/A</v>
          </cell>
          <cell r="G1480" t="str">
            <v>SP</v>
          </cell>
          <cell r="H1480" t="str">
            <v>SÃO PAULO</v>
          </cell>
          <cell r="I1480" t="str">
            <v>SP</v>
          </cell>
          <cell r="J1480" t="str">
            <v>SP</v>
          </cell>
          <cell r="K1480" t="str">
            <v>78</v>
          </cell>
          <cell r="L1480" t="str">
            <v>PARE CERTO</v>
          </cell>
          <cell r="M1480" t="str">
            <v>PARE CERTO</v>
          </cell>
          <cell r="N1480">
            <v>0</v>
          </cell>
          <cell r="O1480">
            <v>0</v>
          </cell>
          <cell r="P1480" t="str">
            <v>BANCO</v>
          </cell>
          <cell r="Q1480" t="str">
            <v>GARAGEM</v>
          </cell>
          <cell r="R1480" t="str">
            <v>OFF STREET</v>
          </cell>
          <cell r="S1480" t="str">
            <v>M&amp;A 2010</v>
          </cell>
          <cell r="T1480">
            <v>1</v>
          </cell>
          <cell r="U1480" t="str">
            <v>N/A</v>
          </cell>
          <cell r="V1480" t="str">
            <v>N/A</v>
          </cell>
          <cell r="W1480" t="str">
            <v>N/I</v>
          </cell>
          <cell r="X1480" t="str">
            <v>N/I</v>
          </cell>
          <cell r="Y1480" t="str">
            <v>N/A</v>
          </cell>
          <cell r="Z1480" t="str">
            <v>N/A</v>
          </cell>
          <cell r="AA1480" t="str">
            <v>N/I</v>
          </cell>
          <cell r="AB1480" t="str">
            <v>NAO BLOQUEADO</v>
          </cell>
          <cell r="AC1480" t="str">
            <v xml:space="preserve">01201T1  </v>
          </cell>
          <cell r="AD1480" t="str">
            <v>BANCO HSBC TABOAO DA SERRA - PC</v>
          </cell>
          <cell r="AE1480" t="str">
            <v xml:space="preserve">1.TRANSFERÊNCIA </v>
          </cell>
          <cell r="AF1480" t="str">
            <v>N/A</v>
          </cell>
          <cell r="AG1480" t="str">
            <v>N/I</v>
          </cell>
          <cell r="AH1480" t="str">
            <v>N/I</v>
          </cell>
          <cell r="AI1480" t="str">
            <v>N/I</v>
          </cell>
          <cell r="AJ1480" t="str">
            <v>N/I</v>
          </cell>
          <cell r="AK1480" t="str">
            <v xml:space="preserve">ROD. REGIS BITENCOURT (BR 116), KM. 16,90 </v>
          </cell>
          <cell r="AL1480" t="str">
            <v>N/I</v>
          </cell>
          <cell r="AM1480">
            <v>40210</v>
          </cell>
          <cell r="AN1480" t="str">
            <v>FEV/10</v>
          </cell>
          <cell r="AO1480" t="str">
            <v>N/A</v>
          </cell>
          <cell r="AP1480" t="str">
            <v>N/A</v>
          </cell>
          <cell r="AQ1480" t="str">
            <v>N/I</v>
          </cell>
          <cell r="AR1480" t="str">
            <v>N/I</v>
          </cell>
          <cell r="AS1480" t="str">
            <v>N/IN/I</v>
          </cell>
          <cell r="AT1480" t="str">
            <v>N/I</v>
          </cell>
          <cell r="AU1480" t="str">
            <v>N/I</v>
          </cell>
          <cell r="AV1480" t="str">
            <v>N/A</v>
          </cell>
          <cell r="AW1480" t="str">
            <v>N/I</v>
          </cell>
          <cell r="AX1480" t="str">
            <v>N/I</v>
          </cell>
          <cell r="AY1480" t="str">
            <v>N/I</v>
          </cell>
          <cell r="AZ1480">
            <v>127810</v>
          </cell>
        </row>
        <row r="1481">
          <cell r="D1481">
            <v>127809</v>
          </cell>
          <cell r="E1481" t="str">
            <v>SAO MATEUS</v>
          </cell>
          <cell r="F1481" t="str">
            <v>N/A</v>
          </cell>
          <cell r="G1481" t="str">
            <v>SP</v>
          </cell>
          <cell r="H1481" t="str">
            <v>SÃO PAULO</v>
          </cell>
          <cell r="I1481" t="str">
            <v>SP</v>
          </cell>
          <cell r="J1481" t="str">
            <v>SP</v>
          </cell>
          <cell r="K1481" t="str">
            <v>78</v>
          </cell>
          <cell r="L1481" t="str">
            <v>PARE CERTO</v>
          </cell>
          <cell r="M1481" t="str">
            <v>PARE CERTO</v>
          </cell>
          <cell r="N1481">
            <v>0</v>
          </cell>
          <cell r="O1481">
            <v>0</v>
          </cell>
          <cell r="P1481" t="str">
            <v>BANCO</v>
          </cell>
          <cell r="Q1481" t="str">
            <v>GARAGEM</v>
          </cell>
          <cell r="R1481" t="str">
            <v>OFF STREET</v>
          </cell>
          <cell r="S1481" t="str">
            <v>M&amp;A 2010</v>
          </cell>
          <cell r="T1481">
            <v>1</v>
          </cell>
          <cell r="U1481" t="str">
            <v>N/A</v>
          </cell>
          <cell r="V1481" t="str">
            <v>N/A</v>
          </cell>
          <cell r="W1481" t="str">
            <v>N/I</v>
          </cell>
          <cell r="X1481" t="str">
            <v>N/I</v>
          </cell>
          <cell r="Y1481" t="str">
            <v>N/A</v>
          </cell>
          <cell r="Z1481" t="str">
            <v>N/A</v>
          </cell>
          <cell r="AA1481" t="str">
            <v>N/I</v>
          </cell>
          <cell r="AB1481" t="str">
            <v>NAO BLOQUEADO</v>
          </cell>
          <cell r="AC1481" t="str">
            <v xml:space="preserve">01201T0  </v>
          </cell>
          <cell r="AD1481" t="str">
            <v>BANCO BBD S MATEUS - PC</v>
          </cell>
          <cell r="AE1481" t="str">
            <v xml:space="preserve">1.TRANSFERÊNCIA </v>
          </cell>
          <cell r="AF1481" t="str">
            <v>N/A</v>
          </cell>
          <cell r="AG1481" t="str">
            <v>N/I</v>
          </cell>
          <cell r="AH1481" t="str">
            <v>N/I</v>
          </cell>
          <cell r="AI1481" t="str">
            <v>N/I</v>
          </cell>
          <cell r="AJ1481" t="str">
            <v>N/I</v>
          </cell>
          <cell r="AK1481" t="str">
            <v>AV. MATEO BEI, 2910</v>
          </cell>
          <cell r="AL1481" t="str">
            <v>N/I</v>
          </cell>
          <cell r="AM1481">
            <v>40210</v>
          </cell>
          <cell r="AN1481" t="str">
            <v>FEV/10</v>
          </cell>
          <cell r="AO1481" t="str">
            <v>N/A</v>
          </cell>
          <cell r="AP1481" t="str">
            <v>N/A</v>
          </cell>
          <cell r="AQ1481" t="str">
            <v>N/I</v>
          </cell>
          <cell r="AR1481" t="str">
            <v>N/I</v>
          </cell>
          <cell r="AS1481" t="str">
            <v>N/IN/I</v>
          </cell>
          <cell r="AT1481" t="str">
            <v>N/I</v>
          </cell>
          <cell r="AU1481" t="str">
            <v>N/I</v>
          </cell>
          <cell r="AV1481" t="str">
            <v>N/A</v>
          </cell>
          <cell r="AW1481" t="str">
            <v>N/I</v>
          </cell>
          <cell r="AX1481" t="str">
            <v>N/I</v>
          </cell>
          <cell r="AY1481" t="str">
            <v>N/I</v>
          </cell>
          <cell r="AZ1481">
            <v>127809</v>
          </cell>
        </row>
        <row r="1482">
          <cell r="D1482">
            <v>127808</v>
          </cell>
          <cell r="E1482" t="str">
            <v>SAO CARLOS - PC</v>
          </cell>
          <cell r="F1482" t="str">
            <v>N/A</v>
          </cell>
          <cell r="G1482" t="str">
            <v>SP</v>
          </cell>
          <cell r="H1482" t="str">
            <v>SÃO PAULO</v>
          </cell>
          <cell r="I1482" t="str">
            <v>SP</v>
          </cell>
          <cell r="J1482" t="str">
            <v>SP</v>
          </cell>
          <cell r="K1482" t="str">
            <v>78</v>
          </cell>
          <cell r="L1482" t="str">
            <v>PARE CERTO</v>
          </cell>
          <cell r="M1482" t="str">
            <v>PARE CERTO</v>
          </cell>
          <cell r="N1482">
            <v>0</v>
          </cell>
          <cell r="O1482">
            <v>0</v>
          </cell>
          <cell r="P1482" t="str">
            <v>BANCO</v>
          </cell>
          <cell r="Q1482" t="str">
            <v>GARAGEM</v>
          </cell>
          <cell r="R1482" t="str">
            <v>OFF STREET</v>
          </cell>
          <cell r="S1482" t="str">
            <v>M&amp;A 2010</v>
          </cell>
          <cell r="T1482">
            <v>1</v>
          </cell>
          <cell r="U1482" t="str">
            <v>N/A</v>
          </cell>
          <cell r="V1482" t="str">
            <v>N/A</v>
          </cell>
          <cell r="W1482" t="str">
            <v>N/I</v>
          </cell>
          <cell r="X1482" t="str">
            <v>N/I</v>
          </cell>
          <cell r="Y1482" t="str">
            <v>N/A</v>
          </cell>
          <cell r="Z1482" t="str">
            <v>N/A</v>
          </cell>
          <cell r="AA1482" t="str">
            <v>N/I</v>
          </cell>
          <cell r="AB1482" t="str">
            <v>NAO BLOQUEADO</v>
          </cell>
          <cell r="AC1482" t="str">
            <v xml:space="preserve">01201S9  </v>
          </cell>
          <cell r="AD1482" t="str">
            <v>BANCO BBD S CARLOS - PC</v>
          </cell>
          <cell r="AE1482" t="str">
            <v xml:space="preserve">1.TRANSFERÊNCIA </v>
          </cell>
          <cell r="AF1482" t="str">
            <v>N/A</v>
          </cell>
          <cell r="AG1482" t="str">
            <v>N/I</v>
          </cell>
          <cell r="AH1482" t="str">
            <v>N/I</v>
          </cell>
          <cell r="AI1482" t="str">
            <v>N/I</v>
          </cell>
          <cell r="AJ1482" t="str">
            <v>N/I</v>
          </cell>
          <cell r="AK1482" t="str">
            <v xml:space="preserve">AV. SÃO CARLOS, 1368 </v>
          </cell>
          <cell r="AL1482" t="str">
            <v>N/I</v>
          </cell>
          <cell r="AM1482">
            <v>40210</v>
          </cell>
          <cell r="AN1482" t="str">
            <v>FEV/10</v>
          </cell>
          <cell r="AO1482" t="str">
            <v>N/A</v>
          </cell>
          <cell r="AP1482" t="str">
            <v>N/A</v>
          </cell>
          <cell r="AQ1482" t="str">
            <v>N/I</v>
          </cell>
          <cell r="AR1482" t="str">
            <v>N/I</v>
          </cell>
          <cell r="AS1482" t="str">
            <v>N/IN/I</v>
          </cell>
          <cell r="AT1482" t="str">
            <v>N/I</v>
          </cell>
          <cell r="AU1482" t="str">
            <v>N/I</v>
          </cell>
          <cell r="AV1482" t="str">
            <v>N/A</v>
          </cell>
          <cell r="AW1482" t="str">
            <v>N/I</v>
          </cell>
          <cell r="AX1482" t="str">
            <v>N/I</v>
          </cell>
          <cell r="AY1482" t="str">
            <v>N/I</v>
          </cell>
          <cell r="AZ1482">
            <v>127808</v>
          </cell>
        </row>
        <row r="1483">
          <cell r="D1483">
            <v>127807</v>
          </cell>
          <cell r="E1483" t="str">
            <v>SANTO ANDRE - PC</v>
          </cell>
          <cell r="F1483" t="str">
            <v>N/A</v>
          </cell>
          <cell r="G1483" t="str">
            <v>SP</v>
          </cell>
          <cell r="H1483" t="str">
            <v>SÃO PAULO</v>
          </cell>
          <cell r="I1483" t="str">
            <v>SP</v>
          </cell>
          <cell r="J1483" t="str">
            <v>SP</v>
          </cell>
          <cell r="K1483" t="str">
            <v>78</v>
          </cell>
          <cell r="L1483" t="str">
            <v>PARE CERTO</v>
          </cell>
          <cell r="M1483" t="str">
            <v>PARE CERTO</v>
          </cell>
          <cell r="N1483">
            <v>0</v>
          </cell>
          <cell r="O1483">
            <v>0</v>
          </cell>
          <cell r="P1483" t="str">
            <v>BANCO</v>
          </cell>
          <cell r="Q1483" t="str">
            <v>GARAGEM</v>
          </cell>
          <cell r="R1483" t="str">
            <v>OFF STREET</v>
          </cell>
          <cell r="S1483" t="str">
            <v>M&amp;A 2010</v>
          </cell>
          <cell r="T1483">
            <v>1</v>
          </cell>
          <cell r="U1483" t="str">
            <v>N/A</v>
          </cell>
          <cell r="V1483" t="str">
            <v>N/A</v>
          </cell>
          <cell r="W1483" t="str">
            <v>N/I</v>
          </cell>
          <cell r="X1483" t="str">
            <v>N/I</v>
          </cell>
          <cell r="Y1483" t="str">
            <v>N/A</v>
          </cell>
          <cell r="Z1483" t="str">
            <v>N/A</v>
          </cell>
          <cell r="AA1483" t="str">
            <v>N/I</v>
          </cell>
          <cell r="AB1483" t="str">
            <v>NAO BLOQUEADO</v>
          </cell>
          <cell r="AC1483" t="str">
            <v xml:space="preserve">01201S8  </v>
          </cell>
          <cell r="AD1483" t="str">
            <v>BANCO HSBC STO ANDRE CESARIO MOTA  - PC</v>
          </cell>
          <cell r="AE1483" t="str">
            <v xml:space="preserve">1.TRANSFERÊNCIA </v>
          </cell>
          <cell r="AF1483" t="str">
            <v>N/A</v>
          </cell>
          <cell r="AG1483" t="str">
            <v>N/I</v>
          </cell>
          <cell r="AH1483" t="str">
            <v>N/I</v>
          </cell>
          <cell r="AI1483" t="str">
            <v>N/I</v>
          </cell>
          <cell r="AJ1483" t="str">
            <v>N/I</v>
          </cell>
          <cell r="AK1483" t="str">
            <v>N/I</v>
          </cell>
          <cell r="AL1483" t="str">
            <v>N/I</v>
          </cell>
          <cell r="AM1483">
            <v>40210</v>
          </cell>
          <cell r="AN1483" t="str">
            <v>FEV/10</v>
          </cell>
          <cell r="AO1483" t="str">
            <v>N/A</v>
          </cell>
          <cell r="AP1483" t="str">
            <v>N/A</v>
          </cell>
          <cell r="AQ1483" t="str">
            <v>N/I</v>
          </cell>
          <cell r="AR1483" t="str">
            <v>N/I</v>
          </cell>
          <cell r="AS1483" t="str">
            <v>N/IN/I</v>
          </cell>
          <cell r="AT1483" t="str">
            <v>N/I</v>
          </cell>
          <cell r="AU1483" t="str">
            <v>N/I</v>
          </cell>
          <cell r="AV1483" t="str">
            <v>N/A</v>
          </cell>
          <cell r="AW1483" t="str">
            <v>N/I</v>
          </cell>
          <cell r="AX1483" t="str">
            <v>N/I</v>
          </cell>
          <cell r="AY1483" t="str">
            <v>N/I</v>
          </cell>
          <cell r="AZ1483">
            <v>127807</v>
          </cell>
        </row>
        <row r="1484">
          <cell r="D1484">
            <v>127806</v>
          </cell>
          <cell r="E1484" t="str">
            <v>HSBC PIRITUBA</v>
          </cell>
          <cell r="F1484" t="str">
            <v>N/A</v>
          </cell>
          <cell r="G1484" t="str">
            <v>SP</v>
          </cell>
          <cell r="H1484" t="str">
            <v>SÃO PAULO</v>
          </cell>
          <cell r="I1484" t="str">
            <v>SP</v>
          </cell>
          <cell r="J1484" t="str">
            <v>SP</v>
          </cell>
          <cell r="K1484" t="str">
            <v>78</v>
          </cell>
          <cell r="L1484" t="str">
            <v>PARE CERTO</v>
          </cell>
          <cell r="M1484" t="str">
            <v>PARE CERTO</v>
          </cell>
          <cell r="N1484">
            <v>0</v>
          </cell>
          <cell r="O1484">
            <v>0</v>
          </cell>
          <cell r="P1484" t="str">
            <v>BANCO</v>
          </cell>
          <cell r="Q1484" t="str">
            <v>GARAGEM</v>
          </cell>
          <cell r="R1484" t="str">
            <v>OFF STREET</v>
          </cell>
          <cell r="S1484" t="str">
            <v>M&amp;A 2010</v>
          </cell>
          <cell r="T1484">
            <v>1</v>
          </cell>
          <cell r="U1484" t="str">
            <v>N/A</v>
          </cell>
          <cell r="V1484" t="str">
            <v>N/A</v>
          </cell>
          <cell r="W1484" t="str">
            <v>N/I</v>
          </cell>
          <cell r="X1484" t="str">
            <v>N/I</v>
          </cell>
          <cell r="Y1484" t="str">
            <v>N/A</v>
          </cell>
          <cell r="Z1484" t="str">
            <v>N/A</v>
          </cell>
          <cell r="AA1484" t="str">
            <v>N/I</v>
          </cell>
          <cell r="AB1484" t="str">
            <v>NAO BLOQUEADO</v>
          </cell>
          <cell r="AC1484" t="str">
            <v xml:space="preserve">01201S7  </v>
          </cell>
          <cell r="AD1484" t="str">
            <v>BANCO HSBC PIRITUBA - PC</v>
          </cell>
          <cell r="AE1484" t="str">
            <v xml:space="preserve">1.TRANSFERÊNCIA </v>
          </cell>
          <cell r="AF1484" t="str">
            <v>N/A</v>
          </cell>
          <cell r="AG1484" t="str">
            <v>N/I</v>
          </cell>
          <cell r="AH1484" t="str">
            <v>N/I</v>
          </cell>
          <cell r="AI1484" t="str">
            <v>N/I</v>
          </cell>
          <cell r="AJ1484" t="str">
            <v>N/I</v>
          </cell>
          <cell r="AK1484" t="str">
            <v>AV. BENEDITO DE ANDRADE, 135</v>
          </cell>
          <cell r="AL1484" t="str">
            <v>N/I</v>
          </cell>
          <cell r="AM1484">
            <v>40210</v>
          </cell>
          <cell r="AN1484" t="str">
            <v>FEV/10</v>
          </cell>
          <cell r="AO1484" t="str">
            <v>N/A</v>
          </cell>
          <cell r="AP1484" t="str">
            <v>N/A</v>
          </cell>
          <cell r="AQ1484" t="str">
            <v>N/I</v>
          </cell>
          <cell r="AR1484" t="str">
            <v>N/I</v>
          </cell>
          <cell r="AS1484" t="str">
            <v>N/IN/I</v>
          </cell>
          <cell r="AT1484" t="str">
            <v>N/I</v>
          </cell>
          <cell r="AU1484" t="str">
            <v>N/I</v>
          </cell>
          <cell r="AV1484" t="str">
            <v>N/A</v>
          </cell>
          <cell r="AW1484" t="str">
            <v>N/I</v>
          </cell>
          <cell r="AX1484" t="str">
            <v>N/I</v>
          </cell>
          <cell r="AY1484" t="str">
            <v>N/I</v>
          </cell>
          <cell r="AZ1484">
            <v>127806</v>
          </cell>
        </row>
        <row r="1485">
          <cell r="D1485">
            <v>127805</v>
          </cell>
          <cell r="E1485" t="str">
            <v>HSBC JANDIRA</v>
          </cell>
          <cell r="F1485" t="str">
            <v>N/A</v>
          </cell>
          <cell r="G1485" t="str">
            <v>SP</v>
          </cell>
          <cell r="H1485" t="str">
            <v>SÃO PAULO</v>
          </cell>
          <cell r="I1485" t="str">
            <v>SP</v>
          </cell>
          <cell r="J1485" t="str">
            <v>SP</v>
          </cell>
          <cell r="K1485" t="str">
            <v>78</v>
          </cell>
          <cell r="L1485" t="str">
            <v>PARE CERTO</v>
          </cell>
          <cell r="M1485" t="str">
            <v>PARE CERTO</v>
          </cell>
          <cell r="N1485">
            <v>0</v>
          </cell>
          <cell r="O1485">
            <v>0</v>
          </cell>
          <cell r="P1485" t="str">
            <v>BANCO</v>
          </cell>
          <cell r="Q1485" t="str">
            <v>GARAGEM</v>
          </cell>
          <cell r="R1485" t="str">
            <v>OFF STREET</v>
          </cell>
          <cell r="S1485" t="str">
            <v>M&amp;A 2010</v>
          </cell>
          <cell r="T1485">
            <v>1</v>
          </cell>
          <cell r="U1485" t="str">
            <v>N/A</v>
          </cell>
          <cell r="V1485" t="str">
            <v>N/A</v>
          </cell>
          <cell r="W1485" t="str">
            <v>N/I</v>
          </cell>
          <cell r="X1485" t="str">
            <v>N/I</v>
          </cell>
          <cell r="Y1485" t="str">
            <v>N/A</v>
          </cell>
          <cell r="Z1485" t="str">
            <v>N/A</v>
          </cell>
          <cell r="AA1485" t="str">
            <v>N/I</v>
          </cell>
          <cell r="AB1485" t="str">
            <v>NAO BLOQUEADO</v>
          </cell>
          <cell r="AC1485" t="str">
            <v xml:space="preserve">01201S6  </v>
          </cell>
          <cell r="AD1485" t="str">
            <v>BANCO HSBC JANDIRA - PC</v>
          </cell>
          <cell r="AE1485" t="str">
            <v xml:space="preserve">1.TRANSFERÊNCIA </v>
          </cell>
          <cell r="AF1485" t="str">
            <v>N/A</v>
          </cell>
          <cell r="AG1485" t="str">
            <v>N/I</v>
          </cell>
          <cell r="AH1485" t="str">
            <v>N/I</v>
          </cell>
          <cell r="AI1485" t="str">
            <v>N/I</v>
          </cell>
          <cell r="AJ1485" t="str">
            <v>N/I</v>
          </cell>
          <cell r="AK1485" t="str">
            <v xml:space="preserve">RUA BENEDITO PEREIRA LEITE, 25 </v>
          </cell>
          <cell r="AL1485" t="str">
            <v>N/I</v>
          </cell>
          <cell r="AM1485">
            <v>40210</v>
          </cell>
          <cell r="AN1485" t="str">
            <v>FEV/10</v>
          </cell>
          <cell r="AO1485" t="str">
            <v>N/A</v>
          </cell>
          <cell r="AP1485" t="str">
            <v>N/A</v>
          </cell>
          <cell r="AQ1485" t="str">
            <v>N/I</v>
          </cell>
          <cell r="AR1485" t="str">
            <v>N/I</v>
          </cell>
          <cell r="AS1485" t="str">
            <v>N/IN/I</v>
          </cell>
          <cell r="AT1485" t="str">
            <v>N/I</v>
          </cell>
          <cell r="AU1485" t="str">
            <v>N/I</v>
          </cell>
          <cell r="AV1485" t="str">
            <v>N/A</v>
          </cell>
          <cell r="AW1485" t="str">
            <v>N/I</v>
          </cell>
          <cell r="AX1485" t="str">
            <v>N/I</v>
          </cell>
          <cell r="AY1485" t="str">
            <v>N/I</v>
          </cell>
          <cell r="AZ1485">
            <v>127805</v>
          </cell>
        </row>
        <row r="1486">
          <cell r="D1486">
            <v>127804</v>
          </cell>
          <cell r="E1486" t="str">
            <v>HSBC ITAIM BIBI</v>
          </cell>
          <cell r="F1486" t="str">
            <v>N/A</v>
          </cell>
          <cell r="G1486" t="str">
            <v>SP</v>
          </cell>
          <cell r="H1486" t="str">
            <v>SÃO PAULO</v>
          </cell>
          <cell r="I1486" t="str">
            <v>SP</v>
          </cell>
          <cell r="J1486" t="str">
            <v>SP</v>
          </cell>
          <cell r="K1486" t="str">
            <v>78</v>
          </cell>
          <cell r="L1486" t="str">
            <v>PARE CERTO</v>
          </cell>
          <cell r="M1486" t="str">
            <v>PARE CERTO</v>
          </cell>
          <cell r="N1486">
            <v>0</v>
          </cell>
          <cell r="O1486">
            <v>0</v>
          </cell>
          <cell r="P1486" t="str">
            <v>BANCO</v>
          </cell>
          <cell r="Q1486" t="str">
            <v>GARAGEM</v>
          </cell>
          <cell r="R1486" t="str">
            <v>OFF STREET</v>
          </cell>
          <cell r="S1486" t="str">
            <v>M&amp;A 2010</v>
          </cell>
          <cell r="T1486">
            <v>1</v>
          </cell>
          <cell r="U1486" t="str">
            <v>N/A</v>
          </cell>
          <cell r="V1486" t="str">
            <v>N/A</v>
          </cell>
          <cell r="W1486" t="str">
            <v>N/I</v>
          </cell>
          <cell r="X1486" t="str">
            <v>N/I</v>
          </cell>
          <cell r="Y1486" t="str">
            <v>N/A</v>
          </cell>
          <cell r="Z1486" t="str">
            <v>N/A</v>
          </cell>
          <cell r="AA1486" t="str">
            <v>N/I</v>
          </cell>
          <cell r="AB1486" t="str">
            <v>NAO BLOQUEADO</v>
          </cell>
          <cell r="AC1486" t="str">
            <v xml:space="preserve">01201S5  </v>
          </cell>
          <cell r="AD1486" t="str">
            <v>BANCO HSBC JOAQUIM FLORIANO 430 - PC</v>
          </cell>
          <cell r="AE1486" t="str">
            <v xml:space="preserve">1.TRANSFERÊNCIA </v>
          </cell>
          <cell r="AF1486" t="str">
            <v>N/A</v>
          </cell>
          <cell r="AG1486" t="str">
            <v>N/I</v>
          </cell>
          <cell r="AH1486" t="str">
            <v>N/I</v>
          </cell>
          <cell r="AI1486" t="str">
            <v>N/I</v>
          </cell>
          <cell r="AJ1486" t="str">
            <v>N/I</v>
          </cell>
          <cell r="AK1486" t="str">
            <v xml:space="preserve">RUA JOAQUIM FLORIANO, 430 </v>
          </cell>
          <cell r="AL1486" t="str">
            <v>N/I</v>
          </cell>
          <cell r="AM1486">
            <v>40210</v>
          </cell>
          <cell r="AN1486" t="str">
            <v>FEV/10</v>
          </cell>
          <cell r="AO1486" t="str">
            <v>N/A</v>
          </cell>
          <cell r="AP1486" t="str">
            <v>N/A</v>
          </cell>
          <cell r="AQ1486" t="str">
            <v>N/I</v>
          </cell>
          <cell r="AR1486" t="str">
            <v>N/I</v>
          </cell>
          <cell r="AS1486" t="str">
            <v>N/IN/I</v>
          </cell>
          <cell r="AT1486" t="str">
            <v>N/I</v>
          </cell>
          <cell r="AU1486" t="str">
            <v>N/I</v>
          </cell>
          <cell r="AV1486" t="str">
            <v>N/A</v>
          </cell>
          <cell r="AW1486" t="str">
            <v>N/I</v>
          </cell>
          <cell r="AX1486" t="str">
            <v>N/I</v>
          </cell>
          <cell r="AY1486" t="str">
            <v>N/I</v>
          </cell>
          <cell r="AZ1486">
            <v>127804</v>
          </cell>
        </row>
        <row r="1487">
          <cell r="D1487">
            <v>127803</v>
          </cell>
          <cell r="E1487" t="str">
            <v>HSBC IMIRIM</v>
          </cell>
          <cell r="F1487" t="str">
            <v>N/A</v>
          </cell>
          <cell r="G1487" t="str">
            <v>SP</v>
          </cell>
          <cell r="H1487" t="str">
            <v>SÃO PAULO</v>
          </cell>
          <cell r="I1487" t="str">
            <v>SP</v>
          </cell>
          <cell r="J1487" t="str">
            <v>SP</v>
          </cell>
          <cell r="K1487" t="str">
            <v>78</v>
          </cell>
          <cell r="L1487" t="str">
            <v>PARE CERTO</v>
          </cell>
          <cell r="M1487" t="str">
            <v>PARE CERTO</v>
          </cell>
          <cell r="N1487">
            <v>0</v>
          </cell>
          <cell r="O1487">
            <v>0</v>
          </cell>
          <cell r="P1487" t="str">
            <v>BANCO</v>
          </cell>
          <cell r="Q1487" t="str">
            <v>GARAGEM</v>
          </cell>
          <cell r="R1487" t="str">
            <v>OFF STREET</v>
          </cell>
          <cell r="S1487" t="str">
            <v>M&amp;A 2010</v>
          </cell>
          <cell r="T1487">
            <v>1</v>
          </cell>
          <cell r="U1487" t="str">
            <v>N/A</v>
          </cell>
          <cell r="V1487" t="str">
            <v>N/A</v>
          </cell>
          <cell r="W1487" t="str">
            <v>N/I</v>
          </cell>
          <cell r="X1487" t="str">
            <v>N/I</v>
          </cell>
          <cell r="Y1487" t="str">
            <v>N/A</v>
          </cell>
          <cell r="Z1487" t="str">
            <v>N/A</v>
          </cell>
          <cell r="AA1487" t="str">
            <v>N/I</v>
          </cell>
          <cell r="AB1487" t="str">
            <v>NAO BLOQUEADO</v>
          </cell>
          <cell r="AC1487" t="str">
            <v xml:space="preserve">01201S4  </v>
          </cell>
          <cell r="AD1487" t="str">
            <v>BANCO HSBC IMIRIM 1421 - PC</v>
          </cell>
          <cell r="AE1487" t="str">
            <v xml:space="preserve">1.TRANSFERÊNCIA </v>
          </cell>
          <cell r="AF1487" t="str">
            <v>N/A</v>
          </cell>
          <cell r="AG1487" t="str">
            <v>N/I</v>
          </cell>
          <cell r="AH1487" t="str">
            <v>N/I</v>
          </cell>
          <cell r="AI1487" t="str">
            <v>N/I</v>
          </cell>
          <cell r="AJ1487" t="str">
            <v>N/I</v>
          </cell>
          <cell r="AK1487" t="str">
            <v>AV. IMIRIM, 1421</v>
          </cell>
          <cell r="AL1487" t="str">
            <v>N/I</v>
          </cell>
          <cell r="AM1487">
            <v>40210</v>
          </cell>
          <cell r="AN1487" t="str">
            <v>FEV/10</v>
          </cell>
          <cell r="AO1487" t="str">
            <v>N/A</v>
          </cell>
          <cell r="AP1487" t="str">
            <v>N/A</v>
          </cell>
          <cell r="AQ1487" t="str">
            <v>N/I</v>
          </cell>
          <cell r="AR1487" t="str">
            <v>N/I</v>
          </cell>
          <cell r="AS1487" t="str">
            <v>N/IN/I</v>
          </cell>
          <cell r="AT1487" t="str">
            <v>N/I</v>
          </cell>
          <cell r="AU1487" t="str">
            <v>N/I</v>
          </cell>
          <cell r="AV1487" t="str">
            <v>N/A</v>
          </cell>
          <cell r="AW1487" t="str">
            <v>N/I</v>
          </cell>
          <cell r="AX1487" t="str">
            <v>N/I</v>
          </cell>
          <cell r="AY1487" t="str">
            <v>N/I</v>
          </cell>
          <cell r="AZ1487">
            <v>127803</v>
          </cell>
        </row>
        <row r="1488">
          <cell r="D1488">
            <v>127802</v>
          </cell>
          <cell r="E1488" t="str">
            <v>HSBC BERRINI</v>
          </cell>
          <cell r="F1488" t="str">
            <v>N/A</v>
          </cell>
          <cell r="G1488" t="str">
            <v>SP</v>
          </cell>
          <cell r="H1488" t="str">
            <v>SÃO PAULO</v>
          </cell>
          <cell r="I1488" t="str">
            <v>SP</v>
          </cell>
          <cell r="J1488" t="str">
            <v>SP</v>
          </cell>
          <cell r="K1488" t="str">
            <v>78</v>
          </cell>
          <cell r="L1488" t="str">
            <v>PARE CERTO</v>
          </cell>
          <cell r="M1488" t="str">
            <v>PARE CERTO</v>
          </cell>
          <cell r="N1488">
            <v>0</v>
          </cell>
          <cell r="O1488">
            <v>0</v>
          </cell>
          <cell r="P1488" t="str">
            <v>BANCO</v>
          </cell>
          <cell r="Q1488" t="str">
            <v>GARAGEM</v>
          </cell>
          <cell r="R1488" t="str">
            <v>OFF STREET</v>
          </cell>
          <cell r="S1488" t="str">
            <v>M&amp;A 2010</v>
          </cell>
          <cell r="T1488">
            <v>1</v>
          </cell>
          <cell r="U1488" t="str">
            <v>N/A</v>
          </cell>
          <cell r="V1488" t="str">
            <v>N/A</v>
          </cell>
          <cell r="W1488" t="str">
            <v>N/I</v>
          </cell>
          <cell r="X1488" t="str">
            <v>N/I</v>
          </cell>
          <cell r="Y1488" t="str">
            <v>N/A</v>
          </cell>
          <cell r="Z1488" t="str">
            <v>N/A</v>
          </cell>
          <cell r="AA1488" t="str">
            <v>N/I</v>
          </cell>
          <cell r="AB1488" t="str">
            <v>NAO BLOQUEADO</v>
          </cell>
          <cell r="AC1488" t="str">
            <v xml:space="preserve">01201S3  </v>
          </cell>
          <cell r="AD1488" t="str">
            <v>BANCO HSBC BERRINI 933 - PC</v>
          </cell>
          <cell r="AE1488" t="str">
            <v xml:space="preserve">1.TRANSFERÊNCIA </v>
          </cell>
          <cell r="AF1488" t="str">
            <v>N/A</v>
          </cell>
          <cell r="AG1488" t="str">
            <v>N/I</v>
          </cell>
          <cell r="AH1488" t="str">
            <v>N/I</v>
          </cell>
          <cell r="AI1488" t="str">
            <v>N/I</v>
          </cell>
          <cell r="AJ1488" t="str">
            <v>N/I</v>
          </cell>
          <cell r="AK1488" t="str">
            <v>AV. ENG. LUIZ CARLOS BERRINI, 933</v>
          </cell>
          <cell r="AL1488" t="str">
            <v>N/I</v>
          </cell>
          <cell r="AM1488">
            <v>40210</v>
          </cell>
          <cell r="AN1488" t="str">
            <v>FEV/10</v>
          </cell>
          <cell r="AO1488" t="str">
            <v>N/A</v>
          </cell>
          <cell r="AP1488" t="str">
            <v>N/A</v>
          </cell>
          <cell r="AQ1488" t="str">
            <v>N/I</v>
          </cell>
          <cell r="AR1488" t="str">
            <v>N/I</v>
          </cell>
          <cell r="AS1488" t="str">
            <v>N/IN/I</v>
          </cell>
          <cell r="AT1488" t="str">
            <v>N/I</v>
          </cell>
          <cell r="AU1488" t="str">
            <v>N/I</v>
          </cell>
          <cell r="AV1488" t="str">
            <v>N/A</v>
          </cell>
          <cell r="AW1488" t="str">
            <v>N/I</v>
          </cell>
          <cell r="AX1488" t="str">
            <v>N/I</v>
          </cell>
          <cell r="AY1488" t="str">
            <v>N/I</v>
          </cell>
          <cell r="AZ1488">
            <v>127802</v>
          </cell>
        </row>
        <row r="1489">
          <cell r="D1489">
            <v>125134</v>
          </cell>
          <cell r="E1489" t="str">
            <v>ANTONIO BICUDO</v>
          </cell>
          <cell r="F1489" t="str">
            <v>N/A</v>
          </cell>
          <cell r="G1489" t="str">
            <v>SP</v>
          </cell>
          <cell r="H1489" t="str">
            <v>SÃO PAULO</v>
          </cell>
          <cell r="I1489" t="str">
            <v>SP</v>
          </cell>
          <cell r="J1489" t="str">
            <v>SP</v>
          </cell>
          <cell r="K1489" t="str">
            <v>51</v>
          </cell>
          <cell r="L1489" t="str">
            <v>PRIMEIRA</v>
          </cell>
          <cell r="M1489" t="str">
            <v>PRISMA</v>
          </cell>
          <cell r="N1489">
            <v>0</v>
          </cell>
          <cell r="O1489">
            <v>0</v>
          </cell>
          <cell r="P1489" t="str">
            <v>TERRENO</v>
          </cell>
          <cell r="Q1489" t="str">
            <v>GARAGEM</v>
          </cell>
          <cell r="R1489" t="str">
            <v>OFF STREET</v>
          </cell>
          <cell r="S1489" t="str">
            <v>M&amp;A 2010</v>
          </cell>
          <cell r="T1489">
            <v>1</v>
          </cell>
          <cell r="U1489" t="str">
            <v>N/A</v>
          </cell>
          <cell r="V1489" t="str">
            <v>N/A</v>
          </cell>
          <cell r="W1489" t="str">
            <v>N/I</v>
          </cell>
          <cell r="X1489" t="str">
            <v>N/I</v>
          </cell>
          <cell r="Y1489" t="str">
            <v>N/A</v>
          </cell>
          <cell r="Z1489" t="str">
            <v>N/A</v>
          </cell>
          <cell r="AA1489" t="str">
            <v>N/I</v>
          </cell>
          <cell r="AB1489" t="str">
            <v>NAO BLOQUEADO</v>
          </cell>
          <cell r="AC1489" t="str">
            <v xml:space="preserve">01201R0  </v>
          </cell>
          <cell r="AD1489" t="str">
            <v>TERR ANTONIO BICUDO 78 - PRI</v>
          </cell>
          <cell r="AE1489" t="str">
            <v xml:space="preserve">1.TRANSFERÊNCIA </v>
          </cell>
          <cell r="AF1489" t="str">
            <v>M&amp;A</v>
          </cell>
          <cell r="AG1489" t="str">
            <v>N/I</v>
          </cell>
          <cell r="AH1489" t="str">
            <v xml:space="preserve">SÃO PAULO </v>
          </cell>
          <cell r="AI1489" t="str">
            <v>05418-010</v>
          </cell>
          <cell r="AJ1489" t="str">
            <v>PINHEIROS</v>
          </cell>
          <cell r="AK1489" t="str">
            <v>RUA ANTONIO BICUDO, 78</v>
          </cell>
          <cell r="AL1489" t="str">
            <v>N/I</v>
          </cell>
          <cell r="AM1489">
            <v>40210</v>
          </cell>
          <cell r="AN1489" t="str">
            <v>FEV/10</v>
          </cell>
          <cell r="AO1489" t="str">
            <v>N/A</v>
          </cell>
          <cell r="AP1489" t="str">
            <v>N/A</v>
          </cell>
          <cell r="AQ1489" t="str">
            <v>N/I</v>
          </cell>
          <cell r="AR1489" t="str">
            <v>N/I</v>
          </cell>
          <cell r="AS1489" t="str">
            <v>N/IN/I</v>
          </cell>
          <cell r="AT1489" t="str">
            <v>N/I</v>
          </cell>
          <cell r="AU1489" t="str">
            <v>N/I</v>
          </cell>
          <cell r="AV1489" t="str">
            <v>N/A</v>
          </cell>
          <cell r="AW1489" t="str">
            <v>N/I</v>
          </cell>
          <cell r="AX1489" t="str">
            <v>Antonio Bicudo</v>
          </cell>
          <cell r="AY1489" t="str">
            <v>N/I</v>
          </cell>
          <cell r="AZ1489">
            <v>125134</v>
          </cell>
        </row>
        <row r="1490">
          <cell r="D1490">
            <v>125703</v>
          </cell>
          <cell r="E1490" t="str">
            <v>ANTONIO BICUDO</v>
          </cell>
          <cell r="F1490" t="str">
            <v>N/A</v>
          </cell>
          <cell r="G1490" t="str">
            <v>SP</v>
          </cell>
          <cell r="H1490" t="str">
            <v>SÃO PAULO</v>
          </cell>
          <cell r="I1490" t="str">
            <v>SP</v>
          </cell>
          <cell r="J1490" t="str">
            <v>SP</v>
          </cell>
          <cell r="K1490" t="str">
            <v>57</v>
          </cell>
          <cell r="L1490" t="str">
            <v>SHF</v>
          </cell>
          <cell r="M1490" t="str">
            <v>PRISMA</v>
          </cell>
          <cell r="N1490">
            <v>0</v>
          </cell>
          <cell r="O1490">
            <v>0</v>
          </cell>
          <cell r="P1490" t="str">
            <v>TERRENO</v>
          </cell>
          <cell r="Q1490" t="str">
            <v>GARAGEM</v>
          </cell>
          <cell r="R1490" t="str">
            <v>OFF STREET</v>
          </cell>
          <cell r="S1490" t="str">
            <v>M&amp;A 2010</v>
          </cell>
          <cell r="T1490">
            <v>1</v>
          </cell>
          <cell r="U1490" t="str">
            <v>N/A</v>
          </cell>
          <cell r="V1490" t="str">
            <v>N/A</v>
          </cell>
          <cell r="W1490" t="str">
            <v>N/I</v>
          </cell>
          <cell r="X1490" t="str">
            <v>N/I</v>
          </cell>
          <cell r="Y1490" t="str">
            <v>N/A</v>
          </cell>
          <cell r="Z1490" t="str">
            <v>N/A</v>
          </cell>
          <cell r="AA1490" t="str">
            <v>N/I</v>
          </cell>
          <cell r="AB1490" t="str">
            <v>NAO BLOQUEADO</v>
          </cell>
          <cell r="AC1490" t="str">
            <v xml:space="preserve">01201R0  </v>
          </cell>
          <cell r="AD1490" t="str">
            <v>TERR ANTONIO BICUDO 78 - PRI</v>
          </cell>
          <cell r="AE1490" t="str">
            <v xml:space="preserve">1.TRANSFERÊNCIA </v>
          </cell>
          <cell r="AF1490" t="str">
            <v>M&amp;A</v>
          </cell>
          <cell r="AG1490" t="str">
            <v>N/I</v>
          </cell>
          <cell r="AH1490" t="str">
            <v xml:space="preserve">SÃO PAULO </v>
          </cell>
          <cell r="AI1490" t="str">
            <v>05418-010</v>
          </cell>
          <cell r="AJ1490" t="str">
            <v>PINHEIROS</v>
          </cell>
          <cell r="AK1490" t="str">
            <v>RUA ANTONIO BICUDO, 78</v>
          </cell>
          <cell r="AL1490" t="str">
            <v>N/I</v>
          </cell>
          <cell r="AM1490">
            <v>40210</v>
          </cell>
          <cell r="AN1490" t="str">
            <v>FEV/10</v>
          </cell>
          <cell r="AO1490" t="str">
            <v>N/A</v>
          </cell>
          <cell r="AP1490" t="str">
            <v>N/A</v>
          </cell>
          <cell r="AQ1490" t="str">
            <v>N/I</v>
          </cell>
          <cell r="AR1490" t="str">
            <v>N/I</v>
          </cell>
          <cell r="AS1490" t="str">
            <v>N/IN/I</v>
          </cell>
          <cell r="AT1490" t="str">
            <v>N/I</v>
          </cell>
          <cell r="AU1490" t="str">
            <v>N/I</v>
          </cell>
          <cell r="AV1490" t="str">
            <v>N/A</v>
          </cell>
          <cell r="AW1490" t="str">
            <v>N/I</v>
          </cell>
          <cell r="AX1490" t="str">
            <v>Antonio Bicudo</v>
          </cell>
          <cell r="AY1490" t="str">
            <v>N/I</v>
          </cell>
          <cell r="AZ1490">
            <v>125703</v>
          </cell>
        </row>
        <row r="1491">
          <cell r="D1491">
            <v>125106</v>
          </cell>
          <cell r="E1491" t="str">
            <v>TABACOW</v>
          </cell>
          <cell r="F1491" t="str">
            <v>N/A</v>
          </cell>
          <cell r="G1491" t="str">
            <v>SP</v>
          </cell>
          <cell r="H1491" t="str">
            <v>SÃO PAULO</v>
          </cell>
          <cell r="I1491" t="str">
            <v>SP</v>
          </cell>
          <cell r="J1491" t="str">
            <v>SP</v>
          </cell>
          <cell r="K1491" t="str">
            <v>51</v>
          </cell>
          <cell r="L1491" t="str">
            <v>PRIMEIRA</v>
          </cell>
          <cell r="M1491" t="str">
            <v>PRISMA</v>
          </cell>
          <cell r="N1491">
            <v>0</v>
          </cell>
          <cell r="O1491">
            <v>0</v>
          </cell>
          <cell r="P1491" t="str">
            <v>EDIFÍCIO COMERCIAL</v>
          </cell>
          <cell r="Q1491" t="str">
            <v>GARAGEM</v>
          </cell>
          <cell r="R1491" t="str">
            <v>OFF STREET</v>
          </cell>
          <cell r="S1491" t="str">
            <v>M&amp;A 2010</v>
          </cell>
          <cell r="T1491">
            <v>1</v>
          </cell>
          <cell r="U1491" t="str">
            <v>N/A</v>
          </cell>
          <cell r="V1491" t="str">
            <v>N/A</v>
          </cell>
          <cell r="W1491" t="str">
            <v>N/I</v>
          </cell>
          <cell r="X1491" t="str">
            <v>N/I</v>
          </cell>
          <cell r="Y1491" t="str">
            <v>N/A</v>
          </cell>
          <cell r="Z1491" t="str">
            <v>N/A</v>
          </cell>
          <cell r="AA1491" t="str">
            <v>N/I</v>
          </cell>
          <cell r="AB1491" t="str">
            <v>NAO BLOQUEADO</v>
          </cell>
          <cell r="AC1491" t="str">
            <v xml:space="preserve">01201Q9  </v>
          </cell>
          <cell r="AD1491" t="str">
            <v>ED COM TABACOW - PRI</v>
          </cell>
          <cell r="AE1491" t="str">
            <v xml:space="preserve">1.TRANSFERÊNCIA </v>
          </cell>
          <cell r="AF1491" t="str">
            <v>M&amp;A</v>
          </cell>
          <cell r="AG1491" t="str">
            <v>N/I</v>
          </cell>
          <cell r="AH1491" t="str">
            <v xml:space="preserve">SÃO PAULO </v>
          </cell>
          <cell r="AI1491" t="str">
            <v>05423-030</v>
          </cell>
          <cell r="AJ1491" t="str">
            <v>PINHEIROS</v>
          </cell>
          <cell r="AK1491" t="str">
            <v xml:space="preserve">RUA TAVARES  CABRAL, 102  </v>
          </cell>
          <cell r="AL1491" t="str">
            <v>N/I</v>
          </cell>
          <cell r="AM1491">
            <v>40210</v>
          </cell>
          <cell r="AN1491" t="str">
            <v>FEV/10</v>
          </cell>
          <cell r="AO1491" t="str">
            <v>N/A</v>
          </cell>
          <cell r="AP1491" t="str">
            <v>N/A</v>
          </cell>
          <cell r="AQ1491" t="str">
            <v>N/I</v>
          </cell>
          <cell r="AR1491" t="str">
            <v>N/I</v>
          </cell>
          <cell r="AS1491" t="str">
            <v>N/IN/I</v>
          </cell>
          <cell r="AT1491" t="str">
            <v>N/I</v>
          </cell>
          <cell r="AU1491" t="str">
            <v>N/I</v>
          </cell>
          <cell r="AV1491" t="str">
            <v>N/A</v>
          </cell>
          <cell r="AW1491" t="str">
            <v>N/I</v>
          </cell>
          <cell r="AX1491" t="str">
            <v>Tabacow, Gar</v>
          </cell>
          <cell r="AY1491" t="str">
            <v>N/I</v>
          </cell>
          <cell r="AZ1491">
            <v>125106</v>
          </cell>
        </row>
        <row r="1492">
          <cell r="D1492">
            <v>125149</v>
          </cell>
          <cell r="E1492" t="str">
            <v>ONIX</v>
          </cell>
          <cell r="F1492" t="str">
            <v>N/A</v>
          </cell>
          <cell r="G1492" t="str">
            <v>SP</v>
          </cell>
          <cell r="H1492" t="str">
            <v>SÃO PAULO</v>
          </cell>
          <cell r="I1492" t="str">
            <v>SP</v>
          </cell>
          <cell r="J1492" t="str">
            <v>SP</v>
          </cell>
          <cell r="K1492" t="str">
            <v>51</v>
          </cell>
          <cell r="L1492" t="str">
            <v>PRIMEIRA</v>
          </cell>
          <cell r="M1492" t="str">
            <v>PRISMA</v>
          </cell>
          <cell r="N1492">
            <v>0</v>
          </cell>
          <cell r="O1492">
            <v>0</v>
          </cell>
          <cell r="P1492" t="str">
            <v>EDIFÍCIO COMERCIAL</v>
          </cell>
          <cell r="Q1492" t="str">
            <v>GARAGEM</v>
          </cell>
          <cell r="R1492" t="str">
            <v>OFF STREET</v>
          </cell>
          <cell r="S1492" t="str">
            <v>M&amp;A 2010</v>
          </cell>
          <cell r="T1492">
            <v>1</v>
          </cell>
          <cell r="U1492" t="str">
            <v>N/A</v>
          </cell>
          <cell r="V1492" t="str">
            <v>N/A</v>
          </cell>
          <cell r="W1492" t="str">
            <v>N/I</v>
          </cell>
          <cell r="X1492" t="str">
            <v>N/I</v>
          </cell>
          <cell r="Y1492" t="str">
            <v>N/A</v>
          </cell>
          <cell r="Z1492" t="str">
            <v>N/A</v>
          </cell>
          <cell r="AA1492" t="str">
            <v>N/I</v>
          </cell>
          <cell r="AB1492" t="str">
            <v>NAO BLOQUEADO</v>
          </cell>
          <cell r="AC1492" t="str">
            <v xml:space="preserve">01201Q8  </v>
          </cell>
          <cell r="AD1492" t="str">
            <v>ED COM ONIX - PRI</v>
          </cell>
          <cell r="AE1492" t="str">
            <v xml:space="preserve">1.TRANSFERÊNCIA </v>
          </cell>
          <cell r="AF1492" t="str">
            <v>M&amp;A</v>
          </cell>
          <cell r="AG1492" t="str">
            <v>N/I</v>
          </cell>
          <cell r="AH1492" t="str">
            <v xml:space="preserve">SÃO PAULO </v>
          </cell>
          <cell r="AI1492" t="str">
            <v>05422-000</v>
          </cell>
          <cell r="AJ1492" t="str">
            <v>PINHEIROS</v>
          </cell>
          <cell r="AK1492" t="str">
            <v>RUA DOS PINHEIROS, 498</v>
          </cell>
          <cell r="AL1492" t="str">
            <v>N/I</v>
          </cell>
          <cell r="AM1492">
            <v>40210</v>
          </cell>
          <cell r="AN1492" t="str">
            <v>FEV/10</v>
          </cell>
          <cell r="AO1492" t="str">
            <v>N/A</v>
          </cell>
          <cell r="AP1492" t="str">
            <v>N/A</v>
          </cell>
          <cell r="AQ1492" t="str">
            <v>N/I</v>
          </cell>
          <cell r="AR1492" t="str">
            <v>N/I</v>
          </cell>
          <cell r="AS1492" t="str">
            <v>N/IN/I</v>
          </cell>
          <cell r="AT1492" t="str">
            <v>N/I</v>
          </cell>
          <cell r="AU1492" t="str">
            <v>N/I</v>
          </cell>
          <cell r="AV1492" t="str">
            <v>N/A</v>
          </cell>
          <cell r="AW1492" t="str">
            <v>N/I</v>
          </cell>
          <cell r="AX1492" t="str">
            <v>Ônix, Edifício</v>
          </cell>
          <cell r="AY1492" t="str">
            <v>N/I</v>
          </cell>
          <cell r="AZ1492">
            <v>125149</v>
          </cell>
        </row>
        <row r="1493">
          <cell r="D1493">
            <v>9990010</v>
          </cell>
          <cell r="E1493" t="str">
            <v>QUALITY PARKING ESTAC.ADM.DE ESTAC.</v>
          </cell>
          <cell r="F1493" t="str">
            <v>N/A</v>
          </cell>
          <cell r="G1493" t="str">
            <v>SP</v>
          </cell>
          <cell r="H1493" t="str">
            <v>SÃO PAULO</v>
          </cell>
          <cell r="I1493" t="str">
            <v>SP</v>
          </cell>
          <cell r="J1493" t="str">
            <v>SP</v>
          </cell>
          <cell r="K1493" t="str">
            <v>00</v>
          </cell>
          <cell r="L1493" t="str">
            <v>FRADIQUE</v>
          </cell>
          <cell r="M1493" t="str">
            <v>FRADIQUE</v>
          </cell>
          <cell r="N1493">
            <v>0</v>
          </cell>
          <cell r="O1493">
            <v>0</v>
          </cell>
          <cell r="P1493" t="str">
            <v>EDIFÍCIO GARAGEM</v>
          </cell>
          <cell r="Q1493" t="str">
            <v>GARAGEM</v>
          </cell>
          <cell r="R1493" t="str">
            <v>REAL ESTATE</v>
          </cell>
          <cell r="S1493" t="str">
            <v>REAL ESTATE 2010</v>
          </cell>
          <cell r="T1493">
            <v>1</v>
          </cell>
          <cell r="U1493" t="str">
            <v>N/A</v>
          </cell>
          <cell r="V1493" t="str">
            <v>N/A</v>
          </cell>
          <cell r="W1493" t="str">
            <v>IRINEU</v>
          </cell>
          <cell r="X1493" t="str">
            <v xml:space="preserve">WAGNER </v>
          </cell>
          <cell r="Y1493" t="str">
            <v>LOCAÇÃO</v>
          </cell>
          <cell r="Z1493" t="str">
            <v>TKTS</v>
          </cell>
          <cell r="AA1493" t="str">
            <v>N/I</v>
          </cell>
          <cell r="AB1493" t="str">
            <v>NAO BLOQUEADO</v>
          </cell>
          <cell r="AC1493" t="str">
            <v xml:space="preserve">01201Q6  </v>
          </cell>
          <cell r="AD1493" t="str">
            <v>ED GAR FRADIQUE COUTINHO 477</v>
          </cell>
          <cell r="AE1493" t="str">
            <v xml:space="preserve">1.TRANSFERÊNCIA </v>
          </cell>
          <cell r="AF1493" t="str">
            <v>ORGANICAS</v>
          </cell>
          <cell r="AG1493" t="str">
            <v>N/I</v>
          </cell>
          <cell r="AH1493" t="str">
            <v xml:space="preserve">SÃO PAULO </v>
          </cell>
          <cell r="AI1493" t="str">
            <v>05416-010</v>
          </cell>
          <cell r="AJ1493" t="str">
            <v>PINHEIROS</v>
          </cell>
          <cell r="AK1493" t="str">
            <v>RUA FRADIQUE COUTINHO, 477</v>
          </cell>
          <cell r="AL1493">
            <v>7</v>
          </cell>
          <cell r="AM1493" t="str">
            <v>N/I</v>
          </cell>
          <cell r="AN1493" t="str">
            <v>N/I</v>
          </cell>
          <cell r="AO1493" t="str">
            <v>N/A</v>
          </cell>
          <cell r="AP1493" t="str">
            <v>N/A</v>
          </cell>
          <cell r="AQ1493" t="str">
            <v>N/I</v>
          </cell>
          <cell r="AR1493" t="str">
            <v>N/I</v>
          </cell>
          <cell r="AS1493" t="str">
            <v>N/IN/I</v>
          </cell>
          <cell r="AT1493" t="str">
            <v>N/I</v>
          </cell>
          <cell r="AU1493" t="str">
            <v>N/I</v>
          </cell>
          <cell r="AV1493" t="str">
            <v>MATRIZ-FRADIQUE</v>
          </cell>
          <cell r="AW1493">
            <v>10582</v>
          </cell>
          <cell r="AX1493" t="str">
            <v>N/I</v>
          </cell>
          <cell r="AY1493" t="str">
            <v>FRADIQUE</v>
          </cell>
          <cell r="AZ1493">
            <v>9990010</v>
          </cell>
        </row>
        <row r="1494">
          <cell r="D1494">
            <v>111201</v>
          </cell>
          <cell r="E1494" t="str">
            <v>MATRIZ - FRADIQUE</v>
          </cell>
          <cell r="F1494" t="str">
            <v>N/A</v>
          </cell>
          <cell r="G1494" t="str">
            <v>SP</v>
          </cell>
          <cell r="H1494" t="str">
            <v>SÃO PAULO</v>
          </cell>
          <cell r="I1494" t="str">
            <v>SP</v>
          </cell>
          <cell r="J1494" t="str">
            <v>SP</v>
          </cell>
          <cell r="K1494" t="str">
            <v>12</v>
          </cell>
          <cell r="L1494" t="str">
            <v>FRADIQUE</v>
          </cell>
          <cell r="M1494" t="str">
            <v>FRADIQUE</v>
          </cell>
          <cell r="N1494">
            <v>0</v>
          </cell>
          <cell r="O1494">
            <v>0</v>
          </cell>
          <cell r="P1494" t="str">
            <v>EDIFÍCIO GARAGEM</v>
          </cell>
          <cell r="Q1494" t="str">
            <v>MATRIZ</v>
          </cell>
          <cell r="R1494" t="str">
            <v>REAL ESTATE</v>
          </cell>
          <cell r="S1494" t="str">
            <v>REAL ESTATE 2010</v>
          </cell>
          <cell r="T1494" t="str">
            <v>N/A</v>
          </cell>
          <cell r="U1494" t="str">
            <v>N/A</v>
          </cell>
          <cell r="V1494" t="str">
            <v>N/A</v>
          </cell>
          <cell r="W1494" t="str">
            <v>N/I</v>
          </cell>
          <cell r="X1494" t="str">
            <v>N/I</v>
          </cell>
          <cell r="Y1494" t="str">
            <v>N/A</v>
          </cell>
          <cell r="Z1494" t="str">
            <v>N/A</v>
          </cell>
          <cell r="AA1494" t="str">
            <v>N/I</v>
          </cell>
          <cell r="AB1494" t="str">
            <v>NAO BLOQUEADO</v>
          </cell>
          <cell r="AC1494" t="str">
            <v xml:space="preserve">01201Q6  </v>
          </cell>
          <cell r="AD1494" t="str">
            <v>ED GAR FRADIQUE COUTINHO 477</v>
          </cell>
          <cell r="AE1494" t="str">
            <v xml:space="preserve">1.TRANSFERÊNCIA </v>
          </cell>
          <cell r="AF1494" t="str">
            <v>ORGANICAS</v>
          </cell>
          <cell r="AG1494" t="str">
            <v>N/I</v>
          </cell>
          <cell r="AH1494" t="str">
            <v>N/I</v>
          </cell>
          <cell r="AI1494" t="str">
            <v>N/I</v>
          </cell>
          <cell r="AJ1494" t="str">
            <v>N/I</v>
          </cell>
          <cell r="AK1494" t="str">
            <v>N/I</v>
          </cell>
          <cell r="AL1494" t="str">
            <v>N/I</v>
          </cell>
          <cell r="AM1494" t="str">
            <v>N/I</v>
          </cell>
          <cell r="AN1494" t="str">
            <v>N/I</v>
          </cell>
          <cell r="AO1494" t="str">
            <v>N/A</v>
          </cell>
          <cell r="AP1494" t="str">
            <v>N/A</v>
          </cell>
          <cell r="AQ1494" t="str">
            <v>N/I</v>
          </cell>
          <cell r="AR1494" t="str">
            <v>N/I</v>
          </cell>
          <cell r="AS1494" t="str">
            <v>N/IN/I</v>
          </cell>
          <cell r="AT1494" t="str">
            <v>N/I</v>
          </cell>
          <cell r="AU1494" t="str">
            <v>N/I</v>
          </cell>
          <cell r="AV1494" t="str">
            <v>N/A</v>
          </cell>
          <cell r="AW1494" t="str">
            <v>N/I</v>
          </cell>
          <cell r="AX1494" t="str">
            <v>N/I</v>
          </cell>
          <cell r="AY1494" t="str">
            <v>N/I</v>
          </cell>
          <cell r="AZ1494">
            <v>111201</v>
          </cell>
        </row>
        <row r="1495">
          <cell r="D1495" t="str">
            <v>SPN000007</v>
          </cell>
          <cell r="E1495" t="str">
            <v>LABORATÓRIO SALOMÃO - IBIRAPUERA</v>
          </cell>
          <cell r="F1495" t="str">
            <v>N/A</v>
          </cell>
          <cell r="G1495" t="str">
            <v>SP</v>
          </cell>
          <cell r="H1495" t="str">
            <v>SÃO PAULO</v>
          </cell>
          <cell r="I1495" t="str">
            <v>SP</v>
          </cell>
          <cell r="J1495" t="str">
            <v>SP</v>
          </cell>
          <cell r="K1495" t="str">
            <v>00</v>
          </cell>
          <cell r="L1495" t="str">
            <v>N/I</v>
          </cell>
          <cell r="M1495" t="str">
            <v>N/I</v>
          </cell>
          <cell r="N1495">
            <v>0</v>
          </cell>
          <cell r="O1495">
            <v>0</v>
          </cell>
          <cell r="P1495" t="str">
            <v>N/A</v>
          </cell>
          <cell r="Q1495" t="str">
            <v>GARAGEM</v>
          </cell>
          <cell r="R1495" t="str">
            <v>OFF STREET</v>
          </cell>
          <cell r="S1495" t="str">
            <v>NN OFF 2011</v>
          </cell>
          <cell r="T1495">
            <v>1</v>
          </cell>
          <cell r="U1495" t="str">
            <v>N/A</v>
          </cell>
          <cell r="V1495" t="str">
            <v>N/A</v>
          </cell>
          <cell r="W1495" t="str">
            <v>N/I</v>
          </cell>
          <cell r="X1495" t="str">
            <v>N/I</v>
          </cell>
          <cell r="Y1495" t="str">
            <v>N/I</v>
          </cell>
          <cell r="Z1495" t="str">
            <v>N/I</v>
          </cell>
          <cell r="AA1495" t="str">
            <v>N/I</v>
          </cell>
          <cell r="AB1495" t="str">
            <v>NAO BLOQUEADO</v>
          </cell>
          <cell r="AC1495" t="str">
            <v xml:space="preserve">01201IY  </v>
          </cell>
          <cell r="AD1495" t="str">
            <v>LAB SALOMAO DIVINO SALVADOR</v>
          </cell>
          <cell r="AE1495" t="str">
            <v xml:space="preserve">1.TRANSFERÊNCIA </v>
          </cell>
          <cell r="AF1495" t="str">
            <v>N/I</v>
          </cell>
          <cell r="AG1495" t="str">
            <v>N/I</v>
          </cell>
          <cell r="AH1495" t="str">
            <v>N/I</v>
          </cell>
          <cell r="AI1495" t="str">
            <v>N/I</v>
          </cell>
          <cell r="AJ1495" t="str">
            <v>N/I</v>
          </cell>
          <cell r="AK1495" t="str">
            <v>N/I</v>
          </cell>
          <cell r="AL1495" t="str">
            <v>N/I</v>
          </cell>
          <cell r="AM1495" t="str">
            <v>N/I</v>
          </cell>
          <cell r="AN1495" t="str">
            <v>N/I</v>
          </cell>
          <cell r="AO1495" t="str">
            <v>N/A</v>
          </cell>
          <cell r="AP1495" t="str">
            <v>N/A</v>
          </cell>
          <cell r="AQ1495" t="str">
            <v>N/I</v>
          </cell>
          <cell r="AR1495" t="str">
            <v>N/I</v>
          </cell>
          <cell r="AS1495" t="str">
            <v>N/IN/I</v>
          </cell>
          <cell r="AT1495" t="str">
            <v>N/I</v>
          </cell>
          <cell r="AU1495" t="str">
            <v>N/I</v>
          </cell>
          <cell r="AV1495" t="str">
            <v>N/I</v>
          </cell>
          <cell r="AW1495" t="str">
            <v>N/I</v>
          </cell>
          <cell r="AX1495" t="str">
            <v>N/I</v>
          </cell>
          <cell r="AY1495" t="str">
            <v>N/I</v>
          </cell>
          <cell r="AZ1495" t="str">
            <v>SPN000007</v>
          </cell>
        </row>
        <row r="1496">
          <cell r="D1496" t="str">
            <v xml:space="preserve">A000011  </v>
          </cell>
          <cell r="E1496" t="str">
            <v>SHOPPING GRANJA VIANNA</v>
          </cell>
          <cell r="F1496" t="str">
            <v>N/A</v>
          </cell>
          <cell r="G1496" t="str">
            <v>SP</v>
          </cell>
          <cell r="H1496" t="str">
            <v>SÃO PAULO</v>
          </cell>
          <cell r="I1496" t="str">
            <v>SP</v>
          </cell>
          <cell r="J1496" t="str">
            <v>SP</v>
          </cell>
          <cell r="K1496" t="str">
            <v>00</v>
          </cell>
          <cell r="L1496" t="str">
            <v>ALLPARK</v>
          </cell>
          <cell r="M1496" t="str">
            <v>ALLPARK</v>
          </cell>
          <cell r="N1496">
            <v>0</v>
          </cell>
          <cell r="O1496">
            <v>0</v>
          </cell>
          <cell r="P1496" t="str">
            <v>SHOPPING</v>
          </cell>
          <cell r="Q1496" t="str">
            <v>GARAGEM</v>
          </cell>
          <cell r="R1496" t="str">
            <v>OFF STREET</v>
          </cell>
          <cell r="S1496" t="str">
            <v>NN OFF 2010</v>
          </cell>
          <cell r="T1496">
            <v>1</v>
          </cell>
          <cell r="U1496" t="str">
            <v>N/A</v>
          </cell>
          <cell r="V1496" t="str">
            <v>N/A</v>
          </cell>
          <cell r="W1496" t="str">
            <v>N/I</v>
          </cell>
          <cell r="X1496" t="str">
            <v>N/I</v>
          </cell>
          <cell r="Y1496" t="str">
            <v>N/A</v>
          </cell>
          <cell r="Z1496" t="str">
            <v>N/A</v>
          </cell>
          <cell r="AA1496" t="str">
            <v>N/I</v>
          </cell>
          <cell r="AB1496" t="str">
            <v>NAO BLOQUEADO</v>
          </cell>
          <cell r="AC1496" t="str">
            <v xml:space="preserve">01201GQ  </v>
          </cell>
          <cell r="AD1496" t="str">
            <v>SHOP GRANJA VIANNA</v>
          </cell>
          <cell r="AE1496" t="str">
            <v xml:space="preserve">1.TRANSFERÊNCIA </v>
          </cell>
          <cell r="AF1496" t="str">
            <v>ORGANICAS</v>
          </cell>
          <cell r="AG1496" t="str">
            <v>N/I</v>
          </cell>
          <cell r="AH1496" t="str">
            <v>N/I</v>
          </cell>
          <cell r="AI1496" t="str">
            <v>N/I</v>
          </cell>
          <cell r="AJ1496" t="str">
            <v>N/I</v>
          </cell>
          <cell r="AK1496" t="str">
            <v>ROD. RAPOSO TAVARES, KM 23</v>
          </cell>
          <cell r="AL1496" t="str">
            <v>N/I</v>
          </cell>
          <cell r="AM1496" t="str">
            <v>N/I</v>
          </cell>
          <cell r="AN1496" t="str">
            <v>N/I</v>
          </cell>
          <cell r="AO1496" t="str">
            <v>N/A</v>
          </cell>
          <cell r="AP1496" t="str">
            <v>N/A</v>
          </cell>
          <cell r="AQ1496" t="str">
            <v>N/I</v>
          </cell>
          <cell r="AR1496" t="str">
            <v>N/I</v>
          </cell>
          <cell r="AS1496" t="str">
            <v>N/IN/I</v>
          </cell>
          <cell r="AT1496" t="str">
            <v>N/I</v>
          </cell>
          <cell r="AU1496" t="str">
            <v>N/I</v>
          </cell>
          <cell r="AV1496" t="str">
            <v>N/A</v>
          </cell>
          <cell r="AW1496" t="str">
            <v>N/I</v>
          </cell>
          <cell r="AX1496" t="str">
            <v>N/I</v>
          </cell>
          <cell r="AY1496" t="str">
            <v>N/I</v>
          </cell>
          <cell r="AZ1496" t="str">
            <v xml:space="preserve">A000011  </v>
          </cell>
        </row>
        <row r="1497">
          <cell r="D1497" t="str">
            <v>TAMB</v>
          </cell>
          <cell r="E1497" t="str">
            <v>CARREFOUR TAMBORE</v>
          </cell>
          <cell r="F1497" t="str">
            <v>N/A</v>
          </cell>
          <cell r="G1497" t="str">
            <v>SP</v>
          </cell>
          <cell r="H1497" t="str">
            <v>SÃO PAULO</v>
          </cell>
          <cell r="I1497" t="str">
            <v>SP</v>
          </cell>
          <cell r="J1497" t="str">
            <v>SP</v>
          </cell>
          <cell r="K1497" t="str">
            <v>TA</v>
          </cell>
          <cell r="L1497" t="str">
            <v>ALLPARK</v>
          </cell>
          <cell r="M1497" t="str">
            <v>ALLPARK</v>
          </cell>
          <cell r="N1497">
            <v>0</v>
          </cell>
          <cell r="O1497">
            <v>0</v>
          </cell>
          <cell r="P1497" t="str">
            <v>LOJA</v>
          </cell>
          <cell r="Q1497" t="str">
            <v>GARAGEM</v>
          </cell>
          <cell r="R1497" t="str">
            <v>OFF STREET</v>
          </cell>
          <cell r="S1497" t="str">
            <v>NN OFF 2010</v>
          </cell>
          <cell r="T1497">
            <v>1</v>
          </cell>
          <cell r="U1497" t="str">
            <v>N/A</v>
          </cell>
          <cell r="V1497" t="str">
            <v>N/A</v>
          </cell>
          <cell r="W1497" t="str">
            <v>N/I</v>
          </cell>
          <cell r="X1497" t="str">
            <v>N/I</v>
          </cell>
          <cell r="Y1497" t="str">
            <v>N/A</v>
          </cell>
          <cell r="Z1497" t="str">
            <v>N/A</v>
          </cell>
          <cell r="AA1497" t="str">
            <v>N/I</v>
          </cell>
          <cell r="AB1497" t="str">
            <v>NAO BLOQUEADO</v>
          </cell>
          <cell r="AC1497" t="str">
            <v xml:space="preserve">01201DP  </v>
          </cell>
          <cell r="AD1497" t="str">
            <v>SUPERM CARREFOUR TAMBORE</v>
          </cell>
          <cell r="AE1497" t="str">
            <v xml:space="preserve">1.TRANSFERÊNCIA </v>
          </cell>
          <cell r="AF1497" t="str">
            <v>ORGANICAS</v>
          </cell>
          <cell r="AG1497" t="str">
            <v>N/I</v>
          </cell>
          <cell r="AH1497" t="str">
            <v>N/I</v>
          </cell>
          <cell r="AI1497" t="str">
            <v>N/I</v>
          </cell>
          <cell r="AJ1497" t="str">
            <v>N/I</v>
          </cell>
          <cell r="AK1497" t="str">
            <v>AV. PIRACEMA, 669 C/ENTRADA PELA AL. ARAGUAIA S/N</v>
          </cell>
          <cell r="AL1497" t="str">
            <v>N/I</v>
          </cell>
          <cell r="AM1497" t="str">
            <v>N/I</v>
          </cell>
          <cell r="AN1497" t="str">
            <v>N/I</v>
          </cell>
          <cell r="AO1497" t="str">
            <v>N/A</v>
          </cell>
          <cell r="AP1497" t="str">
            <v>N/A</v>
          </cell>
          <cell r="AQ1497" t="str">
            <v>N/I</v>
          </cell>
          <cell r="AR1497" t="str">
            <v>N/I</v>
          </cell>
          <cell r="AS1497" t="str">
            <v>N/IN/I</v>
          </cell>
          <cell r="AT1497" t="str">
            <v>N/I</v>
          </cell>
          <cell r="AU1497" t="str">
            <v>N/I</v>
          </cell>
          <cell r="AV1497" t="str">
            <v>N/A</v>
          </cell>
          <cell r="AW1497" t="str">
            <v>N/I</v>
          </cell>
          <cell r="AX1497" t="str">
            <v>N/I</v>
          </cell>
          <cell r="AY1497" t="str">
            <v>N/I</v>
          </cell>
          <cell r="AZ1497" t="str">
            <v>TAMB</v>
          </cell>
        </row>
        <row r="1498">
          <cell r="D1498" t="str">
            <v>FMU</v>
          </cell>
          <cell r="E1498" t="str">
            <v>FMU - VERGUEIRO</v>
          </cell>
          <cell r="F1498" t="str">
            <v>N/A</v>
          </cell>
          <cell r="G1498" t="str">
            <v>SP</v>
          </cell>
          <cell r="H1498" t="str">
            <v>SÃO PAULO</v>
          </cell>
          <cell r="I1498" t="str">
            <v>SP</v>
          </cell>
          <cell r="J1498" t="str">
            <v>SP</v>
          </cell>
          <cell r="K1498" t="str">
            <v>FM</v>
          </cell>
          <cell r="L1498" t="str">
            <v>ALLPARK</v>
          </cell>
          <cell r="M1498" t="str">
            <v>ALLPARK</v>
          </cell>
          <cell r="N1498">
            <v>0</v>
          </cell>
          <cell r="O1498">
            <v>0</v>
          </cell>
          <cell r="P1498" t="str">
            <v>INSTITUIÇÃO DE ENSINO</v>
          </cell>
          <cell r="Q1498" t="str">
            <v>GARAGEM</v>
          </cell>
          <cell r="R1498" t="str">
            <v>OFF STREET</v>
          </cell>
          <cell r="S1498" t="str">
            <v>NN OFF 2010</v>
          </cell>
          <cell r="T1498">
            <v>1</v>
          </cell>
          <cell r="U1498" t="str">
            <v>N/A</v>
          </cell>
          <cell r="V1498" t="str">
            <v>N/A</v>
          </cell>
          <cell r="W1498" t="str">
            <v>N/I</v>
          </cell>
          <cell r="X1498" t="str">
            <v>N/I</v>
          </cell>
          <cell r="Y1498" t="str">
            <v>N/A</v>
          </cell>
          <cell r="Z1498" t="str">
            <v>N/A</v>
          </cell>
          <cell r="AA1498" t="str">
            <v>N/I</v>
          </cell>
          <cell r="AB1498" t="str">
            <v>NAO BLOQUEADO</v>
          </cell>
          <cell r="AC1498" t="str">
            <v xml:space="preserve">01201AU  </v>
          </cell>
          <cell r="AD1498" t="str">
            <v>INST EN FMU VERGUEIRO</v>
          </cell>
          <cell r="AE1498" t="str">
            <v xml:space="preserve">1.TRANSFERÊNCIA </v>
          </cell>
          <cell r="AF1498" t="str">
            <v>ORGANICAS</v>
          </cell>
          <cell r="AG1498" t="str">
            <v>N/I</v>
          </cell>
          <cell r="AH1498" t="str">
            <v>N/I</v>
          </cell>
          <cell r="AI1498" t="str">
            <v>N/I</v>
          </cell>
          <cell r="AJ1498" t="str">
            <v>N/I</v>
          </cell>
          <cell r="AK1498" t="str">
            <v>N/I</v>
          </cell>
          <cell r="AL1498" t="str">
            <v>N/I</v>
          </cell>
          <cell r="AM1498" t="str">
            <v>N/I</v>
          </cell>
          <cell r="AN1498" t="str">
            <v>N/I</v>
          </cell>
          <cell r="AO1498" t="str">
            <v>N/A</v>
          </cell>
          <cell r="AP1498" t="str">
            <v>N/A</v>
          </cell>
          <cell r="AQ1498" t="str">
            <v>N/I</v>
          </cell>
          <cell r="AR1498" t="str">
            <v>N/I</v>
          </cell>
          <cell r="AS1498" t="str">
            <v>N/IN/I</v>
          </cell>
          <cell r="AT1498" t="str">
            <v>N/I</v>
          </cell>
          <cell r="AU1498" t="str">
            <v>N/I</v>
          </cell>
          <cell r="AV1498" t="str">
            <v>N/A</v>
          </cell>
          <cell r="AW1498" t="str">
            <v>N/I</v>
          </cell>
          <cell r="AX1498" t="str">
            <v>N/I</v>
          </cell>
          <cell r="AY1498" t="str">
            <v>N/I</v>
          </cell>
          <cell r="AZ1498" t="str">
            <v>FMU</v>
          </cell>
        </row>
        <row r="1499">
          <cell r="D1499">
            <v>120209</v>
          </cell>
          <cell r="E1499" t="str">
            <v>BARRA FUNDA</v>
          </cell>
          <cell r="F1499" t="str">
            <v>N/A</v>
          </cell>
          <cell r="G1499" t="str">
            <v>SP</v>
          </cell>
          <cell r="H1499" t="str">
            <v>SÃO PAULO</v>
          </cell>
          <cell r="I1499" t="str">
            <v>SP</v>
          </cell>
          <cell r="J1499" t="str">
            <v>SP</v>
          </cell>
          <cell r="K1499" t="str">
            <v>02</v>
          </cell>
          <cell r="L1499" t="str">
            <v>AMZ</v>
          </cell>
          <cell r="M1499" t="str">
            <v>AMZ</v>
          </cell>
          <cell r="N1499">
            <v>0</v>
          </cell>
          <cell r="O1499">
            <v>0</v>
          </cell>
          <cell r="P1499" t="str">
            <v>TERRENO</v>
          </cell>
          <cell r="Q1499" t="str">
            <v>GARAGEM</v>
          </cell>
          <cell r="R1499" t="str">
            <v>OFF STREET</v>
          </cell>
          <cell r="S1499" t="str">
            <v>M&amp;A 2010</v>
          </cell>
          <cell r="T1499">
            <v>1</v>
          </cell>
          <cell r="U1499" t="str">
            <v>N/A</v>
          </cell>
          <cell r="V1499" t="str">
            <v>N/A</v>
          </cell>
          <cell r="W1499" t="str">
            <v>N/I</v>
          </cell>
          <cell r="X1499" t="str">
            <v>N/I</v>
          </cell>
          <cell r="Y1499" t="str">
            <v>N/A</v>
          </cell>
          <cell r="Z1499" t="str">
            <v>N/A</v>
          </cell>
          <cell r="AA1499" t="str">
            <v>N/I</v>
          </cell>
          <cell r="AB1499" t="str">
            <v>NAO BLOQUEADO</v>
          </cell>
          <cell r="AC1499" t="str">
            <v xml:space="preserve">01201AP  </v>
          </cell>
          <cell r="AD1499" t="str">
            <v>TERR BARRA FUNDA 1051 - AMZ</v>
          </cell>
          <cell r="AE1499" t="str">
            <v xml:space="preserve">1.TRANSFERÊNCIA </v>
          </cell>
          <cell r="AF1499" t="str">
            <v>N/A</v>
          </cell>
          <cell r="AG1499" t="str">
            <v>N/I</v>
          </cell>
          <cell r="AH1499" t="str">
            <v>N/I</v>
          </cell>
          <cell r="AI1499" t="str">
            <v>N/I</v>
          </cell>
          <cell r="AJ1499" t="str">
            <v>N/I</v>
          </cell>
          <cell r="AK1499" t="str">
            <v xml:space="preserve">RUA BARRA FUNDA, 1051 </v>
          </cell>
          <cell r="AL1499" t="str">
            <v>N/I</v>
          </cell>
          <cell r="AM1499">
            <v>40299</v>
          </cell>
          <cell r="AN1499" t="str">
            <v>MAI/10</v>
          </cell>
          <cell r="AO1499" t="str">
            <v>N/A</v>
          </cell>
          <cell r="AP1499" t="str">
            <v>N/A</v>
          </cell>
          <cell r="AQ1499" t="str">
            <v>N/I</v>
          </cell>
          <cell r="AR1499" t="str">
            <v>N/I</v>
          </cell>
          <cell r="AS1499" t="str">
            <v>N/IN/I</v>
          </cell>
          <cell r="AT1499" t="str">
            <v>N/I</v>
          </cell>
          <cell r="AU1499" t="str">
            <v>N/I</v>
          </cell>
          <cell r="AV1499" t="str">
            <v>N/A</v>
          </cell>
          <cell r="AW1499" t="str">
            <v>N/I</v>
          </cell>
          <cell r="AX1499" t="str">
            <v>N/I</v>
          </cell>
          <cell r="AY1499" t="str">
            <v>N/I</v>
          </cell>
          <cell r="AZ1499">
            <v>120209</v>
          </cell>
        </row>
        <row r="1500">
          <cell r="D1500">
            <v>120205</v>
          </cell>
          <cell r="E1500" t="str">
            <v>TALLENT OFFICE CENTER</v>
          </cell>
          <cell r="F1500" t="str">
            <v>N/A</v>
          </cell>
          <cell r="G1500" t="str">
            <v>SP</v>
          </cell>
          <cell r="H1500" t="str">
            <v>SÃO PAULO</v>
          </cell>
          <cell r="I1500" t="str">
            <v>SP</v>
          </cell>
          <cell r="J1500" t="str">
            <v>SP</v>
          </cell>
          <cell r="K1500" t="str">
            <v>02</v>
          </cell>
          <cell r="L1500" t="str">
            <v>AMZ</v>
          </cell>
          <cell r="M1500" t="str">
            <v>AMZ</v>
          </cell>
          <cell r="N1500">
            <v>0</v>
          </cell>
          <cell r="O1500">
            <v>0</v>
          </cell>
          <cell r="P1500" t="str">
            <v>EDIFÍCIO COMERCIAL</v>
          </cell>
          <cell r="Q1500" t="str">
            <v>GARAGEM</v>
          </cell>
          <cell r="R1500" t="str">
            <v>OFF STREET</v>
          </cell>
          <cell r="S1500" t="str">
            <v>M&amp;A 2010</v>
          </cell>
          <cell r="T1500">
            <v>1</v>
          </cell>
          <cell r="U1500" t="str">
            <v>N/A</v>
          </cell>
          <cell r="V1500" t="str">
            <v>N/A</v>
          </cell>
          <cell r="W1500" t="str">
            <v>N/I</v>
          </cell>
          <cell r="X1500" t="str">
            <v>N/I</v>
          </cell>
          <cell r="Y1500" t="str">
            <v>N/A</v>
          </cell>
          <cell r="Z1500" t="str">
            <v>N/A</v>
          </cell>
          <cell r="AA1500" t="str">
            <v>N/I</v>
          </cell>
          <cell r="AB1500" t="str">
            <v>NAO BLOQUEADO</v>
          </cell>
          <cell r="AC1500" t="str">
            <v xml:space="preserve">01201AO  </v>
          </cell>
          <cell r="AD1500" t="str">
            <v>ED COM TALENT OFFICE - AMZ</v>
          </cell>
          <cell r="AE1500" t="str">
            <v xml:space="preserve">1.TRANSFERÊNCIA </v>
          </cell>
          <cell r="AF1500" t="str">
            <v>N/A</v>
          </cell>
          <cell r="AG1500" t="str">
            <v>N/I</v>
          </cell>
          <cell r="AH1500" t="str">
            <v>N/I</v>
          </cell>
          <cell r="AI1500" t="str">
            <v>N/I</v>
          </cell>
          <cell r="AJ1500" t="str">
            <v>N/I</v>
          </cell>
          <cell r="AK1500" t="str">
            <v>N/I</v>
          </cell>
          <cell r="AL1500" t="str">
            <v>N/I</v>
          </cell>
          <cell r="AM1500">
            <v>40299</v>
          </cell>
          <cell r="AN1500" t="str">
            <v>MAI/10</v>
          </cell>
          <cell r="AO1500" t="str">
            <v>N/A</v>
          </cell>
          <cell r="AP1500" t="str">
            <v>N/A</v>
          </cell>
          <cell r="AQ1500" t="str">
            <v>N/I</v>
          </cell>
          <cell r="AR1500" t="str">
            <v>N/I</v>
          </cell>
          <cell r="AS1500" t="str">
            <v>N/IN/I</v>
          </cell>
          <cell r="AT1500" t="str">
            <v>N/I</v>
          </cell>
          <cell r="AU1500" t="str">
            <v>N/I</v>
          </cell>
          <cell r="AV1500" t="str">
            <v>N/A</v>
          </cell>
          <cell r="AW1500" t="str">
            <v>N/I</v>
          </cell>
          <cell r="AX1500" t="str">
            <v>N/I</v>
          </cell>
          <cell r="AY1500" t="str">
            <v>N/I</v>
          </cell>
          <cell r="AZ1500">
            <v>120205</v>
          </cell>
        </row>
        <row r="1501">
          <cell r="D1501">
            <v>120202</v>
          </cell>
          <cell r="E1501" t="str">
            <v>SAO PAULO HEAD OFFICER</v>
          </cell>
          <cell r="F1501" t="str">
            <v>N/A</v>
          </cell>
          <cell r="G1501" t="str">
            <v>SP</v>
          </cell>
          <cell r="H1501" t="str">
            <v>SÃO PAULO</v>
          </cell>
          <cell r="I1501" t="str">
            <v>SP</v>
          </cell>
          <cell r="J1501" t="str">
            <v>SP</v>
          </cell>
          <cell r="K1501" t="str">
            <v>02</v>
          </cell>
          <cell r="L1501" t="str">
            <v>AMZ</v>
          </cell>
          <cell r="M1501" t="str">
            <v>AMZ</v>
          </cell>
          <cell r="N1501">
            <v>0</v>
          </cell>
          <cell r="O1501">
            <v>0</v>
          </cell>
          <cell r="P1501" t="str">
            <v>EDIFÍCIO COMERCIAL</v>
          </cell>
          <cell r="Q1501" t="str">
            <v>GARAGEM</v>
          </cell>
          <cell r="R1501" t="str">
            <v>OFF STREET</v>
          </cell>
          <cell r="S1501" t="str">
            <v>M&amp;A 2010</v>
          </cell>
          <cell r="T1501">
            <v>1</v>
          </cell>
          <cell r="U1501" t="str">
            <v>N/A</v>
          </cell>
          <cell r="V1501" t="str">
            <v>N/A</v>
          </cell>
          <cell r="W1501" t="str">
            <v>N/I</v>
          </cell>
          <cell r="X1501" t="str">
            <v>N/I</v>
          </cell>
          <cell r="Y1501" t="str">
            <v>N/A</v>
          </cell>
          <cell r="Z1501" t="str">
            <v>N/A</v>
          </cell>
          <cell r="AA1501" t="str">
            <v>N/I</v>
          </cell>
          <cell r="AB1501" t="str">
            <v>NAO BLOQUEADO</v>
          </cell>
          <cell r="AC1501" t="str">
            <v xml:space="preserve">01201AN  </v>
          </cell>
          <cell r="AD1501" t="str">
            <v>ED COM SP HEAD OFFICE - AMZ</v>
          </cell>
          <cell r="AE1501" t="str">
            <v xml:space="preserve">1.TRANSFERÊNCIA </v>
          </cell>
          <cell r="AF1501" t="str">
            <v>N/A</v>
          </cell>
          <cell r="AG1501" t="str">
            <v>N/I</v>
          </cell>
          <cell r="AH1501" t="str">
            <v>N/I</v>
          </cell>
          <cell r="AI1501" t="str">
            <v>N/I</v>
          </cell>
          <cell r="AJ1501" t="str">
            <v>N/I</v>
          </cell>
          <cell r="AK1501" t="str">
            <v>N/I</v>
          </cell>
          <cell r="AL1501" t="str">
            <v>N/I</v>
          </cell>
          <cell r="AM1501">
            <v>40299</v>
          </cell>
          <cell r="AN1501" t="str">
            <v>MAI/10</v>
          </cell>
          <cell r="AO1501" t="str">
            <v>N/A</v>
          </cell>
          <cell r="AP1501" t="str">
            <v>N/A</v>
          </cell>
          <cell r="AQ1501" t="str">
            <v>N/I</v>
          </cell>
          <cell r="AR1501" t="str">
            <v>N/I</v>
          </cell>
          <cell r="AS1501" t="str">
            <v>N/IN/I</v>
          </cell>
          <cell r="AT1501" t="str">
            <v>N/I</v>
          </cell>
          <cell r="AU1501" t="str">
            <v>N/I</v>
          </cell>
          <cell r="AV1501" t="str">
            <v>N/A</v>
          </cell>
          <cell r="AW1501" t="str">
            <v>N/I</v>
          </cell>
          <cell r="AX1501" t="str">
            <v>N/I</v>
          </cell>
          <cell r="AY1501" t="str">
            <v>N/I</v>
          </cell>
          <cell r="AZ1501">
            <v>120202</v>
          </cell>
        </row>
        <row r="1502">
          <cell r="D1502">
            <v>120204</v>
          </cell>
          <cell r="E1502" t="str">
            <v>LEXINGTON ED</v>
          </cell>
          <cell r="F1502" t="str">
            <v>N/A</v>
          </cell>
          <cell r="G1502" t="str">
            <v>SP</v>
          </cell>
          <cell r="H1502" t="str">
            <v>SÃO PAULO</v>
          </cell>
          <cell r="I1502" t="str">
            <v>SP</v>
          </cell>
          <cell r="J1502" t="str">
            <v>SP</v>
          </cell>
          <cell r="K1502" t="str">
            <v>02</v>
          </cell>
          <cell r="L1502" t="str">
            <v>AMZ</v>
          </cell>
          <cell r="M1502" t="str">
            <v>AMZ</v>
          </cell>
          <cell r="N1502">
            <v>0</v>
          </cell>
          <cell r="O1502">
            <v>0</v>
          </cell>
          <cell r="P1502" t="str">
            <v>EDIFÍCIO COMERCIAL</v>
          </cell>
          <cell r="Q1502" t="str">
            <v>GARAGEM</v>
          </cell>
          <cell r="R1502" t="str">
            <v>OFF STREET</v>
          </cell>
          <cell r="S1502" t="str">
            <v>M&amp;A 2010</v>
          </cell>
          <cell r="T1502">
            <v>1</v>
          </cell>
          <cell r="U1502" t="str">
            <v>N/A</v>
          </cell>
          <cell r="V1502" t="str">
            <v>N/A</v>
          </cell>
          <cell r="W1502" t="str">
            <v>N/I</v>
          </cell>
          <cell r="X1502" t="str">
            <v>N/I</v>
          </cell>
          <cell r="Y1502" t="str">
            <v>N/A</v>
          </cell>
          <cell r="Z1502" t="str">
            <v>N/A</v>
          </cell>
          <cell r="AA1502" t="str">
            <v>N/I</v>
          </cell>
          <cell r="AB1502" t="str">
            <v>NAO BLOQUEADO</v>
          </cell>
          <cell r="AC1502" t="str">
            <v xml:space="preserve">01201AM  </v>
          </cell>
          <cell r="AD1502" t="str">
            <v>ED COM LEXINGTON - AMZ</v>
          </cell>
          <cell r="AE1502" t="str">
            <v xml:space="preserve">1.TRANSFERÊNCIA </v>
          </cell>
          <cell r="AF1502" t="str">
            <v>N/A</v>
          </cell>
          <cell r="AG1502" t="str">
            <v>N/I</v>
          </cell>
          <cell r="AH1502" t="str">
            <v>N/I</v>
          </cell>
          <cell r="AI1502" t="str">
            <v>N/I</v>
          </cell>
          <cell r="AJ1502" t="str">
            <v>N/I</v>
          </cell>
          <cell r="AK1502" t="str">
            <v>N/I</v>
          </cell>
          <cell r="AL1502" t="str">
            <v>N/I</v>
          </cell>
          <cell r="AM1502">
            <v>40299</v>
          </cell>
          <cell r="AN1502" t="str">
            <v>MAI/10</v>
          </cell>
          <cell r="AO1502" t="str">
            <v>N/A</v>
          </cell>
          <cell r="AP1502" t="str">
            <v>N/A</v>
          </cell>
          <cell r="AQ1502" t="str">
            <v>N/I</v>
          </cell>
          <cell r="AR1502" t="str">
            <v>N/I</v>
          </cell>
          <cell r="AS1502" t="str">
            <v>N/IN/I</v>
          </cell>
          <cell r="AT1502" t="str">
            <v>N/I</v>
          </cell>
          <cell r="AU1502" t="str">
            <v>N/I</v>
          </cell>
          <cell r="AV1502" t="str">
            <v>N/A</v>
          </cell>
          <cell r="AW1502" t="str">
            <v>N/I</v>
          </cell>
          <cell r="AX1502" t="str">
            <v>N/I</v>
          </cell>
          <cell r="AY1502" t="str">
            <v>N/I</v>
          </cell>
          <cell r="AZ1502">
            <v>120204</v>
          </cell>
        </row>
        <row r="1503">
          <cell r="D1503" t="str">
            <v xml:space="preserve">01201N8  </v>
          </cell>
          <cell r="E1503" t="str">
            <v>EDIFICIO YARA</v>
          </cell>
          <cell r="F1503" t="str">
            <v>N/A</v>
          </cell>
          <cell r="G1503" t="str">
            <v>SP</v>
          </cell>
          <cell r="H1503" t="str">
            <v>SÃO PAULO</v>
          </cell>
          <cell r="I1503" t="str">
            <v>SP</v>
          </cell>
          <cell r="J1503" t="str">
            <v>SP</v>
          </cell>
          <cell r="K1503" t="str">
            <v>01</v>
          </cell>
          <cell r="L1503" t="str">
            <v>ALLPARK</v>
          </cell>
          <cell r="M1503" t="str">
            <v>AMZ</v>
          </cell>
          <cell r="N1503">
            <v>0</v>
          </cell>
          <cell r="O1503">
            <v>0</v>
          </cell>
          <cell r="P1503" t="str">
            <v>EDIFÍCIO COMERCIAL</v>
          </cell>
          <cell r="Q1503" t="str">
            <v>GARAGEM</v>
          </cell>
          <cell r="R1503" t="str">
            <v>OFF STREET</v>
          </cell>
          <cell r="S1503" t="str">
            <v>M&amp;A 2010</v>
          </cell>
          <cell r="T1503">
            <v>1</v>
          </cell>
          <cell r="U1503" t="str">
            <v>N/A</v>
          </cell>
          <cell r="V1503" t="str">
            <v>N/A</v>
          </cell>
          <cell r="W1503" t="str">
            <v>N/I</v>
          </cell>
          <cell r="X1503" t="str">
            <v>N/I</v>
          </cell>
          <cell r="Y1503" t="str">
            <v>N/A</v>
          </cell>
          <cell r="Z1503" t="str">
            <v>N/A</v>
          </cell>
          <cell r="AA1503" t="str">
            <v>N/I</v>
          </cell>
          <cell r="AB1503" t="str">
            <v>NAO BLOQUEADO</v>
          </cell>
          <cell r="AC1503" t="str">
            <v xml:space="preserve">01201AL  </v>
          </cell>
          <cell r="AD1503" t="str">
            <v>ED COM YARA - AMZ</v>
          </cell>
          <cell r="AE1503" t="str">
            <v xml:space="preserve">1.TRANSFERÊNCIA </v>
          </cell>
          <cell r="AF1503" t="str">
            <v>N/A</v>
          </cell>
          <cell r="AG1503" t="str">
            <v>N/I</v>
          </cell>
          <cell r="AH1503" t="str">
            <v>N/I</v>
          </cell>
          <cell r="AI1503" t="str">
            <v>N/I</v>
          </cell>
          <cell r="AJ1503" t="str">
            <v>N/I</v>
          </cell>
          <cell r="AK1503" t="str">
            <v>RUA DR. RENATO PAES DE BARROS, 714</v>
          </cell>
          <cell r="AL1503" t="str">
            <v>N/I</v>
          </cell>
          <cell r="AM1503">
            <v>40299</v>
          </cell>
          <cell r="AN1503" t="str">
            <v>MAI/10</v>
          </cell>
          <cell r="AO1503" t="str">
            <v>N/A</v>
          </cell>
          <cell r="AP1503" t="str">
            <v>N/A</v>
          </cell>
          <cell r="AQ1503" t="str">
            <v>N/I</v>
          </cell>
          <cell r="AR1503" t="str">
            <v>N/I</v>
          </cell>
          <cell r="AS1503" t="str">
            <v>N/IN/I</v>
          </cell>
          <cell r="AT1503" t="str">
            <v>N/I</v>
          </cell>
          <cell r="AU1503" t="str">
            <v>N/I</v>
          </cell>
          <cell r="AV1503" t="str">
            <v>N/A</v>
          </cell>
          <cell r="AW1503" t="str">
            <v>N/I</v>
          </cell>
          <cell r="AX1503" t="str">
            <v>N/I</v>
          </cell>
          <cell r="AY1503" t="str">
            <v>N/I</v>
          </cell>
          <cell r="AZ1503" t="str">
            <v xml:space="preserve">01201N8  </v>
          </cell>
        </row>
        <row r="1504">
          <cell r="D1504">
            <v>120208</v>
          </cell>
          <cell r="E1504" t="str">
            <v>EDIFICIO YARA</v>
          </cell>
          <cell r="F1504" t="str">
            <v>N/A</v>
          </cell>
          <cell r="G1504" t="str">
            <v>SP</v>
          </cell>
          <cell r="H1504" t="str">
            <v>SÃO PAULO</v>
          </cell>
          <cell r="I1504" t="str">
            <v>SP</v>
          </cell>
          <cell r="J1504" t="str">
            <v>SP</v>
          </cell>
          <cell r="K1504" t="str">
            <v>02</v>
          </cell>
          <cell r="L1504" t="str">
            <v>ALLPARK</v>
          </cell>
          <cell r="M1504" t="str">
            <v>AMZ</v>
          </cell>
          <cell r="N1504">
            <v>0</v>
          </cell>
          <cell r="O1504">
            <v>0</v>
          </cell>
          <cell r="P1504" t="str">
            <v>EDIFÍCIO COMERCIAL</v>
          </cell>
          <cell r="Q1504" t="str">
            <v>GARAGEM</v>
          </cell>
          <cell r="R1504" t="str">
            <v>OFF STREET</v>
          </cell>
          <cell r="S1504" t="str">
            <v>M&amp;A 2010</v>
          </cell>
          <cell r="T1504">
            <v>1</v>
          </cell>
          <cell r="U1504" t="str">
            <v>N/A</v>
          </cell>
          <cell r="V1504" t="str">
            <v>N/A</v>
          </cell>
          <cell r="W1504" t="str">
            <v>N/I</v>
          </cell>
          <cell r="X1504" t="str">
            <v>N/I</v>
          </cell>
          <cell r="Y1504" t="str">
            <v>N/A</v>
          </cell>
          <cell r="Z1504" t="str">
            <v>N/A</v>
          </cell>
          <cell r="AA1504" t="str">
            <v>N/I</v>
          </cell>
          <cell r="AB1504" t="str">
            <v>NAO BLOQUEADO</v>
          </cell>
          <cell r="AC1504" t="str">
            <v xml:space="preserve">01201AL  </v>
          </cell>
          <cell r="AD1504" t="str">
            <v>ED COM YARA - AMZ</v>
          </cell>
          <cell r="AE1504" t="str">
            <v xml:space="preserve">1.TRANSFERÊNCIA </v>
          </cell>
          <cell r="AF1504" t="str">
            <v>N/A</v>
          </cell>
          <cell r="AG1504" t="str">
            <v>N/I</v>
          </cell>
          <cell r="AH1504" t="str">
            <v>N/I</v>
          </cell>
          <cell r="AI1504" t="str">
            <v>N/I</v>
          </cell>
          <cell r="AJ1504" t="str">
            <v>N/I</v>
          </cell>
          <cell r="AK1504" t="str">
            <v>RUA DR. RENATO PAES DE BARROS, 714</v>
          </cell>
          <cell r="AL1504" t="str">
            <v>N/I</v>
          </cell>
          <cell r="AM1504">
            <v>40299</v>
          </cell>
          <cell r="AN1504" t="str">
            <v>MAI/10</v>
          </cell>
          <cell r="AO1504" t="str">
            <v>N/A</v>
          </cell>
          <cell r="AP1504" t="str">
            <v>N/A</v>
          </cell>
          <cell r="AQ1504" t="str">
            <v>N/I</v>
          </cell>
          <cell r="AR1504" t="str">
            <v>N/I</v>
          </cell>
          <cell r="AS1504" t="str">
            <v>N/IN/I</v>
          </cell>
          <cell r="AT1504" t="str">
            <v>N/I</v>
          </cell>
          <cell r="AU1504" t="str">
            <v>N/I</v>
          </cell>
          <cell r="AV1504" t="str">
            <v>N/A</v>
          </cell>
          <cell r="AW1504" t="str">
            <v>N/I</v>
          </cell>
          <cell r="AX1504" t="str">
            <v>N/I</v>
          </cell>
          <cell r="AY1504" t="str">
            <v>N/I</v>
          </cell>
          <cell r="AZ1504">
            <v>120208</v>
          </cell>
        </row>
        <row r="1505">
          <cell r="D1505">
            <v>120207</v>
          </cell>
          <cell r="E1505" t="str">
            <v>DIAMOND TOWER</v>
          </cell>
          <cell r="F1505" t="str">
            <v>N/A</v>
          </cell>
          <cell r="G1505" t="str">
            <v>SP</v>
          </cell>
          <cell r="H1505" t="str">
            <v>SÃO PAULO</v>
          </cell>
          <cell r="I1505" t="str">
            <v>SP</v>
          </cell>
          <cell r="J1505" t="str">
            <v>SP</v>
          </cell>
          <cell r="K1505" t="str">
            <v>02</v>
          </cell>
          <cell r="L1505" t="str">
            <v>AMZ</v>
          </cell>
          <cell r="M1505" t="str">
            <v>AMZ</v>
          </cell>
          <cell r="N1505">
            <v>0</v>
          </cell>
          <cell r="O1505">
            <v>0</v>
          </cell>
          <cell r="P1505" t="str">
            <v>EDIFÍCIO COMERCIAL</v>
          </cell>
          <cell r="Q1505" t="str">
            <v>GARAGEM</v>
          </cell>
          <cell r="R1505" t="str">
            <v>OFF STREET</v>
          </cell>
          <cell r="S1505" t="str">
            <v>M&amp;A 2010</v>
          </cell>
          <cell r="T1505">
            <v>1</v>
          </cell>
          <cell r="U1505" t="str">
            <v>N/A</v>
          </cell>
          <cell r="V1505" t="str">
            <v>N/A</v>
          </cell>
          <cell r="W1505" t="str">
            <v>N/I</v>
          </cell>
          <cell r="X1505" t="str">
            <v>N/I</v>
          </cell>
          <cell r="Y1505" t="str">
            <v>N/A</v>
          </cell>
          <cell r="Z1505" t="str">
            <v>N/A</v>
          </cell>
          <cell r="AA1505" t="str">
            <v>N/I</v>
          </cell>
          <cell r="AB1505" t="str">
            <v>NAO BLOQUEADO</v>
          </cell>
          <cell r="AC1505" t="str">
            <v xml:space="preserve">01201AK  </v>
          </cell>
          <cell r="AD1505" t="str">
            <v>ED COM DIAMOND TOWER - AMZ</v>
          </cell>
          <cell r="AE1505" t="str">
            <v xml:space="preserve">1.TRANSFERÊNCIA </v>
          </cell>
          <cell r="AF1505" t="str">
            <v>N/A</v>
          </cell>
          <cell r="AG1505" t="str">
            <v>N/I</v>
          </cell>
          <cell r="AH1505" t="str">
            <v>N/I</v>
          </cell>
          <cell r="AI1505" t="str">
            <v>N/I</v>
          </cell>
          <cell r="AJ1505" t="str">
            <v>N/I</v>
          </cell>
          <cell r="AK1505" t="str">
            <v xml:space="preserve">AL. SANTOS, 771 </v>
          </cell>
          <cell r="AL1505" t="str">
            <v>N/I</v>
          </cell>
          <cell r="AM1505">
            <v>40299</v>
          </cell>
          <cell r="AN1505" t="str">
            <v>MAI/10</v>
          </cell>
          <cell r="AO1505" t="str">
            <v>N/A</v>
          </cell>
          <cell r="AP1505" t="str">
            <v>N/A</v>
          </cell>
          <cell r="AQ1505" t="str">
            <v>N/I</v>
          </cell>
          <cell r="AR1505" t="str">
            <v>N/I</v>
          </cell>
          <cell r="AS1505" t="str">
            <v>N/IN/I</v>
          </cell>
          <cell r="AT1505" t="str">
            <v>N/I</v>
          </cell>
          <cell r="AU1505" t="str">
            <v>N/I</v>
          </cell>
          <cell r="AV1505" t="str">
            <v>N/A</v>
          </cell>
          <cell r="AW1505" t="str">
            <v>N/I</v>
          </cell>
          <cell r="AX1505" t="str">
            <v>N/I</v>
          </cell>
          <cell r="AY1505" t="str">
            <v>N/I</v>
          </cell>
          <cell r="AZ1505">
            <v>120207</v>
          </cell>
        </row>
        <row r="1506">
          <cell r="D1506">
            <v>120203</v>
          </cell>
          <cell r="E1506" t="str">
            <v>HEITOR PENTEADO, BRADESCO</v>
          </cell>
          <cell r="F1506" t="str">
            <v>N/A</v>
          </cell>
          <cell r="G1506" t="str">
            <v>SP</v>
          </cell>
          <cell r="H1506" t="str">
            <v>SÃO PAULO</v>
          </cell>
          <cell r="I1506" t="str">
            <v>SP</v>
          </cell>
          <cell r="J1506" t="str">
            <v>SP</v>
          </cell>
          <cell r="K1506" t="str">
            <v>02</v>
          </cell>
          <cell r="L1506" t="str">
            <v>AMZ</v>
          </cell>
          <cell r="M1506" t="str">
            <v>AMZ</v>
          </cell>
          <cell r="N1506">
            <v>0</v>
          </cell>
          <cell r="O1506">
            <v>0</v>
          </cell>
          <cell r="P1506" t="str">
            <v>BANCO</v>
          </cell>
          <cell r="Q1506" t="str">
            <v>GARAGEM</v>
          </cell>
          <cell r="R1506" t="str">
            <v>OFF STREET</v>
          </cell>
          <cell r="S1506" t="str">
            <v>M&amp;A 2010</v>
          </cell>
          <cell r="T1506">
            <v>1</v>
          </cell>
          <cell r="U1506" t="str">
            <v>N/A</v>
          </cell>
          <cell r="V1506" t="str">
            <v>N/A</v>
          </cell>
          <cell r="W1506" t="str">
            <v>N/I</v>
          </cell>
          <cell r="X1506" t="str">
            <v>N/I</v>
          </cell>
          <cell r="Y1506" t="str">
            <v>N/A</v>
          </cell>
          <cell r="Z1506" t="str">
            <v>N/A</v>
          </cell>
          <cell r="AA1506" t="str">
            <v>N/I</v>
          </cell>
          <cell r="AB1506" t="str">
            <v>NAO BLOQUEADO</v>
          </cell>
          <cell r="AC1506" t="str">
            <v xml:space="preserve">01201AJ  </v>
          </cell>
          <cell r="AD1506" t="str">
            <v>BANCO BBD HEITOR PENTEADO 1833 - AMZ</v>
          </cell>
          <cell r="AE1506" t="str">
            <v xml:space="preserve">1.TRANSFERÊNCIA </v>
          </cell>
          <cell r="AF1506" t="str">
            <v>N/A</v>
          </cell>
          <cell r="AG1506" t="str">
            <v>N/I</v>
          </cell>
          <cell r="AH1506" t="str">
            <v>N/I</v>
          </cell>
          <cell r="AI1506" t="str">
            <v>N/I</v>
          </cell>
          <cell r="AJ1506" t="str">
            <v>N/I</v>
          </cell>
          <cell r="AK1506" t="str">
            <v>N/I</v>
          </cell>
          <cell r="AL1506" t="str">
            <v>N/I</v>
          </cell>
          <cell r="AM1506">
            <v>40299</v>
          </cell>
          <cell r="AN1506" t="str">
            <v>MAI/10</v>
          </cell>
          <cell r="AO1506" t="str">
            <v>N/A</v>
          </cell>
          <cell r="AP1506" t="str">
            <v>N/A</v>
          </cell>
          <cell r="AQ1506" t="str">
            <v>N/I</v>
          </cell>
          <cell r="AR1506" t="str">
            <v>N/I</v>
          </cell>
          <cell r="AS1506" t="str">
            <v>N/IN/I</v>
          </cell>
          <cell r="AT1506" t="str">
            <v>N/I</v>
          </cell>
          <cell r="AU1506" t="str">
            <v>N/I</v>
          </cell>
          <cell r="AV1506" t="str">
            <v>N/A</v>
          </cell>
          <cell r="AW1506" t="str">
            <v>N/I</v>
          </cell>
          <cell r="AX1506" t="str">
            <v>N/I</v>
          </cell>
          <cell r="AY1506" t="str">
            <v>N/I</v>
          </cell>
          <cell r="AZ1506">
            <v>120203</v>
          </cell>
        </row>
        <row r="1507">
          <cell r="D1507" t="str">
            <v>V00094</v>
          </cell>
          <cell r="E1507" t="str">
            <v>SUPORTE OPERACIONAL - SP</v>
          </cell>
          <cell r="F1507" t="str">
            <v>N/A</v>
          </cell>
          <cell r="G1507" t="str">
            <v>SP</v>
          </cell>
          <cell r="H1507" t="str">
            <v>SÃO PAULO</v>
          </cell>
          <cell r="I1507" t="str">
            <v>SP</v>
          </cell>
          <cell r="J1507" t="str">
            <v>SP</v>
          </cell>
          <cell r="K1507" t="str">
            <v>N/A</v>
          </cell>
          <cell r="L1507" t="str">
            <v>N/A</v>
          </cell>
          <cell r="M1507" t="str">
            <v>N/A</v>
          </cell>
          <cell r="N1507">
            <v>0</v>
          </cell>
          <cell r="O1507">
            <v>0</v>
          </cell>
          <cell r="P1507" t="str">
            <v>N/A</v>
          </cell>
          <cell r="Q1507" t="str">
            <v>SUPORTE OPERACIONAL</v>
          </cell>
          <cell r="R1507" t="str">
            <v>OPERACIONAL</v>
          </cell>
          <cell r="S1507" t="str">
            <v>OPERACIONAL</v>
          </cell>
          <cell r="T1507" t="str">
            <v>N/A</v>
          </cell>
          <cell r="U1507" t="str">
            <v>N/A</v>
          </cell>
          <cell r="V1507" t="str">
            <v>N/A</v>
          </cell>
          <cell r="W1507" t="str">
            <v>N/I</v>
          </cell>
          <cell r="X1507" t="str">
            <v>N/I</v>
          </cell>
          <cell r="Y1507" t="str">
            <v>N/I</v>
          </cell>
          <cell r="Z1507" t="str">
            <v>N/I</v>
          </cell>
          <cell r="AA1507" t="str">
            <v>N/I</v>
          </cell>
          <cell r="AB1507" t="str">
            <v>NAO BLOQUEADO</v>
          </cell>
          <cell r="AC1507" t="str">
            <v xml:space="preserve">012010B  </v>
          </cell>
          <cell r="AD1507" t="str">
            <v>SUPORTE OPERACIONAL - SP</v>
          </cell>
          <cell r="AE1507" t="str">
            <v xml:space="preserve">1.TRANSFERÊNCIA </v>
          </cell>
          <cell r="AF1507" t="str">
            <v>N/I</v>
          </cell>
          <cell r="AG1507" t="str">
            <v>N/I</v>
          </cell>
          <cell r="AH1507" t="str">
            <v>N/I</v>
          </cell>
          <cell r="AI1507" t="str">
            <v>N/I</v>
          </cell>
          <cell r="AJ1507" t="str">
            <v>N/I</v>
          </cell>
          <cell r="AK1507" t="str">
            <v>N/I</v>
          </cell>
          <cell r="AL1507" t="str">
            <v>N/I</v>
          </cell>
          <cell r="AM1507" t="str">
            <v>N/I</v>
          </cell>
          <cell r="AN1507" t="str">
            <v>N/I</v>
          </cell>
          <cell r="AO1507" t="str">
            <v>N/A</v>
          </cell>
          <cell r="AP1507" t="str">
            <v>N/A</v>
          </cell>
          <cell r="AQ1507" t="str">
            <v>N/I</v>
          </cell>
          <cell r="AR1507" t="str">
            <v>N/I</v>
          </cell>
          <cell r="AS1507" t="str">
            <v>N/IN/I</v>
          </cell>
          <cell r="AT1507" t="str">
            <v>N/I</v>
          </cell>
          <cell r="AU1507" t="str">
            <v>N/I</v>
          </cell>
          <cell r="AV1507" t="str">
            <v>N/I</v>
          </cell>
          <cell r="AW1507" t="str">
            <v>N/I</v>
          </cell>
          <cell r="AX1507" t="str">
            <v>N/I</v>
          </cell>
          <cell r="AY1507" t="str">
            <v>N/I</v>
          </cell>
          <cell r="AZ1507" t="str">
            <v>V00094</v>
          </cell>
        </row>
        <row r="1508">
          <cell r="D1508" t="str">
            <v>V00093</v>
          </cell>
          <cell r="E1508" t="str">
            <v>SUPERVISÃO OPERACIONAL - SP</v>
          </cell>
          <cell r="F1508" t="str">
            <v>N/A</v>
          </cell>
          <cell r="G1508" t="str">
            <v>SP</v>
          </cell>
          <cell r="H1508" t="str">
            <v>SÃO PAULO</v>
          </cell>
          <cell r="I1508" t="str">
            <v>SP</v>
          </cell>
          <cell r="J1508" t="str">
            <v>SP</v>
          </cell>
          <cell r="K1508" t="str">
            <v>N/A</v>
          </cell>
          <cell r="L1508" t="str">
            <v>N/A</v>
          </cell>
          <cell r="M1508" t="str">
            <v>N/A</v>
          </cell>
          <cell r="N1508">
            <v>0</v>
          </cell>
          <cell r="O1508">
            <v>0</v>
          </cell>
          <cell r="P1508" t="str">
            <v>N/A</v>
          </cell>
          <cell r="Q1508" t="str">
            <v>SUPERVISAO OPERACIONAL</v>
          </cell>
          <cell r="R1508" t="str">
            <v>OPERACIONAL</v>
          </cell>
          <cell r="S1508" t="str">
            <v>OPERACIONAL</v>
          </cell>
          <cell r="T1508" t="str">
            <v>N/A</v>
          </cell>
          <cell r="U1508" t="str">
            <v>N/A</v>
          </cell>
          <cell r="V1508" t="str">
            <v>N/A</v>
          </cell>
          <cell r="W1508" t="str">
            <v>N/I</v>
          </cell>
          <cell r="X1508" t="str">
            <v>N/I</v>
          </cell>
          <cell r="Y1508" t="str">
            <v>N/I</v>
          </cell>
          <cell r="Z1508" t="str">
            <v>N/I</v>
          </cell>
          <cell r="AA1508" t="str">
            <v>N/I</v>
          </cell>
          <cell r="AB1508" t="str">
            <v>NAO BLOQUEADO</v>
          </cell>
          <cell r="AC1508" t="str">
            <v xml:space="preserve">012010A  </v>
          </cell>
          <cell r="AD1508" t="str">
            <v>SUPERVISAO OPERACIONAL - SP</v>
          </cell>
          <cell r="AE1508" t="str">
            <v xml:space="preserve">1.TRANSFERÊNCIA </v>
          </cell>
          <cell r="AF1508" t="str">
            <v>N/I</v>
          </cell>
          <cell r="AG1508" t="str">
            <v>N/I</v>
          </cell>
          <cell r="AH1508" t="str">
            <v>N/I</v>
          </cell>
          <cell r="AI1508" t="str">
            <v>N/I</v>
          </cell>
          <cell r="AJ1508" t="str">
            <v>N/I</v>
          </cell>
          <cell r="AK1508" t="str">
            <v>N/I</v>
          </cell>
          <cell r="AL1508" t="str">
            <v>N/I</v>
          </cell>
          <cell r="AM1508" t="str">
            <v>N/I</v>
          </cell>
          <cell r="AN1508" t="str">
            <v>N/I</v>
          </cell>
          <cell r="AO1508" t="str">
            <v>N/A</v>
          </cell>
          <cell r="AP1508" t="str">
            <v>N/A</v>
          </cell>
          <cell r="AQ1508" t="str">
            <v>N/I</v>
          </cell>
          <cell r="AR1508" t="str">
            <v>N/I</v>
          </cell>
          <cell r="AS1508" t="str">
            <v>N/IN/I</v>
          </cell>
          <cell r="AT1508" t="str">
            <v>N/I</v>
          </cell>
          <cell r="AU1508" t="str">
            <v>N/I</v>
          </cell>
          <cell r="AV1508" t="str">
            <v>N/I</v>
          </cell>
          <cell r="AW1508" t="str">
            <v>N/I</v>
          </cell>
          <cell r="AX1508" t="str">
            <v>N/I</v>
          </cell>
          <cell r="AY1508" t="str">
            <v>N/I</v>
          </cell>
          <cell r="AZ1508" t="str">
            <v>V00093</v>
          </cell>
        </row>
        <row r="1509">
          <cell r="D1509" t="str">
            <v>V00111</v>
          </cell>
          <cell r="E1509" t="str">
            <v>ADM FINANCEIRO - PE</v>
          </cell>
          <cell r="F1509" t="str">
            <v>N/A</v>
          </cell>
          <cell r="G1509" t="str">
            <v>PE</v>
          </cell>
          <cell r="H1509" t="str">
            <v>PERNAMBUCO</v>
          </cell>
          <cell r="I1509" t="str">
            <v>NE</v>
          </cell>
          <cell r="J1509" t="str">
            <v>NE</v>
          </cell>
          <cell r="K1509" t="str">
            <v>01</v>
          </cell>
          <cell r="L1509" t="str">
            <v>N/I</v>
          </cell>
          <cell r="M1509" t="str">
            <v>N/I</v>
          </cell>
          <cell r="N1509">
            <v>0</v>
          </cell>
          <cell r="O1509">
            <v>0</v>
          </cell>
          <cell r="P1509" t="str">
            <v>N/A</v>
          </cell>
          <cell r="Q1509" t="str">
            <v>ADM FINANCEIRO</v>
          </cell>
          <cell r="R1509" t="str">
            <v>SG&amp;A</v>
          </cell>
          <cell r="S1509" t="str">
            <v>SG&amp;A</v>
          </cell>
          <cell r="T1509" t="str">
            <v>N/A</v>
          </cell>
          <cell r="U1509" t="str">
            <v>N/A</v>
          </cell>
          <cell r="V1509" t="str">
            <v>N/A</v>
          </cell>
          <cell r="W1509" t="str">
            <v>N/A</v>
          </cell>
          <cell r="X1509" t="str">
            <v>N/A</v>
          </cell>
          <cell r="Y1509" t="str">
            <v>N/A</v>
          </cell>
          <cell r="Z1509" t="str">
            <v>N/A</v>
          </cell>
          <cell r="AA1509" t="str">
            <v>N/A</v>
          </cell>
          <cell r="AB1509" t="str">
            <v>NAO BLOQUEADO</v>
          </cell>
          <cell r="AC1509">
            <v>1210170</v>
          </cell>
          <cell r="AD1509" t="str">
            <v>ADM FINANCEIRO - PE</v>
          </cell>
          <cell r="AE1509" t="str">
            <v xml:space="preserve">1.TRANSFERÊNCIA </v>
          </cell>
          <cell r="AF1509" t="str">
            <v>N/A</v>
          </cell>
          <cell r="AG1509" t="str">
            <v>N/A</v>
          </cell>
          <cell r="AH1509" t="str">
            <v>N/I</v>
          </cell>
          <cell r="AI1509" t="str">
            <v>N/A</v>
          </cell>
          <cell r="AJ1509" t="str">
            <v>N/A</v>
          </cell>
          <cell r="AK1509" t="str">
            <v>N/A</v>
          </cell>
          <cell r="AL1509" t="str">
            <v>N/A</v>
          </cell>
          <cell r="AM1509" t="str">
            <v>N/A</v>
          </cell>
          <cell r="AN1509" t="str">
            <v>N/A</v>
          </cell>
          <cell r="AO1509" t="str">
            <v>N/A</v>
          </cell>
          <cell r="AP1509" t="str">
            <v>N/A</v>
          </cell>
          <cell r="AQ1509" t="str">
            <v>N/A</v>
          </cell>
          <cell r="AR1509" t="str">
            <v>N/A</v>
          </cell>
          <cell r="AS1509" t="str">
            <v>N/IN/I</v>
          </cell>
          <cell r="AT1509" t="str">
            <v>N/I</v>
          </cell>
          <cell r="AU1509" t="str">
            <v>N/I</v>
          </cell>
          <cell r="AV1509" t="str">
            <v>N/A</v>
          </cell>
          <cell r="AW1509" t="str">
            <v>N/A</v>
          </cell>
          <cell r="AX1509" t="str">
            <v>N/A</v>
          </cell>
          <cell r="AY1509" t="str">
            <v>N/A</v>
          </cell>
          <cell r="AZ1509" t="str">
            <v>V00111</v>
          </cell>
        </row>
        <row r="1510">
          <cell r="D1510" t="str">
            <v>V00010</v>
          </cell>
          <cell r="E1510" t="str">
            <v>DPTO PESSOAL - PE</v>
          </cell>
          <cell r="F1510" t="str">
            <v>N/A</v>
          </cell>
          <cell r="G1510" t="str">
            <v>PE</v>
          </cell>
          <cell r="H1510" t="str">
            <v>PERNAMBUCO</v>
          </cell>
          <cell r="I1510" t="str">
            <v>NE</v>
          </cell>
          <cell r="J1510" t="str">
            <v>NE</v>
          </cell>
          <cell r="K1510" t="str">
            <v>00</v>
          </cell>
          <cell r="L1510" t="str">
            <v>N/I</v>
          </cell>
          <cell r="M1510" t="str">
            <v>N/I</v>
          </cell>
          <cell r="N1510">
            <v>0</v>
          </cell>
          <cell r="O1510">
            <v>0</v>
          </cell>
          <cell r="P1510" t="str">
            <v>N/A</v>
          </cell>
          <cell r="Q1510" t="str">
            <v>DPTO PESSOAL</v>
          </cell>
          <cell r="R1510" t="str">
            <v>SG&amp;A</v>
          </cell>
          <cell r="S1510" t="str">
            <v>SG&amp;A</v>
          </cell>
          <cell r="T1510" t="str">
            <v>N/A</v>
          </cell>
          <cell r="U1510" t="str">
            <v>N/A</v>
          </cell>
          <cell r="V1510" t="str">
            <v>N/A</v>
          </cell>
          <cell r="W1510" t="str">
            <v>N/A</v>
          </cell>
          <cell r="X1510" t="str">
            <v>N/A</v>
          </cell>
          <cell r="Y1510" t="str">
            <v>N/A</v>
          </cell>
          <cell r="Z1510" t="str">
            <v>N/A</v>
          </cell>
          <cell r="AA1510" t="str">
            <v>N/A</v>
          </cell>
          <cell r="AB1510" t="str">
            <v>NAO BLOQUEADO</v>
          </cell>
          <cell r="AC1510">
            <v>1210137</v>
          </cell>
          <cell r="AD1510" t="str">
            <v>RECURSOS HUMANOS - PE</v>
          </cell>
          <cell r="AE1510" t="str">
            <v xml:space="preserve">1.TRANSFERÊNCIA </v>
          </cell>
          <cell r="AF1510" t="str">
            <v>N/A</v>
          </cell>
          <cell r="AG1510" t="str">
            <v>N/A</v>
          </cell>
          <cell r="AH1510" t="str">
            <v>N/I</v>
          </cell>
          <cell r="AI1510" t="str">
            <v>N/A</v>
          </cell>
          <cell r="AJ1510" t="str">
            <v>N/A</v>
          </cell>
          <cell r="AK1510" t="str">
            <v>N/A</v>
          </cell>
          <cell r="AL1510" t="str">
            <v>N/A</v>
          </cell>
          <cell r="AM1510" t="str">
            <v>N/A</v>
          </cell>
          <cell r="AN1510" t="str">
            <v>N/A</v>
          </cell>
          <cell r="AO1510" t="str">
            <v>N/A</v>
          </cell>
          <cell r="AP1510" t="str">
            <v>N/A</v>
          </cell>
          <cell r="AQ1510" t="str">
            <v>N/A</v>
          </cell>
          <cell r="AR1510" t="str">
            <v>N/A</v>
          </cell>
          <cell r="AS1510" t="str">
            <v>N/IN/I</v>
          </cell>
          <cell r="AT1510" t="str">
            <v>N/I</v>
          </cell>
          <cell r="AU1510" t="str">
            <v>N/I</v>
          </cell>
          <cell r="AV1510" t="str">
            <v>N/A</v>
          </cell>
          <cell r="AW1510" t="str">
            <v>N/A</v>
          </cell>
          <cell r="AX1510" t="str">
            <v>N/A</v>
          </cell>
          <cell r="AY1510" t="str">
            <v>N/A</v>
          </cell>
          <cell r="AZ1510" t="str">
            <v>V00010</v>
          </cell>
        </row>
        <row r="1511">
          <cell r="D1511" t="str">
            <v>11013B</v>
          </cell>
          <cell r="E1511" t="str">
            <v>AUDITORIA INTERNA - CO</v>
          </cell>
          <cell r="F1511" t="str">
            <v>N/A</v>
          </cell>
          <cell r="G1511" t="str">
            <v>CO</v>
          </cell>
          <cell r="H1511" t="str">
            <v>CO</v>
          </cell>
          <cell r="I1511" t="str">
            <v>CO</v>
          </cell>
          <cell r="J1511" t="str">
            <v>CO</v>
          </cell>
          <cell r="K1511" t="str">
            <v>01</v>
          </cell>
          <cell r="L1511" t="str">
            <v>N/I</v>
          </cell>
          <cell r="M1511" t="str">
            <v>N/I</v>
          </cell>
          <cell r="N1511">
            <v>0</v>
          </cell>
          <cell r="O1511">
            <v>0</v>
          </cell>
          <cell r="P1511" t="str">
            <v>N/A</v>
          </cell>
          <cell r="Q1511" t="str">
            <v>AUDITORIA INTERNA</v>
          </cell>
          <cell r="R1511" t="str">
            <v>SG&amp;A</v>
          </cell>
          <cell r="S1511" t="str">
            <v>SG&amp;A</v>
          </cell>
          <cell r="T1511" t="str">
            <v>N/A</v>
          </cell>
          <cell r="U1511" t="str">
            <v>N/A</v>
          </cell>
          <cell r="V1511" t="str">
            <v>N/A</v>
          </cell>
          <cell r="W1511" t="str">
            <v>N/A</v>
          </cell>
          <cell r="X1511" t="str">
            <v>N/A</v>
          </cell>
          <cell r="Y1511" t="str">
            <v>N/A</v>
          </cell>
          <cell r="Z1511" t="str">
            <v>N/A</v>
          </cell>
          <cell r="AA1511" t="str">
            <v>N/A</v>
          </cell>
          <cell r="AB1511" t="str">
            <v>NAO BLOQUEADO</v>
          </cell>
          <cell r="AC1511">
            <v>1210130</v>
          </cell>
          <cell r="AD1511" t="str">
            <v>AUDITORIA INTERNA - PE</v>
          </cell>
          <cell r="AE1511" t="str">
            <v xml:space="preserve">1.TRANSFERÊNCIA </v>
          </cell>
          <cell r="AF1511" t="str">
            <v>N/A</v>
          </cell>
          <cell r="AG1511" t="str">
            <v>N/A</v>
          </cell>
          <cell r="AH1511" t="str">
            <v>N/I</v>
          </cell>
          <cell r="AI1511" t="str">
            <v>N/A</v>
          </cell>
          <cell r="AJ1511" t="str">
            <v>N/A</v>
          </cell>
          <cell r="AK1511" t="str">
            <v>N/A</v>
          </cell>
          <cell r="AL1511" t="str">
            <v>N/A</v>
          </cell>
          <cell r="AM1511" t="str">
            <v>N/A</v>
          </cell>
          <cell r="AN1511" t="str">
            <v>N/A</v>
          </cell>
          <cell r="AO1511" t="str">
            <v>N/A</v>
          </cell>
          <cell r="AP1511" t="str">
            <v>N/A</v>
          </cell>
          <cell r="AQ1511" t="str">
            <v>N/A</v>
          </cell>
          <cell r="AR1511" t="str">
            <v>N/A</v>
          </cell>
          <cell r="AS1511" t="str">
            <v>N/IN/I</v>
          </cell>
          <cell r="AT1511" t="str">
            <v>N/I</v>
          </cell>
          <cell r="AU1511" t="str">
            <v>N/I</v>
          </cell>
          <cell r="AV1511" t="str">
            <v>N/A</v>
          </cell>
          <cell r="AW1511" t="str">
            <v>N/A</v>
          </cell>
          <cell r="AX1511" t="str">
            <v>N/A</v>
          </cell>
          <cell r="AY1511" t="str">
            <v>N/A</v>
          </cell>
          <cell r="AZ1511" t="str">
            <v>11013B</v>
          </cell>
        </row>
        <row r="1512">
          <cell r="D1512" t="str">
            <v>V00115</v>
          </cell>
          <cell r="E1512" t="str">
            <v>GERÊNCIA REGIONAL - ES/PE</v>
          </cell>
          <cell r="F1512" t="str">
            <v>N/A</v>
          </cell>
          <cell r="G1512" t="str">
            <v>ES</v>
          </cell>
          <cell r="H1512" t="str">
            <v>ESPÍRITO SANTO</v>
          </cell>
          <cell r="I1512" t="str">
            <v>NE</v>
          </cell>
          <cell r="J1512" t="str">
            <v>NE</v>
          </cell>
          <cell r="K1512" t="str">
            <v>01</v>
          </cell>
          <cell r="L1512" t="str">
            <v>N/I</v>
          </cell>
          <cell r="M1512" t="str">
            <v>N/I</v>
          </cell>
          <cell r="N1512">
            <v>0</v>
          </cell>
          <cell r="O1512">
            <v>0</v>
          </cell>
          <cell r="P1512" t="str">
            <v>N/A</v>
          </cell>
          <cell r="Q1512" t="str">
            <v>GER. REGIONAL</v>
          </cell>
          <cell r="R1512" t="str">
            <v>SG&amp;A</v>
          </cell>
          <cell r="S1512" t="str">
            <v>SG&amp;A</v>
          </cell>
          <cell r="T1512" t="str">
            <v>N/A</v>
          </cell>
          <cell r="U1512" t="str">
            <v>N/A</v>
          </cell>
          <cell r="V1512" t="str">
            <v>N/A</v>
          </cell>
          <cell r="W1512" t="str">
            <v>N/A</v>
          </cell>
          <cell r="X1512" t="str">
            <v>N/A</v>
          </cell>
          <cell r="Y1512" t="str">
            <v>N/A</v>
          </cell>
          <cell r="Z1512" t="str">
            <v>N/A</v>
          </cell>
          <cell r="AA1512" t="str">
            <v>N/A</v>
          </cell>
          <cell r="AB1512" t="str">
            <v xml:space="preserve">BLOQUEADO    </v>
          </cell>
          <cell r="AC1512">
            <v>1110171</v>
          </cell>
          <cell r="AD1512" t="str">
            <v>GERÊNCIA REGIONAL - ES/PE</v>
          </cell>
          <cell r="AE1512" t="str">
            <v xml:space="preserve">1.TRANSFERÊNCIA </v>
          </cell>
          <cell r="AF1512" t="str">
            <v>N/A</v>
          </cell>
          <cell r="AG1512" t="str">
            <v>N/A</v>
          </cell>
          <cell r="AH1512" t="str">
            <v>N/I</v>
          </cell>
          <cell r="AI1512" t="str">
            <v>N/A</v>
          </cell>
          <cell r="AJ1512" t="str">
            <v>N/A</v>
          </cell>
          <cell r="AK1512" t="str">
            <v>N/A</v>
          </cell>
          <cell r="AL1512" t="str">
            <v>N/A</v>
          </cell>
          <cell r="AM1512" t="str">
            <v>N/A</v>
          </cell>
          <cell r="AN1512" t="str">
            <v>N/A</v>
          </cell>
          <cell r="AO1512" t="str">
            <v>N/A</v>
          </cell>
          <cell r="AP1512" t="str">
            <v>N/A</v>
          </cell>
          <cell r="AQ1512" t="str">
            <v>N/A</v>
          </cell>
          <cell r="AR1512" t="str">
            <v>N/A</v>
          </cell>
          <cell r="AS1512" t="str">
            <v>N/IN/I</v>
          </cell>
          <cell r="AT1512" t="str">
            <v>N/I</v>
          </cell>
          <cell r="AU1512" t="str">
            <v>N/I</v>
          </cell>
          <cell r="AV1512" t="str">
            <v>N/A</v>
          </cell>
          <cell r="AW1512" t="str">
            <v>N/A</v>
          </cell>
          <cell r="AX1512" t="str">
            <v>N/A</v>
          </cell>
          <cell r="AY1512" t="str">
            <v>N/A</v>
          </cell>
          <cell r="AZ1512" t="str">
            <v>V00115</v>
          </cell>
        </row>
        <row r="1513">
          <cell r="D1513" t="str">
            <v>V00021</v>
          </cell>
          <cell r="E1513" t="str">
            <v>RECURSOS HUMANOS - ES</v>
          </cell>
          <cell r="F1513" t="str">
            <v>N/A</v>
          </cell>
          <cell r="G1513" t="str">
            <v>ES</v>
          </cell>
          <cell r="H1513" t="str">
            <v>ESPÍRITO SANTO</v>
          </cell>
          <cell r="I1513" t="str">
            <v>NE</v>
          </cell>
          <cell r="J1513" t="str">
            <v>NE</v>
          </cell>
          <cell r="K1513" t="str">
            <v>00</v>
          </cell>
          <cell r="L1513" t="str">
            <v>N/I</v>
          </cell>
          <cell r="M1513" t="str">
            <v>N/I</v>
          </cell>
          <cell r="N1513">
            <v>0</v>
          </cell>
          <cell r="O1513">
            <v>0</v>
          </cell>
          <cell r="P1513" t="str">
            <v>N/A</v>
          </cell>
          <cell r="Q1513" t="str">
            <v>RECURSOS HUMANOS</v>
          </cell>
          <cell r="R1513" t="str">
            <v>SG&amp;A</v>
          </cell>
          <cell r="S1513" t="str">
            <v>SG&amp;A</v>
          </cell>
          <cell r="T1513" t="str">
            <v>N/A</v>
          </cell>
          <cell r="U1513" t="str">
            <v>N/A</v>
          </cell>
          <cell r="V1513" t="str">
            <v>N/A</v>
          </cell>
          <cell r="W1513" t="str">
            <v>N/A</v>
          </cell>
          <cell r="X1513" t="str">
            <v>N/A</v>
          </cell>
          <cell r="Y1513" t="str">
            <v>N/A</v>
          </cell>
          <cell r="Z1513" t="str">
            <v>N/A</v>
          </cell>
          <cell r="AA1513" t="str">
            <v>N/A</v>
          </cell>
          <cell r="AB1513" t="str">
            <v>NAO BLOQUEADO</v>
          </cell>
          <cell r="AC1513">
            <v>1110137</v>
          </cell>
          <cell r="AD1513" t="str">
            <v>RECURSOS HUMANOS - ES</v>
          </cell>
          <cell r="AE1513" t="str">
            <v xml:space="preserve">1.TRANSFERÊNCIA </v>
          </cell>
          <cell r="AF1513" t="str">
            <v>N/A</v>
          </cell>
          <cell r="AG1513" t="str">
            <v>N/A</v>
          </cell>
          <cell r="AH1513" t="str">
            <v>N/I</v>
          </cell>
          <cell r="AI1513" t="str">
            <v>N/A</v>
          </cell>
          <cell r="AJ1513" t="str">
            <v>N/A</v>
          </cell>
          <cell r="AK1513" t="str">
            <v>N/A</v>
          </cell>
          <cell r="AL1513" t="str">
            <v>N/A</v>
          </cell>
          <cell r="AM1513" t="str">
            <v>N/A</v>
          </cell>
          <cell r="AN1513" t="str">
            <v>N/A</v>
          </cell>
          <cell r="AO1513" t="str">
            <v>N/A</v>
          </cell>
          <cell r="AP1513" t="str">
            <v>N/A</v>
          </cell>
          <cell r="AQ1513" t="str">
            <v>N/A</v>
          </cell>
          <cell r="AR1513" t="str">
            <v>N/A</v>
          </cell>
          <cell r="AS1513" t="str">
            <v>N/IN/I</v>
          </cell>
          <cell r="AT1513" t="str">
            <v>N/I</v>
          </cell>
          <cell r="AU1513" t="str">
            <v>N/I</v>
          </cell>
          <cell r="AV1513" t="str">
            <v>N/A</v>
          </cell>
          <cell r="AW1513" t="str">
            <v>N/A</v>
          </cell>
          <cell r="AX1513" t="str">
            <v>N/A</v>
          </cell>
          <cell r="AY1513" t="str">
            <v>N/A</v>
          </cell>
          <cell r="AZ1513" t="str">
            <v>V00021</v>
          </cell>
        </row>
        <row r="1514">
          <cell r="D1514" t="str">
            <v>V00009</v>
          </cell>
          <cell r="E1514" t="str">
            <v>DPTO PESSOAL - ES</v>
          </cell>
          <cell r="F1514" t="str">
            <v>N/A</v>
          </cell>
          <cell r="G1514" t="str">
            <v>ES</v>
          </cell>
          <cell r="H1514" t="str">
            <v>ESPÍRITO SANTO</v>
          </cell>
          <cell r="I1514" t="str">
            <v>NE</v>
          </cell>
          <cell r="J1514" t="str">
            <v>NE</v>
          </cell>
          <cell r="K1514" t="str">
            <v>00</v>
          </cell>
          <cell r="L1514" t="str">
            <v>N/I</v>
          </cell>
          <cell r="M1514" t="str">
            <v>N/I</v>
          </cell>
          <cell r="N1514">
            <v>0</v>
          </cell>
          <cell r="O1514">
            <v>0</v>
          </cell>
          <cell r="P1514" t="str">
            <v>N/A</v>
          </cell>
          <cell r="Q1514" t="str">
            <v>DPTO PESSOAL</v>
          </cell>
          <cell r="R1514" t="str">
            <v>SG&amp;A</v>
          </cell>
          <cell r="S1514" t="str">
            <v>SG&amp;A</v>
          </cell>
          <cell r="T1514" t="str">
            <v>N/A</v>
          </cell>
          <cell r="U1514" t="str">
            <v>N/A</v>
          </cell>
          <cell r="V1514" t="str">
            <v>N/A</v>
          </cell>
          <cell r="W1514" t="str">
            <v>N/A</v>
          </cell>
          <cell r="X1514" t="str">
            <v>N/A</v>
          </cell>
          <cell r="Y1514" t="str">
            <v>N/A</v>
          </cell>
          <cell r="Z1514" t="str">
            <v>N/A</v>
          </cell>
          <cell r="AA1514" t="str">
            <v>N/A</v>
          </cell>
          <cell r="AB1514" t="str">
            <v>NAO BLOQUEADO</v>
          </cell>
          <cell r="AC1514">
            <v>1110132</v>
          </cell>
          <cell r="AD1514" t="str">
            <v>DPTO PESSOAL - ES</v>
          </cell>
          <cell r="AE1514" t="str">
            <v xml:space="preserve">1.TRANSFERÊNCIA </v>
          </cell>
          <cell r="AF1514" t="str">
            <v>N/A</v>
          </cell>
          <cell r="AG1514" t="str">
            <v>N/A</v>
          </cell>
          <cell r="AH1514" t="str">
            <v>N/I</v>
          </cell>
          <cell r="AI1514" t="str">
            <v>N/A</v>
          </cell>
          <cell r="AJ1514" t="str">
            <v>N/A</v>
          </cell>
          <cell r="AK1514" t="str">
            <v>N/A</v>
          </cell>
          <cell r="AL1514" t="str">
            <v>N/A</v>
          </cell>
          <cell r="AM1514" t="str">
            <v>N/A</v>
          </cell>
          <cell r="AN1514" t="str">
            <v>N/A</v>
          </cell>
          <cell r="AO1514" t="str">
            <v>N/A</v>
          </cell>
          <cell r="AP1514" t="str">
            <v>N/A</v>
          </cell>
          <cell r="AQ1514" t="str">
            <v>N/A</v>
          </cell>
          <cell r="AR1514" t="str">
            <v>N/A</v>
          </cell>
          <cell r="AS1514" t="str">
            <v>N/IN/I</v>
          </cell>
          <cell r="AT1514" t="str">
            <v>N/I</v>
          </cell>
          <cell r="AU1514" t="str">
            <v>N/I</v>
          </cell>
          <cell r="AV1514" t="str">
            <v>N/A</v>
          </cell>
          <cell r="AW1514" t="str">
            <v>N/A</v>
          </cell>
          <cell r="AX1514" t="str">
            <v>N/A</v>
          </cell>
          <cell r="AY1514" t="str">
            <v>N/A</v>
          </cell>
          <cell r="AZ1514" t="str">
            <v>V00009</v>
          </cell>
        </row>
        <row r="1515">
          <cell r="D1515" t="str">
            <v>V00303</v>
          </cell>
          <cell r="E1515" t="str">
            <v>AUDITORIA INTERNA - ES</v>
          </cell>
          <cell r="F1515" t="str">
            <v>N/A</v>
          </cell>
          <cell r="G1515" t="str">
            <v>ES</v>
          </cell>
          <cell r="H1515" t="str">
            <v>ESPÍRITO SANTO</v>
          </cell>
          <cell r="I1515" t="str">
            <v>NE</v>
          </cell>
          <cell r="J1515" t="str">
            <v>NE</v>
          </cell>
          <cell r="K1515" t="str">
            <v>03</v>
          </cell>
          <cell r="L1515" t="str">
            <v>N/I</v>
          </cell>
          <cell r="M1515" t="str">
            <v>N/I</v>
          </cell>
          <cell r="N1515">
            <v>0</v>
          </cell>
          <cell r="O1515">
            <v>0</v>
          </cell>
          <cell r="P1515" t="str">
            <v>N/A</v>
          </cell>
          <cell r="Q1515" t="str">
            <v>AUDITORIA INTERNA</v>
          </cell>
          <cell r="R1515" t="str">
            <v>SG&amp;A</v>
          </cell>
          <cell r="S1515" t="str">
            <v>SG&amp;A</v>
          </cell>
          <cell r="T1515" t="str">
            <v>N/A</v>
          </cell>
          <cell r="U1515" t="str">
            <v>N/A</v>
          </cell>
          <cell r="V1515" t="str">
            <v>N/A</v>
          </cell>
          <cell r="W1515" t="str">
            <v>N/A</v>
          </cell>
          <cell r="X1515" t="str">
            <v>N/A</v>
          </cell>
          <cell r="Y1515" t="str">
            <v>N/A</v>
          </cell>
          <cell r="Z1515" t="str">
            <v>N/A</v>
          </cell>
          <cell r="AA1515" t="str">
            <v>N/A</v>
          </cell>
          <cell r="AB1515" t="str">
            <v>NAO BLOQUEADO</v>
          </cell>
          <cell r="AC1515">
            <v>1110130</v>
          </cell>
          <cell r="AD1515" t="str">
            <v>AUDITORIA INTERNA - ES</v>
          </cell>
          <cell r="AE1515" t="str">
            <v xml:space="preserve">1.TRANSFERÊNCIA </v>
          </cell>
          <cell r="AF1515" t="str">
            <v>N/A</v>
          </cell>
          <cell r="AG1515" t="str">
            <v>N/A</v>
          </cell>
          <cell r="AH1515" t="str">
            <v>N/I</v>
          </cell>
          <cell r="AI1515" t="str">
            <v>N/A</v>
          </cell>
          <cell r="AJ1515" t="str">
            <v>N/A</v>
          </cell>
          <cell r="AK1515" t="str">
            <v>N/A</v>
          </cell>
          <cell r="AL1515" t="str">
            <v>N/A</v>
          </cell>
          <cell r="AM1515" t="str">
            <v>N/A</v>
          </cell>
          <cell r="AN1515" t="str">
            <v>N/A</v>
          </cell>
          <cell r="AO1515" t="str">
            <v>N/A</v>
          </cell>
          <cell r="AP1515" t="str">
            <v>N/A</v>
          </cell>
          <cell r="AQ1515" t="str">
            <v>N/A</v>
          </cell>
          <cell r="AR1515" t="str">
            <v>N/A</v>
          </cell>
          <cell r="AS1515" t="str">
            <v>N/IN/I</v>
          </cell>
          <cell r="AT1515" t="str">
            <v>N/I</v>
          </cell>
          <cell r="AU1515" t="str">
            <v>N/I</v>
          </cell>
          <cell r="AV1515" t="str">
            <v>N/A</v>
          </cell>
          <cell r="AW1515" t="str">
            <v>N/A</v>
          </cell>
          <cell r="AX1515" t="str">
            <v>N/A</v>
          </cell>
          <cell r="AY1515" t="str">
            <v>N/A</v>
          </cell>
          <cell r="AZ1515" t="str">
            <v>V00303</v>
          </cell>
        </row>
        <row r="1516">
          <cell r="D1516">
            <v>315158</v>
          </cell>
          <cell r="E1516" t="str">
            <v>ZONA AZUL PORTO ALEGRE</v>
          </cell>
          <cell r="F1516" t="str">
            <v>N/A</v>
          </cell>
          <cell r="G1516" t="str">
            <v>ON</v>
          </cell>
          <cell r="H1516" t="str">
            <v>RIO GRANDE DO SUL</v>
          </cell>
          <cell r="I1516" t="str">
            <v>ON</v>
          </cell>
          <cell r="J1516" t="str">
            <v>On Street</v>
          </cell>
          <cell r="K1516" t="str">
            <v>51</v>
          </cell>
          <cell r="L1516" t="str">
            <v>PRIMEIRA</v>
          </cell>
          <cell r="M1516" t="str">
            <v>PRIMEIRA</v>
          </cell>
          <cell r="N1516">
            <v>0</v>
          </cell>
          <cell r="O1516">
            <v>0</v>
          </cell>
          <cell r="P1516" t="str">
            <v>ZONA AZUL</v>
          </cell>
          <cell r="Q1516" t="str">
            <v>GARAGEM</v>
          </cell>
          <cell r="R1516" t="str">
            <v>ON STREET</v>
          </cell>
          <cell r="S1516" t="str">
            <v>BASE ON</v>
          </cell>
          <cell r="T1516">
            <v>1</v>
          </cell>
          <cell r="U1516" t="str">
            <v>N/A</v>
          </cell>
          <cell r="V1516" t="str">
            <v>N/A</v>
          </cell>
          <cell r="W1516" t="str">
            <v>N/I</v>
          </cell>
          <cell r="X1516" t="str">
            <v>N/I</v>
          </cell>
          <cell r="Y1516" t="str">
            <v>N/A</v>
          </cell>
          <cell r="Z1516" t="str">
            <v>N/A</v>
          </cell>
          <cell r="AA1516" t="str">
            <v>N/I</v>
          </cell>
          <cell r="AB1516" t="str">
            <v>NAO BLOQUEADO</v>
          </cell>
          <cell r="AC1516">
            <v>921601</v>
          </cell>
          <cell r="AD1516" t="str">
            <v>ZONA AZUL PORTO ALEGRE</v>
          </cell>
          <cell r="AE1516" t="str">
            <v xml:space="preserve">1.TRANSFERÊNCIA </v>
          </cell>
          <cell r="AF1516" t="str">
            <v>ORGANICAS</v>
          </cell>
          <cell r="AG1516" t="str">
            <v>N/I</v>
          </cell>
          <cell r="AH1516" t="str">
            <v>PORTO ALEGRE</v>
          </cell>
          <cell r="AI1516" t="str">
            <v>90030-140</v>
          </cell>
          <cell r="AJ1516" t="str">
            <v>CENTRO</v>
          </cell>
          <cell r="AK1516" t="str">
            <v xml:space="preserve">ZONA AZUL PORTO ALEGRE                  </v>
          </cell>
          <cell r="AL1516" t="str">
            <v>N/I</v>
          </cell>
          <cell r="AM1516" t="str">
            <v>N/I</v>
          </cell>
          <cell r="AN1516" t="str">
            <v>N/I</v>
          </cell>
          <cell r="AO1516" t="str">
            <v>N/A</v>
          </cell>
          <cell r="AP1516" t="str">
            <v>N/A</v>
          </cell>
          <cell r="AQ1516" t="str">
            <v>N/I</v>
          </cell>
          <cell r="AR1516" t="str">
            <v>N/I</v>
          </cell>
          <cell r="AS1516" t="str">
            <v>N/IN/I</v>
          </cell>
          <cell r="AT1516" t="str">
            <v>N/I</v>
          </cell>
          <cell r="AU1516" t="str">
            <v>N/I</v>
          </cell>
          <cell r="AV1516" t="str">
            <v>N/A</v>
          </cell>
          <cell r="AW1516" t="str">
            <v>N/I</v>
          </cell>
          <cell r="AX1516" t="str">
            <v>Porto Alegre RS</v>
          </cell>
          <cell r="AY1516" t="str">
            <v>N/I</v>
          </cell>
          <cell r="AZ1516">
            <v>315158</v>
          </cell>
        </row>
        <row r="1517">
          <cell r="D1517">
            <v>345115</v>
          </cell>
          <cell r="E1517" t="str">
            <v>ZONA AZUL PORTO ALEGRE</v>
          </cell>
          <cell r="F1517" t="str">
            <v>N/A</v>
          </cell>
          <cell r="G1517" t="str">
            <v>ON</v>
          </cell>
          <cell r="H1517" t="str">
            <v>RIO GRANDE DO SUL</v>
          </cell>
          <cell r="I1517" t="str">
            <v>ON</v>
          </cell>
          <cell r="J1517" t="str">
            <v>On Street</v>
          </cell>
          <cell r="K1517" t="str">
            <v>51</v>
          </cell>
          <cell r="L1517" t="str">
            <v>PRIMEIRA</v>
          </cell>
          <cell r="M1517" t="str">
            <v>PRIMEIRA</v>
          </cell>
          <cell r="N1517">
            <v>0</v>
          </cell>
          <cell r="O1517">
            <v>0</v>
          </cell>
          <cell r="P1517" t="str">
            <v>ZONA AZUL</v>
          </cell>
          <cell r="Q1517" t="str">
            <v>GARAGEM</v>
          </cell>
          <cell r="R1517" t="str">
            <v>ON STREET</v>
          </cell>
          <cell r="S1517" t="str">
            <v>BASE ON</v>
          </cell>
          <cell r="T1517">
            <v>1</v>
          </cell>
          <cell r="U1517" t="str">
            <v>N/A</v>
          </cell>
          <cell r="V1517" t="str">
            <v>N/A</v>
          </cell>
          <cell r="W1517" t="str">
            <v>N/I</v>
          </cell>
          <cell r="X1517" t="str">
            <v>N/I</v>
          </cell>
          <cell r="Y1517" t="str">
            <v>N/A</v>
          </cell>
          <cell r="Z1517" t="str">
            <v>N/A</v>
          </cell>
          <cell r="AA1517" t="str">
            <v>N/I</v>
          </cell>
          <cell r="AB1517" t="str">
            <v>NAO BLOQUEADO</v>
          </cell>
          <cell r="AC1517">
            <v>921601</v>
          </cell>
          <cell r="AD1517" t="str">
            <v>ZONA AZUL PORTO ALEGRE</v>
          </cell>
          <cell r="AE1517" t="str">
            <v xml:space="preserve">1.TRANSFERÊNCIA </v>
          </cell>
          <cell r="AF1517" t="str">
            <v>ORGANICAS</v>
          </cell>
          <cell r="AG1517" t="str">
            <v>N/I</v>
          </cell>
          <cell r="AH1517" t="str">
            <v>PORTO ALEGRE</v>
          </cell>
          <cell r="AI1517" t="str">
            <v>90030-140</v>
          </cell>
          <cell r="AJ1517" t="str">
            <v>CENTRO</v>
          </cell>
          <cell r="AK1517" t="str">
            <v xml:space="preserve">ZONA AZUL PORTO ALEGRE                  </v>
          </cell>
          <cell r="AL1517" t="str">
            <v>N/I</v>
          </cell>
          <cell r="AM1517" t="str">
            <v>N/I</v>
          </cell>
          <cell r="AN1517" t="str">
            <v>N/I</v>
          </cell>
          <cell r="AO1517" t="str">
            <v>N/A</v>
          </cell>
          <cell r="AP1517" t="str">
            <v>N/A</v>
          </cell>
          <cell r="AQ1517" t="str">
            <v>N/I</v>
          </cell>
          <cell r="AR1517" t="str">
            <v>N/I</v>
          </cell>
          <cell r="AS1517" t="str">
            <v>N/IN/I</v>
          </cell>
          <cell r="AT1517" t="str">
            <v>N/I</v>
          </cell>
          <cell r="AU1517" t="str">
            <v>N/I</v>
          </cell>
          <cell r="AV1517" t="str">
            <v>N/A</v>
          </cell>
          <cell r="AW1517" t="str">
            <v>N/I</v>
          </cell>
          <cell r="AX1517" t="str">
            <v>Porto Alegre RS</v>
          </cell>
          <cell r="AY1517" t="str">
            <v>N/I</v>
          </cell>
          <cell r="AZ1517">
            <v>345115</v>
          </cell>
        </row>
        <row r="1518">
          <cell r="D1518">
            <v>415180</v>
          </cell>
          <cell r="E1518" t="str">
            <v>ZONA AZUL PORTO ALEGRE</v>
          </cell>
          <cell r="F1518" t="str">
            <v>N/A</v>
          </cell>
          <cell r="G1518" t="str">
            <v>ON</v>
          </cell>
          <cell r="H1518" t="str">
            <v>RIO GRANDE DO SUL</v>
          </cell>
          <cell r="I1518" t="str">
            <v>ON</v>
          </cell>
          <cell r="J1518" t="str">
            <v>On Street</v>
          </cell>
          <cell r="K1518" t="str">
            <v>51</v>
          </cell>
          <cell r="L1518" t="str">
            <v>PRIMEIRA</v>
          </cell>
          <cell r="M1518" t="str">
            <v>PRIMEIRA</v>
          </cell>
          <cell r="N1518">
            <v>0</v>
          </cell>
          <cell r="O1518">
            <v>0</v>
          </cell>
          <cell r="P1518" t="str">
            <v>ZONA AZUL</v>
          </cell>
          <cell r="Q1518" t="str">
            <v>GARAGEM</v>
          </cell>
          <cell r="R1518" t="str">
            <v>ON STREET</v>
          </cell>
          <cell r="S1518" t="str">
            <v>BASE ON</v>
          </cell>
          <cell r="T1518">
            <v>1</v>
          </cell>
          <cell r="U1518" t="str">
            <v>N/A</v>
          </cell>
          <cell r="V1518" t="str">
            <v>N/A</v>
          </cell>
          <cell r="W1518" t="str">
            <v>N/I</v>
          </cell>
          <cell r="X1518" t="str">
            <v>N/I</v>
          </cell>
          <cell r="Y1518" t="str">
            <v>N/A</v>
          </cell>
          <cell r="Z1518" t="str">
            <v>N/A</v>
          </cell>
          <cell r="AA1518" t="str">
            <v>N/I</v>
          </cell>
          <cell r="AB1518" t="str">
            <v>NAO BLOQUEADO</v>
          </cell>
          <cell r="AC1518">
            <v>921601</v>
          </cell>
          <cell r="AD1518" t="str">
            <v>ZONA AZUL PORTO ALEGRE</v>
          </cell>
          <cell r="AE1518" t="str">
            <v xml:space="preserve">1.TRANSFERÊNCIA </v>
          </cell>
          <cell r="AF1518" t="str">
            <v>ORGANICAS</v>
          </cell>
          <cell r="AG1518" t="str">
            <v>N/I</v>
          </cell>
          <cell r="AH1518" t="str">
            <v>PORTO ALEGRE</v>
          </cell>
          <cell r="AI1518" t="str">
            <v>90030-140</v>
          </cell>
          <cell r="AJ1518" t="str">
            <v>CENTRO</v>
          </cell>
          <cell r="AK1518" t="str">
            <v xml:space="preserve">ZONA AZUL PORTO ALEGRE                  </v>
          </cell>
          <cell r="AL1518" t="str">
            <v>N/I</v>
          </cell>
          <cell r="AM1518" t="str">
            <v>N/I</v>
          </cell>
          <cell r="AN1518" t="str">
            <v>N/I</v>
          </cell>
          <cell r="AO1518" t="str">
            <v>N/A</v>
          </cell>
          <cell r="AP1518" t="str">
            <v>N/A</v>
          </cell>
          <cell r="AQ1518" t="str">
            <v>N/I</v>
          </cell>
          <cell r="AR1518" t="str">
            <v>N/I</v>
          </cell>
          <cell r="AS1518" t="str">
            <v>N/IN/I</v>
          </cell>
          <cell r="AT1518" t="str">
            <v>N/I</v>
          </cell>
          <cell r="AU1518" t="str">
            <v>N/I</v>
          </cell>
          <cell r="AV1518" t="str">
            <v>N/A</v>
          </cell>
          <cell r="AW1518" t="str">
            <v>N/I</v>
          </cell>
          <cell r="AX1518" t="str">
            <v>Porto Alegre RS</v>
          </cell>
          <cell r="AY1518" t="str">
            <v>N/I</v>
          </cell>
          <cell r="AZ1518">
            <v>415180</v>
          </cell>
        </row>
        <row r="1519">
          <cell r="D1519" t="str">
            <v>V00079</v>
          </cell>
          <cell r="E1519" t="str">
            <v>GERÊNCIA OPERACIONAL - RS</v>
          </cell>
          <cell r="F1519" t="str">
            <v>N/A</v>
          </cell>
          <cell r="G1519" t="str">
            <v>RS</v>
          </cell>
          <cell r="H1519" t="str">
            <v>RIO GRANDE DO SUL</v>
          </cell>
          <cell r="I1519" t="str">
            <v>SUL</v>
          </cell>
          <cell r="J1519" t="str">
            <v>SUL</v>
          </cell>
          <cell r="K1519" t="str">
            <v>N/A</v>
          </cell>
          <cell r="L1519" t="str">
            <v>N/A</v>
          </cell>
          <cell r="M1519" t="str">
            <v>N/A</v>
          </cell>
          <cell r="N1519">
            <v>0</v>
          </cell>
          <cell r="O1519">
            <v>0</v>
          </cell>
          <cell r="P1519" t="str">
            <v>N/A</v>
          </cell>
          <cell r="Q1519" t="str">
            <v>GER. OPERACIONAL</v>
          </cell>
          <cell r="R1519" t="str">
            <v>OPERACIONAL</v>
          </cell>
          <cell r="S1519" t="str">
            <v>OPERACIONAL</v>
          </cell>
          <cell r="T1519" t="str">
            <v>N/A</v>
          </cell>
          <cell r="U1519" t="str">
            <v>N/A</v>
          </cell>
          <cell r="V1519" t="str">
            <v>N/A</v>
          </cell>
          <cell r="W1519" t="str">
            <v>N/I</v>
          </cell>
          <cell r="X1519" t="str">
            <v>N/I</v>
          </cell>
          <cell r="Y1519" t="str">
            <v>N/I</v>
          </cell>
          <cell r="Z1519" t="str">
            <v>N/I</v>
          </cell>
          <cell r="AA1519" t="str">
            <v>N/I</v>
          </cell>
          <cell r="AB1519" t="str">
            <v>NAO BLOQUEADO</v>
          </cell>
          <cell r="AC1519">
            <v>920100</v>
          </cell>
          <cell r="AD1519" t="str">
            <v>GERENCIA OPERACIONAL - RS</v>
          </cell>
          <cell r="AE1519" t="str">
            <v xml:space="preserve">1.TRANSFERÊNCIA </v>
          </cell>
          <cell r="AF1519" t="str">
            <v>N/I</v>
          </cell>
          <cell r="AG1519" t="str">
            <v>N/I</v>
          </cell>
          <cell r="AH1519" t="str">
            <v>N/I</v>
          </cell>
          <cell r="AI1519" t="str">
            <v>N/I</v>
          </cell>
          <cell r="AJ1519" t="str">
            <v>N/I</v>
          </cell>
          <cell r="AK1519" t="str">
            <v>N/I</v>
          </cell>
          <cell r="AL1519" t="str">
            <v>N/I</v>
          </cell>
          <cell r="AM1519" t="str">
            <v>N/I</v>
          </cell>
          <cell r="AN1519" t="str">
            <v>N/I</v>
          </cell>
          <cell r="AO1519" t="str">
            <v>N/A</v>
          </cell>
          <cell r="AP1519" t="str">
            <v>N/A</v>
          </cell>
          <cell r="AQ1519" t="str">
            <v>N/I</v>
          </cell>
          <cell r="AR1519" t="str">
            <v>N/I</v>
          </cell>
          <cell r="AS1519" t="str">
            <v>N/IN/I</v>
          </cell>
          <cell r="AT1519" t="str">
            <v>N/I</v>
          </cell>
          <cell r="AU1519" t="str">
            <v>N/I</v>
          </cell>
          <cell r="AV1519" t="str">
            <v>N/I</v>
          </cell>
          <cell r="AW1519" t="str">
            <v>N/I</v>
          </cell>
          <cell r="AX1519" t="str">
            <v>N/I</v>
          </cell>
          <cell r="AY1519" t="str">
            <v>N/I</v>
          </cell>
          <cell r="AZ1519" t="str">
            <v>V00079</v>
          </cell>
        </row>
        <row r="1520">
          <cell r="D1520" t="str">
            <v>V00204</v>
          </cell>
          <cell r="E1520" t="str">
            <v>RECURSOS HUMANOS - GO</v>
          </cell>
          <cell r="F1520" t="str">
            <v>N/A</v>
          </cell>
          <cell r="G1520" t="str">
            <v>GO</v>
          </cell>
          <cell r="H1520" t="str">
            <v>GOIÁS</v>
          </cell>
          <cell r="I1520" t="str">
            <v>CO</v>
          </cell>
          <cell r="J1520" t="str">
            <v>CO</v>
          </cell>
          <cell r="K1520" t="str">
            <v>02</v>
          </cell>
          <cell r="L1520" t="str">
            <v>N/I</v>
          </cell>
          <cell r="M1520" t="str">
            <v>N/I</v>
          </cell>
          <cell r="N1520">
            <v>0</v>
          </cell>
          <cell r="O1520">
            <v>0</v>
          </cell>
          <cell r="P1520" t="str">
            <v>N/A</v>
          </cell>
          <cell r="Q1520" t="str">
            <v>RECURSOS HUMANOS</v>
          </cell>
          <cell r="R1520" t="str">
            <v>SG&amp;A</v>
          </cell>
          <cell r="S1520" t="str">
            <v>SG&amp;A</v>
          </cell>
          <cell r="T1520" t="str">
            <v>N/A</v>
          </cell>
          <cell r="U1520" t="str">
            <v>N/A</v>
          </cell>
          <cell r="V1520" t="str">
            <v>N/A</v>
          </cell>
          <cell r="W1520" t="str">
            <v>N/A</v>
          </cell>
          <cell r="X1520" t="str">
            <v>N/A</v>
          </cell>
          <cell r="Y1520" t="str">
            <v>N/A</v>
          </cell>
          <cell r="Z1520" t="str">
            <v>N/A</v>
          </cell>
          <cell r="AA1520" t="str">
            <v>N/A</v>
          </cell>
          <cell r="AB1520" t="str">
            <v>NAO BLOQUEADO</v>
          </cell>
          <cell r="AC1520">
            <v>810137</v>
          </cell>
          <cell r="AD1520" t="str">
            <v>RECURSOS HUMANOS - GO</v>
          </cell>
          <cell r="AE1520" t="str">
            <v xml:space="preserve">1.TRANSFERÊNCIA </v>
          </cell>
          <cell r="AF1520" t="str">
            <v>N/A</v>
          </cell>
          <cell r="AG1520" t="str">
            <v>N/A</v>
          </cell>
          <cell r="AH1520" t="str">
            <v>N/I</v>
          </cell>
          <cell r="AI1520" t="str">
            <v>N/A</v>
          </cell>
          <cell r="AJ1520" t="str">
            <v>N/A</v>
          </cell>
          <cell r="AK1520" t="str">
            <v>N/A</v>
          </cell>
          <cell r="AL1520" t="str">
            <v>N/A</v>
          </cell>
          <cell r="AM1520" t="str">
            <v>N/A</v>
          </cell>
          <cell r="AN1520" t="str">
            <v>N/A</v>
          </cell>
          <cell r="AO1520" t="str">
            <v>N/A</v>
          </cell>
          <cell r="AP1520" t="str">
            <v>N/A</v>
          </cell>
          <cell r="AQ1520" t="str">
            <v>N/A</v>
          </cell>
          <cell r="AR1520" t="str">
            <v>N/A</v>
          </cell>
          <cell r="AS1520" t="str">
            <v>N/IN/I</v>
          </cell>
          <cell r="AT1520" t="str">
            <v>N/I</v>
          </cell>
          <cell r="AU1520" t="str">
            <v>N/I</v>
          </cell>
          <cell r="AV1520" t="str">
            <v>N/A</v>
          </cell>
          <cell r="AW1520" t="str">
            <v>N/A</v>
          </cell>
          <cell r="AX1520" t="str">
            <v>N/A</v>
          </cell>
          <cell r="AY1520" t="str">
            <v>N/A</v>
          </cell>
          <cell r="AZ1520" t="str">
            <v>V00204</v>
          </cell>
        </row>
        <row r="1521">
          <cell r="D1521" t="str">
            <v>V00322</v>
          </cell>
          <cell r="E1521" t="str">
            <v>DPTO PESSOAL - GO</v>
          </cell>
          <cell r="F1521" t="str">
            <v>N/A</v>
          </cell>
          <cell r="G1521" t="str">
            <v>GO</v>
          </cell>
          <cell r="H1521" t="str">
            <v>GOIÁS</v>
          </cell>
          <cell r="I1521" t="str">
            <v>CO</v>
          </cell>
          <cell r="J1521" t="str">
            <v>CO</v>
          </cell>
          <cell r="K1521" t="str">
            <v>03</v>
          </cell>
          <cell r="L1521" t="str">
            <v>N/I</v>
          </cell>
          <cell r="M1521" t="str">
            <v>N/I</v>
          </cell>
          <cell r="N1521">
            <v>0</v>
          </cell>
          <cell r="O1521">
            <v>0</v>
          </cell>
          <cell r="P1521" t="str">
            <v>N/A</v>
          </cell>
          <cell r="Q1521" t="str">
            <v>DPTO PESSOAL</v>
          </cell>
          <cell r="R1521" t="str">
            <v>SG&amp;A</v>
          </cell>
          <cell r="S1521" t="str">
            <v>SG&amp;A</v>
          </cell>
          <cell r="T1521" t="str">
            <v>N/A</v>
          </cell>
          <cell r="U1521" t="str">
            <v>N/A</v>
          </cell>
          <cell r="V1521" t="str">
            <v>N/A</v>
          </cell>
          <cell r="W1521" t="str">
            <v>N/A</v>
          </cell>
          <cell r="X1521" t="str">
            <v>N/A</v>
          </cell>
          <cell r="Y1521" t="str">
            <v>N/A</v>
          </cell>
          <cell r="Z1521" t="str">
            <v>N/A</v>
          </cell>
          <cell r="AA1521" t="str">
            <v>N/A</v>
          </cell>
          <cell r="AB1521" t="str">
            <v>NAO BLOQUEADO</v>
          </cell>
          <cell r="AC1521">
            <v>810132</v>
          </cell>
          <cell r="AD1521" t="str">
            <v>DPTO PESSOAL - GO</v>
          </cell>
          <cell r="AE1521" t="str">
            <v xml:space="preserve">1.TRANSFERÊNCIA </v>
          </cell>
          <cell r="AF1521" t="str">
            <v>N/A</v>
          </cell>
          <cell r="AG1521" t="str">
            <v>N/A</v>
          </cell>
          <cell r="AH1521" t="str">
            <v>N/I</v>
          </cell>
          <cell r="AI1521" t="str">
            <v>N/A</v>
          </cell>
          <cell r="AJ1521" t="str">
            <v>N/A</v>
          </cell>
          <cell r="AK1521" t="str">
            <v>N/A</v>
          </cell>
          <cell r="AL1521" t="str">
            <v>N/A</v>
          </cell>
          <cell r="AM1521" t="str">
            <v>N/A</v>
          </cell>
          <cell r="AN1521" t="str">
            <v>N/A</v>
          </cell>
          <cell r="AO1521" t="str">
            <v>N/A</v>
          </cell>
          <cell r="AP1521" t="str">
            <v>N/A</v>
          </cell>
          <cell r="AQ1521" t="str">
            <v>N/A</v>
          </cell>
          <cell r="AR1521" t="str">
            <v>N/A</v>
          </cell>
          <cell r="AS1521" t="str">
            <v>N/IN/I</v>
          </cell>
          <cell r="AT1521" t="str">
            <v>N/I</v>
          </cell>
          <cell r="AU1521" t="str">
            <v>N/I</v>
          </cell>
          <cell r="AV1521" t="str">
            <v>N/A</v>
          </cell>
          <cell r="AW1521" t="str">
            <v>N/A</v>
          </cell>
          <cell r="AX1521" t="str">
            <v>N/A</v>
          </cell>
          <cell r="AY1521" t="str">
            <v>N/A</v>
          </cell>
          <cell r="AZ1521" t="str">
            <v>V00322</v>
          </cell>
        </row>
        <row r="1522">
          <cell r="D1522" t="str">
            <v>V00084</v>
          </cell>
          <cell r="E1522" t="str">
            <v>GERÊNCIA OPERACIONAL - SC</v>
          </cell>
          <cell r="F1522" t="str">
            <v>N/A</v>
          </cell>
          <cell r="G1522" t="str">
            <v>SC</v>
          </cell>
          <cell r="H1522" t="str">
            <v>SANTA CATARINA</v>
          </cell>
          <cell r="I1522" t="str">
            <v>SUL</v>
          </cell>
          <cell r="J1522" t="str">
            <v>SUL</v>
          </cell>
          <cell r="K1522" t="str">
            <v>N/A</v>
          </cell>
          <cell r="L1522" t="str">
            <v>N/A</v>
          </cell>
          <cell r="M1522" t="str">
            <v>N/A</v>
          </cell>
          <cell r="N1522">
            <v>0</v>
          </cell>
          <cell r="O1522">
            <v>0</v>
          </cell>
          <cell r="P1522" t="str">
            <v>N/A</v>
          </cell>
          <cell r="Q1522" t="str">
            <v>GER. OPERACIONAL</v>
          </cell>
          <cell r="R1522" t="str">
            <v>OPERACIONAL</v>
          </cell>
          <cell r="S1522" t="str">
            <v>OPERACIONAL</v>
          </cell>
          <cell r="T1522" t="str">
            <v>N/A</v>
          </cell>
          <cell r="U1522" t="str">
            <v>N/A</v>
          </cell>
          <cell r="V1522" t="str">
            <v>N/A</v>
          </cell>
          <cell r="W1522" t="str">
            <v>N/I</v>
          </cell>
          <cell r="X1522" t="str">
            <v>N/I</v>
          </cell>
          <cell r="Y1522" t="str">
            <v>N/I</v>
          </cell>
          <cell r="Z1522" t="str">
            <v>N/I</v>
          </cell>
          <cell r="AA1522" t="str">
            <v>N/I</v>
          </cell>
          <cell r="AB1522" t="str">
            <v>NAO BLOQUEADO</v>
          </cell>
          <cell r="AC1522">
            <v>720100</v>
          </cell>
          <cell r="AD1522" t="str">
            <v>GERENCIA OPERACIONAL - SC</v>
          </cell>
          <cell r="AE1522" t="str">
            <v xml:space="preserve">1.TRANSFERÊNCIA </v>
          </cell>
          <cell r="AF1522" t="str">
            <v>N/I</v>
          </cell>
          <cell r="AG1522" t="str">
            <v>N/I</v>
          </cell>
          <cell r="AH1522" t="str">
            <v>N/I</v>
          </cell>
          <cell r="AI1522" t="str">
            <v>N/I</v>
          </cell>
          <cell r="AJ1522" t="str">
            <v>N/I</v>
          </cell>
          <cell r="AK1522" t="str">
            <v>N/I</v>
          </cell>
          <cell r="AL1522" t="str">
            <v>N/I</v>
          </cell>
          <cell r="AM1522" t="str">
            <v>N/I</v>
          </cell>
          <cell r="AN1522" t="str">
            <v>N/I</v>
          </cell>
          <cell r="AO1522" t="str">
            <v>N/A</v>
          </cell>
          <cell r="AP1522" t="str">
            <v>N/A</v>
          </cell>
          <cell r="AQ1522" t="str">
            <v>N/I</v>
          </cell>
          <cell r="AR1522" t="str">
            <v>N/I</v>
          </cell>
          <cell r="AS1522" t="str">
            <v>N/IN/I</v>
          </cell>
          <cell r="AT1522" t="str">
            <v>N/I</v>
          </cell>
          <cell r="AU1522" t="str">
            <v>N/I</v>
          </cell>
          <cell r="AV1522" t="str">
            <v>N/I</v>
          </cell>
          <cell r="AW1522" t="str">
            <v>N/I</v>
          </cell>
          <cell r="AX1522" t="str">
            <v>N/I</v>
          </cell>
          <cell r="AY1522" t="str">
            <v>N/I</v>
          </cell>
          <cell r="AZ1522" t="str">
            <v>V00084</v>
          </cell>
        </row>
        <row r="1523">
          <cell r="D1523" t="str">
            <v>V00084_SC</v>
          </cell>
          <cell r="E1523" t="str">
            <v>GERÊNCIA OPERACIONAL - SC</v>
          </cell>
          <cell r="F1523" t="str">
            <v>N/A</v>
          </cell>
          <cell r="G1523" t="str">
            <v>SC</v>
          </cell>
          <cell r="H1523" t="str">
            <v>SANTA CATARINA</v>
          </cell>
          <cell r="I1523" t="str">
            <v>SUL</v>
          </cell>
          <cell r="J1523" t="str">
            <v>SUL</v>
          </cell>
          <cell r="K1523" t="str">
            <v>N/A</v>
          </cell>
          <cell r="L1523" t="str">
            <v>N/A</v>
          </cell>
          <cell r="M1523" t="str">
            <v>N/A</v>
          </cell>
          <cell r="N1523">
            <v>0</v>
          </cell>
          <cell r="O1523">
            <v>0</v>
          </cell>
          <cell r="P1523" t="str">
            <v>N/A</v>
          </cell>
          <cell r="Q1523" t="str">
            <v>GER. OPERACIONAL</v>
          </cell>
          <cell r="R1523" t="str">
            <v>OPERACIONAL</v>
          </cell>
          <cell r="S1523" t="str">
            <v>OPERACIONAL</v>
          </cell>
          <cell r="T1523" t="str">
            <v>N/A</v>
          </cell>
          <cell r="U1523" t="str">
            <v>N/A</v>
          </cell>
          <cell r="V1523" t="str">
            <v>N/A</v>
          </cell>
          <cell r="W1523" t="str">
            <v>N/I</v>
          </cell>
          <cell r="X1523" t="str">
            <v>N/I</v>
          </cell>
          <cell r="Y1523" t="str">
            <v>N/I</v>
          </cell>
          <cell r="Z1523" t="str">
            <v>N/I</v>
          </cell>
          <cell r="AA1523" t="str">
            <v>N/I</v>
          </cell>
          <cell r="AB1523" t="str">
            <v>NAO BLOQUEADO</v>
          </cell>
          <cell r="AC1523">
            <v>720100</v>
          </cell>
          <cell r="AD1523" t="str">
            <v>GERENCIA OPERACIONAL - SC</v>
          </cell>
          <cell r="AE1523" t="str">
            <v xml:space="preserve">1.TRANSFERÊNCIA </v>
          </cell>
          <cell r="AF1523" t="str">
            <v>N/I</v>
          </cell>
          <cell r="AG1523" t="str">
            <v>N/I</v>
          </cell>
          <cell r="AH1523" t="str">
            <v>N/I</v>
          </cell>
          <cell r="AI1523" t="str">
            <v>N/I</v>
          </cell>
          <cell r="AJ1523" t="str">
            <v>N/I</v>
          </cell>
          <cell r="AK1523" t="str">
            <v>N/I</v>
          </cell>
          <cell r="AL1523" t="str">
            <v>N/I</v>
          </cell>
          <cell r="AM1523" t="str">
            <v>N/I</v>
          </cell>
          <cell r="AN1523" t="str">
            <v>N/I</v>
          </cell>
          <cell r="AO1523" t="str">
            <v>N/A</v>
          </cell>
          <cell r="AP1523" t="str">
            <v>N/A</v>
          </cell>
          <cell r="AQ1523" t="str">
            <v>N/I</v>
          </cell>
          <cell r="AR1523" t="str">
            <v>N/I</v>
          </cell>
          <cell r="AS1523" t="str">
            <v>N/IN/I</v>
          </cell>
          <cell r="AT1523" t="str">
            <v>N/I</v>
          </cell>
          <cell r="AU1523" t="str">
            <v>N/I</v>
          </cell>
          <cell r="AV1523" t="str">
            <v>N/I</v>
          </cell>
          <cell r="AW1523" t="str">
            <v>N/I</v>
          </cell>
          <cell r="AX1523" t="str">
            <v>N/I</v>
          </cell>
          <cell r="AY1523" t="str">
            <v>N/I</v>
          </cell>
          <cell r="AZ1523" t="str">
            <v>V00084_SC</v>
          </cell>
        </row>
        <row r="1524">
          <cell r="D1524" t="str">
            <v>V00116</v>
          </cell>
          <cell r="E1524" t="str">
            <v>RECURSOS HUMANOS - SC</v>
          </cell>
          <cell r="F1524" t="str">
            <v>N/A</v>
          </cell>
          <cell r="G1524" t="str">
            <v>SC</v>
          </cell>
          <cell r="H1524" t="str">
            <v>SANTA CATARINA</v>
          </cell>
          <cell r="I1524" t="str">
            <v>SUL</v>
          </cell>
          <cell r="J1524" t="str">
            <v>SUL</v>
          </cell>
          <cell r="K1524" t="str">
            <v>01</v>
          </cell>
          <cell r="L1524" t="str">
            <v>N/I</v>
          </cell>
          <cell r="M1524" t="str">
            <v>N/I</v>
          </cell>
          <cell r="N1524">
            <v>0</v>
          </cell>
          <cell r="O1524">
            <v>0</v>
          </cell>
          <cell r="P1524" t="str">
            <v>N/A</v>
          </cell>
          <cell r="Q1524" t="str">
            <v>RECURSOS HUMANOS</v>
          </cell>
          <cell r="R1524" t="str">
            <v>SG&amp;A</v>
          </cell>
          <cell r="S1524" t="str">
            <v>SG&amp;A</v>
          </cell>
          <cell r="T1524" t="str">
            <v>N/A</v>
          </cell>
          <cell r="U1524" t="str">
            <v>N/A</v>
          </cell>
          <cell r="V1524" t="str">
            <v>N/A</v>
          </cell>
          <cell r="W1524" t="str">
            <v>N/A</v>
          </cell>
          <cell r="X1524" t="str">
            <v>N/A</v>
          </cell>
          <cell r="Y1524" t="str">
            <v>N/A</v>
          </cell>
          <cell r="Z1524" t="str">
            <v>N/A</v>
          </cell>
          <cell r="AA1524" t="str">
            <v>N/A</v>
          </cell>
          <cell r="AB1524" t="str">
            <v>NAO BLOQUEADO</v>
          </cell>
          <cell r="AC1524">
            <v>710137</v>
          </cell>
          <cell r="AD1524" t="str">
            <v>RECURSOS HUMANOS - SC</v>
          </cell>
          <cell r="AE1524" t="str">
            <v xml:space="preserve">1.TRANSFERÊNCIA </v>
          </cell>
          <cell r="AF1524" t="str">
            <v>N/A</v>
          </cell>
          <cell r="AG1524" t="str">
            <v>N/A</v>
          </cell>
          <cell r="AH1524" t="str">
            <v>N/I</v>
          </cell>
          <cell r="AI1524" t="str">
            <v>N/A</v>
          </cell>
          <cell r="AJ1524" t="str">
            <v>N/A</v>
          </cell>
          <cell r="AK1524" t="str">
            <v>N/A</v>
          </cell>
          <cell r="AL1524" t="str">
            <v>N/A</v>
          </cell>
          <cell r="AM1524" t="str">
            <v>N/A</v>
          </cell>
          <cell r="AN1524" t="str">
            <v>N/A</v>
          </cell>
          <cell r="AO1524" t="str">
            <v>N/A</v>
          </cell>
          <cell r="AP1524" t="str">
            <v>N/A</v>
          </cell>
          <cell r="AQ1524" t="str">
            <v>N/A</v>
          </cell>
          <cell r="AR1524" t="str">
            <v>N/A</v>
          </cell>
          <cell r="AS1524" t="str">
            <v>N/IN/I</v>
          </cell>
          <cell r="AT1524" t="str">
            <v>N/I</v>
          </cell>
          <cell r="AU1524" t="str">
            <v>N/I</v>
          </cell>
          <cell r="AV1524" t="str">
            <v>N/A</v>
          </cell>
          <cell r="AW1524" t="str">
            <v>N/A</v>
          </cell>
          <cell r="AX1524" t="str">
            <v>N/A</v>
          </cell>
          <cell r="AY1524" t="str">
            <v>N/A</v>
          </cell>
          <cell r="AZ1524" t="str">
            <v>V00116</v>
          </cell>
        </row>
        <row r="1525">
          <cell r="D1525" t="str">
            <v>V00120</v>
          </cell>
          <cell r="E1525" t="str">
            <v>MANUTENCAO - SC</v>
          </cell>
          <cell r="F1525" t="str">
            <v>N/A</v>
          </cell>
          <cell r="G1525" t="str">
            <v>SC</v>
          </cell>
          <cell r="H1525" t="str">
            <v>SANTA CATARINA</v>
          </cell>
          <cell r="I1525" t="str">
            <v>SUL</v>
          </cell>
          <cell r="J1525" t="str">
            <v>SUL</v>
          </cell>
          <cell r="K1525" t="str">
            <v>01</v>
          </cell>
          <cell r="L1525" t="str">
            <v>N/I</v>
          </cell>
          <cell r="M1525" t="str">
            <v>N/I</v>
          </cell>
          <cell r="N1525">
            <v>0</v>
          </cell>
          <cell r="O1525">
            <v>0</v>
          </cell>
          <cell r="P1525" t="str">
            <v>N/A</v>
          </cell>
          <cell r="Q1525" t="str">
            <v>MANUTENÇÃO</v>
          </cell>
          <cell r="R1525" t="str">
            <v>OPERACIONAL</v>
          </cell>
          <cell r="S1525" t="str">
            <v>OPERACIONAL</v>
          </cell>
          <cell r="T1525" t="str">
            <v>N/A</v>
          </cell>
          <cell r="U1525" t="str">
            <v>N/A</v>
          </cell>
          <cell r="V1525" t="str">
            <v>N/A</v>
          </cell>
          <cell r="W1525" t="str">
            <v>N/I</v>
          </cell>
          <cell r="X1525" t="str">
            <v>N/I</v>
          </cell>
          <cell r="Y1525" t="str">
            <v>N/I</v>
          </cell>
          <cell r="Z1525" t="str">
            <v>N/I</v>
          </cell>
          <cell r="AA1525" t="str">
            <v>N/I</v>
          </cell>
          <cell r="AB1525" t="str">
            <v>NAO BLOQUEADO</v>
          </cell>
          <cell r="AC1525">
            <v>710134</v>
          </cell>
          <cell r="AD1525" t="str">
            <v>MANUTENCAO - SC</v>
          </cell>
          <cell r="AE1525" t="str">
            <v xml:space="preserve">1.TRANSFERÊNCIA </v>
          </cell>
          <cell r="AF1525" t="str">
            <v>N/I</v>
          </cell>
          <cell r="AG1525" t="str">
            <v>N/I</v>
          </cell>
          <cell r="AH1525" t="str">
            <v>N/I</v>
          </cell>
          <cell r="AI1525" t="str">
            <v>N/I</v>
          </cell>
          <cell r="AJ1525" t="str">
            <v>N/I</v>
          </cell>
          <cell r="AK1525" t="str">
            <v>N/I</v>
          </cell>
          <cell r="AL1525" t="str">
            <v>N/I</v>
          </cell>
          <cell r="AM1525" t="str">
            <v>N/I</v>
          </cell>
          <cell r="AN1525" t="str">
            <v>N/I</v>
          </cell>
          <cell r="AO1525" t="str">
            <v>N/A</v>
          </cell>
          <cell r="AP1525" t="str">
            <v>N/A</v>
          </cell>
          <cell r="AQ1525" t="str">
            <v>N/I</v>
          </cell>
          <cell r="AR1525" t="str">
            <v>N/I</v>
          </cell>
          <cell r="AS1525" t="str">
            <v>N/IN/I</v>
          </cell>
          <cell r="AT1525" t="str">
            <v>N/I</v>
          </cell>
          <cell r="AU1525" t="str">
            <v>N/I</v>
          </cell>
          <cell r="AV1525" t="str">
            <v>N/I</v>
          </cell>
          <cell r="AW1525" t="str">
            <v>N/I</v>
          </cell>
          <cell r="AX1525" t="str">
            <v>N/I</v>
          </cell>
          <cell r="AY1525" t="str">
            <v>N/I</v>
          </cell>
          <cell r="AZ1525" t="str">
            <v>V00120</v>
          </cell>
        </row>
        <row r="1526">
          <cell r="D1526" t="str">
            <v>V00325</v>
          </cell>
          <cell r="E1526" t="str">
            <v>DPTO PESSOAL - SC</v>
          </cell>
          <cell r="F1526" t="str">
            <v>N/A</v>
          </cell>
          <cell r="G1526" t="str">
            <v>SC</v>
          </cell>
          <cell r="H1526" t="str">
            <v>SANTA CATARINA</v>
          </cell>
          <cell r="I1526" t="str">
            <v>SUL</v>
          </cell>
          <cell r="J1526" t="str">
            <v>SUL</v>
          </cell>
          <cell r="K1526" t="str">
            <v>03</v>
          </cell>
          <cell r="L1526" t="str">
            <v>N/I</v>
          </cell>
          <cell r="M1526" t="str">
            <v>N/I</v>
          </cell>
          <cell r="N1526">
            <v>0</v>
          </cell>
          <cell r="O1526">
            <v>0</v>
          </cell>
          <cell r="P1526" t="str">
            <v>N/A</v>
          </cell>
          <cell r="Q1526" t="str">
            <v>DPTO PESSOAL</v>
          </cell>
          <cell r="R1526" t="str">
            <v>SG&amp;A</v>
          </cell>
          <cell r="S1526" t="str">
            <v>SG&amp;A</v>
          </cell>
          <cell r="T1526" t="str">
            <v>N/A</v>
          </cell>
          <cell r="U1526" t="str">
            <v>N/A</v>
          </cell>
          <cell r="V1526" t="str">
            <v>N/A</v>
          </cell>
          <cell r="W1526" t="str">
            <v>N/A</v>
          </cell>
          <cell r="X1526" t="str">
            <v>N/A</v>
          </cell>
          <cell r="Y1526" t="str">
            <v>N/A</v>
          </cell>
          <cell r="Z1526" t="str">
            <v>N/A</v>
          </cell>
          <cell r="AA1526" t="str">
            <v>N/A</v>
          </cell>
          <cell r="AB1526" t="str">
            <v>NAO BLOQUEADO</v>
          </cell>
          <cell r="AC1526">
            <v>710132</v>
          </cell>
          <cell r="AD1526" t="str">
            <v>DPTO PESSOAL - SC</v>
          </cell>
          <cell r="AE1526" t="str">
            <v xml:space="preserve">1.TRANSFERÊNCIA </v>
          </cell>
          <cell r="AF1526" t="str">
            <v>N/A</v>
          </cell>
          <cell r="AG1526" t="str">
            <v>N/A</v>
          </cell>
          <cell r="AH1526" t="str">
            <v>N/I</v>
          </cell>
          <cell r="AI1526" t="str">
            <v>N/A</v>
          </cell>
          <cell r="AJ1526" t="str">
            <v>N/A</v>
          </cell>
          <cell r="AK1526" t="str">
            <v>N/A</v>
          </cell>
          <cell r="AL1526" t="str">
            <v>N/A</v>
          </cell>
          <cell r="AM1526" t="str">
            <v>N/A</v>
          </cell>
          <cell r="AN1526" t="str">
            <v>N/A</v>
          </cell>
          <cell r="AO1526" t="str">
            <v>N/A</v>
          </cell>
          <cell r="AP1526" t="str">
            <v>N/A</v>
          </cell>
          <cell r="AQ1526" t="str">
            <v>N/A</v>
          </cell>
          <cell r="AR1526" t="str">
            <v>N/A</v>
          </cell>
          <cell r="AS1526" t="str">
            <v>N/IN/I</v>
          </cell>
          <cell r="AT1526" t="str">
            <v>N/I</v>
          </cell>
          <cell r="AU1526" t="str">
            <v>N/I</v>
          </cell>
          <cell r="AV1526" t="str">
            <v>N/A</v>
          </cell>
          <cell r="AW1526" t="str">
            <v>N/A</v>
          </cell>
          <cell r="AX1526" t="str">
            <v>N/A</v>
          </cell>
          <cell r="AY1526" t="str">
            <v>N/A</v>
          </cell>
          <cell r="AZ1526" t="str">
            <v>V00325</v>
          </cell>
        </row>
        <row r="1527">
          <cell r="D1527" t="str">
            <v>V00200</v>
          </cell>
          <cell r="E1527" t="str">
            <v>RECURSOS HUMANOS - MG</v>
          </cell>
          <cell r="F1527" t="str">
            <v>N/A</v>
          </cell>
          <cell r="G1527" t="str">
            <v>MG</v>
          </cell>
          <cell r="H1527" t="str">
            <v>MINAS GERAIS</v>
          </cell>
          <cell r="I1527" t="str">
            <v>CO</v>
          </cell>
          <cell r="J1527" t="str">
            <v>CO</v>
          </cell>
          <cell r="K1527" t="str">
            <v>02</v>
          </cell>
          <cell r="L1527" t="str">
            <v>N/I</v>
          </cell>
          <cell r="M1527" t="str">
            <v>N/I</v>
          </cell>
          <cell r="N1527">
            <v>0</v>
          </cell>
          <cell r="O1527">
            <v>0</v>
          </cell>
          <cell r="P1527" t="str">
            <v>N/A</v>
          </cell>
          <cell r="Q1527" t="str">
            <v>RECURSOS HUMANOS</v>
          </cell>
          <cell r="R1527" t="str">
            <v>SG&amp;A</v>
          </cell>
          <cell r="S1527" t="str">
            <v>SG&amp;A</v>
          </cell>
          <cell r="T1527" t="str">
            <v>N/A</v>
          </cell>
          <cell r="U1527" t="str">
            <v>N/A</v>
          </cell>
          <cell r="V1527" t="str">
            <v>N/A</v>
          </cell>
          <cell r="W1527" t="str">
            <v>N/A</v>
          </cell>
          <cell r="X1527" t="str">
            <v>N/A</v>
          </cell>
          <cell r="Y1527" t="str">
            <v>N/A</v>
          </cell>
          <cell r="Z1527" t="str">
            <v>N/A</v>
          </cell>
          <cell r="AA1527" t="str">
            <v>N/A</v>
          </cell>
          <cell r="AB1527" t="str">
            <v>NAO BLOQUEADO</v>
          </cell>
          <cell r="AC1527">
            <v>610137</v>
          </cell>
          <cell r="AD1527" t="str">
            <v>RECURSOS HUMANOS - MG</v>
          </cell>
          <cell r="AE1527" t="str">
            <v xml:space="preserve">1.TRANSFERÊNCIA </v>
          </cell>
          <cell r="AF1527" t="str">
            <v>N/A</v>
          </cell>
          <cell r="AG1527" t="str">
            <v>N/A</v>
          </cell>
          <cell r="AH1527" t="str">
            <v>N/I</v>
          </cell>
          <cell r="AI1527" t="str">
            <v>N/A</v>
          </cell>
          <cell r="AJ1527" t="str">
            <v>N/A</v>
          </cell>
          <cell r="AK1527" t="str">
            <v>N/A</v>
          </cell>
          <cell r="AL1527" t="str">
            <v>N/A</v>
          </cell>
          <cell r="AM1527" t="str">
            <v>N/A</v>
          </cell>
          <cell r="AN1527" t="str">
            <v>N/A</v>
          </cell>
          <cell r="AO1527" t="str">
            <v>N/A</v>
          </cell>
          <cell r="AP1527" t="str">
            <v>N/A</v>
          </cell>
          <cell r="AQ1527" t="str">
            <v>N/A</v>
          </cell>
          <cell r="AR1527" t="str">
            <v>N/A</v>
          </cell>
          <cell r="AS1527" t="str">
            <v>N/IN/I</v>
          </cell>
          <cell r="AT1527" t="str">
            <v>N/I</v>
          </cell>
          <cell r="AU1527" t="str">
            <v>N/I</v>
          </cell>
          <cell r="AV1527" t="str">
            <v>N/A</v>
          </cell>
          <cell r="AW1527" t="str">
            <v>N/A</v>
          </cell>
          <cell r="AX1527" t="str">
            <v>N/A</v>
          </cell>
          <cell r="AY1527" t="str">
            <v>N/A</v>
          </cell>
          <cell r="AZ1527" t="str">
            <v>V00200</v>
          </cell>
        </row>
        <row r="1528">
          <cell r="D1528" t="str">
            <v>V00323</v>
          </cell>
          <cell r="E1528" t="str">
            <v>DPTO PESSOAL - MG</v>
          </cell>
          <cell r="F1528" t="str">
            <v>N/A</v>
          </cell>
          <cell r="G1528" t="str">
            <v>MG</v>
          </cell>
          <cell r="H1528" t="str">
            <v>MINAS GERAIS</v>
          </cell>
          <cell r="I1528" t="str">
            <v>CO</v>
          </cell>
          <cell r="J1528" t="str">
            <v>CO</v>
          </cell>
          <cell r="K1528" t="str">
            <v>03</v>
          </cell>
          <cell r="L1528" t="str">
            <v>N/I</v>
          </cell>
          <cell r="M1528" t="str">
            <v>N/I</v>
          </cell>
          <cell r="N1528">
            <v>0</v>
          </cell>
          <cell r="O1528">
            <v>0</v>
          </cell>
          <cell r="P1528" t="str">
            <v>N/A</v>
          </cell>
          <cell r="Q1528" t="str">
            <v>DPTO PESSOAL</v>
          </cell>
          <cell r="R1528" t="str">
            <v>SG&amp;A</v>
          </cell>
          <cell r="S1528" t="str">
            <v>SG&amp;A</v>
          </cell>
          <cell r="T1528" t="str">
            <v>N/A</v>
          </cell>
          <cell r="U1528" t="str">
            <v>N/A</v>
          </cell>
          <cell r="V1528" t="str">
            <v>N/A</v>
          </cell>
          <cell r="W1528" t="str">
            <v>N/A</v>
          </cell>
          <cell r="X1528" t="str">
            <v>N/A</v>
          </cell>
          <cell r="Y1528" t="str">
            <v>N/A</v>
          </cell>
          <cell r="Z1528" t="str">
            <v>N/A</v>
          </cell>
          <cell r="AA1528" t="str">
            <v>N/A</v>
          </cell>
          <cell r="AB1528" t="str">
            <v>NAO BLOQUEADO</v>
          </cell>
          <cell r="AC1528">
            <v>610132</v>
          </cell>
          <cell r="AD1528" t="str">
            <v>DPTO PESSOAL - MG</v>
          </cell>
          <cell r="AE1528" t="str">
            <v xml:space="preserve">1.TRANSFERÊNCIA </v>
          </cell>
          <cell r="AF1528" t="str">
            <v>N/A</v>
          </cell>
          <cell r="AG1528" t="str">
            <v>N/A</v>
          </cell>
          <cell r="AH1528" t="str">
            <v>N/I</v>
          </cell>
          <cell r="AI1528" t="str">
            <v>N/A</v>
          </cell>
          <cell r="AJ1528" t="str">
            <v>N/A</v>
          </cell>
          <cell r="AK1528" t="str">
            <v>N/A</v>
          </cell>
          <cell r="AL1528" t="str">
            <v>N/A</v>
          </cell>
          <cell r="AM1528" t="str">
            <v>N/A</v>
          </cell>
          <cell r="AN1528" t="str">
            <v>N/A</v>
          </cell>
          <cell r="AO1528" t="str">
            <v>N/A</v>
          </cell>
          <cell r="AP1528" t="str">
            <v>N/A</v>
          </cell>
          <cell r="AQ1528" t="str">
            <v>N/A</v>
          </cell>
          <cell r="AR1528" t="str">
            <v>N/A</v>
          </cell>
          <cell r="AS1528" t="str">
            <v>N/IN/I</v>
          </cell>
          <cell r="AT1528" t="str">
            <v>N/I</v>
          </cell>
          <cell r="AU1528" t="str">
            <v>N/I</v>
          </cell>
          <cell r="AV1528" t="str">
            <v>N/A</v>
          </cell>
          <cell r="AW1528" t="str">
            <v>N/A</v>
          </cell>
          <cell r="AX1528" t="str">
            <v>N/A</v>
          </cell>
          <cell r="AY1528" t="str">
            <v>N/A</v>
          </cell>
          <cell r="AZ1528" t="str">
            <v>V00323</v>
          </cell>
        </row>
        <row r="1529">
          <cell r="D1529" t="str">
            <v>V00305</v>
          </cell>
          <cell r="E1529" t="str">
            <v>COMERCIAL - MG</v>
          </cell>
          <cell r="F1529" t="str">
            <v>N/A</v>
          </cell>
          <cell r="G1529" t="str">
            <v>MG</v>
          </cell>
          <cell r="H1529" t="str">
            <v>MINAS GERAIS</v>
          </cell>
          <cell r="I1529" t="str">
            <v>CO</v>
          </cell>
          <cell r="J1529" t="str">
            <v>CO</v>
          </cell>
          <cell r="K1529" t="str">
            <v>03</v>
          </cell>
          <cell r="L1529" t="str">
            <v>N/I</v>
          </cell>
          <cell r="M1529" t="str">
            <v>N/I</v>
          </cell>
          <cell r="N1529">
            <v>0</v>
          </cell>
          <cell r="O1529">
            <v>0</v>
          </cell>
          <cell r="P1529" t="str">
            <v>N/A</v>
          </cell>
          <cell r="Q1529" t="str">
            <v>COMERCIAL</v>
          </cell>
          <cell r="R1529" t="str">
            <v>SG&amp;A</v>
          </cell>
          <cell r="S1529" t="str">
            <v>SG&amp;A</v>
          </cell>
          <cell r="T1529" t="str">
            <v>N/A</v>
          </cell>
          <cell r="U1529" t="str">
            <v>N/A</v>
          </cell>
          <cell r="V1529" t="str">
            <v>N/A</v>
          </cell>
          <cell r="W1529" t="str">
            <v>N/A</v>
          </cell>
          <cell r="X1529" t="str">
            <v>N/A</v>
          </cell>
          <cell r="Y1529" t="str">
            <v>N/A</v>
          </cell>
          <cell r="Z1529" t="str">
            <v>N/A</v>
          </cell>
          <cell r="AA1529" t="str">
            <v>N/A</v>
          </cell>
          <cell r="AB1529" t="str">
            <v>NAO BLOQUEADO</v>
          </cell>
          <cell r="AC1529">
            <v>610122</v>
          </cell>
          <cell r="AD1529" t="str">
            <v>COMERCIAL - MG</v>
          </cell>
          <cell r="AE1529" t="str">
            <v xml:space="preserve">1.TRANSFERÊNCIA </v>
          </cell>
          <cell r="AF1529" t="str">
            <v>N/A</v>
          </cell>
          <cell r="AG1529" t="str">
            <v>N/A</v>
          </cell>
          <cell r="AH1529" t="str">
            <v>N/I</v>
          </cell>
          <cell r="AI1529" t="str">
            <v>N/A</v>
          </cell>
          <cell r="AJ1529" t="str">
            <v>N/A</v>
          </cell>
          <cell r="AK1529" t="str">
            <v>N/A</v>
          </cell>
          <cell r="AL1529" t="str">
            <v>N/A</v>
          </cell>
          <cell r="AM1529" t="str">
            <v>N/A</v>
          </cell>
          <cell r="AN1529" t="str">
            <v>N/A</v>
          </cell>
          <cell r="AO1529" t="str">
            <v>N/A</v>
          </cell>
          <cell r="AP1529" t="str">
            <v>N/A</v>
          </cell>
          <cell r="AQ1529" t="str">
            <v>N/A</v>
          </cell>
          <cell r="AR1529" t="str">
            <v>N/A</v>
          </cell>
          <cell r="AS1529" t="str">
            <v>N/IN/I</v>
          </cell>
          <cell r="AT1529" t="str">
            <v>N/I</v>
          </cell>
          <cell r="AU1529" t="str">
            <v>N/I</v>
          </cell>
          <cell r="AV1529" t="str">
            <v>N/A</v>
          </cell>
          <cell r="AW1529" t="str">
            <v>N/A</v>
          </cell>
          <cell r="AX1529" t="str">
            <v>N/A</v>
          </cell>
          <cell r="AY1529" t="str">
            <v>N/A</v>
          </cell>
          <cell r="AZ1529" t="str">
            <v>V00305</v>
          </cell>
        </row>
        <row r="1530">
          <cell r="D1530" t="str">
            <v>V00202</v>
          </cell>
          <cell r="E1530" t="str">
            <v>RECURSOS HUMANOS - RS</v>
          </cell>
          <cell r="F1530" t="str">
            <v>N/A</v>
          </cell>
          <cell r="G1530" t="str">
            <v>RS</v>
          </cell>
          <cell r="H1530" t="str">
            <v>RIO GRANDE DO SUL</v>
          </cell>
          <cell r="I1530" t="str">
            <v>SUL</v>
          </cell>
          <cell r="J1530" t="str">
            <v>SUL</v>
          </cell>
          <cell r="K1530" t="str">
            <v>02</v>
          </cell>
          <cell r="L1530" t="str">
            <v>N/I</v>
          </cell>
          <cell r="M1530" t="str">
            <v>N/I</v>
          </cell>
          <cell r="N1530">
            <v>0</v>
          </cell>
          <cell r="O1530">
            <v>0</v>
          </cell>
          <cell r="P1530" t="str">
            <v>N/A</v>
          </cell>
          <cell r="Q1530" t="str">
            <v>RECURSOS HUMANOS</v>
          </cell>
          <cell r="R1530" t="str">
            <v>SG&amp;A</v>
          </cell>
          <cell r="S1530" t="str">
            <v>SG&amp;A</v>
          </cell>
          <cell r="T1530" t="str">
            <v>N/A</v>
          </cell>
          <cell r="U1530" t="str">
            <v>N/A</v>
          </cell>
          <cell r="V1530" t="str">
            <v>N/A</v>
          </cell>
          <cell r="W1530" t="str">
            <v>N/A</v>
          </cell>
          <cell r="X1530" t="str">
            <v>N/A</v>
          </cell>
          <cell r="Y1530" t="str">
            <v>N/A</v>
          </cell>
          <cell r="Z1530" t="str">
            <v>N/A</v>
          </cell>
          <cell r="AA1530" t="str">
            <v>N/A</v>
          </cell>
          <cell r="AB1530" t="str">
            <v>NAO BLOQUEADO</v>
          </cell>
          <cell r="AC1530">
            <v>510137</v>
          </cell>
          <cell r="AD1530" t="str">
            <v>RECURSOS HUMANOS - RS</v>
          </cell>
          <cell r="AE1530" t="str">
            <v xml:space="preserve">1.TRANSFERÊNCIA </v>
          </cell>
          <cell r="AF1530" t="str">
            <v>N/A</v>
          </cell>
          <cell r="AG1530" t="str">
            <v>N/A</v>
          </cell>
          <cell r="AH1530" t="str">
            <v>N/I</v>
          </cell>
          <cell r="AI1530" t="str">
            <v>N/A</v>
          </cell>
          <cell r="AJ1530" t="str">
            <v>N/A</v>
          </cell>
          <cell r="AK1530" t="str">
            <v>N/A</v>
          </cell>
          <cell r="AL1530" t="str">
            <v>N/A</v>
          </cell>
          <cell r="AM1530" t="str">
            <v>N/A</v>
          </cell>
          <cell r="AN1530" t="str">
            <v>N/A</v>
          </cell>
          <cell r="AO1530" t="str">
            <v>N/A</v>
          </cell>
          <cell r="AP1530" t="str">
            <v>N/A</v>
          </cell>
          <cell r="AQ1530" t="str">
            <v>N/A</v>
          </cell>
          <cell r="AR1530" t="str">
            <v>N/A</v>
          </cell>
          <cell r="AS1530" t="str">
            <v>N/IN/I</v>
          </cell>
          <cell r="AT1530" t="str">
            <v>N/I</v>
          </cell>
          <cell r="AU1530" t="str">
            <v>N/I</v>
          </cell>
          <cell r="AV1530" t="str">
            <v>N/A</v>
          </cell>
          <cell r="AW1530" t="str">
            <v>N/A</v>
          </cell>
          <cell r="AX1530" t="str">
            <v>N/A</v>
          </cell>
          <cell r="AY1530" t="str">
            <v>N/A</v>
          </cell>
          <cell r="AZ1530" t="str">
            <v>V00202</v>
          </cell>
        </row>
        <row r="1531">
          <cell r="D1531" t="str">
            <v>V00119</v>
          </cell>
          <cell r="E1531" t="str">
            <v>MANUTENCAO - RS</v>
          </cell>
          <cell r="F1531" t="str">
            <v>N/A</v>
          </cell>
          <cell r="G1531" t="str">
            <v>RS</v>
          </cell>
          <cell r="H1531" t="str">
            <v>RIO GRANDE DO SUL</v>
          </cell>
          <cell r="I1531" t="str">
            <v>SUL</v>
          </cell>
          <cell r="J1531" t="str">
            <v>SUL</v>
          </cell>
          <cell r="K1531" t="str">
            <v>N/A</v>
          </cell>
          <cell r="L1531" t="str">
            <v>N/A</v>
          </cell>
          <cell r="M1531" t="str">
            <v>N/A</v>
          </cell>
          <cell r="N1531">
            <v>0</v>
          </cell>
          <cell r="O1531">
            <v>0</v>
          </cell>
          <cell r="P1531" t="str">
            <v>N/A</v>
          </cell>
          <cell r="Q1531" t="str">
            <v>MANUTENÇÃO</v>
          </cell>
          <cell r="R1531" t="str">
            <v>OPERACIONAL</v>
          </cell>
          <cell r="S1531" t="str">
            <v>OPERACIONAL</v>
          </cell>
          <cell r="T1531" t="str">
            <v>N/A</v>
          </cell>
          <cell r="U1531" t="str">
            <v>N/A</v>
          </cell>
          <cell r="V1531" t="str">
            <v>N/A</v>
          </cell>
          <cell r="W1531" t="str">
            <v>N/I</v>
          </cell>
          <cell r="X1531" t="str">
            <v>N/I</v>
          </cell>
          <cell r="Y1531" t="str">
            <v>N/I</v>
          </cell>
          <cell r="Z1531" t="str">
            <v>N/I</v>
          </cell>
          <cell r="AA1531" t="str">
            <v>N/I</v>
          </cell>
          <cell r="AB1531" t="str">
            <v>NAO BLOQUEADO</v>
          </cell>
          <cell r="AC1531">
            <v>510134</v>
          </cell>
          <cell r="AD1531" t="str">
            <v>MANUTENCAO - RS</v>
          </cell>
          <cell r="AE1531" t="str">
            <v xml:space="preserve">1.TRANSFERÊNCIA </v>
          </cell>
          <cell r="AF1531" t="str">
            <v>N/I</v>
          </cell>
          <cell r="AG1531" t="str">
            <v>N/I</v>
          </cell>
          <cell r="AH1531" t="str">
            <v>N/I</v>
          </cell>
          <cell r="AI1531" t="str">
            <v>N/I</v>
          </cell>
          <cell r="AJ1531" t="str">
            <v>N/I</v>
          </cell>
          <cell r="AK1531" t="str">
            <v>N/I</v>
          </cell>
          <cell r="AL1531" t="str">
            <v>N/I</v>
          </cell>
          <cell r="AM1531" t="str">
            <v>N/I</v>
          </cell>
          <cell r="AN1531" t="str">
            <v>N/I</v>
          </cell>
          <cell r="AO1531" t="str">
            <v>N/A</v>
          </cell>
          <cell r="AP1531" t="str">
            <v>N/A</v>
          </cell>
          <cell r="AQ1531" t="str">
            <v>N/I</v>
          </cell>
          <cell r="AR1531" t="str">
            <v>N/I</v>
          </cell>
          <cell r="AS1531" t="str">
            <v>N/IN/I</v>
          </cell>
          <cell r="AT1531" t="str">
            <v>N/I</v>
          </cell>
          <cell r="AU1531" t="str">
            <v>N/I</v>
          </cell>
          <cell r="AV1531" t="str">
            <v>N/I</v>
          </cell>
          <cell r="AW1531" t="str">
            <v>N/I</v>
          </cell>
          <cell r="AX1531" t="str">
            <v>N/I</v>
          </cell>
          <cell r="AY1531" t="str">
            <v>N/I</v>
          </cell>
          <cell r="AZ1531" t="str">
            <v>V00119</v>
          </cell>
        </row>
        <row r="1532">
          <cell r="D1532" t="str">
            <v>V00306</v>
          </cell>
          <cell r="E1532" t="str">
            <v>DPTO PESSOAL - RS</v>
          </cell>
          <cell r="F1532" t="str">
            <v>N/A</v>
          </cell>
          <cell r="G1532" t="str">
            <v>RS</v>
          </cell>
          <cell r="H1532" t="str">
            <v>RIO GRANDE DO SUL</v>
          </cell>
          <cell r="I1532" t="str">
            <v>SUL</v>
          </cell>
          <cell r="J1532" t="str">
            <v>SUL</v>
          </cell>
          <cell r="K1532" t="str">
            <v>03</v>
          </cell>
          <cell r="L1532" t="str">
            <v>N/I</v>
          </cell>
          <cell r="M1532" t="str">
            <v>N/I</v>
          </cell>
          <cell r="N1532">
            <v>0</v>
          </cell>
          <cell r="O1532">
            <v>0</v>
          </cell>
          <cell r="P1532" t="str">
            <v>N/A</v>
          </cell>
          <cell r="Q1532" t="str">
            <v>DPTO PESSOAL</v>
          </cell>
          <cell r="R1532" t="str">
            <v>SG&amp;A</v>
          </cell>
          <cell r="S1532" t="str">
            <v>SG&amp;A</v>
          </cell>
          <cell r="T1532" t="str">
            <v>N/A</v>
          </cell>
          <cell r="U1532" t="str">
            <v>N/A</v>
          </cell>
          <cell r="V1532" t="str">
            <v>N/A</v>
          </cell>
          <cell r="W1532" t="str">
            <v>N/A</v>
          </cell>
          <cell r="X1532" t="str">
            <v>N/A</v>
          </cell>
          <cell r="Y1532" t="str">
            <v>N/A</v>
          </cell>
          <cell r="Z1532" t="str">
            <v>N/A</v>
          </cell>
          <cell r="AA1532" t="str">
            <v>N/A</v>
          </cell>
          <cell r="AB1532" t="str">
            <v>NAO BLOQUEADO</v>
          </cell>
          <cell r="AC1532">
            <v>510132</v>
          </cell>
          <cell r="AD1532" t="str">
            <v>DPTO PESSOAL - RS</v>
          </cell>
          <cell r="AE1532" t="str">
            <v xml:space="preserve">1.TRANSFERÊNCIA </v>
          </cell>
          <cell r="AF1532" t="str">
            <v>N/A</v>
          </cell>
          <cell r="AG1532" t="str">
            <v>N/A</v>
          </cell>
          <cell r="AH1532" t="str">
            <v>N/I</v>
          </cell>
          <cell r="AI1532" t="str">
            <v>N/A</v>
          </cell>
          <cell r="AJ1532" t="str">
            <v>N/A</v>
          </cell>
          <cell r="AK1532" t="str">
            <v>N/A</v>
          </cell>
          <cell r="AL1532" t="str">
            <v>N/A</v>
          </cell>
          <cell r="AM1532" t="str">
            <v>N/A</v>
          </cell>
          <cell r="AN1532" t="str">
            <v>N/A</v>
          </cell>
          <cell r="AO1532" t="str">
            <v>N/A</v>
          </cell>
          <cell r="AP1532" t="str">
            <v>N/A</v>
          </cell>
          <cell r="AQ1532" t="str">
            <v>N/A</v>
          </cell>
          <cell r="AR1532" t="str">
            <v>N/A</v>
          </cell>
          <cell r="AS1532" t="str">
            <v>N/IN/I</v>
          </cell>
          <cell r="AT1532" t="str">
            <v>N/I</v>
          </cell>
          <cell r="AU1532" t="str">
            <v>N/I</v>
          </cell>
          <cell r="AV1532" t="str">
            <v>N/A</v>
          </cell>
          <cell r="AW1532" t="str">
            <v>N/A</v>
          </cell>
          <cell r="AX1532" t="str">
            <v>N/A</v>
          </cell>
          <cell r="AY1532" t="str">
            <v>N/A</v>
          </cell>
          <cell r="AZ1532" t="str">
            <v>V00306</v>
          </cell>
        </row>
        <row r="1533">
          <cell r="D1533" t="str">
            <v>V00324</v>
          </cell>
          <cell r="E1533" t="str">
            <v>DPTO PESSOAL - RS</v>
          </cell>
          <cell r="F1533" t="str">
            <v>N/A</v>
          </cell>
          <cell r="G1533" t="str">
            <v>RS</v>
          </cell>
          <cell r="H1533" t="str">
            <v>RIO GRANDE DO SUL</v>
          </cell>
          <cell r="I1533" t="str">
            <v>SUL</v>
          </cell>
          <cell r="J1533" t="str">
            <v>SUL</v>
          </cell>
          <cell r="K1533" t="str">
            <v>03</v>
          </cell>
          <cell r="L1533" t="str">
            <v>N/I</v>
          </cell>
          <cell r="M1533" t="str">
            <v>N/I</v>
          </cell>
          <cell r="N1533">
            <v>0</v>
          </cell>
          <cell r="O1533">
            <v>0</v>
          </cell>
          <cell r="P1533" t="str">
            <v>N/A</v>
          </cell>
          <cell r="Q1533" t="str">
            <v>DPTO PESSOAL</v>
          </cell>
          <cell r="R1533" t="str">
            <v>SG&amp;A</v>
          </cell>
          <cell r="S1533" t="str">
            <v>SG&amp;A</v>
          </cell>
          <cell r="T1533" t="str">
            <v>N/A</v>
          </cell>
          <cell r="U1533" t="str">
            <v>N/A</v>
          </cell>
          <cell r="V1533" t="str">
            <v>N/A</v>
          </cell>
          <cell r="W1533" t="str">
            <v>N/A</v>
          </cell>
          <cell r="X1533" t="str">
            <v>N/A</v>
          </cell>
          <cell r="Y1533" t="str">
            <v>N/A</v>
          </cell>
          <cell r="Z1533" t="str">
            <v>N/A</v>
          </cell>
          <cell r="AA1533" t="str">
            <v>N/A</v>
          </cell>
          <cell r="AB1533" t="str">
            <v>NAO BLOQUEADO</v>
          </cell>
          <cell r="AC1533">
            <v>510132</v>
          </cell>
          <cell r="AD1533" t="str">
            <v>DPTO PESSOAL - RS</v>
          </cell>
          <cell r="AE1533" t="str">
            <v xml:space="preserve">1.TRANSFERÊNCIA </v>
          </cell>
          <cell r="AF1533" t="str">
            <v>N/A</v>
          </cell>
          <cell r="AG1533" t="str">
            <v>N/A</v>
          </cell>
          <cell r="AH1533" t="str">
            <v>N/I</v>
          </cell>
          <cell r="AI1533" t="str">
            <v>N/A</v>
          </cell>
          <cell r="AJ1533" t="str">
            <v>N/A</v>
          </cell>
          <cell r="AK1533" t="str">
            <v>N/A</v>
          </cell>
          <cell r="AL1533" t="str">
            <v>N/A</v>
          </cell>
          <cell r="AM1533" t="str">
            <v>N/A</v>
          </cell>
          <cell r="AN1533" t="str">
            <v>N/A</v>
          </cell>
          <cell r="AO1533" t="str">
            <v>N/A</v>
          </cell>
          <cell r="AP1533" t="str">
            <v>N/A</v>
          </cell>
          <cell r="AQ1533" t="str">
            <v>N/A</v>
          </cell>
          <cell r="AR1533" t="str">
            <v>N/A</v>
          </cell>
          <cell r="AS1533" t="str">
            <v>N/IN/I</v>
          </cell>
          <cell r="AT1533" t="str">
            <v>N/I</v>
          </cell>
          <cell r="AU1533" t="str">
            <v>N/I</v>
          </cell>
          <cell r="AV1533" t="str">
            <v>N/A</v>
          </cell>
          <cell r="AW1533" t="str">
            <v>N/A</v>
          </cell>
          <cell r="AX1533" t="str">
            <v>N/A</v>
          </cell>
          <cell r="AY1533" t="str">
            <v>N/A</v>
          </cell>
          <cell r="AZ1533" t="str">
            <v>V00324</v>
          </cell>
        </row>
        <row r="1534">
          <cell r="D1534" t="str">
            <v>V00109</v>
          </cell>
          <cell r="E1534" t="str">
            <v>COMERCIAL - RS</v>
          </cell>
          <cell r="F1534" t="str">
            <v>N/A</v>
          </cell>
          <cell r="G1534" t="str">
            <v>RS</v>
          </cell>
          <cell r="H1534" t="str">
            <v>RIO GRANDE DO SUL</v>
          </cell>
          <cell r="I1534" t="str">
            <v>SUL</v>
          </cell>
          <cell r="J1534" t="str">
            <v>SUL</v>
          </cell>
          <cell r="K1534" t="str">
            <v>01</v>
          </cell>
          <cell r="L1534" t="str">
            <v>N/I</v>
          </cell>
          <cell r="M1534" t="str">
            <v>N/I</v>
          </cell>
          <cell r="N1534">
            <v>0</v>
          </cell>
          <cell r="O1534">
            <v>0</v>
          </cell>
          <cell r="P1534" t="str">
            <v>N/A</v>
          </cell>
          <cell r="Q1534" t="str">
            <v>COMERCIAL</v>
          </cell>
          <cell r="R1534" t="str">
            <v>SG&amp;A</v>
          </cell>
          <cell r="S1534" t="str">
            <v>SG&amp;A</v>
          </cell>
          <cell r="T1534" t="str">
            <v>N/A</v>
          </cell>
          <cell r="U1534" t="str">
            <v>N/A</v>
          </cell>
          <cell r="V1534" t="str">
            <v>N/A</v>
          </cell>
          <cell r="W1534" t="str">
            <v>N/A</v>
          </cell>
          <cell r="X1534" t="str">
            <v>N/A</v>
          </cell>
          <cell r="Y1534" t="str">
            <v>N/A</v>
          </cell>
          <cell r="Z1534" t="str">
            <v>N/A</v>
          </cell>
          <cell r="AA1534" t="str">
            <v>N/A</v>
          </cell>
          <cell r="AB1534" t="str">
            <v xml:space="preserve">BLOQUEADO    </v>
          </cell>
          <cell r="AC1534">
            <v>510122</v>
          </cell>
          <cell r="AD1534" t="str">
            <v>COMERCIAL - RS</v>
          </cell>
          <cell r="AE1534" t="str">
            <v xml:space="preserve">1.TRANSFERÊNCIA </v>
          </cell>
          <cell r="AF1534" t="str">
            <v>N/A</v>
          </cell>
          <cell r="AG1534" t="str">
            <v>N/A</v>
          </cell>
          <cell r="AH1534" t="str">
            <v>N/I</v>
          </cell>
          <cell r="AI1534" t="str">
            <v>N/A</v>
          </cell>
          <cell r="AJ1534" t="str">
            <v>N/A</v>
          </cell>
          <cell r="AK1534" t="str">
            <v>N/A</v>
          </cell>
          <cell r="AL1534" t="str">
            <v>N/A</v>
          </cell>
          <cell r="AM1534" t="str">
            <v>N/A</v>
          </cell>
          <cell r="AN1534" t="str">
            <v>N/A</v>
          </cell>
          <cell r="AO1534" t="str">
            <v>N/A</v>
          </cell>
          <cell r="AP1534" t="str">
            <v>N/A</v>
          </cell>
          <cell r="AQ1534" t="str">
            <v>N/A</v>
          </cell>
          <cell r="AR1534" t="str">
            <v>N/A</v>
          </cell>
          <cell r="AS1534" t="str">
            <v>N/IN/I</v>
          </cell>
          <cell r="AT1534" t="str">
            <v>N/I</v>
          </cell>
          <cell r="AU1534" t="str">
            <v>N/I</v>
          </cell>
          <cell r="AV1534" t="str">
            <v>N/A</v>
          </cell>
          <cell r="AW1534" t="str">
            <v>N/A</v>
          </cell>
          <cell r="AX1534" t="str">
            <v>N/A</v>
          </cell>
          <cell r="AY1534" t="str">
            <v>N/A</v>
          </cell>
          <cell r="AZ1534" t="str">
            <v>V00109</v>
          </cell>
        </row>
        <row r="1535">
          <cell r="D1535" t="str">
            <v>V00060_DF</v>
          </cell>
          <cell r="E1535" t="str">
            <v>GERÊNCIA OPERACIONAL - DF</v>
          </cell>
          <cell r="F1535" t="str">
            <v>N/A</v>
          </cell>
          <cell r="G1535" t="str">
            <v>DF</v>
          </cell>
          <cell r="H1535" t="str">
            <v>DISTRITO FEDERAL</v>
          </cell>
          <cell r="I1535" t="str">
            <v>CO</v>
          </cell>
          <cell r="J1535" t="str">
            <v>CO</v>
          </cell>
          <cell r="K1535" t="str">
            <v>N/A</v>
          </cell>
          <cell r="L1535" t="str">
            <v>N/A</v>
          </cell>
          <cell r="M1535" t="str">
            <v>N/A</v>
          </cell>
          <cell r="N1535">
            <v>0</v>
          </cell>
          <cell r="O1535">
            <v>0</v>
          </cell>
          <cell r="P1535" t="str">
            <v>N/A</v>
          </cell>
          <cell r="Q1535" t="str">
            <v>GER. OPERACIONAL</v>
          </cell>
          <cell r="R1535" t="str">
            <v>OPERACIONAL</v>
          </cell>
          <cell r="S1535" t="str">
            <v>OPERACIONAL</v>
          </cell>
          <cell r="T1535" t="str">
            <v>N/A</v>
          </cell>
          <cell r="U1535" t="str">
            <v>N/A</v>
          </cell>
          <cell r="V1535" t="str">
            <v>N/A</v>
          </cell>
          <cell r="W1535" t="str">
            <v>N/I</v>
          </cell>
          <cell r="X1535" t="str">
            <v>N/I</v>
          </cell>
          <cell r="Y1535" t="str">
            <v>N/I</v>
          </cell>
          <cell r="Z1535" t="str">
            <v>N/I</v>
          </cell>
          <cell r="AA1535" t="str">
            <v>N/I</v>
          </cell>
          <cell r="AB1535" t="str">
            <v>NAO BLOQUEADO</v>
          </cell>
          <cell r="AC1535">
            <v>420100</v>
          </cell>
          <cell r="AD1535" t="str">
            <v>GERENCIA OPERACIONAL - DF/GO</v>
          </cell>
          <cell r="AE1535" t="str">
            <v xml:space="preserve">1.TRANSFERÊNCIA </v>
          </cell>
          <cell r="AF1535" t="str">
            <v>N/I</v>
          </cell>
          <cell r="AG1535" t="str">
            <v>N/I</v>
          </cell>
          <cell r="AH1535" t="str">
            <v>N/I</v>
          </cell>
          <cell r="AI1535" t="str">
            <v>N/I</v>
          </cell>
          <cell r="AJ1535" t="str">
            <v>N/I</v>
          </cell>
          <cell r="AK1535" t="str">
            <v>N/I</v>
          </cell>
          <cell r="AL1535" t="str">
            <v>N/I</v>
          </cell>
          <cell r="AM1535" t="str">
            <v>N/I</v>
          </cell>
          <cell r="AN1535" t="str">
            <v>N/I</v>
          </cell>
          <cell r="AO1535" t="str">
            <v>N/A</v>
          </cell>
          <cell r="AP1535" t="str">
            <v>N/A</v>
          </cell>
          <cell r="AQ1535" t="str">
            <v>N/I</v>
          </cell>
          <cell r="AR1535" t="str">
            <v>N/I</v>
          </cell>
          <cell r="AS1535" t="str">
            <v>N/IN/I</v>
          </cell>
          <cell r="AT1535" t="str">
            <v>N/I</v>
          </cell>
          <cell r="AU1535" t="str">
            <v>N/I</v>
          </cell>
          <cell r="AV1535" t="str">
            <v>N/I</v>
          </cell>
          <cell r="AW1535" t="str">
            <v>N/I</v>
          </cell>
          <cell r="AX1535" t="str">
            <v>N/I</v>
          </cell>
          <cell r="AY1535" t="str">
            <v>N/I</v>
          </cell>
          <cell r="AZ1535" t="str">
            <v>V00060_DF</v>
          </cell>
        </row>
        <row r="1536">
          <cell r="D1536" t="str">
            <v>V00060_GO</v>
          </cell>
          <cell r="E1536" t="str">
            <v>GERÊNCIA OPERACIONAL - GO</v>
          </cell>
          <cell r="F1536" t="str">
            <v>N/A</v>
          </cell>
          <cell r="G1536" t="str">
            <v>GO</v>
          </cell>
          <cell r="H1536" t="str">
            <v>GOIÁS</v>
          </cell>
          <cell r="I1536" t="str">
            <v>CO</v>
          </cell>
          <cell r="J1536" t="str">
            <v>CO</v>
          </cell>
          <cell r="K1536" t="str">
            <v>N/A</v>
          </cell>
          <cell r="L1536" t="str">
            <v>N/A</v>
          </cell>
          <cell r="M1536" t="str">
            <v>N/A</v>
          </cell>
          <cell r="N1536">
            <v>0</v>
          </cell>
          <cell r="O1536">
            <v>0</v>
          </cell>
          <cell r="P1536" t="str">
            <v>N/A</v>
          </cell>
          <cell r="Q1536" t="str">
            <v>GER. OPERACIONAL</v>
          </cell>
          <cell r="R1536" t="str">
            <v>OPERACIONAL</v>
          </cell>
          <cell r="S1536" t="str">
            <v>OPERACIONAL</v>
          </cell>
          <cell r="T1536" t="str">
            <v>N/A</v>
          </cell>
          <cell r="U1536" t="str">
            <v>N/A</v>
          </cell>
          <cell r="V1536" t="str">
            <v>N/A</v>
          </cell>
          <cell r="W1536" t="str">
            <v>N/I</v>
          </cell>
          <cell r="X1536" t="str">
            <v>N/I</v>
          </cell>
          <cell r="Y1536" t="str">
            <v>N/I</v>
          </cell>
          <cell r="Z1536" t="str">
            <v>N/I</v>
          </cell>
          <cell r="AA1536" t="str">
            <v>N/I</v>
          </cell>
          <cell r="AB1536" t="str">
            <v>NAO BLOQUEADO</v>
          </cell>
          <cell r="AC1536">
            <v>420100</v>
          </cell>
          <cell r="AD1536" t="str">
            <v>GERENCIA OPERACIONAL - DF/GO</v>
          </cell>
          <cell r="AE1536" t="str">
            <v xml:space="preserve">1.TRANSFERÊNCIA </v>
          </cell>
          <cell r="AF1536" t="str">
            <v>N/I</v>
          </cell>
          <cell r="AG1536" t="str">
            <v>N/I</v>
          </cell>
          <cell r="AH1536" t="str">
            <v>N/I</v>
          </cell>
          <cell r="AI1536" t="str">
            <v>N/I</v>
          </cell>
          <cell r="AJ1536" t="str">
            <v>N/I</v>
          </cell>
          <cell r="AK1536" t="str">
            <v>N/I</v>
          </cell>
          <cell r="AL1536" t="str">
            <v>N/I</v>
          </cell>
          <cell r="AM1536" t="str">
            <v>N/I</v>
          </cell>
          <cell r="AN1536" t="str">
            <v>N/I</v>
          </cell>
          <cell r="AO1536" t="str">
            <v>N/A</v>
          </cell>
          <cell r="AP1536" t="str">
            <v>N/A</v>
          </cell>
          <cell r="AQ1536" t="str">
            <v>N/I</v>
          </cell>
          <cell r="AR1536" t="str">
            <v>N/I</v>
          </cell>
          <cell r="AS1536" t="str">
            <v>N/IN/I</v>
          </cell>
          <cell r="AT1536" t="str">
            <v>N/I</v>
          </cell>
          <cell r="AU1536" t="str">
            <v>N/I</v>
          </cell>
          <cell r="AV1536" t="str">
            <v>N/I</v>
          </cell>
          <cell r="AW1536" t="str">
            <v>N/I</v>
          </cell>
          <cell r="AX1536" t="str">
            <v>N/I</v>
          </cell>
          <cell r="AY1536" t="str">
            <v>N/I</v>
          </cell>
          <cell r="AZ1536" t="str">
            <v>V00060_GO</v>
          </cell>
        </row>
        <row r="1537">
          <cell r="D1537" t="str">
            <v>V00114</v>
          </cell>
          <cell r="E1537" t="str">
            <v>GERÊNCIA REGIONAL - DF/GO</v>
          </cell>
          <cell r="F1537" t="str">
            <v>N/A</v>
          </cell>
          <cell r="G1537" t="str">
            <v>GO</v>
          </cell>
          <cell r="H1537" t="str">
            <v>GOIÁS</v>
          </cell>
          <cell r="I1537" t="str">
            <v>CO</v>
          </cell>
          <cell r="J1537" t="str">
            <v>CO</v>
          </cell>
          <cell r="K1537" t="str">
            <v>01</v>
          </cell>
          <cell r="L1537" t="str">
            <v>N/I</v>
          </cell>
          <cell r="M1537" t="str">
            <v>N/I</v>
          </cell>
          <cell r="N1537">
            <v>0</v>
          </cell>
          <cell r="O1537">
            <v>0</v>
          </cell>
          <cell r="P1537" t="str">
            <v>N/A</v>
          </cell>
          <cell r="Q1537" t="str">
            <v>GER. REGIONAL</v>
          </cell>
          <cell r="R1537" t="str">
            <v>SG&amp;A</v>
          </cell>
          <cell r="S1537" t="str">
            <v>SG&amp;A</v>
          </cell>
          <cell r="T1537" t="str">
            <v>N/A</v>
          </cell>
          <cell r="U1537" t="str">
            <v>N/A</v>
          </cell>
          <cell r="V1537" t="str">
            <v>N/A</v>
          </cell>
          <cell r="W1537" t="str">
            <v>N/A</v>
          </cell>
          <cell r="X1537" t="str">
            <v>N/A</v>
          </cell>
          <cell r="Y1537" t="str">
            <v>N/A</v>
          </cell>
          <cell r="Z1537" t="str">
            <v>N/A</v>
          </cell>
          <cell r="AA1537" t="str">
            <v>N/A</v>
          </cell>
          <cell r="AB1537" t="str">
            <v>NAO BLOQUEADO</v>
          </cell>
          <cell r="AC1537">
            <v>410171</v>
          </cell>
          <cell r="AD1537" t="str">
            <v>GERENCIA REGIONAL - DF/GO</v>
          </cell>
          <cell r="AE1537" t="str">
            <v xml:space="preserve">1.TRANSFERÊNCIA </v>
          </cell>
          <cell r="AF1537" t="str">
            <v>N/A</v>
          </cell>
          <cell r="AG1537" t="str">
            <v>N/A</v>
          </cell>
          <cell r="AH1537" t="str">
            <v>N/I</v>
          </cell>
          <cell r="AI1537" t="str">
            <v>N/A</v>
          </cell>
          <cell r="AJ1537" t="str">
            <v>N/A</v>
          </cell>
          <cell r="AK1537" t="str">
            <v>N/A</v>
          </cell>
          <cell r="AL1537" t="str">
            <v>N/A</v>
          </cell>
          <cell r="AM1537" t="str">
            <v>N/A</v>
          </cell>
          <cell r="AN1537" t="str">
            <v>N/A</v>
          </cell>
          <cell r="AO1537" t="str">
            <v>N/A</v>
          </cell>
          <cell r="AP1537" t="str">
            <v>N/A</v>
          </cell>
          <cell r="AQ1537" t="str">
            <v>N/A</v>
          </cell>
          <cell r="AR1537" t="str">
            <v>N/A</v>
          </cell>
          <cell r="AS1537" t="str">
            <v>N/IN/I</v>
          </cell>
          <cell r="AT1537" t="str">
            <v>N/I</v>
          </cell>
          <cell r="AU1537" t="str">
            <v>N/I</v>
          </cell>
          <cell r="AV1537" t="str">
            <v>N/A</v>
          </cell>
          <cell r="AW1537" t="str">
            <v>N/A</v>
          </cell>
          <cell r="AX1537" t="str">
            <v>N/A</v>
          </cell>
          <cell r="AY1537" t="str">
            <v>N/A</v>
          </cell>
          <cell r="AZ1537" t="str">
            <v>V00114</v>
          </cell>
        </row>
        <row r="1538">
          <cell r="D1538" t="str">
            <v>V00302</v>
          </cell>
          <cell r="E1538" t="str">
            <v>ADM FINANCEIRO - DF</v>
          </cell>
          <cell r="F1538" t="str">
            <v>N/A</v>
          </cell>
          <cell r="G1538" t="str">
            <v>DF</v>
          </cell>
          <cell r="H1538" t="str">
            <v>DISTRITO FEDERAL</v>
          </cell>
          <cell r="I1538" t="str">
            <v>CO</v>
          </cell>
          <cell r="J1538" t="str">
            <v>CO</v>
          </cell>
          <cell r="K1538" t="str">
            <v>03</v>
          </cell>
          <cell r="L1538" t="str">
            <v>N/I</v>
          </cell>
          <cell r="M1538" t="str">
            <v>N/I</v>
          </cell>
          <cell r="N1538">
            <v>0</v>
          </cell>
          <cell r="O1538">
            <v>0</v>
          </cell>
          <cell r="P1538" t="str">
            <v>N/A</v>
          </cell>
          <cell r="Q1538" t="str">
            <v>ADM FINANCEIRO</v>
          </cell>
          <cell r="R1538" t="str">
            <v>SG&amp;A</v>
          </cell>
          <cell r="S1538" t="str">
            <v>SG&amp;A</v>
          </cell>
          <cell r="T1538" t="str">
            <v>N/A</v>
          </cell>
          <cell r="U1538" t="str">
            <v>N/A</v>
          </cell>
          <cell r="V1538" t="str">
            <v>N/A</v>
          </cell>
          <cell r="W1538" t="str">
            <v>N/A</v>
          </cell>
          <cell r="X1538" t="str">
            <v>N/A</v>
          </cell>
          <cell r="Y1538" t="str">
            <v>N/A</v>
          </cell>
          <cell r="Z1538" t="str">
            <v>N/A</v>
          </cell>
          <cell r="AA1538" t="str">
            <v>N/A</v>
          </cell>
          <cell r="AB1538" t="str">
            <v>NAO BLOQUEADO</v>
          </cell>
          <cell r="AC1538">
            <v>410170</v>
          </cell>
          <cell r="AD1538" t="str">
            <v>ADM FINANCEIRO - DF</v>
          </cell>
          <cell r="AE1538" t="str">
            <v xml:space="preserve">1.TRANSFERÊNCIA </v>
          </cell>
          <cell r="AF1538" t="str">
            <v>N/A</v>
          </cell>
          <cell r="AG1538" t="str">
            <v>N/A</v>
          </cell>
          <cell r="AH1538" t="str">
            <v>N/I</v>
          </cell>
          <cell r="AI1538" t="str">
            <v>N/A</v>
          </cell>
          <cell r="AJ1538" t="str">
            <v>N/A</v>
          </cell>
          <cell r="AK1538" t="str">
            <v>N/A</v>
          </cell>
          <cell r="AL1538" t="str">
            <v>N/A</v>
          </cell>
          <cell r="AM1538" t="str">
            <v>N/A</v>
          </cell>
          <cell r="AN1538" t="str">
            <v>N/A</v>
          </cell>
          <cell r="AO1538" t="str">
            <v>N/A</v>
          </cell>
          <cell r="AP1538" t="str">
            <v>N/A</v>
          </cell>
          <cell r="AQ1538" t="str">
            <v>N/A</v>
          </cell>
          <cell r="AR1538" t="str">
            <v>N/A</v>
          </cell>
          <cell r="AS1538" t="str">
            <v>N/IN/I</v>
          </cell>
          <cell r="AT1538" t="str">
            <v>N/I</v>
          </cell>
          <cell r="AU1538" t="str">
            <v>N/I</v>
          </cell>
          <cell r="AV1538" t="str">
            <v>N/A</v>
          </cell>
          <cell r="AW1538" t="str">
            <v>N/A</v>
          </cell>
          <cell r="AX1538" t="str">
            <v>N/A</v>
          </cell>
          <cell r="AY1538" t="str">
            <v>N/A</v>
          </cell>
          <cell r="AZ1538" t="str">
            <v>V00302</v>
          </cell>
        </row>
        <row r="1539">
          <cell r="D1539" t="str">
            <v>V00201</v>
          </cell>
          <cell r="E1539" t="str">
            <v>RECURSOS HUMANOS - DF</v>
          </cell>
          <cell r="F1539" t="str">
            <v>N/A</v>
          </cell>
          <cell r="G1539" t="str">
            <v>DF</v>
          </cell>
          <cell r="H1539" t="str">
            <v>DISTRITO FEDERAL</v>
          </cell>
          <cell r="I1539" t="str">
            <v>CO</v>
          </cell>
          <cell r="J1539" t="str">
            <v>CO</v>
          </cell>
          <cell r="K1539" t="str">
            <v>02</v>
          </cell>
          <cell r="L1539" t="str">
            <v>N/I</v>
          </cell>
          <cell r="M1539" t="str">
            <v>N/I</v>
          </cell>
          <cell r="N1539">
            <v>0</v>
          </cell>
          <cell r="O1539">
            <v>0</v>
          </cell>
          <cell r="P1539" t="str">
            <v>N/A</v>
          </cell>
          <cell r="Q1539" t="str">
            <v>RECURSOS HUMANOS</v>
          </cell>
          <cell r="R1539" t="str">
            <v>SG&amp;A</v>
          </cell>
          <cell r="S1539" t="str">
            <v>SG&amp;A</v>
          </cell>
          <cell r="T1539" t="str">
            <v>N/A</v>
          </cell>
          <cell r="U1539" t="str">
            <v>N/A</v>
          </cell>
          <cell r="V1539" t="str">
            <v>N/A</v>
          </cell>
          <cell r="W1539" t="str">
            <v>N/A</v>
          </cell>
          <cell r="X1539" t="str">
            <v>N/A</v>
          </cell>
          <cell r="Y1539" t="str">
            <v>N/A</v>
          </cell>
          <cell r="Z1539" t="str">
            <v>N/A</v>
          </cell>
          <cell r="AA1539" t="str">
            <v>N/A</v>
          </cell>
          <cell r="AB1539" t="str">
            <v>NAO BLOQUEADO</v>
          </cell>
          <cell r="AC1539">
            <v>410137</v>
          </cell>
          <cell r="AD1539" t="str">
            <v>RECURSOS HUMANOS - DF</v>
          </cell>
          <cell r="AE1539" t="str">
            <v xml:space="preserve">1.TRANSFERÊNCIA </v>
          </cell>
          <cell r="AF1539" t="str">
            <v>N/A</v>
          </cell>
          <cell r="AG1539" t="str">
            <v>N/A</v>
          </cell>
          <cell r="AH1539" t="str">
            <v>N/I</v>
          </cell>
          <cell r="AI1539" t="str">
            <v>N/A</v>
          </cell>
          <cell r="AJ1539" t="str">
            <v>N/A</v>
          </cell>
          <cell r="AK1539" t="str">
            <v>N/A</v>
          </cell>
          <cell r="AL1539" t="str">
            <v>N/A</v>
          </cell>
          <cell r="AM1539" t="str">
            <v>N/A</v>
          </cell>
          <cell r="AN1539" t="str">
            <v>N/A</v>
          </cell>
          <cell r="AO1539" t="str">
            <v>N/A</v>
          </cell>
          <cell r="AP1539" t="str">
            <v>N/A</v>
          </cell>
          <cell r="AQ1539" t="str">
            <v>N/A</v>
          </cell>
          <cell r="AR1539" t="str">
            <v>N/A</v>
          </cell>
          <cell r="AS1539" t="str">
            <v>N/IN/I</v>
          </cell>
          <cell r="AT1539" t="str">
            <v>N/I</v>
          </cell>
          <cell r="AU1539" t="str">
            <v>N/I</v>
          </cell>
          <cell r="AV1539" t="str">
            <v>N/A</v>
          </cell>
          <cell r="AW1539" t="str">
            <v>N/A</v>
          </cell>
          <cell r="AX1539" t="str">
            <v>N/A</v>
          </cell>
          <cell r="AY1539" t="str">
            <v>N/A</v>
          </cell>
          <cell r="AZ1539" t="str">
            <v>V00201</v>
          </cell>
        </row>
        <row r="1540">
          <cell r="D1540" t="str">
            <v>V00321</v>
          </cell>
          <cell r="E1540" t="str">
            <v>DPTO PESSOAL - DF</v>
          </cell>
          <cell r="F1540" t="str">
            <v>N/A</v>
          </cell>
          <cell r="G1540" t="str">
            <v>DF</v>
          </cell>
          <cell r="H1540" t="str">
            <v>DISTRITO FEDERAL</v>
          </cell>
          <cell r="I1540" t="str">
            <v>CO</v>
          </cell>
          <cell r="J1540" t="str">
            <v>CO</v>
          </cell>
          <cell r="K1540" t="str">
            <v>03</v>
          </cell>
          <cell r="L1540" t="str">
            <v>N/I</v>
          </cell>
          <cell r="M1540" t="str">
            <v>N/I</v>
          </cell>
          <cell r="N1540">
            <v>0</v>
          </cell>
          <cell r="O1540">
            <v>0</v>
          </cell>
          <cell r="P1540" t="str">
            <v>N/A</v>
          </cell>
          <cell r="Q1540" t="str">
            <v>DPTO PESSOAL</v>
          </cell>
          <cell r="R1540" t="str">
            <v>SG&amp;A</v>
          </cell>
          <cell r="S1540" t="str">
            <v>SG&amp;A</v>
          </cell>
          <cell r="T1540" t="str">
            <v>N/A</v>
          </cell>
          <cell r="U1540" t="str">
            <v>N/A</v>
          </cell>
          <cell r="V1540" t="str">
            <v>N/A</v>
          </cell>
          <cell r="W1540" t="str">
            <v>N/A</v>
          </cell>
          <cell r="X1540" t="str">
            <v>N/A</v>
          </cell>
          <cell r="Y1540" t="str">
            <v>N/A</v>
          </cell>
          <cell r="Z1540" t="str">
            <v>N/A</v>
          </cell>
          <cell r="AA1540" t="str">
            <v>N/A</v>
          </cell>
          <cell r="AB1540" t="str">
            <v>NAO BLOQUEADO</v>
          </cell>
          <cell r="AC1540">
            <v>410132</v>
          </cell>
          <cell r="AD1540" t="str">
            <v>DPTO PESSOAL - DF</v>
          </cell>
          <cell r="AE1540" t="str">
            <v xml:space="preserve">1.TRANSFERÊNCIA </v>
          </cell>
          <cell r="AF1540" t="str">
            <v>N/A</v>
          </cell>
          <cell r="AG1540" t="str">
            <v>N/A</v>
          </cell>
          <cell r="AH1540" t="str">
            <v>N/I</v>
          </cell>
          <cell r="AI1540" t="str">
            <v>N/A</v>
          </cell>
          <cell r="AJ1540" t="str">
            <v>N/A</v>
          </cell>
          <cell r="AK1540" t="str">
            <v>N/A</v>
          </cell>
          <cell r="AL1540" t="str">
            <v>N/A</v>
          </cell>
          <cell r="AM1540" t="str">
            <v>N/A</v>
          </cell>
          <cell r="AN1540" t="str">
            <v>N/A</v>
          </cell>
          <cell r="AO1540" t="str">
            <v>N/A</v>
          </cell>
          <cell r="AP1540" t="str">
            <v>N/A</v>
          </cell>
          <cell r="AQ1540" t="str">
            <v>N/A</v>
          </cell>
          <cell r="AR1540" t="str">
            <v>N/A</v>
          </cell>
          <cell r="AS1540" t="str">
            <v>N/IN/I</v>
          </cell>
          <cell r="AT1540" t="str">
            <v>N/I</v>
          </cell>
          <cell r="AU1540" t="str">
            <v>N/I</v>
          </cell>
          <cell r="AV1540" t="str">
            <v>N/A</v>
          </cell>
          <cell r="AW1540" t="str">
            <v>N/A</v>
          </cell>
          <cell r="AX1540" t="str">
            <v>N/A</v>
          </cell>
          <cell r="AY1540" t="str">
            <v>N/A</v>
          </cell>
          <cell r="AZ1540" t="str">
            <v>V00321</v>
          </cell>
        </row>
        <row r="1541">
          <cell r="D1541">
            <v>315164</v>
          </cell>
          <cell r="E1541" t="str">
            <v>VISCONDE DE NACAR BATISTA</v>
          </cell>
          <cell r="F1541" t="str">
            <v>N/A</v>
          </cell>
          <cell r="G1541" t="str">
            <v>PR</v>
          </cell>
          <cell r="H1541" t="str">
            <v>PARANÁ</v>
          </cell>
          <cell r="I1541" t="str">
            <v>SUL</v>
          </cell>
          <cell r="J1541" t="str">
            <v>SUL</v>
          </cell>
          <cell r="K1541" t="str">
            <v>51</v>
          </cell>
          <cell r="L1541" t="str">
            <v>PRIMEIRA</v>
          </cell>
          <cell r="M1541" t="str">
            <v>PRIMEIRA</v>
          </cell>
          <cell r="N1541">
            <v>0</v>
          </cell>
          <cell r="O1541">
            <v>160</v>
          </cell>
          <cell r="P1541" t="str">
            <v>EDIFÍCIO COMERCIAL</v>
          </cell>
          <cell r="Q1541" t="str">
            <v>GARAGEM</v>
          </cell>
          <cell r="R1541" t="str">
            <v>OFF STREET</v>
          </cell>
          <cell r="S1541" t="str">
            <v>BASE OFF</v>
          </cell>
          <cell r="T1541">
            <v>1</v>
          </cell>
          <cell r="U1541" t="str">
            <v>N/A</v>
          </cell>
          <cell r="V1541" t="str">
            <v>N/A</v>
          </cell>
          <cell r="W1541" t="str">
            <v>N/I</v>
          </cell>
          <cell r="X1541" t="str">
            <v>N/I</v>
          </cell>
          <cell r="Y1541" t="str">
            <v>N/A</v>
          </cell>
          <cell r="Z1541" t="str">
            <v>N/A</v>
          </cell>
          <cell r="AA1541" t="str">
            <v>N/I</v>
          </cell>
          <cell r="AB1541" t="str">
            <v>NAO BLOQUEADO</v>
          </cell>
          <cell r="AC1541">
            <v>325164</v>
          </cell>
          <cell r="AD1541" t="str">
            <v>ED COM VISCONDE DE NACAR BATISTA</v>
          </cell>
          <cell r="AE1541" t="str">
            <v xml:space="preserve">1.TRANSFERÊNCIA </v>
          </cell>
          <cell r="AF1541" t="str">
            <v>ORGANICAS</v>
          </cell>
          <cell r="AG1541" t="str">
            <v>N/I</v>
          </cell>
          <cell r="AH1541" t="str">
            <v>CURITIBA</v>
          </cell>
          <cell r="AI1541" t="str">
            <v>80420-080</v>
          </cell>
          <cell r="AJ1541" t="str">
            <v>CENTRO</v>
          </cell>
          <cell r="AK1541" t="str">
            <v>RUA VISCONDE DE NASCAR, 1510</v>
          </cell>
          <cell r="AL1541" t="str">
            <v>N/I</v>
          </cell>
          <cell r="AM1541" t="str">
            <v>N/I</v>
          </cell>
          <cell r="AN1541" t="str">
            <v>N/I</v>
          </cell>
          <cell r="AO1541" t="str">
            <v>N/A</v>
          </cell>
          <cell r="AP1541" t="str">
            <v>N/A</v>
          </cell>
          <cell r="AQ1541" t="str">
            <v>N/I</v>
          </cell>
          <cell r="AR1541" t="str">
            <v>N/I</v>
          </cell>
          <cell r="AS1541" t="str">
            <v>N/IN/I</v>
          </cell>
          <cell r="AT1541" t="str">
            <v>N/I</v>
          </cell>
          <cell r="AU1541" t="str">
            <v>N/I</v>
          </cell>
          <cell r="AV1541" t="str">
            <v>N/A</v>
          </cell>
          <cell r="AW1541" t="str">
            <v>N/I</v>
          </cell>
          <cell r="AX1541" t="str">
            <v>New Concept</v>
          </cell>
          <cell r="AY1541" t="str">
            <v>N/I</v>
          </cell>
          <cell r="AZ1541">
            <v>315164</v>
          </cell>
        </row>
        <row r="1542">
          <cell r="D1542">
            <v>325151</v>
          </cell>
          <cell r="E1542" t="str">
            <v>CENTRO COMERCIAL ITALIA</v>
          </cell>
          <cell r="F1542" t="str">
            <v>N/A</v>
          </cell>
          <cell r="G1542" t="str">
            <v>PR</v>
          </cell>
          <cell r="H1542" t="str">
            <v>PARANÁ</v>
          </cell>
          <cell r="I1542" t="str">
            <v>SUL</v>
          </cell>
          <cell r="J1542" t="str">
            <v>SUL</v>
          </cell>
          <cell r="K1542" t="str">
            <v>51</v>
          </cell>
          <cell r="L1542" t="str">
            <v>PRIMEIRA</v>
          </cell>
          <cell r="M1542" t="str">
            <v>PRIMEIRA</v>
          </cell>
          <cell r="N1542">
            <v>0</v>
          </cell>
          <cell r="O1542">
            <v>366</v>
          </cell>
          <cell r="P1542" t="str">
            <v>EDIFÍCIO GARAGEM</v>
          </cell>
          <cell r="Q1542" t="str">
            <v>GARAGEM</v>
          </cell>
          <cell r="R1542" t="str">
            <v>OFF STREET</v>
          </cell>
          <cell r="S1542" t="str">
            <v>BASE OFF</v>
          </cell>
          <cell r="T1542">
            <v>1</v>
          </cell>
          <cell r="U1542" t="str">
            <v>N/A</v>
          </cell>
          <cell r="V1542" t="str">
            <v>N/A</v>
          </cell>
          <cell r="W1542" t="str">
            <v>MIRO</v>
          </cell>
          <cell r="X1542" t="str">
            <v>N/I</v>
          </cell>
          <cell r="Y1542" t="str">
            <v>LOCAÇÃO</v>
          </cell>
          <cell r="Z1542" t="str">
            <v>TKTS</v>
          </cell>
          <cell r="AA1542" t="str">
            <v>PERCENTUAL</v>
          </cell>
          <cell r="AB1542" t="str">
            <v>NAO BLOQUEADO</v>
          </cell>
          <cell r="AC1542">
            <v>321627</v>
          </cell>
          <cell r="AD1542" t="str">
            <v>CE COM CCI - HP</v>
          </cell>
          <cell r="AE1542" t="str">
            <v xml:space="preserve">1.TRANSFERÊNCIA </v>
          </cell>
          <cell r="AF1542" t="str">
            <v>ORGANICAS</v>
          </cell>
          <cell r="AG1542" t="str">
            <v>N/I</v>
          </cell>
          <cell r="AH1542" t="str">
            <v>CURITIBA</v>
          </cell>
          <cell r="AI1542" t="str">
            <v>87010-912</v>
          </cell>
          <cell r="AJ1542" t="str">
            <v>CENTRO</v>
          </cell>
          <cell r="AK1542" t="str">
            <v>RUA MARECHAL DEODORO, 630</v>
          </cell>
          <cell r="AL1542">
            <v>7</v>
          </cell>
          <cell r="AM1542" t="str">
            <v>N/I</v>
          </cell>
          <cell r="AN1542" t="str">
            <v>N/I</v>
          </cell>
          <cell r="AO1542" t="str">
            <v>N/A</v>
          </cell>
          <cell r="AP1542" t="str">
            <v>N/A</v>
          </cell>
          <cell r="AQ1542" t="str">
            <v>N/I</v>
          </cell>
          <cell r="AR1542" t="str">
            <v>N/I</v>
          </cell>
          <cell r="AS1542" t="str">
            <v>N/IN/I</v>
          </cell>
          <cell r="AT1542" t="str">
            <v>N/I</v>
          </cell>
          <cell r="AU1542" t="str">
            <v>N/I</v>
          </cell>
          <cell r="AV1542" t="str">
            <v>CENTRO C.ITALIA</v>
          </cell>
          <cell r="AW1542">
            <v>235</v>
          </cell>
          <cell r="AX1542" t="str">
            <v>CCI</v>
          </cell>
          <cell r="AY1542" t="str">
            <v>N/I</v>
          </cell>
          <cell r="AZ1542">
            <v>325151</v>
          </cell>
        </row>
        <row r="1543">
          <cell r="D1543">
            <v>315151</v>
          </cell>
          <cell r="E1543" t="str">
            <v>CENTRO COMERCIAL ITALIA</v>
          </cell>
          <cell r="F1543" t="str">
            <v>N/A</v>
          </cell>
          <cell r="G1543" t="str">
            <v>PR</v>
          </cell>
          <cell r="H1543" t="str">
            <v>PARANÁ</v>
          </cell>
          <cell r="I1543" t="str">
            <v>SUL</v>
          </cell>
          <cell r="J1543" t="str">
            <v>SUL</v>
          </cell>
          <cell r="K1543" t="str">
            <v>51</v>
          </cell>
          <cell r="L1543" t="str">
            <v>PRIMEIRA</v>
          </cell>
          <cell r="M1543" t="str">
            <v>PRIMEIRA</v>
          </cell>
          <cell r="N1543">
            <v>0</v>
          </cell>
          <cell r="O1543">
            <v>366</v>
          </cell>
          <cell r="P1543" t="str">
            <v>EDIFÍCIO GARAGEM</v>
          </cell>
          <cell r="Q1543" t="str">
            <v>GARAGEM</v>
          </cell>
          <cell r="R1543" t="str">
            <v>OFF STREET</v>
          </cell>
          <cell r="S1543" t="str">
            <v>BASE OFF</v>
          </cell>
          <cell r="T1543">
            <v>1</v>
          </cell>
          <cell r="U1543" t="str">
            <v>N/A</v>
          </cell>
          <cell r="V1543" t="str">
            <v>N/A</v>
          </cell>
          <cell r="W1543" t="str">
            <v>MIRO</v>
          </cell>
          <cell r="X1543" t="str">
            <v>N/I</v>
          </cell>
          <cell r="Y1543" t="str">
            <v>N/A</v>
          </cell>
          <cell r="Z1543" t="str">
            <v>N/A</v>
          </cell>
          <cell r="AA1543" t="str">
            <v>N/I</v>
          </cell>
          <cell r="AB1543" t="str">
            <v>NAO BLOQUEADO</v>
          </cell>
          <cell r="AC1543">
            <v>321627</v>
          </cell>
          <cell r="AD1543" t="str">
            <v>CE COM CCI - HP</v>
          </cell>
          <cell r="AE1543" t="str">
            <v xml:space="preserve">1.TRANSFERÊNCIA </v>
          </cell>
          <cell r="AF1543" t="str">
            <v>ORGANICAS</v>
          </cell>
          <cell r="AG1543" t="str">
            <v>N/I</v>
          </cell>
          <cell r="AH1543" t="str">
            <v>CURITIBA</v>
          </cell>
          <cell r="AI1543" t="str">
            <v>87010-912</v>
          </cell>
          <cell r="AJ1543" t="str">
            <v>CENTRO</v>
          </cell>
          <cell r="AK1543" t="str">
            <v>RUA MARECHAL DEODORO, 630</v>
          </cell>
          <cell r="AL1543" t="str">
            <v>N/I</v>
          </cell>
          <cell r="AM1543" t="str">
            <v>N/I</v>
          </cell>
          <cell r="AN1543" t="str">
            <v>N/I</v>
          </cell>
          <cell r="AO1543" t="str">
            <v>N/A</v>
          </cell>
          <cell r="AP1543" t="str">
            <v>N/A</v>
          </cell>
          <cell r="AQ1543" t="str">
            <v>N/I</v>
          </cell>
          <cell r="AR1543" t="str">
            <v>N/I</v>
          </cell>
          <cell r="AS1543" t="str">
            <v>N/IN/I</v>
          </cell>
          <cell r="AT1543" t="str">
            <v>N/I</v>
          </cell>
          <cell r="AU1543" t="str">
            <v>N/I</v>
          </cell>
          <cell r="AV1543" t="str">
            <v>N/A</v>
          </cell>
          <cell r="AW1543" t="str">
            <v>N/I</v>
          </cell>
          <cell r="AX1543" t="str">
            <v>CCI</v>
          </cell>
          <cell r="AY1543" t="str">
            <v>N/I</v>
          </cell>
          <cell r="AZ1543">
            <v>315151</v>
          </cell>
        </row>
        <row r="1544">
          <cell r="D1544" t="str">
            <v>V00082</v>
          </cell>
          <cell r="E1544" t="str">
            <v>GERÊNCIA OPERACIONAL - PR</v>
          </cell>
          <cell r="F1544" t="str">
            <v>N/A</v>
          </cell>
          <cell r="G1544" t="str">
            <v>PR</v>
          </cell>
          <cell r="H1544" t="str">
            <v>PARANÁ</v>
          </cell>
          <cell r="I1544" t="str">
            <v>SUL</v>
          </cell>
          <cell r="J1544" t="str">
            <v>SUL</v>
          </cell>
          <cell r="K1544" t="str">
            <v>N/A</v>
          </cell>
          <cell r="L1544" t="str">
            <v>N/A</v>
          </cell>
          <cell r="M1544" t="str">
            <v>N/A</v>
          </cell>
          <cell r="N1544">
            <v>0</v>
          </cell>
          <cell r="O1544">
            <v>0</v>
          </cell>
          <cell r="P1544" t="str">
            <v>N/A</v>
          </cell>
          <cell r="Q1544" t="str">
            <v>GER. OPERACIONAL</v>
          </cell>
          <cell r="R1544" t="str">
            <v>OPERACIONAL</v>
          </cell>
          <cell r="S1544" t="str">
            <v>OPERACIONAL</v>
          </cell>
          <cell r="T1544" t="str">
            <v>N/A</v>
          </cell>
          <cell r="U1544" t="str">
            <v>N/A</v>
          </cell>
          <cell r="V1544" t="str">
            <v>N/A</v>
          </cell>
          <cell r="W1544" t="str">
            <v>N/I</v>
          </cell>
          <cell r="X1544" t="str">
            <v>N/I</v>
          </cell>
          <cell r="Y1544" t="str">
            <v>N/I</v>
          </cell>
          <cell r="Z1544" t="str">
            <v>N/I</v>
          </cell>
          <cell r="AA1544" t="str">
            <v>N/I</v>
          </cell>
          <cell r="AB1544" t="str">
            <v>NAO BLOQUEADO</v>
          </cell>
          <cell r="AC1544">
            <v>320100</v>
          </cell>
          <cell r="AD1544" t="str">
            <v>GERENCIA OPERACIONAL - PR</v>
          </cell>
          <cell r="AE1544" t="str">
            <v xml:space="preserve">1.TRANSFERÊNCIA </v>
          </cell>
          <cell r="AF1544" t="str">
            <v>N/I</v>
          </cell>
          <cell r="AG1544" t="str">
            <v>N/I</v>
          </cell>
          <cell r="AH1544" t="str">
            <v>N/I</v>
          </cell>
          <cell r="AI1544" t="str">
            <v>N/I</v>
          </cell>
          <cell r="AJ1544" t="str">
            <v>N/I</v>
          </cell>
          <cell r="AK1544" t="str">
            <v>N/I</v>
          </cell>
          <cell r="AL1544" t="str">
            <v>N/I</v>
          </cell>
          <cell r="AM1544" t="str">
            <v>N/I</v>
          </cell>
          <cell r="AN1544" t="str">
            <v>N/I</v>
          </cell>
          <cell r="AO1544" t="str">
            <v>N/A</v>
          </cell>
          <cell r="AP1544" t="str">
            <v>N/A</v>
          </cell>
          <cell r="AQ1544" t="str">
            <v>N/I</v>
          </cell>
          <cell r="AR1544" t="str">
            <v>N/I</v>
          </cell>
          <cell r="AS1544" t="str">
            <v>N/IN/I</v>
          </cell>
          <cell r="AT1544" t="str">
            <v>N/I</v>
          </cell>
          <cell r="AU1544" t="str">
            <v>N/I</v>
          </cell>
          <cell r="AV1544" t="str">
            <v>N/I</v>
          </cell>
          <cell r="AW1544" t="str">
            <v>N/I</v>
          </cell>
          <cell r="AX1544" t="str">
            <v>N/I</v>
          </cell>
          <cell r="AY1544" t="str">
            <v>N/I</v>
          </cell>
          <cell r="AZ1544" t="str">
            <v>V00082</v>
          </cell>
        </row>
        <row r="1545">
          <cell r="D1545">
            <v>320135</v>
          </cell>
          <cell r="E1545" t="str">
            <v>ADMINISTRACAO - PR</v>
          </cell>
          <cell r="F1545" t="str">
            <v>N/A</v>
          </cell>
          <cell r="G1545" t="str">
            <v>PR</v>
          </cell>
          <cell r="H1545" t="str">
            <v>PARANÁ</v>
          </cell>
          <cell r="I1545" t="str">
            <v>SUL</v>
          </cell>
          <cell r="J1545" t="str">
            <v>SUL</v>
          </cell>
          <cell r="K1545" t="str">
            <v>01</v>
          </cell>
          <cell r="L1545" t="str">
            <v>ALLPARK</v>
          </cell>
          <cell r="M1545" t="str">
            <v>ALLPARK</v>
          </cell>
          <cell r="N1545">
            <v>0</v>
          </cell>
          <cell r="O1545">
            <v>0</v>
          </cell>
          <cell r="P1545" t="str">
            <v>N/A</v>
          </cell>
          <cell r="Q1545" t="str">
            <v>ADMINISTRACAO</v>
          </cell>
          <cell r="R1545" t="str">
            <v>SG&amp;A</v>
          </cell>
          <cell r="S1545" t="str">
            <v>SG&amp;A</v>
          </cell>
          <cell r="T1545" t="str">
            <v>N/A</v>
          </cell>
          <cell r="U1545" t="str">
            <v>N/A</v>
          </cell>
          <cell r="V1545" t="str">
            <v>N/A</v>
          </cell>
          <cell r="W1545" t="str">
            <v>N/A</v>
          </cell>
          <cell r="X1545" t="str">
            <v>N/A</v>
          </cell>
          <cell r="Y1545" t="str">
            <v>N/A</v>
          </cell>
          <cell r="Z1545" t="str">
            <v>N/A</v>
          </cell>
          <cell r="AA1545" t="str">
            <v>N/A</v>
          </cell>
          <cell r="AB1545" t="str">
            <v>NAO BLOQUEADO</v>
          </cell>
          <cell r="AC1545">
            <v>310135</v>
          </cell>
          <cell r="AD1545" t="str">
            <v>ADM FINANCEIRO - PR</v>
          </cell>
          <cell r="AE1545" t="str">
            <v xml:space="preserve">1.TRANSFERÊNCIA </v>
          </cell>
          <cell r="AF1545" t="str">
            <v>N/A</v>
          </cell>
          <cell r="AG1545" t="str">
            <v>N/A</v>
          </cell>
          <cell r="AH1545" t="str">
            <v>CURITIBA</v>
          </cell>
          <cell r="AI1545" t="str">
            <v>N/A</v>
          </cell>
          <cell r="AJ1545" t="str">
            <v>N/A</v>
          </cell>
          <cell r="AK1545" t="str">
            <v>N/A</v>
          </cell>
          <cell r="AL1545" t="str">
            <v>N/A</v>
          </cell>
          <cell r="AM1545" t="str">
            <v>N/A</v>
          </cell>
          <cell r="AN1545" t="str">
            <v>N/A</v>
          </cell>
          <cell r="AO1545" t="str">
            <v>N/A</v>
          </cell>
          <cell r="AP1545" t="str">
            <v>N/A</v>
          </cell>
          <cell r="AQ1545" t="str">
            <v>N/A</v>
          </cell>
          <cell r="AR1545" t="str">
            <v>N/A</v>
          </cell>
          <cell r="AS1545" t="str">
            <v>N/IN/I</v>
          </cell>
          <cell r="AT1545" t="str">
            <v>N/I</v>
          </cell>
          <cell r="AU1545" t="str">
            <v>N/I</v>
          </cell>
          <cell r="AV1545" t="str">
            <v>N/A</v>
          </cell>
          <cell r="AW1545" t="str">
            <v>N/A</v>
          </cell>
          <cell r="AX1545" t="str">
            <v>N/A</v>
          </cell>
          <cell r="AY1545" t="str">
            <v>N/A</v>
          </cell>
          <cell r="AZ1545">
            <v>320135</v>
          </cell>
        </row>
        <row r="1546">
          <cell r="D1546" t="str">
            <v>V00118</v>
          </cell>
          <cell r="E1546" t="str">
            <v>MANUTENCAO - PR</v>
          </cell>
          <cell r="F1546" t="str">
            <v>N/A</v>
          </cell>
          <cell r="G1546" t="str">
            <v>PR</v>
          </cell>
          <cell r="H1546" t="str">
            <v>PARANÁ</v>
          </cell>
          <cell r="I1546" t="str">
            <v>SUL</v>
          </cell>
          <cell r="J1546" t="str">
            <v>SUL</v>
          </cell>
          <cell r="K1546" t="str">
            <v>01</v>
          </cell>
          <cell r="L1546" t="str">
            <v>N/I</v>
          </cell>
          <cell r="M1546" t="str">
            <v>N/I</v>
          </cell>
          <cell r="N1546">
            <v>0</v>
          </cell>
          <cell r="O1546">
            <v>0</v>
          </cell>
          <cell r="P1546" t="str">
            <v>N/A</v>
          </cell>
          <cell r="Q1546" t="str">
            <v>MANUTENÇÃO</v>
          </cell>
          <cell r="R1546" t="str">
            <v>OPERACIONAL</v>
          </cell>
          <cell r="S1546" t="str">
            <v>OPERACIONAL</v>
          </cell>
          <cell r="T1546" t="str">
            <v>N/A</v>
          </cell>
          <cell r="U1546" t="str">
            <v>N/A</v>
          </cell>
          <cell r="V1546" t="str">
            <v>N/A</v>
          </cell>
          <cell r="W1546" t="str">
            <v>N/I</v>
          </cell>
          <cell r="X1546" t="str">
            <v>N/I</v>
          </cell>
          <cell r="Y1546" t="str">
            <v>N/I</v>
          </cell>
          <cell r="Z1546" t="str">
            <v>N/I</v>
          </cell>
          <cell r="AA1546" t="str">
            <v>N/I</v>
          </cell>
          <cell r="AB1546" t="str">
            <v>NAO BLOQUEADO</v>
          </cell>
          <cell r="AC1546">
            <v>310134</v>
          </cell>
          <cell r="AD1546" t="str">
            <v>MANUTENCAO - PR</v>
          </cell>
          <cell r="AE1546" t="str">
            <v xml:space="preserve">1.TRANSFERÊNCIA </v>
          </cell>
          <cell r="AF1546" t="str">
            <v>N/I</v>
          </cell>
          <cell r="AG1546" t="str">
            <v>N/I</v>
          </cell>
          <cell r="AH1546" t="str">
            <v>N/I</v>
          </cell>
          <cell r="AI1546" t="str">
            <v>N/I</v>
          </cell>
          <cell r="AJ1546" t="str">
            <v>N/I</v>
          </cell>
          <cell r="AK1546" t="str">
            <v>N/I</v>
          </cell>
          <cell r="AL1546" t="str">
            <v>N/I</v>
          </cell>
          <cell r="AM1546" t="str">
            <v>N/I</v>
          </cell>
          <cell r="AN1546" t="str">
            <v>N/I</v>
          </cell>
          <cell r="AO1546" t="str">
            <v>N/A</v>
          </cell>
          <cell r="AP1546" t="str">
            <v>N/A</v>
          </cell>
          <cell r="AQ1546" t="str">
            <v>N/I</v>
          </cell>
          <cell r="AR1546" t="str">
            <v>N/I</v>
          </cell>
          <cell r="AS1546" t="str">
            <v>N/IN/I</v>
          </cell>
          <cell r="AT1546" t="str">
            <v>N/I</v>
          </cell>
          <cell r="AU1546" t="str">
            <v>N/I</v>
          </cell>
          <cell r="AV1546" t="str">
            <v>N/I</v>
          </cell>
          <cell r="AW1546" t="str">
            <v>N/I</v>
          </cell>
          <cell r="AX1546" t="str">
            <v>N/I</v>
          </cell>
          <cell r="AY1546" t="str">
            <v>N/I</v>
          </cell>
          <cell r="AZ1546" t="str">
            <v>V00118</v>
          </cell>
        </row>
        <row r="1547">
          <cell r="D1547" t="str">
            <v>V00304</v>
          </cell>
          <cell r="E1547" t="str">
            <v>AUDITORIA INTERNA - PR</v>
          </cell>
          <cell r="F1547" t="str">
            <v>A.I. SUL</v>
          </cell>
          <cell r="G1547" t="str">
            <v>PR</v>
          </cell>
          <cell r="H1547" t="str">
            <v>PARANÁ</v>
          </cell>
          <cell r="I1547" t="str">
            <v>SUL</v>
          </cell>
          <cell r="J1547" t="str">
            <v>SUL</v>
          </cell>
          <cell r="K1547" t="str">
            <v>03</v>
          </cell>
          <cell r="L1547" t="str">
            <v>N/I</v>
          </cell>
          <cell r="M1547" t="str">
            <v>N/I</v>
          </cell>
          <cell r="N1547">
            <v>0</v>
          </cell>
          <cell r="O1547">
            <v>0</v>
          </cell>
          <cell r="P1547" t="str">
            <v>N/A</v>
          </cell>
          <cell r="Q1547" t="str">
            <v>AUDITORIA INTERNA</v>
          </cell>
          <cell r="R1547" t="str">
            <v>SG&amp;A</v>
          </cell>
          <cell r="S1547" t="str">
            <v>SG&amp;A</v>
          </cell>
          <cell r="T1547" t="str">
            <v>N/A</v>
          </cell>
          <cell r="U1547" t="str">
            <v>N/A</v>
          </cell>
          <cell r="V1547" t="str">
            <v>N/A</v>
          </cell>
          <cell r="W1547" t="str">
            <v>N/A</v>
          </cell>
          <cell r="X1547" t="str">
            <v>N/A</v>
          </cell>
          <cell r="Y1547" t="str">
            <v>N/A</v>
          </cell>
          <cell r="Z1547" t="str">
            <v>N/A</v>
          </cell>
          <cell r="AA1547" t="str">
            <v>N/A</v>
          </cell>
          <cell r="AB1547" t="str">
            <v>NAO BLOQUEADO</v>
          </cell>
          <cell r="AC1547">
            <v>310130</v>
          </cell>
          <cell r="AD1547" t="str">
            <v>AUDITORIA INTERNA - PR</v>
          </cell>
          <cell r="AE1547" t="str">
            <v xml:space="preserve">1.TRANSFERÊNCIA </v>
          </cell>
          <cell r="AF1547" t="str">
            <v>N/A</v>
          </cell>
          <cell r="AG1547" t="str">
            <v>N/A</v>
          </cell>
          <cell r="AH1547" t="str">
            <v>N/I</v>
          </cell>
          <cell r="AI1547" t="str">
            <v>N/A</v>
          </cell>
          <cell r="AJ1547" t="str">
            <v>N/A</v>
          </cell>
          <cell r="AK1547" t="str">
            <v>N/A</v>
          </cell>
          <cell r="AL1547" t="str">
            <v>N/A</v>
          </cell>
          <cell r="AM1547" t="str">
            <v>N/A</v>
          </cell>
          <cell r="AN1547" t="str">
            <v>N/A</v>
          </cell>
          <cell r="AO1547" t="str">
            <v>N/A</v>
          </cell>
          <cell r="AP1547" t="str">
            <v>N/A</v>
          </cell>
          <cell r="AQ1547" t="str">
            <v>N/A</v>
          </cell>
          <cell r="AR1547" t="str">
            <v>N/A</v>
          </cell>
          <cell r="AS1547" t="str">
            <v>N/IN/I</v>
          </cell>
          <cell r="AT1547" t="str">
            <v>N/I</v>
          </cell>
          <cell r="AU1547" t="str">
            <v>N/I</v>
          </cell>
          <cell r="AV1547" t="str">
            <v>N/A</v>
          </cell>
          <cell r="AW1547" t="str">
            <v>N/A</v>
          </cell>
          <cell r="AX1547" t="str">
            <v>N/A</v>
          </cell>
          <cell r="AY1547" t="str">
            <v>N/A</v>
          </cell>
          <cell r="AZ1547" t="str">
            <v>V00304</v>
          </cell>
        </row>
        <row r="1548">
          <cell r="D1548" t="str">
            <v>V00064</v>
          </cell>
          <cell r="E1548" t="str">
            <v>GERÊNCIA OPERACIONAL - PE</v>
          </cell>
          <cell r="F1548" t="str">
            <v>N/A</v>
          </cell>
          <cell r="G1548" t="str">
            <v>PE</v>
          </cell>
          <cell r="H1548" t="str">
            <v>PERNAMBUCO</v>
          </cell>
          <cell r="I1548" t="str">
            <v>NE</v>
          </cell>
          <cell r="J1548" t="str">
            <v>NE</v>
          </cell>
          <cell r="K1548" t="str">
            <v>N/A</v>
          </cell>
          <cell r="L1548" t="str">
            <v>N/A</v>
          </cell>
          <cell r="M1548" t="str">
            <v>N/A</v>
          </cell>
          <cell r="N1548">
            <v>0</v>
          </cell>
          <cell r="O1548">
            <v>0</v>
          </cell>
          <cell r="P1548" t="str">
            <v>N/A</v>
          </cell>
          <cell r="Q1548" t="str">
            <v>GER. OPERACIONAL</v>
          </cell>
          <cell r="R1548" t="str">
            <v>OPERACIONAL</v>
          </cell>
          <cell r="S1548" t="str">
            <v>OPERACIONAL</v>
          </cell>
          <cell r="T1548" t="str">
            <v>N/A</v>
          </cell>
          <cell r="U1548" t="str">
            <v>N/A</v>
          </cell>
          <cell r="V1548" t="str">
            <v>N/A</v>
          </cell>
          <cell r="W1548" t="str">
            <v>N/I</v>
          </cell>
          <cell r="X1548" t="str">
            <v>N/I</v>
          </cell>
          <cell r="Y1548" t="str">
            <v>N/I</v>
          </cell>
          <cell r="Z1548" t="str">
            <v>N/I</v>
          </cell>
          <cell r="AA1548" t="str">
            <v>N/I</v>
          </cell>
          <cell r="AB1548" t="str">
            <v>NAO BLOQUEADO</v>
          </cell>
          <cell r="AC1548">
            <v>228000</v>
          </cell>
          <cell r="AD1548" t="str">
            <v>GERENCIA OPERACIONAL - PE</v>
          </cell>
          <cell r="AE1548" t="str">
            <v xml:space="preserve">1.TRANSFERÊNCIA </v>
          </cell>
          <cell r="AF1548" t="str">
            <v>N/I</v>
          </cell>
          <cell r="AG1548" t="str">
            <v>N/I</v>
          </cell>
          <cell r="AH1548" t="str">
            <v>N/I</v>
          </cell>
          <cell r="AI1548" t="str">
            <v>N/I</v>
          </cell>
          <cell r="AJ1548" t="str">
            <v>N/I</v>
          </cell>
          <cell r="AK1548" t="str">
            <v>N/I</v>
          </cell>
          <cell r="AL1548" t="str">
            <v>N/I</v>
          </cell>
          <cell r="AM1548" t="str">
            <v>N/I</v>
          </cell>
          <cell r="AN1548" t="str">
            <v>N/I</v>
          </cell>
          <cell r="AO1548" t="str">
            <v>N/A</v>
          </cell>
          <cell r="AP1548" t="str">
            <v>N/A</v>
          </cell>
          <cell r="AQ1548" t="str">
            <v>N/I</v>
          </cell>
          <cell r="AR1548" t="str">
            <v>N/I</v>
          </cell>
          <cell r="AS1548" t="str">
            <v>N/IN/I</v>
          </cell>
          <cell r="AT1548" t="str">
            <v>N/I</v>
          </cell>
          <cell r="AU1548" t="str">
            <v>N/I</v>
          </cell>
          <cell r="AV1548" t="str">
            <v>N/I</v>
          </cell>
          <cell r="AW1548" t="str">
            <v>N/I</v>
          </cell>
          <cell r="AX1548" t="str">
            <v>N/I</v>
          </cell>
          <cell r="AY1548" t="str">
            <v>N/I</v>
          </cell>
          <cell r="AZ1548" t="str">
            <v>V00064</v>
          </cell>
        </row>
        <row r="1549">
          <cell r="D1549" t="str">
            <v xml:space="preserve">07201FI  </v>
          </cell>
          <cell r="E1549" t="str">
            <v>GALPAO UNIMED BC</v>
          </cell>
          <cell r="F1549" t="str">
            <v>N/A</v>
          </cell>
          <cell r="G1549" t="str">
            <v>SC</v>
          </cell>
          <cell r="H1549" t="str">
            <v>SANTA CATARINA</v>
          </cell>
          <cell r="I1549" t="str">
            <v>SUL</v>
          </cell>
          <cell r="J1549" t="str">
            <v>SUL</v>
          </cell>
          <cell r="K1549" t="str">
            <v>01</v>
          </cell>
          <cell r="L1549" t="str">
            <v>ALLPARK</v>
          </cell>
          <cell r="M1549" t="str">
            <v>PARQUEAMENTOS</v>
          </cell>
          <cell r="N1549">
            <v>0</v>
          </cell>
          <cell r="O1549">
            <v>0</v>
          </cell>
          <cell r="P1549" t="str">
            <v>INSTITUIÇÃO DE ENSINO</v>
          </cell>
          <cell r="Q1549" t="str">
            <v>GARAGEM</v>
          </cell>
          <cell r="R1549" t="str">
            <v>OFF STREET</v>
          </cell>
          <cell r="S1549" t="str">
            <v>BASE OFF</v>
          </cell>
          <cell r="T1549">
            <v>1</v>
          </cell>
          <cell r="U1549" t="str">
            <v>N/A</v>
          </cell>
          <cell r="V1549" t="str">
            <v>N/A</v>
          </cell>
          <cell r="W1549" t="str">
            <v>N/I</v>
          </cell>
          <cell r="X1549" t="str">
            <v>N/I</v>
          </cell>
          <cell r="Y1549" t="str">
            <v>N/A</v>
          </cell>
          <cell r="Z1549" t="str">
            <v>N/A</v>
          </cell>
          <cell r="AA1549" t="str">
            <v>N/I</v>
          </cell>
          <cell r="AB1549" t="str">
            <v xml:space="preserve">BLOQUEADO    </v>
          </cell>
          <cell r="AC1549">
            <v>226722</v>
          </cell>
          <cell r="AD1549" t="str">
            <v>HOSP UNIMED BC</v>
          </cell>
          <cell r="AE1549" t="str">
            <v xml:space="preserve">1.TRANSFERÊNCIA </v>
          </cell>
          <cell r="AF1549" t="str">
            <v>ORGANICAS</v>
          </cell>
          <cell r="AG1549" t="str">
            <v>N/I</v>
          </cell>
          <cell r="AH1549" t="str">
            <v>N/I</v>
          </cell>
          <cell r="AI1549" t="str">
            <v>N/I</v>
          </cell>
          <cell r="AJ1549" t="str">
            <v>N/I</v>
          </cell>
          <cell r="AK1549" t="str">
            <v>N/I</v>
          </cell>
          <cell r="AL1549">
            <v>7</v>
          </cell>
          <cell r="AM1549">
            <v>40210</v>
          </cell>
          <cell r="AN1549" t="str">
            <v>FEV/10</v>
          </cell>
          <cell r="AO1549" t="str">
            <v>N/A</v>
          </cell>
          <cell r="AP1549" t="str">
            <v>N/A</v>
          </cell>
          <cell r="AQ1549" t="str">
            <v>N/I</v>
          </cell>
          <cell r="AR1549" t="str">
            <v>N/I</v>
          </cell>
          <cell r="AS1549" t="str">
            <v>N/IN/I</v>
          </cell>
          <cell r="AT1549" t="str">
            <v>N/I</v>
          </cell>
          <cell r="AU1549" t="str">
            <v>N/I</v>
          </cell>
          <cell r="AV1549" t="str">
            <v>N/A</v>
          </cell>
          <cell r="AW1549">
            <v>12627</v>
          </cell>
          <cell r="AX1549" t="str">
            <v>N/I</v>
          </cell>
          <cell r="AY1549" t="str">
            <v>N/I</v>
          </cell>
          <cell r="AZ1549" t="str">
            <v xml:space="preserve">07201FI  </v>
          </cell>
        </row>
        <row r="1550">
          <cell r="D1550" t="str">
            <v>V00087</v>
          </cell>
          <cell r="E1550" t="str">
            <v>SUPORTE OPERACIONAL - RJ</v>
          </cell>
          <cell r="F1550" t="str">
            <v>N/A</v>
          </cell>
          <cell r="G1550" t="str">
            <v>RJ</v>
          </cell>
          <cell r="H1550" t="str">
            <v>RIO DE JANEIRO</v>
          </cell>
          <cell r="I1550" t="str">
            <v>RJ</v>
          </cell>
          <cell r="J1550" t="str">
            <v>RJ</v>
          </cell>
          <cell r="K1550" t="str">
            <v>N/A</v>
          </cell>
          <cell r="L1550" t="str">
            <v>N/A</v>
          </cell>
          <cell r="M1550" t="str">
            <v>N/A</v>
          </cell>
          <cell r="N1550">
            <v>0</v>
          </cell>
          <cell r="O1550">
            <v>0</v>
          </cell>
          <cell r="P1550" t="str">
            <v>N/A</v>
          </cell>
          <cell r="Q1550" t="str">
            <v>SUPORTE OPERACIONAL</v>
          </cell>
          <cell r="R1550" t="str">
            <v>OPERACIONAL</v>
          </cell>
          <cell r="S1550" t="str">
            <v>OPERACIONAL</v>
          </cell>
          <cell r="T1550" t="str">
            <v>N/A</v>
          </cell>
          <cell r="U1550" t="str">
            <v>N/A</v>
          </cell>
          <cell r="V1550" t="str">
            <v>N/A</v>
          </cell>
          <cell r="W1550" t="str">
            <v>N/I</v>
          </cell>
          <cell r="X1550" t="str">
            <v>N/I</v>
          </cell>
          <cell r="Y1550" t="str">
            <v>N/I</v>
          </cell>
          <cell r="Z1550" t="str">
            <v>N/I</v>
          </cell>
          <cell r="AA1550" t="str">
            <v>N/I</v>
          </cell>
          <cell r="AB1550" t="str">
            <v>NAO BLOQUEADO</v>
          </cell>
          <cell r="AC1550">
            <v>220899</v>
          </cell>
          <cell r="AD1550" t="str">
            <v>SUPORTE OPERACIONAL - RJ</v>
          </cell>
          <cell r="AE1550" t="str">
            <v xml:space="preserve">1.TRANSFERÊNCIA </v>
          </cell>
          <cell r="AF1550" t="str">
            <v>N/I</v>
          </cell>
          <cell r="AG1550" t="str">
            <v>N/I</v>
          </cell>
          <cell r="AH1550" t="str">
            <v>N/I</v>
          </cell>
          <cell r="AI1550" t="str">
            <v>N/I</v>
          </cell>
          <cell r="AJ1550" t="str">
            <v>N/I</v>
          </cell>
          <cell r="AK1550" t="str">
            <v>N/I</v>
          </cell>
          <cell r="AL1550" t="str">
            <v>N/I</v>
          </cell>
          <cell r="AM1550" t="str">
            <v>N/I</v>
          </cell>
          <cell r="AN1550" t="str">
            <v>N/I</v>
          </cell>
          <cell r="AO1550" t="str">
            <v>N/A</v>
          </cell>
          <cell r="AP1550" t="str">
            <v>N/A</v>
          </cell>
          <cell r="AQ1550" t="str">
            <v>N/I</v>
          </cell>
          <cell r="AR1550" t="str">
            <v>N/I</v>
          </cell>
          <cell r="AS1550" t="str">
            <v>N/IN/I</v>
          </cell>
          <cell r="AT1550" t="str">
            <v>N/I</v>
          </cell>
          <cell r="AU1550" t="str">
            <v>N/I</v>
          </cell>
          <cell r="AV1550" t="str">
            <v>N/I</v>
          </cell>
          <cell r="AW1550" t="str">
            <v>N/I</v>
          </cell>
          <cell r="AX1550" t="str">
            <v>N/I</v>
          </cell>
          <cell r="AY1550" t="str">
            <v>N/I</v>
          </cell>
          <cell r="AZ1550" t="str">
            <v>V00087</v>
          </cell>
        </row>
        <row r="1551">
          <cell r="D1551">
            <v>128030</v>
          </cell>
          <cell r="E1551" t="str">
            <v>WORK CENTER</v>
          </cell>
          <cell r="F1551" t="str">
            <v>N/A</v>
          </cell>
          <cell r="G1551" t="str">
            <v>ES</v>
          </cell>
          <cell r="H1551" t="str">
            <v>ESPÍRITO SANTO</v>
          </cell>
          <cell r="I1551" t="str">
            <v>NE</v>
          </cell>
          <cell r="J1551" t="str">
            <v>NE</v>
          </cell>
          <cell r="K1551" t="str">
            <v>80</v>
          </cell>
          <cell r="L1551" t="str">
            <v>ERES</v>
          </cell>
          <cell r="M1551" t="str">
            <v>ERES</v>
          </cell>
          <cell r="N1551">
            <v>1</v>
          </cell>
          <cell r="O1551">
            <v>431</v>
          </cell>
          <cell r="P1551" t="str">
            <v>EDIFÍCIO COMERCIAL</v>
          </cell>
          <cell r="Q1551" t="str">
            <v>GARAGEM</v>
          </cell>
          <cell r="R1551" t="str">
            <v>OFF STREET</v>
          </cell>
          <cell r="S1551" t="str">
            <v>NN OFF 2010</v>
          </cell>
          <cell r="T1551">
            <v>0.5</v>
          </cell>
          <cell r="U1551" t="str">
            <v>M&amp;A 2011</v>
          </cell>
          <cell r="V1551">
            <v>0.5</v>
          </cell>
          <cell r="W1551" t="str">
            <v>VALDERI</v>
          </cell>
          <cell r="X1551" t="str">
            <v>N/I</v>
          </cell>
          <cell r="Y1551" t="str">
            <v>LOCAÇÃO</v>
          </cell>
          <cell r="Z1551" t="str">
            <v>TKTS</v>
          </cell>
          <cell r="AA1551" t="str">
            <v>FAIXA</v>
          </cell>
          <cell r="AB1551" t="str">
            <v>NAO BLOQUEADO</v>
          </cell>
          <cell r="AC1551">
            <v>128030</v>
          </cell>
          <cell r="AD1551" t="str">
            <v>ED COM WORK CENTER</v>
          </cell>
          <cell r="AE1551" t="str">
            <v>9.GARAGEM ABERTA</v>
          </cell>
          <cell r="AF1551" t="str">
            <v>ORGANICAS</v>
          </cell>
          <cell r="AG1551" t="str">
            <v>N/I</v>
          </cell>
          <cell r="AH1551" t="str">
            <v>VITÓRIA</v>
          </cell>
          <cell r="AI1551" t="str">
            <v>29050-545</v>
          </cell>
          <cell r="AJ1551" t="str">
            <v>ENSEADA DO SUÃ</v>
          </cell>
          <cell r="AK1551" t="str">
            <v xml:space="preserve">RUA JOSÉ ALEXANDRE BUAIZ, S/Nº </v>
          </cell>
          <cell r="AL1551">
            <v>5</v>
          </cell>
          <cell r="AM1551">
            <v>40315</v>
          </cell>
          <cell r="AN1551" t="str">
            <v>MAI/10</v>
          </cell>
          <cell r="AO1551">
            <v>40087</v>
          </cell>
          <cell r="AP1551">
            <v>41912</v>
          </cell>
          <cell r="AQ1551" t="str">
            <v>N/I</v>
          </cell>
          <cell r="AR1551" t="str">
            <v>N/I</v>
          </cell>
          <cell r="AS1551" t="str">
            <v>E.R.E.S. - ES30</v>
          </cell>
          <cell r="AT1551" t="str">
            <v>E.R.E.S. - ES</v>
          </cell>
          <cell r="AU1551">
            <v>30</v>
          </cell>
          <cell r="AV1551" t="str">
            <v>WORK CENTER</v>
          </cell>
          <cell r="AW1551">
            <v>411</v>
          </cell>
          <cell r="AX1551" t="str">
            <v xml:space="preserve">WORK CENTER                             </v>
          </cell>
          <cell r="AY1551" t="str">
            <v xml:space="preserve">ED. WORK CENTER </v>
          </cell>
          <cell r="AZ1551">
            <v>128030</v>
          </cell>
        </row>
        <row r="1552">
          <cell r="D1552">
            <v>220153</v>
          </cell>
          <cell r="E1552" t="str">
            <v>EDIFICIO VENTURA</v>
          </cell>
          <cell r="F1552" t="str">
            <v>N/A</v>
          </cell>
          <cell r="G1552" t="str">
            <v>RJ</v>
          </cell>
          <cell r="H1552" t="str">
            <v>RIO DE JANEIRO</v>
          </cell>
          <cell r="I1552" t="str">
            <v>RJ</v>
          </cell>
          <cell r="J1552" t="str">
            <v>RJ</v>
          </cell>
          <cell r="K1552" t="str">
            <v>01</v>
          </cell>
          <cell r="L1552" t="str">
            <v>ALLPARK</v>
          </cell>
          <cell r="M1552" t="str">
            <v>ALLPARK</v>
          </cell>
          <cell r="N1552">
            <v>0</v>
          </cell>
          <cell r="O1552">
            <v>0</v>
          </cell>
          <cell r="P1552" t="str">
            <v>EDIFÍCIO COMERCIAL</v>
          </cell>
          <cell r="Q1552" t="str">
            <v>GARAGEM</v>
          </cell>
          <cell r="R1552" t="str">
            <v>OFF STREET</v>
          </cell>
          <cell r="S1552" t="str">
            <v>NN OFF 2010</v>
          </cell>
          <cell r="T1552">
            <v>1</v>
          </cell>
          <cell r="U1552" t="str">
            <v>N/A</v>
          </cell>
          <cell r="V1552" t="str">
            <v>N/A</v>
          </cell>
          <cell r="W1552" t="str">
            <v>N/I</v>
          </cell>
          <cell r="X1552" t="str">
            <v>N/I</v>
          </cell>
          <cell r="Y1552" t="str">
            <v>N/A</v>
          </cell>
          <cell r="Z1552" t="str">
            <v>N/A</v>
          </cell>
          <cell r="AA1552" t="str">
            <v>N/I</v>
          </cell>
          <cell r="AB1552" t="str">
            <v>NAO BLOQUEADO</v>
          </cell>
          <cell r="AC1552">
            <v>220833</v>
          </cell>
          <cell r="AD1552" t="str">
            <v>ED COM VENTURA</v>
          </cell>
          <cell r="AE1552" t="str">
            <v xml:space="preserve">1.TRANSFERÊNCIA </v>
          </cell>
          <cell r="AF1552" t="str">
            <v>ORGANICAS</v>
          </cell>
          <cell r="AG1552" t="str">
            <v>N/I</v>
          </cell>
          <cell r="AH1552" t="str">
            <v>N/I</v>
          </cell>
          <cell r="AI1552" t="str">
            <v>N/I</v>
          </cell>
          <cell r="AJ1552" t="str">
            <v>N/I</v>
          </cell>
          <cell r="AK1552" t="str">
            <v xml:space="preserve">AV. REPÚBLICA DO CHILE, 330 </v>
          </cell>
          <cell r="AL1552" t="str">
            <v>N/I</v>
          </cell>
          <cell r="AM1552">
            <v>40252</v>
          </cell>
          <cell r="AN1552" t="str">
            <v>MAR/10</v>
          </cell>
          <cell r="AO1552" t="str">
            <v>N/A</v>
          </cell>
          <cell r="AP1552" t="str">
            <v>N/A</v>
          </cell>
          <cell r="AQ1552" t="str">
            <v>N/I</v>
          </cell>
          <cell r="AR1552" t="str">
            <v>N/I</v>
          </cell>
          <cell r="AS1552" t="str">
            <v>N/IN/I</v>
          </cell>
          <cell r="AT1552" t="str">
            <v>N/I</v>
          </cell>
          <cell r="AU1552" t="str">
            <v>N/I</v>
          </cell>
          <cell r="AV1552" t="str">
            <v>N/A</v>
          </cell>
          <cell r="AW1552" t="str">
            <v>N/I</v>
          </cell>
          <cell r="AX1552" t="str">
            <v>N/I</v>
          </cell>
          <cell r="AY1552" t="str">
            <v>N/I</v>
          </cell>
          <cell r="AZ1552">
            <v>220153</v>
          </cell>
        </row>
        <row r="1553">
          <cell r="D1553">
            <v>234902</v>
          </cell>
          <cell r="E1553" t="str">
            <v>ADMINISTRADO - EDIFICIO CASTELO</v>
          </cell>
          <cell r="F1553" t="str">
            <v>N/A</v>
          </cell>
          <cell r="G1553" t="str">
            <v>RJ</v>
          </cell>
          <cell r="H1553" t="str">
            <v>RIO DE JANEIRO</v>
          </cell>
          <cell r="I1553" t="str">
            <v>RJ</v>
          </cell>
          <cell r="J1553" t="str">
            <v>RJ</v>
          </cell>
          <cell r="K1553" t="str">
            <v>49</v>
          </cell>
          <cell r="L1553" t="str">
            <v>PARKING</v>
          </cell>
          <cell r="M1553" t="str">
            <v>PARKING</v>
          </cell>
          <cell r="N1553">
            <v>0</v>
          </cell>
          <cell r="O1553">
            <v>180</v>
          </cell>
          <cell r="P1553" t="str">
            <v>EDIFÍCIO COMERCIAL</v>
          </cell>
          <cell r="Q1553" t="str">
            <v>GARAGEM</v>
          </cell>
          <cell r="R1553" t="str">
            <v>OFF STREET</v>
          </cell>
          <cell r="S1553" t="str">
            <v>BASE OFF</v>
          </cell>
          <cell r="T1553">
            <v>1</v>
          </cell>
          <cell r="U1553" t="str">
            <v>N/A</v>
          </cell>
          <cell r="V1553" t="str">
            <v>N/A</v>
          </cell>
          <cell r="W1553" t="str">
            <v>N/I</v>
          </cell>
          <cell r="X1553" t="str">
            <v>N/I</v>
          </cell>
          <cell r="Y1553" t="str">
            <v>N/A</v>
          </cell>
          <cell r="Z1553" t="str">
            <v>N/A</v>
          </cell>
          <cell r="AA1553" t="str">
            <v>N/I</v>
          </cell>
          <cell r="AB1553" t="str">
            <v>NAO BLOQUEADO</v>
          </cell>
          <cell r="AC1553">
            <v>220832</v>
          </cell>
          <cell r="AD1553" t="str">
            <v>MONO CASTELO PETROBRAS - RIOP</v>
          </cell>
          <cell r="AE1553" t="str">
            <v xml:space="preserve">1.TRANSFERÊNCIA </v>
          </cell>
          <cell r="AF1553" t="str">
            <v>ORGANICAS</v>
          </cell>
          <cell r="AG1553" t="str">
            <v>N/I</v>
          </cell>
          <cell r="AH1553" t="str">
            <v>N/I</v>
          </cell>
          <cell r="AI1553" t="str">
            <v>N/I</v>
          </cell>
          <cell r="AJ1553" t="str">
            <v>N/I</v>
          </cell>
          <cell r="AK1553" t="str">
            <v>N/I</v>
          </cell>
          <cell r="AL1553" t="str">
            <v>N/I</v>
          </cell>
          <cell r="AM1553" t="str">
            <v>N/I</v>
          </cell>
          <cell r="AN1553" t="str">
            <v>N/I</v>
          </cell>
          <cell r="AO1553" t="str">
            <v>N/A</v>
          </cell>
          <cell r="AP1553" t="str">
            <v>N/A</v>
          </cell>
          <cell r="AQ1553" t="str">
            <v>N/I</v>
          </cell>
          <cell r="AR1553" t="str">
            <v>N/I</v>
          </cell>
          <cell r="AS1553" t="str">
            <v>N/IN/I</v>
          </cell>
          <cell r="AT1553" t="str">
            <v>N/I</v>
          </cell>
          <cell r="AU1553" t="str">
            <v>N/I</v>
          </cell>
          <cell r="AV1553" t="str">
            <v>N/A</v>
          </cell>
          <cell r="AW1553" t="str">
            <v>N/I</v>
          </cell>
          <cell r="AX1553" t="str">
            <v>N/I</v>
          </cell>
          <cell r="AY1553" t="str">
            <v>N/I</v>
          </cell>
          <cell r="AZ1553">
            <v>234902</v>
          </cell>
        </row>
        <row r="1554">
          <cell r="D1554">
            <v>234901</v>
          </cell>
          <cell r="E1554" t="str">
            <v>ADMINISTRADO - TORRE ALMIRANTES</v>
          </cell>
          <cell r="F1554" t="str">
            <v>N/A</v>
          </cell>
          <cell r="G1554" t="str">
            <v>RJ</v>
          </cell>
          <cell r="H1554" t="str">
            <v>RIO DE JANEIRO</v>
          </cell>
          <cell r="I1554" t="str">
            <v>RJ</v>
          </cell>
          <cell r="J1554" t="str">
            <v>RJ</v>
          </cell>
          <cell r="K1554" t="str">
            <v>49</v>
          </cell>
          <cell r="L1554" t="str">
            <v>PARKING</v>
          </cell>
          <cell r="M1554" t="str">
            <v>PARKING</v>
          </cell>
          <cell r="N1554">
            <v>0</v>
          </cell>
          <cell r="O1554">
            <v>380</v>
          </cell>
          <cell r="P1554" t="str">
            <v>EDIFÍCIO COMERCIAL</v>
          </cell>
          <cell r="Q1554" t="str">
            <v>GARAGEM</v>
          </cell>
          <cell r="R1554" t="str">
            <v>OFF STREET</v>
          </cell>
          <cell r="S1554" t="str">
            <v>BASE OFF</v>
          </cell>
          <cell r="T1554">
            <v>1</v>
          </cell>
          <cell r="U1554" t="str">
            <v>N/A</v>
          </cell>
          <cell r="V1554" t="str">
            <v>N/A</v>
          </cell>
          <cell r="W1554" t="str">
            <v>N/I</v>
          </cell>
          <cell r="X1554" t="str">
            <v>N/I</v>
          </cell>
          <cell r="Y1554" t="str">
            <v>N/A</v>
          </cell>
          <cell r="Z1554" t="str">
            <v>N/A</v>
          </cell>
          <cell r="AA1554" t="str">
            <v>N/I</v>
          </cell>
          <cell r="AB1554" t="str">
            <v>NAO BLOQUEADO</v>
          </cell>
          <cell r="AC1554">
            <v>220831</v>
          </cell>
          <cell r="AD1554" t="str">
            <v>MONO TORRE ALMIRANTE PETROBRAS - RIOP</v>
          </cell>
          <cell r="AE1554" t="str">
            <v xml:space="preserve">1.TRANSFERÊNCIA </v>
          </cell>
          <cell r="AF1554" t="str">
            <v>ORGANICAS</v>
          </cell>
          <cell r="AG1554" t="str">
            <v>N/I</v>
          </cell>
          <cell r="AH1554" t="str">
            <v>N/I</v>
          </cell>
          <cell r="AI1554" t="str">
            <v>N/I</v>
          </cell>
          <cell r="AJ1554" t="str">
            <v>N/I</v>
          </cell>
          <cell r="AK1554" t="str">
            <v>N/I</v>
          </cell>
          <cell r="AL1554" t="str">
            <v>N/I</v>
          </cell>
          <cell r="AM1554" t="str">
            <v>N/I</v>
          </cell>
          <cell r="AN1554" t="str">
            <v>N/I</v>
          </cell>
          <cell r="AO1554" t="str">
            <v>N/A</v>
          </cell>
          <cell r="AP1554" t="str">
            <v>N/A</v>
          </cell>
          <cell r="AQ1554" t="str">
            <v>N/I</v>
          </cell>
          <cell r="AR1554" t="str">
            <v>N/I</v>
          </cell>
          <cell r="AS1554" t="str">
            <v>N/IN/I</v>
          </cell>
          <cell r="AT1554" t="str">
            <v>N/I</v>
          </cell>
          <cell r="AU1554" t="str">
            <v>N/I</v>
          </cell>
          <cell r="AV1554" t="str">
            <v>N/A</v>
          </cell>
          <cell r="AW1554" t="str">
            <v>N/I</v>
          </cell>
          <cell r="AX1554" t="str">
            <v>N/I</v>
          </cell>
          <cell r="AY1554" t="str">
            <v>N/I</v>
          </cell>
          <cell r="AZ1554">
            <v>234901</v>
          </cell>
        </row>
        <row r="1555">
          <cell r="D1555">
            <v>220825</v>
          </cell>
          <cell r="E1555" t="str">
            <v>SANTA CASA, HOSPITAL</v>
          </cell>
          <cell r="F1555" t="str">
            <v>N/A</v>
          </cell>
          <cell r="G1555" t="str">
            <v>RJ</v>
          </cell>
          <cell r="H1555" t="str">
            <v>RIO DE JANEIRO</v>
          </cell>
          <cell r="I1555" t="str">
            <v>RJ</v>
          </cell>
          <cell r="J1555" t="str">
            <v>RJ</v>
          </cell>
          <cell r="K1555" t="str">
            <v>08</v>
          </cell>
          <cell r="L1555" t="str">
            <v>RIOPARK</v>
          </cell>
          <cell r="M1555" t="str">
            <v>RIOPARK</v>
          </cell>
          <cell r="N1555">
            <v>0</v>
          </cell>
          <cell r="O1555">
            <v>200</v>
          </cell>
          <cell r="P1555" t="str">
            <v>HOSPITAL</v>
          </cell>
          <cell r="Q1555" t="str">
            <v>GARAGEM</v>
          </cell>
          <cell r="R1555" t="str">
            <v>OFF STREET</v>
          </cell>
          <cell r="S1555" t="str">
            <v>BASE OFF</v>
          </cell>
          <cell r="T1555">
            <v>1</v>
          </cell>
          <cell r="U1555" t="str">
            <v>N/A</v>
          </cell>
          <cell r="V1555" t="str">
            <v>N/A</v>
          </cell>
          <cell r="W1555" t="str">
            <v>N/I</v>
          </cell>
          <cell r="X1555" t="str">
            <v>N/I</v>
          </cell>
          <cell r="Y1555" t="str">
            <v>N/A</v>
          </cell>
          <cell r="Z1555" t="str">
            <v>N/A</v>
          </cell>
          <cell r="AA1555" t="str">
            <v>N/I</v>
          </cell>
          <cell r="AB1555" t="str">
            <v>NAO BLOQUEADO</v>
          </cell>
          <cell r="AC1555">
            <v>220170</v>
          </cell>
          <cell r="AD1555" t="str">
            <v>HOSP STA CASA RJ</v>
          </cell>
          <cell r="AE1555" t="str">
            <v xml:space="preserve">1.TRANSFERÊNCIA </v>
          </cell>
          <cell r="AF1555" t="str">
            <v>ORGANICAS</v>
          </cell>
          <cell r="AG1555" t="str">
            <v>N/I</v>
          </cell>
          <cell r="AH1555" t="str">
            <v>N/I</v>
          </cell>
          <cell r="AI1555" t="str">
            <v>N/I</v>
          </cell>
          <cell r="AJ1555" t="str">
            <v>N/I</v>
          </cell>
          <cell r="AK1555" t="str">
            <v>RUA SANTA LUZIA, 206</v>
          </cell>
          <cell r="AL1555" t="str">
            <v>N/I</v>
          </cell>
          <cell r="AM1555" t="str">
            <v>N/I</v>
          </cell>
          <cell r="AN1555" t="str">
            <v>N/I</v>
          </cell>
          <cell r="AO1555" t="str">
            <v>N/A</v>
          </cell>
          <cell r="AP1555" t="str">
            <v>N/A</v>
          </cell>
          <cell r="AQ1555" t="str">
            <v>N/I</v>
          </cell>
          <cell r="AR1555" t="str">
            <v>N/I</v>
          </cell>
          <cell r="AS1555" t="str">
            <v>N/IN/I</v>
          </cell>
          <cell r="AT1555" t="str">
            <v>N/I</v>
          </cell>
          <cell r="AU1555" t="str">
            <v>N/I</v>
          </cell>
          <cell r="AV1555" t="str">
            <v>N/A</v>
          </cell>
          <cell r="AW1555" t="str">
            <v>N/I</v>
          </cell>
          <cell r="AX1555" t="str">
            <v>N/I</v>
          </cell>
          <cell r="AY1555" t="str">
            <v>N/I</v>
          </cell>
          <cell r="AZ1555">
            <v>220825</v>
          </cell>
        </row>
        <row r="1556">
          <cell r="D1556">
            <v>220805</v>
          </cell>
          <cell r="E1556" t="str">
            <v>TABAJARAS</v>
          </cell>
          <cell r="F1556" t="str">
            <v>N/A</v>
          </cell>
          <cell r="G1556" t="str">
            <v>RJ</v>
          </cell>
          <cell r="H1556" t="str">
            <v>RIO DE JANEIRO</v>
          </cell>
          <cell r="I1556" t="str">
            <v>RJ</v>
          </cell>
          <cell r="J1556" t="str">
            <v>RJ</v>
          </cell>
          <cell r="K1556" t="str">
            <v>08</v>
          </cell>
          <cell r="L1556" t="str">
            <v>RIOPARK</v>
          </cell>
          <cell r="M1556" t="str">
            <v>RIOPARK</v>
          </cell>
          <cell r="N1556">
            <v>0</v>
          </cell>
          <cell r="O1556">
            <v>65</v>
          </cell>
          <cell r="P1556" t="str">
            <v>EDIFÍCIO COMERCIAL</v>
          </cell>
          <cell r="Q1556" t="str">
            <v>GARAGEM</v>
          </cell>
          <cell r="R1556" t="str">
            <v>OFF STREET</v>
          </cell>
          <cell r="S1556" t="str">
            <v>BASE OFF</v>
          </cell>
          <cell r="T1556">
            <v>1</v>
          </cell>
          <cell r="U1556" t="str">
            <v>N/A</v>
          </cell>
          <cell r="V1556" t="str">
            <v>N/A</v>
          </cell>
          <cell r="W1556" t="str">
            <v>N/I</v>
          </cell>
          <cell r="X1556" t="str">
            <v>N/I</v>
          </cell>
          <cell r="Y1556" t="str">
            <v>N/A</v>
          </cell>
          <cell r="Z1556" t="str">
            <v>N/A</v>
          </cell>
          <cell r="AA1556" t="str">
            <v>N/I</v>
          </cell>
          <cell r="AB1556" t="str">
            <v>NAO BLOQUEADO</v>
          </cell>
          <cell r="AC1556">
            <v>220161</v>
          </cell>
          <cell r="AD1556" t="str">
            <v>ED GAR TABAJARAS</v>
          </cell>
          <cell r="AE1556" t="str">
            <v xml:space="preserve">1.TRANSFERÊNCIA </v>
          </cell>
          <cell r="AF1556" t="str">
            <v>ORGANICAS</v>
          </cell>
          <cell r="AG1556" t="str">
            <v>N/I</v>
          </cell>
          <cell r="AH1556" t="str">
            <v>N/I</v>
          </cell>
          <cell r="AI1556" t="str">
            <v>N/I</v>
          </cell>
          <cell r="AJ1556" t="str">
            <v>N/I</v>
          </cell>
          <cell r="AK1556" t="str">
            <v>LADEIRA DOS TABAJARAS, 50</v>
          </cell>
          <cell r="AL1556" t="str">
            <v>N/I</v>
          </cell>
          <cell r="AM1556" t="str">
            <v>N/I</v>
          </cell>
          <cell r="AN1556" t="str">
            <v>N/I</v>
          </cell>
          <cell r="AO1556" t="str">
            <v>N/A</v>
          </cell>
          <cell r="AP1556" t="str">
            <v>N/A</v>
          </cell>
          <cell r="AQ1556" t="str">
            <v>N/I</v>
          </cell>
          <cell r="AR1556" t="str">
            <v>N/I</v>
          </cell>
          <cell r="AS1556" t="str">
            <v>N/IN/I</v>
          </cell>
          <cell r="AT1556" t="str">
            <v>N/I</v>
          </cell>
          <cell r="AU1556" t="str">
            <v>N/I</v>
          </cell>
          <cell r="AV1556" t="str">
            <v>N/A</v>
          </cell>
          <cell r="AW1556" t="str">
            <v>N/I</v>
          </cell>
          <cell r="AX1556" t="str">
            <v>N/I</v>
          </cell>
          <cell r="AY1556" t="str">
            <v>N/I</v>
          </cell>
          <cell r="AZ1556">
            <v>220805</v>
          </cell>
        </row>
        <row r="1557">
          <cell r="D1557">
            <v>220803</v>
          </cell>
          <cell r="E1557" t="str">
            <v>NOVE DE JULHO</v>
          </cell>
          <cell r="F1557" t="str">
            <v>N/A</v>
          </cell>
          <cell r="G1557" t="str">
            <v>RJ</v>
          </cell>
          <cell r="H1557" t="str">
            <v>RIO DE JANEIRO</v>
          </cell>
          <cell r="I1557" t="str">
            <v>RJ</v>
          </cell>
          <cell r="J1557" t="str">
            <v>RJ</v>
          </cell>
          <cell r="K1557" t="str">
            <v>08</v>
          </cell>
          <cell r="L1557" t="str">
            <v>RIOPARK</v>
          </cell>
          <cell r="M1557" t="str">
            <v>RIOPARK</v>
          </cell>
          <cell r="N1557">
            <v>0</v>
          </cell>
          <cell r="O1557">
            <v>736</v>
          </cell>
          <cell r="P1557" t="str">
            <v>EDIFÍCIO GARAGEM</v>
          </cell>
          <cell r="Q1557" t="str">
            <v>GARAGEM</v>
          </cell>
          <cell r="R1557" t="str">
            <v>OFF STREET</v>
          </cell>
          <cell r="S1557" t="str">
            <v>BASE OFF</v>
          </cell>
          <cell r="T1557">
            <v>1</v>
          </cell>
          <cell r="U1557" t="str">
            <v>N/A</v>
          </cell>
          <cell r="V1557" t="str">
            <v>N/A</v>
          </cell>
          <cell r="W1557" t="str">
            <v>N/I</v>
          </cell>
          <cell r="X1557" t="str">
            <v>N/I</v>
          </cell>
          <cell r="Y1557" t="str">
            <v>N/A</v>
          </cell>
          <cell r="Z1557" t="str">
            <v>N/A</v>
          </cell>
          <cell r="AA1557" t="str">
            <v>N/I</v>
          </cell>
          <cell r="AB1557" t="str">
            <v>NAO BLOQUEADO</v>
          </cell>
          <cell r="AC1557">
            <v>220159</v>
          </cell>
          <cell r="AD1557" t="str">
            <v>ED GAR NOVE DE JULHO BOTAFOGO</v>
          </cell>
          <cell r="AE1557" t="str">
            <v xml:space="preserve">1.TRANSFERÊNCIA </v>
          </cell>
          <cell r="AF1557" t="str">
            <v>ORGANICAS</v>
          </cell>
          <cell r="AG1557" t="str">
            <v>N/I</v>
          </cell>
          <cell r="AH1557" t="str">
            <v>N/I</v>
          </cell>
          <cell r="AI1557" t="str">
            <v>N/I</v>
          </cell>
          <cell r="AJ1557" t="str">
            <v>N/I</v>
          </cell>
          <cell r="AK1557" t="str">
            <v xml:space="preserve">PÇA. DE BOTAFOGO, 216 </v>
          </cell>
          <cell r="AL1557" t="str">
            <v>N/I</v>
          </cell>
          <cell r="AM1557" t="str">
            <v>N/I</v>
          </cell>
          <cell r="AN1557" t="str">
            <v>N/I</v>
          </cell>
          <cell r="AO1557" t="str">
            <v>N/A</v>
          </cell>
          <cell r="AP1557" t="str">
            <v>N/A</v>
          </cell>
          <cell r="AQ1557" t="str">
            <v>N/I</v>
          </cell>
          <cell r="AR1557" t="str">
            <v>N/I</v>
          </cell>
          <cell r="AS1557" t="str">
            <v>N/IN/I</v>
          </cell>
          <cell r="AT1557" t="str">
            <v>N/I</v>
          </cell>
          <cell r="AU1557" t="str">
            <v>N/I</v>
          </cell>
          <cell r="AV1557" t="str">
            <v>N/A</v>
          </cell>
          <cell r="AW1557" t="str">
            <v>N/I</v>
          </cell>
          <cell r="AX1557" t="str">
            <v>N/I</v>
          </cell>
          <cell r="AY1557" t="str">
            <v>N/I</v>
          </cell>
          <cell r="AZ1557">
            <v>220803</v>
          </cell>
        </row>
        <row r="1558">
          <cell r="D1558">
            <v>220129</v>
          </cell>
          <cell r="E1558" t="str">
            <v>SHOPPING TERESOPOLIS</v>
          </cell>
          <cell r="F1558" t="str">
            <v>N/A</v>
          </cell>
          <cell r="G1558" t="str">
            <v>RJ</v>
          </cell>
          <cell r="H1558" t="str">
            <v>RIO DE JANEIRO</v>
          </cell>
          <cell r="I1558" t="str">
            <v>RJ</v>
          </cell>
          <cell r="J1558" t="str">
            <v>RJ</v>
          </cell>
          <cell r="K1558" t="str">
            <v>01</v>
          </cell>
          <cell r="L1558" t="str">
            <v>ALLPARK</v>
          </cell>
          <cell r="M1558" t="str">
            <v>ALLPARK</v>
          </cell>
          <cell r="N1558">
            <v>0</v>
          </cell>
          <cell r="O1558">
            <v>40</v>
          </cell>
          <cell r="P1558" t="str">
            <v>SHOPPING</v>
          </cell>
          <cell r="Q1558" t="str">
            <v>GARAGEM</v>
          </cell>
          <cell r="R1558" t="str">
            <v>OFF STREET</v>
          </cell>
          <cell r="S1558" t="str">
            <v>BASE OFF</v>
          </cell>
          <cell r="T1558">
            <v>1</v>
          </cell>
          <cell r="U1558" t="str">
            <v>N/A</v>
          </cell>
          <cell r="V1558" t="str">
            <v>N/A</v>
          </cell>
          <cell r="W1558" t="str">
            <v>N/I</v>
          </cell>
          <cell r="X1558" t="str">
            <v>N/I</v>
          </cell>
          <cell r="Y1558" t="str">
            <v>N/A</v>
          </cell>
          <cell r="Z1558" t="str">
            <v>N/A</v>
          </cell>
          <cell r="AA1558" t="str">
            <v>N/I</v>
          </cell>
          <cell r="AB1558" t="str">
            <v>NAO BLOQUEADO</v>
          </cell>
          <cell r="AC1558">
            <v>220156</v>
          </cell>
          <cell r="AD1558" t="str">
            <v>SHOP TERESOPOLIS</v>
          </cell>
          <cell r="AE1558" t="str">
            <v xml:space="preserve">1.TRANSFERÊNCIA </v>
          </cell>
          <cell r="AF1558" t="str">
            <v>ORGANICAS</v>
          </cell>
          <cell r="AG1558" t="str">
            <v>N/I</v>
          </cell>
          <cell r="AH1558" t="str">
            <v>TERESÓPOLIS</v>
          </cell>
          <cell r="AI1558" t="str">
            <v>25953-030</v>
          </cell>
          <cell r="AJ1558" t="str">
            <v>VÁRZEA</v>
          </cell>
          <cell r="AK1558" t="str">
            <v xml:space="preserve">RUA EDMUNDO BITTENCOURT, 101  </v>
          </cell>
          <cell r="AL1558" t="str">
            <v>N/I</v>
          </cell>
          <cell r="AM1558" t="str">
            <v>N/I</v>
          </cell>
          <cell r="AN1558" t="str">
            <v>N/I</v>
          </cell>
          <cell r="AO1558" t="str">
            <v>N/A</v>
          </cell>
          <cell r="AP1558" t="str">
            <v>N/A</v>
          </cell>
          <cell r="AQ1558" t="str">
            <v>N/I</v>
          </cell>
          <cell r="AR1558" t="str">
            <v>N/I</v>
          </cell>
          <cell r="AS1558" t="str">
            <v>N/IN/I</v>
          </cell>
          <cell r="AT1558" t="str">
            <v>N/I</v>
          </cell>
          <cell r="AU1558" t="str">
            <v>N/I</v>
          </cell>
          <cell r="AV1558" t="str">
            <v>N/A</v>
          </cell>
          <cell r="AW1558" t="str">
            <v>N/I</v>
          </cell>
          <cell r="AX1558" t="str">
            <v>Teresópolis Shopping Center</v>
          </cell>
          <cell r="AY1558" t="str">
            <v>N/I</v>
          </cell>
          <cell r="AZ1558">
            <v>220129</v>
          </cell>
        </row>
        <row r="1559">
          <cell r="D1559">
            <v>220811</v>
          </cell>
          <cell r="E1559" t="str">
            <v>BARCAS</v>
          </cell>
          <cell r="F1559" t="str">
            <v>N/A</v>
          </cell>
          <cell r="G1559" t="str">
            <v>RJ</v>
          </cell>
          <cell r="H1559" t="str">
            <v>RIO DE JANEIRO</v>
          </cell>
          <cell r="I1559" t="str">
            <v>RJ</v>
          </cell>
          <cell r="J1559" t="str">
            <v>RJ</v>
          </cell>
          <cell r="K1559" t="str">
            <v>08</v>
          </cell>
          <cell r="L1559" t="str">
            <v>RIOPARK</v>
          </cell>
          <cell r="M1559" t="str">
            <v>RIOPARK</v>
          </cell>
          <cell r="N1559">
            <v>0</v>
          </cell>
          <cell r="O1559">
            <v>124</v>
          </cell>
          <cell r="P1559" t="str">
            <v>TERRENO</v>
          </cell>
          <cell r="Q1559" t="str">
            <v>GARAGEM</v>
          </cell>
          <cell r="R1559" t="str">
            <v>OFF STREET</v>
          </cell>
          <cell r="S1559" t="str">
            <v>BASE OFF</v>
          </cell>
          <cell r="T1559">
            <v>1</v>
          </cell>
          <cell r="U1559" t="str">
            <v>N/A</v>
          </cell>
          <cell r="V1559" t="str">
            <v>N/A</v>
          </cell>
          <cell r="W1559" t="str">
            <v>N/I</v>
          </cell>
          <cell r="X1559" t="str">
            <v>N/I</v>
          </cell>
          <cell r="Y1559" t="str">
            <v>N/A</v>
          </cell>
          <cell r="Z1559" t="str">
            <v>N/A</v>
          </cell>
          <cell r="AA1559" t="str">
            <v>N/I</v>
          </cell>
          <cell r="AB1559" t="str">
            <v>NAO BLOQUEADO</v>
          </cell>
          <cell r="AC1559">
            <v>220155</v>
          </cell>
          <cell r="AD1559" t="str">
            <v>TERR BARCAS PC XV</v>
          </cell>
          <cell r="AE1559" t="str">
            <v xml:space="preserve">1.TRANSFERÊNCIA </v>
          </cell>
          <cell r="AF1559" t="str">
            <v>ORGANICAS</v>
          </cell>
          <cell r="AG1559" t="str">
            <v>N/I</v>
          </cell>
          <cell r="AH1559" t="str">
            <v>N/I</v>
          </cell>
          <cell r="AI1559" t="str">
            <v>N/I</v>
          </cell>
          <cell r="AJ1559" t="str">
            <v>N/I</v>
          </cell>
          <cell r="AK1559" t="str">
            <v>PÇA. XV DE NOVEMBRO, 21</v>
          </cell>
          <cell r="AL1559" t="str">
            <v>N/I</v>
          </cell>
          <cell r="AM1559" t="str">
            <v>N/I</v>
          </cell>
          <cell r="AN1559" t="str">
            <v>N/I</v>
          </cell>
          <cell r="AO1559" t="str">
            <v>N/A</v>
          </cell>
          <cell r="AP1559" t="str">
            <v>N/A</v>
          </cell>
          <cell r="AQ1559" t="str">
            <v>N/I</v>
          </cell>
          <cell r="AR1559" t="str">
            <v>N/I</v>
          </cell>
          <cell r="AS1559" t="str">
            <v>N/IN/I</v>
          </cell>
          <cell r="AT1559" t="str">
            <v>N/I</v>
          </cell>
          <cell r="AU1559" t="str">
            <v>N/I</v>
          </cell>
          <cell r="AV1559" t="str">
            <v>N/A</v>
          </cell>
          <cell r="AW1559" t="str">
            <v>N/I</v>
          </cell>
          <cell r="AX1559" t="str">
            <v>N/I</v>
          </cell>
          <cell r="AY1559" t="str">
            <v>N/I</v>
          </cell>
          <cell r="AZ1559">
            <v>220811</v>
          </cell>
        </row>
        <row r="1560">
          <cell r="D1560">
            <v>220814</v>
          </cell>
          <cell r="E1560" t="str">
            <v>LEBLON MEDICAL CENTER</v>
          </cell>
          <cell r="F1560" t="str">
            <v>N/A</v>
          </cell>
          <cell r="G1560" t="str">
            <v>RJ</v>
          </cell>
          <cell r="H1560" t="str">
            <v>RIO DE JANEIRO</v>
          </cell>
          <cell r="I1560" t="str">
            <v>RJ</v>
          </cell>
          <cell r="J1560" t="str">
            <v>RJ</v>
          </cell>
          <cell r="K1560" t="str">
            <v>08</v>
          </cell>
          <cell r="L1560" t="str">
            <v>RIOPARK</v>
          </cell>
          <cell r="M1560" t="str">
            <v>RIOPARK</v>
          </cell>
          <cell r="N1560">
            <v>0</v>
          </cell>
          <cell r="O1560">
            <v>114</v>
          </cell>
          <cell r="P1560" t="str">
            <v>CENTRO MEDICO</v>
          </cell>
          <cell r="Q1560" t="str">
            <v>GARAGEM</v>
          </cell>
          <cell r="R1560" t="str">
            <v>OFF STREET</v>
          </cell>
          <cell r="S1560" t="str">
            <v>BASE OFF</v>
          </cell>
          <cell r="T1560">
            <v>1</v>
          </cell>
          <cell r="U1560" t="str">
            <v>N/A</v>
          </cell>
          <cell r="V1560" t="str">
            <v>N/A</v>
          </cell>
          <cell r="W1560" t="str">
            <v>N/I</v>
          </cell>
          <cell r="X1560" t="str">
            <v>N/I</v>
          </cell>
          <cell r="Y1560" t="str">
            <v>N/A</v>
          </cell>
          <cell r="Z1560" t="str">
            <v>N/A</v>
          </cell>
          <cell r="AA1560" t="str">
            <v>N/I</v>
          </cell>
          <cell r="AB1560" t="str">
            <v>NAO BLOQUEADO</v>
          </cell>
          <cell r="AC1560">
            <v>220152</v>
          </cell>
          <cell r="AD1560" t="str">
            <v>CE MED LEBLON MEDICAL CENTER - RIOP</v>
          </cell>
          <cell r="AE1560" t="str">
            <v xml:space="preserve">1.TRANSFERÊNCIA </v>
          </cell>
          <cell r="AF1560" t="str">
            <v>ORGANICAS</v>
          </cell>
          <cell r="AG1560" t="str">
            <v>N/I</v>
          </cell>
          <cell r="AH1560" t="str">
            <v>RIO DE JANEIRO</v>
          </cell>
          <cell r="AI1560" t="str">
            <v>22440-040</v>
          </cell>
          <cell r="AJ1560" t="str">
            <v xml:space="preserve">LEBLON </v>
          </cell>
          <cell r="AK1560" t="str">
            <v xml:space="preserve">RUA CARLOS GOES, 375  </v>
          </cell>
          <cell r="AL1560" t="str">
            <v>N/I</v>
          </cell>
          <cell r="AM1560" t="str">
            <v>N/I</v>
          </cell>
          <cell r="AN1560" t="str">
            <v>N/I</v>
          </cell>
          <cell r="AO1560" t="str">
            <v>N/A</v>
          </cell>
          <cell r="AP1560" t="str">
            <v>N/A</v>
          </cell>
          <cell r="AQ1560" t="str">
            <v>N/I</v>
          </cell>
          <cell r="AR1560" t="str">
            <v>N/I</v>
          </cell>
          <cell r="AS1560" t="str">
            <v>N/IN/I</v>
          </cell>
          <cell r="AT1560" t="str">
            <v>N/I</v>
          </cell>
          <cell r="AU1560" t="str">
            <v>N/I</v>
          </cell>
          <cell r="AV1560" t="str">
            <v>N/A</v>
          </cell>
          <cell r="AW1560" t="str">
            <v>N/I</v>
          </cell>
          <cell r="AX1560" t="str">
            <v>Leblon Medical Center</v>
          </cell>
          <cell r="AY1560" t="str">
            <v>N/I</v>
          </cell>
          <cell r="AZ1560">
            <v>220814</v>
          </cell>
        </row>
        <row r="1561">
          <cell r="D1561">
            <v>220807</v>
          </cell>
          <cell r="E1561" t="str">
            <v>ATLANTICO PALACE</v>
          </cell>
          <cell r="F1561" t="str">
            <v>N/A</v>
          </cell>
          <cell r="G1561" t="str">
            <v>RJ</v>
          </cell>
          <cell r="H1561" t="str">
            <v>RIO DE JANEIRO</v>
          </cell>
          <cell r="I1561" t="str">
            <v>RJ</v>
          </cell>
          <cell r="J1561" t="str">
            <v>RJ</v>
          </cell>
          <cell r="K1561" t="str">
            <v>08</v>
          </cell>
          <cell r="L1561" t="str">
            <v>RIOPARK</v>
          </cell>
          <cell r="M1561" t="str">
            <v>RIOPARK</v>
          </cell>
          <cell r="N1561">
            <v>0</v>
          </cell>
          <cell r="O1561">
            <v>55</v>
          </cell>
          <cell r="P1561" t="str">
            <v>HOTEL</v>
          </cell>
          <cell r="Q1561" t="str">
            <v>GARAGEM</v>
          </cell>
          <cell r="R1561" t="str">
            <v>OFF STREET</v>
          </cell>
          <cell r="S1561" t="str">
            <v>BASE OFF</v>
          </cell>
          <cell r="T1561">
            <v>1</v>
          </cell>
          <cell r="U1561" t="str">
            <v>N/A</v>
          </cell>
          <cell r="V1561" t="str">
            <v>N/A</v>
          </cell>
          <cell r="W1561" t="str">
            <v>N/I</v>
          </cell>
          <cell r="X1561" t="str">
            <v>N/I</v>
          </cell>
          <cell r="Y1561" t="str">
            <v>N/A</v>
          </cell>
          <cell r="Z1561" t="str">
            <v>N/A</v>
          </cell>
          <cell r="AA1561" t="str">
            <v>N/I</v>
          </cell>
          <cell r="AB1561" t="str">
            <v>NAO BLOQUEADO</v>
          </cell>
          <cell r="AC1561">
            <v>220151</v>
          </cell>
          <cell r="AD1561" t="str">
            <v>HOTEL ATLANTICO PALACE COPACABANA</v>
          </cell>
          <cell r="AE1561" t="str">
            <v xml:space="preserve">1.TRANSFERÊNCIA </v>
          </cell>
          <cell r="AF1561" t="str">
            <v>ORGANICAS</v>
          </cell>
          <cell r="AG1561" t="str">
            <v>N/I</v>
          </cell>
          <cell r="AH1561" t="str">
            <v>RIO DE JANEIRO</v>
          </cell>
          <cell r="AI1561" t="str">
            <v>22080-002</v>
          </cell>
          <cell r="AJ1561" t="str">
            <v>COPACABANA</v>
          </cell>
          <cell r="AK1561" t="str">
            <v xml:space="preserve">RUA RAUL POMPÉIA, 94 </v>
          </cell>
          <cell r="AL1561" t="str">
            <v>N/I</v>
          </cell>
          <cell r="AM1561" t="str">
            <v>N/I</v>
          </cell>
          <cell r="AN1561" t="str">
            <v>N/I</v>
          </cell>
          <cell r="AO1561" t="str">
            <v>N/A</v>
          </cell>
          <cell r="AP1561" t="str">
            <v>N/A</v>
          </cell>
          <cell r="AQ1561" t="str">
            <v>N/I</v>
          </cell>
          <cell r="AR1561" t="str">
            <v>N/I</v>
          </cell>
          <cell r="AS1561" t="str">
            <v>N/IN/I</v>
          </cell>
          <cell r="AT1561" t="str">
            <v>N/I</v>
          </cell>
          <cell r="AU1561" t="str">
            <v>N/I</v>
          </cell>
          <cell r="AV1561" t="str">
            <v>N/A</v>
          </cell>
          <cell r="AW1561" t="str">
            <v>N/I</v>
          </cell>
          <cell r="AX1561" t="str">
            <v>Atlântico Palace</v>
          </cell>
          <cell r="AY1561" t="str">
            <v>N/I</v>
          </cell>
          <cell r="AZ1561">
            <v>220807</v>
          </cell>
        </row>
        <row r="1562">
          <cell r="D1562">
            <v>220808</v>
          </cell>
          <cell r="E1562" t="str">
            <v>SIQUEIRA CAMPOS, BRADESCO</v>
          </cell>
          <cell r="F1562" t="str">
            <v>N/A</v>
          </cell>
          <cell r="G1562" t="str">
            <v>RJ</v>
          </cell>
          <cell r="H1562" t="str">
            <v>RIO DE JANEIRO</v>
          </cell>
          <cell r="I1562" t="str">
            <v>RJ</v>
          </cell>
          <cell r="J1562" t="str">
            <v>RJ</v>
          </cell>
          <cell r="K1562" t="str">
            <v>08</v>
          </cell>
          <cell r="L1562" t="str">
            <v>RIOPARK</v>
          </cell>
          <cell r="M1562" t="str">
            <v>RIOPARK</v>
          </cell>
          <cell r="N1562">
            <v>0</v>
          </cell>
          <cell r="O1562">
            <v>35</v>
          </cell>
          <cell r="P1562" t="str">
            <v>BANCO</v>
          </cell>
          <cell r="Q1562" t="str">
            <v>GARAGEM</v>
          </cell>
          <cell r="R1562" t="str">
            <v>OFF STREET</v>
          </cell>
          <cell r="S1562" t="str">
            <v>BASE OFF</v>
          </cell>
          <cell r="T1562">
            <v>1</v>
          </cell>
          <cell r="U1562" t="str">
            <v>N/A</v>
          </cell>
          <cell r="V1562" t="str">
            <v>N/A</v>
          </cell>
          <cell r="W1562" t="str">
            <v>N/I</v>
          </cell>
          <cell r="X1562" t="str">
            <v>N/I</v>
          </cell>
          <cell r="Y1562" t="str">
            <v>N/A</v>
          </cell>
          <cell r="Z1562" t="str">
            <v>N/A</v>
          </cell>
          <cell r="AA1562" t="str">
            <v>N/I</v>
          </cell>
          <cell r="AB1562" t="str">
            <v>NAO BLOQUEADO</v>
          </cell>
          <cell r="AC1562">
            <v>220149</v>
          </cell>
          <cell r="AD1562" t="str">
            <v>BANCO BBD SIQUEIRA CAMPOS</v>
          </cell>
          <cell r="AE1562" t="str">
            <v xml:space="preserve">1.TRANSFERÊNCIA </v>
          </cell>
          <cell r="AF1562" t="str">
            <v>ORGANICAS</v>
          </cell>
          <cell r="AG1562" t="str">
            <v>N/I</v>
          </cell>
          <cell r="AH1562" t="str">
            <v>N/I</v>
          </cell>
          <cell r="AI1562" t="str">
            <v>N/I</v>
          </cell>
          <cell r="AJ1562" t="str">
            <v>N/I</v>
          </cell>
          <cell r="AK1562" t="str">
            <v>N/I</v>
          </cell>
          <cell r="AL1562" t="str">
            <v>N/I</v>
          </cell>
          <cell r="AM1562" t="str">
            <v>N/I</v>
          </cell>
          <cell r="AN1562" t="str">
            <v>N/I</v>
          </cell>
          <cell r="AO1562" t="str">
            <v>N/A</v>
          </cell>
          <cell r="AP1562" t="str">
            <v>N/A</v>
          </cell>
          <cell r="AQ1562" t="str">
            <v>N/I</v>
          </cell>
          <cell r="AR1562" t="str">
            <v>N/I</v>
          </cell>
          <cell r="AS1562" t="str">
            <v>N/IN/I</v>
          </cell>
          <cell r="AT1562" t="str">
            <v>N/I</v>
          </cell>
          <cell r="AU1562" t="str">
            <v>N/I</v>
          </cell>
          <cell r="AV1562" t="str">
            <v>N/A</v>
          </cell>
          <cell r="AW1562" t="str">
            <v>N/I</v>
          </cell>
          <cell r="AX1562" t="str">
            <v>N/I</v>
          </cell>
          <cell r="AY1562" t="str">
            <v>N/I</v>
          </cell>
          <cell r="AZ1562">
            <v>220808</v>
          </cell>
        </row>
        <row r="1563">
          <cell r="D1563">
            <v>220809</v>
          </cell>
          <cell r="E1563" t="str">
            <v>BAY MARKET</v>
          </cell>
          <cell r="F1563" t="str">
            <v>N/A</v>
          </cell>
          <cell r="G1563" t="str">
            <v>RJ</v>
          </cell>
          <cell r="H1563" t="str">
            <v>RIO DE JANEIRO</v>
          </cell>
          <cell r="I1563" t="str">
            <v>RJ</v>
          </cell>
          <cell r="J1563" t="str">
            <v>RJ</v>
          </cell>
          <cell r="K1563" t="str">
            <v>08</v>
          </cell>
          <cell r="L1563" t="str">
            <v>RIOPARK</v>
          </cell>
          <cell r="M1563" t="str">
            <v>RIOPARK</v>
          </cell>
          <cell r="N1563">
            <v>0</v>
          </cell>
          <cell r="O1563">
            <v>189</v>
          </cell>
          <cell r="P1563" t="str">
            <v>SHOPPING</v>
          </cell>
          <cell r="Q1563" t="str">
            <v>GARAGEM</v>
          </cell>
          <cell r="R1563" t="str">
            <v>OFF STREET</v>
          </cell>
          <cell r="S1563" t="str">
            <v>BASE OFF</v>
          </cell>
          <cell r="T1563">
            <v>1</v>
          </cell>
          <cell r="U1563" t="str">
            <v>N/A</v>
          </cell>
          <cell r="V1563" t="str">
            <v>N/A</v>
          </cell>
          <cell r="W1563" t="str">
            <v>N/I</v>
          </cell>
          <cell r="X1563" t="str">
            <v>N/I</v>
          </cell>
          <cell r="Y1563" t="str">
            <v>N/A</v>
          </cell>
          <cell r="Z1563" t="str">
            <v>N/A</v>
          </cell>
          <cell r="AA1563" t="str">
            <v>N/I</v>
          </cell>
          <cell r="AB1563" t="str">
            <v>NAO BLOQUEADO</v>
          </cell>
          <cell r="AC1563">
            <v>220145</v>
          </cell>
          <cell r="AD1563" t="str">
            <v>SHOP BAY MARKET</v>
          </cell>
          <cell r="AE1563" t="str">
            <v xml:space="preserve">1.TRANSFERÊNCIA </v>
          </cell>
          <cell r="AF1563" t="str">
            <v>ORGANICAS</v>
          </cell>
          <cell r="AG1563" t="str">
            <v>N/I</v>
          </cell>
          <cell r="AH1563" t="str">
            <v>NITERÓI</v>
          </cell>
          <cell r="AI1563" t="str">
            <v>24020-002</v>
          </cell>
          <cell r="AJ1563" t="str">
            <v>CENTRO</v>
          </cell>
          <cell r="AK1563" t="str">
            <v xml:space="preserve">RUA VISCONDE DO RIO BRANCO, 360  </v>
          </cell>
          <cell r="AL1563" t="str">
            <v>N/I</v>
          </cell>
          <cell r="AM1563" t="str">
            <v>N/I</v>
          </cell>
          <cell r="AN1563" t="str">
            <v>N/I</v>
          </cell>
          <cell r="AO1563" t="str">
            <v>N/A</v>
          </cell>
          <cell r="AP1563" t="str">
            <v>N/A</v>
          </cell>
          <cell r="AQ1563" t="str">
            <v>N/I</v>
          </cell>
          <cell r="AR1563" t="str">
            <v>N/I</v>
          </cell>
          <cell r="AS1563" t="str">
            <v>N/IN/I</v>
          </cell>
          <cell r="AT1563" t="str">
            <v>N/I</v>
          </cell>
          <cell r="AU1563" t="str">
            <v>N/I</v>
          </cell>
          <cell r="AV1563" t="str">
            <v>N/A</v>
          </cell>
          <cell r="AW1563" t="str">
            <v>N/I</v>
          </cell>
          <cell r="AX1563" t="str">
            <v>Bay Market</v>
          </cell>
          <cell r="AY1563" t="str">
            <v>N/I</v>
          </cell>
          <cell r="AZ1563">
            <v>220809</v>
          </cell>
        </row>
        <row r="1564">
          <cell r="D1564">
            <v>220812</v>
          </cell>
          <cell r="E1564" t="str">
            <v>RB1</v>
          </cell>
          <cell r="F1564" t="str">
            <v>N/A</v>
          </cell>
          <cell r="G1564" t="str">
            <v>RJ</v>
          </cell>
          <cell r="H1564" t="str">
            <v>RIO DE JANEIRO</v>
          </cell>
          <cell r="I1564" t="str">
            <v>RJ</v>
          </cell>
          <cell r="J1564" t="str">
            <v>RJ</v>
          </cell>
          <cell r="K1564" t="str">
            <v>08</v>
          </cell>
          <cell r="L1564" t="str">
            <v>RIOPARK</v>
          </cell>
          <cell r="M1564" t="str">
            <v>RIOPARK</v>
          </cell>
          <cell r="N1564">
            <v>0</v>
          </cell>
          <cell r="O1564">
            <v>800</v>
          </cell>
          <cell r="P1564" t="str">
            <v>EDIFÍCIO COMERCIAL</v>
          </cell>
          <cell r="Q1564" t="str">
            <v>GARAGEM</v>
          </cell>
          <cell r="R1564" t="str">
            <v>OFF STREET</v>
          </cell>
          <cell r="S1564" t="str">
            <v>BASE OFF</v>
          </cell>
          <cell r="T1564">
            <v>1</v>
          </cell>
          <cell r="U1564" t="str">
            <v>N/A</v>
          </cell>
          <cell r="V1564" t="str">
            <v>N/A</v>
          </cell>
          <cell r="W1564" t="str">
            <v>N/I</v>
          </cell>
          <cell r="X1564" t="str">
            <v>N/I</v>
          </cell>
          <cell r="Y1564" t="str">
            <v>N/A</v>
          </cell>
          <cell r="Z1564" t="str">
            <v>N/A</v>
          </cell>
          <cell r="AA1564" t="str">
            <v>N/I</v>
          </cell>
          <cell r="AB1564" t="str">
            <v>NAO BLOQUEADO</v>
          </cell>
          <cell r="AC1564">
            <v>220144</v>
          </cell>
          <cell r="AD1564" t="str">
            <v>ED COM RB1 - RIOP</v>
          </cell>
          <cell r="AE1564" t="str">
            <v xml:space="preserve">1.TRANSFERÊNCIA </v>
          </cell>
          <cell r="AF1564" t="str">
            <v>ORGANICAS</v>
          </cell>
          <cell r="AG1564" t="str">
            <v>N/I</v>
          </cell>
          <cell r="AH1564" t="str">
            <v>RIO DE JANEIRO</v>
          </cell>
          <cell r="AI1564" t="str">
            <v>20090-003</v>
          </cell>
          <cell r="AJ1564" t="str">
            <v>CENTRO</v>
          </cell>
          <cell r="AK1564" t="str">
            <v>AV. RIO BRANCO, Nº 1</v>
          </cell>
          <cell r="AL1564" t="str">
            <v>N/I</v>
          </cell>
          <cell r="AM1564" t="str">
            <v>N/I</v>
          </cell>
          <cell r="AN1564" t="str">
            <v>N/I</v>
          </cell>
          <cell r="AO1564" t="str">
            <v>N/A</v>
          </cell>
          <cell r="AP1564" t="str">
            <v>N/A</v>
          </cell>
          <cell r="AQ1564" t="str">
            <v>N/I</v>
          </cell>
          <cell r="AR1564" t="str">
            <v>N/I</v>
          </cell>
          <cell r="AS1564" t="str">
            <v>N/IN/I</v>
          </cell>
          <cell r="AT1564" t="str">
            <v>N/I</v>
          </cell>
          <cell r="AU1564" t="str">
            <v>N/I</v>
          </cell>
          <cell r="AV1564" t="str">
            <v>N/A</v>
          </cell>
          <cell r="AW1564" t="str">
            <v>N/I</v>
          </cell>
          <cell r="AX1564" t="str">
            <v>RB1</v>
          </cell>
          <cell r="AY1564" t="str">
            <v>N/I</v>
          </cell>
          <cell r="AZ1564">
            <v>220812</v>
          </cell>
        </row>
        <row r="1565">
          <cell r="D1565">
            <v>220813</v>
          </cell>
          <cell r="E1565" t="str">
            <v>ATLANTICA</v>
          </cell>
          <cell r="F1565" t="str">
            <v>N/A</v>
          </cell>
          <cell r="G1565" t="str">
            <v>RJ</v>
          </cell>
          <cell r="H1565" t="str">
            <v>RIO DE JANEIRO</v>
          </cell>
          <cell r="I1565" t="str">
            <v>RJ</v>
          </cell>
          <cell r="J1565" t="str">
            <v>RJ</v>
          </cell>
          <cell r="K1565" t="str">
            <v>08</v>
          </cell>
          <cell r="L1565" t="str">
            <v>RIOPARK</v>
          </cell>
          <cell r="M1565" t="str">
            <v>RIOPARK</v>
          </cell>
          <cell r="N1565">
            <v>0</v>
          </cell>
          <cell r="O1565">
            <v>80</v>
          </cell>
          <cell r="P1565" t="str">
            <v>EDIFÍCIO COMERCIAL</v>
          </cell>
          <cell r="Q1565" t="str">
            <v>GARAGEM</v>
          </cell>
          <cell r="R1565" t="str">
            <v>OFF STREET</v>
          </cell>
          <cell r="S1565" t="str">
            <v>BASE OFF</v>
          </cell>
          <cell r="T1565">
            <v>1</v>
          </cell>
          <cell r="U1565" t="str">
            <v>N/A</v>
          </cell>
          <cell r="V1565" t="str">
            <v>N/A</v>
          </cell>
          <cell r="W1565" t="str">
            <v>ANGELO</v>
          </cell>
          <cell r="X1565" t="str">
            <v>N/I</v>
          </cell>
          <cell r="Y1565" t="str">
            <v>N/I</v>
          </cell>
          <cell r="Z1565" t="str">
            <v>N/I</v>
          </cell>
          <cell r="AA1565" t="str">
            <v>FAIXA</v>
          </cell>
          <cell r="AB1565" t="str">
            <v>NAO BLOQUEADO</v>
          </cell>
          <cell r="AC1565">
            <v>220143</v>
          </cell>
          <cell r="AD1565" t="str">
            <v>ED COM ABC</v>
          </cell>
          <cell r="AE1565" t="str">
            <v xml:space="preserve">1.TRANSFERÊNCIA </v>
          </cell>
          <cell r="AF1565" t="str">
            <v>ORGANICAS</v>
          </cell>
          <cell r="AG1565" t="str">
            <v>N/I</v>
          </cell>
          <cell r="AH1565" t="str">
            <v>RIO DE JANEIRO</v>
          </cell>
          <cell r="AI1565" t="str">
            <v>22021-000</v>
          </cell>
          <cell r="AJ1565" t="str">
            <v>COPACABANA</v>
          </cell>
          <cell r="AK1565" t="str">
            <v xml:space="preserve">AV. ATLÂNTICA, 1122 - 1º AO 4º SS  </v>
          </cell>
          <cell r="AL1565" t="str">
            <v>N/I</v>
          </cell>
          <cell r="AM1565" t="str">
            <v>N/I</v>
          </cell>
          <cell r="AN1565" t="str">
            <v>N/I</v>
          </cell>
          <cell r="AO1565" t="str">
            <v>N/A</v>
          </cell>
          <cell r="AP1565" t="str">
            <v>N/A</v>
          </cell>
          <cell r="AQ1565" t="str">
            <v>N/I</v>
          </cell>
          <cell r="AR1565" t="str">
            <v>N/I</v>
          </cell>
          <cell r="AS1565" t="str">
            <v>N/IN/I</v>
          </cell>
          <cell r="AT1565" t="str">
            <v>N/I</v>
          </cell>
          <cell r="AU1565" t="str">
            <v>N/I</v>
          </cell>
          <cell r="AV1565" t="str">
            <v>N/A</v>
          </cell>
          <cell r="AW1565" t="str">
            <v>N/I</v>
          </cell>
          <cell r="AX1565" t="str">
            <v>N/I</v>
          </cell>
          <cell r="AY1565" t="str">
            <v>N/I</v>
          </cell>
          <cell r="AZ1565">
            <v>220813</v>
          </cell>
        </row>
        <row r="1566">
          <cell r="D1566">
            <v>220822</v>
          </cell>
          <cell r="E1566" t="str">
            <v>CLINICA SAO VICENTE</v>
          </cell>
          <cell r="F1566" t="str">
            <v>N/A</v>
          </cell>
          <cell r="G1566" t="str">
            <v>RJ</v>
          </cell>
          <cell r="H1566" t="str">
            <v>RIO DE JANEIRO</v>
          </cell>
          <cell r="I1566" t="str">
            <v>RJ</v>
          </cell>
          <cell r="J1566" t="str">
            <v>RJ</v>
          </cell>
          <cell r="K1566" t="str">
            <v>08</v>
          </cell>
          <cell r="L1566" t="str">
            <v>RIOPARK</v>
          </cell>
          <cell r="M1566" t="str">
            <v>RIOPARK</v>
          </cell>
          <cell r="N1566">
            <v>0</v>
          </cell>
          <cell r="O1566">
            <v>104</v>
          </cell>
          <cell r="P1566" t="str">
            <v>HOSPITAL</v>
          </cell>
          <cell r="Q1566" t="str">
            <v>GARAGEM</v>
          </cell>
          <cell r="R1566" t="str">
            <v>OFF STREET</v>
          </cell>
          <cell r="S1566" t="str">
            <v>BASE OFF</v>
          </cell>
          <cell r="T1566">
            <v>1</v>
          </cell>
          <cell r="U1566" t="str">
            <v>N/A</v>
          </cell>
          <cell r="V1566" t="str">
            <v>N/A</v>
          </cell>
          <cell r="W1566" t="str">
            <v>N/I</v>
          </cell>
          <cell r="X1566" t="str">
            <v>N/I</v>
          </cell>
          <cell r="Y1566" t="str">
            <v>N/A</v>
          </cell>
          <cell r="Z1566" t="str">
            <v>N/A</v>
          </cell>
          <cell r="AA1566" t="str">
            <v>N/I</v>
          </cell>
          <cell r="AB1566" t="str">
            <v>NAO BLOQUEADO</v>
          </cell>
          <cell r="AC1566">
            <v>220140</v>
          </cell>
          <cell r="AD1566" t="str">
            <v>HOSP CLINICA S VICENTE</v>
          </cell>
          <cell r="AE1566" t="str">
            <v xml:space="preserve">1.TRANSFERÊNCIA </v>
          </cell>
          <cell r="AF1566" t="str">
            <v>ORGANICAS</v>
          </cell>
          <cell r="AG1566" t="str">
            <v>N/I</v>
          </cell>
          <cell r="AH1566" t="str">
            <v>RIO DE JANEIRO</v>
          </cell>
          <cell r="AI1566" t="str">
            <v>22451-100</v>
          </cell>
          <cell r="AJ1566" t="str">
            <v>GÁVEA</v>
          </cell>
          <cell r="AK1566" t="str">
            <v>RUA JOÃO BORGES, 204</v>
          </cell>
          <cell r="AL1566" t="str">
            <v>N/I</v>
          </cell>
          <cell r="AM1566" t="str">
            <v>N/I</v>
          </cell>
          <cell r="AN1566" t="str">
            <v>N/I</v>
          </cell>
          <cell r="AO1566" t="str">
            <v>N/A</v>
          </cell>
          <cell r="AP1566" t="str">
            <v>N/A</v>
          </cell>
          <cell r="AQ1566" t="str">
            <v>N/I</v>
          </cell>
          <cell r="AR1566" t="str">
            <v>N/I</v>
          </cell>
          <cell r="AS1566" t="str">
            <v>N/IN/I</v>
          </cell>
          <cell r="AT1566" t="str">
            <v>N/I</v>
          </cell>
          <cell r="AU1566" t="str">
            <v>N/I</v>
          </cell>
          <cell r="AV1566" t="str">
            <v>N/A</v>
          </cell>
          <cell r="AW1566" t="str">
            <v>N/I</v>
          </cell>
          <cell r="AX1566" t="str">
            <v>Clinica São Vicente</v>
          </cell>
          <cell r="AY1566" t="str">
            <v>N/I</v>
          </cell>
          <cell r="AZ1566">
            <v>220822</v>
          </cell>
        </row>
        <row r="1567">
          <cell r="D1567">
            <v>220804</v>
          </cell>
          <cell r="E1567" t="str">
            <v>FORUM IPANEMA</v>
          </cell>
          <cell r="F1567" t="str">
            <v>N/A</v>
          </cell>
          <cell r="G1567" t="str">
            <v>RJ</v>
          </cell>
          <cell r="H1567" t="str">
            <v>RIO DE JANEIRO</v>
          </cell>
          <cell r="I1567" t="str">
            <v>RJ</v>
          </cell>
          <cell r="J1567" t="str">
            <v>RJ</v>
          </cell>
          <cell r="K1567" t="str">
            <v>08</v>
          </cell>
          <cell r="L1567" t="str">
            <v>RIOPARK</v>
          </cell>
          <cell r="M1567" t="str">
            <v>RIOPARK</v>
          </cell>
          <cell r="N1567">
            <v>0</v>
          </cell>
          <cell r="O1567">
            <v>120</v>
          </cell>
          <cell r="P1567" t="str">
            <v>EDIFÍCIO COMERCIAL</v>
          </cell>
          <cell r="Q1567" t="str">
            <v>GARAGEM</v>
          </cell>
          <cell r="R1567" t="str">
            <v>OFF STREET</v>
          </cell>
          <cell r="S1567" t="str">
            <v>BASE OFF</v>
          </cell>
          <cell r="T1567">
            <v>1</v>
          </cell>
          <cell r="U1567" t="str">
            <v>N/A</v>
          </cell>
          <cell r="V1567" t="str">
            <v>N/A</v>
          </cell>
          <cell r="W1567" t="str">
            <v>N/I</v>
          </cell>
          <cell r="X1567" t="str">
            <v>N/I</v>
          </cell>
          <cell r="Y1567" t="str">
            <v>N/A</v>
          </cell>
          <cell r="Z1567" t="str">
            <v>N/A</v>
          </cell>
          <cell r="AA1567" t="str">
            <v>N/I</v>
          </cell>
          <cell r="AB1567" t="str">
            <v>NAO BLOQUEADO</v>
          </cell>
          <cell r="AC1567">
            <v>220139</v>
          </cell>
          <cell r="AD1567" t="str">
            <v>CE COM FORUM IPANEMA</v>
          </cell>
          <cell r="AE1567" t="str">
            <v xml:space="preserve">1.TRANSFERÊNCIA </v>
          </cell>
          <cell r="AF1567" t="str">
            <v>ORGANICAS</v>
          </cell>
          <cell r="AG1567" t="str">
            <v>N/I</v>
          </cell>
          <cell r="AH1567" t="str">
            <v>RIO DE JANEIRO</v>
          </cell>
          <cell r="AI1567" t="str">
            <v>22410-003</v>
          </cell>
          <cell r="AJ1567" t="str">
            <v>IPANEMA</v>
          </cell>
          <cell r="AK1567" t="str">
            <v>RUA VISCONDE DE PIRAJÁ, 351 - SUBSOLO</v>
          </cell>
          <cell r="AL1567" t="str">
            <v>N/I</v>
          </cell>
          <cell r="AM1567" t="str">
            <v>N/I</v>
          </cell>
          <cell r="AN1567" t="str">
            <v>N/I</v>
          </cell>
          <cell r="AO1567" t="str">
            <v>N/A</v>
          </cell>
          <cell r="AP1567" t="str">
            <v>N/A</v>
          </cell>
          <cell r="AQ1567" t="str">
            <v>N/I</v>
          </cell>
          <cell r="AR1567" t="str">
            <v>N/I</v>
          </cell>
          <cell r="AS1567" t="str">
            <v>N/IN/I</v>
          </cell>
          <cell r="AT1567" t="str">
            <v>N/I</v>
          </cell>
          <cell r="AU1567" t="str">
            <v>N/I</v>
          </cell>
          <cell r="AV1567" t="str">
            <v>N/A</v>
          </cell>
          <cell r="AW1567" t="str">
            <v>N/I</v>
          </cell>
          <cell r="AX1567" t="str">
            <v>Fórum Ipanema</v>
          </cell>
          <cell r="AY1567" t="str">
            <v>N/I</v>
          </cell>
          <cell r="AZ1567">
            <v>220804</v>
          </cell>
        </row>
        <row r="1568">
          <cell r="D1568">
            <v>220828</v>
          </cell>
          <cell r="E1568" t="str">
            <v>IPANEMA</v>
          </cell>
          <cell r="F1568" t="str">
            <v>N/A</v>
          </cell>
          <cell r="G1568" t="str">
            <v>RJ</v>
          </cell>
          <cell r="H1568" t="str">
            <v>RIO DE JANEIRO</v>
          </cell>
          <cell r="I1568" t="str">
            <v>RJ</v>
          </cell>
          <cell r="J1568" t="str">
            <v>RJ</v>
          </cell>
          <cell r="K1568" t="str">
            <v>01</v>
          </cell>
          <cell r="L1568" t="str">
            <v>RIOPARK</v>
          </cell>
          <cell r="M1568" t="str">
            <v>RIOPARK</v>
          </cell>
          <cell r="N1568">
            <v>0</v>
          </cell>
          <cell r="O1568">
            <v>62</v>
          </cell>
          <cell r="P1568" t="str">
            <v>HOTEL</v>
          </cell>
          <cell r="Q1568" t="str">
            <v>GARAGEM</v>
          </cell>
          <cell r="R1568" t="str">
            <v>OFF STREET</v>
          </cell>
          <cell r="S1568" t="str">
            <v>BASE OFF</v>
          </cell>
          <cell r="T1568">
            <v>1</v>
          </cell>
          <cell r="U1568" t="str">
            <v>N/A</v>
          </cell>
          <cell r="V1568" t="str">
            <v>N/A</v>
          </cell>
          <cell r="W1568" t="str">
            <v>ANGELO</v>
          </cell>
          <cell r="X1568" t="str">
            <v>N/I</v>
          </cell>
          <cell r="Y1568" t="str">
            <v>ADM+MO</v>
          </cell>
          <cell r="Z1568" t="str">
            <v>NF+TKTS</v>
          </cell>
          <cell r="AA1568" t="str">
            <v>FAIXA</v>
          </cell>
          <cell r="AB1568" t="str">
            <v>NAO BLOQUEADO</v>
          </cell>
          <cell r="AC1568">
            <v>220138</v>
          </cell>
          <cell r="AD1568" t="str">
            <v>HOTEL IPANEMA PARK - RIOP</v>
          </cell>
          <cell r="AE1568" t="str">
            <v xml:space="preserve">1.TRANSFERÊNCIA </v>
          </cell>
          <cell r="AF1568" t="str">
            <v>ORGANICAS</v>
          </cell>
          <cell r="AG1568" t="str">
            <v>60.537.263/0108-03</v>
          </cell>
          <cell r="AH1568" t="str">
            <v>RIO DE JANEIRO</v>
          </cell>
          <cell r="AI1568" t="str">
            <v>22410-010</v>
          </cell>
          <cell r="AJ1568" t="str">
            <v>IPANEMA</v>
          </cell>
          <cell r="AK1568" t="str">
            <v>RUA TEIXEIRA DE MELO, 95</v>
          </cell>
          <cell r="AL1568">
            <v>7</v>
          </cell>
          <cell r="AM1568" t="str">
            <v>N/I</v>
          </cell>
          <cell r="AN1568" t="str">
            <v>N/I</v>
          </cell>
          <cell r="AO1568">
            <v>38169</v>
          </cell>
          <cell r="AP1568" t="str">
            <v>VENCIDO</v>
          </cell>
          <cell r="AQ1568" t="str">
            <v>N/I</v>
          </cell>
          <cell r="AR1568" t="str">
            <v>N/I</v>
          </cell>
          <cell r="AS1568" t="str">
            <v>ALLPARK - RJD8</v>
          </cell>
          <cell r="AT1568" t="str">
            <v>ALLPARK - RJ</v>
          </cell>
          <cell r="AU1568" t="str">
            <v>D8</v>
          </cell>
          <cell r="AV1568" t="str">
            <v>IPANEMA PARK</v>
          </cell>
          <cell r="AW1568">
            <v>846</v>
          </cell>
          <cell r="AX1568" t="str">
            <v>Ipanema Park</v>
          </cell>
          <cell r="AY1568" t="str">
            <v>N/I</v>
          </cell>
          <cell r="AZ1568">
            <v>220828</v>
          </cell>
        </row>
        <row r="1569">
          <cell r="D1569" t="str">
            <v>NOVOTEL</v>
          </cell>
          <cell r="E1569" t="str">
            <v>NOVOTEL</v>
          </cell>
          <cell r="F1569" t="str">
            <v>N/A</v>
          </cell>
          <cell r="G1569" t="str">
            <v>RJ</v>
          </cell>
          <cell r="H1569" t="str">
            <v>RIO DE JANEIRO</v>
          </cell>
          <cell r="I1569" t="str">
            <v>RJ</v>
          </cell>
          <cell r="J1569" t="str">
            <v>RJ</v>
          </cell>
          <cell r="K1569" t="str">
            <v>OT</v>
          </cell>
          <cell r="L1569" t="str">
            <v>ALLPARK</v>
          </cell>
          <cell r="M1569" t="str">
            <v>ALLPARK</v>
          </cell>
          <cell r="N1569">
            <v>0</v>
          </cell>
          <cell r="O1569">
            <v>180</v>
          </cell>
          <cell r="P1569" t="str">
            <v>HOTEL</v>
          </cell>
          <cell r="Q1569" t="str">
            <v>GARAGEM</v>
          </cell>
          <cell r="R1569" t="str">
            <v>OFF STREET</v>
          </cell>
          <cell r="S1569" t="str">
            <v>NN OFF 2010</v>
          </cell>
          <cell r="T1569">
            <v>1</v>
          </cell>
          <cell r="U1569" t="str">
            <v>N/A</v>
          </cell>
          <cell r="V1569" t="str">
            <v>N/A</v>
          </cell>
          <cell r="W1569" t="str">
            <v>N/I</v>
          </cell>
          <cell r="X1569" t="str">
            <v>N/I</v>
          </cell>
          <cell r="Y1569" t="str">
            <v>N/A</v>
          </cell>
          <cell r="Z1569" t="str">
            <v>N/A</v>
          </cell>
          <cell r="AA1569" t="str">
            <v>N/I</v>
          </cell>
          <cell r="AB1569" t="str">
            <v>NAO BLOQUEADO</v>
          </cell>
          <cell r="AC1569">
            <v>220133</v>
          </cell>
          <cell r="AD1569" t="str">
            <v>HOTEL IBIS CENTRO</v>
          </cell>
          <cell r="AE1569" t="str">
            <v xml:space="preserve">1.TRANSFERÊNCIA </v>
          </cell>
          <cell r="AF1569" t="str">
            <v>ORGANICAS</v>
          </cell>
          <cell r="AG1569" t="str">
            <v>N/I</v>
          </cell>
          <cell r="AH1569" t="str">
            <v>N/I</v>
          </cell>
          <cell r="AI1569" t="str">
            <v>N/I</v>
          </cell>
          <cell r="AJ1569" t="str">
            <v>N/I</v>
          </cell>
          <cell r="AK1569" t="str">
            <v>N/I</v>
          </cell>
          <cell r="AL1569" t="str">
            <v>N/I</v>
          </cell>
          <cell r="AM1569" t="str">
            <v>N/I</v>
          </cell>
          <cell r="AN1569" t="str">
            <v>N/I</v>
          </cell>
          <cell r="AO1569" t="str">
            <v>N/A</v>
          </cell>
          <cell r="AP1569" t="str">
            <v>N/A</v>
          </cell>
          <cell r="AQ1569" t="str">
            <v>N/I</v>
          </cell>
          <cell r="AR1569" t="str">
            <v>N/I</v>
          </cell>
          <cell r="AS1569" t="str">
            <v>N/IN/I</v>
          </cell>
          <cell r="AT1569" t="str">
            <v>N/I</v>
          </cell>
          <cell r="AU1569" t="str">
            <v>N/I</v>
          </cell>
          <cell r="AV1569" t="str">
            <v>N/A</v>
          </cell>
          <cell r="AW1569" t="str">
            <v>N/I</v>
          </cell>
          <cell r="AX1569" t="str">
            <v>N/I</v>
          </cell>
          <cell r="AY1569" t="str">
            <v>N/I</v>
          </cell>
          <cell r="AZ1569" t="str">
            <v>NOVOTEL</v>
          </cell>
        </row>
        <row r="1570">
          <cell r="D1570">
            <v>220830</v>
          </cell>
          <cell r="E1570" t="str">
            <v>HOTEL FAZANO</v>
          </cell>
          <cell r="F1570" t="str">
            <v>N/A</v>
          </cell>
          <cell r="G1570" t="str">
            <v>RJ</v>
          </cell>
          <cell r="H1570" t="str">
            <v>RIO DE JANEIRO</v>
          </cell>
          <cell r="I1570" t="str">
            <v>RJ</v>
          </cell>
          <cell r="J1570" t="str">
            <v>RJ</v>
          </cell>
          <cell r="K1570" t="str">
            <v>08</v>
          </cell>
          <cell r="L1570" t="str">
            <v>RIOPARK</v>
          </cell>
          <cell r="M1570" t="str">
            <v>RIOPARK</v>
          </cell>
          <cell r="N1570">
            <v>0</v>
          </cell>
          <cell r="O1570">
            <v>0</v>
          </cell>
          <cell r="P1570" t="str">
            <v>HOTEL</v>
          </cell>
          <cell r="Q1570" t="str">
            <v>GARAGEM</v>
          </cell>
          <cell r="R1570" t="str">
            <v>OFF STREET</v>
          </cell>
          <cell r="S1570" t="str">
            <v>BASE OFF</v>
          </cell>
          <cell r="T1570">
            <v>1</v>
          </cell>
          <cell r="U1570" t="str">
            <v>N/A</v>
          </cell>
          <cell r="V1570" t="str">
            <v>N/A</v>
          </cell>
          <cell r="W1570" t="str">
            <v>N/I</v>
          </cell>
          <cell r="X1570" t="str">
            <v>N/I</v>
          </cell>
          <cell r="Y1570" t="str">
            <v>N/A</v>
          </cell>
          <cell r="Z1570" t="str">
            <v>N/A</v>
          </cell>
          <cell r="AA1570" t="str">
            <v>N/I</v>
          </cell>
          <cell r="AB1570" t="str">
            <v xml:space="preserve">BLOQUEADO    </v>
          </cell>
          <cell r="AC1570">
            <v>220132</v>
          </cell>
          <cell r="AD1570" t="str">
            <v>HOTEL FASANO</v>
          </cell>
          <cell r="AE1570" t="str">
            <v xml:space="preserve">1.TRANSFERÊNCIA </v>
          </cell>
          <cell r="AF1570" t="str">
            <v>ORGANICAS</v>
          </cell>
          <cell r="AG1570" t="str">
            <v>N/I</v>
          </cell>
          <cell r="AH1570" t="str">
            <v>N/I</v>
          </cell>
          <cell r="AI1570" t="str">
            <v>N/I</v>
          </cell>
          <cell r="AJ1570" t="str">
            <v>N/I</v>
          </cell>
          <cell r="AK1570" t="str">
            <v>N/I</v>
          </cell>
          <cell r="AL1570" t="str">
            <v>N/I</v>
          </cell>
          <cell r="AM1570" t="str">
            <v>N/I</v>
          </cell>
          <cell r="AN1570" t="str">
            <v>N/I</v>
          </cell>
          <cell r="AO1570" t="str">
            <v>N/A</v>
          </cell>
          <cell r="AP1570" t="str">
            <v>N/A</v>
          </cell>
          <cell r="AQ1570" t="str">
            <v>N/I</v>
          </cell>
          <cell r="AR1570" t="str">
            <v>N/I</v>
          </cell>
          <cell r="AS1570" t="str">
            <v>N/IN/I</v>
          </cell>
          <cell r="AT1570" t="str">
            <v>N/I</v>
          </cell>
          <cell r="AU1570" t="str">
            <v>N/I</v>
          </cell>
          <cell r="AV1570" t="str">
            <v>N/A</v>
          </cell>
          <cell r="AW1570" t="str">
            <v>N/I</v>
          </cell>
          <cell r="AX1570" t="str">
            <v>N/I</v>
          </cell>
          <cell r="AY1570" t="str">
            <v>N/I</v>
          </cell>
          <cell r="AZ1570">
            <v>220830</v>
          </cell>
        </row>
        <row r="1571">
          <cell r="D1571" t="str">
            <v>V00085</v>
          </cell>
          <cell r="E1571" t="str">
            <v>GERÊNCIA OPERACIONAL - RJ</v>
          </cell>
          <cell r="F1571" t="str">
            <v>N/A</v>
          </cell>
          <cell r="G1571" t="str">
            <v>RJ</v>
          </cell>
          <cell r="H1571" t="str">
            <v>RIO DE JANEIRO</v>
          </cell>
          <cell r="I1571" t="str">
            <v>RJ</v>
          </cell>
          <cell r="J1571" t="str">
            <v>RJ</v>
          </cell>
          <cell r="K1571" t="str">
            <v>N/A</v>
          </cell>
          <cell r="L1571" t="str">
            <v>N/A</v>
          </cell>
          <cell r="M1571" t="str">
            <v>N/A</v>
          </cell>
          <cell r="N1571">
            <v>0</v>
          </cell>
          <cell r="O1571">
            <v>0</v>
          </cell>
          <cell r="P1571" t="str">
            <v>N/A</v>
          </cell>
          <cell r="Q1571" t="str">
            <v>GER. OPERACIONAL</v>
          </cell>
          <cell r="R1571" t="str">
            <v>OPERACIONAL</v>
          </cell>
          <cell r="S1571" t="str">
            <v>OPERACIONAL</v>
          </cell>
          <cell r="T1571" t="str">
            <v>N/A</v>
          </cell>
          <cell r="U1571" t="str">
            <v>N/A</v>
          </cell>
          <cell r="V1571" t="str">
            <v>N/A</v>
          </cell>
          <cell r="W1571" t="str">
            <v>N/I</v>
          </cell>
          <cell r="X1571" t="str">
            <v>N/I</v>
          </cell>
          <cell r="Y1571" t="str">
            <v>N/I</v>
          </cell>
          <cell r="Z1571" t="str">
            <v>N/I</v>
          </cell>
          <cell r="AA1571" t="str">
            <v>N/I</v>
          </cell>
          <cell r="AB1571" t="str">
            <v>NAO BLOQUEADO</v>
          </cell>
          <cell r="AC1571">
            <v>220100</v>
          </cell>
          <cell r="AD1571" t="str">
            <v>GERENCIA OPERACIONAL - RJ</v>
          </cell>
          <cell r="AE1571" t="str">
            <v xml:space="preserve">1.TRANSFERÊNCIA </v>
          </cell>
          <cell r="AF1571" t="str">
            <v>N/I</v>
          </cell>
          <cell r="AG1571" t="str">
            <v>N/I</v>
          </cell>
          <cell r="AH1571" t="str">
            <v>N/I</v>
          </cell>
          <cell r="AI1571" t="str">
            <v>N/I</v>
          </cell>
          <cell r="AJ1571" t="str">
            <v>N/I</v>
          </cell>
          <cell r="AK1571" t="str">
            <v>N/I</v>
          </cell>
          <cell r="AL1571" t="str">
            <v>N/I</v>
          </cell>
          <cell r="AM1571" t="str">
            <v>N/I</v>
          </cell>
          <cell r="AN1571" t="str">
            <v>N/I</v>
          </cell>
          <cell r="AO1571" t="str">
            <v>N/A</v>
          </cell>
          <cell r="AP1571" t="str">
            <v>N/A</v>
          </cell>
          <cell r="AQ1571" t="str">
            <v>N/I</v>
          </cell>
          <cell r="AR1571" t="str">
            <v>N/I</v>
          </cell>
          <cell r="AS1571" t="str">
            <v>N/IN/I</v>
          </cell>
          <cell r="AT1571" t="str">
            <v>N/I</v>
          </cell>
          <cell r="AU1571" t="str">
            <v>N/I</v>
          </cell>
          <cell r="AV1571" t="str">
            <v>N/I</v>
          </cell>
          <cell r="AW1571" t="str">
            <v>N/I</v>
          </cell>
          <cell r="AX1571" t="str">
            <v>N/I</v>
          </cell>
          <cell r="AY1571" t="str">
            <v>N/I</v>
          </cell>
          <cell r="AZ1571" t="str">
            <v>V00085</v>
          </cell>
        </row>
        <row r="1572">
          <cell r="D1572" t="str">
            <v>V00022</v>
          </cell>
          <cell r="E1572" t="str">
            <v>RECURSOS HUMANOS - PE</v>
          </cell>
          <cell r="F1572" t="str">
            <v>N/A</v>
          </cell>
          <cell r="G1572" t="str">
            <v>PE</v>
          </cell>
          <cell r="H1572" t="str">
            <v>PERNAMBUCO</v>
          </cell>
          <cell r="I1572" t="str">
            <v>NE</v>
          </cell>
          <cell r="J1572" t="str">
            <v>NE</v>
          </cell>
          <cell r="K1572" t="str">
            <v>N/A</v>
          </cell>
          <cell r="L1572" t="str">
            <v>N/A</v>
          </cell>
          <cell r="M1572" t="str">
            <v>N/A</v>
          </cell>
          <cell r="N1572">
            <v>0</v>
          </cell>
          <cell r="O1572">
            <v>0</v>
          </cell>
          <cell r="P1572" t="str">
            <v>N/A</v>
          </cell>
          <cell r="Q1572" t="str">
            <v>RECURSOS HUMANOS</v>
          </cell>
          <cell r="R1572" t="str">
            <v>SG&amp;A</v>
          </cell>
          <cell r="S1572" t="str">
            <v>SG&amp;A</v>
          </cell>
          <cell r="T1572" t="str">
            <v>N/A</v>
          </cell>
          <cell r="U1572" t="str">
            <v>N/A</v>
          </cell>
          <cell r="V1572" t="str">
            <v>N/A</v>
          </cell>
          <cell r="W1572" t="str">
            <v>N/A</v>
          </cell>
          <cell r="X1572" t="str">
            <v>N/A</v>
          </cell>
          <cell r="Y1572" t="str">
            <v>N/A</v>
          </cell>
          <cell r="Z1572" t="str">
            <v>N/A</v>
          </cell>
          <cell r="AA1572" t="str">
            <v>N/A</v>
          </cell>
          <cell r="AB1572" t="str">
            <v>NAO BLOQUEADO</v>
          </cell>
          <cell r="AC1572">
            <v>218037</v>
          </cell>
          <cell r="AD1572" t="str">
            <v>RECURSOS HUMANOS - PE</v>
          </cell>
          <cell r="AE1572" t="str">
            <v xml:space="preserve">1.TRANSFERÊNCIA </v>
          </cell>
          <cell r="AF1572" t="str">
            <v>N/A</v>
          </cell>
          <cell r="AG1572" t="str">
            <v>N/A</v>
          </cell>
          <cell r="AH1572" t="str">
            <v>N/I</v>
          </cell>
          <cell r="AI1572" t="str">
            <v>N/A</v>
          </cell>
          <cell r="AJ1572" t="str">
            <v>N/A</v>
          </cell>
          <cell r="AK1572" t="str">
            <v>N/A</v>
          </cell>
          <cell r="AL1572" t="str">
            <v>N/A</v>
          </cell>
          <cell r="AM1572" t="str">
            <v>N/A</v>
          </cell>
          <cell r="AN1572" t="str">
            <v>N/A</v>
          </cell>
          <cell r="AO1572" t="str">
            <v>N/A</v>
          </cell>
          <cell r="AP1572" t="str">
            <v>N/A</v>
          </cell>
          <cell r="AQ1572" t="str">
            <v>N/A</v>
          </cell>
          <cell r="AR1572" t="str">
            <v>N/A</v>
          </cell>
          <cell r="AS1572" t="str">
            <v>N/IN/I</v>
          </cell>
          <cell r="AT1572" t="str">
            <v>N/I</v>
          </cell>
          <cell r="AU1572" t="str">
            <v>N/I</v>
          </cell>
          <cell r="AV1572" t="str">
            <v>N/A</v>
          </cell>
          <cell r="AW1572" t="str">
            <v>N/A</v>
          </cell>
          <cell r="AX1572" t="str">
            <v>N/A</v>
          </cell>
          <cell r="AY1572" t="str">
            <v>N/A</v>
          </cell>
          <cell r="AZ1572" t="str">
            <v>V00022</v>
          </cell>
        </row>
        <row r="1573">
          <cell r="D1573" t="str">
            <v>V00002</v>
          </cell>
          <cell r="E1573" t="str">
            <v>SERVIÇOS GERAIS - PE</v>
          </cell>
          <cell r="F1573" t="str">
            <v>N/A</v>
          </cell>
          <cell r="G1573" t="str">
            <v>PE</v>
          </cell>
          <cell r="H1573" t="str">
            <v>PERNAMBUCO</v>
          </cell>
          <cell r="I1573" t="str">
            <v>NE</v>
          </cell>
          <cell r="J1573" t="str">
            <v>NE</v>
          </cell>
          <cell r="K1573" t="str">
            <v>N/A</v>
          </cell>
          <cell r="L1573" t="str">
            <v>N/A</v>
          </cell>
          <cell r="M1573" t="str">
            <v>N/A</v>
          </cell>
          <cell r="N1573">
            <v>0</v>
          </cell>
          <cell r="O1573">
            <v>0</v>
          </cell>
          <cell r="P1573" t="str">
            <v>N/A</v>
          </cell>
          <cell r="Q1573" t="str">
            <v>SERVIÇOS GERAIS</v>
          </cell>
          <cell r="R1573" t="str">
            <v>SG&amp;A</v>
          </cell>
          <cell r="S1573" t="str">
            <v>SG&amp;A</v>
          </cell>
          <cell r="T1573" t="str">
            <v>N/A</v>
          </cell>
          <cell r="U1573" t="str">
            <v>N/A</v>
          </cell>
          <cell r="V1573" t="str">
            <v>N/A</v>
          </cell>
          <cell r="W1573" t="str">
            <v>N/A</v>
          </cell>
          <cell r="X1573" t="str">
            <v>N/A</v>
          </cell>
          <cell r="Y1573" t="str">
            <v>N/A</v>
          </cell>
          <cell r="Z1573" t="str">
            <v>N/A</v>
          </cell>
          <cell r="AA1573" t="str">
            <v>N/A</v>
          </cell>
          <cell r="AB1573" t="str">
            <v>NAO BLOQUEADO</v>
          </cell>
          <cell r="AC1573">
            <v>218001</v>
          </cell>
          <cell r="AD1573" t="str">
            <v>SERVICOS GERAIS - PE</v>
          </cell>
          <cell r="AE1573" t="str">
            <v xml:space="preserve">1.TRANSFERÊNCIA </v>
          </cell>
          <cell r="AF1573" t="str">
            <v>N/A</v>
          </cell>
          <cell r="AG1573" t="str">
            <v>N/A</v>
          </cell>
          <cell r="AH1573" t="str">
            <v>N/I</v>
          </cell>
          <cell r="AI1573" t="str">
            <v>N/A</v>
          </cell>
          <cell r="AJ1573" t="str">
            <v>N/A</v>
          </cell>
          <cell r="AK1573" t="str">
            <v>N/A</v>
          </cell>
          <cell r="AL1573" t="str">
            <v>N/A</v>
          </cell>
          <cell r="AM1573" t="str">
            <v>N/A</v>
          </cell>
          <cell r="AN1573" t="str">
            <v>N/A</v>
          </cell>
          <cell r="AO1573" t="str">
            <v>N/A</v>
          </cell>
          <cell r="AP1573" t="str">
            <v>N/A</v>
          </cell>
          <cell r="AQ1573" t="str">
            <v>N/A</v>
          </cell>
          <cell r="AR1573" t="str">
            <v>N/A</v>
          </cell>
          <cell r="AS1573" t="str">
            <v>N/IN/I</v>
          </cell>
          <cell r="AT1573" t="str">
            <v>N/I</v>
          </cell>
          <cell r="AU1573" t="str">
            <v>N/I</v>
          </cell>
          <cell r="AV1573" t="str">
            <v>N/A</v>
          </cell>
          <cell r="AW1573" t="str">
            <v>N/A</v>
          </cell>
          <cell r="AX1573" t="str">
            <v>N/A</v>
          </cell>
          <cell r="AY1573" t="str">
            <v>N/A</v>
          </cell>
          <cell r="AZ1573" t="str">
            <v>V00002</v>
          </cell>
        </row>
        <row r="1574">
          <cell r="D1574">
            <v>130136</v>
          </cell>
          <cell r="E1574" t="str">
            <v>INCOR</v>
          </cell>
          <cell r="F1574" t="str">
            <v>N/A</v>
          </cell>
          <cell r="G1574" t="str">
            <v>SP</v>
          </cell>
          <cell r="H1574" t="str">
            <v>SÃO PAULO</v>
          </cell>
          <cell r="I1574" t="str">
            <v>SP</v>
          </cell>
          <cell r="J1574" t="str">
            <v>SP</v>
          </cell>
          <cell r="K1574" t="str">
            <v>01</v>
          </cell>
          <cell r="L1574" t="str">
            <v>ALLPARK</v>
          </cell>
          <cell r="M1574" t="str">
            <v>ALLPARK</v>
          </cell>
          <cell r="N1574">
            <v>0</v>
          </cell>
          <cell r="O1574">
            <v>0</v>
          </cell>
          <cell r="P1574" t="str">
            <v>HOSPITAL</v>
          </cell>
          <cell r="Q1574" t="str">
            <v>GARAGEM</v>
          </cell>
          <cell r="R1574" t="str">
            <v>OFF STREET</v>
          </cell>
          <cell r="S1574" t="str">
            <v>BASE OFF</v>
          </cell>
          <cell r="T1574">
            <v>1</v>
          </cell>
          <cell r="U1574" t="str">
            <v>N/A</v>
          </cell>
          <cell r="V1574" t="str">
            <v>N/A</v>
          </cell>
          <cell r="W1574" t="str">
            <v>N/I</v>
          </cell>
          <cell r="X1574" t="str">
            <v>N/I</v>
          </cell>
          <cell r="Y1574" t="str">
            <v>N/A</v>
          </cell>
          <cell r="Z1574" t="str">
            <v>N/A</v>
          </cell>
          <cell r="AA1574" t="str">
            <v>N/I</v>
          </cell>
          <cell r="AB1574" t="str">
            <v>NAO BLOQUEADO</v>
          </cell>
          <cell r="AC1574">
            <v>131610</v>
          </cell>
          <cell r="AD1574" t="str">
            <v>HOSP INCOR - HP</v>
          </cell>
          <cell r="AE1574" t="str">
            <v xml:space="preserve">1.TRANSFERÊNCIA </v>
          </cell>
          <cell r="AF1574" t="str">
            <v>ORGANICAS</v>
          </cell>
          <cell r="AG1574" t="str">
            <v>N/I</v>
          </cell>
          <cell r="AH1574" t="str">
            <v>N/I</v>
          </cell>
          <cell r="AI1574" t="str">
            <v>05403-000</v>
          </cell>
          <cell r="AJ1574" t="str">
            <v>JARDIM AMÉRICA</v>
          </cell>
          <cell r="AK1574" t="str">
            <v>AV. REBOUÇAS, ESQ. COM RUA DR. ENEAS DE CARVALHO AGUIAR,S/N°</v>
          </cell>
          <cell r="AL1574" t="str">
            <v>N/I</v>
          </cell>
          <cell r="AM1574" t="str">
            <v>N/I</v>
          </cell>
          <cell r="AN1574" t="str">
            <v>N/I</v>
          </cell>
          <cell r="AO1574" t="str">
            <v>N/A</v>
          </cell>
          <cell r="AP1574" t="str">
            <v>N/A</v>
          </cell>
          <cell r="AQ1574" t="str">
            <v>N/I</v>
          </cell>
          <cell r="AR1574" t="str">
            <v>N/I</v>
          </cell>
          <cell r="AS1574" t="str">
            <v>N/IN/I</v>
          </cell>
          <cell r="AT1574" t="str">
            <v>N/I</v>
          </cell>
          <cell r="AU1574" t="str">
            <v>N/I</v>
          </cell>
          <cell r="AV1574" t="str">
            <v>N/A</v>
          </cell>
          <cell r="AW1574" t="str">
            <v>N/I</v>
          </cell>
          <cell r="AX1574" t="str">
            <v>Incor</v>
          </cell>
          <cell r="AY1574" t="str">
            <v>N/I</v>
          </cell>
          <cell r="AZ1574">
            <v>130136</v>
          </cell>
        </row>
        <row r="1575">
          <cell r="D1575">
            <v>120136</v>
          </cell>
          <cell r="E1575" t="str">
            <v>INCOR - FUNDACAO ZERBINI</v>
          </cell>
          <cell r="F1575" t="str">
            <v>N/A</v>
          </cell>
          <cell r="G1575" t="str">
            <v>SP</v>
          </cell>
          <cell r="H1575" t="str">
            <v>SÃO PAULO</v>
          </cell>
          <cell r="I1575" t="str">
            <v>SP</v>
          </cell>
          <cell r="J1575" t="str">
            <v>SP</v>
          </cell>
          <cell r="K1575" t="str">
            <v>01</v>
          </cell>
          <cell r="L1575" t="str">
            <v>ALLPARK</v>
          </cell>
          <cell r="M1575" t="str">
            <v>ALLPARK</v>
          </cell>
          <cell r="N1575">
            <v>0</v>
          </cell>
          <cell r="O1575">
            <v>0</v>
          </cell>
          <cell r="P1575" t="str">
            <v>HOSPITAL</v>
          </cell>
          <cell r="Q1575" t="str">
            <v>GARAGEM</v>
          </cell>
          <cell r="R1575" t="str">
            <v>OFF STREET</v>
          </cell>
          <cell r="S1575" t="str">
            <v>BASE OFF</v>
          </cell>
          <cell r="T1575">
            <v>1</v>
          </cell>
          <cell r="U1575" t="str">
            <v>N/A</v>
          </cell>
          <cell r="V1575" t="str">
            <v>N/A</v>
          </cell>
          <cell r="W1575" t="str">
            <v>N/I</v>
          </cell>
          <cell r="X1575" t="str">
            <v>N/I</v>
          </cell>
          <cell r="Y1575" t="str">
            <v>N/A</v>
          </cell>
          <cell r="Z1575" t="str">
            <v>N/A</v>
          </cell>
          <cell r="AA1575" t="str">
            <v>N/I</v>
          </cell>
          <cell r="AB1575" t="str">
            <v>NAO BLOQUEADO</v>
          </cell>
          <cell r="AC1575">
            <v>131610</v>
          </cell>
          <cell r="AD1575" t="str">
            <v>HOSP INCOR - HP</v>
          </cell>
          <cell r="AE1575" t="str">
            <v xml:space="preserve">1.TRANSFERÊNCIA </v>
          </cell>
          <cell r="AF1575" t="str">
            <v>ORGANICAS</v>
          </cell>
          <cell r="AG1575" t="str">
            <v>N/I</v>
          </cell>
          <cell r="AH1575" t="str">
            <v>N/I</v>
          </cell>
          <cell r="AI1575" t="str">
            <v>05403-000</v>
          </cell>
          <cell r="AJ1575" t="str">
            <v>JARDIM AMÉRICA</v>
          </cell>
          <cell r="AK1575" t="str">
            <v>AV. REBOUÇAS, ESQ. COM RUA DR. ENEAS DE CARVALHO AGUIAR,S/N°</v>
          </cell>
          <cell r="AL1575" t="str">
            <v>N/I</v>
          </cell>
          <cell r="AM1575" t="str">
            <v>N/I</v>
          </cell>
          <cell r="AN1575" t="str">
            <v>N/I</v>
          </cell>
          <cell r="AO1575" t="str">
            <v>N/A</v>
          </cell>
          <cell r="AP1575" t="str">
            <v>N/A</v>
          </cell>
          <cell r="AQ1575" t="str">
            <v>N/I</v>
          </cell>
          <cell r="AR1575" t="str">
            <v>N/I</v>
          </cell>
          <cell r="AS1575" t="str">
            <v>N/IN/I</v>
          </cell>
          <cell r="AT1575" t="str">
            <v>N/I</v>
          </cell>
          <cell r="AU1575" t="str">
            <v>N/I</v>
          </cell>
          <cell r="AV1575" t="str">
            <v>N/A</v>
          </cell>
          <cell r="AW1575" t="str">
            <v>N/I</v>
          </cell>
          <cell r="AX1575" t="str">
            <v>Incor</v>
          </cell>
          <cell r="AY1575" t="str">
            <v>N/I</v>
          </cell>
          <cell r="AZ1575">
            <v>120136</v>
          </cell>
        </row>
        <row r="1576">
          <cell r="D1576">
            <v>130133</v>
          </cell>
          <cell r="E1576" t="str">
            <v>LUIZ VINCENZI</v>
          </cell>
          <cell r="F1576" t="str">
            <v>N/A</v>
          </cell>
          <cell r="G1576" t="str">
            <v>SP</v>
          </cell>
          <cell r="H1576" t="str">
            <v>SÃO PAULO</v>
          </cell>
          <cell r="I1576" t="str">
            <v>SP</v>
          </cell>
          <cell r="J1576" t="str">
            <v>SP</v>
          </cell>
          <cell r="K1576" t="str">
            <v>01</v>
          </cell>
          <cell r="L1576" t="str">
            <v>ALLPARK</v>
          </cell>
          <cell r="M1576" t="str">
            <v>ALLPARK</v>
          </cell>
          <cell r="N1576">
            <v>0</v>
          </cell>
          <cell r="O1576">
            <v>0</v>
          </cell>
          <cell r="P1576" t="str">
            <v>EDIFÍCIO GARAGEM</v>
          </cell>
          <cell r="Q1576" t="str">
            <v>GARAGEM</v>
          </cell>
          <cell r="R1576" t="str">
            <v>OFF STREET</v>
          </cell>
          <cell r="S1576" t="str">
            <v>BASE OFF</v>
          </cell>
          <cell r="T1576">
            <v>1</v>
          </cell>
          <cell r="U1576" t="str">
            <v>N/A</v>
          </cell>
          <cell r="V1576" t="str">
            <v>N/A</v>
          </cell>
          <cell r="W1576" t="str">
            <v>N/I</v>
          </cell>
          <cell r="X1576" t="str">
            <v>N/I</v>
          </cell>
          <cell r="Y1576" t="str">
            <v>N/I</v>
          </cell>
          <cell r="Z1576" t="str">
            <v>N/I</v>
          </cell>
          <cell r="AA1576" t="str">
            <v>N/I</v>
          </cell>
          <cell r="AB1576" t="str">
            <v xml:space="preserve">BLOQUEADO    </v>
          </cell>
          <cell r="AC1576">
            <v>130133</v>
          </cell>
          <cell r="AD1576" t="str">
            <v>LUIZ VINCENZI</v>
          </cell>
          <cell r="AE1576" t="str">
            <v xml:space="preserve">1.TRANSFERÊNCIA </v>
          </cell>
          <cell r="AF1576" t="str">
            <v>ORGANICAS</v>
          </cell>
          <cell r="AG1576" t="str">
            <v>N/I</v>
          </cell>
          <cell r="AH1576" t="str">
            <v>N/I</v>
          </cell>
          <cell r="AI1576" t="str">
            <v>N/I</v>
          </cell>
          <cell r="AJ1576" t="str">
            <v>N/I</v>
          </cell>
          <cell r="AK1576" t="str">
            <v>N/I</v>
          </cell>
          <cell r="AL1576" t="str">
            <v>N/I</v>
          </cell>
          <cell r="AM1576" t="str">
            <v>N/I</v>
          </cell>
          <cell r="AN1576" t="str">
            <v>N/I</v>
          </cell>
          <cell r="AO1576" t="str">
            <v>N/A</v>
          </cell>
          <cell r="AP1576" t="str">
            <v>N/A</v>
          </cell>
          <cell r="AQ1576" t="str">
            <v>N/I</v>
          </cell>
          <cell r="AR1576" t="str">
            <v>N/I</v>
          </cell>
          <cell r="AS1576" t="str">
            <v>N/IN/I</v>
          </cell>
          <cell r="AT1576" t="str">
            <v>N/I</v>
          </cell>
          <cell r="AU1576" t="str">
            <v>N/I</v>
          </cell>
          <cell r="AV1576" t="str">
            <v>N/A</v>
          </cell>
          <cell r="AW1576" t="str">
            <v>N/I</v>
          </cell>
          <cell r="AX1576" t="str">
            <v>N/I</v>
          </cell>
          <cell r="AY1576" t="str">
            <v>N/I</v>
          </cell>
          <cell r="AZ1576">
            <v>130133</v>
          </cell>
        </row>
        <row r="1577">
          <cell r="D1577">
            <v>120129</v>
          </cell>
          <cell r="E1577" t="str">
            <v>CENTRO EMPRESARIAL - PANAMBY</v>
          </cell>
          <cell r="F1577" t="str">
            <v>N/A</v>
          </cell>
          <cell r="G1577" t="str">
            <v>SP</v>
          </cell>
          <cell r="H1577" t="str">
            <v>SÃO PAULO</v>
          </cell>
          <cell r="I1577" t="str">
            <v>SP</v>
          </cell>
          <cell r="J1577" t="str">
            <v>SP</v>
          </cell>
          <cell r="K1577" t="str">
            <v>01</v>
          </cell>
          <cell r="L1577" t="str">
            <v>ALLPARK</v>
          </cell>
          <cell r="M1577" t="str">
            <v>ALLPARK</v>
          </cell>
          <cell r="N1577">
            <v>0</v>
          </cell>
          <cell r="O1577">
            <v>0</v>
          </cell>
          <cell r="P1577" t="str">
            <v>EDIFÍCIO COMERCIAL</v>
          </cell>
          <cell r="Q1577" t="str">
            <v>GARAGEM</v>
          </cell>
          <cell r="R1577" t="str">
            <v>OFF STREET</v>
          </cell>
          <cell r="S1577" t="str">
            <v>BASE OFF</v>
          </cell>
          <cell r="T1577">
            <v>1</v>
          </cell>
          <cell r="U1577" t="str">
            <v>N/A</v>
          </cell>
          <cell r="V1577" t="str">
            <v>N/A</v>
          </cell>
          <cell r="W1577" t="str">
            <v>N/I</v>
          </cell>
          <cell r="X1577" t="str">
            <v>N/I</v>
          </cell>
          <cell r="Y1577" t="str">
            <v>N/A</v>
          </cell>
          <cell r="Z1577" t="str">
            <v>N/A</v>
          </cell>
          <cell r="AA1577" t="str">
            <v>N/I</v>
          </cell>
          <cell r="AB1577" t="str">
            <v>NAO BLOQUEADO</v>
          </cell>
          <cell r="AC1577">
            <v>130129</v>
          </cell>
          <cell r="AD1577" t="str">
            <v>CE COM CENESP</v>
          </cell>
          <cell r="AE1577" t="str">
            <v xml:space="preserve">1.TRANSFERÊNCIA </v>
          </cell>
          <cell r="AF1577" t="str">
            <v>ORGANICAS</v>
          </cell>
          <cell r="AG1577" t="str">
            <v>N/I</v>
          </cell>
          <cell r="AH1577" t="str">
            <v>N/I</v>
          </cell>
          <cell r="AI1577" t="str">
            <v>05805-000</v>
          </cell>
          <cell r="AJ1577" t="str">
            <v>JD. SÃO LUÍS</v>
          </cell>
          <cell r="AK1577" t="str">
            <v xml:space="preserve">AV. MARIA COELHO AGUIAR, 215- BLOCO A - RAMPA 3 </v>
          </cell>
          <cell r="AL1577" t="str">
            <v>N/I</v>
          </cell>
          <cell r="AM1577" t="str">
            <v>N/I</v>
          </cell>
          <cell r="AN1577" t="str">
            <v>N/I</v>
          </cell>
          <cell r="AO1577" t="str">
            <v>N/A</v>
          </cell>
          <cell r="AP1577" t="str">
            <v>N/A</v>
          </cell>
          <cell r="AQ1577" t="str">
            <v>N/I</v>
          </cell>
          <cell r="AR1577" t="str">
            <v>N/I</v>
          </cell>
          <cell r="AS1577" t="str">
            <v>N/IN/I</v>
          </cell>
          <cell r="AT1577" t="str">
            <v>N/I</v>
          </cell>
          <cell r="AU1577" t="str">
            <v>N/I</v>
          </cell>
          <cell r="AV1577" t="str">
            <v>N/A</v>
          </cell>
          <cell r="AW1577" t="str">
            <v>N/I</v>
          </cell>
          <cell r="AX1577" t="str">
            <v>Centro Empresarial São Paulo</v>
          </cell>
          <cell r="AY1577" t="str">
            <v>N/I</v>
          </cell>
          <cell r="AZ1577">
            <v>120129</v>
          </cell>
        </row>
        <row r="1578">
          <cell r="D1578" t="str">
            <v xml:space="preserve">A000005  </v>
          </cell>
          <cell r="E1578" t="str">
            <v>VALE DO RIO DOCE</v>
          </cell>
          <cell r="F1578" t="str">
            <v>N/A</v>
          </cell>
          <cell r="G1578" t="str">
            <v>ES</v>
          </cell>
          <cell r="H1578" t="str">
            <v>ESPÍRITO SANTO</v>
          </cell>
          <cell r="I1578" t="str">
            <v>NE</v>
          </cell>
          <cell r="J1578" t="str">
            <v>NE</v>
          </cell>
          <cell r="K1578" t="str">
            <v>00</v>
          </cell>
          <cell r="L1578" t="str">
            <v>ERES</v>
          </cell>
          <cell r="M1578" t="str">
            <v>ERES</v>
          </cell>
          <cell r="N1578">
            <v>0</v>
          </cell>
          <cell r="O1578">
            <v>0</v>
          </cell>
          <cell r="P1578" t="str">
            <v>EDIFÍCIO COMERCIAL</v>
          </cell>
          <cell r="Q1578" t="str">
            <v>GARAGEM</v>
          </cell>
          <cell r="R1578" t="str">
            <v>OFF STREET</v>
          </cell>
          <cell r="S1578" t="str">
            <v>NN OFF 2011</v>
          </cell>
          <cell r="T1578">
            <v>0.5</v>
          </cell>
          <cell r="U1578" t="str">
            <v>M&amp;A 2011</v>
          </cell>
          <cell r="V1578">
            <v>0.5</v>
          </cell>
          <cell r="W1578" t="str">
            <v>N/I</v>
          </cell>
          <cell r="X1578" t="str">
            <v>N/I</v>
          </cell>
          <cell r="Y1578" t="str">
            <v>N/A</v>
          </cell>
          <cell r="Z1578" t="str">
            <v>N/A</v>
          </cell>
          <cell r="AA1578" t="str">
            <v>N/I</v>
          </cell>
          <cell r="AB1578" t="str">
            <v>NAO BLOQUEADO</v>
          </cell>
          <cell r="AC1578">
            <v>128062</v>
          </cell>
          <cell r="AD1578" t="str">
            <v>MONO VALE DO RIO DOCE</v>
          </cell>
          <cell r="AE1578" t="str">
            <v xml:space="preserve">1.TRANSFERÊNCIA </v>
          </cell>
          <cell r="AF1578" t="str">
            <v>ORGANICAS</v>
          </cell>
          <cell r="AG1578" t="str">
            <v>N/I</v>
          </cell>
          <cell r="AH1578" t="str">
            <v>N/I</v>
          </cell>
          <cell r="AI1578" t="str">
            <v>N/I</v>
          </cell>
          <cell r="AJ1578" t="str">
            <v>N/I</v>
          </cell>
          <cell r="AK1578" t="str">
            <v>N/I</v>
          </cell>
          <cell r="AL1578" t="str">
            <v>N/I</v>
          </cell>
          <cell r="AM1578">
            <v>40299</v>
          </cell>
          <cell r="AN1578" t="str">
            <v>MAI/10</v>
          </cell>
          <cell r="AO1578" t="str">
            <v>N/A</v>
          </cell>
          <cell r="AP1578" t="str">
            <v>N/A</v>
          </cell>
          <cell r="AQ1578" t="str">
            <v>N/I</v>
          </cell>
          <cell r="AR1578" t="str">
            <v>N/I</v>
          </cell>
          <cell r="AS1578" t="str">
            <v>N/IN/I</v>
          </cell>
          <cell r="AT1578" t="str">
            <v>N/I</v>
          </cell>
          <cell r="AU1578" t="str">
            <v>N/I</v>
          </cell>
          <cell r="AV1578" t="str">
            <v>N/A</v>
          </cell>
          <cell r="AW1578" t="str">
            <v>N/I</v>
          </cell>
          <cell r="AX1578" t="str">
            <v>N/I</v>
          </cell>
          <cell r="AY1578" t="str">
            <v>N/I</v>
          </cell>
          <cell r="AZ1578" t="str">
            <v xml:space="preserve">A000005  </v>
          </cell>
        </row>
        <row r="1579">
          <cell r="D1579" t="str">
            <v xml:space="preserve">A000004  </v>
          </cell>
          <cell r="E1579" t="str">
            <v>TERRENO RIACHUELO</v>
          </cell>
          <cell r="F1579" t="str">
            <v>N/A</v>
          </cell>
          <cell r="G1579" t="str">
            <v>PE</v>
          </cell>
          <cell r="H1579" t="str">
            <v>PERNAMBUCO</v>
          </cell>
          <cell r="I1579" t="str">
            <v>NE</v>
          </cell>
          <cell r="J1579" t="str">
            <v>NE</v>
          </cell>
          <cell r="K1579" t="str">
            <v>00</v>
          </cell>
          <cell r="L1579" t="str">
            <v>ERES</v>
          </cell>
          <cell r="M1579" t="str">
            <v>ERES</v>
          </cell>
          <cell r="N1579">
            <v>0</v>
          </cell>
          <cell r="O1579">
            <v>0</v>
          </cell>
          <cell r="P1579" t="str">
            <v>TERRENO</v>
          </cell>
          <cell r="Q1579" t="str">
            <v>GARAGEM</v>
          </cell>
          <cell r="R1579" t="str">
            <v>OFF STREET</v>
          </cell>
          <cell r="S1579" t="str">
            <v>NN OFF 2010</v>
          </cell>
          <cell r="T1579">
            <v>0.5</v>
          </cell>
          <cell r="U1579" t="str">
            <v>M&amp;A 2011</v>
          </cell>
          <cell r="V1579">
            <v>0.5</v>
          </cell>
          <cell r="W1579" t="str">
            <v>N/I</v>
          </cell>
          <cell r="X1579" t="str">
            <v>N/I</v>
          </cell>
          <cell r="Y1579" t="str">
            <v>N/A</v>
          </cell>
          <cell r="Z1579" t="str">
            <v>N/A</v>
          </cell>
          <cell r="AA1579" t="str">
            <v>N/I</v>
          </cell>
          <cell r="AB1579" t="str">
            <v>NAO BLOQUEADO</v>
          </cell>
          <cell r="AC1579">
            <v>128059</v>
          </cell>
          <cell r="AD1579" t="str">
            <v>TERR RIACHUELO</v>
          </cell>
          <cell r="AE1579" t="str">
            <v xml:space="preserve">1.TRANSFERÊNCIA </v>
          </cell>
          <cell r="AF1579" t="str">
            <v>ORGANICAS</v>
          </cell>
          <cell r="AG1579" t="str">
            <v>N/I</v>
          </cell>
          <cell r="AH1579" t="str">
            <v>N/I</v>
          </cell>
          <cell r="AI1579" t="str">
            <v>N/I</v>
          </cell>
          <cell r="AJ1579" t="str">
            <v>N/I</v>
          </cell>
          <cell r="AK1579" t="str">
            <v>RUA DO RIACHUELO, 86</v>
          </cell>
          <cell r="AL1579" t="str">
            <v>N/I</v>
          </cell>
          <cell r="AM1579">
            <v>40299</v>
          </cell>
          <cell r="AN1579" t="str">
            <v>MAI/10</v>
          </cell>
          <cell r="AO1579" t="str">
            <v>N/A</v>
          </cell>
          <cell r="AP1579" t="str">
            <v>N/A</v>
          </cell>
          <cell r="AQ1579" t="str">
            <v>N/I</v>
          </cell>
          <cell r="AR1579" t="str">
            <v>N/I</v>
          </cell>
          <cell r="AS1579" t="str">
            <v>N/IN/I</v>
          </cell>
          <cell r="AT1579" t="str">
            <v>N/I</v>
          </cell>
          <cell r="AU1579" t="str">
            <v>N/I</v>
          </cell>
          <cell r="AV1579" t="str">
            <v>N/A</v>
          </cell>
          <cell r="AW1579" t="str">
            <v>N/I</v>
          </cell>
          <cell r="AX1579" t="str">
            <v>N/I</v>
          </cell>
          <cell r="AY1579" t="str">
            <v>N/I</v>
          </cell>
          <cell r="AZ1579" t="str">
            <v xml:space="preserve">A000004  </v>
          </cell>
        </row>
        <row r="1580">
          <cell r="D1580" t="str">
            <v xml:space="preserve">A000007  </v>
          </cell>
          <cell r="E1580" t="str">
            <v>HIPER BOMPRECO BOA VIAGEM</v>
          </cell>
          <cell r="F1580" t="str">
            <v>N/A</v>
          </cell>
          <cell r="G1580" t="str">
            <v>PE</v>
          </cell>
          <cell r="H1580" t="str">
            <v>PERNAMBUCO</v>
          </cell>
          <cell r="I1580" t="str">
            <v>NE</v>
          </cell>
          <cell r="J1580" t="str">
            <v>NE</v>
          </cell>
          <cell r="K1580" t="str">
            <v>00</v>
          </cell>
          <cell r="L1580" t="str">
            <v>ERES</v>
          </cell>
          <cell r="M1580" t="str">
            <v>PERPARK</v>
          </cell>
          <cell r="N1580">
            <v>0</v>
          </cell>
          <cell r="O1580">
            <v>0</v>
          </cell>
          <cell r="P1580" t="str">
            <v>SUPERMERCADO</v>
          </cell>
          <cell r="Q1580" t="str">
            <v>GARAGEM</v>
          </cell>
          <cell r="R1580" t="str">
            <v>OFF STREET</v>
          </cell>
          <cell r="S1580" t="str">
            <v>NN OFF 2010</v>
          </cell>
          <cell r="T1580">
            <v>0.5</v>
          </cell>
          <cell r="U1580" t="str">
            <v>M&amp;A 2011</v>
          </cell>
          <cell r="V1580">
            <v>0.5</v>
          </cell>
          <cell r="W1580" t="str">
            <v>N/I</v>
          </cell>
          <cell r="X1580" t="str">
            <v>N/I</v>
          </cell>
          <cell r="Y1580" t="str">
            <v>N/A</v>
          </cell>
          <cell r="Z1580" t="str">
            <v>N/A</v>
          </cell>
          <cell r="AA1580" t="str">
            <v>N/I</v>
          </cell>
          <cell r="AB1580" t="str">
            <v>NAO BLOQUEADO</v>
          </cell>
          <cell r="AC1580">
            <v>128056</v>
          </cell>
          <cell r="AD1580" t="str">
            <v>SUPERM HIPER BOMPRECO BOA VIAGEM - PERP</v>
          </cell>
          <cell r="AE1580" t="str">
            <v xml:space="preserve">1.TRANSFERÊNCIA </v>
          </cell>
          <cell r="AF1580" t="str">
            <v>ORGANICAS</v>
          </cell>
          <cell r="AG1580" t="str">
            <v>N/I</v>
          </cell>
          <cell r="AH1580" t="str">
            <v>N/I</v>
          </cell>
          <cell r="AI1580" t="str">
            <v>N/I</v>
          </cell>
          <cell r="AJ1580" t="str">
            <v>N/I</v>
          </cell>
          <cell r="AK1580" t="str">
            <v>RUA PADRE CARAPUCEIRO, 880</v>
          </cell>
          <cell r="AL1580" t="str">
            <v>N/I</v>
          </cell>
          <cell r="AM1580">
            <v>40391</v>
          </cell>
          <cell r="AN1580" t="str">
            <v>AGO/10</v>
          </cell>
          <cell r="AO1580" t="str">
            <v>N/A</v>
          </cell>
          <cell r="AP1580" t="str">
            <v>N/A</v>
          </cell>
          <cell r="AQ1580" t="str">
            <v>N/I</v>
          </cell>
          <cell r="AR1580" t="str">
            <v>N/I</v>
          </cell>
          <cell r="AS1580" t="str">
            <v>N/IN/I</v>
          </cell>
          <cell r="AT1580" t="str">
            <v>N/I</v>
          </cell>
          <cell r="AU1580" t="str">
            <v>N/I</v>
          </cell>
          <cell r="AV1580" t="str">
            <v>N/A</v>
          </cell>
          <cell r="AW1580" t="str">
            <v>N/I</v>
          </cell>
          <cell r="AX1580" t="str">
            <v>N/I</v>
          </cell>
          <cell r="AY1580" t="str">
            <v>N/I</v>
          </cell>
          <cell r="AZ1580" t="str">
            <v xml:space="preserve">A000007  </v>
          </cell>
        </row>
        <row r="1581">
          <cell r="D1581">
            <v>128321</v>
          </cell>
          <cell r="E1581" t="str">
            <v>HOSPITAL SANTA JOANA</v>
          </cell>
          <cell r="F1581" t="str">
            <v>SANTA JOANA</v>
          </cell>
          <cell r="G1581" t="str">
            <v>PE</v>
          </cell>
          <cell r="H1581" t="str">
            <v>PERNAMBUCO</v>
          </cell>
          <cell r="I1581" t="str">
            <v>NE</v>
          </cell>
          <cell r="J1581" t="str">
            <v>NE</v>
          </cell>
          <cell r="K1581" t="str">
            <v>83</v>
          </cell>
          <cell r="L1581" t="str">
            <v>PERPARK</v>
          </cell>
          <cell r="M1581" t="str">
            <v>PERPARK</v>
          </cell>
          <cell r="N1581">
            <v>0</v>
          </cell>
          <cell r="O1581">
            <v>0</v>
          </cell>
          <cell r="P1581" t="str">
            <v>HOSPITAL</v>
          </cell>
          <cell r="Q1581" t="str">
            <v>GARAGEM</v>
          </cell>
          <cell r="R1581" t="str">
            <v>OFF STREET</v>
          </cell>
          <cell r="S1581" t="str">
            <v>NN OFF 2010</v>
          </cell>
          <cell r="T1581">
            <v>1</v>
          </cell>
          <cell r="U1581" t="str">
            <v>N/A</v>
          </cell>
          <cell r="V1581" t="str">
            <v>N/A</v>
          </cell>
          <cell r="W1581" t="str">
            <v>N/I</v>
          </cell>
          <cell r="X1581" t="str">
            <v>N/I</v>
          </cell>
          <cell r="Y1581" t="str">
            <v>N/A</v>
          </cell>
          <cell r="Z1581" t="str">
            <v>N/A</v>
          </cell>
          <cell r="AA1581" t="str">
            <v>N/I</v>
          </cell>
          <cell r="AB1581" t="str">
            <v>NAO BLOQUEADO</v>
          </cell>
          <cell r="AC1581">
            <v>128055</v>
          </cell>
          <cell r="AD1581" t="str">
            <v>HOSP STA JOANA - PERP</v>
          </cell>
          <cell r="AE1581" t="str">
            <v xml:space="preserve">1.TRANSFERÊNCIA </v>
          </cell>
          <cell r="AF1581" t="str">
            <v>ORGANICAS</v>
          </cell>
          <cell r="AG1581" t="str">
            <v>N/I</v>
          </cell>
          <cell r="AH1581" t="str">
            <v>N/I</v>
          </cell>
          <cell r="AI1581" t="str">
            <v>N/I</v>
          </cell>
          <cell r="AJ1581" t="str">
            <v>N/I</v>
          </cell>
          <cell r="AK1581" t="str">
            <v>RUA JOAQUIM NABUCO, 200</v>
          </cell>
          <cell r="AL1581" t="str">
            <v>N/I</v>
          </cell>
          <cell r="AM1581">
            <v>40391</v>
          </cell>
          <cell r="AN1581" t="str">
            <v>AGO/10</v>
          </cell>
          <cell r="AO1581" t="str">
            <v>N/A</v>
          </cell>
          <cell r="AP1581" t="str">
            <v>N/A</v>
          </cell>
          <cell r="AQ1581" t="str">
            <v>N/I</v>
          </cell>
          <cell r="AR1581" t="str">
            <v>N/I</v>
          </cell>
          <cell r="AS1581" t="str">
            <v>N/IN/I</v>
          </cell>
          <cell r="AT1581" t="str">
            <v>N/I</v>
          </cell>
          <cell r="AU1581" t="str">
            <v>N/I</v>
          </cell>
          <cell r="AV1581" t="str">
            <v>N/A</v>
          </cell>
          <cell r="AW1581" t="str">
            <v>N/I</v>
          </cell>
          <cell r="AX1581" t="str">
            <v>N/I</v>
          </cell>
          <cell r="AY1581" t="str">
            <v>N/I</v>
          </cell>
          <cell r="AZ1581">
            <v>128321</v>
          </cell>
        </row>
        <row r="1582">
          <cell r="D1582">
            <v>128035</v>
          </cell>
          <cell r="E1582" t="str">
            <v>SANTA JOANA DIAG</v>
          </cell>
          <cell r="F1582" t="str">
            <v>SANTA JOANA</v>
          </cell>
          <cell r="G1582" t="str">
            <v>PE</v>
          </cell>
          <cell r="H1582" t="str">
            <v>PERNAMBUCO</v>
          </cell>
          <cell r="I1582" t="str">
            <v>NE</v>
          </cell>
          <cell r="J1582" t="str">
            <v>NE</v>
          </cell>
          <cell r="K1582" t="str">
            <v>80</v>
          </cell>
          <cell r="L1582" t="str">
            <v>ERES</v>
          </cell>
          <cell r="M1582" t="str">
            <v>PERPARK</v>
          </cell>
          <cell r="N1582">
            <v>0</v>
          </cell>
          <cell r="O1582">
            <v>0</v>
          </cell>
          <cell r="P1582" t="str">
            <v>HOSPITAL</v>
          </cell>
          <cell r="Q1582" t="str">
            <v>GARAGEM</v>
          </cell>
          <cell r="R1582" t="str">
            <v>OFF STREET</v>
          </cell>
          <cell r="S1582" t="str">
            <v>NN OFF 2010</v>
          </cell>
          <cell r="T1582">
            <v>0.5</v>
          </cell>
          <cell r="U1582" t="str">
            <v>M&amp;A 2011</v>
          </cell>
          <cell r="V1582">
            <v>0.5</v>
          </cell>
          <cell r="W1582" t="str">
            <v>N/I</v>
          </cell>
          <cell r="X1582" t="str">
            <v>N/I</v>
          </cell>
          <cell r="Y1582" t="str">
            <v>N/A</v>
          </cell>
          <cell r="Z1582" t="str">
            <v>N/A</v>
          </cell>
          <cell r="AA1582" t="str">
            <v>N/I</v>
          </cell>
          <cell r="AB1582" t="str">
            <v>NAO BLOQUEADO</v>
          </cell>
          <cell r="AC1582">
            <v>128054</v>
          </cell>
          <cell r="AD1582" t="str">
            <v>HOSP STA JOANA DIAGNOSTICOS - PERP</v>
          </cell>
          <cell r="AE1582" t="str">
            <v xml:space="preserve">1.TRANSFERÊNCIA </v>
          </cell>
          <cell r="AF1582" t="str">
            <v>ORGANICAS</v>
          </cell>
          <cell r="AG1582" t="str">
            <v>N/I</v>
          </cell>
          <cell r="AH1582" t="str">
            <v>N/I</v>
          </cell>
          <cell r="AI1582" t="str">
            <v>N/I</v>
          </cell>
          <cell r="AJ1582" t="str">
            <v>N/I</v>
          </cell>
          <cell r="AK1582" t="str">
            <v>RUA DOM BOSCO, 961</v>
          </cell>
          <cell r="AL1582" t="str">
            <v>N/I</v>
          </cell>
          <cell r="AM1582">
            <v>40391</v>
          </cell>
          <cell r="AN1582" t="str">
            <v>AGO/10</v>
          </cell>
          <cell r="AO1582" t="str">
            <v>N/A</v>
          </cell>
          <cell r="AP1582" t="str">
            <v>N/A</v>
          </cell>
          <cell r="AQ1582" t="str">
            <v>N/I</v>
          </cell>
          <cell r="AR1582" t="str">
            <v>N/I</v>
          </cell>
          <cell r="AS1582" t="str">
            <v>N/IN/I</v>
          </cell>
          <cell r="AT1582" t="str">
            <v>N/I</v>
          </cell>
          <cell r="AU1582" t="str">
            <v>N/I</v>
          </cell>
          <cell r="AV1582" t="str">
            <v>N/A</v>
          </cell>
          <cell r="AW1582" t="str">
            <v>N/I</v>
          </cell>
          <cell r="AX1582" t="str">
            <v>N/I</v>
          </cell>
          <cell r="AY1582" t="str">
            <v>N/I</v>
          </cell>
          <cell r="AZ1582">
            <v>128035</v>
          </cell>
        </row>
        <row r="1583">
          <cell r="D1583">
            <v>128322</v>
          </cell>
          <cell r="E1583" t="str">
            <v>SANTA JOANA DIAGNOSTICOS</v>
          </cell>
          <cell r="F1583" t="str">
            <v>SANTA JOANA</v>
          </cell>
          <cell r="G1583" t="str">
            <v>PE</v>
          </cell>
          <cell r="H1583" t="str">
            <v>PERNAMBUCO</v>
          </cell>
          <cell r="I1583" t="str">
            <v>NE</v>
          </cell>
          <cell r="J1583" t="str">
            <v>NE</v>
          </cell>
          <cell r="K1583" t="str">
            <v>83</v>
          </cell>
          <cell r="L1583" t="str">
            <v>PERPARK</v>
          </cell>
          <cell r="M1583" t="str">
            <v>PERPARK</v>
          </cell>
          <cell r="N1583">
            <v>0</v>
          </cell>
          <cell r="O1583">
            <v>0</v>
          </cell>
          <cell r="P1583" t="str">
            <v>HOSPITAL</v>
          </cell>
          <cell r="Q1583" t="str">
            <v>GARAGEM</v>
          </cell>
          <cell r="R1583" t="str">
            <v>OFF STREET</v>
          </cell>
          <cell r="S1583" t="str">
            <v>NN OFF 2010</v>
          </cell>
          <cell r="T1583">
            <v>0.5</v>
          </cell>
          <cell r="U1583" t="str">
            <v>M&amp;A 2011</v>
          </cell>
          <cell r="V1583">
            <v>0.5</v>
          </cell>
          <cell r="W1583" t="str">
            <v>N/I</v>
          </cell>
          <cell r="X1583" t="str">
            <v>N/I</v>
          </cell>
          <cell r="Y1583" t="str">
            <v>N/A</v>
          </cell>
          <cell r="Z1583" t="str">
            <v>N/A</v>
          </cell>
          <cell r="AA1583" t="str">
            <v>N/I</v>
          </cell>
          <cell r="AB1583" t="str">
            <v>NAO BLOQUEADO</v>
          </cell>
          <cell r="AC1583">
            <v>128054</v>
          </cell>
          <cell r="AD1583" t="str">
            <v>HOSP STA JOANA DIAGNOSTICOS - PERP</v>
          </cell>
          <cell r="AE1583" t="str">
            <v xml:space="preserve">1.TRANSFERÊNCIA </v>
          </cell>
          <cell r="AF1583" t="str">
            <v>ORGANICAS</v>
          </cell>
          <cell r="AG1583" t="str">
            <v>N/I</v>
          </cell>
          <cell r="AH1583" t="str">
            <v>N/I</v>
          </cell>
          <cell r="AI1583" t="str">
            <v>N/I</v>
          </cell>
          <cell r="AJ1583" t="str">
            <v>N/I</v>
          </cell>
          <cell r="AK1583" t="str">
            <v>RUA DOM BOSCO, 961</v>
          </cell>
          <cell r="AL1583" t="str">
            <v>N/I</v>
          </cell>
          <cell r="AM1583">
            <v>40391</v>
          </cell>
          <cell r="AN1583" t="str">
            <v>AGO/10</v>
          </cell>
          <cell r="AO1583" t="str">
            <v>N/A</v>
          </cell>
          <cell r="AP1583" t="str">
            <v>N/A</v>
          </cell>
          <cell r="AQ1583" t="str">
            <v>N/I</v>
          </cell>
          <cell r="AR1583" t="str">
            <v>N/I</v>
          </cell>
          <cell r="AS1583" t="str">
            <v>N/IN/I</v>
          </cell>
          <cell r="AT1583" t="str">
            <v>N/I</v>
          </cell>
          <cell r="AU1583" t="str">
            <v>N/I</v>
          </cell>
          <cell r="AV1583" t="str">
            <v>N/A</v>
          </cell>
          <cell r="AW1583" t="str">
            <v>N/I</v>
          </cell>
          <cell r="AX1583" t="str">
            <v>N/I</v>
          </cell>
          <cell r="AY1583" t="str">
            <v>N/I</v>
          </cell>
          <cell r="AZ1583">
            <v>128322</v>
          </cell>
        </row>
        <row r="1584">
          <cell r="D1584">
            <v>128309</v>
          </cell>
          <cell r="E1584" t="str">
            <v>SHOP RECIFE</v>
          </cell>
          <cell r="F1584" t="str">
            <v>N/A</v>
          </cell>
          <cell r="G1584" t="str">
            <v>PE</v>
          </cell>
          <cell r="H1584" t="str">
            <v>PERNAMBUCO</v>
          </cell>
          <cell r="I1584" t="str">
            <v>NE</v>
          </cell>
          <cell r="J1584" t="str">
            <v>NE</v>
          </cell>
          <cell r="K1584" t="str">
            <v>83</v>
          </cell>
          <cell r="L1584" t="str">
            <v>PERPARK</v>
          </cell>
          <cell r="M1584" t="str">
            <v>PERPARK</v>
          </cell>
          <cell r="N1584">
            <v>0</v>
          </cell>
          <cell r="O1584">
            <v>0</v>
          </cell>
          <cell r="P1584" t="str">
            <v>SHOPPING</v>
          </cell>
          <cell r="Q1584" t="str">
            <v>GARAGEM</v>
          </cell>
          <cell r="R1584" t="str">
            <v>OFF STREET</v>
          </cell>
          <cell r="S1584" t="str">
            <v>M&amp;A 2010</v>
          </cell>
          <cell r="T1584">
            <v>1</v>
          </cell>
          <cell r="U1584" t="str">
            <v>N/A</v>
          </cell>
          <cell r="V1584" t="str">
            <v>N/A</v>
          </cell>
          <cell r="W1584" t="str">
            <v>N/I</v>
          </cell>
          <cell r="X1584" t="str">
            <v>N/I</v>
          </cell>
          <cell r="Y1584" t="str">
            <v>N/A</v>
          </cell>
          <cell r="Z1584" t="str">
            <v>N/A</v>
          </cell>
          <cell r="AA1584" t="str">
            <v>N/I</v>
          </cell>
          <cell r="AB1584" t="str">
            <v>NAO BLOQUEADO</v>
          </cell>
          <cell r="AC1584">
            <v>128053</v>
          </cell>
          <cell r="AD1584" t="str">
            <v>SHOP RECIFE - AREA VIP - PERP</v>
          </cell>
          <cell r="AE1584" t="str">
            <v xml:space="preserve">1.TRANSFERÊNCIA </v>
          </cell>
          <cell r="AF1584" t="str">
            <v>N/A</v>
          </cell>
          <cell r="AG1584" t="str">
            <v>N/I</v>
          </cell>
          <cell r="AH1584" t="str">
            <v>N/I</v>
          </cell>
          <cell r="AI1584" t="str">
            <v>N/I</v>
          </cell>
          <cell r="AJ1584" t="str">
            <v>N/I</v>
          </cell>
          <cell r="AK1584" t="str">
            <v>N/I</v>
          </cell>
          <cell r="AL1584" t="str">
            <v>N/I</v>
          </cell>
          <cell r="AM1584">
            <v>40391</v>
          </cell>
          <cell r="AN1584" t="str">
            <v>AGO/10</v>
          </cell>
          <cell r="AO1584" t="str">
            <v>N/A</v>
          </cell>
          <cell r="AP1584" t="str">
            <v>N/A</v>
          </cell>
          <cell r="AQ1584" t="str">
            <v>N/I</v>
          </cell>
          <cell r="AR1584" t="str">
            <v>N/I</v>
          </cell>
          <cell r="AS1584" t="str">
            <v>N/IN/I</v>
          </cell>
          <cell r="AT1584" t="str">
            <v>N/I</v>
          </cell>
          <cell r="AU1584" t="str">
            <v>N/I</v>
          </cell>
          <cell r="AV1584" t="str">
            <v>N/A</v>
          </cell>
          <cell r="AW1584" t="str">
            <v>N/I</v>
          </cell>
          <cell r="AX1584" t="str">
            <v>N/I</v>
          </cell>
          <cell r="AY1584" t="str">
            <v>N/I</v>
          </cell>
          <cell r="AZ1584">
            <v>128309</v>
          </cell>
        </row>
        <row r="1585">
          <cell r="D1585">
            <v>128308</v>
          </cell>
          <cell r="E1585" t="str">
            <v>RECIFE ANTIGO</v>
          </cell>
          <cell r="F1585" t="str">
            <v>RECIFE</v>
          </cell>
          <cell r="G1585" t="str">
            <v>PE</v>
          </cell>
          <cell r="H1585" t="str">
            <v>PERNAMBUCO</v>
          </cell>
          <cell r="I1585" t="str">
            <v>NE</v>
          </cell>
          <cell r="J1585" t="str">
            <v>NE</v>
          </cell>
          <cell r="K1585" t="str">
            <v>83</v>
          </cell>
          <cell r="L1585" t="str">
            <v>PERPARK</v>
          </cell>
          <cell r="M1585" t="str">
            <v>PERPARK</v>
          </cell>
          <cell r="N1585">
            <v>0</v>
          </cell>
          <cell r="O1585">
            <v>0</v>
          </cell>
          <cell r="P1585" t="str">
            <v>TERRENO</v>
          </cell>
          <cell r="Q1585" t="str">
            <v>GARAGEM</v>
          </cell>
          <cell r="R1585" t="str">
            <v>OFF STREET</v>
          </cell>
          <cell r="S1585" t="str">
            <v>M&amp;A 2010</v>
          </cell>
          <cell r="T1585">
            <v>1</v>
          </cell>
          <cell r="U1585" t="str">
            <v>N/A</v>
          </cell>
          <cell r="V1585" t="str">
            <v>N/A</v>
          </cell>
          <cell r="W1585" t="str">
            <v>N/I</v>
          </cell>
          <cell r="X1585" t="str">
            <v>N/I</v>
          </cell>
          <cell r="Y1585" t="str">
            <v>N/A</v>
          </cell>
          <cell r="Z1585" t="str">
            <v>N/A</v>
          </cell>
          <cell r="AA1585" t="str">
            <v>N/I</v>
          </cell>
          <cell r="AB1585" t="str">
            <v>NAO BLOQUEADO</v>
          </cell>
          <cell r="AC1585">
            <v>128052</v>
          </cell>
          <cell r="AD1585" t="str">
            <v>TERR RECIFE ANTIGO</v>
          </cell>
          <cell r="AE1585" t="str">
            <v xml:space="preserve">1.TRANSFERÊNCIA </v>
          </cell>
          <cell r="AF1585" t="str">
            <v>N/A</v>
          </cell>
          <cell r="AG1585" t="str">
            <v>N/I</v>
          </cell>
          <cell r="AH1585" t="str">
            <v>N/I</v>
          </cell>
          <cell r="AI1585" t="str">
            <v>N/I</v>
          </cell>
          <cell r="AJ1585" t="str">
            <v>N/I</v>
          </cell>
          <cell r="AK1585" t="str">
            <v>RUA DO APOLO, 96</v>
          </cell>
          <cell r="AL1585" t="str">
            <v>N/I</v>
          </cell>
          <cell r="AM1585">
            <v>40391</v>
          </cell>
          <cell r="AN1585" t="str">
            <v>AGO/10</v>
          </cell>
          <cell r="AO1585" t="str">
            <v>N/A</v>
          </cell>
          <cell r="AP1585" t="str">
            <v>N/A</v>
          </cell>
          <cell r="AQ1585" t="str">
            <v>N/I</v>
          </cell>
          <cell r="AR1585" t="str">
            <v>N/I</v>
          </cell>
          <cell r="AS1585" t="str">
            <v>N/IN/I</v>
          </cell>
          <cell r="AT1585" t="str">
            <v>N/I</v>
          </cell>
          <cell r="AU1585" t="str">
            <v>N/I</v>
          </cell>
          <cell r="AV1585" t="str">
            <v>N/A</v>
          </cell>
          <cell r="AW1585" t="str">
            <v>N/I</v>
          </cell>
          <cell r="AX1585" t="str">
            <v>N/I</v>
          </cell>
          <cell r="AY1585" t="str">
            <v>N/I</v>
          </cell>
          <cell r="AZ1585">
            <v>128308</v>
          </cell>
        </row>
        <row r="1586">
          <cell r="D1586">
            <v>128325</v>
          </cell>
          <cell r="E1586" t="str">
            <v>RECIFE 4 - DOMINGOS MARTINS</v>
          </cell>
          <cell r="F1586" t="str">
            <v>RECIFE</v>
          </cell>
          <cell r="G1586" t="str">
            <v>PE</v>
          </cell>
          <cell r="H1586" t="str">
            <v>PERNAMBUCO</v>
          </cell>
          <cell r="I1586" t="str">
            <v>NE</v>
          </cell>
          <cell r="J1586" t="str">
            <v>NE</v>
          </cell>
          <cell r="K1586" t="str">
            <v>83</v>
          </cell>
          <cell r="L1586" t="str">
            <v>PERPARK</v>
          </cell>
          <cell r="M1586" t="str">
            <v>PERPARK</v>
          </cell>
          <cell r="N1586">
            <v>0</v>
          </cell>
          <cell r="O1586">
            <v>0</v>
          </cell>
          <cell r="P1586" t="str">
            <v>TERRENO</v>
          </cell>
          <cell r="Q1586" t="str">
            <v>GARAGEM</v>
          </cell>
          <cell r="R1586" t="str">
            <v>OFF STREET</v>
          </cell>
          <cell r="S1586" t="str">
            <v>NN OFF 2010</v>
          </cell>
          <cell r="T1586">
            <v>1</v>
          </cell>
          <cell r="U1586" t="str">
            <v>N/A</v>
          </cell>
          <cell r="V1586" t="str">
            <v>N/A</v>
          </cell>
          <cell r="W1586" t="str">
            <v>N/I</v>
          </cell>
          <cell r="X1586" t="str">
            <v>N/I</v>
          </cell>
          <cell r="Y1586" t="str">
            <v>N/A</v>
          </cell>
          <cell r="Z1586" t="str">
            <v>N/A</v>
          </cell>
          <cell r="AA1586" t="str">
            <v>N/I</v>
          </cell>
          <cell r="AB1586" t="str">
            <v>NAO BLOQUEADO</v>
          </cell>
          <cell r="AC1586">
            <v>128051</v>
          </cell>
          <cell r="AD1586" t="str">
            <v>TERR RECIFE 4 - DOMINGOS MARTINS - PERP</v>
          </cell>
          <cell r="AE1586" t="str">
            <v xml:space="preserve">1.TRANSFERÊNCIA </v>
          </cell>
          <cell r="AF1586" t="str">
            <v>ORGANICAS</v>
          </cell>
          <cell r="AG1586" t="str">
            <v>N/I</v>
          </cell>
          <cell r="AH1586" t="str">
            <v>N/I</v>
          </cell>
          <cell r="AI1586" t="str">
            <v>N/I</v>
          </cell>
          <cell r="AJ1586" t="str">
            <v>N/I</v>
          </cell>
          <cell r="AK1586" t="str">
            <v>RUA DOMINGOS J. MARTINS COM RUA DA GUIA S/N</v>
          </cell>
          <cell r="AL1586" t="str">
            <v>N/I</v>
          </cell>
          <cell r="AM1586">
            <v>40391</v>
          </cell>
          <cell r="AN1586" t="str">
            <v>AGO/10</v>
          </cell>
          <cell r="AO1586" t="str">
            <v>N/A</v>
          </cell>
          <cell r="AP1586" t="str">
            <v>N/A</v>
          </cell>
          <cell r="AQ1586" t="str">
            <v>N/I</v>
          </cell>
          <cell r="AR1586" t="str">
            <v>N/I</v>
          </cell>
          <cell r="AS1586" t="str">
            <v>N/IN/I</v>
          </cell>
          <cell r="AT1586" t="str">
            <v>N/I</v>
          </cell>
          <cell r="AU1586" t="str">
            <v>N/I</v>
          </cell>
          <cell r="AV1586" t="str">
            <v>N/A</v>
          </cell>
          <cell r="AW1586" t="str">
            <v>N/I</v>
          </cell>
          <cell r="AX1586" t="str">
            <v>N/I</v>
          </cell>
          <cell r="AY1586" t="str">
            <v>N/I</v>
          </cell>
          <cell r="AZ1586">
            <v>128325</v>
          </cell>
        </row>
        <row r="1587">
          <cell r="D1587">
            <v>128324</v>
          </cell>
          <cell r="E1587" t="str">
            <v>RECIFE 3 - GUIA</v>
          </cell>
          <cell r="F1587" t="str">
            <v>RECIFE</v>
          </cell>
          <cell r="G1587" t="str">
            <v>PE</v>
          </cell>
          <cell r="H1587" t="str">
            <v>PERNAMBUCO</v>
          </cell>
          <cell r="I1587" t="str">
            <v>NE</v>
          </cell>
          <cell r="J1587" t="str">
            <v>NE</v>
          </cell>
          <cell r="K1587" t="str">
            <v>83</v>
          </cell>
          <cell r="L1587" t="str">
            <v>PERPARK</v>
          </cell>
          <cell r="M1587" t="str">
            <v>PERPARK</v>
          </cell>
          <cell r="N1587">
            <v>0</v>
          </cell>
          <cell r="O1587">
            <v>0</v>
          </cell>
          <cell r="P1587" t="str">
            <v>TERRENO</v>
          </cell>
          <cell r="Q1587" t="str">
            <v>GARAGEM</v>
          </cell>
          <cell r="R1587" t="str">
            <v>OFF STREET</v>
          </cell>
          <cell r="S1587" t="str">
            <v>NN OFF 2010</v>
          </cell>
          <cell r="T1587">
            <v>1</v>
          </cell>
          <cell r="U1587" t="str">
            <v>N/A</v>
          </cell>
          <cell r="V1587" t="str">
            <v>N/A</v>
          </cell>
          <cell r="W1587" t="str">
            <v>N/I</v>
          </cell>
          <cell r="X1587" t="str">
            <v>N/I</v>
          </cell>
          <cell r="Y1587" t="str">
            <v>N/A</v>
          </cell>
          <cell r="Z1587" t="str">
            <v>N/A</v>
          </cell>
          <cell r="AA1587" t="str">
            <v>N/I</v>
          </cell>
          <cell r="AB1587" t="str">
            <v>NAO BLOQUEADO</v>
          </cell>
          <cell r="AC1587">
            <v>128050</v>
          </cell>
          <cell r="AD1587" t="str">
            <v>TERR RECIFE 3 - GUIA - PERP</v>
          </cell>
          <cell r="AE1587" t="str">
            <v xml:space="preserve">1.TRANSFERÊNCIA </v>
          </cell>
          <cell r="AF1587" t="str">
            <v>ORGANICAS</v>
          </cell>
          <cell r="AG1587" t="str">
            <v>N/I</v>
          </cell>
          <cell r="AH1587" t="str">
            <v>N/I</v>
          </cell>
          <cell r="AI1587" t="str">
            <v>N/I</v>
          </cell>
          <cell r="AJ1587" t="str">
            <v>N/I</v>
          </cell>
          <cell r="AK1587" t="str">
            <v>RUA DA GUIA, 81</v>
          </cell>
          <cell r="AL1587" t="str">
            <v>N/I</v>
          </cell>
          <cell r="AM1587">
            <v>40391</v>
          </cell>
          <cell r="AN1587" t="str">
            <v>AGO/10</v>
          </cell>
          <cell r="AO1587" t="str">
            <v>N/A</v>
          </cell>
          <cell r="AP1587" t="str">
            <v>N/A</v>
          </cell>
          <cell r="AQ1587" t="str">
            <v>N/I</v>
          </cell>
          <cell r="AR1587" t="str">
            <v>N/I</v>
          </cell>
          <cell r="AS1587" t="str">
            <v>N/IN/I</v>
          </cell>
          <cell r="AT1587" t="str">
            <v>N/I</v>
          </cell>
          <cell r="AU1587" t="str">
            <v>N/I</v>
          </cell>
          <cell r="AV1587" t="str">
            <v>N/A</v>
          </cell>
          <cell r="AW1587" t="str">
            <v>N/I</v>
          </cell>
          <cell r="AX1587" t="str">
            <v>N/I</v>
          </cell>
          <cell r="AY1587" t="str">
            <v>N/I</v>
          </cell>
          <cell r="AZ1587">
            <v>128324</v>
          </cell>
        </row>
        <row r="1588">
          <cell r="D1588">
            <v>128323</v>
          </cell>
          <cell r="E1588" t="str">
            <v>RECIFE 2 - RIO BRANCO</v>
          </cell>
          <cell r="F1588" t="str">
            <v>RECIFE</v>
          </cell>
          <cell r="G1588" t="str">
            <v>PE</v>
          </cell>
          <cell r="H1588" t="str">
            <v>PERNAMBUCO</v>
          </cell>
          <cell r="I1588" t="str">
            <v>NE</v>
          </cell>
          <cell r="J1588" t="str">
            <v>NE</v>
          </cell>
          <cell r="K1588" t="str">
            <v>83</v>
          </cell>
          <cell r="L1588" t="str">
            <v>PERPARK</v>
          </cell>
          <cell r="M1588" t="str">
            <v>PERPARK</v>
          </cell>
          <cell r="N1588">
            <v>0</v>
          </cell>
          <cell r="O1588">
            <v>0</v>
          </cell>
          <cell r="P1588" t="str">
            <v>TERRENO</v>
          </cell>
          <cell r="Q1588" t="str">
            <v>GARAGEM</v>
          </cell>
          <cell r="R1588" t="str">
            <v>OFF STREET</v>
          </cell>
          <cell r="S1588" t="str">
            <v>NN OFF 2010</v>
          </cell>
          <cell r="T1588">
            <v>1</v>
          </cell>
          <cell r="U1588" t="str">
            <v>N/A</v>
          </cell>
          <cell r="V1588" t="str">
            <v>N/A</v>
          </cell>
          <cell r="W1588" t="str">
            <v>N/I</v>
          </cell>
          <cell r="X1588" t="str">
            <v>N/I</v>
          </cell>
          <cell r="Y1588" t="str">
            <v>N/A</v>
          </cell>
          <cell r="Z1588" t="str">
            <v>N/A</v>
          </cell>
          <cell r="AA1588" t="str">
            <v>N/I</v>
          </cell>
          <cell r="AB1588" t="str">
            <v>NAO BLOQUEADO</v>
          </cell>
          <cell r="AC1588">
            <v>128049</v>
          </cell>
          <cell r="AD1588" t="str">
            <v>TERR RECIFE 2 - RIO BRANCO - PERP</v>
          </cell>
          <cell r="AE1588" t="str">
            <v xml:space="preserve">1.TRANSFERÊNCIA </v>
          </cell>
          <cell r="AF1588" t="str">
            <v>ORGANICAS</v>
          </cell>
          <cell r="AG1588" t="str">
            <v>N/I</v>
          </cell>
          <cell r="AH1588" t="str">
            <v>N/I</v>
          </cell>
          <cell r="AI1588" t="str">
            <v>N/I</v>
          </cell>
          <cell r="AJ1588" t="str">
            <v>N/I</v>
          </cell>
          <cell r="AK1588" t="str">
            <v>RUA RIO BRANCO, 126</v>
          </cell>
          <cell r="AL1588" t="str">
            <v>N/I</v>
          </cell>
          <cell r="AM1588">
            <v>40391</v>
          </cell>
          <cell r="AN1588" t="str">
            <v>AGO/10</v>
          </cell>
          <cell r="AO1588" t="str">
            <v>N/A</v>
          </cell>
          <cell r="AP1588" t="str">
            <v>N/A</v>
          </cell>
          <cell r="AQ1588" t="str">
            <v>N/I</v>
          </cell>
          <cell r="AR1588" t="str">
            <v>N/I</v>
          </cell>
          <cell r="AS1588" t="str">
            <v>N/IN/I</v>
          </cell>
          <cell r="AT1588" t="str">
            <v>N/I</v>
          </cell>
          <cell r="AU1588" t="str">
            <v>N/I</v>
          </cell>
          <cell r="AV1588" t="str">
            <v>N/A</v>
          </cell>
          <cell r="AW1588" t="str">
            <v>N/I</v>
          </cell>
          <cell r="AX1588" t="str">
            <v>N/I</v>
          </cell>
          <cell r="AY1588" t="str">
            <v>N/I</v>
          </cell>
          <cell r="AZ1588">
            <v>128323</v>
          </cell>
        </row>
        <row r="1589">
          <cell r="D1589">
            <v>128306</v>
          </cell>
          <cell r="E1589" t="str">
            <v>MOURA DUBEUX</v>
          </cell>
          <cell r="F1589" t="str">
            <v>N/A</v>
          </cell>
          <cell r="G1589" t="str">
            <v>PE</v>
          </cell>
          <cell r="H1589" t="str">
            <v>PERNAMBUCO</v>
          </cell>
          <cell r="I1589" t="str">
            <v>NE</v>
          </cell>
          <cell r="J1589" t="str">
            <v>NE</v>
          </cell>
          <cell r="K1589" t="str">
            <v>83</v>
          </cell>
          <cell r="L1589" t="str">
            <v>PERPARK</v>
          </cell>
          <cell r="M1589" t="str">
            <v>PERPARK</v>
          </cell>
          <cell r="N1589">
            <v>0</v>
          </cell>
          <cell r="O1589">
            <v>0</v>
          </cell>
          <cell r="P1589" t="str">
            <v>EDIFÍCIO COMERCIAL</v>
          </cell>
          <cell r="Q1589" t="str">
            <v>GARAGEM</v>
          </cell>
          <cell r="R1589" t="str">
            <v>OFF STREET</v>
          </cell>
          <cell r="S1589" t="str">
            <v>M&amp;A 2010</v>
          </cell>
          <cell r="T1589">
            <v>1</v>
          </cell>
          <cell r="U1589" t="str">
            <v>N/A</v>
          </cell>
          <cell r="V1589" t="str">
            <v>N/A</v>
          </cell>
          <cell r="W1589" t="str">
            <v>N/I</v>
          </cell>
          <cell r="X1589" t="str">
            <v>N/I</v>
          </cell>
          <cell r="Y1589" t="str">
            <v>N/A</v>
          </cell>
          <cell r="Z1589" t="str">
            <v>N/A</v>
          </cell>
          <cell r="AA1589" t="str">
            <v>N/I</v>
          </cell>
          <cell r="AB1589" t="str">
            <v>NAO BLOQUEADO</v>
          </cell>
          <cell r="AC1589">
            <v>128048</v>
          </cell>
          <cell r="AD1589" t="str">
            <v>ED COM MOURA DUBEUX EMPRESARIAL - PERP</v>
          </cell>
          <cell r="AE1589" t="str">
            <v xml:space="preserve">1.TRANSFERÊNCIA </v>
          </cell>
          <cell r="AF1589" t="str">
            <v>N/A</v>
          </cell>
          <cell r="AG1589" t="str">
            <v>N/I</v>
          </cell>
          <cell r="AH1589" t="str">
            <v>N/I</v>
          </cell>
          <cell r="AI1589" t="str">
            <v>N/I</v>
          </cell>
          <cell r="AJ1589" t="str">
            <v>N/I</v>
          </cell>
          <cell r="AK1589" t="str">
            <v>N/I</v>
          </cell>
          <cell r="AL1589" t="str">
            <v>N/I</v>
          </cell>
          <cell r="AM1589">
            <v>40391</v>
          </cell>
          <cell r="AN1589" t="str">
            <v>AGO/10</v>
          </cell>
          <cell r="AO1589" t="str">
            <v>N/A</v>
          </cell>
          <cell r="AP1589" t="str">
            <v>N/A</v>
          </cell>
          <cell r="AQ1589" t="str">
            <v>N/I</v>
          </cell>
          <cell r="AR1589" t="str">
            <v>N/I</v>
          </cell>
          <cell r="AS1589" t="str">
            <v>N/IN/I</v>
          </cell>
          <cell r="AT1589" t="str">
            <v>N/I</v>
          </cell>
          <cell r="AU1589" t="str">
            <v>N/I</v>
          </cell>
          <cell r="AV1589" t="str">
            <v>N/A</v>
          </cell>
          <cell r="AW1589" t="str">
            <v>N/I</v>
          </cell>
          <cell r="AX1589" t="str">
            <v>N/I</v>
          </cell>
          <cell r="AY1589" t="str">
            <v>N/I</v>
          </cell>
          <cell r="AZ1589">
            <v>128306</v>
          </cell>
        </row>
        <row r="1590">
          <cell r="D1590">
            <v>128320</v>
          </cell>
          <cell r="E1590" t="str">
            <v>HOSPITAL MEMORIAL</v>
          </cell>
          <cell r="F1590" t="str">
            <v>SANTA JOANA</v>
          </cell>
          <cell r="G1590" t="str">
            <v>PE</v>
          </cell>
          <cell r="H1590" t="str">
            <v>PERNAMBUCO</v>
          </cell>
          <cell r="I1590" t="str">
            <v>NE</v>
          </cell>
          <cell r="J1590" t="str">
            <v>NE</v>
          </cell>
          <cell r="K1590" t="str">
            <v>83</v>
          </cell>
          <cell r="L1590" t="str">
            <v>PERPARK</v>
          </cell>
          <cell r="M1590" t="str">
            <v>PERPARK</v>
          </cell>
          <cell r="N1590">
            <v>0</v>
          </cell>
          <cell r="O1590">
            <v>0</v>
          </cell>
          <cell r="P1590" t="str">
            <v>HOSPITAL</v>
          </cell>
          <cell r="Q1590" t="str">
            <v>GARAGEM</v>
          </cell>
          <cell r="R1590" t="str">
            <v>OFF STREET</v>
          </cell>
          <cell r="S1590" t="str">
            <v>NN OFF 2010</v>
          </cell>
          <cell r="T1590">
            <v>1</v>
          </cell>
          <cell r="U1590" t="str">
            <v>N/A</v>
          </cell>
          <cell r="V1590" t="str">
            <v>N/A</v>
          </cell>
          <cell r="W1590" t="str">
            <v>N/I</v>
          </cell>
          <cell r="X1590" t="str">
            <v>N/I</v>
          </cell>
          <cell r="Y1590" t="str">
            <v>N/A</v>
          </cell>
          <cell r="Z1590" t="str">
            <v>N/A</v>
          </cell>
          <cell r="AA1590" t="str">
            <v>N/I</v>
          </cell>
          <cell r="AB1590" t="str">
            <v>NAO BLOQUEADO</v>
          </cell>
          <cell r="AC1590">
            <v>128047</v>
          </cell>
          <cell r="AD1590" t="str">
            <v>HOSP MEMORIAL S JOSE - PERP</v>
          </cell>
          <cell r="AE1590" t="str">
            <v xml:space="preserve">1.TRANSFERÊNCIA </v>
          </cell>
          <cell r="AF1590" t="str">
            <v>ORGANICAS</v>
          </cell>
          <cell r="AG1590" t="str">
            <v>N/I</v>
          </cell>
          <cell r="AH1590" t="str">
            <v>N/I</v>
          </cell>
          <cell r="AI1590" t="str">
            <v>N/I</v>
          </cell>
          <cell r="AJ1590" t="str">
            <v>N/I</v>
          </cell>
          <cell r="AK1590" t="str">
            <v>N/I</v>
          </cell>
          <cell r="AL1590" t="str">
            <v>N/I</v>
          </cell>
          <cell r="AM1590">
            <v>40391</v>
          </cell>
          <cell r="AN1590" t="str">
            <v>AGO/10</v>
          </cell>
          <cell r="AO1590" t="str">
            <v>N/A</v>
          </cell>
          <cell r="AP1590" t="str">
            <v>N/A</v>
          </cell>
          <cell r="AQ1590" t="str">
            <v>N/I</v>
          </cell>
          <cell r="AR1590" t="str">
            <v>N/I</v>
          </cell>
          <cell r="AS1590" t="str">
            <v>E.R.E.S. - PE33</v>
          </cell>
          <cell r="AT1590" t="str">
            <v>E.R.E.S. - PE</v>
          </cell>
          <cell r="AU1590">
            <v>33</v>
          </cell>
          <cell r="AV1590" t="str">
            <v>HSP ME SAO JOSE</v>
          </cell>
          <cell r="AW1590" t="str">
            <v>N/I</v>
          </cell>
          <cell r="AX1590" t="str">
            <v>N/I</v>
          </cell>
          <cell r="AY1590" t="str">
            <v>N/I</v>
          </cell>
          <cell r="AZ1590">
            <v>128320</v>
          </cell>
        </row>
        <row r="1591">
          <cell r="D1591">
            <v>128319</v>
          </cell>
          <cell r="E1591" t="str">
            <v>CLINICA SANTA HELENA</v>
          </cell>
          <cell r="F1591" t="str">
            <v>SANTA JOANA</v>
          </cell>
          <cell r="G1591" t="str">
            <v>PE</v>
          </cell>
          <cell r="H1591" t="str">
            <v>PERNAMBUCO</v>
          </cell>
          <cell r="I1591" t="str">
            <v>NE</v>
          </cell>
          <cell r="J1591" t="str">
            <v>NE</v>
          </cell>
          <cell r="K1591" t="str">
            <v>83</v>
          </cell>
          <cell r="L1591" t="str">
            <v>PERPARK</v>
          </cell>
          <cell r="M1591" t="str">
            <v>PERPARK</v>
          </cell>
          <cell r="N1591">
            <v>0</v>
          </cell>
          <cell r="O1591">
            <v>120</v>
          </cell>
          <cell r="P1591" t="str">
            <v>TERRENO</v>
          </cell>
          <cell r="Q1591" t="str">
            <v>GARAGEM</v>
          </cell>
          <cell r="R1591" t="str">
            <v>OFF STREET</v>
          </cell>
          <cell r="S1591" t="str">
            <v>NN OFF 2010</v>
          </cell>
          <cell r="T1591">
            <v>1</v>
          </cell>
          <cell r="U1591" t="str">
            <v>N/A</v>
          </cell>
          <cell r="V1591" t="str">
            <v>N/A</v>
          </cell>
          <cell r="W1591" t="str">
            <v>N/I</v>
          </cell>
          <cell r="X1591" t="str">
            <v>N/I</v>
          </cell>
          <cell r="Y1591" t="str">
            <v>N/A</v>
          </cell>
          <cell r="Z1591" t="str">
            <v>N/A</v>
          </cell>
          <cell r="AA1591" t="str">
            <v>N/I</v>
          </cell>
          <cell r="AB1591" t="str">
            <v>NAO BLOQUEADO</v>
          </cell>
          <cell r="AC1591">
            <v>128045</v>
          </cell>
          <cell r="AD1591" t="str">
            <v>TERR CLINICA STA HELENA - PERP</v>
          </cell>
          <cell r="AE1591" t="str">
            <v xml:space="preserve">1.TRANSFERÊNCIA </v>
          </cell>
          <cell r="AF1591" t="str">
            <v>ORGANICAS</v>
          </cell>
          <cell r="AG1591" t="str">
            <v>N/I</v>
          </cell>
          <cell r="AH1591" t="str">
            <v>N/I</v>
          </cell>
          <cell r="AI1591" t="str">
            <v>N/I</v>
          </cell>
          <cell r="AJ1591" t="str">
            <v>N/I</v>
          </cell>
          <cell r="AK1591" t="str">
            <v>RUA DO PAISSANDÚ, 304</v>
          </cell>
          <cell r="AL1591" t="str">
            <v>N/I</v>
          </cell>
          <cell r="AM1591">
            <v>40391</v>
          </cell>
          <cell r="AN1591" t="str">
            <v>AGO/10</v>
          </cell>
          <cell r="AO1591" t="str">
            <v>N/A</v>
          </cell>
          <cell r="AP1591" t="str">
            <v>N/A</v>
          </cell>
          <cell r="AQ1591" t="str">
            <v>N/I</v>
          </cell>
          <cell r="AR1591" t="str">
            <v>N/I</v>
          </cell>
          <cell r="AS1591" t="str">
            <v>N/IN/I</v>
          </cell>
          <cell r="AT1591" t="str">
            <v>N/I</v>
          </cell>
          <cell r="AU1591" t="str">
            <v>N/I</v>
          </cell>
          <cell r="AV1591" t="str">
            <v>N/A</v>
          </cell>
          <cell r="AW1591" t="str">
            <v>N/I</v>
          </cell>
          <cell r="AX1591" t="str">
            <v>N/I</v>
          </cell>
          <cell r="AY1591" t="str">
            <v>N/I</v>
          </cell>
          <cell r="AZ1591">
            <v>128319</v>
          </cell>
        </row>
        <row r="1592">
          <cell r="D1592">
            <v>128305</v>
          </cell>
          <cell r="E1592" t="str">
            <v>CENTRO SUL</v>
          </cell>
          <cell r="F1592" t="str">
            <v>N/A</v>
          </cell>
          <cell r="G1592" t="str">
            <v>PE</v>
          </cell>
          <cell r="H1592" t="str">
            <v>PERNAMBUCO</v>
          </cell>
          <cell r="I1592" t="str">
            <v>NE</v>
          </cell>
          <cell r="J1592" t="str">
            <v>NE</v>
          </cell>
          <cell r="K1592" t="str">
            <v>83</v>
          </cell>
          <cell r="L1592" t="str">
            <v>PERPARK</v>
          </cell>
          <cell r="M1592" t="str">
            <v>PERPARK</v>
          </cell>
          <cell r="N1592">
            <v>0</v>
          </cell>
          <cell r="O1592">
            <v>0</v>
          </cell>
          <cell r="P1592" t="str">
            <v>LAZER/ ENTRETENIMENTO</v>
          </cell>
          <cell r="Q1592" t="str">
            <v>GARAGEM</v>
          </cell>
          <cell r="R1592" t="str">
            <v>OFF STREET</v>
          </cell>
          <cell r="S1592" t="str">
            <v>M&amp;A 2010</v>
          </cell>
          <cell r="T1592">
            <v>1</v>
          </cell>
          <cell r="U1592" t="str">
            <v>N/A</v>
          </cell>
          <cell r="V1592" t="str">
            <v>N/A</v>
          </cell>
          <cell r="W1592" t="str">
            <v>N/I</v>
          </cell>
          <cell r="X1592" t="str">
            <v>N/I</v>
          </cell>
          <cell r="Y1592" t="str">
            <v>N/A</v>
          </cell>
          <cell r="Z1592" t="str">
            <v>N/A</v>
          </cell>
          <cell r="AA1592" t="str">
            <v>N/I</v>
          </cell>
          <cell r="AB1592" t="str">
            <v xml:space="preserve">BLOQUEADO    </v>
          </cell>
          <cell r="AC1592">
            <v>128044</v>
          </cell>
          <cell r="AD1592" t="str">
            <v>CE COM CENTRO SUL</v>
          </cell>
          <cell r="AE1592" t="str">
            <v xml:space="preserve">1.TRANSFERÊNCIA </v>
          </cell>
          <cell r="AF1592" t="str">
            <v>M&amp;A</v>
          </cell>
          <cell r="AG1592" t="str">
            <v>N/I</v>
          </cell>
          <cell r="AH1592" t="str">
            <v>N/I</v>
          </cell>
          <cell r="AI1592" t="str">
            <v>N/I</v>
          </cell>
          <cell r="AJ1592" t="str">
            <v>N/I</v>
          </cell>
          <cell r="AK1592" t="str">
            <v>N/I</v>
          </cell>
          <cell r="AL1592" t="str">
            <v>N/I</v>
          </cell>
          <cell r="AM1592">
            <v>40238</v>
          </cell>
          <cell r="AN1592" t="str">
            <v>MAR/10</v>
          </cell>
          <cell r="AO1592" t="str">
            <v>N/A</v>
          </cell>
          <cell r="AP1592" t="str">
            <v>N/A</v>
          </cell>
          <cell r="AQ1592">
            <v>40512</v>
          </cell>
          <cell r="AR1592" t="str">
            <v>DEZ/10</v>
          </cell>
          <cell r="AS1592" t="str">
            <v>N/IN/I</v>
          </cell>
          <cell r="AT1592" t="str">
            <v>N/I</v>
          </cell>
          <cell r="AU1592" t="str">
            <v>N/I</v>
          </cell>
          <cell r="AV1592" t="str">
            <v>CENTRO SUL</v>
          </cell>
          <cell r="AW1592" t="str">
            <v>N/I</v>
          </cell>
          <cell r="AX1592" t="str">
            <v>N/I</v>
          </cell>
          <cell r="AY1592" t="str">
            <v>N/I</v>
          </cell>
          <cell r="AZ1592">
            <v>128305</v>
          </cell>
        </row>
        <row r="1593">
          <cell r="D1593">
            <v>128307</v>
          </cell>
          <cell r="E1593" t="str">
            <v>C&amp;A MODAS</v>
          </cell>
          <cell r="F1593" t="str">
            <v>N/A</v>
          </cell>
          <cell r="G1593" t="str">
            <v>PE</v>
          </cell>
          <cell r="H1593" t="str">
            <v>PERNAMBUCO</v>
          </cell>
          <cell r="I1593" t="str">
            <v>NE</v>
          </cell>
          <cell r="J1593" t="str">
            <v>NE</v>
          </cell>
          <cell r="K1593" t="str">
            <v>83</v>
          </cell>
          <cell r="L1593" t="str">
            <v>PERPARK</v>
          </cell>
          <cell r="M1593" t="str">
            <v>PERPARK</v>
          </cell>
          <cell r="N1593">
            <v>0</v>
          </cell>
          <cell r="O1593">
            <v>0</v>
          </cell>
          <cell r="P1593" t="str">
            <v>LOJA</v>
          </cell>
          <cell r="Q1593" t="str">
            <v>GARAGEM</v>
          </cell>
          <cell r="R1593" t="str">
            <v>OFF STREET</v>
          </cell>
          <cell r="S1593" t="str">
            <v>M&amp;A 2010</v>
          </cell>
          <cell r="T1593">
            <v>1</v>
          </cell>
          <cell r="U1593" t="str">
            <v>N/A</v>
          </cell>
          <cell r="V1593" t="str">
            <v>N/A</v>
          </cell>
          <cell r="W1593" t="str">
            <v>N/I</v>
          </cell>
          <cell r="X1593" t="str">
            <v>N/I</v>
          </cell>
          <cell r="Y1593" t="str">
            <v>N/A</v>
          </cell>
          <cell r="Z1593" t="str">
            <v>N/A</v>
          </cell>
          <cell r="AA1593" t="str">
            <v>N/I</v>
          </cell>
          <cell r="AB1593" t="str">
            <v>NAO BLOQUEADO</v>
          </cell>
          <cell r="AC1593">
            <v>128043</v>
          </cell>
          <cell r="AD1593" t="str">
            <v>LOJA C&amp;A RECIFE - PERP</v>
          </cell>
          <cell r="AE1593" t="str">
            <v xml:space="preserve">1.TRANSFERÊNCIA </v>
          </cell>
          <cell r="AF1593" t="str">
            <v>N/A</v>
          </cell>
          <cell r="AG1593" t="str">
            <v>N/I</v>
          </cell>
          <cell r="AH1593" t="str">
            <v>N/I</v>
          </cell>
          <cell r="AI1593" t="str">
            <v>N/I</v>
          </cell>
          <cell r="AJ1593" t="str">
            <v>N/I</v>
          </cell>
          <cell r="AK1593" t="str">
            <v>N/I</v>
          </cell>
          <cell r="AL1593" t="str">
            <v>N/I</v>
          </cell>
          <cell r="AM1593">
            <v>40391</v>
          </cell>
          <cell r="AN1593" t="str">
            <v>AGO/10</v>
          </cell>
          <cell r="AO1593" t="str">
            <v>N/A</v>
          </cell>
          <cell r="AP1593" t="str">
            <v>N/A</v>
          </cell>
          <cell r="AQ1593" t="str">
            <v>N/I</v>
          </cell>
          <cell r="AR1593" t="str">
            <v>N/I</v>
          </cell>
          <cell r="AS1593" t="str">
            <v>N/IN/I</v>
          </cell>
          <cell r="AT1593" t="str">
            <v>N/I</v>
          </cell>
          <cell r="AU1593" t="str">
            <v>N/I</v>
          </cell>
          <cell r="AV1593" t="str">
            <v>N/A</v>
          </cell>
          <cell r="AW1593" t="str">
            <v>N/I</v>
          </cell>
          <cell r="AX1593" t="str">
            <v>N/I</v>
          </cell>
          <cell r="AY1593" t="str">
            <v>N/I</v>
          </cell>
          <cell r="AZ1593">
            <v>128307</v>
          </cell>
        </row>
        <row r="1594">
          <cell r="D1594">
            <v>128304</v>
          </cell>
          <cell r="E1594" t="str">
            <v>B VISTA CATOLIC</v>
          </cell>
          <cell r="F1594" t="str">
            <v>N/A</v>
          </cell>
          <cell r="G1594" t="str">
            <v>PE</v>
          </cell>
          <cell r="H1594" t="str">
            <v>PERNAMBUCO</v>
          </cell>
          <cell r="I1594" t="str">
            <v>NE</v>
          </cell>
          <cell r="J1594" t="str">
            <v>NE</v>
          </cell>
          <cell r="K1594" t="str">
            <v>83</v>
          </cell>
          <cell r="L1594" t="str">
            <v>PERPARK</v>
          </cell>
          <cell r="M1594" t="str">
            <v>PERPARK</v>
          </cell>
          <cell r="N1594">
            <v>0</v>
          </cell>
          <cell r="O1594">
            <v>0</v>
          </cell>
          <cell r="P1594" t="str">
            <v>INSTITUIÇÃO DE ENSINO</v>
          </cell>
          <cell r="Q1594" t="str">
            <v>GARAGEM</v>
          </cell>
          <cell r="R1594" t="str">
            <v>OFF STREET</v>
          </cell>
          <cell r="S1594" t="str">
            <v>M&amp;A 2010</v>
          </cell>
          <cell r="T1594">
            <v>1</v>
          </cell>
          <cell r="U1594" t="str">
            <v>N/A</v>
          </cell>
          <cell r="V1594" t="str">
            <v>N/A</v>
          </cell>
          <cell r="W1594" t="str">
            <v>N/I</v>
          </cell>
          <cell r="X1594" t="str">
            <v>N/I</v>
          </cell>
          <cell r="Y1594" t="str">
            <v>N/A</v>
          </cell>
          <cell r="Z1594" t="str">
            <v>N/A</v>
          </cell>
          <cell r="AA1594" t="str">
            <v>N/I</v>
          </cell>
          <cell r="AB1594" t="str">
            <v>NAO BLOQUEADO</v>
          </cell>
          <cell r="AC1594">
            <v>128042</v>
          </cell>
          <cell r="AD1594" t="str">
            <v>INST EN BOA VISTA CATOLICA - PERP</v>
          </cell>
          <cell r="AE1594" t="str">
            <v xml:space="preserve">1.TRANSFERÊNCIA </v>
          </cell>
          <cell r="AF1594" t="str">
            <v>N/A</v>
          </cell>
          <cell r="AG1594" t="str">
            <v>N/I</v>
          </cell>
          <cell r="AH1594" t="str">
            <v>N/I</v>
          </cell>
          <cell r="AI1594" t="str">
            <v>N/I</v>
          </cell>
          <cell r="AJ1594" t="str">
            <v>N/I</v>
          </cell>
          <cell r="AK1594" t="str">
            <v>N/I</v>
          </cell>
          <cell r="AL1594" t="str">
            <v>N/I</v>
          </cell>
          <cell r="AM1594">
            <v>40391</v>
          </cell>
          <cell r="AN1594" t="str">
            <v>AGO/10</v>
          </cell>
          <cell r="AO1594" t="str">
            <v>N/A</v>
          </cell>
          <cell r="AP1594" t="str">
            <v>N/A</v>
          </cell>
          <cell r="AQ1594" t="str">
            <v>N/I</v>
          </cell>
          <cell r="AR1594" t="str">
            <v>N/I</v>
          </cell>
          <cell r="AS1594" t="str">
            <v>N/IN/I</v>
          </cell>
          <cell r="AT1594" t="str">
            <v>N/I</v>
          </cell>
          <cell r="AU1594" t="str">
            <v>N/I</v>
          </cell>
          <cell r="AV1594" t="str">
            <v>N/A</v>
          </cell>
          <cell r="AW1594" t="str">
            <v>N/I</v>
          </cell>
          <cell r="AX1594" t="str">
            <v>N/I</v>
          </cell>
          <cell r="AY1594" t="str">
            <v>N/I</v>
          </cell>
          <cell r="AZ1594">
            <v>128304</v>
          </cell>
        </row>
        <row r="1595">
          <cell r="D1595">
            <v>128312</v>
          </cell>
          <cell r="E1595" t="str">
            <v>BB CAXANGA</v>
          </cell>
          <cell r="F1595" t="str">
            <v>N/A</v>
          </cell>
          <cell r="G1595" t="str">
            <v>PE</v>
          </cell>
          <cell r="H1595" t="str">
            <v>PERNAMBUCO</v>
          </cell>
          <cell r="I1595" t="str">
            <v>NE</v>
          </cell>
          <cell r="J1595" t="str">
            <v>NE</v>
          </cell>
          <cell r="K1595" t="str">
            <v>83</v>
          </cell>
          <cell r="L1595" t="str">
            <v>PERPARK</v>
          </cell>
          <cell r="M1595" t="str">
            <v>PERPARK</v>
          </cell>
          <cell r="N1595">
            <v>0</v>
          </cell>
          <cell r="O1595">
            <v>0</v>
          </cell>
          <cell r="P1595" t="str">
            <v>BANCO</v>
          </cell>
          <cell r="Q1595" t="str">
            <v>GARAGEM</v>
          </cell>
          <cell r="R1595" t="str">
            <v>OFF STREET</v>
          </cell>
          <cell r="S1595" t="str">
            <v>M&amp;A 2010</v>
          </cell>
          <cell r="T1595">
            <v>1</v>
          </cell>
          <cell r="U1595" t="str">
            <v>N/A</v>
          </cell>
          <cell r="V1595" t="str">
            <v>N/A</v>
          </cell>
          <cell r="W1595" t="str">
            <v>N/I</v>
          </cell>
          <cell r="X1595" t="str">
            <v>N/I</v>
          </cell>
          <cell r="Y1595" t="str">
            <v>N/A</v>
          </cell>
          <cell r="Z1595" t="str">
            <v>N/A</v>
          </cell>
          <cell r="AA1595" t="str">
            <v>N/I</v>
          </cell>
          <cell r="AB1595" t="str">
            <v>NAO BLOQUEADO</v>
          </cell>
          <cell r="AC1595">
            <v>128041</v>
          </cell>
          <cell r="AD1595" t="str">
            <v>BANCO BB CAXANGA</v>
          </cell>
          <cell r="AE1595" t="str">
            <v xml:space="preserve">1.TRANSFERÊNCIA </v>
          </cell>
          <cell r="AF1595" t="str">
            <v>N/A</v>
          </cell>
          <cell r="AG1595" t="str">
            <v>N/I</v>
          </cell>
          <cell r="AH1595" t="str">
            <v>N/I</v>
          </cell>
          <cell r="AI1595" t="str">
            <v>N/I</v>
          </cell>
          <cell r="AJ1595" t="str">
            <v>N/I</v>
          </cell>
          <cell r="AK1595" t="str">
            <v>AV. CAXANGÁ, 1501</v>
          </cell>
          <cell r="AL1595" t="str">
            <v>N/I</v>
          </cell>
          <cell r="AM1595">
            <v>40391</v>
          </cell>
          <cell r="AN1595" t="str">
            <v>AGO/10</v>
          </cell>
          <cell r="AO1595" t="str">
            <v>N/A</v>
          </cell>
          <cell r="AP1595" t="str">
            <v>N/A</v>
          </cell>
          <cell r="AQ1595" t="str">
            <v>N/I</v>
          </cell>
          <cell r="AR1595" t="str">
            <v>N/I</v>
          </cell>
          <cell r="AS1595" t="str">
            <v>N/IN/I</v>
          </cell>
          <cell r="AT1595" t="str">
            <v>N/I</v>
          </cell>
          <cell r="AU1595" t="str">
            <v>N/I</v>
          </cell>
          <cell r="AV1595" t="str">
            <v>N/A</v>
          </cell>
          <cell r="AW1595" t="str">
            <v>N/I</v>
          </cell>
          <cell r="AX1595" t="str">
            <v>N/I</v>
          </cell>
          <cell r="AY1595" t="str">
            <v>N/I</v>
          </cell>
          <cell r="AZ1595">
            <v>128312</v>
          </cell>
        </row>
        <row r="1596">
          <cell r="D1596">
            <v>128311</v>
          </cell>
          <cell r="E1596" t="str">
            <v>BB SAO MIGUEL</v>
          </cell>
          <cell r="F1596" t="str">
            <v>N/A</v>
          </cell>
          <cell r="G1596" t="str">
            <v>PE</v>
          </cell>
          <cell r="H1596" t="str">
            <v>PERNAMBUCO</v>
          </cell>
          <cell r="I1596" t="str">
            <v>NE</v>
          </cell>
          <cell r="J1596" t="str">
            <v>NE</v>
          </cell>
          <cell r="K1596" t="str">
            <v>83</v>
          </cell>
          <cell r="L1596" t="str">
            <v>PERPARK</v>
          </cell>
          <cell r="M1596" t="str">
            <v>PERPARK</v>
          </cell>
          <cell r="N1596">
            <v>0</v>
          </cell>
          <cell r="O1596">
            <v>0</v>
          </cell>
          <cell r="P1596" t="str">
            <v>BANCO</v>
          </cell>
          <cell r="Q1596" t="str">
            <v>GARAGEM</v>
          </cell>
          <cell r="R1596" t="str">
            <v>OFF STREET</v>
          </cell>
          <cell r="S1596" t="str">
            <v>M&amp;A 2010</v>
          </cell>
          <cell r="T1596">
            <v>1</v>
          </cell>
          <cell r="U1596" t="str">
            <v>N/A</v>
          </cell>
          <cell r="V1596" t="str">
            <v>N/A</v>
          </cell>
          <cell r="W1596" t="str">
            <v>N/I</v>
          </cell>
          <cell r="X1596" t="str">
            <v>N/I</v>
          </cell>
          <cell r="Y1596" t="str">
            <v>N/A</v>
          </cell>
          <cell r="Z1596" t="str">
            <v>N/A</v>
          </cell>
          <cell r="AA1596" t="str">
            <v>N/I</v>
          </cell>
          <cell r="AB1596" t="str">
            <v xml:space="preserve">BLOQUEADO    </v>
          </cell>
          <cell r="AC1596">
            <v>128040</v>
          </cell>
          <cell r="AD1596" t="str">
            <v>BANCO BB S MIGUEL AFOGADOS</v>
          </cell>
          <cell r="AE1596" t="str">
            <v xml:space="preserve">1.TRANSFERÊNCIA </v>
          </cell>
          <cell r="AF1596" t="str">
            <v>N/A</v>
          </cell>
          <cell r="AG1596" t="str">
            <v>N/I</v>
          </cell>
          <cell r="AH1596" t="str">
            <v>N/I</v>
          </cell>
          <cell r="AI1596" t="str">
            <v>N/I</v>
          </cell>
          <cell r="AJ1596" t="str">
            <v>N/I</v>
          </cell>
          <cell r="AK1596" t="str">
            <v>N/I</v>
          </cell>
          <cell r="AL1596" t="str">
            <v>N/I</v>
          </cell>
          <cell r="AM1596">
            <v>40391</v>
          </cell>
          <cell r="AN1596" t="str">
            <v>AGO/10</v>
          </cell>
          <cell r="AO1596" t="str">
            <v>N/A</v>
          </cell>
          <cell r="AP1596" t="str">
            <v>N/A</v>
          </cell>
          <cell r="AQ1596" t="str">
            <v>N/I</v>
          </cell>
          <cell r="AR1596" t="str">
            <v>N/I</v>
          </cell>
          <cell r="AS1596" t="str">
            <v>N/IN/I</v>
          </cell>
          <cell r="AT1596" t="str">
            <v>N/I</v>
          </cell>
          <cell r="AU1596" t="str">
            <v>N/I</v>
          </cell>
          <cell r="AV1596" t="str">
            <v>N/A</v>
          </cell>
          <cell r="AW1596" t="str">
            <v>N/I</v>
          </cell>
          <cell r="AX1596" t="str">
            <v>N/I</v>
          </cell>
          <cell r="AY1596" t="str">
            <v>N/I</v>
          </cell>
          <cell r="AZ1596">
            <v>128311</v>
          </cell>
        </row>
        <row r="1597">
          <cell r="D1597" t="str">
            <v>V00063</v>
          </cell>
          <cell r="E1597" t="str">
            <v>GERÊNCIA OPERACIONAL - ES</v>
          </cell>
          <cell r="F1597" t="str">
            <v>N/A</v>
          </cell>
          <cell r="G1597" t="str">
            <v>ES</v>
          </cell>
          <cell r="H1597" t="str">
            <v>ESPÍRITO SANTO</v>
          </cell>
          <cell r="I1597" t="str">
            <v>NE</v>
          </cell>
          <cell r="J1597" t="str">
            <v>NE</v>
          </cell>
          <cell r="K1597" t="str">
            <v>N/A</v>
          </cell>
          <cell r="L1597" t="str">
            <v>N/A</v>
          </cell>
          <cell r="M1597" t="str">
            <v>N/A</v>
          </cell>
          <cell r="N1597">
            <v>0</v>
          </cell>
          <cell r="O1597">
            <v>0</v>
          </cell>
          <cell r="P1597" t="str">
            <v>N/A</v>
          </cell>
          <cell r="Q1597" t="str">
            <v>GER. OPERACIONAL</v>
          </cell>
          <cell r="R1597" t="str">
            <v>OPERACIONAL</v>
          </cell>
          <cell r="S1597" t="str">
            <v>OPERACIONAL</v>
          </cell>
          <cell r="T1597" t="str">
            <v>N/A</v>
          </cell>
          <cell r="U1597" t="str">
            <v>N/A</v>
          </cell>
          <cell r="V1597" t="str">
            <v>N/A</v>
          </cell>
          <cell r="W1597" t="str">
            <v>N/I</v>
          </cell>
          <cell r="X1597" t="str">
            <v>N/I</v>
          </cell>
          <cell r="Y1597" t="str">
            <v>N/I</v>
          </cell>
          <cell r="Z1597" t="str">
            <v>N/I</v>
          </cell>
          <cell r="AA1597" t="str">
            <v>N/I</v>
          </cell>
          <cell r="AB1597" t="str">
            <v>NAO BLOQUEADO</v>
          </cell>
          <cell r="AC1597">
            <v>128000</v>
          </cell>
          <cell r="AD1597" t="str">
            <v>GERENCIA OPERACIONAL - ES</v>
          </cell>
          <cell r="AE1597" t="str">
            <v xml:space="preserve">1.TRANSFERÊNCIA </v>
          </cell>
          <cell r="AF1597" t="str">
            <v>N/I</v>
          </cell>
          <cell r="AG1597" t="str">
            <v>N/I</v>
          </cell>
          <cell r="AH1597" t="str">
            <v>N/I</v>
          </cell>
          <cell r="AI1597" t="str">
            <v>N/I</v>
          </cell>
          <cell r="AJ1597" t="str">
            <v>N/I</v>
          </cell>
          <cell r="AK1597" t="str">
            <v>N/I</v>
          </cell>
          <cell r="AL1597" t="str">
            <v>N/I</v>
          </cell>
          <cell r="AM1597" t="str">
            <v>N/I</v>
          </cell>
          <cell r="AN1597" t="str">
            <v>N/I</v>
          </cell>
          <cell r="AO1597" t="str">
            <v>N/A</v>
          </cell>
          <cell r="AP1597" t="str">
            <v>N/A</v>
          </cell>
          <cell r="AQ1597" t="str">
            <v>N/I</v>
          </cell>
          <cell r="AR1597" t="str">
            <v>N/I</v>
          </cell>
          <cell r="AS1597" t="str">
            <v>N/IN/I</v>
          </cell>
          <cell r="AT1597" t="str">
            <v>N/I</v>
          </cell>
          <cell r="AU1597" t="str">
            <v>N/I</v>
          </cell>
          <cell r="AV1597" t="str">
            <v>N/I</v>
          </cell>
          <cell r="AW1597" t="str">
            <v>N/I</v>
          </cell>
          <cell r="AX1597" t="str">
            <v>N/I</v>
          </cell>
          <cell r="AY1597" t="str">
            <v>N/I</v>
          </cell>
          <cell r="AZ1597" t="str">
            <v>V00063</v>
          </cell>
        </row>
        <row r="1598">
          <cell r="D1598">
            <v>320193</v>
          </cell>
          <cell r="E1598" t="str">
            <v>NEW CONCEPT</v>
          </cell>
          <cell r="F1598" t="str">
            <v>N/A</v>
          </cell>
          <cell r="G1598" t="str">
            <v>PR</v>
          </cell>
          <cell r="H1598" t="str">
            <v>PARANÁ</v>
          </cell>
          <cell r="I1598" t="str">
            <v>SUL</v>
          </cell>
          <cell r="J1598" t="str">
            <v>SUL</v>
          </cell>
          <cell r="K1598" t="str">
            <v>01</v>
          </cell>
          <cell r="L1598" t="str">
            <v>ALLPARK</v>
          </cell>
          <cell r="M1598" t="str">
            <v>REUNIDAS</v>
          </cell>
          <cell r="N1598">
            <v>0</v>
          </cell>
          <cell r="O1598">
            <v>0</v>
          </cell>
          <cell r="P1598" t="str">
            <v>EDIFÍCIO COMERCIAL</v>
          </cell>
          <cell r="Q1598" t="str">
            <v>GARAGEM</v>
          </cell>
          <cell r="R1598" t="str">
            <v>OFF STREET</v>
          </cell>
          <cell r="S1598" t="str">
            <v>BASE OFF</v>
          </cell>
          <cell r="T1598">
            <v>1</v>
          </cell>
          <cell r="U1598" t="str">
            <v>N/A</v>
          </cell>
          <cell r="V1598" t="str">
            <v>N/A</v>
          </cell>
          <cell r="W1598" t="str">
            <v>N/I</v>
          </cell>
          <cell r="X1598" t="str">
            <v>N/I</v>
          </cell>
          <cell r="Y1598" t="str">
            <v>N/A</v>
          </cell>
          <cell r="Z1598" t="str">
            <v>N/A</v>
          </cell>
          <cell r="AA1598" t="str">
            <v>N/I</v>
          </cell>
          <cell r="AB1598" t="str">
            <v xml:space="preserve">BLOQUEADO    </v>
          </cell>
          <cell r="AC1598">
            <v>127428</v>
          </cell>
          <cell r="AD1598" t="str">
            <v>ED COM NEW CONCEPT</v>
          </cell>
          <cell r="AE1598" t="str">
            <v xml:space="preserve">1.TRANSFERÊNCIA </v>
          </cell>
          <cell r="AF1598" t="str">
            <v>ORGANICAS</v>
          </cell>
          <cell r="AG1598" t="str">
            <v>N/I</v>
          </cell>
          <cell r="AH1598" t="str">
            <v>N/I</v>
          </cell>
          <cell r="AI1598" t="str">
            <v>N/I</v>
          </cell>
          <cell r="AJ1598" t="str">
            <v>N/I</v>
          </cell>
          <cell r="AK1598" t="str">
            <v>N/I</v>
          </cell>
          <cell r="AL1598" t="str">
            <v>N/I</v>
          </cell>
          <cell r="AM1598" t="str">
            <v>N/I</v>
          </cell>
          <cell r="AN1598" t="str">
            <v>N/I</v>
          </cell>
          <cell r="AO1598" t="str">
            <v>N/A</v>
          </cell>
          <cell r="AP1598" t="str">
            <v>N/A</v>
          </cell>
          <cell r="AQ1598" t="str">
            <v>N/I</v>
          </cell>
          <cell r="AR1598" t="str">
            <v>N/I</v>
          </cell>
          <cell r="AS1598" t="str">
            <v>N/IN/I</v>
          </cell>
          <cell r="AT1598" t="str">
            <v>N/I</v>
          </cell>
          <cell r="AU1598" t="str">
            <v>N/I</v>
          </cell>
          <cell r="AV1598" t="str">
            <v>N/A</v>
          </cell>
          <cell r="AW1598" t="str">
            <v>N/I</v>
          </cell>
          <cell r="AX1598" t="str">
            <v>N/I</v>
          </cell>
          <cell r="AY1598" t="str">
            <v>N/I</v>
          </cell>
          <cell r="AZ1598">
            <v>320193</v>
          </cell>
        </row>
        <row r="1599">
          <cell r="D1599">
            <v>125135</v>
          </cell>
          <cell r="E1599" t="str">
            <v>SECRETARIA DA SAUDE</v>
          </cell>
          <cell r="F1599" t="str">
            <v>N/A</v>
          </cell>
          <cell r="G1599" t="str">
            <v>SP</v>
          </cell>
          <cell r="H1599" t="str">
            <v>SÃO PAULO</v>
          </cell>
          <cell r="I1599" t="str">
            <v>SP</v>
          </cell>
          <cell r="J1599" t="str">
            <v>SP</v>
          </cell>
          <cell r="K1599" t="str">
            <v>51</v>
          </cell>
          <cell r="L1599" t="str">
            <v>PRIMEIRA</v>
          </cell>
          <cell r="M1599" t="str">
            <v>SHF</v>
          </cell>
          <cell r="N1599">
            <v>0</v>
          </cell>
          <cell r="O1599">
            <v>0</v>
          </cell>
          <cell r="P1599" t="str">
            <v>ORGÃO PÚBLICO</v>
          </cell>
          <cell r="Q1599" t="str">
            <v>GARAGEM</v>
          </cell>
          <cell r="R1599" t="str">
            <v>OFF STREET</v>
          </cell>
          <cell r="S1599" t="str">
            <v>BASE OFF</v>
          </cell>
          <cell r="T1599">
            <v>1</v>
          </cell>
          <cell r="U1599" t="str">
            <v>N/A</v>
          </cell>
          <cell r="V1599" t="str">
            <v>N/A</v>
          </cell>
          <cell r="W1599" t="str">
            <v>N/I</v>
          </cell>
          <cell r="X1599" t="str">
            <v>N/I</v>
          </cell>
          <cell r="Y1599" t="str">
            <v>N/A</v>
          </cell>
          <cell r="Z1599" t="str">
            <v>N/A</v>
          </cell>
          <cell r="AA1599" t="str">
            <v>N/I</v>
          </cell>
          <cell r="AB1599" t="str">
            <v>NAO BLOQUEADO</v>
          </cell>
          <cell r="AC1599">
            <v>125707</v>
          </cell>
          <cell r="AD1599" t="str">
            <v>ORG PUB SEC SAUDE DR ARNALDO 351 - SHF</v>
          </cell>
          <cell r="AE1599" t="str">
            <v xml:space="preserve">1.TRANSFERÊNCIA </v>
          </cell>
          <cell r="AF1599" t="str">
            <v>ORGANICAS</v>
          </cell>
          <cell r="AG1599" t="str">
            <v>N/I</v>
          </cell>
          <cell r="AH1599" t="str">
            <v xml:space="preserve">SÃO PAULO </v>
          </cell>
          <cell r="AI1599" t="str">
            <v>01246-000</v>
          </cell>
          <cell r="AJ1599" t="str">
            <v>CLINICAS</v>
          </cell>
          <cell r="AK1599" t="str">
            <v>AV. DR. ARNALDO, 351</v>
          </cell>
          <cell r="AL1599" t="str">
            <v>N/I</v>
          </cell>
          <cell r="AM1599" t="str">
            <v>N/I</v>
          </cell>
          <cell r="AN1599" t="str">
            <v>N/I</v>
          </cell>
          <cell r="AO1599" t="str">
            <v>N/A</v>
          </cell>
          <cell r="AP1599" t="str">
            <v>N/A</v>
          </cell>
          <cell r="AQ1599" t="str">
            <v>N/I</v>
          </cell>
          <cell r="AR1599" t="str">
            <v>N/I</v>
          </cell>
          <cell r="AS1599" t="str">
            <v>N/IN/I</v>
          </cell>
          <cell r="AT1599" t="str">
            <v>N/I</v>
          </cell>
          <cell r="AU1599" t="str">
            <v>N/I</v>
          </cell>
          <cell r="AV1599" t="str">
            <v>N/A</v>
          </cell>
          <cell r="AW1599" t="str">
            <v>N/I</v>
          </cell>
          <cell r="AX1599" t="str">
            <v>Secretaria Estado Saúde</v>
          </cell>
          <cell r="AY1599" t="str">
            <v>N/I</v>
          </cell>
          <cell r="AZ1599">
            <v>125135</v>
          </cell>
        </row>
        <row r="1600">
          <cell r="D1600">
            <v>125705</v>
          </cell>
          <cell r="E1600" t="str">
            <v>AUTO BRASIL I</v>
          </cell>
          <cell r="F1600" t="str">
            <v>AUTO BRASIL</v>
          </cell>
          <cell r="G1600" t="str">
            <v>SP</v>
          </cell>
          <cell r="H1600" t="str">
            <v>SÃO PAULO</v>
          </cell>
          <cell r="I1600" t="str">
            <v>SP</v>
          </cell>
          <cell r="J1600" t="str">
            <v>SP</v>
          </cell>
          <cell r="K1600" t="str">
            <v>57</v>
          </cell>
          <cell r="L1600" t="str">
            <v>PRIMEIRA</v>
          </cell>
          <cell r="M1600" t="str">
            <v>SHF</v>
          </cell>
          <cell r="N1600">
            <v>0</v>
          </cell>
          <cell r="O1600">
            <v>0</v>
          </cell>
          <cell r="P1600" t="str">
            <v>EDIFÍCIO GARAGEM</v>
          </cell>
          <cell r="Q1600" t="str">
            <v>GARAGEM</v>
          </cell>
          <cell r="R1600" t="str">
            <v>OFF STREET</v>
          </cell>
          <cell r="S1600" t="str">
            <v>BASE OFF</v>
          </cell>
          <cell r="T1600">
            <v>1</v>
          </cell>
          <cell r="U1600" t="str">
            <v>N/A</v>
          </cell>
          <cell r="V1600" t="str">
            <v>N/A</v>
          </cell>
          <cell r="W1600" t="str">
            <v>IRINEU</v>
          </cell>
          <cell r="X1600" t="str">
            <v xml:space="preserve">ANTÔNIO INÁCIO </v>
          </cell>
          <cell r="Y1600" t="str">
            <v>LOCAÇÃO</v>
          </cell>
          <cell r="Z1600" t="str">
            <v>TKTS</v>
          </cell>
          <cell r="AA1600" t="str">
            <v>FAIXA</v>
          </cell>
          <cell r="AB1600" t="str">
            <v>NAO BLOQUEADO</v>
          </cell>
          <cell r="AC1600">
            <v>125139</v>
          </cell>
          <cell r="AD1600" t="str">
            <v>ED GAR AUTO BRASIL 1 - SHF</v>
          </cell>
          <cell r="AE1600" t="str">
            <v xml:space="preserve">1.TRANSFERÊNCIA </v>
          </cell>
          <cell r="AF1600" t="str">
            <v>ORGANICAS</v>
          </cell>
          <cell r="AG1600" t="str">
            <v>52.024.452/0126-28</v>
          </cell>
          <cell r="AH1600" t="str">
            <v xml:space="preserve">SÃO PAULO </v>
          </cell>
          <cell r="AI1600" t="str">
            <v>01210-001</v>
          </cell>
          <cell r="AJ1600" t="str">
            <v>SANTA EFIGÊNIA</v>
          </cell>
          <cell r="AK1600" t="str">
            <v>RUA VITÓRIA,  839</v>
          </cell>
          <cell r="AL1600">
            <v>7</v>
          </cell>
          <cell r="AM1600" t="str">
            <v>N/I</v>
          </cell>
          <cell r="AN1600" t="str">
            <v>N/I</v>
          </cell>
          <cell r="AO1600" t="str">
            <v>N/A</v>
          </cell>
          <cell r="AP1600" t="str">
            <v>N/A</v>
          </cell>
          <cell r="AQ1600" t="str">
            <v>N/I</v>
          </cell>
          <cell r="AR1600" t="str">
            <v>N/I</v>
          </cell>
          <cell r="AS1600" t="str">
            <v>N/IN/I</v>
          </cell>
          <cell r="AT1600" t="str">
            <v>N/I</v>
          </cell>
          <cell r="AU1600" t="str">
            <v>N/I</v>
          </cell>
          <cell r="AV1600" t="str">
            <v>AUTO BRASIL I</v>
          </cell>
          <cell r="AW1600">
            <v>4153</v>
          </cell>
          <cell r="AX1600" t="str">
            <v>Auto Brasil I e II</v>
          </cell>
          <cell r="AY1600" t="str">
            <v>N/I</v>
          </cell>
          <cell r="AZ1600">
            <v>125705</v>
          </cell>
        </row>
        <row r="1601">
          <cell r="D1601">
            <v>125704</v>
          </cell>
          <cell r="E1601" t="str">
            <v>TABAPUA II</v>
          </cell>
          <cell r="F1601" t="str">
            <v>N/A</v>
          </cell>
          <cell r="G1601" t="str">
            <v>SP</v>
          </cell>
          <cell r="H1601" t="str">
            <v>SÃO PAULO</v>
          </cell>
          <cell r="I1601" t="str">
            <v>SP</v>
          </cell>
          <cell r="J1601" t="str">
            <v>SP</v>
          </cell>
          <cell r="K1601" t="str">
            <v>57</v>
          </cell>
          <cell r="L1601" t="str">
            <v>SHF</v>
          </cell>
          <cell r="M1601" t="str">
            <v>SHF</v>
          </cell>
          <cell r="N1601">
            <v>0</v>
          </cell>
          <cell r="O1601">
            <v>0</v>
          </cell>
          <cell r="P1601" t="str">
            <v>EDIFÍCIO COMERCIAL</v>
          </cell>
          <cell r="Q1601" t="str">
            <v>GARAGEM</v>
          </cell>
          <cell r="R1601" t="str">
            <v>OFF STREET</v>
          </cell>
          <cell r="S1601" t="str">
            <v>BASE OFF</v>
          </cell>
          <cell r="T1601">
            <v>1</v>
          </cell>
          <cell r="U1601" t="str">
            <v>N/A</v>
          </cell>
          <cell r="V1601" t="str">
            <v>N/A</v>
          </cell>
          <cell r="W1601" t="str">
            <v>ENZO</v>
          </cell>
          <cell r="X1601" t="str">
            <v>RODRIGO</v>
          </cell>
          <cell r="Y1601" t="str">
            <v>LOCAÇÃO</v>
          </cell>
          <cell r="Z1601" t="str">
            <v>TKTS</v>
          </cell>
          <cell r="AA1601" t="str">
            <v>PERCENTUAL</v>
          </cell>
          <cell r="AB1601" t="str">
            <v>NAO BLOQUEADO</v>
          </cell>
          <cell r="AC1601">
            <v>125138</v>
          </cell>
          <cell r="AD1601" t="str">
            <v>ED COM CITY HALL - SHF</v>
          </cell>
          <cell r="AE1601" t="str">
            <v xml:space="preserve">1.TRANSFERÊNCIA </v>
          </cell>
          <cell r="AF1601" t="str">
            <v>ORGANICAS</v>
          </cell>
          <cell r="AG1601" t="str">
            <v>52.024.452/0124-66</v>
          </cell>
          <cell r="AH1601" t="str">
            <v xml:space="preserve">SÃO PAULO </v>
          </cell>
          <cell r="AI1601" t="str">
            <v>04533-010</v>
          </cell>
          <cell r="AJ1601" t="str">
            <v>CHÁCARA ITAIM</v>
          </cell>
          <cell r="AK1601" t="str">
            <v>RUA TABAPUÃ, 81</v>
          </cell>
          <cell r="AL1601">
            <v>6</v>
          </cell>
          <cell r="AM1601" t="str">
            <v>N/I</v>
          </cell>
          <cell r="AN1601" t="str">
            <v>N/I</v>
          </cell>
          <cell r="AO1601" t="str">
            <v>N/A</v>
          </cell>
          <cell r="AP1601" t="str">
            <v>N/A</v>
          </cell>
          <cell r="AQ1601" t="str">
            <v>N/I</v>
          </cell>
          <cell r="AR1601" t="str">
            <v>N/I</v>
          </cell>
          <cell r="AS1601" t="str">
            <v>N/IN/I</v>
          </cell>
          <cell r="AT1601" t="str">
            <v>N/I</v>
          </cell>
          <cell r="AU1601" t="str">
            <v>N/I</v>
          </cell>
          <cell r="AV1601" t="str">
            <v>TABAPUA II</v>
          </cell>
          <cell r="AW1601">
            <v>4174</v>
          </cell>
          <cell r="AX1601" t="str">
            <v>Tabapuã II N/I City Hall</v>
          </cell>
          <cell r="AY1601" t="str">
            <v>N/I</v>
          </cell>
          <cell r="AZ1601">
            <v>125704</v>
          </cell>
        </row>
        <row r="1602">
          <cell r="D1602">
            <v>125706</v>
          </cell>
          <cell r="E1602" t="str">
            <v>AUTO BRASIL II</v>
          </cell>
          <cell r="F1602" t="str">
            <v>AUTO BRASIL</v>
          </cell>
          <cell r="G1602" t="str">
            <v>SP</v>
          </cell>
          <cell r="H1602" t="str">
            <v>SÃO PAULO</v>
          </cell>
          <cell r="I1602" t="str">
            <v>SP</v>
          </cell>
          <cell r="J1602" t="str">
            <v>SP</v>
          </cell>
          <cell r="K1602" t="str">
            <v>57</v>
          </cell>
          <cell r="L1602" t="str">
            <v>PRIMEIRA</v>
          </cell>
          <cell r="M1602" t="str">
            <v>SHF</v>
          </cell>
          <cell r="N1602">
            <v>0</v>
          </cell>
          <cell r="O1602">
            <v>0</v>
          </cell>
          <cell r="P1602" t="str">
            <v>EDIFÍCIO GARAGEM</v>
          </cell>
          <cell r="Q1602" t="str">
            <v>GARAGEM</v>
          </cell>
          <cell r="R1602" t="str">
            <v>OFF STREET</v>
          </cell>
          <cell r="S1602" t="str">
            <v>BASE OFF</v>
          </cell>
          <cell r="T1602">
            <v>1</v>
          </cell>
          <cell r="U1602" t="str">
            <v>N/A</v>
          </cell>
          <cell r="V1602" t="str">
            <v>N/A</v>
          </cell>
          <cell r="W1602" t="str">
            <v>IRINEU</v>
          </cell>
          <cell r="X1602" t="str">
            <v xml:space="preserve">ANTÔNIO INÁCIO </v>
          </cell>
          <cell r="Y1602" t="str">
            <v>N/I</v>
          </cell>
          <cell r="Z1602" t="str">
            <v>N/I</v>
          </cell>
          <cell r="AA1602" t="str">
            <v>N/I</v>
          </cell>
          <cell r="AB1602" t="str">
            <v>NAO BLOQUEADO</v>
          </cell>
          <cell r="AC1602">
            <v>125137</v>
          </cell>
          <cell r="AD1602" t="str">
            <v>ED GAR AUTO BRASIL II</v>
          </cell>
          <cell r="AE1602" t="str">
            <v xml:space="preserve">1.TRANSFERÊNCIA </v>
          </cell>
          <cell r="AF1602" t="str">
            <v>ORGANICAS</v>
          </cell>
          <cell r="AG1602" t="str">
            <v>52.024.452/0131-95</v>
          </cell>
          <cell r="AH1602" t="str">
            <v>N/I</v>
          </cell>
          <cell r="AI1602" t="str">
            <v>01209-010</v>
          </cell>
          <cell r="AJ1602" t="str">
            <v>SANTA EFIGÊNIA</v>
          </cell>
          <cell r="AK1602" t="str">
            <v>PÇA. JÚLIO DE MESQUITA, 97</v>
          </cell>
          <cell r="AL1602">
            <v>6</v>
          </cell>
          <cell r="AM1602" t="str">
            <v>N/I</v>
          </cell>
          <cell r="AN1602" t="str">
            <v>N/I</v>
          </cell>
          <cell r="AO1602" t="str">
            <v>N/A</v>
          </cell>
          <cell r="AP1602" t="str">
            <v>N/A</v>
          </cell>
          <cell r="AQ1602" t="str">
            <v>N/I</v>
          </cell>
          <cell r="AR1602" t="str">
            <v>N/I</v>
          </cell>
          <cell r="AS1602" t="str">
            <v>N/IN/I</v>
          </cell>
          <cell r="AT1602" t="str">
            <v>N/I</v>
          </cell>
          <cell r="AU1602" t="str">
            <v>N/I</v>
          </cell>
          <cell r="AV1602" t="str">
            <v>AUTO BRASIL II</v>
          </cell>
          <cell r="AW1602">
            <v>4169</v>
          </cell>
          <cell r="AX1602" t="str">
            <v>N/I</v>
          </cell>
          <cell r="AY1602" t="str">
            <v>N/I</v>
          </cell>
          <cell r="AZ1602">
            <v>125706</v>
          </cell>
        </row>
        <row r="1603">
          <cell r="D1603">
            <v>125702</v>
          </cell>
          <cell r="E1603" t="str">
            <v>JK TOWER</v>
          </cell>
          <cell r="F1603" t="str">
            <v>N/A</v>
          </cell>
          <cell r="G1603" t="str">
            <v>SP</v>
          </cell>
          <cell r="H1603" t="str">
            <v>SÃO PAULO</v>
          </cell>
          <cell r="I1603" t="str">
            <v>SP</v>
          </cell>
          <cell r="J1603" t="str">
            <v>SP</v>
          </cell>
          <cell r="K1603" t="str">
            <v>57</v>
          </cell>
          <cell r="L1603" t="str">
            <v>PRIMEIRA</v>
          </cell>
          <cell r="M1603" t="str">
            <v>PRIMEIRA</v>
          </cell>
          <cell r="N1603">
            <v>0</v>
          </cell>
          <cell r="O1603">
            <v>0</v>
          </cell>
          <cell r="P1603" t="str">
            <v>EDIFÍCIO COMERCIAL</v>
          </cell>
          <cell r="Q1603" t="str">
            <v>GARAGEM</v>
          </cell>
          <cell r="R1603" t="str">
            <v>OFF STREET</v>
          </cell>
          <cell r="S1603" t="str">
            <v>BASE OFF</v>
          </cell>
          <cell r="T1603">
            <v>1</v>
          </cell>
          <cell r="U1603" t="str">
            <v>N/A</v>
          </cell>
          <cell r="V1603" t="str">
            <v>N/A</v>
          </cell>
          <cell r="W1603" t="str">
            <v>N/I</v>
          </cell>
          <cell r="X1603" t="str">
            <v>N/I</v>
          </cell>
          <cell r="Y1603" t="str">
            <v>N/A</v>
          </cell>
          <cell r="Z1603" t="str">
            <v>N/A</v>
          </cell>
          <cell r="AA1603" t="str">
            <v>N/I</v>
          </cell>
          <cell r="AB1603" t="str">
            <v>NAO BLOQUEADO</v>
          </cell>
          <cell r="AC1603">
            <v>125136</v>
          </cell>
          <cell r="AD1603" t="str">
            <v>ED COM JK TOWER</v>
          </cell>
          <cell r="AE1603" t="str">
            <v xml:space="preserve">1.TRANSFERÊNCIA </v>
          </cell>
          <cell r="AF1603" t="str">
            <v>ORGANICAS</v>
          </cell>
          <cell r="AG1603" t="str">
            <v>N/I</v>
          </cell>
          <cell r="AH1603" t="str">
            <v xml:space="preserve">SÃO PAULO </v>
          </cell>
          <cell r="AI1603" t="str">
            <v>04542-000</v>
          </cell>
          <cell r="AJ1603" t="str">
            <v>CHÁCARA ITAIM</v>
          </cell>
          <cell r="AK1603" t="str">
            <v>RUA LEOPOLDO COUTO MAGALHÃES JR.,110</v>
          </cell>
          <cell r="AL1603" t="str">
            <v>N/I</v>
          </cell>
          <cell r="AM1603" t="str">
            <v>N/I</v>
          </cell>
          <cell r="AN1603" t="str">
            <v>N/I</v>
          </cell>
          <cell r="AO1603" t="str">
            <v>N/A</v>
          </cell>
          <cell r="AP1603" t="str">
            <v>N/A</v>
          </cell>
          <cell r="AQ1603" t="str">
            <v>N/I</v>
          </cell>
          <cell r="AR1603" t="str">
            <v>N/I</v>
          </cell>
          <cell r="AS1603" t="str">
            <v>N/IN/I</v>
          </cell>
          <cell r="AT1603" t="str">
            <v>N/I</v>
          </cell>
          <cell r="AU1603" t="str">
            <v>N/I</v>
          </cell>
          <cell r="AV1603" t="str">
            <v>N/A</v>
          </cell>
          <cell r="AW1603" t="str">
            <v>N/I</v>
          </cell>
          <cell r="AX1603" t="str">
            <v>JK Tower</v>
          </cell>
          <cell r="AY1603" t="str">
            <v>N/I</v>
          </cell>
          <cell r="AZ1603">
            <v>125702</v>
          </cell>
        </row>
        <row r="1604">
          <cell r="D1604">
            <v>125133</v>
          </cell>
          <cell r="E1604" t="str">
            <v>JK, GARAGEM</v>
          </cell>
          <cell r="F1604" t="str">
            <v>N/A</v>
          </cell>
          <cell r="G1604" t="str">
            <v>SP</v>
          </cell>
          <cell r="H1604" t="str">
            <v>SÃO PAULO</v>
          </cell>
          <cell r="I1604" t="str">
            <v>SP</v>
          </cell>
          <cell r="J1604" t="str">
            <v>SP</v>
          </cell>
          <cell r="K1604" t="str">
            <v>51</v>
          </cell>
          <cell r="L1604" t="str">
            <v>PRIMEIRA</v>
          </cell>
          <cell r="M1604" t="str">
            <v>PRIMEIRA</v>
          </cell>
          <cell r="N1604">
            <v>0</v>
          </cell>
          <cell r="O1604">
            <v>0</v>
          </cell>
          <cell r="P1604" t="str">
            <v>EDIFÍCIO COMERCIAL</v>
          </cell>
          <cell r="Q1604" t="str">
            <v>GARAGEM</v>
          </cell>
          <cell r="R1604" t="str">
            <v>OFF STREET</v>
          </cell>
          <cell r="S1604" t="str">
            <v>BASE OFF</v>
          </cell>
          <cell r="T1604">
            <v>1</v>
          </cell>
          <cell r="U1604" t="str">
            <v>N/A</v>
          </cell>
          <cell r="V1604" t="str">
            <v>N/A</v>
          </cell>
          <cell r="W1604" t="str">
            <v>N/I</v>
          </cell>
          <cell r="X1604" t="str">
            <v>N/I</v>
          </cell>
          <cell r="Y1604" t="str">
            <v>N/A</v>
          </cell>
          <cell r="Z1604" t="str">
            <v>N/A</v>
          </cell>
          <cell r="AA1604" t="str">
            <v>N/I</v>
          </cell>
          <cell r="AB1604" t="str">
            <v>NAO BLOQUEADO</v>
          </cell>
          <cell r="AC1604">
            <v>125136</v>
          </cell>
          <cell r="AD1604" t="str">
            <v>ED COM JK TOWER</v>
          </cell>
          <cell r="AE1604" t="str">
            <v xml:space="preserve">1.TRANSFERÊNCIA </v>
          </cell>
          <cell r="AF1604" t="str">
            <v>ORGANICAS</v>
          </cell>
          <cell r="AG1604" t="str">
            <v>N/I</v>
          </cell>
          <cell r="AH1604" t="str">
            <v xml:space="preserve">SÃO PAULO </v>
          </cell>
          <cell r="AI1604" t="str">
            <v>04542-000</v>
          </cell>
          <cell r="AJ1604" t="str">
            <v>CHÁCARA ITAIM</v>
          </cell>
          <cell r="AK1604" t="str">
            <v>RUA LEOPOLDO COUTO MAGALHÃES JR.,110</v>
          </cell>
          <cell r="AL1604" t="str">
            <v>N/I</v>
          </cell>
          <cell r="AM1604" t="str">
            <v>N/I</v>
          </cell>
          <cell r="AN1604" t="str">
            <v>N/I</v>
          </cell>
          <cell r="AO1604" t="str">
            <v>N/A</v>
          </cell>
          <cell r="AP1604" t="str">
            <v>N/A</v>
          </cell>
          <cell r="AQ1604" t="str">
            <v>N/I</v>
          </cell>
          <cell r="AR1604" t="str">
            <v>N/I</v>
          </cell>
          <cell r="AS1604" t="str">
            <v>N/IN/I</v>
          </cell>
          <cell r="AT1604" t="str">
            <v>N/I</v>
          </cell>
          <cell r="AU1604" t="str">
            <v>N/I</v>
          </cell>
          <cell r="AV1604" t="str">
            <v>N/A</v>
          </cell>
          <cell r="AW1604" t="str">
            <v>N/I</v>
          </cell>
          <cell r="AX1604" t="str">
            <v>JK Tower</v>
          </cell>
          <cell r="AY1604" t="str">
            <v>N/I</v>
          </cell>
          <cell r="AZ1604">
            <v>125133</v>
          </cell>
        </row>
        <row r="1605">
          <cell r="D1605">
            <v>125172</v>
          </cell>
          <cell r="E1605" t="str">
            <v>PINHEIRO NETO</v>
          </cell>
          <cell r="F1605" t="str">
            <v>N/A</v>
          </cell>
          <cell r="G1605" t="str">
            <v>SP</v>
          </cell>
          <cell r="H1605" t="str">
            <v>SÃO PAULO</v>
          </cell>
          <cell r="I1605" t="str">
            <v>SP</v>
          </cell>
          <cell r="J1605" t="str">
            <v>SP</v>
          </cell>
          <cell r="K1605" t="str">
            <v>51</v>
          </cell>
          <cell r="L1605" t="str">
            <v>PRIMEIRA</v>
          </cell>
          <cell r="M1605" t="str">
            <v>PRIMEIRA</v>
          </cell>
          <cell r="N1605">
            <v>0</v>
          </cell>
          <cell r="O1605">
            <v>0</v>
          </cell>
          <cell r="P1605" t="str">
            <v>EDIFÍCIO COMERCIAL</v>
          </cell>
          <cell r="Q1605" t="str">
            <v>GARAGEM</v>
          </cell>
          <cell r="R1605" t="str">
            <v>OFF STREET</v>
          </cell>
          <cell r="S1605" t="str">
            <v>BASE OFF</v>
          </cell>
          <cell r="T1605">
            <v>1</v>
          </cell>
          <cell r="U1605" t="str">
            <v>N/A</v>
          </cell>
          <cell r="V1605" t="str">
            <v>N/A</v>
          </cell>
          <cell r="W1605" t="str">
            <v>N/I</v>
          </cell>
          <cell r="X1605" t="str">
            <v>N/I</v>
          </cell>
          <cell r="Y1605" t="str">
            <v>N/A</v>
          </cell>
          <cell r="Z1605" t="str">
            <v>N/A</v>
          </cell>
          <cell r="AA1605" t="str">
            <v>N/I</v>
          </cell>
          <cell r="AB1605" t="str">
            <v>NAO BLOQUEADO</v>
          </cell>
          <cell r="AC1605">
            <v>125117</v>
          </cell>
          <cell r="AD1605" t="str">
            <v>ED COM PINHEIRO NETO</v>
          </cell>
          <cell r="AE1605" t="str">
            <v xml:space="preserve">1.TRANSFERÊNCIA </v>
          </cell>
          <cell r="AF1605" t="str">
            <v>ORGANICAS</v>
          </cell>
          <cell r="AG1605" t="str">
            <v>N/I</v>
          </cell>
          <cell r="AH1605" t="str">
            <v xml:space="preserve">SÃO PAULO </v>
          </cell>
          <cell r="AI1605" t="str">
            <v>01455-000</v>
          </cell>
          <cell r="AJ1605" t="str">
            <v>JD. EUROPA</v>
          </cell>
          <cell r="AK1605" t="str">
            <v>RUA HUNGRIA, 1100</v>
          </cell>
          <cell r="AL1605" t="str">
            <v>N/I</v>
          </cell>
          <cell r="AM1605" t="str">
            <v>N/I</v>
          </cell>
          <cell r="AN1605" t="str">
            <v>N/I</v>
          </cell>
          <cell r="AO1605" t="str">
            <v>N/A</v>
          </cell>
          <cell r="AP1605" t="str">
            <v>N/A</v>
          </cell>
          <cell r="AQ1605" t="str">
            <v>N/I</v>
          </cell>
          <cell r="AR1605" t="str">
            <v>N/I</v>
          </cell>
          <cell r="AS1605" t="str">
            <v>N/IN/I</v>
          </cell>
          <cell r="AT1605" t="str">
            <v>N/I</v>
          </cell>
          <cell r="AU1605" t="str">
            <v>N/I</v>
          </cell>
          <cell r="AV1605" t="str">
            <v>N/A</v>
          </cell>
          <cell r="AW1605" t="str">
            <v>N/I</v>
          </cell>
          <cell r="AX1605" t="str">
            <v>Pinheiro Neto Empreendimentos</v>
          </cell>
          <cell r="AY1605" t="str">
            <v>N/I</v>
          </cell>
          <cell r="AZ1605">
            <v>125172</v>
          </cell>
        </row>
        <row r="1606">
          <cell r="D1606" t="str">
            <v>ON SPN000002</v>
          </cell>
          <cell r="E1606" t="str">
            <v>PIRACICABA</v>
          </cell>
          <cell r="F1606" t="str">
            <v>N/A</v>
          </cell>
          <cell r="G1606" t="str">
            <v>ON</v>
          </cell>
          <cell r="H1606" t="str">
            <v>SÃO PAULO</v>
          </cell>
          <cell r="I1606" t="str">
            <v>ON</v>
          </cell>
          <cell r="J1606" t="str">
            <v>On Street</v>
          </cell>
          <cell r="K1606" t="str">
            <v>N/A</v>
          </cell>
          <cell r="L1606" t="str">
            <v>N/A</v>
          </cell>
          <cell r="M1606" t="str">
            <v>N/A</v>
          </cell>
          <cell r="N1606">
            <v>0</v>
          </cell>
          <cell r="O1606">
            <v>0</v>
          </cell>
          <cell r="P1606" t="str">
            <v>ZONA AZUL</v>
          </cell>
          <cell r="Q1606" t="str">
            <v>GARAGEM</v>
          </cell>
          <cell r="R1606" t="str">
            <v>ON STREET</v>
          </cell>
          <cell r="S1606" t="str">
            <v>NN ON 2011</v>
          </cell>
          <cell r="T1606">
            <v>1</v>
          </cell>
          <cell r="U1606" t="str">
            <v>N/A</v>
          </cell>
          <cell r="V1606" t="str">
            <v>N/A</v>
          </cell>
          <cell r="W1606" t="str">
            <v>N/I</v>
          </cell>
          <cell r="X1606" t="str">
            <v>N/I</v>
          </cell>
          <cell r="Y1606" t="str">
            <v>N/I</v>
          </cell>
          <cell r="Z1606" t="str">
            <v>N/I</v>
          </cell>
          <cell r="AA1606" t="str">
            <v>N/I</v>
          </cell>
          <cell r="AB1606" t="str">
            <v>NAO BLOQUEADO</v>
          </cell>
          <cell r="AC1606">
            <v>121628</v>
          </cell>
          <cell r="AD1606" t="str">
            <v>PIRACICABA</v>
          </cell>
          <cell r="AE1606" t="str">
            <v xml:space="preserve">1.TRANSFERÊNCIA </v>
          </cell>
          <cell r="AF1606" t="str">
            <v>N/I</v>
          </cell>
          <cell r="AG1606" t="str">
            <v>N/I</v>
          </cell>
          <cell r="AH1606" t="str">
            <v>N/I</v>
          </cell>
          <cell r="AI1606" t="str">
            <v>N/I</v>
          </cell>
          <cell r="AJ1606" t="str">
            <v>N/I</v>
          </cell>
          <cell r="AK1606" t="str">
            <v>N/I</v>
          </cell>
          <cell r="AL1606" t="str">
            <v>N/I</v>
          </cell>
          <cell r="AM1606" t="str">
            <v>N/I</v>
          </cell>
          <cell r="AN1606" t="str">
            <v>N/I</v>
          </cell>
          <cell r="AO1606" t="str">
            <v>N/I</v>
          </cell>
          <cell r="AP1606" t="str">
            <v>N/I</v>
          </cell>
          <cell r="AQ1606" t="str">
            <v>N/I</v>
          </cell>
          <cell r="AR1606" t="str">
            <v>N/I</v>
          </cell>
          <cell r="AS1606" t="str">
            <v>N/IN/I</v>
          </cell>
          <cell r="AT1606" t="str">
            <v>N/I</v>
          </cell>
          <cell r="AU1606" t="str">
            <v>N/I</v>
          </cell>
          <cell r="AV1606" t="str">
            <v>N/I</v>
          </cell>
          <cell r="AW1606" t="str">
            <v>N/I</v>
          </cell>
          <cell r="AX1606" t="str">
            <v>N/I</v>
          </cell>
          <cell r="AY1606" t="str">
            <v>N/I</v>
          </cell>
          <cell r="AZ1606" t="str">
            <v>ON SPN000002</v>
          </cell>
        </row>
        <row r="1607">
          <cell r="D1607" t="str">
            <v>ONN000002</v>
          </cell>
          <cell r="E1607" t="str">
            <v>PIRACICABA</v>
          </cell>
          <cell r="F1607" t="str">
            <v>N/A</v>
          </cell>
          <cell r="G1607" t="str">
            <v>ON</v>
          </cell>
          <cell r="H1607" t="str">
            <v>SÃO PAULO</v>
          </cell>
          <cell r="I1607" t="str">
            <v>ON</v>
          </cell>
          <cell r="J1607" t="str">
            <v>On Street</v>
          </cell>
          <cell r="K1607" t="str">
            <v>N/A</v>
          </cell>
          <cell r="L1607" t="str">
            <v>N/A</v>
          </cell>
          <cell r="M1607" t="str">
            <v>N/A</v>
          </cell>
          <cell r="N1607">
            <v>0</v>
          </cell>
          <cell r="O1607">
            <v>0</v>
          </cell>
          <cell r="P1607" t="str">
            <v>ZONA AZUL</v>
          </cell>
          <cell r="Q1607" t="str">
            <v>GARAGEM</v>
          </cell>
          <cell r="R1607" t="str">
            <v>ON STREET</v>
          </cell>
          <cell r="S1607" t="str">
            <v>NN ON 2011</v>
          </cell>
          <cell r="T1607">
            <v>1</v>
          </cell>
          <cell r="U1607" t="str">
            <v>N/A</v>
          </cell>
          <cell r="V1607" t="str">
            <v>N/A</v>
          </cell>
          <cell r="W1607" t="str">
            <v>N/I</v>
          </cell>
          <cell r="X1607" t="str">
            <v>N/I</v>
          </cell>
          <cell r="Y1607" t="str">
            <v>N/I</v>
          </cell>
          <cell r="Z1607" t="str">
            <v>N/I</v>
          </cell>
          <cell r="AA1607" t="str">
            <v>N/I</v>
          </cell>
          <cell r="AB1607" t="str">
            <v>NAO BLOQUEADO</v>
          </cell>
          <cell r="AC1607">
            <v>121628</v>
          </cell>
          <cell r="AD1607" t="str">
            <v>PIRACICABA</v>
          </cell>
          <cell r="AE1607" t="str">
            <v xml:space="preserve">1.TRANSFERÊNCIA </v>
          </cell>
          <cell r="AF1607" t="str">
            <v>N/I</v>
          </cell>
          <cell r="AG1607" t="str">
            <v>N/I</v>
          </cell>
          <cell r="AH1607" t="str">
            <v>N/I</v>
          </cell>
          <cell r="AI1607" t="str">
            <v>N/I</v>
          </cell>
          <cell r="AJ1607" t="str">
            <v>N/I</v>
          </cell>
          <cell r="AK1607" t="str">
            <v>N/I</v>
          </cell>
          <cell r="AL1607" t="str">
            <v>N/I</v>
          </cell>
          <cell r="AM1607" t="str">
            <v>N/I</v>
          </cell>
          <cell r="AN1607" t="str">
            <v>N/I</v>
          </cell>
          <cell r="AO1607" t="str">
            <v>N/I</v>
          </cell>
          <cell r="AP1607" t="str">
            <v>N/I</v>
          </cell>
          <cell r="AQ1607" t="str">
            <v>N/I</v>
          </cell>
          <cell r="AR1607" t="str">
            <v>N/I</v>
          </cell>
          <cell r="AS1607" t="str">
            <v>N/IN/I</v>
          </cell>
          <cell r="AT1607" t="str">
            <v>N/I</v>
          </cell>
          <cell r="AU1607" t="str">
            <v>N/I</v>
          </cell>
          <cell r="AV1607" t="str">
            <v>N/I</v>
          </cell>
          <cell r="AW1607" t="str">
            <v>N/I</v>
          </cell>
          <cell r="AX1607" t="str">
            <v>N/I</v>
          </cell>
          <cell r="AY1607" t="str">
            <v>N/I</v>
          </cell>
          <cell r="AZ1607" t="str">
            <v>ONN000002</v>
          </cell>
        </row>
        <row r="1608">
          <cell r="D1608" t="str">
            <v xml:space="preserve">01201H7  </v>
          </cell>
          <cell r="E1608" t="str">
            <v>CAMPOS DO JORDAO AREA B</v>
          </cell>
          <cell r="F1608" t="str">
            <v>N/A</v>
          </cell>
          <cell r="G1608" t="str">
            <v>SP</v>
          </cell>
          <cell r="H1608" t="str">
            <v>SÃO PAULO</v>
          </cell>
          <cell r="I1608" t="str">
            <v>SP</v>
          </cell>
          <cell r="J1608" t="str">
            <v>SP</v>
          </cell>
          <cell r="K1608" t="str">
            <v>01</v>
          </cell>
          <cell r="L1608" t="str">
            <v>ALLPARK</v>
          </cell>
          <cell r="M1608" t="str">
            <v>ALLPARK</v>
          </cell>
          <cell r="N1608">
            <v>0</v>
          </cell>
          <cell r="O1608">
            <v>0</v>
          </cell>
          <cell r="P1608" t="str">
            <v>TERRENO</v>
          </cell>
          <cell r="Q1608" t="str">
            <v>GARAGEM</v>
          </cell>
          <cell r="R1608" t="str">
            <v>OFF STREET</v>
          </cell>
          <cell r="S1608" t="str">
            <v>NN OFF 2011</v>
          </cell>
          <cell r="T1608">
            <v>1</v>
          </cell>
          <cell r="U1608" t="str">
            <v>N/A</v>
          </cell>
          <cell r="V1608" t="str">
            <v>N/A</v>
          </cell>
          <cell r="W1608" t="str">
            <v>N/I</v>
          </cell>
          <cell r="X1608" t="str">
            <v>N/I</v>
          </cell>
          <cell r="Y1608" t="str">
            <v>N/A</v>
          </cell>
          <cell r="Z1608" t="str">
            <v>N/A</v>
          </cell>
          <cell r="AA1608" t="str">
            <v>N/I</v>
          </cell>
          <cell r="AB1608" t="str">
            <v>NAO BLOQUEADO</v>
          </cell>
          <cell r="AC1608">
            <v>121626</v>
          </cell>
          <cell r="AD1608" t="str">
            <v>TERR CAMPOS DO JORDAO ESTR FERRO - HP</v>
          </cell>
          <cell r="AE1608" t="str">
            <v xml:space="preserve">1.TRANSFERÊNCIA </v>
          </cell>
          <cell r="AF1608" t="str">
            <v>ORGANICAS</v>
          </cell>
          <cell r="AG1608" t="str">
            <v>N/I</v>
          </cell>
          <cell r="AH1608" t="str">
            <v>CAMPOS DO JORDÃO</v>
          </cell>
          <cell r="AI1608" t="str">
            <v>12460-000</v>
          </cell>
          <cell r="AJ1608" t="str">
            <v>VILA CAPIVARI</v>
          </cell>
          <cell r="AK1608" t="str">
            <v>AV. DR. ANTONIO NÍCOLA PÁDULA, 111</v>
          </cell>
          <cell r="AL1608" t="str">
            <v>N/I</v>
          </cell>
          <cell r="AM1608">
            <v>40649</v>
          </cell>
          <cell r="AN1608" t="str">
            <v>ABR/11</v>
          </cell>
          <cell r="AO1608" t="str">
            <v>N/A</v>
          </cell>
          <cell r="AP1608" t="str">
            <v>N/A</v>
          </cell>
          <cell r="AQ1608" t="str">
            <v>N/I</v>
          </cell>
          <cell r="AR1608" t="str">
            <v>N/I</v>
          </cell>
          <cell r="AS1608" t="str">
            <v>ALLPARK - SPH7</v>
          </cell>
          <cell r="AT1608" t="str">
            <v>ALLPARK - SP</v>
          </cell>
          <cell r="AU1608" t="str">
            <v>H7</v>
          </cell>
          <cell r="AV1608" t="str">
            <v>C JORDAO AREA B</v>
          </cell>
          <cell r="AW1608" t="str">
            <v>N/I</v>
          </cell>
          <cell r="AX1608" t="str">
            <v>N/I</v>
          </cell>
          <cell r="AY1608" t="str">
            <v>N/I</v>
          </cell>
          <cell r="AZ1608" t="str">
            <v xml:space="preserve">01201H7  </v>
          </cell>
        </row>
        <row r="1609">
          <cell r="D1609" t="str">
            <v xml:space="preserve">01201W4  </v>
          </cell>
          <cell r="E1609" t="str">
            <v>EDIFICIO JATOBA</v>
          </cell>
          <cell r="F1609" t="str">
            <v>N/A</v>
          </cell>
          <cell r="G1609" t="str">
            <v>SP</v>
          </cell>
          <cell r="H1609" t="str">
            <v>SÃO PAULO</v>
          </cell>
          <cell r="I1609" t="str">
            <v>SP</v>
          </cell>
          <cell r="J1609" t="str">
            <v>SP</v>
          </cell>
          <cell r="K1609" t="str">
            <v>01</v>
          </cell>
          <cell r="L1609" t="str">
            <v>ALLPARK</v>
          </cell>
          <cell r="M1609" t="str">
            <v>ALLPARK</v>
          </cell>
          <cell r="N1609">
            <v>0</v>
          </cell>
          <cell r="O1609">
            <v>0</v>
          </cell>
          <cell r="P1609" t="str">
            <v>EDIFÍCIO COMERCIAL</v>
          </cell>
          <cell r="Q1609" t="str">
            <v>GARAGEM</v>
          </cell>
          <cell r="R1609" t="str">
            <v>OFF STREET</v>
          </cell>
          <cell r="S1609" t="str">
            <v>NN OFF 2010</v>
          </cell>
          <cell r="T1609">
            <v>1</v>
          </cell>
          <cell r="U1609" t="str">
            <v>N/A</v>
          </cell>
          <cell r="V1609" t="str">
            <v>N/A</v>
          </cell>
          <cell r="W1609" t="str">
            <v>N/I</v>
          </cell>
          <cell r="X1609" t="str">
            <v>N/I</v>
          </cell>
          <cell r="Y1609" t="str">
            <v>N/A</v>
          </cell>
          <cell r="Z1609" t="str">
            <v>N/A</v>
          </cell>
          <cell r="AA1609" t="str">
            <v>N/I</v>
          </cell>
          <cell r="AB1609" t="str">
            <v>NAO BLOQUEADO</v>
          </cell>
          <cell r="AC1609">
            <v>121622</v>
          </cell>
          <cell r="AD1609" t="str">
            <v>ED COM JATOBA - HP</v>
          </cell>
          <cell r="AE1609" t="str">
            <v xml:space="preserve">1.TRANSFERÊNCIA </v>
          </cell>
          <cell r="AF1609" t="str">
            <v>ORGANICAS</v>
          </cell>
          <cell r="AG1609" t="str">
            <v>N/I</v>
          </cell>
          <cell r="AH1609" t="str">
            <v>N/I</v>
          </cell>
          <cell r="AI1609" t="str">
            <v>N/I</v>
          </cell>
          <cell r="AJ1609" t="str">
            <v>N/I</v>
          </cell>
          <cell r="AK1609" t="str">
            <v>RUA SURUBIM, 373</v>
          </cell>
          <cell r="AL1609" t="str">
            <v>N/I</v>
          </cell>
          <cell r="AM1609">
            <v>40405</v>
          </cell>
          <cell r="AN1609" t="str">
            <v>AGO/10</v>
          </cell>
          <cell r="AO1609" t="str">
            <v>N/A</v>
          </cell>
          <cell r="AP1609" t="str">
            <v>N/A</v>
          </cell>
          <cell r="AQ1609" t="str">
            <v>N/I</v>
          </cell>
          <cell r="AR1609" t="str">
            <v>N/I</v>
          </cell>
          <cell r="AS1609" t="str">
            <v>N/IN/I</v>
          </cell>
          <cell r="AT1609" t="str">
            <v>N/I</v>
          </cell>
          <cell r="AU1609" t="str">
            <v>N/I</v>
          </cell>
          <cell r="AV1609" t="str">
            <v>N/A</v>
          </cell>
          <cell r="AW1609" t="str">
            <v>N/I</v>
          </cell>
          <cell r="AX1609" t="str">
            <v>N/I</v>
          </cell>
          <cell r="AY1609" t="str">
            <v>N/I</v>
          </cell>
          <cell r="AZ1609" t="str">
            <v xml:space="preserve">01201W4  </v>
          </cell>
        </row>
        <row r="1610">
          <cell r="D1610">
            <v>121613</v>
          </cell>
          <cell r="E1610" t="str">
            <v>ZONA AZUL RIO CLARO</v>
          </cell>
          <cell r="F1610" t="str">
            <v>N/A</v>
          </cell>
          <cell r="G1610" t="str">
            <v>ON</v>
          </cell>
          <cell r="H1610" t="str">
            <v>SÃO PAULO</v>
          </cell>
          <cell r="I1610" t="str">
            <v>ON</v>
          </cell>
          <cell r="J1610" t="str">
            <v>On Street</v>
          </cell>
          <cell r="K1610" t="str">
            <v>16</v>
          </cell>
          <cell r="L1610" t="str">
            <v>HORA PARK</v>
          </cell>
          <cell r="M1610" t="str">
            <v>HORA PARK</v>
          </cell>
          <cell r="N1610">
            <v>0</v>
          </cell>
          <cell r="O1610">
            <v>0</v>
          </cell>
          <cell r="P1610" t="str">
            <v>ZONA AZUL</v>
          </cell>
          <cell r="Q1610" t="str">
            <v>GARAGEM</v>
          </cell>
          <cell r="R1610" t="str">
            <v>ON STREET</v>
          </cell>
          <cell r="S1610" t="str">
            <v>BASE ON</v>
          </cell>
          <cell r="T1610">
            <v>1</v>
          </cell>
          <cell r="U1610" t="str">
            <v>N/A</v>
          </cell>
          <cell r="V1610" t="str">
            <v>N/A</v>
          </cell>
          <cell r="W1610" t="str">
            <v>N/I</v>
          </cell>
          <cell r="X1610" t="str">
            <v>N/I</v>
          </cell>
          <cell r="Y1610" t="str">
            <v>N/A</v>
          </cell>
          <cell r="Z1610" t="str">
            <v>N/A</v>
          </cell>
          <cell r="AA1610" t="str">
            <v>N/I</v>
          </cell>
          <cell r="AB1610" t="str">
            <v>NAO BLOQUEADO</v>
          </cell>
          <cell r="AC1610">
            <v>121609</v>
          </cell>
          <cell r="AD1610" t="str">
            <v>RIO CLARO</v>
          </cell>
          <cell r="AE1610" t="str">
            <v xml:space="preserve">1.TRANSFERÊNCIA </v>
          </cell>
          <cell r="AF1610" t="str">
            <v>ORGANICAS</v>
          </cell>
          <cell r="AG1610" t="str">
            <v>N/I</v>
          </cell>
          <cell r="AH1610" t="str">
            <v>RIO CLARO</v>
          </cell>
          <cell r="AI1610" t="str">
            <v>13500-152</v>
          </cell>
          <cell r="AJ1610" t="str">
            <v>CENTRO</v>
          </cell>
          <cell r="AK1610" t="str">
            <v>RIO CLARO</v>
          </cell>
          <cell r="AL1610" t="str">
            <v>N/I</v>
          </cell>
          <cell r="AM1610" t="str">
            <v>N/I</v>
          </cell>
          <cell r="AN1610" t="str">
            <v>N/I</v>
          </cell>
          <cell r="AO1610" t="str">
            <v>N/A</v>
          </cell>
          <cell r="AP1610" t="str">
            <v>N/A</v>
          </cell>
          <cell r="AQ1610" t="str">
            <v>N/I</v>
          </cell>
          <cell r="AR1610" t="str">
            <v>N/I</v>
          </cell>
          <cell r="AS1610" t="str">
            <v>N/IN/I</v>
          </cell>
          <cell r="AT1610" t="str">
            <v>N/I</v>
          </cell>
          <cell r="AU1610" t="str">
            <v>N/I</v>
          </cell>
          <cell r="AV1610" t="str">
            <v>N/A</v>
          </cell>
          <cell r="AW1610" t="str">
            <v>N/I</v>
          </cell>
          <cell r="AX1610" t="str">
            <v>Rio Claro SP</v>
          </cell>
          <cell r="AY1610" t="str">
            <v>N/I</v>
          </cell>
          <cell r="AZ1610">
            <v>121613</v>
          </cell>
        </row>
        <row r="1611">
          <cell r="D1611">
            <v>121618</v>
          </cell>
          <cell r="E1611" t="str">
            <v>ZONA AZUL JACAREI</v>
          </cell>
          <cell r="F1611" t="str">
            <v>N/A</v>
          </cell>
          <cell r="G1611" t="str">
            <v>ON</v>
          </cell>
          <cell r="H1611" t="str">
            <v>SÃO PAULO</v>
          </cell>
          <cell r="I1611" t="str">
            <v>ON</v>
          </cell>
          <cell r="J1611" t="str">
            <v>On Street</v>
          </cell>
          <cell r="K1611" t="str">
            <v>16</v>
          </cell>
          <cell r="L1611" t="str">
            <v>HORA PARK</v>
          </cell>
          <cell r="M1611" t="str">
            <v>HORA PARK</v>
          </cell>
          <cell r="N1611">
            <v>0</v>
          </cell>
          <cell r="O1611">
            <v>0</v>
          </cell>
          <cell r="P1611" t="str">
            <v>ZONA AZUL</v>
          </cell>
          <cell r="Q1611" t="str">
            <v>GARAGEM</v>
          </cell>
          <cell r="R1611" t="str">
            <v>ON STREET</v>
          </cell>
          <cell r="S1611" t="str">
            <v>BASE ON</v>
          </cell>
          <cell r="T1611">
            <v>1</v>
          </cell>
          <cell r="U1611" t="str">
            <v>N/A</v>
          </cell>
          <cell r="V1611" t="str">
            <v>N/A</v>
          </cell>
          <cell r="W1611" t="str">
            <v>N/I</v>
          </cell>
          <cell r="X1611" t="str">
            <v>N/I</v>
          </cell>
          <cell r="Y1611" t="str">
            <v>N/A</v>
          </cell>
          <cell r="Z1611" t="str">
            <v>N/A</v>
          </cell>
          <cell r="AA1611" t="str">
            <v>N/I</v>
          </cell>
          <cell r="AB1611" t="str">
            <v>NAO BLOQUEADO</v>
          </cell>
          <cell r="AC1611">
            <v>121608</v>
          </cell>
          <cell r="AD1611" t="str">
            <v>JACAREI</v>
          </cell>
          <cell r="AE1611" t="str">
            <v xml:space="preserve">1.TRANSFERÊNCIA </v>
          </cell>
          <cell r="AF1611" t="str">
            <v>ORGANICAS</v>
          </cell>
          <cell r="AG1611" t="str">
            <v>N/I</v>
          </cell>
          <cell r="AH1611" t="str">
            <v>JACAREI</v>
          </cell>
          <cell r="AI1611" t="str">
            <v>12327-390</v>
          </cell>
          <cell r="AJ1611" t="str">
            <v>CENTRO</v>
          </cell>
          <cell r="AK1611" t="str">
            <v>JACAREI</v>
          </cell>
          <cell r="AL1611" t="str">
            <v>N/I</v>
          </cell>
          <cell r="AM1611" t="str">
            <v>N/I</v>
          </cell>
          <cell r="AN1611" t="str">
            <v>N/I</v>
          </cell>
          <cell r="AO1611" t="str">
            <v>N/A</v>
          </cell>
          <cell r="AP1611" t="str">
            <v>N/A</v>
          </cell>
          <cell r="AQ1611" t="str">
            <v>N/I</v>
          </cell>
          <cell r="AR1611" t="str">
            <v>N/I</v>
          </cell>
          <cell r="AS1611" t="str">
            <v>N/IN/I</v>
          </cell>
          <cell r="AT1611" t="str">
            <v>N/I</v>
          </cell>
          <cell r="AU1611" t="str">
            <v>N/I</v>
          </cell>
          <cell r="AV1611" t="str">
            <v>N/A</v>
          </cell>
          <cell r="AW1611" t="str">
            <v>N/I</v>
          </cell>
          <cell r="AX1611" t="str">
            <v>Jacareí N/I SP</v>
          </cell>
          <cell r="AY1611" t="str">
            <v>N/I</v>
          </cell>
          <cell r="AZ1611">
            <v>121618</v>
          </cell>
        </row>
        <row r="1612">
          <cell r="D1612">
            <v>121617</v>
          </cell>
          <cell r="E1612" t="str">
            <v>ZONA AZUL PINDAMONHANGABA</v>
          </cell>
          <cell r="F1612" t="str">
            <v>N/A</v>
          </cell>
          <cell r="G1612" t="str">
            <v>ON</v>
          </cell>
          <cell r="H1612" t="str">
            <v>SÃO PAULO</v>
          </cell>
          <cell r="I1612" t="str">
            <v>ON</v>
          </cell>
          <cell r="J1612" t="str">
            <v>On Street</v>
          </cell>
          <cell r="K1612" t="str">
            <v>16</v>
          </cell>
          <cell r="L1612" t="str">
            <v>HORA PARK</v>
          </cell>
          <cell r="M1612" t="str">
            <v>HORA PARK</v>
          </cell>
          <cell r="N1612">
            <v>0</v>
          </cell>
          <cell r="O1612">
            <v>0</v>
          </cell>
          <cell r="P1612" t="str">
            <v>ZONA AZUL</v>
          </cell>
          <cell r="Q1612" t="str">
            <v>GARAGEM</v>
          </cell>
          <cell r="R1612" t="str">
            <v>ON STREET</v>
          </cell>
          <cell r="S1612" t="str">
            <v>BASE ON</v>
          </cell>
          <cell r="T1612">
            <v>1</v>
          </cell>
          <cell r="U1612" t="str">
            <v>N/A</v>
          </cell>
          <cell r="V1612" t="str">
            <v>N/A</v>
          </cell>
          <cell r="W1612" t="str">
            <v>N/I</v>
          </cell>
          <cell r="X1612" t="str">
            <v>N/I</v>
          </cell>
          <cell r="Y1612" t="str">
            <v>N/A</v>
          </cell>
          <cell r="Z1612" t="str">
            <v>N/A</v>
          </cell>
          <cell r="AA1612" t="str">
            <v>N/I</v>
          </cell>
          <cell r="AB1612" t="str">
            <v>NAO BLOQUEADO</v>
          </cell>
          <cell r="AC1612">
            <v>121607</v>
          </cell>
          <cell r="AD1612" t="str">
            <v>PINDAMONHANGABA</v>
          </cell>
          <cell r="AE1612" t="str">
            <v xml:space="preserve">1.TRANSFERÊNCIA </v>
          </cell>
          <cell r="AF1612" t="str">
            <v>ORGANICAS</v>
          </cell>
          <cell r="AG1612" t="str">
            <v>N/I</v>
          </cell>
          <cell r="AH1612" t="str">
            <v>PINDAMONHANGABA</v>
          </cell>
          <cell r="AI1612" t="str">
            <v>12400-450</v>
          </cell>
          <cell r="AJ1612" t="str">
            <v>CENTRO</v>
          </cell>
          <cell r="AK1612" t="str">
            <v>PINDAMONHANGABA</v>
          </cell>
          <cell r="AL1612" t="str">
            <v>N/I</v>
          </cell>
          <cell r="AM1612" t="str">
            <v>N/I</v>
          </cell>
          <cell r="AN1612" t="str">
            <v>N/I</v>
          </cell>
          <cell r="AO1612" t="str">
            <v>N/A</v>
          </cell>
          <cell r="AP1612" t="str">
            <v>N/A</v>
          </cell>
          <cell r="AQ1612" t="str">
            <v>N/I</v>
          </cell>
          <cell r="AR1612" t="str">
            <v>N/I</v>
          </cell>
          <cell r="AS1612" t="str">
            <v>N/IN/I</v>
          </cell>
          <cell r="AT1612" t="str">
            <v>N/I</v>
          </cell>
          <cell r="AU1612" t="str">
            <v>N/I</v>
          </cell>
          <cell r="AV1612" t="str">
            <v>N/A</v>
          </cell>
          <cell r="AW1612" t="str">
            <v>N/I</v>
          </cell>
          <cell r="AX1612" t="str">
            <v>Pindamonhangaba SP</v>
          </cell>
          <cell r="AY1612" t="str">
            <v>N/I</v>
          </cell>
          <cell r="AZ1612">
            <v>121617</v>
          </cell>
        </row>
        <row r="1613">
          <cell r="D1613">
            <v>121616</v>
          </cell>
          <cell r="E1613" t="str">
            <v>ZONA AZUL SAO JOAO BOA VISTA</v>
          </cell>
          <cell r="F1613" t="str">
            <v>N/A</v>
          </cell>
          <cell r="G1613" t="str">
            <v>ON</v>
          </cell>
          <cell r="H1613" t="str">
            <v>SÃO PAULO</v>
          </cell>
          <cell r="I1613" t="str">
            <v>ON</v>
          </cell>
          <cell r="J1613" t="str">
            <v>On Street</v>
          </cell>
          <cell r="K1613" t="str">
            <v>16</v>
          </cell>
          <cell r="L1613" t="str">
            <v>HORA PARK</v>
          </cell>
          <cell r="M1613" t="str">
            <v>HORA PARK</v>
          </cell>
          <cell r="N1613">
            <v>0</v>
          </cell>
          <cell r="O1613">
            <v>0</v>
          </cell>
          <cell r="P1613" t="str">
            <v>ZONA AZUL</v>
          </cell>
          <cell r="Q1613" t="str">
            <v>GARAGEM</v>
          </cell>
          <cell r="R1613" t="str">
            <v>ON STREET</v>
          </cell>
          <cell r="S1613" t="str">
            <v>BASE ON</v>
          </cell>
          <cell r="T1613">
            <v>1</v>
          </cell>
          <cell r="U1613" t="str">
            <v>N/A</v>
          </cell>
          <cell r="V1613" t="str">
            <v>N/A</v>
          </cell>
          <cell r="W1613" t="str">
            <v>N/I</v>
          </cell>
          <cell r="X1613" t="str">
            <v>N/I</v>
          </cell>
          <cell r="Y1613" t="str">
            <v>N/A</v>
          </cell>
          <cell r="Z1613" t="str">
            <v>N/A</v>
          </cell>
          <cell r="AA1613" t="str">
            <v>N/I</v>
          </cell>
          <cell r="AB1613" t="str">
            <v>NAO BLOQUEADO</v>
          </cell>
          <cell r="AC1613">
            <v>121606</v>
          </cell>
          <cell r="AD1613" t="str">
            <v>SAO JOAO DA BOA</v>
          </cell>
          <cell r="AE1613" t="str">
            <v xml:space="preserve">1.TRANSFERÊNCIA </v>
          </cell>
          <cell r="AF1613" t="str">
            <v>ORGANICAS</v>
          </cell>
          <cell r="AG1613" t="str">
            <v>N/I</v>
          </cell>
          <cell r="AH1613" t="str">
            <v>SÃO JOAO DA BOA</v>
          </cell>
          <cell r="AI1613" t="str">
            <v>13870-090</v>
          </cell>
          <cell r="AJ1613" t="str">
            <v>CENTRO</v>
          </cell>
          <cell r="AK1613" t="str">
            <v>SAO JOAO DA BOA</v>
          </cell>
          <cell r="AL1613" t="str">
            <v>N/I</v>
          </cell>
          <cell r="AM1613" t="str">
            <v>N/I</v>
          </cell>
          <cell r="AN1613" t="str">
            <v>N/I</v>
          </cell>
          <cell r="AO1613" t="str">
            <v>N/A</v>
          </cell>
          <cell r="AP1613" t="str">
            <v>N/A</v>
          </cell>
          <cell r="AQ1613" t="str">
            <v>N/I</v>
          </cell>
          <cell r="AR1613" t="str">
            <v>N/I</v>
          </cell>
          <cell r="AS1613" t="str">
            <v>N/IN/I</v>
          </cell>
          <cell r="AT1613" t="str">
            <v>N/I</v>
          </cell>
          <cell r="AU1613" t="str">
            <v>N/I</v>
          </cell>
          <cell r="AV1613" t="str">
            <v>N/A</v>
          </cell>
          <cell r="AW1613" t="str">
            <v>N/I</v>
          </cell>
          <cell r="AX1613" t="str">
            <v>São João Boa Vista SP</v>
          </cell>
          <cell r="AY1613" t="str">
            <v>N/I</v>
          </cell>
          <cell r="AZ1613">
            <v>121616</v>
          </cell>
        </row>
        <row r="1614">
          <cell r="D1614">
            <v>121615</v>
          </cell>
          <cell r="E1614" t="str">
            <v>ZONA AZUL LIMEIRA</v>
          </cell>
          <cell r="F1614" t="str">
            <v>N/A</v>
          </cell>
          <cell r="G1614" t="str">
            <v>ON</v>
          </cell>
          <cell r="H1614" t="str">
            <v>SÃO PAULO</v>
          </cell>
          <cell r="I1614" t="str">
            <v>ON</v>
          </cell>
          <cell r="J1614" t="str">
            <v>On Street</v>
          </cell>
          <cell r="K1614" t="str">
            <v>16</v>
          </cell>
          <cell r="L1614" t="str">
            <v>HORA PARK</v>
          </cell>
          <cell r="M1614" t="str">
            <v>HORA PARK</v>
          </cell>
          <cell r="N1614">
            <v>0</v>
          </cell>
          <cell r="O1614">
            <v>0</v>
          </cell>
          <cell r="P1614" t="str">
            <v>ZONA AZUL</v>
          </cell>
          <cell r="Q1614" t="str">
            <v>GARAGEM</v>
          </cell>
          <cell r="R1614" t="str">
            <v>ON STREET</v>
          </cell>
          <cell r="S1614" t="str">
            <v>BASE ON</v>
          </cell>
          <cell r="T1614">
            <v>1</v>
          </cell>
          <cell r="U1614" t="str">
            <v>N/A</v>
          </cell>
          <cell r="V1614" t="str">
            <v>N/A</v>
          </cell>
          <cell r="W1614" t="str">
            <v>N/I</v>
          </cell>
          <cell r="X1614" t="str">
            <v>N/I</v>
          </cell>
          <cell r="Y1614" t="str">
            <v>N/A</v>
          </cell>
          <cell r="Z1614" t="str">
            <v>N/A</v>
          </cell>
          <cell r="AA1614" t="str">
            <v>N/I</v>
          </cell>
          <cell r="AB1614" t="str">
            <v>NAO BLOQUEADO</v>
          </cell>
          <cell r="AC1614">
            <v>121605</v>
          </cell>
          <cell r="AD1614" t="str">
            <v>LIMEIRA</v>
          </cell>
          <cell r="AE1614" t="str">
            <v xml:space="preserve">1.TRANSFERÊNCIA </v>
          </cell>
          <cell r="AF1614" t="str">
            <v>ORGANICAS</v>
          </cell>
          <cell r="AG1614" t="str">
            <v>N/I</v>
          </cell>
          <cell r="AH1614" t="str">
            <v>LIMEIRA</v>
          </cell>
          <cell r="AI1614" t="str">
            <v>13480-001</v>
          </cell>
          <cell r="AJ1614" t="str">
            <v>CENTRO</v>
          </cell>
          <cell r="AK1614" t="str">
            <v>LIMEIRA</v>
          </cell>
          <cell r="AL1614" t="str">
            <v>N/I</v>
          </cell>
          <cell r="AM1614" t="str">
            <v>N/I</v>
          </cell>
          <cell r="AN1614" t="str">
            <v>N/I</v>
          </cell>
          <cell r="AO1614" t="str">
            <v>N/A</v>
          </cell>
          <cell r="AP1614" t="str">
            <v>N/A</v>
          </cell>
          <cell r="AQ1614" t="str">
            <v>N/I</v>
          </cell>
          <cell r="AR1614" t="str">
            <v>N/I</v>
          </cell>
          <cell r="AS1614" t="str">
            <v>N/IN/I</v>
          </cell>
          <cell r="AT1614" t="str">
            <v>N/I</v>
          </cell>
          <cell r="AU1614" t="str">
            <v>N/I</v>
          </cell>
          <cell r="AV1614" t="str">
            <v>N/A</v>
          </cell>
          <cell r="AW1614" t="str">
            <v>N/I</v>
          </cell>
          <cell r="AX1614" t="str">
            <v>Limeira SP</v>
          </cell>
          <cell r="AY1614" t="str">
            <v>N/I</v>
          </cell>
          <cell r="AZ1614">
            <v>121615</v>
          </cell>
        </row>
        <row r="1615">
          <cell r="D1615">
            <v>121614</v>
          </cell>
          <cell r="E1615" t="str">
            <v>ZONA AZUL SAO CARLOS</v>
          </cell>
          <cell r="F1615" t="str">
            <v>N/A</v>
          </cell>
          <cell r="G1615" t="str">
            <v>ON</v>
          </cell>
          <cell r="H1615" t="str">
            <v>SÃO PAULO</v>
          </cell>
          <cell r="I1615" t="str">
            <v>ON</v>
          </cell>
          <cell r="J1615" t="str">
            <v>On Street</v>
          </cell>
          <cell r="K1615" t="str">
            <v>16</v>
          </cell>
          <cell r="L1615" t="str">
            <v>HORA PARK</v>
          </cell>
          <cell r="M1615" t="str">
            <v>HORA PARK</v>
          </cell>
          <cell r="N1615">
            <v>0</v>
          </cell>
          <cell r="O1615">
            <v>0</v>
          </cell>
          <cell r="P1615" t="str">
            <v>ZONA AZUL</v>
          </cell>
          <cell r="Q1615" t="str">
            <v>GARAGEM</v>
          </cell>
          <cell r="R1615" t="str">
            <v>ON STREET</v>
          </cell>
          <cell r="S1615" t="str">
            <v>BASE ON</v>
          </cell>
          <cell r="T1615">
            <v>1</v>
          </cell>
          <cell r="U1615" t="str">
            <v>N/A</v>
          </cell>
          <cell r="V1615" t="str">
            <v>N/A</v>
          </cell>
          <cell r="W1615" t="str">
            <v>N/I</v>
          </cell>
          <cell r="X1615" t="str">
            <v>N/I</v>
          </cell>
          <cell r="Y1615" t="str">
            <v>N/A</v>
          </cell>
          <cell r="Z1615" t="str">
            <v>N/A</v>
          </cell>
          <cell r="AA1615" t="str">
            <v>N/I</v>
          </cell>
          <cell r="AB1615" t="str">
            <v>NAO BLOQUEADO</v>
          </cell>
          <cell r="AC1615">
            <v>121604</v>
          </cell>
          <cell r="AD1615" t="str">
            <v>SAO CARLOS</v>
          </cell>
          <cell r="AE1615" t="str">
            <v xml:space="preserve">1.TRANSFERÊNCIA </v>
          </cell>
          <cell r="AF1615" t="str">
            <v>ORGANICAS</v>
          </cell>
          <cell r="AG1615" t="str">
            <v>N/I</v>
          </cell>
          <cell r="AH1615" t="str">
            <v>SÃO CARLOS</v>
          </cell>
          <cell r="AI1615" t="str">
            <v>13560-160</v>
          </cell>
          <cell r="AJ1615" t="str">
            <v>CENTRO</v>
          </cell>
          <cell r="AK1615" t="str">
            <v>SAO CARLOS</v>
          </cell>
          <cell r="AL1615" t="str">
            <v>N/I</v>
          </cell>
          <cell r="AM1615" t="str">
            <v>N/I</v>
          </cell>
          <cell r="AN1615" t="str">
            <v>N/I</v>
          </cell>
          <cell r="AO1615" t="str">
            <v>N/A</v>
          </cell>
          <cell r="AP1615" t="str">
            <v>N/A</v>
          </cell>
          <cell r="AQ1615" t="str">
            <v>N/I</v>
          </cell>
          <cell r="AR1615" t="str">
            <v>N/I</v>
          </cell>
          <cell r="AS1615" t="str">
            <v>N/IN/I</v>
          </cell>
          <cell r="AT1615" t="str">
            <v>N/I</v>
          </cell>
          <cell r="AU1615" t="str">
            <v>N/I</v>
          </cell>
          <cell r="AV1615" t="str">
            <v>N/A</v>
          </cell>
          <cell r="AW1615" t="str">
            <v>N/I</v>
          </cell>
          <cell r="AX1615" t="str">
            <v>São Carlos SP</v>
          </cell>
          <cell r="AY1615" t="str">
            <v>N/I</v>
          </cell>
          <cell r="AZ1615">
            <v>121614</v>
          </cell>
        </row>
        <row r="1616">
          <cell r="D1616">
            <v>121612</v>
          </cell>
          <cell r="E1616" t="str">
            <v>ZONA AZUL ARARAQUARA</v>
          </cell>
          <cell r="F1616" t="str">
            <v>N/A</v>
          </cell>
          <cell r="G1616" t="str">
            <v>ON</v>
          </cell>
          <cell r="H1616" t="str">
            <v>SÃO PAULO</v>
          </cell>
          <cell r="I1616" t="str">
            <v>ON</v>
          </cell>
          <cell r="J1616" t="str">
            <v>On Street</v>
          </cell>
          <cell r="K1616" t="str">
            <v>16</v>
          </cell>
          <cell r="L1616" t="str">
            <v>HORA PARK</v>
          </cell>
          <cell r="M1616" t="str">
            <v>HORA PARK</v>
          </cell>
          <cell r="N1616">
            <v>0</v>
          </cell>
          <cell r="O1616">
            <v>0</v>
          </cell>
          <cell r="P1616" t="str">
            <v>ZONA AZUL</v>
          </cell>
          <cell r="Q1616" t="str">
            <v>GARAGEM</v>
          </cell>
          <cell r="R1616" t="str">
            <v>ON STREET</v>
          </cell>
          <cell r="S1616" t="str">
            <v>BASE ON</v>
          </cell>
          <cell r="T1616">
            <v>1</v>
          </cell>
          <cell r="U1616" t="str">
            <v>N/A</v>
          </cell>
          <cell r="V1616" t="str">
            <v>N/A</v>
          </cell>
          <cell r="W1616" t="str">
            <v>N/I</v>
          </cell>
          <cell r="X1616" t="str">
            <v>N/I</v>
          </cell>
          <cell r="Y1616" t="str">
            <v>N/A</v>
          </cell>
          <cell r="Z1616" t="str">
            <v>N/A</v>
          </cell>
          <cell r="AA1616" t="str">
            <v>N/I</v>
          </cell>
          <cell r="AB1616" t="str">
            <v>NAO BLOQUEADO</v>
          </cell>
          <cell r="AC1616">
            <v>121603</v>
          </cell>
          <cell r="AD1616" t="str">
            <v>ARARAQUARA</v>
          </cell>
          <cell r="AE1616" t="str">
            <v xml:space="preserve">1.TRANSFERÊNCIA </v>
          </cell>
          <cell r="AF1616" t="str">
            <v>ORGANICAS</v>
          </cell>
          <cell r="AG1616" t="str">
            <v>N/I</v>
          </cell>
          <cell r="AH1616" t="str">
            <v>ARARAQUARA</v>
          </cell>
          <cell r="AI1616" t="str">
            <v>14801-320</v>
          </cell>
          <cell r="AJ1616" t="str">
            <v>CENTRO</v>
          </cell>
          <cell r="AK1616" t="str">
            <v>ARARAQUARA</v>
          </cell>
          <cell r="AL1616" t="str">
            <v>N/I</v>
          </cell>
          <cell r="AM1616" t="str">
            <v>N/I</v>
          </cell>
          <cell r="AN1616" t="str">
            <v>N/I</v>
          </cell>
          <cell r="AO1616" t="str">
            <v>N/A</v>
          </cell>
          <cell r="AP1616" t="str">
            <v>N/A</v>
          </cell>
          <cell r="AQ1616" t="str">
            <v>N/I</v>
          </cell>
          <cell r="AR1616" t="str">
            <v>N/I</v>
          </cell>
          <cell r="AS1616" t="str">
            <v>N/IN/I</v>
          </cell>
          <cell r="AT1616" t="str">
            <v>N/I</v>
          </cell>
          <cell r="AU1616" t="str">
            <v>N/I</v>
          </cell>
          <cell r="AV1616" t="str">
            <v>N/A</v>
          </cell>
          <cell r="AW1616" t="str">
            <v>N/I</v>
          </cell>
          <cell r="AX1616" t="str">
            <v>Araraquara N/I SP</v>
          </cell>
          <cell r="AY1616" t="str">
            <v>N/I</v>
          </cell>
          <cell r="AZ1616">
            <v>121612</v>
          </cell>
        </row>
        <row r="1617">
          <cell r="D1617">
            <v>121610</v>
          </cell>
          <cell r="E1617" t="str">
            <v>ZONA AZUL SANTO ANDRE</v>
          </cell>
          <cell r="F1617" t="str">
            <v>N/A</v>
          </cell>
          <cell r="G1617" t="str">
            <v>ON</v>
          </cell>
          <cell r="H1617" t="str">
            <v>SÃO PAULO</v>
          </cell>
          <cell r="I1617" t="str">
            <v>ON</v>
          </cell>
          <cell r="J1617" t="str">
            <v>On Street</v>
          </cell>
          <cell r="K1617" t="str">
            <v>16</v>
          </cell>
          <cell r="L1617" t="str">
            <v>HORA PARK</v>
          </cell>
          <cell r="M1617" t="str">
            <v>HORA PARK</v>
          </cell>
          <cell r="N1617">
            <v>0</v>
          </cell>
          <cell r="O1617">
            <v>0</v>
          </cell>
          <cell r="P1617" t="str">
            <v>ZONA AZUL</v>
          </cell>
          <cell r="Q1617" t="str">
            <v>GARAGEM</v>
          </cell>
          <cell r="R1617" t="str">
            <v>ON STREET</v>
          </cell>
          <cell r="S1617" t="str">
            <v>BASE ON</v>
          </cell>
          <cell r="T1617">
            <v>1</v>
          </cell>
          <cell r="U1617" t="str">
            <v>N/A</v>
          </cell>
          <cell r="V1617" t="str">
            <v>N/A</v>
          </cell>
          <cell r="W1617" t="str">
            <v>N/I</v>
          </cell>
          <cell r="X1617" t="str">
            <v>N/I</v>
          </cell>
          <cell r="Y1617" t="str">
            <v>N/A</v>
          </cell>
          <cell r="Z1617" t="str">
            <v>N/A</v>
          </cell>
          <cell r="AA1617" t="str">
            <v>N/I</v>
          </cell>
          <cell r="AB1617" t="str">
            <v>NAO BLOQUEADO</v>
          </cell>
          <cell r="AC1617">
            <v>121602</v>
          </cell>
          <cell r="AD1617" t="str">
            <v>SANTO ANDRE</v>
          </cell>
          <cell r="AE1617" t="str">
            <v xml:space="preserve">1.TRANSFERÊNCIA </v>
          </cell>
          <cell r="AF1617" t="str">
            <v>ORGANICAS</v>
          </cell>
          <cell r="AG1617" t="str">
            <v>N/I</v>
          </cell>
          <cell r="AH1617" t="str">
            <v>SANTO ANDRÉ</v>
          </cell>
          <cell r="AI1617" t="str">
            <v>N/I</v>
          </cell>
          <cell r="AJ1617" t="str">
            <v>N/I</v>
          </cell>
          <cell r="AK1617" t="str">
            <v>CONSORCIO SANTO ANDRE</v>
          </cell>
          <cell r="AL1617" t="str">
            <v>N/I</v>
          </cell>
          <cell r="AM1617" t="str">
            <v>N/I</v>
          </cell>
          <cell r="AN1617" t="str">
            <v>N/I</v>
          </cell>
          <cell r="AO1617" t="str">
            <v>N/A</v>
          </cell>
          <cell r="AP1617" t="str">
            <v>N/A</v>
          </cell>
          <cell r="AQ1617" t="str">
            <v>N/I</v>
          </cell>
          <cell r="AR1617" t="str">
            <v>N/I</v>
          </cell>
          <cell r="AS1617" t="str">
            <v>N/IN/I</v>
          </cell>
          <cell r="AT1617" t="str">
            <v>N/I</v>
          </cell>
          <cell r="AU1617" t="str">
            <v>N/I</v>
          </cell>
          <cell r="AV1617" t="str">
            <v>N/A</v>
          </cell>
          <cell r="AW1617" t="str">
            <v>N/I</v>
          </cell>
          <cell r="AX1617" t="str">
            <v>Santo André SP</v>
          </cell>
          <cell r="AY1617" t="str">
            <v>N/I</v>
          </cell>
          <cell r="AZ1617">
            <v>121610</v>
          </cell>
        </row>
        <row r="1618">
          <cell r="D1618" t="str">
            <v>V00098</v>
          </cell>
          <cell r="E1618" t="str">
            <v>GERÊNCIA OPERACIONAL - ON STREET</v>
          </cell>
          <cell r="F1618" t="str">
            <v>N/A</v>
          </cell>
          <cell r="G1618" t="str">
            <v>ON</v>
          </cell>
          <cell r="H1618" t="str">
            <v>N/I</v>
          </cell>
          <cell r="I1618" t="str">
            <v>ON</v>
          </cell>
          <cell r="J1618" t="str">
            <v>On Street</v>
          </cell>
          <cell r="K1618" t="str">
            <v>N/A</v>
          </cell>
          <cell r="L1618" t="str">
            <v>N/A</v>
          </cell>
          <cell r="M1618" t="str">
            <v>N/A</v>
          </cell>
          <cell r="N1618">
            <v>0</v>
          </cell>
          <cell r="O1618">
            <v>0</v>
          </cell>
          <cell r="P1618" t="str">
            <v>N/A</v>
          </cell>
          <cell r="Q1618" t="str">
            <v>GER. OPERACIONAL</v>
          </cell>
          <cell r="R1618" t="str">
            <v>OPERACIONAL</v>
          </cell>
          <cell r="S1618" t="str">
            <v>OPERACIONAL</v>
          </cell>
          <cell r="T1618" t="str">
            <v>N/A</v>
          </cell>
          <cell r="U1618" t="str">
            <v>N/A</v>
          </cell>
          <cell r="V1618" t="str">
            <v>N/A</v>
          </cell>
          <cell r="W1618" t="str">
            <v>N/I</v>
          </cell>
          <cell r="X1618" t="str">
            <v>N/I</v>
          </cell>
          <cell r="Y1618" t="str">
            <v>N/I</v>
          </cell>
          <cell r="Z1618" t="str">
            <v>N/I</v>
          </cell>
          <cell r="AA1618" t="str">
            <v>N/I</v>
          </cell>
          <cell r="AB1618" t="str">
            <v>NAO BLOQUEADO</v>
          </cell>
          <cell r="AC1618">
            <v>121600</v>
          </cell>
          <cell r="AD1618" t="str">
            <v>GERENCIA OPERACIONAL - ON STREET</v>
          </cell>
          <cell r="AE1618" t="str">
            <v xml:space="preserve">1.TRANSFERÊNCIA </v>
          </cell>
          <cell r="AF1618" t="str">
            <v>N/I</v>
          </cell>
          <cell r="AG1618" t="str">
            <v>N/I</v>
          </cell>
          <cell r="AH1618" t="str">
            <v>N/I</v>
          </cell>
          <cell r="AI1618" t="str">
            <v>N/I</v>
          </cell>
          <cell r="AJ1618" t="str">
            <v>N/I</v>
          </cell>
          <cell r="AK1618" t="str">
            <v>N/I</v>
          </cell>
          <cell r="AL1618" t="str">
            <v>N/I</v>
          </cell>
          <cell r="AM1618" t="str">
            <v>N/I</v>
          </cell>
          <cell r="AN1618" t="str">
            <v>N/I</v>
          </cell>
          <cell r="AO1618" t="str">
            <v>N/A</v>
          </cell>
          <cell r="AP1618" t="str">
            <v>N/A</v>
          </cell>
          <cell r="AQ1618" t="str">
            <v>N/I</v>
          </cell>
          <cell r="AR1618" t="str">
            <v>N/I</v>
          </cell>
          <cell r="AS1618" t="str">
            <v>N/IN/I</v>
          </cell>
          <cell r="AT1618" t="str">
            <v>N/I</v>
          </cell>
          <cell r="AU1618" t="str">
            <v>N/I</v>
          </cell>
          <cell r="AV1618" t="str">
            <v>N/I</v>
          </cell>
          <cell r="AW1618" t="str">
            <v>N/I</v>
          </cell>
          <cell r="AX1618" t="str">
            <v>N/I</v>
          </cell>
          <cell r="AY1618" t="str">
            <v>N/I</v>
          </cell>
          <cell r="AZ1618" t="str">
            <v>V00098</v>
          </cell>
        </row>
        <row r="1619">
          <cell r="D1619" t="str">
            <v>FRANQUIAS</v>
          </cell>
          <cell r="E1619" t="str">
            <v>FRANQUIAS</v>
          </cell>
          <cell r="F1619" t="str">
            <v>N/A</v>
          </cell>
          <cell r="G1619" t="str">
            <v>SP</v>
          </cell>
          <cell r="H1619" t="str">
            <v>SÃO PAULO</v>
          </cell>
          <cell r="I1619" t="str">
            <v>SP</v>
          </cell>
          <cell r="J1619" t="str">
            <v>SP</v>
          </cell>
          <cell r="K1619" t="str">
            <v>N/A</v>
          </cell>
          <cell r="L1619" t="str">
            <v>N/I</v>
          </cell>
          <cell r="M1619" t="str">
            <v>N/I</v>
          </cell>
          <cell r="N1619">
            <v>0</v>
          </cell>
          <cell r="O1619">
            <v>0</v>
          </cell>
          <cell r="P1619" t="str">
            <v>N/A</v>
          </cell>
          <cell r="Q1619" t="str">
            <v>FRANQUIAS</v>
          </cell>
          <cell r="R1619" t="str">
            <v>OFF STREET</v>
          </cell>
          <cell r="S1619" t="str">
            <v>FRANQUIAS</v>
          </cell>
          <cell r="T1619" t="str">
            <v>N/A</v>
          </cell>
          <cell r="U1619" t="str">
            <v>N/A</v>
          </cell>
          <cell r="V1619" t="str">
            <v>N/A</v>
          </cell>
          <cell r="W1619" t="str">
            <v>N/A</v>
          </cell>
          <cell r="X1619" t="str">
            <v>N/A</v>
          </cell>
          <cell r="Y1619" t="str">
            <v>N/A</v>
          </cell>
          <cell r="Z1619" t="str">
            <v>N/A</v>
          </cell>
          <cell r="AA1619" t="str">
            <v>N/A</v>
          </cell>
          <cell r="AB1619" t="str">
            <v>NAO BLOQUEADO</v>
          </cell>
          <cell r="AC1619">
            <v>120195</v>
          </cell>
          <cell r="AD1619" t="str">
            <v>FRANQUIAS</v>
          </cell>
          <cell r="AE1619" t="str">
            <v xml:space="preserve">1.TRANSFERÊNCIA </v>
          </cell>
          <cell r="AF1619" t="str">
            <v>N/A</v>
          </cell>
          <cell r="AG1619" t="str">
            <v>N/A</v>
          </cell>
          <cell r="AH1619" t="str">
            <v>N/I</v>
          </cell>
          <cell r="AI1619" t="str">
            <v>N/A</v>
          </cell>
          <cell r="AJ1619" t="str">
            <v>N/A</v>
          </cell>
          <cell r="AK1619" t="str">
            <v>N/A</v>
          </cell>
          <cell r="AL1619" t="str">
            <v>N/A</v>
          </cell>
          <cell r="AM1619" t="str">
            <v>N/A</v>
          </cell>
          <cell r="AN1619" t="str">
            <v>N/A</v>
          </cell>
          <cell r="AO1619" t="str">
            <v>N/A</v>
          </cell>
          <cell r="AP1619" t="str">
            <v>N/A</v>
          </cell>
          <cell r="AQ1619" t="str">
            <v>N/A</v>
          </cell>
          <cell r="AR1619" t="str">
            <v>N/A</v>
          </cell>
          <cell r="AS1619" t="str">
            <v>N/IN/I</v>
          </cell>
          <cell r="AT1619" t="str">
            <v>N/I</v>
          </cell>
          <cell r="AU1619" t="str">
            <v>N/I</v>
          </cell>
          <cell r="AV1619" t="str">
            <v>N/A</v>
          </cell>
          <cell r="AW1619" t="str">
            <v>N/A</v>
          </cell>
          <cell r="AX1619" t="str">
            <v>N/A</v>
          </cell>
          <cell r="AY1619" t="str">
            <v>N/A</v>
          </cell>
          <cell r="AZ1619" t="str">
            <v>FRANQUIAS</v>
          </cell>
        </row>
        <row r="1620">
          <cell r="D1620" t="str">
            <v>AG10</v>
          </cell>
          <cell r="E1620" t="str">
            <v>GER.ESTACIONAMEMTO SP - FRANQUIAS</v>
          </cell>
          <cell r="F1620" t="str">
            <v>N/A</v>
          </cell>
          <cell r="G1620" t="str">
            <v>SP</v>
          </cell>
          <cell r="H1620" t="str">
            <v>SÃO PAULO</v>
          </cell>
          <cell r="I1620" t="str">
            <v>SP</v>
          </cell>
          <cell r="J1620" t="str">
            <v>SP</v>
          </cell>
          <cell r="K1620" t="str">
            <v>N/A</v>
          </cell>
          <cell r="L1620" t="str">
            <v>N/A</v>
          </cell>
          <cell r="M1620" t="str">
            <v>N/A</v>
          </cell>
          <cell r="N1620">
            <v>0</v>
          </cell>
          <cell r="O1620">
            <v>0</v>
          </cell>
          <cell r="P1620" t="str">
            <v>N/A</v>
          </cell>
          <cell r="Q1620" t="str">
            <v>FRANQUIAS</v>
          </cell>
          <cell r="R1620" t="str">
            <v>OFF STREET</v>
          </cell>
          <cell r="S1620" t="str">
            <v>FRANQUIAS</v>
          </cell>
          <cell r="T1620" t="str">
            <v>N/A</v>
          </cell>
          <cell r="U1620" t="str">
            <v>N/A</v>
          </cell>
          <cell r="V1620" t="str">
            <v>N/A</v>
          </cell>
          <cell r="W1620" t="str">
            <v>N/A</v>
          </cell>
          <cell r="X1620" t="str">
            <v>N/A</v>
          </cell>
          <cell r="Y1620" t="str">
            <v>N/A</v>
          </cell>
          <cell r="Z1620" t="str">
            <v>N/A</v>
          </cell>
          <cell r="AA1620" t="str">
            <v>N/A</v>
          </cell>
          <cell r="AB1620" t="str">
            <v>NAO BLOQUEADO</v>
          </cell>
          <cell r="AC1620">
            <v>120195</v>
          </cell>
          <cell r="AD1620" t="str">
            <v>FRANQUIAS</v>
          </cell>
          <cell r="AE1620" t="str">
            <v xml:space="preserve">1.TRANSFERÊNCIA </v>
          </cell>
          <cell r="AF1620" t="str">
            <v>N/A</v>
          </cell>
          <cell r="AG1620" t="str">
            <v>N/A</v>
          </cell>
          <cell r="AH1620" t="str">
            <v>N/I</v>
          </cell>
          <cell r="AI1620" t="str">
            <v>N/A</v>
          </cell>
          <cell r="AJ1620" t="str">
            <v>N/A</v>
          </cell>
          <cell r="AK1620" t="str">
            <v>N/A</v>
          </cell>
          <cell r="AL1620" t="str">
            <v>N/A</v>
          </cell>
          <cell r="AM1620" t="str">
            <v>N/A</v>
          </cell>
          <cell r="AN1620" t="str">
            <v>N/A</v>
          </cell>
          <cell r="AO1620" t="str">
            <v>N/A</v>
          </cell>
          <cell r="AP1620" t="str">
            <v>N/A</v>
          </cell>
          <cell r="AQ1620" t="str">
            <v>N/A</v>
          </cell>
          <cell r="AR1620" t="str">
            <v>N/A</v>
          </cell>
          <cell r="AS1620" t="str">
            <v>N/IN/I</v>
          </cell>
          <cell r="AT1620" t="str">
            <v>N/I</v>
          </cell>
          <cell r="AU1620" t="str">
            <v>N/I</v>
          </cell>
          <cell r="AV1620" t="str">
            <v>N/A</v>
          </cell>
          <cell r="AW1620" t="str">
            <v>N/A</v>
          </cell>
          <cell r="AX1620" t="str">
            <v>N/A</v>
          </cell>
          <cell r="AY1620" t="str">
            <v>N/A</v>
          </cell>
          <cell r="AZ1620" t="str">
            <v>AG10</v>
          </cell>
        </row>
        <row r="1621">
          <cell r="D1621">
            <v>130138</v>
          </cell>
          <cell r="E1621" t="str">
            <v>EDS - SITE IMIGRANTES</v>
          </cell>
          <cell r="F1621" t="str">
            <v>N/A</v>
          </cell>
          <cell r="G1621" t="str">
            <v>SP</v>
          </cell>
          <cell r="H1621" t="str">
            <v>SÃO PAULO</v>
          </cell>
          <cell r="I1621" t="str">
            <v>SP</v>
          </cell>
          <cell r="J1621" t="str">
            <v>SP</v>
          </cell>
          <cell r="K1621" t="str">
            <v>01</v>
          </cell>
          <cell r="L1621" t="str">
            <v>ALLPARK</v>
          </cell>
          <cell r="M1621" t="str">
            <v>ALLPARK</v>
          </cell>
          <cell r="N1621">
            <v>0</v>
          </cell>
          <cell r="O1621">
            <v>0</v>
          </cell>
          <cell r="P1621" t="str">
            <v>EDIFÍCIO COMERCIAL</v>
          </cell>
          <cell r="Q1621" t="str">
            <v>GARAGEM</v>
          </cell>
          <cell r="R1621" t="str">
            <v>OFF STREET</v>
          </cell>
          <cell r="S1621" t="str">
            <v>BASE OFF</v>
          </cell>
          <cell r="T1621">
            <v>1</v>
          </cell>
          <cell r="U1621" t="str">
            <v>N/A</v>
          </cell>
          <cell r="V1621" t="str">
            <v>N/A</v>
          </cell>
          <cell r="W1621" t="str">
            <v>N/I</v>
          </cell>
          <cell r="X1621" t="str">
            <v>N/I</v>
          </cell>
          <cell r="Y1621" t="str">
            <v>N/A</v>
          </cell>
          <cell r="Z1621" t="str">
            <v>N/A</v>
          </cell>
          <cell r="AA1621" t="str">
            <v>N/I</v>
          </cell>
          <cell r="AB1621" t="str">
            <v>NAO BLOQUEADO</v>
          </cell>
          <cell r="AC1621">
            <v>120143</v>
          </cell>
          <cell r="AD1621" t="str">
            <v>MONO EDS HP</v>
          </cell>
          <cell r="AE1621" t="str">
            <v xml:space="preserve">1.TRANSFERÊNCIA </v>
          </cell>
          <cell r="AF1621" t="str">
            <v>ORGANICAS</v>
          </cell>
          <cell r="AG1621" t="str">
            <v>N/I</v>
          </cell>
          <cell r="AH1621" t="str">
            <v>SÃO BERNARDO</v>
          </cell>
          <cell r="AI1621" t="str">
            <v>09851-550</v>
          </cell>
          <cell r="AJ1621" t="str">
            <v>ALVES DIAS</v>
          </cell>
          <cell r="AK1621" t="str">
            <v xml:space="preserve">EST. SAMUEL ALZEMBERG, 1707 </v>
          </cell>
          <cell r="AL1621" t="str">
            <v>N/I</v>
          </cell>
          <cell r="AM1621" t="str">
            <v>N/I</v>
          </cell>
          <cell r="AN1621" t="str">
            <v>N/I</v>
          </cell>
          <cell r="AO1621" t="str">
            <v>N/A</v>
          </cell>
          <cell r="AP1621" t="str">
            <v>N/A</v>
          </cell>
          <cell r="AQ1621" t="str">
            <v>N/I</v>
          </cell>
          <cell r="AR1621" t="str">
            <v>N/I</v>
          </cell>
          <cell r="AS1621" t="str">
            <v>N/IN/I</v>
          </cell>
          <cell r="AT1621" t="str">
            <v>N/I</v>
          </cell>
          <cell r="AU1621" t="str">
            <v>N/I</v>
          </cell>
          <cell r="AV1621" t="str">
            <v>N/A</v>
          </cell>
          <cell r="AW1621" t="str">
            <v>N/I</v>
          </cell>
          <cell r="AX1621" t="str">
            <v>EDS Eletronic Data Systems Brasil</v>
          </cell>
          <cell r="AY1621" t="str">
            <v>N/I</v>
          </cell>
          <cell r="AZ1621">
            <v>130138</v>
          </cell>
        </row>
        <row r="1622">
          <cell r="D1622">
            <v>120135</v>
          </cell>
          <cell r="E1622" t="str">
            <v>EDS ELETRONICS DATA</v>
          </cell>
          <cell r="F1622" t="str">
            <v>N/A</v>
          </cell>
          <cell r="G1622" t="str">
            <v>SP</v>
          </cell>
          <cell r="H1622" t="str">
            <v>SÃO PAULO</v>
          </cell>
          <cell r="I1622" t="str">
            <v>SP</v>
          </cell>
          <cell r="J1622" t="str">
            <v>SP</v>
          </cell>
          <cell r="K1622" t="str">
            <v>01</v>
          </cell>
          <cell r="L1622" t="str">
            <v>ALLPARK</v>
          </cell>
          <cell r="M1622" t="str">
            <v>ALLPARK</v>
          </cell>
          <cell r="N1622">
            <v>0</v>
          </cell>
          <cell r="O1622">
            <v>0</v>
          </cell>
          <cell r="P1622" t="str">
            <v>EDIFÍCIO COMERCIAL</v>
          </cell>
          <cell r="Q1622" t="str">
            <v>GARAGEM</v>
          </cell>
          <cell r="R1622" t="str">
            <v>OFF STREET</v>
          </cell>
          <cell r="S1622" t="str">
            <v>BASE OFF</v>
          </cell>
          <cell r="T1622">
            <v>1</v>
          </cell>
          <cell r="U1622" t="str">
            <v>N/A</v>
          </cell>
          <cell r="V1622" t="str">
            <v>N/A</v>
          </cell>
          <cell r="W1622" t="str">
            <v>N/I</v>
          </cell>
          <cell r="X1622" t="str">
            <v>N/I</v>
          </cell>
          <cell r="Y1622" t="str">
            <v>N/A</v>
          </cell>
          <cell r="Z1622" t="str">
            <v>N/A</v>
          </cell>
          <cell r="AA1622" t="str">
            <v>N/I</v>
          </cell>
          <cell r="AB1622" t="str">
            <v>NAO BLOQUEADO</v>
          </cell>
          <cell r="AC1622">
            <v>120143</v>
          </cell>
          <cell r="AD1622" t="str">
            <v>MONO EDS HP</v>
          </cell>
          <cell r="AE1622" t="str">
            <v xml:space="preserve">1.TRANSFERÊNCIA </v>
          </cell>
          <cell r="AF1622" t="str">
            <v>ORGANICAS</v>
          </cell>
          <cell r="AG1622" t="str">
            <v>N/I</v>
          </cell>
          <cell r="AH1622" t="str">
            <v>SÃO BERNARDO</v>
          </cell>
          <cell r="AI1622" t="str">
            <v>09851-550</v>
          </cell>
          <cell r="AJ1622" t="str">
            <v>ALVES DIAS</v>
          </cell>
          <cell r="AK1622" t="str">
            <v xml:space="preserve">EST. SAMUEL ALZEMBERG, 1707 </v>
          </cell>
          <cell r="AL1622" t="str">
            <v>N/I</v>
          </cell>
          <cell r="AM1622" t="str">
            <v>N/I</v>
          </cell>
          <cell r="AN1622" t="str">
            <v>N/I</v>
          </cell>
          <cell r="AO1622" t="str">
            <v>N/A</v>
          </cell>
          <cell r="AP1622" t="str">
            <v>N/A</v>
          </cell>
          <cell r="AQ1622" t="str">
            <v>N/I</v>
          </cell>
          <cell r="AR1622" t="str">
            <v>N/I</v>
          </cell>
          <cell r="AS1622" t="str">
            <v>N/IN/I</v>
          </cell>
          <cell r="AT1622" t="str">
            <v>N/I</v>
          </cell>
          <cell r="AU1622" t="str">
            <v>N/I</v>
          </cell>
          <cell r="AV1622" t="str">
            <v>N/A</v>
          </cell>
          <cell r="AW1622" t="str">
            <v>N/I</v>
          </cell>
          <cell r="AX1622" t="str">
            <v>EDS Eletronic Data Systems Brasil</v>
          </cell>
          <cell r="AY1622" t="str">
            <v>N/I</v>
          </cell>
          <cell r="AZ1622">
            <v>120135</v>
          </cell>
        </row>
        <row r="1623">
          <cell r="D1623">
            <v>130139</v>
          </cell>
          <cell r="E1623" t="str">
            <v>IBCC - INST BRAS. DE CONTROLE DO CANCER</v>
          </cell>
          <cell r="F1623" t="str">
            <v>N/A</v>
          </cell>
          <cell r="G1623" t="str">
            <v>SP</v>
          </cell>
          <cell r="H1623" t="str">
            <v>SÃO PAULO</v>
          </cell>
          <cell r="I1623" t="str">
            <v>SP</v>
          </cell>
          <cell r="J1623" t="str">
            <v>SP</v>
          </cell>
          <cell r="K1623" t="str">
            <v>01</v>
          </cell>
          <cell r="L1623" t="str">
            <v>ALLPARK</v>
          </cell>
          <cell r="M1623" t="str">
            <v>ALLPARK</v>
          </cell>
          <cell r="N1623">
            <v>0</v>
          </cell>
          <cell r="O1623">
            <v>0</v>
          </cell>
          <cell r="P1623" t="str">
            <v>HOSPITAL</v>
          </cell>
          <cell r="Q1623" t="str">
            <v>GARAGEM</v>
          </cell>
          <cell r="R1623" t="str">
            <v>OFF STREET</v>
          </cell>
          <cell r="S1623" t="str">
            <v>BASE OFF</v>
          </cell>
          <cell r="T1623">
            <v>1</v>
          </cell>
          <cell r="U1623" t="str">
            <v>N/A</v>
          </cell>
          <cell r="V1623" t="str">
            <v>N/A</v>
          </cell>
          <cell r="W1623" t="str">
            <v>N/I</v>
          </cell>
          <cell r="X1623" t="str">
            <v>N/I</v>
          </cell>
          <cell r="Y1623" t="str">
            <v>N/A</v>
          </cell>
          <cell r="Z1623" t="str">
            <v>N/A</v>
          </cell>
          <cell r="AA1623" t="str">
            <v>N/I</v>
          </cell>
          <cell r="AB1623" t="str">
            <v>NAO BLOQUEADO</v>
          </cell>
          <cell r="AC1623">
            <v>120143</v>
          </cell>
          <cell r="AD1623" t="str">
            <v>MONO EDS HP</v>
          </cell>
          <cell r="AE1623" t="str">
            <v xml:space="preserve">1.TRANSFERÊNCIA </v>
          </cell>
          <cell r="AF1623" t="str">
            <v>ORGANICAS</v>
          </cell>
          <cell r="AG1623" t="str">
            <v>N/I</v>
          </cell>
          <cell r="AH1623" t="str">
            <v xml:space="preserve">SÃO PAULO </v>
          </cell>
          <cell r="AI1623" t="str">
            <v>03102-002</v>
          </cell>
          <cell r="AJ1623" t="str">
            <v>MÓOCA</v>
          </cell>
          <cell r="AK1623" t="str">
            <v>AV. ALCÂNTARA MACHADO, 2576</v>
          </cell>
          <cell r="AL1623" t="str">
            <v>N/I</v>
          </cell>
          <cell r="AM1623" t="str">
            <v>N/I</v>
          </cell>
          <cell r="AN1623" t="str">
            <v>N/I</v>
          </cell>
          <cell r="AO1623" t="str">
            <v>N/A</v>
          </cell>
          <cell r="AP1623" t="str">
            <v>N/A</v>
          </cell>
          <cell r="AQ1623" t="str">
            <v>N/I</v>
          </cell>
          <cell r="AR1623" t="str">
            <v>N/I</v>
          </cell>
          <cell r="AS1623" t="str">
            <v>N/IN/I</v>
          </cell>
          <cell r="AT1623" t="str">
            <v>N/I</v>
          </cell>
          <cell r="AU1623" t="str">
            <v>N/I</v>
          </cell>
          <cell r="AV1623" t="str">
            <v>N/A</v>
          </cell>
          <cell r="AW1623" t="str">
            <v>N/I</v>
          </cell>
          <cell r="AX1623" t="str">
            <v>Instituto Brasileiro Controle Cancer N/I IBCC</v>
          </cell>
          <cell r="AY1623" t="str">
            <v>N/I</v>
          </cell>
          <cell r="AZ1623">
            <v>130139</v>
          </cell>
        </row>
        <row r="1624">
          <cell r="D1624">
            <v>130134</v>
          </cell>
          <cell r="E1624" t="str">
            <v>MAJOR QUEDINHO - ADMINISTRADO</v>
          </cell>
          <cell r="F1624" t="str">
            <v>N/A</v>
          </cell>
          <cell r="G1624" t="str">
            <v>SP</v>
          </cell>
          <cell r="H1624" t="str">
            <v>SÃO PAULO</v>
          </cell>
          <cell r="I1624" t="str">
            <v>SP</v>
          </cell>
          <cell r="J1624" t="str">
            <v>SP</v>
          </cell>
          <cell r="K1624" t="str">
            <v>01</v>
          </cell>
          <cell r="L1624" t="str">
            <v>ALLPARK</v>
          </cell>
          <cell r="M1624" t="str">
            <v>ALLPARK</v>
          </cell>
          <cell r="N1624">
            <v>0</v>
          </cell>
          <cell r="O1624">
            <v>0</v>
          </cell>
          <cell r="P1624" t="str">
            <v>EDIFÍCIO COMERCIAL</v>
          </cell>
          <cell r="Q1624" t="str">
            <v>GARAGEM</v>
          </cell>
          <cell r="R1624" t="str">
            <v>OFF STREET</v>
          </cell>
          <cell r="S1624" t="str">
            <v>BASE OFF</v>
          </cell>
          <cell r="T1624">
            <v>1</v>
          </cell>
          <cell r="U1624" t="str">
            <v>N/A</v>
          </cell>
          <cell r="V1624" t="str">
            <v>N/A</v>
          </cell>
          <cell r="W1624" t="str">
            <v>N/I</v>
          </cell>
          <cell r="X1624" t="str">
            <v>N/I</v>
          </cell>
          <cell r="Y1624" t="str">
            <v>N/A</v>
          </cell>
          <cell r="Z1624" t="str">
            <v>N/A</v>
          </cell>
          <cell r="AA1624" t="str">
            <v>N/I</v>
          </cell>
          <cell r="AB1624" t="str">
            <v>NAO BLOQUEADO</v>
          </cell>
          <cell r="AC1624">
            <v>120134</v>
          </cell>
          <cell r="AD1624" t="str">
            <v>ED GAR MAJOR QUEDINHO</v>
          </cell>
          <cell r="AE1624" t="str">
            <v xml:space="preserve">1.TRANSFERÊNCIA </v>
          </cell>
          <cell r="AF1624" t="str">
            <v>ORGANICAS</v>
          </cell>
          <cell r="AG1624" t="str">
            <v>N/I</v>
          </cell>
          <cell r="AH1624" t="str">
            <v xml:space="preserve">SÃO PAULO </v>
          </cell>
          <cell r="AI1624" t="str">
            <v>01050-030</v>
          </cell>
          <cell r="AJ1624" t="str">
            <v>CENTRO</v>
          </cell>
          <cell r="AK1624" t="str">
            <v>MAJOR QUEDINHO, R., 114</v>
          </cell>
          <cell r="AL1624" t="str">
            <v>N/I</v>
          </cell>
          <cell r="AM1624" t="str">
            <v>N/I</v>
          </cell>
          <cell r="AN1624" t="str">
            <v>N/I</v>
          </cell>
          <cell r="AO1624" t="str">
            <v>N/A</v>
          </cell>
          <cell r="AP1624" t="str">
            <v>N/A</v>
          </cell>
          <cell r="AQ1624" t="str">
            <v>N/I</v>
          </cell>
          <cell r="AR1624" t="str">
            <v>N/I</v>
          </cell>
          <cell r="AS1624" t="str">
            <v>N/IN/I</v>
          </cell>
          <cell r="AT1624" t="str">
            <v>N/I</v>
          </cell>
          <cell r="AU1624" t="str">
            <v>N/I</v>
          </cell>
          <cell r="AV1624" t="str">
            <v>N/A</v>
          </cell>
          <cell r="AW1624" t="str">
            <v>N/I</v>
          </cell>
          <cell r="AX1624" t="str">
            <v xml:space="preserve"> Major Quedinho, Garagem Automática</v>
          </cell>
          <cell r="AY1624" t="str">
            <v>N/I</v>
          </cell>
          <cell r="AZ1624">
            <v>130134</v>
          </cell>
        </row>
        <row r="1625">
          <cell r="D1625" t="str">
            <v>V00092</v>
          </cell>
          <cell r="E1625" t="str">
            <v>GERÊNCIA OPERACIONAL - SP</v>
          </cell>
          <cell r="F1625" t="str">
            <v>N/A</v>
          </cell>
          <cell r="G1625" t="str">
            <v>SP</v>
          </cell>
          <cell r="H1625" t="str">
            <v>SÃO PAULO</v>
          </cell>
          <cell r="I1625" t="str">
            <v>SP</v>
          </cell>
          <cell r="J1625" t="str">
            <v>SP</v>
          </cell>
          <cell r="K1625" t="str">
            <v>N/A</v>
          </cell>
          <cell r="L1625" t="str">
            <v>N/A</v>
          </cell>
          <cell r="M1625" t="str">
            <v>N/A</v>
          </cell>
          <cell r="N1625">
            <v>0</v>
          </cell>
          <cell r="O1625">
            <v>0</v>
          </cell>
          <cell r="P1625" t="str">
            <v>N/A</v>
          </cell>
          <cell r="Q1625" t="str">
            <v>GER. OPERACIONAL</v>
          </cell>
          <cell r="R1625" t="str">
            <v>OPERACIONAL</v>
          </cell>
          <cell r="S1625" t="str">
            <v>OPERACIONAL</v>
          </cell>
          <cell r="T1625" t="str">
            <v>N/A</v>
          </cell>
          <cell r="U1625" t="str">
            <v>N/A</v>
          </cell>
          <cell r="V1625" t="str">
            <v>N/A</v>
          </cell>
          <cell r="W1625" t="str">
            <v>N/I</v>
          </cell>
          <cell r="X1625" t="str">
            <v>N/I</v>
          </cell>
          <cell r="Y1625" t="str">
            <v>N/I</v>
          </cell>
          <cell r="Z1625" t="str">
            <v>N/I</v>
          </cell>
          <cell r="AA1625" t="str">
            <v>N/I</v>
          </cell>
          <cell r="AB1625" t="str">
            <v>NAO BLOQUEADO</v>
          </cell>
          <cell r="AC1625">
            <v>120100</v>
          </cell>
          <cell r="AD1625" t="str">
            <v>GERENCIA OPERACIONAL - SP</v>
          </cell>
          <cell r="AE1625" t="str">
            <v xml:space="preserve">1.TRANSFERÊNCIA </v>
          </cell>
          <cell r="AF1625" t="str">
            <v>N/I</v>
          </cell>
          <cell r="AG1625" t="str">
            <v>N/I</v>
          </cell>
          <cell r="AH1625" t="str">
            <v>N/I</v>
          </cell>
          <cell r="AI1625" t="str">
            <v>N/I</v>
          </cell>
          <cell r="AJ1625" t="str">
            <v>N/I</v>
          </cell>
          <cell r="AK1625" t="str">
            <v>N/I</v>
          </cell>
          <cell r="AL1625" t="str">
            <v>N/I</v>
          </cell>
          <cell r="AM1625" t="str">
            <v>N/I</v>
          </cell>
          <cell r="AN1625" t="str">
            <v>N/I</v>
          </cell>
          <cell r="AO1625" t="str">
            <v>N/A</v>
          </cell>
          <cell r="AP1625" t="str">
            <v>N/A</v>
          </cell>
          <cell r="AQ1625" t="str">
            <v>N/I</v>
          </cell>
          <cell r="AR1625" t="str">
            <v>N/I</v>
          </cell>
          <cell r="AS1625" t="str">
            <v>N/IN/I</v>
          </cell>
          <cell r="AT1625" t="str">
            <v>N/I</v>
          </cell>
          <cell r="AU1625" t="str">
            <v>N/I</v>
          </cell>
          <cell r="AV1625" t="str">
            <v>N/I</v>
          </cell>
          <cell r="AW1625" t="str">
            <v>N/I</v>
          </cell>
          <cell r="AX1625" t="str">
            <v>N/I</v>
          </cell>
          <cell r="AY1625" t="str">
            <v>N/I</v>
          </cell>
          <cell r="AZ1625" t="str">
            <v>V00092</v>
          </cell>
        </row>
        <row r="1626">
          <cell r="D1626" t="str">
            <v>V00108</v>
          </cell>
          <cell r="E1626" t="str">
            <v>DIRETORIA COMERCIAL CORPORATIVA</v>
          </cell>
          <cell r="F1626" t="str">
            <v>N/A</v>
          </cell>
          <cell r="G1626" t="str">
            <v>SP</v>
          </cell>
          <cell r="H1626" t="str">
            <v>SÃO PAULO</v>
          </cell>
          <cell r="I1626" t="str">
            <v>SP</v>
          </cell>
          <cell r="J1626" t="str">
            <v>SP</v>
          </cell>
          <cell r="K1626" t="str">
            <v>01</v>
          </cell>
          <cell r="L1626" t="str">
            <v>N/I</v>
          </cell>
          <cell r="M1626" t="str">
            <v>N/I</v>
          </cell>
          <cell r="N1626">
            <v>0</v>
          </cell>
          <cell r="O1626">
            <v>0</v>
          </cell>
          <cell r="P1626" t="str">
            <v>N/A</v>
          </cell>
          <cell r="Q1626" t="str">
            <v>DIRETORIA</v>
          </cell>
          <cell r="R1626" t="str">
            <v>SG&amp;A</v>
          </cell>
          <cell r="S1626" t="str">
            <v>SG&amp;A</v>
          </cell>
          <cell r="T1626" t="str">
            <v>N/A</v>
          </cell>
          <cell r="U1626" t="str">
            <v>N/A</v>
          </cell>
          <cell r="V1626" t="str">
            <v>N/A</v>
          </cell>
          <cell r="W1626" t="str">
            <v>N/A</v>
          </cell>
          <cell r="X1626" t="str">
            <v>N/A</v>
          </cell>
          <cell r="Y1626" t="str">
            <v>N/A</v>
          </cell>
          <cell r="Z1626" t="str">
            <v>N/A</v>
          </cell>
          <cell r="AA1626" t="str">
            <v>N/A</v>
          </cell>
          <cell r="AB1626" t="str">
            <v>NAO BLOQUEADO</v>
          </cell>
          <cell r="AC1626">
            <v>110169</v>
          </cell>
          <cell r="AD1626" t="str">
            <v>DIRETORIA COMERCIAL CORPORATIVA</v>
          </cell>
          <cell r="AE1626" t="str">
            <v xml:space="preserve">1.TRANSFERÊNCIA </v>
          </cell>
          <cell r="AF1626" t="str">
            <v>N/A</v>
          </cell>
          <cell r="AG1626" t="str">
            <v>N/A</v>
          </cell>
          <cell r="AH1626" t="str">
            <v>N/I</v>
          </cell>
          <cell r="AI1626" t="str">
            <v>N/A</v>
          </cell>
          <cell r="AJ1626" t="str">
            <v>N/A</v>
          </cell>
          <cell r="AK1626" t="str">
            <v>N/A</v>
          </cell>
          <cell r="AL1626" t="str">
            <v>N/A</v>
          </cell>
          <cell r="AM1626" t="str">
            <v>N/A</v>
          </cell>
          <cell r="AN1626" t="str">
            <v>N/A</v>
          </cell>
          <cell r="AO1626" t="str">
            <v>N/A</v>
          </cell>
          <cell r="AP1626" t="str">
            <v>N/A</v>
          </cell>
          <cell r="AQ1626" t="str">
            <v>N/A</v>
          </cell>
          <cell r="AR1626" t="str">
            <v>N/A</v>
          </cell>
          <cell r="AS1626" t="str">
            <v>N/IN/I</v>
          </cell>
          <cell r="AT1626" t="str">
            <v>N/I</v>
          </cell>
          <cell r="AU1626" t="str">
            <v>N/I</v>
          </cell>
          <cell r="AV1626" t="str">
            <v>N/A</v>
          </cell>
          <cell r="AW1626" t="str">
            <v>N/A</v>
          </cell>
          <cell r="AX1626" t="str">
            <v>N/A</v>
          </cell>
          <cell r="AY1626" t="str">
            <v>N/A</v>
          </cell>
          <cell r="AZ1626" t="str">
            <v>V00108</v>
          </cell>
        </row>
        <row r="1627">
          <cell r="D1627" t="str">
            <v>V00028</v>
          </cell>
          <cell r="E1627" t="str">
            <v>COMERCIAL REAL ESTATE</v>
          </cell>
          <cell r="F1627" t="str">
            <v>N/A</v>
          </cell>
          <cell r="G1627" t="str">
            <v>SP</v>
          </cell>
          <cell r="H1627" t="str">
            <v>SÃO PAULO</v>
          </cell>
          <cell r="I1627" t="str">
            <v>SP</v>
          </cell>
          <cell r="J1627" t="str">
            <v>SP</v>
          </cell>
          <cell r="K1627" t="str">
            <v>00</v>
          </cell>
          <cell r="L1627" t="str">
            <v>N/I</v>
          </cell>
          <cell r="M1627" t="str">
            <v>N/I</v>
          </cell>
          <cell r="N1627">
            <v>0</v>
          </cell>
          <cell r="O1627">
            <v>0</v>
          </cell>
          <cell r="P1627" t="str">
            <v>N/A</v>
          </cell>
          <cell r="Q1627" t="str">
            <v>COMERCIAL</v>
          </cell>
          <cell r="R1627" t="str">
            <v>SG&amp;A</v>
          </cell>
          <cell r="S1627" t="str">
            <v>SG&amp;A</v>
          </cell>
          <cell r="T1627" t="str">
            <v>N/A</v>
          </cell>
          <cell r="U1627" t="str">
            <v>N/A</v>
          </cell>
          <cell r="V1627" t="str">
            <v>N/A</v>
          </cell>
          <cell r="W1627" t="str">
            <v>N/A</v>
          </cell>
          <cell r="X1627" t="str">
            <v>N/A</v>
          </cell>
          <cell r="Y1627" t="str">
            <v>N/A</v>
          </cell>
          <cell r="Z1627" t="str">
            <v>N/A</v>
          </cell>
          <cell r="AA1627" t="str">
            <v>N/A</v>
          </cell>
          <cell r="AB1627" t="str">
            <v>NAO BLOQUEADO</v>
          </cell>
          <cell r="AC1627">
            <v>110168</v>
          </cell>
          <cell r="AD1627" t="str">
            <v>COMERCIAL REAL ESTATE</v>
          </cell>
          <cell r="AE1627" t="str">
            <v xml:space="preserve">1.TRANSFERÊNCIA </v>
          </cell>
          <cell r="AF1627" t="str">
            <v>N/A</v>
          </cell>
          <cell r="AG1627" t="str">
            <v>N/A</v>
          </cell>
          <cell r="AH1627" t="str">
            <v>N/I</v>
          </cell>
          <cell r="AI1627" t="str">
            <v>N/A</v>
          </cell>
          <cell r="AJ1627" t="str">
            <v>N/A</v>
          </cell>
          <cell r="AK1627" t="str">
            <v>N/A</v>
          </cell>
          <cell r="AL1627" t="str">
            <v>N/A</v>
          </cell>
          <cell r="AM1627" t="str">
            <v>N/A</v>
          </cell>
          <cell r="AN1627" t="str">
            <v>N/A</v>
          </cell>
          <cell r="AO1627" t="str">
            <v>N/A</v>
          </cell>
          <cell r="AP1627" t="str">
            <v>N/A</v>
          </cell>
          <cell r="AQ1627" t="str">
            <v>N/A</v>
          </cell>
          <cell r="AR1627" t="str">
            <v>N/A</v>
          </cell>
          <cell r="AS1627" t="str">
            <v>N/IN/I</v>
          </cell>
          <cell r="AT1627" t="str">
            <v>N/I</v>
          </cell>
          <cell r="AU1627" t="str">
            <v>N/I</v>
          </cell>
          <cell r="AV1627" t="str">
            <v>N/A</v>
          </cell>
          <cell r="AW1627" t="str">
            <v>N/A</v>
          </cell>
          <cell r="AX1627" t="str">
            <v>N/A</v>
          </cell>
          <cell r="AY1627" t="str">
            <v>N/A</v>
          </cell>
          <cell r="AZ1627" t="str">
            <v>V00028</v>
          </cell>
        </row>
        <row r="1628">
          <cell r="D1628" t="str">
            <v>V00112</v>
          </cell>
          <cell r="E1628" t="str">
            <v>COMERCIAL M&amp;A</v>
          </cell>
          <cell r="F1628" t="str">
            <v>N/A</v>
          </cell>
          <cell r="G1628" t="str">
            <v>SP</v>
          </cell>
          <cell r="H1628" t="str">
            <v>SÃO PAULO</v>
          </cell>
          <cell r="I1628" t="str">
            <v>SP</v>
          </cell>
          <cell r="J1628" t="str">
            <v>SP</v>
          </cell>
          <cell r="K1628" t="str">
            <v>01</v>
          </cell>
          <cell r="L1628" t="str">
            <v>N/I</v>
          </cell>
          <cell r="M1628" t="str">
            <v>N/I</v>
          </cell>
          <cell r="N1628">
            <v>0</v>
          </cell>
          <cell r="O1628">
            <v>0</v>
          </cell>
          <cell r="P1628" t="str">
            <v>N/A</v>
          </cell>
          <cell r="Q1628" t="str">
            <v>DIRETORIA</v>
          </cell>
          <cell r="R1628" t="str">
            <v>SG&amp;A</v>
          </cell>
          <cell r="S1628" t="str">
            <v>SG&amp;A</v>
          </cell>
          <cell r="T1628" t="str">
            <v>N/A</v>
          </cell>
          <cell r="U1628" t="str">
            <v>N/A</v>
          </cell>
          <cell r="V1628" t="str">
            <v>N/A</v>
          </cell>
          <cell r="W1628" t="str">
            <v>N/A</v>
          </cell>
          <cell r="X1628" t="str">
            <v>N/A</v>
          </cell>
          <cell r="Y1628" t="str">
            <v>N/A</v>
          </cell>
          <cell r="Z1628" t="str">
            <v>N/A</v>
          </cell>
          <cell r="AA1628" t="str">
            <v>N/A</v>
          </cell>
          <cell r="AB1628" t="str">
            <v>NAO BLOQUEADO</v>
          </cell>
          <cell r="AC1628">
            <v>110167</v>
          </cell>
          <cell r="AD1628" t="str">
            <v>COMERCIAL M&amp;A</v>
          </cell>
          <cell r="AE1628" t="str">
            <v xml:space="preserve">1.TRANSFERÊNCIA </v>
          </cell>
          <cell r="AF1628" t="str">
            <v>N/A</v>
          </cell>
          <cell r="AG1628" t="str">
            <v>N/A</v>
          </cell>
          <cell r="AH1628" t="str">
            <v>N/I</v>
          </cell>
          <cell r="AI1628" t="str">
            <v>N/A</v>
          </cell>
          <cell r="AJ1628" t="str">
            <v>N/A</v>
          </cell>
          <cell r="AK1628" t="str">
            <v>N/A</v>
          </cell>
          <cell r="AL1628" t="str">
            <v>N/A</v>
          </cell>
          <cell r="AM1628" t="str">
            <v>N/A</v>
          </cell>
          <cell r="AN1628" t="str">
            <v>N/A</v>
          </cell>
          <cell r="AO1628" t="str">
            <v>N/A</v>
          </cell>
          <cell r="AP1628" t="str">
            <v>N/A</v>
          </cell>
          <cell r="AQ1628" t="str">
            <v>N/A</v>
          </cell>
          <cell r="AR1628" t="str">
            <v>N/A</v>
          </cell>
          <cell r="AS1628" t="str">
            <v>N/IN/I</v>
          </cell>
          <cell r="AT1628" t="str">
            <v>N/I</v>
          </cell>
          <cell r="AU1628" t="str">
            <v>N/I</v>
          </cell>
          <cell r="AV1628" t="str">
            <v>N/A</v>
          </cell>
          <cell r="AW1628" t="str">
            <v>N/A</v>
          </cell>
          <cell r="AX1628" t="str">
            <v>N/A</v>
          </cell>
          <cell r="AY1628" t="str">
            <v>N/A</v>
          </cell>
          <cell r="AZ1628" t="str">
            <v>V00112</v>
          </cell>
        </row>
        <row r="1629">
          <cell r="D1629" t="str">
            <v>V00026</v>
          </cell>
          <cell r="E1629" t="str">
            <v>DIRETORIA CONCESSÃO PUB</v>
          </cell>
          <cell r="F1629" t="str">
            <v>N/A</v>
          </cell>
          <cell r="G1629" t="str">
            <v>SP</v>
          </cell>
          <cell r="H1629" t="str">
            <v>SÃO PAULO</v>
          </cell>
          <cell r="I1629" t="str">
            <v>SP</v>
          </cell>
          <cell r="J1629" t="str">
            <v>SP</v>
          </cell>
          <cell r="K1629" t="str">
            <v>00</v>
          </cell>
          <cell r="L1629" t="str">
            <v>N/I</v>
          </cell>
          <cell r="M1629" t="str">
            <v>N/I</v>
          </cell>
          <cell r="N1629">
            <v>0</v>
          </cell>
          <cell r="O1629">
            <v>0</v>
          </cell>
          <cell r="P1629" t="str">
            <v>N/A</v>
          </cell>
          <cell r="Q1629" t="str">
            <v>DIRETORIA</v>
          </cell>
          <cell r="R1629" t="str">
            <v>SG&amp;A</v>
          </cell>
          <cell r="S1629" t="str">
            <v>SG&amp;A</v>
          </cell>
          <cell r="T1629" t="str">
            <v>N/A</v>
          </cell>
          <cell r="U1629" t="str">
            <v>N/A</v>
          </cell>
          <cell r="V1629" t="str">
            <v>N/A</v>
          </cell>
          <cell r="W1629" t="str">
            <v>N/A</v>
          </cell>
          <cell r="X1629" t="str">
            <v>N/A</v>
          </cell>
          <cell r="Y1629" t="str">
            <v>N/A</v>
          </cell>
          <cell r="Z1629" t="str">
            <v>N/A</v>
          </cell>
          <cell r="AA1629" t="str">
            <v>N/A</v>
          </cell>
          <cell r="AB1629" t="str">
            <v>NAO BLOQUEADO</v>
          </cell>
          <cell r="AC1629">
            <v>110166</v>
          </cell>
          <cell r="AD1629" t="str">
            <v>DIRETORIA CONCESSAO PUBLICA</v>
          </cell>
          <cell r="AE1629" t="str">
            <v xml:space="preserve">1.TRANSFERÊNCIA </v>
          </cell>
          <cell r="AF1629" t="str">
            <v>N/A</v>
          </cell>
          <cell r="AG1629" t="str">
            <v>N/A</v>
          </cell>
          <cell r="AH1629" t="str">
            <v>N/I</v>
          </cell>
          <cell r="AI1629" t="str">
            <v>N/A</v>
          </cell>
          <cell r="AJ1629" t="str">
            <v>N/A</v>
          </cell>
          <cell r="AK1629" t="str">
            <v>N/A</v>
          </cell>
          <cell r="AL1629" t="str">
            <v>N/A</v>
          </cell>
          <cell r="AM1629" t="str">
            <v>N/A</v>
          </cell>
          <cell r="AN1629" t="str">
            <v>N/A</v>
          </cell>
          <cell r="AO1629" t="str">
            <v>N/A</v>
          </cell>
          <cell r="AP1629" t="str">
            <v>N/A</v>
          </cell>
          <cell r="AQ1629" t="str">
            <v>N/A</v>
          </cell>
          <cell r="AR1629" t="str">
            <v>N/A</v>
          </cell>
          <cell r="AS1629" t="str">
            <v>N/IN/I</v>
          </cell>
          <cell r="AT1629" t="str">
            <v>N/I</v>
          </cell>
          <cell r="AU1629" t="str">
            <v>N/I</v>
          </cell>
          <cell r="AV1629" t="str">
            <v>N/A</v>
          </cell>
          <cell r="AW1629" t="str">
            <v>N/A</v>
          </cell>
          <cell r="AX1629" t="str">
            <v>N/A</v>
          </cell>
          <cell r="AY1629" t="str">
            <v>N/A</v>
          </cell>
          <cell r="AZ1629" t="str">
            <v>V00026</v>
          </cell>
        </row>
        <row r="1630">
          <cell r="D1630" t="str">
            <v>V00106</v>
          </cell>
          <cell r="E1630" t="str">
            <v>DIRETORIA COMERCIAL - SP</v>
          </cell>
          <cell r="F1630" t="str">
            <v>N/A</v>
          </cell>
          <cell r="G1630" t="str">
            <v>SP</v>
          </cell>
          <cell r="H1630" t="str">
            <v>SÃO PAULO</v>
          </cell>
          <cell r="I1630" t="str">
            <v>SP</v>
          </cell>
          <cell r="J1630" t="str">
            <v>SP</v>
          </cell>
          <cell r="K1630" t="str">
            <v>01</v>
          </cell>
          <cell r="L1630" t="str">
            <v>N/I</v>
          </cell>
          <cell r="M1630" t="str">
            <v>N/I</v>
          </cell>
          <cell r="N1630">
            <v>0</v>
          </cell>
          <cell r="O1630">
            <v>0</v>
          </cell>
          <cell r="P1630" t="str">
            <v>N/A</v>
          </cell>
          <cell r="Q1630" t="str">
            <v>DIRETORIA</v>
          </cell>
          <cell r="R1630" t="str">
            <v>SG&amp;A</v>
          </cell>
          <cell r="S1630" t="str">
            <v>SG&amp;A</v>
          </cell>
          <cell r="T1630" t="str">
            <v>N/A</v>
          </cell>
          <cell r="U1630" t="str">
            <v>N/A</v>
          </cell>
          <cell r="V1630" t="str">
            <v>N/A</v>
          </cell>
          <cell r="W1630" t="str">
            <v>N/A</v>
          </cell>
          <cell r="X1630" t="str">
            <v>N/A</v>
          </cell>
          <cell r="Y1630" t="str">
            <v>N/A</v>
          </cell>
          <cell r="Z1630" t="str">
            <v>N/A</v>
          </cell>
          <cell r="AA1630" t="str">
            <v>N/A</v>
          </cell>
          <cell r="AB1630" t="str">
            <v>NAO BLOQUEADO</v>
          </cell>
          <cell r="AC1630">
            <v>110165</v>
          </cell>
          <cell r="AD1630" t="str">
            <v>DIRETORIA COMERCIAL - SP</v>
          </cell>
          <cell r="AE1630" t="str">
            <v xml:space="preserve">1.TRANSFERÊNCIA </v>
          </cell>
          <cell r="AF1630" t="str">
            <v>N/A</v>
          </cell>
          <cell r="AG1630" t="str">
            <v>N/A</v>
          </cell>
          <cell r="AH1630" t="str">
            <v>N/I</v>
          </cell>
          <cell r="AI1630" t="str">
            <v>N/A</v>
          </cell>
          <cell r="AJ1630" t="str">
            <v>N/A</v>
          </cell>
          <cell r="AK1630" t="str">
            <v>N/A</v>
          </cell>
          <cell r="AL1630" t="str">
            <v>N/A</v>
          </cell>
          <cell r="AM1630" t="str">
            <v>N/A</v>
          </cell>
          <cell r="AN1630" t="str">
            <v>N/A</v>
          </cell>
          <cell r="AO1630" t="str">
            <v>N/A</v>
          </cell>
          <cell r="AP1630" t="str">
            <v>N/A</v>
          </cell>
          <cell r="AQ1630" t="str">
            <v>N/A</v>
          </cell>
          <cell r="AR1630" t="str">
            <v>N/A</v>
          </cell>
          <cell r="AS1630" t="str">
            <v>N/IN/I</v>
          </cell>
          <cell r="AT1630" t="str">
            <v>N/I</v>
          </cell>
          <cell r="AU1630" t="str">
            <v>N/I</v>
          </cell>
          <cell r="AV1630" t="str">
            <v>N/A</v>
          </cell>
          <cell r="AW1630" t="str">
            <v>N/A</v>
          </cell>
          <cell r="AX1630" t="str">
            <v>N/A</v>
          </cell>
          <cell r="AY1630" t="str">
            <v>N/A</v>
          </cell>
          <cell r="AZ1630" t="str">
            <v>V00106</v>
          </cell>
        </row>
        <row r="1631">
          <cell r="D1631" t="str">
            <v>V00037</v>
          </cell>
          <cell r="E1631" t="str">
            <v>TESOURARIA E CONCILIAÇÃO BANCÁRIA - SP</v>
          </cell>
          <cell r="F1631" t="str">
            <v>N/A</v>
          </cell>
          <cell r="G1631" t="str">
            <v>SP</v>
          </cell>
          <cell r="H1631" t="str">
            <v>SÃO PAULO</v>
          </cell>
          <cell r="I1631" t="str">
            <v>SP</v>
          </cell>
          <cell r="J1631" t="str">
            <v>SP</v>
          </cell>
          <cell r="K1631" t="str">
            <v>00</v>
          </cell>
          <cell r="L1631" t="str">
            <v>N/I</v>
          </cell>
          <cell r="M1631" t="str">
            <v>N/I</v>
          </cell>
          <cell r="N1631">
            <v>0</v>
          </cell>
          <cell r="O1631">
            <v>0</v>
          </cell>
          <cell r="P1631" t="str">
            <v>N/A</v>
          </cell>
          <cell r="Q1631" t="str">
            <v>ADM FINANCEIRO</v>
          </cell>
          <cell r="R1631" t="str">
            <v>SG&amp;A</v>
          </cell>
          <cell r="S1631" t="str">
            <v>SG&amp;A</v>
          </cell>
          <cell r="T1631" t="str">
            <v>N/A</v>
          </cell>
          <cell r="U1631" t="str">
            <v>N/A</v>
          </cell>
          <cell r="V1631" t="str">
            <v>N/A</v>
          </cell>
          <cell r="W1631" t="str">
            <v>N/A</v>
          </cell>
          <cell r="X1631" t="str">
            <v>N/A</v>
          </cell>
          <cell r="Y1631" t="str">
            <v>N/A</v>
          </cell>
          <cell r="Z1631" t="str">
            <v>N/A</v>
          </cell>
          <cell r="AA1631" t="str">
            <v>N/A</v>
          </cell>
          <cell r="AB1631" t="str">
            <v>NAO BLOQUEADO</v>
          </cell>
          <cell r="AC1631">
            <v>110164</v>
          </cell>
          <cell r="AD1631" t="str">
            <v>TESOURARIA E CONCILIACAO BANCARIA - SP</v>
          </cell>
          <cell r="AE1631" t="str">
            <v xml:space="preserve">1.TRANSFERÊNCIA </v>
          </cell>
          <cell r="AF1631" t="str">
            <v>N/A</v>
          </cell>
          <cell r="AG1631" t="str">
            <v>N/A</v>
          </cell>
          <cell r="AH1631" t="str">
            <v>N/I</v>
          </cell>
          <cell r="AI1631" t="str">
            <v>N/A</v>
          </cell>
          <cell r="AJ1631" t="str">
            <v>N/A</v>
          </cell>
          <cell r="AK1631" t="str">
            <v>N/A</v>
          </cell>
          <cell r="AL1631" t="str">
            <v>N/A</v>
          </cell>
          <cell r="AM1631" t="str">
            <v>N/A</v>
          </cell>
          <cell r="AN1631" t="str">
            <v>N/A</v>
          </cell>
          <cell r="AO1631" t="str">
            <v>N/A</v>
          </cell>
          <cell r="AP1631" t="str">
            <v>N/A</v>
          </cell>
          <cell r="AQ1631" t="str">
            <v>N/A</v>
          </cell>
          <cell r="AR1631" t="str">
            <v>N/A</v>
          </cell>
          <cell r="AS1631" t="str">
            <v>N/IN/I</v>
          </cell>
          <cell r="AT1631" t="str">
            <v>N/I</v>
          </cell>
          <cell r="AU1631" t="str">
            <v>N/I</v>
          </cell>
          <cell r="AV1631" t="str">
            <v>N/A</v>
          </cell>
          <cell r="AW1631" t="str">
            <v>N/A</v>
          </cell>
          <cell r="AX1631" t="str">
            <v>N/A</v>
          </cell>
          <cell r="AY1631" t="str">
            <v>N/A</v>
          </cell>
          <cell r="AZ1631" t="str">
            <v>V00037</v>
          </cell>
        </row>
        <row r="1632">
          <cell r="D1632" t="str">
            <v>V00107</v>
          </cell>
          <cell r="E1632" t="str">
            <v>GESTÃO FINANCEIRA</v>
          </cell>
          <cell r="F1632" t="str">
            <v>N/A</v>
          </cell>
          <cell r="G1632" t="str">
            <v>SP</v>
          </cell>
          <cell r="H1632" t="str">
            <v>SÃO PAULO</v>
          </cell>
          <cell r="I1632" t="str">
            <v>SP</v>
          </cell>
          <cell r="J1632" t="str">
            <v>SP</v>
          </cell>
          <cell r="K1632" t="str">
            <v>01</v>
          </cell>
          <cell r="L1632" t="str">
            <v>N/I</v>
          </cell>
          <cell r="M1632" t="str">
            <v>N/I</v>
          </cell>
          <cell r="N1632">
            <v>0</v>
          </cell>
          <cell r="O1632">
            <v>0</v>
          </cell>
          <cell r="P1632" t="str">
            <v>N/A</v>
          </cell>
          <cell r="Q1632" t="str">
            <v>ADM FINANCEIRO</v>
          </cell>
          <cell r="R1632" t="str">
            <v>SG&amp;A</v>
          </cell>
          <cell r="S1632" t="str">
            <v>SG&amp;A</v>
          </cell>
          <cell r="T1632" t="str">
            <v>N/A</v>
          </cell>
          <cell r="U1632" t="str">
            <v>N/A</v>
          </cell>
          <cell r="V1632" t="str">
            <v>N/A</v>
          </cell>
          <cell r="W1632" t="str">
            <v>N/A</v>
          </cell>
          <cell r="X1632" t="str">
            <v>N/A</v>
          </cell>
          <cell r="Y1632" t="str">
            <v>N/A</v>
          </cell>
          <cell r="Z1632" t="str">
            <v>N/A</v>
          </cell>
          <cell r="AA1632" t="str">
            <v>N/A</v>
          </cell>
          <cell r="AB1632" t="str">
            <v>NAO BLOQUEADO</v>
          </cell>
          <cell r="AC1632">
            <v>110163</v>
          </cell>
          <cell r="AD1632" t="str">
            <v>GESTAO FINANCEIRA</v>
          </cell>
          <cell r="AE1632" t="str">
            <v xml:space="preserve">1.TRANSFERÊNCIA </v>
          </cell>
          <cell r="AF1632" t="str">
            <v>N/A</v>
          </cell>
          <cell r="AG1632" t="str">
            <v>N/A</v>
          </cell>
          <cell r="AH1632" t="str">
            <v>N/I</v>
          </cell>
          <cell r="AI1632" t="str">
            <v>N/A</v>
          </cell>
          <cell r="AJ1632" t="str">
            <v>N/A</v>
          </cell>
          <cell r="AK1632" t="str">
            <v>N/A</v>
          </cell>
          <cell r="AL1632" t="str">
            <v>N/A</v>
          </cell>
          <cell r="AM1632" t="str">
            <v>N/A</v>
          </cell>
          <cell r="AN1632" t="str">
            <v>N/A</v>
          </cell>
          <cell r="AO1632" t="str">
            <v>N/A</v>
          </cell>
          <cell r="AP1632" t="str">
            <v>N/A</v>
          </cell>
          <cell r="AQ1632" t="str">
            <v>N/A</v>
          </cell>
          <cell r="AR1632" t="str">
            <v>N/A</v>
          </cell>
          <cell r="AS1632" t="str">
            <v>N/IN/I</v>
          </cell>
          <cell r="AT1632" t="str">
            <v>N/I</v>
          </cell>
          <cell r="AU1632" t="str">
            <v>N/I</v>
          </cell>
          <cell r="AV1632" t="str">
            <v>N/A</v>
          </cell>
          <cell r="AW1632" t="str">
            <v>N/A</v>
          </cell>
          <cell r="AX1632" t="str">
            <v>N/A</v>
          </cell>
          <cell r="AY1632" t="str">
            <v>N/A</v>
          </cell>
          <cell r="AZ1632" t="str">
            <v>V00107</v>
          </cell>
        </row>
        <row r="1633">
          <cell r="D1633" t="str">
            <v>V00032</v>
          </cell>
          <cell r="E1633" t="str">
            <v>GERÊNCIA FINANCEIRA</v>
          </cell>
          <cell r="F1633" t="str">
            <v>N/A</v>
          </cell>
          <cell r="G1633" t="str">
            <v>SP</v>
          </cell>
          <cell r="H1633" t="str">
            <v>SÃO PAULO</v>
          </cell>
          <cell r="I1633" t="str">
            <v>SP</v>
          </cell>
          <cell r="J1633" t="str">
            <v>SP</v>
          </cell>
          <cell r="K1633" t="str">
            <v>00</v>
          </cell>
          <cell r="L1633" t="str">
            <v>N/I</v>
          </cell>
          <cell r="M1633" t="str">
            <v>N/I</v>
          </cell>
          <cell r="N1633">
            <v>0</v>
          </cell>
          <cell r="O1633">
            <v>0</v>
          </cell>
          <cell r="P1633" t="str">
            <v>N/A</v>
          </cell>
          <cell r="Q1633" t="str">
            <v>ADM FINANCEIRO</v>
          </cell>
          <cell r="R1633" t="str">
            <v>SG&amp;A</v>
          </cell>
          <cell r="S1633" t="str">
            <v>SG&amp;A</v>
          </cell>
          <cell r="T1633" t="str">
            <v>N/A</v>
          </cell>
          <cell r="U1633" t="str">
            <v>N/A</v>
          </cell>
          <cell r="V1633" t="str">
            <v>N/A</v>
          </cell>
          <cell r="W1633" t="str">
            <v>N/A</v>
          </cell>
          <cell r="X1633" t="str">
            <v>N/A</v>
          </cell>
          <cell r="Y1633" t="str">
            <v>N/A</v>
          </cell>
          <cell r="Z1633" t="str">
            <v>N/A</v>
          </cell>
          <cell r="AA1633" t="str">
            <v>N/A</v>
          </cell>
          <cell r="AB1633" t="str">
            <v>NAO BLOQUEADO</v>
          </cell>
          <cell r="AC1633">
            <v>110162</v>
          </cell>
          <cell r="AD1633" t="str">
            <v>GERENCIA FINANCEIRA</v>
          </cell>
          <cell r="AE1633" t="str">
            <v xml:space="preserve">1.TRANSFERÊNCIA </v>
          </cell>
          <cell r="AF1633" t="str">
            <v>N/A</v>
          </cell>
          <cell r="AG1633" t="str">
            <v>N/A</v>
          </cell>
          <cell r="AH1633" t="str">
            <v>N/I</v>
          </cell>
          <cell r="AI1633" t="str">
            <v>N/A</v>
          </cell>
          <cell r="AJ1633" t="str">
            <v>N/A</v>
          </cell>
          <cell r="AK1633" t="str">
            <v>N/A</v>
          </cell>
          <cell r="AL1633" t="str">
            <v>N/A</v>
          </cell>
          <cell r="AM1633" t="str">
            <v>N/A</v>
          </cell>
          <cell r="AN1633" t="str">
            <v>N/A</v>
          </cell>
          <cell r="AO1633" t="str">
            <v>N/A</v>
          </cell>
          <cell r="AP1633" t="str">
            <v>N/A</v>
          </cell>
          <cell r="AQ1633" t="str">
            <v>N/A</v>
          </cell>
          <cell r="AR1633" t="str">
            <v>N/A</v>
          </cell>
          <cell r="AS1633" t="str">
            <v>N/IN/I</v>
          </cell>
          <cell r="AT1633" t="str">
            <v>N/I</v>
          </cell>
          <cell r="AU1633" t="str">
            <v>N/I</v>
          </cell>
          <cell r="AV1633" t="str">
            <v>N/A</v>
          </cell>
          <cell r="AW1633" t="str">
            <v>N/A</v>
          </cell>
          <cell r="AX1633" t="str">
            <v>N/A</v>
          </cell>
          <cell r="AY1633" t="str">
            <v>N/A</v>
          </cell>
          <cell r="AZ1633" t="str">
            <v>V00032</v>
          </cell>
        </row>
        <row r="1634">
          <cell r="D1634" t="str">
            <v>V00250</v>
          </cell>
          <cell r="E1634" t="str">
            <v>MELHORIA OPERACIONAL</v>
          </cell>
          <cell r="F1634" t="str">
            <v>N/A</v>
          </cell>
          <cell r="G1634" t="str">
            <v>SP</v>
          </cell>
          <cell r="H1634" t="str">
            <v>SÃO PAULO</v>
          </cell>
          <cell r="I1634" t="str">
            <v>SP</v>
          </cell>
          <cell r="J1634" t="str">
            <v>SP</v>
          </cell>
          <cell r="K1634" t="str">
            <v>02</v>
          </cell>
          <cell r="L1634" t="str">
            <v>N/I</v>
          </cell>
          <cell r="M1634" t="str">
            <v>N/I</v>
          </cell>
          <cell r="N1634">
            <v>0</v>
          </cell>
          <cell r="O1634">
            <v>0</v>
          </cell>
          <cell r="P1634" t="str">
            <v>N/A</v>
          </cell>
          <cell r="Q1634" t="str">
            <v>MELHORIA OPERACIONAL</v>
          </cell>
          <cell r="R1634" t="str">
            <v>SG&amp;A</v>
          </cell>
          <cell r="S1634" t="str">
            <v>SG&amp;A</v>
          </cell>
          <cell r="T1634" t="str">
            <v>N/A</v>
          </cell>
          <cell r="U1634" t="str">
            <v>N/A</v>
          </cell>
          <cell r="V1634" t="str">
            <v>N/A</v>
          </cell>
          <cell r="W1634" t="str">
            <v>N/A</v>
          </cell>
          <cell r="X1634" t="str">
            <v>N/A</v>
          </cell>
          <cell r="Y1634" t="str">
            <v>N/A</v>
          </cell>
          <cell r="Z1634" t="str">
            <v>N/A</v>
          </cell>
          <cell r="AA1634" t="str">
            <v>N/A</v>
          </cell>
          <cell r="AB1634" t="str">
            <v>NAO BLOQUEADO</v>
          </cell>
          <cell r="AC1634">
            <v>110161</v>
          </cell>
          <cell r="AD1634" t="str">
            <v>MELHORIA OPERACIONAL</v>
          </cell>
          <cell r="AE1634" t="str">
            <v xml:space="preserve">1.TRANSFERÊNCIA </v>
          </cell>
          <cell r="AF1634" t="str">
            <v>N/A</v>
          </cell>
          <cell r="AG1634" t="str">
            <v>N/A</v>
          </cell>
          <cell r="AH1634" t="str">
            <v>N/I</v>
          </cell>
          <cell r="AI1634" t="str">
            <v>N/A</v>
          </cell>
          <cell r="AJ1634" t="str">
            <v>N/A</v>
          </cell>
          <cell r="AK1634" t="str">
            <v>N/A</v>
          </cell>
          <cell r="AL1634" t="str">
            <v>N/A</v>
          </cell>
          <cell r="AM1634" t="str">
            <v>N/A</v>
          </cell>
          <cell r="AN1634" t="str">
            <v>N/A</v>
          </cell>
          <cell r="AO1634" t="str">
            <v>N/A</v>
          </cell>
          <cell r="AP1634" t="str">
            <v>N/A</v>
          </cell>
          <cell r="AQ1634" t="str">
            <v>N/A</v>
          </cell>
          <cell r="AR1634" t="str">
            <v>N/A</v>
          </cell>
          <cell r="AS1634" t="str">
            <v>N/IN/I</v>
          </cell>
          <cell r="AT1634" t="str">
            <v>N/I</v>
          </cell>
          <cell r="AU1634" t="str">
            <v>N/I</v>
          </cell>
          <cell r="AV1634" t="str">
            <v>N/A</v>
          </cell>
          <cell r="AW1634" t="str">
            <v>N/A</v>
          </cell>
          <cell r="AX1634" t="str">
            <v>N/A</v>
          </cell>
          <cell r="AY1634" t="str">
            <v>N/A</v>
          </cell>
          <cell r="AZ1634" t="str">
            <v>V00250</v>
          </cell>
        </row>
        <row r="1635">
          <cell r="D1635" t="str">
            <v>V00030</v>
          </cell>
          <cell r="E1635" t="str">
            <v>GERÊNCIA DE QUALIDADE OPERACIONAL</v>
          </cell>
          <cell r="F1635" t="str">
            <v>N/A</v>
          </cell>
          <cell r="G1635" t="str">
            <v>SP</v>
          </cell>
          <cell r="H1635" t="str">
            <v>SÃO PAULO</v>
          </cell>
          <cell r="I1635" t="str">
            <v>SP</v>
          </cell>
          <cell r="J1635" t="str">
            <v>SP</v>
          </cell>
          <cell r="K1635" t="str">
            <v>00</v>
          </cell>
          <cell r="L1635" t="str">
            <v>N/I</v>
          </cell>
          <cell r="M1635" t="str">
            <v>N/I</v>
          </cell>
          <cell r="N1635">
            <v>0</v>
          </cell>
          <cell r="O1635">
            <v>0</v>
          </cell>
          <cell r="P1635" t="str">
            <v>N/A</v>
          </cell>
          <cell r="Q1635" t="str">
            <v>MELHORIA OPERACIONAL</v>
          </cell>
          <cell r="R1635" t="str">
            <v>SG&amp;A</v>
          </cell>
          <cell r="S1635" t="str">
            <v>SG&amp;A</v>
          </cell>
          <cell r="T1635" t="str">
            <v>N/A</v>
          </cell>
          <cell r="U1635" t="str">
            <v>N/A</v>
          </cell>
          <cell r="V1635" t="str">
            <v>N/A</v>
          </cell>
          <cell r="W1635" t="str">
            <v>N/A</v>
          </cell>
          <cell r="X1635" t="str">
            <v>N/A</v>
          </cell>
          <cell r="Y1635" t="str">
            <v>N/A</v>
          </cell>
          <cell r="Z1635" t="str">
            <v>N/A</v>
          </cell>
          <cell r="AA1635" t="str">
            <v>N/A</v>
          </cell>
          <cell r="AB1635" t="str">
            <v>NAO BLOQUEADO</v>
          </cell>
          <cell r="AC1635">
            <v>110160</v>
          </cell>
          <cell r="AD1635" t="str">
            <v>GERENCIA DE QUALIDADE OPERACIONAL</v>
          </cell>
          <cell r="AE1635" t="str">
            <v xml:space="preserve">1.TRANSFERÊNCIA </v>
          </cell>
          <cell r="AF1635" t="str">
            <v>N/A</v>
          </cell>
          <cell r="AG1635" t="str">
            <v>N/A</v>
          </cell>
          <cell r="AH1635" t="str">
            <v>N/I</v>
          </cell>
          <cell r="AI1635" t="str">
            <v>N/A</v>
          </cell>
          <cell r="AJ1635" t="str">
            <v>N/A</v>
          </cell>
          <cell r="AK1635" t="str">
            <v>N/A</v>
          </cell>
          <cell r="AL1635" t="str">
            <v>N/A</v>
          </cell>
          <cell r="AM1635" t="str">
            <v>N/A</v>
          </cell>
          <cell r="AN1635" t="str">
            <v>N/A</v>
          </cell>
          <cell r="AO1635" t="str">
            <v>N/A</v>
          </cell>
          <cell r="AP1635" t="str">
            <v>N/A</v>
          </cell>
          <cell r="AQ1635" t="str">
            <v>N/A</v>
          </cell>
          <cell r="AR1635" t="str">
            <v>N/A</v>
          </cell>
          <cell r="AS1635" t="str">
            <v>N/IN/I</v>
          </cell>
          <cell r="AT1635" t="str">
            <v>N/I</v>
          </cell>
          <cell r="AU1635" t="str">
            <v>N/I</v>
          </cell>
          <cell r="AV1635" t="str">
            <v>N/A</v>
          </cell>
          <cell r="AW1635" t="str">
            <v>N/A</v>
          </cell>
          <cell r="AX1635" t="str">
            <v>N/A</v>
          </cell>
          <cell r="AY1635" t="str">
            <v>N/A</v>
          </cell>
          <cell r="AZ1635" t="str">
            <v>V00030</v>
          </cell>
        </row>
        <row r="1636">
          <cell r="D1636" t="str">
            <v>V00024</v>
          </cell>
          <cell r="E1636" t="str">
            <v>AFASTADOS ADM</v>
          </cell>
          <cell r="F1636" t="str">
            <v>N/A</v>
          </cell>
          <cell r="G1636" t="str">
            <v>SP</v>
          </cell>
          <cell r="H1636" t="str">
            <v>SÃO PAULO</v>
          </cell>
          <cell r="I1636" t="str">
            <v>SP</v>
          </cell>
          <cell r="J1636" t="str">
            <v>SP</v>
          </cell>
          <cell r="K1636" t="str">
            <v>00</v>
          </cell>
          <cell r="L1636" t="str">
            <v>N/I</v>
          </cell>
          <cell r="M1636" t="str">
            <v>N/I</v>
          </cell>
          <cell r="N1636">
            <v>0</v>
          </cell>
          <cell r="O1636">
            <v>0</v>
          </cell>
          <cell r="P1636" t="str">
            <v>N/A</v>
          </cell>
          <cell r="Q1636" t="str">
            <v>RECURSOS HUMANOS</v>
          </cell>
          <cell r="R1636" t="str">
            <v>SG&amp;A</v>
          </cell>
          <cell r="S1636" t="str">
            <v>SG&amp;A</v>
          </cell>
          <cell r="T1636" t="str">
            <v>N/A</v>
          </cell>
          <cell r="U1636" t="str">
            <v>N/A</v>
          </cell>
          <cell r="V1636" t="str">
            <v>N/A</v>
          </cell>
          <cell r="W1636" t="str">
            <v>N/A</v>
          </cell>
          <cell r="X1636" t="str">
            <v>N/A</v>
          </cell>
          <cell r="Y1636" t="str">
            <v>N/A</v>
          </cell>
          <cell r="Z1636" t="str">
            <v>N/A</v>
          </cell>
          <cell r="AA1636" t="str">
            <v>N/A</v>
          </cell>
          <cell r="AB1636" t="str">
            <v>NAO BLOQUEADO</v>
          </cell>
          <cell r="AC1636">
            <v>110159</v>
          </cell>
          <cell r="AD1636" t="str">
            <v>AFASTADOS ADM</v>
          </cell>
          <cell r="AE1636" t="str">
            <v xml:space="preserve">1.TRANSFERÊNCIA </v>
          </cell>
          <cell r="AF1636" t="str">
            <v>N/A</v>
          </cell>
          <cell r="AG1636" t="str">
            <v>N/A</v>
          </cell>
          <cell r="AH1636" t="str">
            <v>N/I</v>
          </cell>
          <cell r="AI1636" t="str">
            <v>N/A</v>
          </cell>
          <cell r="AJ1636" t="str">
            <v>N/A</v>
          </cell>
          <cell r="AK1636" t="str">
            <v>N/A</v>
          </cell>
          <cell r="AL1636" t="str">
            <v>N/A</v>
          </cell>
          <cell r="AM1636" t="str">
            <v>N/A</v>
          </cell>
          <cell r="AN1636" t="str">
            <v>N/A</v>
          </cell>
          <cell r="AO1636" t="str">
            <v>N/A</v>
          </cell>
          <cell r="AP1636" t="str">
            <v>N/A</v>
          </cell>
          <cell r="AQ1636" t="str">
            <v>N/A</v>
          </cell>
          <cell r="AR1636" t="str">
            <v>N/A</v>
          </cell>
          <cell r="AS1636" t="str">
            <v>N/IN/I</v>
          </cell>
          <cell r="AT1636" t="str">
            <v>N/I</v>
          </cell>
          <cell r="AU1636" t="str">
            <v>N/I</v>
          </cell>
          <cell r="AV1636" t="str">
            <v>N/A</v>
          </cell>
          <cell r="AW1636" t="str">
            <v>N/A</v>
          </cell>
          <cell r="AX1636" t="str">
            <v>N/A</v>
          </cell>
          <cell r="AY1636" t="str">
            <v>N/A</v>
          </cell>
          <cell r="AZ1636" t="str">
            <v>V00024</v>
          </cell>
        </row>
        <row r="1637">
          <cell r="D1637" t="str">
            <v>V00031</v>
          </cell>
          <cell r="E1637" t="str">
            <v>GERÊNCIA DE R.H.</v>
          </cell>
          <cell r="F1637" t="str">
            <v>N/A</v>
          </cell>
          <cell r="G1637" t="str">
            <v>SP</v>
          </cell>
          <cell r="H1637" t="str">
            <v>SÃO PAULO</v>
          </cell>
          <cell r="I1637" t="str">
            <v>SP</v>
          </cell>
          <cell r="J1637" t="str">
            <v>SP</v>
          </cell>
          <cell r="K1637" t="str">
            <v>00</v>
          </cell>
          <cell r="L1637" t="str">
            <v>N/I</v>
          </cell>
          <cell r="M1637" t="str">
            <v>N/I</v>
          </cell>
          <cell r="N1637">
            <v>0</v>
          </cell>
          <cell r="O1637">
            <v>0</v>
          </cell>
          <cell r="P1637" t="str">
            <v>N/A</v>
          </cell>
          <cell r="Q1637" t="str">
            <v>RECURSOS HUMANOS</v>
          </cell>
          <cell r="R1637" t="str">
            <v>SG&amp;A</v>
          </cell>
          <cell r="S1637" t="str">
            <v>SG&amp;A</v>
          </cell>
          <cell r="T1637" t="str">
            <v>N/A</v>
          </cell>
          <cell r="U1637" t="str">
            <v>N/A</v>
          </cell>
          <cell r="V1637" t="str">
            <v>N/A</v>
          </cell>
          <cell r="W1637" t="str">
            <v>N/A</v>
          </cell>
          <cell r="X1637" t="str">
            <v>N/A</v>
          </cell>
          <cell r="Y1637" t="str">
            <v>N/A</v>
          </cell>
          <cell r="Z1637" t="str">
            <v>N/A</v>
          </cell>
          <cell r="AA1637" t="str">
            <v>N/A</v>
          </cell>
          <cell r="AB1637" t="str">
            <v>NAO BLOQUEADO</v>
          </cell>
          <cell r="AC1637">
            <v>110158</v>
          </cell>
          <cell r="AD1637" t="str">
            <v>GERENCIA DE RH</v>
          </cell>
          <cell r="AE1637" t="str">
            <v xml:space="preserve">1.TRANSFERÊNCIA </v>
          </cell>
          <cell r="AF1637" t="str">
            <v>N/A</v>
          </cell>
          <cell r="AG1637" t="str">
            <v>N/A</v>
          </cell>
          <cell r="AH1637" t="str">
            <v>N/I</v>
          </cell>
          <cell r="AI1637" t="str">
            <v>N/A</v>
          </cell>
          <cell r="AJ1637" t="str">
            <v>N/A</v>
          </cell>
          <cell r="AK1637" t="str">
            <v>N/A</v>
          </cell>
          <cell r="AL1637" t="str">
            <v>N/A</v>
          </cell>
          <cell r="AM1637" t="str">
            <v>N/A</v>
          </cell>
          <cell r="AN1637" t="str">
            <v>N/A</v>
          </cell>
          <cell r="AO1637" t="str">
            <v>N/A</v>
          </cell>
          <cell r="AP1637" t="str">
            <v>N/A</v>
          </cell>
          <cell r="AQ1637" t="str">
            <v>N/A</v>
          </cell>
          <cell r="AR1637" t="str">
            <v>N/A</v>
          </cell>
          <cell r="AS1637" t="str">
            <v>N/IN/I</v>
          </cell>
          <cell r="AT1637" t="str">
            <v>N/I</v>
          </cell>
          <cell r="AU1637" t="str">
            <v>N/I</v>
          </cell>
          <cell r="AV1637" t="str">
            <v>N/A</v>
          </cell>
          <cell r="AW1637" t="str">
            <v>N/A</v>
          </cell>
          <cell r="AX1637" t="str">
            <v>N/A</v>
          </cell>
          <cell r="AY1637" t="str">
            <v>N/A</v>
          </cell>
          <cell r="AZ1637" t="str">
            <v>V00031</v>
          </cell>
        </row>
        <row r="1638">
          <cell r="D1638" t="str">
            <v>APRDZ0010</v>
          </cell>
          <cell r="E1638" t="str">
            <v>APRENDIZ</v>
          </cell>
          <cell r="F1638" t="str">
            <v>N/A</v>
          </cell>
          <cell r="G1638" t="str">
            <v>SP</v>
          </cell>
          <cell r="H1638" t="str">
            <v>SÃO PAULO</v>
          </cell>
          <cell r="I1638" t="str">
            <v>SP</v>
          </cell>
          <cell r="J1638" t="str">
            <v>SP</v>
          </cell>
          <cell r="K1638" t="str">
            <v>00</v>
          </cell>
          <cell r="L1638" t="str">
            <v>N/I</v>
          </cell>
          <cell r="M1638" t="str">
            <v>N/I</v>
          </cell>
          <cell r="N1638">
            <v>0</v>
          </cell>
          <cell r="O1638">
            <v>0</v>
          </cell>
          <cell r="P1638" t="str">
            <v>N/A</v>
          </cell>
          <cell r="Q1638" t="str">
            <v>RECURSOS HUMANOS</v>
          </cell>
          <cell r="R1638" t="str">
            <v>SG&amp;A</v>
          </cell>
          <cell r="S1638" t="str">
            <v>SG&amp;A</v>
          </cell>
          <cell r="T1638" t="str">
            <v>N/A</v>
          </cell>
          <cell r="U1638" t="str">
            <v>N/A</v>
          </cell>
          <cell r="V1638" t="str">
            <v>N/A</v>
          </cell>
          <cell r="W1638" t="str">
            <v>N/A</v>
          </cell>
          <cell r="X1638" t="str">
            <v>N/A</v>
          </cell>
          <cell r="Y1638" t="str">
            <v>N/A</v>
          </cell>
          <cell r="Z1638" t="str">
            <v>N/A</v>
          </cell>
          <cell r="AA1638" t="str">
            <v>N/A</v>
          </cell>
          <cell r="AB1638" t="str">
            <v>NAO BLOQUEADO</v>
          </cell>
          <cell r="AC1638">
            <v>110157</v>
          </cell>
          <cell r="AD1638" t="str">
            <v>APRENDIZ</v>
          </cell>
          <cell r="AE1638" t="str">
            <v xml:space="preserve">1.TRANSFERÊNCIA </v>
          </cell>
          <cell r="AF1638" t="str">
            <v>N/A</v>
          </cell>
          <cell r="AG1638" t="str">
            <v>N/A</v>
          </cell>
          <cell r="AH1638" t="str">
            <v>N/I</v>
          </cell>
          <cell r="AI1638" t="str">
            <v>N/A</v>
          </cell>
          <cell r="AJ1638" t="str">
            <v>N/A</v>
          </cell>
          <cell r="AK1638" t="str">
            <v>N/A</v>
          </cell>
          <cell r="AL1638" t="str">
            <v>N/A</v>
          </cell>
          <cell r="AM1638" t="str">
            <v>N/A</v>
          </cell>
          <cell r="AN1638" t="str">
            <v>N/A</v>
          </cell>
          <cell r="AO1638" t="str">
            <v>N/A</v>
          </cell>
          <cell r="AP1638" t="str">
            <v>N/A</v>
          </cell>
          <cell r="AQ1638" t="str">
            <v>N/A</v>
          </cell>
          <cell r="AR1638" t="str">
            <v>N/A</v>
          </cell>
          <cell r="AS1638" t="str">
            <v>N/IN/I</v>
          </cell>
          <cell r="AT1638" t="str">
            <v>N/I</v>
          </cell>
          <cell r="AU1638" t="str">
            <v>N/I</v>
          </cell>
          <cell r="AV1638" t="str">
            <v>N/A</v>
          </cell>
          <cell r="AW1638" t="str">
            <v>N/A</v>
          </cell>
          <cell r="AX1638" t="str">
            <v>N/A</v>
          </cell>
          <cell r="AY1638" t="str">
            <v>N/A</v>
          </cell>
          <cell r="AZ1638" t="str">
            <v>APRDZ0010</v>
          </cell>
        </row>
        <row r="1639">
          <cell r="D1639" t="str">
            <v>EVRH0010</v>
          </cell>
          <cell r="E1639" t="str">
            <v>EVENTOS RH - SP</v>
          </cell>
          <cell r="F1639" t="str">
            <v>N/A</v>
          </cell>
          <cell r="G1639" t="str">
            <v>SP</v>
          </cell>
          <cell r="H1639" t="str">
            <v>SÃO PAULO</v>
          </cell>
          <cell r="I1639" t="str">
            <v>SP</v>
          </cell>
          <cell r="J1639" t="str">
            <v>SP</v>
          </cell>
          <cell r="K1639" t="str">
            <v>00</v>
          </cell>
          <cell r="L1639" t="str">
            <v>N/I</v>
          </cell>
          <cell r="M1639" t="str">
            <v>N/I</v>
          </cell>
          <cell r="N1639">
            <v>0</v>
          </cell>
          <cell r="O1639">
            <v>0</v>
          </cell>
          <cell r="P1639" t="str">
            <v>N/A</v>
          </cell>
          <cell r="Q1639" t="str">
            <v>RECURSOS HUMANOS</v>
          </cell>
          <cell r="R1639" t="str">
            <v>SG&amp;A</v>
          </cell>
          <cell r="S1639" t="str">
            <v>SG&amp;A</v>
          </cell>
          <cell r="T1639" t="str">
            <v>N/A</v>
          </cell>
          <cell r="U1639" t="str">
            <v>N/A</v>
          </cell>
          <cell r="V1639" t="str">
            <v>N/A</v>
          </cell>
          <cell r="W1639" t="str">
            <v>N/A</v>
          </cell>
          <cell r="X1639" t="str">
            <v>N/A</v>
          </cell>
          <cell r="Y1639" t="str">
            <v>N/A</v>
          </cell>
          <cell r="Z1639" t="str">
            <v>N/A</v>
          </cell>
          <cell r="AA1639" t="str">
            <v>N/A</v>
          </cell>
          <cell r="AB1639" t="str">
            <v>NAO BLOQUEADO</v>
          </cell>
          <cell r="AC1639">
            <v>110156</v>
          </cell>
          <cell r="AD1639" t="str">
            <v>EVENTOS RH</v>
          </cell>
          <cell r="AE1639" t="str">
            <v xml:space="preserve">1.TRANSFERÊNCIA </v>
          </cell>
          <cell r="AF1639" t="str">
            <v>N/A</v>
          </cell>
          <cell r="AG1639" t="str">
            <v>N/A</v>
          </cell>
          <cell r="AH1639" t="str">
            <v>N/I</v>
          </cell>
          <cell r="AI1639" t="str">
            <v>N/A</v>
          </cell>
          <cell r="AJ1639" t="str">
            <v>N/A</v>
          </cell>
          <cell r="AK1639" t="str">
            <v>N/A</v>
          </cell>
          <cell r="AL1639" t="str">
            <v>N/A</v>
          </cell>
          <cell r="AM1639" t="str">
            <v>N/A</v>
          </cell>
          <cell r="AN1639" t="str">
            <v>N/A</v>
          </cell>
          <cell r="AO1639" t="str">
            <v>N/A</v>
          </cell>
          <cell r="AP1639" t="str">
            <v>N/A</v>
          </cell>
          <cell r="AQ1639" t="str">
            <v>N/A</v>
          </cell>
          <cell r="AR1639" t="str">
            <v>N/A</v>
          </cell>
          <cell r="AS1639" t="str">
            <v>N/IN/I</v>
          </cell>
          <cell r="AT1639" t="str">
            <v>N/I</v>
          </cell>
          <cell r="AU1639" t="str">
            <v>N/I</v>
          </cell>
          <cell r="AV1639" t="str">
            <v>N/A</v>
          </cell>
          <cell r="AW1639" t="str">
            <v>N/A</v>
          </cell>
          <cell r="AX1639" t="str">
            <v>N/A</v>
          </cell>
          <cell r="AY1639" t="str">
            <v>N/A</v>
          </cell>
          <cell r="AZ1639" t="str">
            <v>EVRH0010</v>
          </cell>
        </row>
        <row r="1640">
          <cell r="D1640" t="str">
            <v>V00040</v>
          </cell>
          <cell r="E1640" t="str">
            <v>TREINAMENTO E DESENV. /COMUNICAÇÃO CORP.</v>
          </cell>
          <cell r="F1640" t="str">
            <v>N/A</v>
          </cell>
          <cell r="G1640" t="str">
            <v>SP</v>
          </cell>
          <cell r="H1640" t="str">
            <v>SÃO PAULO</v>
          </cell>
          <cell r="I1640" t="str">
            <v>SP</v>
          </cell>
          <cell r="J1640" t="str">
            <v>SP</v>
          </cell>
          <cell r="K1640" t="str">
            <v>00</v>
          </cell>
          <cell r="L1640" t="str">
            <v>N/I</v>
          </cell>
          <cell r="M1640" t="str">
            <v>N/I</v>
          </cell>
          <cell r="N1640">
            <v>0</v>
          </cell>
          <cell r="O1640">
            <v>0</v>
          </cell>
          <cell r="P1640" t="str">
            <v>N/A</v>
          </cell>
          <cell r="Q1640" t="str">
            <v>RECURSOS HUMANOS</v>
          </cell>
          <cell r="R1640" t="str">
            <v>SG&amp;A</v>
          </cell>
          <cell r="S1640" t="str">
            <v>SG&amp;A</v>
          </cell>
          <cell r="T1640" t="str">
            <v>N/A</v>
          </cell>
          <cell r="U1640" t="str">
            <v>N/A</v>
          </cell>
          <cell r="V1640" t="str">
            <v>N/A</v>
          </cell>
          <cell r="W1640" t="str">
            <v>N/A</v>
          </cell>
          <cell r="X1640" t="str">
            <v>N/A</v>
          </cell>
          <cell r="Y1640" t="str">
            <v>N/A</v>
          </cell>
          <cell r="Z1640" t="str">
            <v>N/A</v>
          </cell>
          <cell r="AA1640" t="str">
            <v>N/A</v>
          </cell>
          <cell r="AB1640" t="str">
            <v>NAO BLOQUEADO</v>
          </cell>
          <cell r="AC1640">
            <v>110155</v>
          </cell>
          <cell r="AD1640" t="str">
            <v>TREINAMENTO E DESENV / COMUNICACAO CORP</v>
          </cell>
          <cell r="AE1640" t="str">
            <v xml:space="preserve">1.TRANSFERÊNCIA </v>
          </cell>
          <cell r="AF1640" t="str">
            <v>N/A</v>
          </cell>
          <cell r="AG1640" t="str">
            <v>N/A</v>
          </cell>
          <cell r="AH1640" t="str">
            <v>N/I</v>
          </cell>
          <cell r="AI1640" t="str">
            <v>N/A</v>
          </cell>
          <cell r="AJ1640" t="str">
            <v>N/A</v>
          </cell>
          <cell r="AK1640" t="str">
            <v>N/A</v>
          </cell>
          <cell r="AL1640" t="str">
            <v>N/A</v>
          </cell>
          <cell r="AM1640" t="str">
            <v>N/A</v>
          </cell>
          <cell r="AN1640" t="str">
            <v>N/A</v>
          </cell>
          <cell r="AO1640" t="str">
            <v>N/A</v>
          </cell>
          <cell r="AP1640" t="str">
            <v>N/A</v>
          </cell>
          <cell r="AQ1640" t="str">
            <v>N/A</v>
          </cell>
          <cell r="AR1640" t="str">
            <v>N/A</v>
          </cell>
          <cell r="AS1640" t="str">
            <v>N/IN/I</v>
          </cell>
          <cell r="AT1640" t="str">
            <v>N/I</v>
          </cell>
          <cell r="AU1640" t="str">
            <v>N/I</v>
          </cell>
          <cell r="AV1640" t="str">
            <v>N/A</v>
          </cell>
          <cell r="AW1640" t="str">
            <v>N/A</v>
          </cell>
          <cell r="AX1640" t="str">
            <v>N/A</v>
          </cell>
          <cell r="AY1640" t="str">
            <v>N/A</v>
          </cell>
          <cell r="AZ1640" t="str">
            <v>V00040</v>
          </cell>
        </row>
        <row r="1641">
          <cell r="D1641" t="str">
            <v>V00036</v>
          </cell>
          <cell r="E1641" t="str">
            <v>SELEÇÃO - SP</v>
          </cell>
          <cell r="F1641" t="str">
            <v>N/A</v>
          </cell>
          <cell r="G1641" t="str">
            <v>SP</v>
          </cell>
          <cell r="H1641" t="str">
            <v>SÃO PAULO</v>
          </cell>
          <cell r="I1641" t="str">
            <v>SP</v>
          </cell>
          <cell r="J1641" t="str">
            <v>SP</v>
          </cell>
          <cell r="K1641" t="str">
            <v>00</v>
          </cell>
          <cell r="L1641" t="str">
            <v>N/I</v>
          </cell>
          <cell r="M1641" t="str">
            <v>N/I</v>
          </cell>
          <cell r="N1641">
            <v>0</v>
          </cell>
          <cell r="O1641">
            <v>0</v>
          </cell>
          <cell r="P1641" t="str">
            <v>N/A</v>
          </cell>
          <cell r="Q1641" t="str">
            <v>RECURSOS HUMANOS</v>
          </cell>
          <cell r="R1641" t="str">
            <v>SG&amp;A</v>
          </cell>
          <cell r="S1641" t="str">
            <v>SG&amp;A</v>
          </cell>
          <cell r="T1641" t="str">
            <v>N/A</v>
          </cell>
          <cell r="U1641" t="str">
            <v>N/A</v>
          </cell>
          <cell r="V1641" t="str">
            <v>N/A</v>
          </cell>
          <cell r="W1641" t="str">
            <v>N/A</v>
          </cell>
          <cell r="X1641" t="str">
            <v>N/A</v>
          </cell>
          <cell r="Y1641" t="str">
            <v>N/A</v>
          </cell>
          <cell r="Z1641" t="str">
            <v>N/A</v>
          </cell>
          <cell r="AA1641" t="str">
            <v>N/A</v>
          </cell>
          <cell r="AB1641" t="str">
            <v>NAO BLOQUEADO</v>
          </cell>
          <cell r="AC1641">
            <v>110154</v>
          </cell>
          <cell r="AD1641" t="str">
            <v>SELECAO - SP</v>
          </cell>
          <cell r="AE1641" t="str">
            <v xml:space="preserve">1.TRANSFERÊNCIA </v>
          </cell>
          <cell r="AF1641" t="str">
            <v>N/A</v>
          </cell>
          <cell r="AG1641" t="str">
            <v>N/A</v>
          </cell>
          <cell r="AH1641" t="str">
            <v>N/I</v>
          </cell>
          <cell r="AI1641" t="str">
            <v>N/A</v>
          </cell>
          <cell r="AJ1641" t="str">
            <v>N/A</v>
          </cell>
          <cell r="AK1641" t="str">
            <v>N/A</v>
          </cell>
          <cell r="AL1641" t="str">
            <v>N/A</v>
          </cell>
          <cell r="AM1641" t="str">
            <v>N/A</v>
          </cell>
          <cell r="AN1641" t="str">
            <v>N/A</v>
          </cell>
          <cell r="AO1641" t="str">
            <v>N/A</v>
          </cell>
          <cell r="AP1641" t="str">
            <v>N/A</v>
          </cell>
          <cell r="AQ1641" t="str">
            <v>N/A</v>
          </cell>
          <cell r="AR1641" t="str">
            <v>N/A</v>
          </cell>
          <cell r="AS1641" t="str">
            <v>N/IN/I</v>
          </cell>
          <cell r="AT1641" t="str">
            <v>N/I</v>
          </cell>
          <cell r="AU1641" t="str">
            <v>N/I</v>
          </cell>
          <cell r="AV1641" t="str">
            <v>N/A</v>
          </cell>
          <cell r="AW1641" t="str">
            <v>N/A</v>
          </cell>
          <cell r="AX1641" t="str">
            <v>N/A</v>
          </cell>
          <cell r="AY1641" t="str">
            <v>N/A</v>
          </cell>
          <cell r="AZ1641" t="str">
            <v>V00036</v>
          </cell>
        </row>
        <row r="1642">
          <cell r="D1642" t="str">
            <v>V0000001</v>
          </cell>
          <cell r="E1642" t="str">
            <v>DIRETORIA OPERACIONAL - SP</v>
          </cell>
          <cell r="F1642" t="str">
            <v>N/A</v>
          </cell>
          <cell r="G1642" t="str">
            <v>SP</v>
          </cell>
          <cell r="H1642" t="str">
            <v>SÃO PAULO</v>
          </cell>
          <cell r="I1642" t="str">
            <v>SP</v>
          </cell>
          <cell r="J1642" t="str">
            <v>SP</v>
          </cell>
          <cell r="K1642" t="str">
            <v>00</v>
          </cell>
          <cell r="L1642" t="str">
            <v>N/I</v>
          </cell>
          <cell r="M1642" t="str">
            <v>N/I</v>
          </cell>
          <cell r="N1642">
            <v>0</v>
          </cell>
          <cell r="O1642">
            <v>0</v>
          </cell>
          <cell r="P1642" t="str">
            <v>N/A</v>
          </cell>
          <cell r="Q1642" t="str">
            <v>DIRETORIA</v>
          </cell>
          <cell r="R1642" t="str">
            <v>SG&amp;A</v>
          </cell>
          <cell r="S1642" t="str">
            <v>SG&amp;A</v>
          </cell>
          <cell r="T1642" t="str">
            <v>N/A</v>
          </cell>
          <cell r="U1642" t="str">
            <v>N/A</v>
          </cell>
          <cell r="V1642" t="str">
            <v>N/A</v>
          </cell>
          <cell r="W1642" t="str">
            <v>N/A</v>
          </cell>
          <cell r="X1642" t="str">
            <v>N/A</v>
          </cell>
          <cell r="Y1642" t="str">
            <v>N/A</v>
          </cell>
          <cell r="Z1642" t="str">
            <v>N/A</v>
          </cell>
          <cell r="AA1642" t="str">
            <v>N/A</v>
          </cell>
          <cell r="AB1642" t="str">
            <v>NAO BLOQUEADO</v>
          </cell>
          <cell r="AC1642">
            <v>110152</v>
          </cell>
          <cell r="AD1642" t="str">
            <v>DIRETORIA OPERACIONAL - SP</v>
          </cell>
          <cell r="AE1642" t="str">
            <v xml:space="preserve">1.TRANSFERÊNCIA </v>
          </cell>
          <cell r="AF1642" t="str">
            <v>N/A</v>
          </cell>
          <cell r="AG1642" t="str">
            <v>N/A</v>
          </cell>
          <cell r="AH1642" t="str">
            <v>N/I</v>
          </cell>
          <cell r="AI1642" t="str">
            <v>N/A</v>
          </cell>
          <cell r="AJ1642" t="str">
            <v>N/A</v>
          </cell>
          <cell r="AK1642" t="str">
            <v>N/A</v>
          </cell>
          <cell r="AL1642" t="str">
            <v>N/A</v>
          </cell>
          <cell r="AM1642" t="str">
            <v>N/A</v>
          </cell>
          <cell r="AN1642" t="str">
            <v>N/A</v>
          </cell>
          <cell r="AO1642" t="str">
            <v>N/A</v>
          </cell>
          <cell r="AP1642" t="str">
            <v>N/A</v>
          </cell>
          <cell r="AQ1642" t="str">
            <v>N/A</v>
          </cell>
          <cell r="AR1642" t="str">
            <v>N/A</v>
          </cell>
          <cell r="AS1642" t="str">
            <v>N/IN/I</v>
          </cell>
          <cell r="AT1642" t="str">
            <v>N/I</v>
          </cell>
          <cell r="AU1642" t="str">
            <v>N/I</v>
          </cell>
          <cell r="AV1642" t="str">
            <v>N/A</v>
          </cell>
          <cell r="AW1642" t="str">
            <v>N/A</v>
          </cell>
          <cell r="AX1642" t="str">
            <v>N/A</v>
          </cell>
          <cell r="AY1642" t="str">
            <v>N/A</v>
          </cell>
          <cell r="AZ1642" t="str">
            <v>V0000001</v>
          </cell>
        </row>
        <row r="1643">
          <cell r="D1643" t="str">
            <v>V00055</v>
          </cell>
          <cell r="E1643" t="str">
            <v>DIRETORIA OPERACIONAL - SP</v>
          </cell>
          <cell r="F1643" t="str">
            <v>N/A</v>
          </cell>
          <cell r="G1643" t="str">
            <v>SP</v>
          </cell>
          <cell r="H1643" t="str">
            <v>SÃO PAULO</v>
          </cell>
          <cell r="I1643" t="str">
            <v>SP</v>
          </cell>
          <cell r="J1643" t="str">
            <v>SP</v>
          </cell>
          <cell r="K1643" t="str">
            <v>00</v>
          </cell>
          <cell r="L1643" t="str">
            <v>N/I</v>
          </cell>
          <cell r="M1643" t="str">
            <v>N/I</v>
          </cell>
          <cell r="N1643">
            <v>0</v>
          </cell>
          <cell r="O1643">
            <v>0</v>
          </cell>
          <cell r="P1643" t="str">
            <v>N/A</v>
          </cell>
          <cell r="Q1643" t="str">
            <v>DIRETORIA</v>
          </cell>
          <cell r="R1643" t="str">
            <v>SG&amp;A</v>
          </cell>
          <cell r="S1643" t="str">
            <v>SG&amp;A</v>
          </cell>
          <cell r="T1643" t="str">
            <v>N/A</v>
          </cell>
          <cell r="U1643" t="str">
            <v>N/A</v>
          </cell>
          <cell r="V1643" t="str">
            <v>N/A</v>
          </cell>
          <cell r="W1643" t="str">
            <v>N/A</v>
          </cell>
          <cell r="X1643" t="str">
            <v>N/A</v>
          </cell>
          <cell r="Y1643" t="str">
            <v>N/A</v>
          </cell>
          <cell r="Z1643" t="str">
            <v>N/A</v>
          </cell>
          <cell r="AA1643" t="str">
            <v>N/A</v>
          </cell>
          <cell r="AB1643" t="str">
            <v>NAO BLOQUEADO</v>
          </cell>
          <cell r="AC1643">
            <v>110152</v>
          </cell>
          <cell r="AD1643" t="str">
            <v>DIRETORIA OPERACIONAL - SP</v>
          </cell>
          <cell r="AE1643" t="str">
            <v xml:space="preserve">1.TRANSFERÊNCIA </v>
          </cell>
          <cell r="AF1643" t="str">
            <v>N/A</v>
          </cell>
          <cell r="AG1643" t="str">
            <v>N/A</v>
          </cell>
          <cell r="AH1643" t="str">
            <v>N/I</v>
          </cell>
          <cell r="AI1643" t="str">
            <v>N/A</v>
          </cell>
          <cell r="AJ1643" t="str">
            <v>N/A</v>
          </cell>
          <cell r="AK1643" t="str">
            <v>N/A</v>
          </cell>
          <cell r="AL1643" t="str">
            <v>N/A</v>
          </cell>
          <cell r="AM1643" t="str">
            <v>N/A</v>
          </cell>
          <cell r="AN1643" t="str">
            <v>N/A</v>
          </cell>
          <cell r="AO1643" t="str">
            <v>N/A</v>
          </cell>
          <cell r="AP1643" t="str">
            <v>N/A</v>
          </cell>
          <cell r="AQ1643" t="str">
            <v>N/A</v>
          </cell>
          <cell r="AR1643" t="str">
            <v>N/A</v>
          </cell>
          <cell r="AS1643" t="str">
            <v>N/IN/I</v>
          </cell>
          <cell r="AT1643" t="str">
            <v>N/I</v>
          </cell>
          <cell r="AU1643" t="str">
            <v>N/I</v>
          </cell>
          <cell r="AV1643" t="str">
            <v>N/A</v>
          </cell>
          <cell r="AW1643" t="str">
            <v>N/A</v>
          </cell>
          <cell r="AX1643" t="str">
            <v>N/A</v>
          </cell>
          <cell r="AY1643" t="str">
            <v>N/A</v>
          </cell>
          <cell r="AZ1643" t="str">
            <v>V00055</v>
          </cell>
        </row>
        <row r="1644">
          <cell r="D1644" t="str">
            <v>ANR3</v>
          </cell>
          <cell r="E1644" t="str">
            <v>GALEAZZI</v>
          </cell>
          <cell r="F1644" t="str">
            <v>N/A</v>
          </cell>
          <cell r="G1644" t="str">
            <v>N/I</v>
          </cell>
          <cell r="H1644" t="str">
            <v>N/I</v>
          </cell>
          <cell r="I1644" t="str">
            <v>N/I</v>
          </cell>
          <cell r="J1644" t="str">
            <v>N/I</v>
          </cell>
          <cell r="K1644" t="str">
            <v>AN</v>
          </cell>
          <cell r="L1644" t="str">
            <v>N/I</v>
          </cell>
          <cell r="M1644" t="str">
            <v>N/I</v>
          </cell>
          <cell r="N1644">
            <v>0</v>
          </cell>
          <cell r="O1644">
            <v>0</v>
          </cell>
          <cell r="P1644" t="str">
            <v>N/A</v>
          </cell>
          <cell r="Q1644" t="str">
            <v>PROJETOS ESPECÍFICOS</v>
          </cell>
          <cell r="R1644" t="str">
            <v>SG&amp;A</v>
          </cell>
          <cell r="S1644" t="str">
            <v>SG&amp;A</v>
          </cell>
          <cell r="T1644" t="str">
            <v>N/A</v>
          </cell>
          <cell r="U1644" t="str">
            <v>N/A</v>
          </cell>
          <cell r="V1644" t="str">
            <v>N/A</v>
          </cell>
          <cell r="W1644" t="str">
            <v>N/A</v>
          </cell>
          <cell r="X1644" t="str">
            <v>N/A</v>
          </cell>
          <cell r="Y1644" t="str">
            <v>N/A</v>
          </cell>
          <cell r="Z1644" t="str">
            <v>N/A</v>
          </cell>
          <cell r="AA1644" t="str">
            <v>N/A</v>
          </cell>
          <cell r="AB1644" t="str">
            <v>NAO BLOQUEADO</v>
          </cell>
          <cell r="AC1644">
            <v>110150</v>
          </cell>
          <cell r="AD1644" t="str">
            <v>GALEAZZI</v>
          </cell>
          <cell r="AE1644" t="str">
            <v xml:space="preserve">1.TRANSFERÊNCIA </v>
          </cell>
          <cell r="AF1644" t="str">
            <v>N/A</v>
          </cell>
          <cell r="AG1644" t="str">
            <v>N/A</v>
          </cell>
          <cell r="AH1644" t="str">
            <v>N/I</v>
          </cell>
          <cell r="AI1644" t="str">
            <v>N/A</v>
          </cell>
          <cell r="AJ1644" t="str">
            <v>N/A</v>
          </cell>
          <cell r="AK1644" t="str">
            <v>N/A</v>
          </cell>
          <cell r="AL1644" t="str">
            <v>N/A</v>
          </cell>
          <cell r="AM1644" t="str">
            <v>N/A</v>
          </cell>
          <cell r="AN1644" t="str">
            <v>N/A</v>
          </cell>
          <cell r="AO1644" t="str">
            <v>N/A</v>
          </cell>
          <cell r="AP1644" t="str">
            <v>N/A</v>
          </cell>
          <cell r="AQ1644" t="str">
            <v>N/A</v>
          </cell>
          <cell r="AR1644" t="str">
            <v>N/A</v>
          </cell>
          <cell r="AS1644" t="str">
            <v>N/IN/I</v>
          </cell>
          <cell r="AT1644" t="str">
            <v>N/I</v>
          </cell>
          <cell r="AU1644" t="str">
            <v>N/I</v>
          </cell>
          <cell r="AV1644" t="str">
            <v>N/A</v>
          </cell>
          <cell r="AW1644" t="str">
            <v>N/A</v>
          </cell>
          <cell r="AX1644" t="str">
            <v>N/A</v>
          </cell>
          <cell r="AY1644" t="str">
            <v>N/A</v>
          </cell>
          <cell r="AZ1644" t="str">
            <v>ANR3</v>
          </cell>
        </row>
        <row r="1645">
          <cell r="D1645">
            <v>1110171</v>
          </cell>
          <cell r="E1645" t="str">
            <v>GERÊNCIA REGIONAL - ES/PE</v>
          </cell>
          <cell r="F1645" t="str">
            <v>N/A</v>
          </cell>
          <cell r="G1645" t="str">
            <v>ES</v>
          </cell>
          <cell r="H1645" t="str">
            <v>ESPÍRITO SANTO</v>
          </cell>
          <cell r="I1645" t="str">
            <v>NE</v>
          </cell>
          <cell r="J1645" t="str">
            <v>NE</v>
          </cell>
          <cell r="K1645" t="str">
            <v>01</v>
          </cell>
          <cell r="L1645" t="str">
            <v>ALLPARK</v>
          </cell>
          <cell r="M1645" t="str">
            <v>ALLPARK</v>
          </cell>
          <cell r="N1645">
            <v>0</v>
          </cell>
          <cell r="O1645">
            <v>0</v>
          </cell>
          <cell r="P1645" t="str">
            <v>N/A</v>
          </cell>
          <cell r="Q1645" t="str">
            <v>GER. REGIONAL</v>
          </cell>
          <cell r="R1645" t="str">
            <v>SG&amp;A</v>
          </cell>
          <cell r="S1645" t="str">
            <v>SG&amp;A</v>
          </cell>
          <cell r="T1645" t="str">
            <v>N/A</v>
          </cell>
          <cell r="U1645" t="str">
            <v>N/A</v>
          </cell>
          <cell r="V1645" t="str">
            <v>N/A</v>
          </cell>
          <cell r="W1645" t="str">
            <v>N/I</v>
          </cell>
          <cell r="X1645" t="str">
            <v>N/I</v>
          </cell>
          <cell r="Y1645" t="str">
            <v>N/A</v>
          </cell>
          <cell r="Z1645" t="str">
            <v>N/A</v>
          </cell>
          <cell r="AA1645" t="str">
            <v>N/A</v>
          </cell>
          <cell r="AB1645" t="str">
            <v>NAO BLOQUEADO</v>
          </cell>
          <cell r="AC1645">
            <v>110143</v>
          </cell>
          <cell r="AD1645" t="str">
            <v>GERENCIA REGIONAL - ES/PE</v>
          </cell>
          <cell r="AE1645" t="str">
            <v xml:space="preserve">1.TRANSFERÊNCIA </v>
          </cell>
          <cell r="AF1645" t="str">
            <v>N/A</v>
          </cell>
          <cell r="AG1645" t="str">
            <v>N/A</v>
          </cell>
          <cell r="AH1645" t="str">
            <v>N/I</v>
          </cell>
          <cell r="AI1645" t="str">
            <v>N/A</v>
          </cell>
          <cell r="AJ1645" t="str">
            <v>N/A</v>
          </cell>
          <cell r="AK1645" t="str">
            <v>N/A</v>
          </cell>
          <cell r="AL1645" t="str">
            <v>N/A</v>
          </cell>
          <cell r="AM1645" t="str">
            <v>N/A</v>
          </cell>
          <cell r="AN1645" t="str">
            <v>N/A</v>
          </cell>
          <cell r="AO1645" t="str">
            <v>N/A</v>
          </cell>
          <cell r="AP1645" t="str">
            <v>N/A</v>
          </cell>
          <cell r="AQ1645" t="str">
            <v>N/A</v>
          </cell>
          <cell r="AR1645" t="str">
            <v>N/A</v>
          </cell>
          <cell r="AS1645" t="str">
            <v>N/AN/A</v>
          </cell>
          <cell r="AT1645" t="str">
            <v>N/A</v>
          </cell>
          <cell r="AU1645" t="str">
            <v>N/A</v>
          </cell>
          <cell r="AV1645" t="str">
            <v>N/A</v>
          </cell>
          <cell r="AW1645" t="str">
            <v>N/A</v>
          </cell>
          <cell r="AX1645" t="str">
            <v>N/A</v>
          </cell>
          <cell r="AY1645" t="str">
            <v>N/A</v>
          </cell>
          <cell r="AZ1645">
            <v>1110171</v>
          </cell>
        </row>
        <row r="1646">
          <cell r="D1646" t="str">
            <v>V00115_ES</v>
          </cell>
          <cell r="E1646" t="str">
            <v>GERÊNCIA REGIONAL - ES</v>
          </cell>
          <cell r="F1646" t="str">
            <v>N/A</v>
          </cell>
          <cell r="G1646" t="str">
            <v>ES</v>
          </cell>
          <cell r="H1646" t="str">
            <v>ESPÍRITO SANTO</v>
          </cell>
          <cell r="I1646" t="str">
            <v>NE</v>
          </cell>
          <cell r="J1646" t="str">
            <v>NE</v>
          </cell>
          <cell r="K1646" t="str">
            <v>N/A</v>
          </cell>
          <cell r="L1646" t="str">
            <v>N/A</v>
          </cell>
          <cell r="M1646" t="str">
            <v>N/A</v>
          </cell>
          <cell r="N1646">
            <v>0</v>
          </cell>
          <cell r="O1646">
            <v>0</v>
          </cell>
          <cell r="P1646" t="str">
            <v>N/A</v>
          </cell>
          <cell r="Q1646" t="str">
            <v>GER. REGIONAL</v>
          </cell>
          <cell r="R1646" t="str">
            <v>SG&amp;A</v>
          </cell>
          <cell r="S1646" t="str">
            <v>SG&amp;A</v>
          </cell>
          <cell r="T1646" t="str">
            <v>N/A</v>
          </cell>
          <cell r="U1646" t="str">
            <v>N/A</v>
          </cell>
          <cell r="V1646" t="str">
            <v>N/A</v>
          </cell>
          <cell r="W1646" t="str">
            <v>N/A</v>
          </cell>
          <cell r="X1646" t="str">
            <v>N/A</v>
          </cell>
          <cell r="Y1646" t="str">
            <v>N/A</v>
          </cell>
          <cell r="Z1646" t="str">
            <v>N/A</v>
          </cell>
          <cell r="AA1646" t="str">
            <v>N/A</v>
          </cell>
          <cell r="AB1646" t="str">
            <v>NAO BLOQUEADO</v>
          </cell>
          <cell r="AC1646">
            <v>110143</v>
          </cell>
          <cell r="AD1646" t="str">
            <v>GERENCIA REGIONAL - ES/PE</v>
          </cell>
          <cell r="AE1646" t="str">
            <v xml:space="preserve">1.TRANSFERÊNCIA </v>
          </cell>
          <cell r="AF1646" t="str">
            <v>N/A</v>
          </cell>
          <cell r="AG1646" t="str">
            <v>N/A</v>
          </cell>
          <cell r="AH1646" t="str">
            <v>N/I</v>
          </cell>
          <cell r="AI1646" t="str">
            <v>N/A</v>
          </cell>
          <cell r="AJ1646" t="str">
            <v>N/A</v>
          </cell>
          <cell r="AK1646" t="str">
            <v>N/A</v>
          </cell>
          <cell r="AL1646" t="str">
            <v>N/A</v>
          </cell>
          <cell r="AM1646" t="str">
            <v>N/A</v>
          </cell>
          <cell r="AN1646" t="str">
            <v>N/A</v>
          </cell>
          <cell r="AO1646" t="str">
            <v>N/A</v>
          </cell>
          <cell r="AP1646" t="str">
            <v>N/A</v>
          </cell>
          <cell r="AQ1646" t="str">
            <v>N/A</v>
          </cell>
          <cell r="AR1646" t="str">
            <v>N/A</v>
          </cell>
          <cell r="AS1646" t="str">
            <v>N/IN/I</v>
          </cell>
          <cell r="AT1646" t="str">
            <v>N/I</v>
          </cell>
          <cell r="AU1646" t="str">
            <v>N/I</v>
          </cell>
          <cell r="AV1646" t="str">
            <v>N/A</v>
          </cell>
          <cell r="AW1646" t="str">
            <v>N/A</v>
          </cell>
          <cell r="AX1646" t="str">
            <v>N/A</v>
          </cell>
          <cell r="AY1646" t="str">
            <v>N/A</v>
          </cell>
          <cell r="AZ1646" t="str">
            <v>V00115_ES</v>
          </cell>
        </row>
        <row r="1647">
          <cell r="D1647" t="str">
            <v>V00115_PE</v>
          </cell>
          <cell r="E1647" t="str">
            <v>GERÊNCIA REGIONAL - PE</v>
          </cell>
          <cell r="F1647" t="str">
            <v>N/A</v>
          </cell>
          <cell r="G1647" t="str">
            <v>PE</v>
          </cell>
          <cell r="H1647" t="str">
            <v>PERNAMBUCO</v>
          </cell>
          <cell r="I1647" t="str">
            <v>NE</v>
          </cell>
          <cell r="J1647" t="str">
            <v>NE</v>
          </cell>
          <cell r="K1647" t="str">
            <v>N/A</v>
          </cell>
          <cell r="L1647" t="str">
            <v>N/A</v>
          </cell>
          <cell r="M1647" t="str">
            <v>N/A</v>
          </cell>
          <cell r="N1647">
            <v>0</v>
          </cell>
          <cell r="O1647">
            <v>0</v>
          </cell>
          <cell r="P1647" t="str">
            <v>N/A</v>
          </cell>
          <cell r="Q1647" t="str">
            <v>GER. REGIONAL</v>
          </cell>
          <cell r="R1647" t="str">
            <v>SG&amp;A</v>
          </cell>
          <cell r="S1647" t="str">
            <v>SG&amp;A</v>
          </cell>
          <cell r="T1647" t="str">
            <v>N/A</v>
          </cell>
          <cell r="U1647" t="str">
            <v>N/A</v>
          </cell>
          <cell r="V1647" t="str">
            <v>N/A</v>
          </cell>
          <cell r="W1647" t="str">
            <v>N/A</v>
          </cell>
          <cell r="X1647" t="str">
            <v>N/A</v>
          </cell>
          <cell r="Y1647" t="str">
            <v>N/A</v>
          </cell>
          <cell r="Z1647" t="str">
            <v>N/A</v>
          </cell>
          <cell r="AA1647" t="str">
            <v>N/A</v>
          </cell>
          <cell r="AB1647" t="str">
            <v>NAO BLOQUEADO</v>
          </cell>
          <cell r="AC1647">
            <v>110143</v>
          </cell>
          <cell r="AD1647" t="str">
            <v>GERENCIA REGIONAL - ES/PE</v>
          </cell>
          <cell r="AE1647" t="str">
            <v xml:space="preserve">1.TRANSFERÊNCIA </v>
          </cell>
          <cell r="AF1647" t="str">
            <v>N/A</v>
          </cell>
          <cell r="AG1647" t="str">
            <v>N/A</v>
          </cell>
          <cell r="AH1647" t="str">
            <v>N/I</v>
          </cell>
          <cell r="AI1647" t="str">
            <v>N/A</v>
          </cell>
          <cell r="AJ1647" t="str">
            <v>N/A</v>
          </cell>
          <cell r="AK1647" t="str">
            <v>N/A</v>
          </cell>
          <cell r="AL1647" t="str">
            <v>N/A</v>
          </cell>
          <cell r="AM1647" t="str">
            <v>N/A</v>
          </cell>
          <cell r="AN1647" t="str">
            <v>N/A</v>
          </cell>
          <cell r="AO1647" t="str">
            <v>N/A</v>
          </cell>
          <cell r="AP1647" t="str">
            <v>N/A</v>
          </cell>
          <cell r="AQ1647" t="str">
            <v>N/A</v>
          </cell>
          <cell r="AR1647" t="str">
            <v>N/A</v>
          </cell>
          <cell r="AS1647" t="str">
            <v>N/IN/I</v>
          </cell>
          <cell r="AT1647" t="str">
            <v>N/I</v>
          </cell>
          <cell r="AU1647" t="str">
            <v>N/I</v>
          </cell>
          <cell r="AV1647" t="str">
            <v>N/A</v>
          </cell>
          <cell r="AW1647" t="str">
            <v>N/A</v>
          </cell>
          <cell r="AX1647" t="str">
            <v>N/A</v>
          </cell>
          <cell r="AY1647" t="str">
            <v>N/A</v>
          </cell>
          <cell r="AZ1647" t="str">
            <v>V00115_PE</v>
          </cell>
        </row>
        <row r="1648">
          <cell r="D1648" t="str">
            <v>V00014</v>
          </cell>
          <cell r="E1648" t="str">
            <v>CONTAS A RECEBER - SP</v>
          </cell>
          <cell r="F1648" t="str">
            <v>N/A</v>
          </cell>
          <cell r="G1648" t="str">
            <v>SP</v>
          </cell>
          <cell r="H1648" t="str">
            <v>SÃO PAULO</v>
          </cell>
          <cell r="I1648" t="str">
            <v>SP</v>
          </cell>
          <cell r="J1648" t="str">
            <v>SP</v>
          </cell>
          <cell r="K1648" t="str">
            <v>N/A</v>
          </cell>
          <cell r="L1648" t="str">
            <v>N/A</v>
          </cell>
          <cell r="M1648" t="str">
            <v>N/A</v>
          </cell>
          <cell r="N1648">
            <v>0</v>
          </cell>
          <cell r="O1648">
            <v>0</v>
          </cell>
          <cell r="P1648" t="str">
            <v>N/A</v>
          </cell>
          <cell r="Q1648" t="str">
            <v>ADM FINANCEIRO</v>
          </cell>
          <cell r="R1648" t="str">
            <v>SG&amp;A</v>
          </cell>
          <cell r="S1648" t="str">
            <v>SG&amp;A</v>
          </cell>
          <cell r="T1648" t="str">
            <v>N/A</v>
          </cell>
          <cell r="U1648" t="str">
            <v>N/A</v>
          </cell>
          <cell r="V1648" t="str">
            <v>N/A</v>
          </cell>
          <cell r="W1648" t="str">
            <v>N/A</v>
          </cell>
          <cell r="X1648" t="str">
            <v>N/A</v>
          </cell>
          <cell r="Y1648" t="str">
            <v>N/A</v>
          </cell>
          <cell r="Z1648" t="str">
            <v>N/A</v>
          </cell>
          <cell r="AA1648" t="str">
            <v>N/A</v>
          </cell>
          <cell r="AB1648" t="str">
            <v>NAO BLOQUEADO</v>
          </cell>
          <cell r="AC1648">
            <v>110126</v>
          </cell>
          <cell r="AD1648" t="str">
            <v>CONTAS A RECEBER - SP</v>
          </cell>
          <cell r="AE1648" t="str">
            <v xml:space="preserve">1.TRANSFERÊNCIA </v>
          </cell>
          <cell r="AF1648" t="str">
            <v>N/A</v>
          </cell>
          <cell r="AG1648" t="str">
            <v>N/A</v>
          </cell>
          <cell r="AH1648" t="str">
            <v>N/I</v>
          </cell>
          <cell r="AI1648" t="str">
            <v>N/A</v>
          </cell>
          <cell r="AJ1648" t="str">
            <v>N/A</v>
          </cell>
          <cell r="AK1648" t="str">
            <v>N/A</v>
          </cell>
          <cell r="AL1648" t="str">
            <v>N/A</v>
          </cell>
          <cell r="AM1648" t="str">
            <v>N/A</v>
          </cell>
          <cell r="AN1648" t="str">
            <v>N/A</v>
          </cell>
          <cell r="AO1648" t="str">
            <v>N/A</v>
          </cell>
          <cell r="AP1648" t="str">
            <v>N/A</v>
          </cell>
          <cell r="AQ1648" t="str">
            <v>N/A</v>
          </cell>
          <cell r="AR1648" t="str">
            <v>N/A</v>
          </cell>
          <cell r="AS1648" t="str">
            <v>N/IN/I</v>
          </cell>
          <cell r="AT1648" t="str">
            <v>N/I</v>
          </cell>
          <cell r="AU1648" t="str">
            <v>N/I</v>
          </cell>
          <cell r="AV1648" t="str">
            <v>N/A</v>
          </cell>
          <cell r="AW1648" t="str">
            <v>N/A</v>
          </cell>
          <cell r="AX1648" t="str">
            <v>N/A</v>
          </cell>
          <cell r="AY1648" t="str">
            <v>N/A</v>
          </cell>
          <cell r="AZ1648" t="str">
            <v>V00014</v>
          </cell>
        </row>
        <row r="1649">
          <cell r="D1649" t="str">
            <v>V00017</v>
          </cell>
          <cell r="E1649" t="str">
            <v>CONTAS A PAGAR - SP</v>
          </cell>
          <cell r="F1649" t="str">
            <v>N/A</v>
          </cell>
          <cell r="G1649" t="str">
            <v>SP</v>
          </cell>
          <cell r="H1649" t="str">
            <v>SÃO PAULO</v>
          </cell>
          <cell r="I1649" t="str">
            <v>SP</v>
          </cell>
          <cell r="J1649" t="str">
            <v>SP</v>
          </cell>
          <cell r="K1649" t="str">
            <v>N/A</v>
          </cell>
          <cell r="L1649" t="str">
            <v>N/A</v>
          </cell>
          <cell r="M1649" t="str">
            <v>N/A</v>
          </cell>
          <cell r="N1649">
            <v>0</v>
          </cell>
          <cell r="O1649">
            <v>0</v>
          </cell>
          <cell r="P1649" t="str">
            <v>N/A</v>
          </cell>
          <cell r="Q1649" t="str">
            <v>ADM FINANCEIRO</v>
          </cell>
          <cell r="R1649" t="str">
            <v>SG&amp;A</v>
          </cell>
          <cell r="S1649" t="str">
            <v>SG&amp;A</v>
          </cell>
          <cell r="T1649" t="str">
            <v>N/A</v>
          </cell>
          <cell r="U1649" t="str">
            <v>N/A</v>
          </cell>
          <cell r="V1649" t="str">
            <v>N/A</v>
          </cell>
          <cell r="W1649" t="str">
            <v>N/A</v>
          </cell>
          <cell r="X1649" t="str">
            <v>N/A</v>
          </cell>
          <cell r="Y1649" t="str">
            <v>N/A</v>
          </cell>
          <cell r="Z1649" t="str">
            <v>N/A</v>
          </cell>
          <cell r="AA1649" t="str">
            <v>N/A</v>
          </cell>
          <cell r="AB1649" t="str">
            <v>NAO BLOQUEADO</v>
          </cell>
          <cell r="AC1649">
            <v>110125</v>
          </cell>
          <cell r="AD1649" t="str">
            <v>CONTAS A PAGAR - SP</v>
          </cell>
          <cell r="AE1649" t="str">
            <v xml:space="preserve">1.TRANSFERÊNCIA </v>
          </cell>
          <cell r="AF1649" t="str">
            <v>N/A</v>
          </cell>
          <cell r="AG1649" t="str">
            <v>N/A</v>
          </cell>
          <cell r="AH1649" t="str">
            <v>N/I</v>
          </cell>
          <cell r="AI1649" t="str">
            <v>N/A</v>
          </cell>
          <cell r="AJ1649" t="str">
            <v>N/A</v>
          </cell>
          <cell r="AK1649" t="str">
            <v>N/A</v>
          </cell>
          <cell r="AL1649" t="str">
            <v>N/A</v>
          </cell>
          <cell r="AM1649" t="str">
            <v>N/A</v>
          </cell>
          <cell r="AN1649" t="str">
            <v>N/A</v>
          </cell>
          <cell r="AO1649" t="str">
            <v>N/A</v>
          </cell>
          <cell r="AP1649" t="str">
            <v>N/A</v>
          </cell>
          <cell r="AQ1649" t="str">
            <v>N/A</v>
          </cell>
          <cell r="AR1649" t="str">
            <v>N/A</v>
          </cell>
          <cell r="AS1649" t="str">
            <v>N/IN/I</v>
          </cell>
          <cell r="AT1649" t="str">
            <v>N/I</v>
          </cell>
          <cell r="AU1649" t="str">
            <v>N/I</v>
          </cell>
          <cell r="AV1649" t="str">
            <v>N/A</v>
          </cell>
          <cell r="AW1649" t="str">
            <v>N/A</v>
          </cell>
          <cell r="AX1649" t="str">
            <v>N/A</v>
          </cell>
          <cell r="AY1649" t="str">
            <v>N/A</v>
          </cell>
          <cell r="AZ1649" t="str">
            <v>V00017</v>
          </cell>
        </row>
        <row r="1650">
          <cell r="D1650" t="str">
            <v>V00029</v>
          </cell>
          <cell r="E1650" t="str">
            <v>DIRETORIA ADM FIN</v>
          </cell>
          <cell r="F1650" t="str">
            <v>N/A</v>
          </cell>
          <cell r="G1650" t="str">
            <v>SP</v>
          </cell>
          <cell r="H1650" t="str">
            <v>SÃO PAULO</v>
          </cell>
          <cell r="I1650" t="str">
            <v>SP</v>
          </cell>
          <cell r="J1650" t="str">
            <v>SP</v>
          </cell>
          <cell r="K1650" t="str">
            <v>N/A</v>
          </cell>
          <cell r="L1650" t="str">
            <v>N/A</v>
          </cell>
          <cell r="M1650" t="str">
            <v>N/A</v>
          </cell>
          <cell r="N1650">
            <v>0</v>
          </cell>
          <cell r="O1650">
            <v>0</v>
          </cell>
          <cell r="P1650" t="str">
            <v>N/A</v>
          </cell>
          <cell r="Q1650" t="str">
            <v>DIRETORIA</v>
          </cell>
          <cell r="R1650" t="str">
            <v>SG&amp;A</v>
          </cell>
          <cell r="S1650" t="str">
            <v>SG&amp;A</v>
          </cell>
          <cell r="T1650" t="str">
            <v>N/A</v>
          </cell>
          <cell r="U1650" t="str">
            <v>N/A</v>
          </cell>
          <cell r="V1650" t="str">
            <v>N/A</v>
          </cell>
          <cell r="W1650" t="str">
            <v>N/A</v>
          </cell>
          <cell r="X1650" t="str">
            <v>N/A</v>
          </cell>
          <cell r="Y1650" t="str">
            <v>N/A</v>
          </cell>
          <cell r="Z1650" t="str">
            <v>N/A</v>
          </cell>
          <cell r="AA1650" t="str">
            <v>N/A</v>
          </cell>
          <cell r="AB1650" t="str">
            <v>NAO BLOQUEADO</v>
          </cell>
          <cell r="AC1650">
            <v>110121</v>
          </cell>
          <cell r="AD1650" t="str">
            <v>DIRETORIA ADM FIN</v>
          </cell>
          <cell r="AE1650" t="str">
            <v xml:space="preserve">1.TRANSFERÊNCIA </v>
          </cell>
          <cell r="AF1650" t="str">
            <v>N/A</v>
          </cell>
          <cell r="AG1650" t="str">
            <v>N/A</v>
          </cell>
          <cell r="AH1650" t="str">
            <v>N/I</v>
          </cell>
          <cell r="AI1650" t="str">
            <v>N/A</v>
          </cell>
          <cell r="AJ1650" t="str">
            <v>N/A</v>
          </cell>
          <cell r="AK1650" t="str">
            <v>N/A</v>
          </cell>
          <cell r="AL1650" t="str">
            <v>N/A</v>
          </cell>
          <cell r="AM1650" t="str">
            <v>N/A</v>
          </cell>
          <cell r="AN1650" t="str">
            <v>N/A</v>
          </cell>
          <cell r="AO1650" t="str">
            <v>N/A</v>
          </cell>
          <cell r="AP1650" t="str">
            <v>N/A</v>
          </cell>
          <cell r="AQ1650" t="str">
            <v>N/A</v>
          </cell>
          <cell r="AR1650" t="str">
            <v>N/A</v>
          </cell>
          <cell r="AS1650" t="str">
            <v>N/IN/I</v>
          </cell>
          <cell r="AT1650" t="str">
            <v>N/I</v>
          </cell>
          <cell r="AU1650" t="str">
            <v>N/I</v>
          </cell>
          <cell r="AV1650" t="str">
            <v>N/A</v>
          </cell>
          <cell r="AW1650" t="str">
            <v>N/A</v>
          </cell>
          <cell r="AX1650" t="str">
            <v>N/A</v>
          </cell>
          <cell r="AY1650" t="str">
            <v>N/A</v>
          </cell>
          <cell r="AZ1650" t="str">
            <v>V00029</v>
          </cell>
        </row>
        <row r="1651">
          <cell r="D1651">
            <v>999999999</v>
          </cell>
          <cell r="E1651" t="str">
            <v>RESULTADO DE EXERCICIO</v>
          </cell>
          <cell r="F1651" t="str">
            <v>N/A</v>
          </cell>
          <cell r="G1651" t="str">
            <v>N/A</v>
          </cell>
          <cell r="H1651" t="str">
            <v>N/A</v>
          </cell>
          <cell r="I1651" t="str">
            <v>N/A</v>
          </cell>
          <cell r="J1651" t="str">
            <v>N/A</v>
          </cell>
          <cell r="K1651" t="str">
            <v>N/A</v>
          </cell>
          <cell r="L1651" t="str">
            <v>N/A</v>
          </cell>
          <cell r="M1651" t="str">
            <v>N/A</v>
          </cell>
          <cell r="N1651">
            <v>0</v>
          </cell>
          <cell r="O1651">
            <v>0</v>
          </cell>
          <cell r="P1651" t="str">
            <v>N/A</v>
          </cell>
          <cell r="Q1651" t="str">
            <v>N/A</v>
          </cell>
          <cell r="R1651" t="str">
            <v>N/A</v>
          </cell>
          <cell r="S1651" t="str">
            <v>N/A</v>
          </cell>
          <cell r="T1651" t="str">
            <v>N/A</v>
          </cell>
          <cell r="U1651" t="str">
            <v>N/A</v>
          </cell>
          <cell r="V1651" t="str">
            <v>N/A</v>
          </cell>
          <cell r="W1651" t="str">
            <v>N/A</v>
          </cell>
          <cell r="X1651" t="str">
            <v>N/A</v>
          </cell>
          <cell r="Y1651" t="str">
            <v>N/A</v>
          </cell>
          <cell r="Z1651" t="str">
            <v>N/A</v>
          </cell>
          <cell r="AA1651" t="str">
            <v>N/A</v>
          </cell>
          <cell r="AB1651" t="str">
            <v>NAO BLOQUEADO</v>
          </cell>
          <cell r="AC1651">
            <v>999999999</v>
          </cell>
          <cell r="AD1651" t="str">
            <v>APURACAO DE RESULTADO</v>
          </cell>
          <cell r="AE1651" t="str">
            <v xml:space="preserve">0.AUXILIAR </v>
          </cell>
          <cell r="AF1651" t="str">
            <v>N/A</v>
          </cell>
          <cell r="AG1651" t="str">
            <v>N/A</v>
          </cell>
          <cell r="AH1651" t="str">
            <v>N/A</v>
          </cell>
          <cell r="AI1651" t="str">
            <v>N/A</v>
          </cell>
          <cell r="AJ1651" t="str">
            <v>N/A</v>
          </cell>
          <cell r="AK1651" t="str">
            <v>N/A</v>
          </cell>
          <cell r="AL1651" t="str">
            <v>N/A</v>
          </cell>
          <cell r="AM1651" t="str">
            <v>N/A</v>
          </cell>
          <cell r="AN1651" t="str">
            <v>N/A</v>
          </cell>
          <cell r="AO1651" t="str">
            <v>N/A</v>
          </cell>
          <cell r="AP1651" t="str">
            <v>N/A</v>
          </cell>
          <cell r="AQ1651" t="str">
            <v>N/A</v>
          </cell>
          <cell r="AR1651" t="str">
            <v>N/A</v>
          </cell>
          <cell r="AS1651" t="str">
            <v>N/IN/I</v>
          </cell>
          <cell r="AT1651" t="str">
            <v>N/I</v>
          </cell>
          <cell r="AU1651" t="str">
            <v>N/I</v>
          </cell>
          <cell r="AV1651" t="str">
            <v>N/A</v>
          </cell>
          <cell r="AW1651" t="str">
            <v>N/A</v>
          </cell>
          <cell r="AX1651" t="str">
            <v>N/A</v>
          </cell>
          <cell r="AY1651" t="str">
            <v>N/A</v>
          </cell>
          <cell r="AZ1651">
            <v>999999999</v>
          </cell>
        </row>
        <row r="1652">
          <cell r="D1652">
            <v>9999999</v>
          </cell>
          <cell r="E1652" t="str">
            <v>RESULTADO DO EXERCICIO</v>
          </cell>
          <cell r="F1652" t="str">
            <v>N/A</v>
          </cell>
          <cell r="G1652" t="str">
            <v>N/A</v>
          </cell>
          <cell r="H1652" t="str">
            <v>N/A</v>
          </cell>
          <cell r="I1652" t="str">
            <v>N/A</v>
          </cell>
          <cell r="J1652" t="str">
            <v>N/A</v>
          </cell>
          <cell r="K1652" t="str">
            <v>N/A</v>
          </cell>
          <cell r="L1652" t="str">
            <v>N/A</v>
          </cell>
          <cell r="M1652" t="str">
            <v>N/A</v>
          </cell>
          <cell r="N1652">
            <v>0</v>
          </cell>
          <cell r="O1652">
            <v>0</v>
          </cell>
          <cell r="P1652" t="str">
            <v>N/A</v>
          </cell>
          <cell r="Q1652" t="str">
            <v>N/A</v>
          </cell>
          <cell r="R1652" t="str">
            <v>N/A</v>
          </cell>
          <cell r="S1652" t="str">
            <v>N/A</v>
          </cell>
          <cell r="T1652" t="str">
            <v>N/A</v>
          </cell>
          <cell r="U1652" t="str">
            <v>N/A</v>
          </cell>
          <cell r="V1652" t="str">
            <v>N/A</v>
          </cell>
          <cell r="W1652" t="str">
            <v>N/A</v>
          </cell>
          <cell r="X1652" t="str">
            <v>N/A</v>
          </cell>
          <cell r="Y1652" t="str">
            <v>N/A</v>
          </cell>
          <cell r="Z1652" t="str">
            <v>N/A</v>
          </cell>
          <cell r="AA1652" t="str">
            <v>N/A</v>
          </cell>
          <cell r="AB1652" t="str">
            <v>NAO BLOQUEADO</v>
          </cell>
          <cell r="AC1652">
            <v>9999999</v>
          </cell>
          <cell r="AD1652" t="str">
            <v>APURACAO DE RESULTADO</v>
          </cell>
          <cell r="AE1652" t="str">
            <v xml:space="preserve">0.AUXILIAR </v>
          </cell>
          <cell r="AF1652" t="str">
            <v>N/A</v>
          </cell>
          <cell r="AG1652" t="str">
            <v>N/A</v>
          </cell>
          <cell r="AH1652" t="str">
            <v>N/A</v>
          </cell>
          <cell r="AI1652" t="str">
            <v>N/A</v>
          </cell>
          <cell r="AJ1652" t="str">
            <v>N/A</v>
          </cell>
          <cell r="AK1652" t="str">
            <v>N/A</v>
          </cell>
          <cell r="AL1652" t="str">
            <v>N/A</v>
          </cell>
          <cell r="AM1652" t="str">
            <v>N/A</v>
          </cell>
          <cell r="AN1652" t="str">
            <v>N/A</v>
          </cell>
          <cell r="AO1652" t="str">
            <v>N/A</v>
          </cell>
          <cell r="AP1652" t="str">
            <v>N/A</v>
          </cell>
          <cell r="AQ1652" t="str">
            <v>N/A</v>
          </cell>
          <cell r="AR1652" t="str">
            <v>N/A</v>
          </cell>
          <cell r="AS1652" t="str">
            <v>N/IN/I</v>
          </cell>
          <cell r="AT1652" t="str">
            <v>N/I</v>
          </cell>
          <cell r="AU1652" t="str">
            <v>N/I</v>
          </cell>
          <cell r="AV1652" t="str">
            <v>N/A</v>
          </cell>
          <cell r="AW1652" t="str">
            <v>N/A</v>
          </cell>
          <cell r="AX1652" t="str">
            <v>N/A</v>
          </cell>
          <cell r="AY1652" t="str">
            <v>N/A</v>
          </cell>
          <cell r="AZ1652">
            <v>9999999</v>
          </cell>
        </row>
        <row r="1653">
          <cell r="D1653">
            <v>9990088</v>
          </cell>
          <cell r="E1653" t="str">
            <v>CNN CENTRO DE CONV. LTDA.</v>
          </cell>
          <cell r="F1653" t="str">
            <v>N/A</v>
          </cell>
          <cell r="G1653" t="str">
            <v>N/A</v>
          </cell>
          <cell r="H1653" t="str">
            <v>N/A</v>
          </cell>
          <cell r="I1653" t="str">
            <v>N/A</v>
          </cell>
          <cell r="J1653" t="str">
            <v>N/A</v>
          </cell>
          <cell r="K1653" t="str">
            <v>N/A</v>
          </cell>
          <cell r="L1653" t="str">
            <v>N/A</v>
          </cell>
          <cell r="M1653" t="str">
            <v>N/A</v>
          </cell>
          <cell r="N1653">
            <v>0</v>
          </cell>
          <cell r="O1653">
            <v>0</v>
          </cell>
          <cell r="P1653" t="str">
            <v>N/A</v>
          </cell>
          <cell r="Q1653" t="str">
            <v>N/A</v>
          </cell>
          <cell r="R1653" t="str">
            <v>N/A</v>
          </cell>
          <cell r="S1653" t="str">
            <v>N/A</v>
          </cell>
          <cell r="T1653" t="str">
            <v>N/A</v>
          </cell>
          <cell r="U1653" t="str">
            <v>N/A</v>
          </cell>
          <cell r="V1653" t="str">
            <v>N/A</v>
          </cell>
          <cell r="W1653" t="str">
            <v>N/A</v>
          </cell>
          <cell r="X1653" t="str">
            <v>N/A</v>
          </cell>
          <cell r="Y1653" t="str">
            <v>N/A</v>
          </cell>
          <cell r="Z1653" t="str">
            <v>N/A</v>
          </cell>
          <cell r="AA1653" t="str">
            <v>N/A</v>
          </cell>
          <cell r="AB1653" t="str">
            <v xml:space="preserve">BLOQUEADO    </v>
          </cell>
          <cell r="AC1653">
            <v>9990088</v>
          </cell>
          <cell r="AD1653" t="str">
            <v>CNN CENTRO DE CONV. LTDA.</v>
          </cell>
          <cell r="AE1653" t="str">
            <v xml:space="preserve">0.AUXILIAR </v>
          </cell>
          <cell r="AF1653" t="str">
            <v>N/A</v>
          </cell>
          <cell r="AG1653" t="str">
            <v>N/A</v>
          </cell>
          <cell r="AH1653" t="str">
            <v>N/A</v>
          </cell>
          <cell r="AI1653" t="str">
            <v>N/A</v>
          </cell>
          <cell r="AJ1653" t="str">
            <v>N/A</v>
          </cell>
          <cell r="AK1653" t="str">
            <v>N/A</v>
          </cell>
          <cell r="AL1653" t="str">
            <v>N/A</v>
          </cell>
          <cell r="AM1653" t="str">
            <v>N/A</v>
          </cell>
          <cell r="AN1653" t="str">
            <v>N/A</v>
          </cell>
          <cell r="AO1653" t="str">
            <v>N/A</v>
          </cell>
          <cell r="AP1653" t="str">
            <v>N/A</v>
          </cell>
          <cell r="AQ1653" t="str">
            <v>N/A</v>
          </cell>
          <cell r="AR1653" t="str">
            <v>N/A</v>
          </cell>
          <cell r="AS1653" t="str">
            <v>N/IN/I</v>
          </cell>
          <cell r="AT1653" t="str">
            <v>N/I</v>
          </cell>
          <cell r="AU1653" t="str">
            <v>N/I</v>
          </cell>
          <cell r="AV1653" t="str">
            <v>N/A</v>
          </cell>
          <cell r="AW1653" t="str">
            <v>N/A</v>
          </cell>
          <cell r="AX1653" t="str">
            <v>N/A</v>
          </cell>
          <cell r="AY1653" t="str">
            <v>N/A</v>
          </cell>
          <cell r="AZ1653">
            <v>9990088</v>
          </cell>
        </row>
        <row r="1654">
          <cell r="D1654">
            <v>210896</v>
          </cell>
          <cell r="E1654" t="str">
            <v>CONSORCIO CCN ADM</v>
          </cell>
          <cell r="F1654" t="str">
            <v>N/A</v>
          </cell>
          <cell r="G1654" t="str">
            <v>RJ</v>
          </cell>
          <cell r="H1654" t="str">
            <v>RIO DE JANEIRO</v>
          </cell>
          <cell r="I1654" t="str">
            <v>RJ</v>
          </cell>
          <cell r="J1654" t="str">
            <v>RJ</v>
          </cell>
          <cell r="K1654" t="str">
            <v>08</v>
          </cell>
          <cell r="L1654" t="str">
            <v>RIOPARK</v>
          </cell>
          <cell r="M1654" t="str">
            <v>RIOPARK</v>
          </cell>
          <cell r="N1654">
            <v>0</v>
          </cell>
          <cell r="O1654">
            <v>0</v>
          </cell>
          <cell r="P1654" t="str">
            <v>ORGÃO PÚBLICO</v>
          </cell>
          <cell r="Q1654" t="str">
            <v>CONSÓRCIOS</v>
          </cell>
          <cell r="R1654" t="str">
            <v>SG&amp;A</v>
          </cell>
          <cell r="S1654" t="str">
            <v>SG&amp;A</v>
          </cell>
          <cell r="T1654" t="str">
            <v>N/A</v>
          </cell>
          <cell r="U1654" t="str">
            <v>N/A</v>
          </cell>
          <cell r="V1654" t="str">
            <v>N/A</v>
          </cell>
          <cell r="W1654" t="str">
            <v>N/I</v>
          </cell>
          <cell r="X1654" t="str">
            <v>N/I</v>
          </cell>
          <cell r="Y1654" t="str">
            <v>N/A</v>
          </cell>
          <cell r="Z1654" t="str">
            <v>N/A</v>
          </cell>
          <cell r="AA1654" t="str">
            <v>N/A</v>
          </cell>
          <cell r="AB1654" t="str">
            <v xml:space="preserve">BLOQUEADO    </v>
          </cell>
          <cell r="AC1654">
            <v>210896</v>
          </cell>
          <cell r="AD1654" t="str">
            <v>CONSORCIO CCN ADM</v>
          </cell>
          <cell r="AE1654" t="str">
            <v>3.SG&amp;A</v>
          </cell>
          <cell r="AF1654" t="str">
            <v>N/A</v>
          </cell>
          <cell r="AG1654" t="str">
            <v>N/A</v>
          </cell>
          <cell r="AH1654" t="str">
            <v>RIO DE JANEIRO</v>
          </cell>
          <cell r="AI1654" t="str">
            <v>N/A</v>
          </cell>
          <cell r="AJ1654" t="str">
            <v>N/A</v>
          </cell>
          <cell r="AK1654" t="str">
            <v>N/A</v>
          </cell>
          <cell r="AL1654" t="str">
            <v>N/A</v>
          </cell>
          <cell r="AM1654" t="str">
            <v>N/A</v>
          </cell>
          <cell r="AN1654" t="str">
            <v>N/A</v>
          </cell>
          <cell r="AO1654" t="str">
            <v>N/A</v>
          </cell>
          <cell r="AP1654" t="str">
            <v>N/A</v>
          </cell>
          <cell r="AQ1654" t="str">
            <v>N/A</v>
          </cell>
          <cell r="AR1654" t="str">
            <v>N/A</v>
          </cell>
          <cell r="AS1654" t="str">
            <v>N/AN/A</v>
          </cell>
          <cell r="AT1654" t="str">
            <v>N/A</v>
          </cell>
          <cell r="AU1654" t="str">
            <v>N/A</v>
          </cell>
          <cell r="AV1654" t="str">
            <v>N/A</v>
          </cell>
          <cell r="AW1654" t="str">
            <v>N/A</v>
          </cell>
          <cell r="AX1654" t="str">
            <v>N/A</v>
          </cell>
          <cell r="AY1654" t="str">
            <v>N/A</v>
          </cell>
          <cell r="AZ1654">
            <v>210896</v>
          </cell>
        </row>
        <row r="1655">
          <cell r="D1655">
            <v>9990086</v>
          </cell>
          <cell r="E1655" t="str">
            <v>CONSULTPARK SERV. ADM. P/ TERCEIROS</v>
          </cell>
          <cell r="F1655" t="str">
            <v>N/A</v>
          </cell>
          <cell r="G1655" t="str">
            <v>N/A</v>
          </cell>
          <cell r="H1655" t="str">
            <v>N/A</v>
          </cell>
          <cell r="I1655" t="str">
            <v>N/A</v>
          </cell>
          <cell r="J1655" t="str">
            <v>N/A</v>
          </cell>
          <cell r="K1655" t="str">
            <v>N/A</v>
          </cell>
          <cell r="L1655" t="str">
            <v>N/A</v>
          </cell>
          <cell r="M1655" t="str">
            <v>N/A</v>
          </cell>
          <cell r="N1655">
            <v>0</v>
          </cell>
          <cell r="O1655">
            <v>0</v>
          </cell>
          <cell r="P1655" t="str">
            <v>N/A</v>
          </cell>
          <cell r="Q1655" t="str">
            <v>N/A</v>
          </cell>
          <cell r="R1655" t="str">
            <v>N/A</v>
          </cell>
          <cell r="S1655" t="str">
            <v>N/A</v>
          </cell>
          <cell r="T1655" t="str">
            <v>N/A</v>
          </cell>
          <cell r="U1655" t="str">
            <v>N/A</v>
          </cell>
          <cell r="V1655" t="str">
            <v>N/A</v>
          </cell>
          <cell r="W1655" t="str">
            <v>N/A</v>
          </cell>
          <cell r="X1655" t="str">
            <v>N/A</v>
          </cell>
          <cell r="Y1655" t="str">
            <v>N/A</v>
          </cell>
          <cell r="Z1655" t="str">
            <v>N/A</v>
          </cell>
          <cell r="AA1655" t="str">
            <v>N/A</v>
          </cell>
          <cell r="AB1655" t="str">
            <v xml:space="preserve">BLOQUEADO    </v>
          </cell>
          <cell r="AC1655">
            <v>9990086</v>
          </cell>
          <cell r="AD1655" t="str">
            <v>CONSULTPARK SERV. ADM. P/ TERCEIROS</v>
          </cell>
          <cell r="AE1655" t="str">
            <v xml:space="preserve">0.AUXILIAR </v>
          </cell>
          <cell r="AF1655" t="str">
            <v>N/A</v>
          </cell>
          <cell r="AG1655" t="str">
            <v>N/A</v>
          </cell>
          <cell r="AH1655" t="str">
            <v>N/A</v>
          </cell>
          <cell r="AI1655" t="str">
            <v>N/A</v>
          </cell>
          <cell r="AJ1655" t="str">
            <v>N/A</v>
          </cell>
          <cell r="AK1655" t="str">
            <v>N/A</v>
          </cell>
          <cell r="AL1655" t="str">
            <v>N/A</v>
          </cell>
          <cell r="AM1655" t="str">
            <v>N/A</v>
          </cell>
          <cell r="AN1655" t="str">
            <v>N/A</v>
          </cell>
          <cell r="AO1655" t="str">
            <v>N/A</v>
          </cell>
          <cell r="AP1655" t="str">
            <v>N/A</v>
          </cell>
          <cell r="AQ1655" t="str">
            <v>N/A</v>
          </cell>
          <cell r="AR1655" t="str">
            <v>N/A</v>
          </cell>
          <cell r="AS1655" t="str">
            <v>N/IN/I</v>
          </cell>
          <cell r="AT1655" t="str">
            <v>N/I</v>
          </cell>
          <cell r="AU1655" t="str">
            <v>N/I</v>
          </cell>
          <cell r="AV1655" t="str">
            <v>N/A</v>
          </cell>
          <cell r="AW1655" t="str">
            <v>N/A</v>
          </cell>
          <cell r="AX1655" t="str">
            <v>N/A</v>
          </cell>
          <cell r="AY1655" t="str">
            <v>N/A</v>
          </cell>
          <cell r="AZ1655">
            <v>9990086</v>
          </cell>
        </row>
        <row r="1656">
          <cell r="D1656">
            <v>9990085</v>
          </cell>
          <cell r="E1656" t="str">
            <v>PARKING ESTACIONAMENTOS</v>
          </cell>
          <cell r="F1656" t="str">
            <v>N/A</v>
          </cell>
          <cell r="G1656" t="str">
            <v>N/A</v>
          </cell>
          <cell r="H1656" t="str">
            <v>N/A</v>
          </cell>
          <cell r="I1656" t="str">
            <v>N/A</v>
          </cell>
          <cell r="J1656" t="str">
            <v>N/A</v>
          </cell>
          <cell r="K1656" t="str">
            <v>N/A</v>
          </cell>
          <cell r="L1656" t="str">
            <v>N/A</v>
          </cell>
          <cell r="M1656" t="str">
            <v>N/A</v>
          </cell>
          <cell r="N1656">
            <v>0</v>
          </cell>
          <cell r="O1656">
            <v>0</v>
          </cell>
          <cell r="P1656" t="str">
            <v>N/A</v>
          </cell>
          <cell r="Q1656" t="str">
            <v>N/A</v>
          </cell>
          <cell r="R1656" t="str">
            <v>N/A</v>
          </cell>
          <cell r="S1656" t="str">
            <v>N/A</v>
          </cell>
          <cell r="T1656" t="str">
            <v>N/A</v>
          </cell>
          <cell r="U1656" t="str">
            <v>N/A</v>
          </cell>
          <cell r="V1656" t="str">
            <v>N/A</v>
          </cell>
          <cell r="W1656" t="str">
            <v>N/A</v>
          </cell>
          <cell r="X1656" t="str">
            <v>N/A</v>
          </cell>
          <cell r="Y1656" t="str">
            <v>N/A</v>
          </cell>
          <cell r="Z1656" t="str">
            <v>N/A</v>
          </cell>
          <cell r="AA1656" t="str">
            <v>N/A</v>
          </cell>
          <cell r="AB1656" t="str">
            <v xml:space="preserve">BLOQUEADO    </v>
          </cell>
          <cell r="AC1656">
            <v>9990085</v>
          </cell>
          <cell r="AD1656" t="str">
            <v>PARKING ESTACIONAMENTOS</v>
          </cell>
          <cell r="AE1656" t="str">
            <v xml:space="preserve">0.AUXILIAR </v>
          </cell>
          <cell r="AF1656" t="str">
            <v>N/A</v>
          </cell>
          <cell r="AG1656" t="str">
            <v>N/A</v>
          </cell>
          <cell r="AH1656" t="str">
            <v>N/A</v>
          </cell>
          <cell r="AI1656" t="str">
            <v>N/A</v>
          </cell>
          <cell r="AJ1656" t="str">
            <v>N/A</v>
          </cell>
          <cell r="AK1656" t="str">
            <v>N/A</v>
          </cell>
          <cell r="AL1656" t="str">
            <v>N/A</v>
          </cell>
          <cell r="AM1656" t="str">
            <v>N/A</v>
          </cell>
          <cell r="AN1656" t="str">
            <v>N/A</v>
          </cell>
          <cell r="AO1656" t="str">
            <v>N/A</v>
          </cell>
          <cell r="AP1656" t="str">
            <v>N/A</v>
          </cell>
          <cell r="AQ1656" t="str">
            <v>N/A</v>
          </cell>
          <cell r="AR1656" t="str">
            <v>N/A</v>
          </cell>
          <cell r="AS1656" t="str">
            <v>N/IN/I</v>
          </cell>
          <cell r="AT1656" t="str">
            <v>N/I</v>
          </cell>
          <cell r="AU1656" t="str">
            <v>N/I</v>
          </cell>
          <cell r="AV1656" t="str">
            <v>N/A</v>
          </cell>
          <cell r="AW1656" t="str">
            <v>N/A</v>
          </cell>
          <cell r="AX1656" t="str">
            <v>N/A</v>
          </cell>
          <cell r="AY1656" t="str">
            <v>N/A</v>
          </cell>
          <cell r="AZ1656">
            <v>9990085</v>
          </cell>
        </row>
        <row r="1657">
          <cell r="D1657">
            <v>9990084</v>
          </cell>
          <cell r="E1657" t="str">
            <v>CG</v>
          </cell>
          <cell r="F1657" t="str">
            <v>N/A</v>
          </cell>
          <cell r="G1657" t="str">
            <v>N/A</v>
          </cell>
          <cell r="H1657" t="str">
            <v>N/A</v>
          </cell>
          <cell r="I1657" t="str">
            <v>N/A</v>
          </cell>
          <cell r="J1657" t="str">
            <v>N/A</v>
          </cell>
          <cell r="K1657" t="str">
            <v>N/A</v>
          </cell>
          <cell r="L1657" t="str">
            <v>N/A</v>
          </cell>
          <cell r="M1657" t="str">
            <v>N/A</v>
          </cell>
          <cell r="N1657">
            <v>0</v>
          </cell>
          <cell r="O1657">
            <v>0</v>
          </cell>
          <cell r="P1657" t="str">
            <v>N/A</v>
          </cell>
          <cell r="Q1657" t="str">
            <v>N/A</v>
          </cell>
          <cell r="R1657" t="str">
            <v>N/A</v>
          </cell>
          <cell r="S1657" t="str">
            <v>N/A</v>
          </cell>
          <cell r="T1657" t="str">
            <v>N/A</v>
          </cell>
          <cell r="U1657" t="str">
            <v>N/A</v>
          </cell>
          <cell r="V1657" t="str">
            <v>N/A</v>
          </cell>
          <cell r="W1657" t="str">
            <v>N/A</v>
          </cell>
          <cell r="X1657" t="str">
            <v>N/A</v>
          </cell>
          <cell r="Y1657" t="str">
            <v>N/A</v>
          </cell>
          <cell r="Z1657" t="str">
            <v>N/A</v>
          </cell>
          <cell r="AA1657" t="str">
            <v>N/A</v>
          </cell>
          <cell r="AB1657" t="str">
            <v xml:space="preserve">BLOQUEADO    </v>
          </cell>
          <cell r="AC1657">
            <v>9990084</v>
          </cell>
          <cell r="AD1657" t="str">
            <v>CG</v>
          </cell>
          <cell r="AE1657" t="str">
            <v xml:space="preserve">0.AUXILIAR </v>
          </cell>
          <cell r="AF1657" t="str">
            <v>N/A</v>
          </cell>
          <cell r="AG1657" t="str">
            <v>N/A</v>
          </cell>
          <cell r="AH1657" t="str">
            <v>N/A</v>
          </cell>
          <cell r="AI1657" t="str">
            <v>N/A</v>
          </cell>
          <cell r="AJ1657" t="str">
            <v>N/A</v>
          </cell>
          <cell r="AK1657" t="str">
            <v>N/A</v>
          </cell>
          <cell r="AL1657" t="str">
            <v>N/A</v>
          </cell>
          <cell r="AM1657" t="str">
            <v>N/A</v>
          </cell>
          <cell r="AN1657" t="str">
            <v>N/A</v>
          </cell>
          <cell r="AO1657" t="str">
            <v>N/A</v>
          </cell>
          <cell r="AP1657" t="str">
            <v>N/A</v>
          </cell>
          <cell r="AQ1657" t="str">
            <v>N/A</v>
          </cell>
          <cell r="AR1657" t="str">
            <v>N/A</v>
          </cell>
          <cell r="AS1657" t="str">
            <v>N/IN/I</v>
          </cell>
          <cell r="AT1657" t="str">
            <v>N/I</v>
          </cell>
          <cell r="AU1657" t="str">
            <v>N/I</v>
          </cell>
          <cell r="AV1657" t="str">
            <v>N/A</v>
          </cell>
          <cell r="AW1657" t="str">
            <v>N/A</v>
          </cell>
          <cell r="AX1657" t="str">
            <v>N/A</v>
          </cell>
          <cell r="AY1657" t="str">
            <v>N/A</v>
          </cell>
          <cell r="AZ1657">
            <v>9990084</v>
          </cell>
        </row>
        <row r="1658">
          <cell r="D1658">
            <v>9990083</v>
          </cell>
          <cell r="E1658" t="str">
            <v>MIKA ESTACIONAMENTOS S/C LTDA.</v>
          </cell>
          <cell r="F1658" t="str">
            <v>N/A</v>
          </cell>
          <cell r="G1658" t="str">
            <v>N/A</v>
          </cell>
          <cell r="H1658" t="str">
            <v>N/A</v>
          </cell>
          <cell r="I1658" t="str">
            <v>N/A</v>
          </cell>
          <cell r="J1658" t="str">
            <v>N/A</v>
          </cell>
          <cell r="K1658" t="str">
            <v>N/A</v>
          </cell>
          <cell r="L1658" t="str">
            <v>N/A</v>
          </cell>
          <cell r="M1658" t="str">
            <v>N/A</v>
          </cell>
          <cell r="N1658">
            <v>0</v>
          </cell>
          <cell r="O1658">
            <v>0</v>
          </cell>
          <cell r="P1658" t="str">
            <v>N/A</v>
          </cell>
          <cell r="Q1658" t="str">
            <v>N/A</v>
          </cell>
          <cell r="R1658" t="str">
            <v>N/A</v>
          </cell>
          <cell r="S1658" t="str">
            <v>N/A</v>
          </cell>
          <cell r="T1658" t="str">
            <v>N/A</v>
          </cell>
          <cell r="U1658" t="str">
            <v>N/A</v>
          </cell>
          <cell r="V1658" t="str">
            <v>N/A</v>
          </cell>
          <cell r="W1658" t="str">
            <v>N/A</v>
          </cell>
          <cell r="X1658" t="str">
            <v>N/A</v>
          </cell>
          <cell r="Y1658" t="str">
            <v>N/A</v>
          </cell>
          <cell r="Z1658" t="str">
            <v>N/A</v>
          </cell>
          <cell r="AA1658" t="str">
            <v>N/A</v>
          </cell>
          <cell r="AB1658" t="str">
            <v xml:space="preserve">BLOQUEADO    </v>
          </cell>
          <cell r="AC1658">
            <v>9990083</v>
          </cell>
          <cell r="AD1658" t="str">
            <v>MIKA ESTACIONAMENTOS S/C LTDA.</v>
          </cell>
          <cell r="AE1658" t="str">
            <v xml:space="preserve">0.AUXILIAR </v>
          </cell>
          <cell r="AF1658" t="str">
            <v>N/A</v>
          </cell>
          <cell r="AG1658" t="str">
            <v>N/A</v>
          </cell>
          <cell r="AH1658" t="str">
            <v>N/A</v>
          </cell>
          <cell r="AI1658" t="str">
            <v>N/A</v>
          </cell>
          <cell r="AJ1658" t="str">
            <v>N/A</v>
          </cell>
          <cell r="AK1658" t="str">
            <v>N/A</v>
          </cell>
          <cell r="AL1658" t="str">
            <v>N/A</v>
          </cell>
          <cell r="AM1658" t="str">
            <v>N/A</v>
          </cell>
          <cell r="AN1658" t="str">
            <v>N/A</v>
          </cell>
          <cell r="AO1658" t="str">
            <v>N/A</v>
          </cell>
          <cell r="AP1658" t="str">
            <v>N/A</v>
          </cell>
          <cell r="AQ1658" t="str">
            <v>N/A</v>
          </cell>
          <cell r="AR1658" t="str">
            <v>N/A</v>
          </cell>
          <cell r="AS1658" t="str">
            <v>N/IN/I</v>
          </cell>
          <cell r="AT1658" t="str">
            <v>N/I</v>
          </cell>
          <cell r="AU1658" t="str">
            <v>N/I</v>
          </cell>
          <cell r="AV1658" t="str">
            <v>N/A</v>
          </cell>
          <cell r="AW1658" t="str">
            <v>N/A</v>
          </cell>
          <cell r="AX1658" t="str">
            <v>N/A</v>
          </cell>
          <cell r="AY1658" t="str">
            <v>N/A</v>
          </cell>
          <cell r="AZ1658">
            <v>9990083</v>
          </cell>
        </row>
        <row r="1659">
          <cell r="D1659">
            <v>9990082</v>
          </cell>
          <cell r="E1659" t="str">
            <v>JL PARKING ESTACIONAMENTOS</v>
          </cell>
          <cell r="F1659" t="str">
            <v>N/A</v>
          </cell>
          <cell r="G1659" t="str">
            <v>N/A</v>
          </cell>
          <cell r="H1659" t="str">
            <v>N/A</v>
          </cell>
          <cell r="I1659" t="str">
            <v>N/A</v>
          </cell>
          <cell r="J1659" t="str">
            <v>N/A</v>
          </cell>
          <cell r="K1659" t="str">
            <v>N/A</v>
          </cell>
          <cell r="L1659" t="str">
            <v>N/A</v>
          </cell>
          <cell r="M1659" t="str">
            <v>N/A</v>
          </cell>
          <cell r="N1659">
            <v>0</v>
          </cell>
          <cell r="O1659">
            <v>0</v>
          </cell>
          <cell r="P1659" t="str">
            <v>N/A</v>
          </cell>
          <cell r="Q1659" t="str">
            <v>N/A</v>
          </cell>
          <cell r="R1659" t="str">
            <v>N/A</v>
          </cell>
          <cell r="S1659" t="str">
            <v>N/A</v>
          </cell>
          <cell r="T1659" t="str">
            <v>N/A</v>
          </cell>
          <cell r="U1659" t="str">
            <v>N/A</v>
          </cell>
          <cell r="V1659" t="str">
            <v>N/A</v>
          </cell>
          <cell r="W1659" t="str">
            <v>N/A</v>
          </cell>
          <cell r="X1659" t="str">
            <v>N/A</v>
          </cell>
          <cell r="Y1659" t="str">
            <v>N/A</v>
          </cell>
          <cell r="Z1659" t="str">
            <v>N/A</v>
          </cell>
          <cell r="AA1659" t="str">
            <v>N/A</v>
          </cell>
          <cell r="AB1659" t="str">
            <v xml:space="preserve">BLOQUEADO    </v>
          </cell>
          <cell r="AC1659">
            <v>9990082</v>
          </cell>
          <cell r="AD1659" t="str">
            <v>JL PARKING ESTACIONAMENTOS</v>
          </cell>
          <cell r="AE1659" t="str">
            <v xml:space="preserve">0.AUXILIAR </v>
          </cell>
          <cell r="AF1659" t="str">
            <v>N/A</v>
          </cell>
          <cell r="AG1659" t="str">
            <v>N/A</v>
          </cell>
          <cell r="AH1659" t="str">
            <v>N/A</v>
          </cell>
          <cell r="AI1659" t="str">
            <v>N/A</v>
          </cell>
          <cell r="AJ1659" t="str">
            <v>N/A</v>
          </cell>
          <cell r="AK1659" t="str">
            <v>N/A</v>
          </cell>
          <cell r="AL1659" t="str">
            <v>N/A</v>
          </cell>
          <cell r="AM1659" t="str">
            <v>N/A</v>
          </cell>
          <cell r="AN1659" t="str">
            <v>N/A</v>
          </cell>
          <cell r="AO1659" t="str">
            <v>N/A</v>
          </cell>
          <cell r="AP1659" t="str">
            <v>N/A</v>
          </cell>
          <cell r="AQ1659" t="str">
            <v>N/A</v>
          </cell>
          <cell r="AR1659" t="str">
            <v>N/A</v>
          </cell>
          <cell r="AS1659" t="str">
            <v>N/IN/I</v>
          </cell>
          <cell r="AT1659" t="str">
            <v>N/I</v>
          </cell>
          <cell r="AU1659" t="str">
            <v>N/I</v>
          </cell>
          <cell r="AV1659" t="str">
            <v>N/A</v>
          </cell>
          <cell r="AW1659" t="str">
            <v>N/A</v>
          </cell>
          <cell r="AX1659" t="str">
            <v>N/A</v>
          </cell>
          <cell r="AY1659" t="str">
            <v>N/A</v>
          </cell>
          <cell r="AZ1659">
            <v>9990082</v>
          </cell>
        </row>
        <row r="1660">
          <cell r="D1660">
            <v>9990081</v>
          </cell>
          <cell r="E1660" t="str">
            <v>C3 PARKING ESTACIONAMENTOS LTDA</v>
          </cell>
          <cell r="F1660" t="str">
            <v>N/A</v>
          </cell>
          <cell r="G1660" t="str">
            <v>N/A</v>
          </cell>
          <cell r="H1660" t="str">
            <v>N/A</v>
          </cell>
          <cell r="I1660" t="str">
            <v>N/A</v>
          </cell>
          <cell r="J1660" t="str">
            <v>N/A</v>
          </cell>
          <cell r="K1660" t="str">
            <v>N/A</v>
          </cell>
          <cell r="L1660" t="str">
            <v>N/A</v>
          </cell>
          <cell r="M1660" t="str">
            <v>N/A</v>
          </cell>
          <cell r="N1660">
            <v>0</v>
          </cell>
          <cell r="O1660">
            <v>0</v>
          </cell>
          <cell r="P1660" t="str">
            <v>N/A</v>
          </cell>
          <cell r="Q1660" t="str">
            <v>N/A</v>
          </cell>
          <cell r="R1660" t="str">
            <v>N/A</v>
          </cell>
          <cell r="S1660" t="str">
            <v>N/A</v>
          </cell>
          <cell r="T1660" t="str">
            <v>N/A</v>
          </cell>
          <cell r="U1660" t="str">
            <v>N/A</v>
          </cell>
          <cell r="V1660" t="str">
            <v>N/A</v>
          </cell>
          <cell r="W1660" t="str">
            <v>N/A</v>
          </cell>
          <cell r="X1660" t="str">
            <v>N/A</v>
          </cell>
          <cell r="Y1660" t="str">
            <v>N/A</v>
          </cell>
          <cell r="Z1660" t="str">
            <v>N/A</v>
          </cell>
          <cell r="AA1660" t="str">
            <v>N/A</v>
          </cell>
          <cell r="AB1660" t="str">
            <v xml:space="preserve">BLOQUEADO    </v>
          </cell>
          <cell r="AC1660">
            <v>9990081</v>
          </cell>
          <cell r="AD1660" t="str">
            <v>C3 PARKING ESTACIONAMENTOS LTDA</v>
          </cell>
          <cell r="AE1660" t="str">
            <v xml:space="preserve">0.AUXILIAR </v>
          </cell>
          <cell r="AF1660" t="str">
            <v>N/A</v>
          </cell>
          <cell r="AG1660" t="str">
            <v>N/A</v>
          </cell>
          <cell r="AH1660" t="str">
            <v>N/A</v>
          </cell>
          <cell r="AI1660" t="str">
            <v>N/A</v>
          </cell>
          <cell r="AJ1660" t="str">
            <v>N/A</v>
          </cell>
          <cell r="AK1660" t="str">
            <v>N/A</v>
          </cell>
          <cell r="AL1660" t="str">
            <v>N/A</v>
          </cell>
          <cell r="AM1660" t="str">
            <v>N/A</v>
          </cell>
          <cell r="AN1660" t="str">
            <v>N/A</v>
          </cell>
          <cell r="AO1660" t="str">
            <v>N/A</v>
          </cell>
          <cell r="AP1660" t="str">
            <v>N/A</v>
          </cell>
          <cell r="AQ1660" t="str">
            <v>N/A</v>
          </cell>
          <cell r="AR1660" t="str">
            <v>N/A</v>
          </cell>
          <cell r="AS1660" t="str">
            <v>N/IN/I</v>
          </cell>
          <cell r="AT1660" t="str">
            <v>N/I</v>
          </cell>
          <cell r="AU1660" t="str">
            <v>N/I</v>
          </cell>
          <cell r="AV1660" t="str">
            <v>N/A</v>
          </cell>
          <cell r="AW1660" t="str">
            <v>N/A</v>
          </cell>
          <cell r="AX1660" t="str">
            <v>N/A</v>
          </cell>
          <cell r="AY1660" t="str">
            <v>N/A</v>
          </cell>
          <cell r="AZ1660">
            <v>9990081</v>
          </cell>
        </row>
        <row r="1661">
          <cell r="D1661">
            <v>9990080</v>
          </cell>
          <cell r="E1661" t="str">
            <v>POINT PARK</v>
          </cell>
          <cell r="F1661" t="str">
            <v>N/A</v>
          </cell>
          <cell r="G1661" t="str">
            <v>N/A</v>
          </cell>
          <cell r="H1661" t="str">
            <v>N/A</v>
          </cell>
          <cell r="I1661" t="str">
            <v>N/A</v>
          </cell>
          <cell r="J1661" t="str">
            <v>N/A</v>
          </cell>
          <cell r="K1661" t="str">
            <v>N/A</v>
          </cell>
          <cell r="L1661" t="str">
            <v>N/A</v>
          </cell>
          <cell r="M1661" t="str">
            <v>N/A</v>
          </cell>
          <cell r="N1661">
            <v>0</v>
          </cell>
          <cell r="O1661">
            <v>0</v>
          </cell>
          <cell r="P1661" t="str">
            <v>N/A</v>
          </cell>
          <cell r="Q1661" t="str">
            <v>N/A</v>
          </cell>
          <cell r="R1661" t="str">
            <v>N/A</v>
          </cell>
          <cell r="S1661" t="str">
            <v>N/A</v>
          </cell>
          <cell r="T1661" t="str">
            <v>N/A</v>
          </cell>
          <cell r="U1661" t="str">
            <v>N/A</v>
          </cell>
          <cell r="V1661" t="str">
            <v>N/A</v>
          </cell>
          <cell r="W1661" t="str">
            <v>N/A</v>
          </cell>
          <cell r="X1661" t="str">
            <v>N/A</v>
          </cell>
          <cell r="Y1661" t="str">
            <v>N/A</v>
          </cell>
          <cell r="Z1661" t="str">
            <v>N/A</v>
          </cell>
          <cell r="AA1661" t="str">
            <v>N/A</v>
          </cell>
          <cell r="AB1661" t="str">
            <v xml:space="preserve">BLOQUEADO    </v>
          </cell>
          <cell r="AC1661">
            <v>9990080</v>
          </cell>
          <cell r="AD1661" t="str">
            <v>POINT PARK</v>
          </cell>
          <cell r="AE1661" t="str">
            <v xml:space="preserve">0.AUXILIAR </v>
          </cell>
          <cell r="AF1661" t="str">
            <v>N/A</v>
          </cell>
          <cell r="AG1661" t="str">
            <v>N/A</v>
          </cell>
          <cell r="AH1661" t="str">
            <v>N/A</v>
          </cell>
          <cell r="AI1661" t="str">
            <v>N/A</v>
          </cell>
          <cell r="AJ1661" t="str">
            <v>N/A</v>
          </cell>
          <cell r="AK1661" t="str">
            <v>N/A</v>
          </cell>
          <cell r="AL1661" t="str">
            <v>N/A</v>
          </cell>
          <cell r="AM1661" t="str">
            <v>N/A</v>
          </cell>
          <cell r="AN1661" t="str">
            <v>N/A</v>
          </cell>
          <cell r="AO1661" t="str">
            <v>N/A</v>
          </cell>
          <cell r="AP1661" t="str">
            <v>N/A</v>
          </cell>
          <cell r="AQ1661" t="str">
            <v>N/A</v>
          </cell>
          <cell r="AR1661" t="str">
            <v>N/A</v>
          </cell>
          <cell r="AS1661" t="str">
            <v>N/IN/I</v>
          </cell>
          <cell r="AT1661" t="str">
            <v>N/I</v>
          </cell>
          <cell r="AU1661" t="str">
            <v>N/I</v>
          </cell>
          <cell r="AV1661" t="str">
            <v>N/A</v>
          </cell>
          <cell r="AW1661" t="str">
            <v>N/A</v>
          </cell>
          <cell r="AX1661" t="str">
            <v>N/A</v>
          </cell>
          <cell r="AY1661" t="str">
            <v>N/A</v>
          </cell>
          <cell r="AZ1661">
            <v>9990080</v>
          </cell>
        </row>
        <row r="1662">
          <cell r="D1662">
            <v>9990079</v>
          </cell>
          <cell r="E1662" t="str">
            <v>RIOVALET</v>
          </cell>
          <cell r="F1662" t="str">
            <v>N/A</v>
          </cell>
          <cell r="G1662" t="str">
            <v>N/A</v>
          </cell>
          <cell r="H1662" t="str">
            <v>N/A</v>
          </cell>
          <cell r="I1662" t="str">
            <v>N/A</v>
          </cell>
          <cell r="J1662" t="str">
            <v>N/A</v>
          </cell>
          <cell r="K1662" t="str">
            <v>N/A</v>
          </cell>
          <cell r="L1662" t="str">
            <v>N/A</v>
          </cell>
          <cell r="M1662" t="str">
            <v>N/A</v>
          </cell>
          <cell r="N1662">
            <v>0</v>
          </cell>
          <cell r="O1662">
            <v>0</v>
          </cell>
          <cell r="P1662" t="str">
            <v>N/A</v>
          </cell>
          <cell r="Q1662" t="str">
            <v>N/A</v>
          </cell>
          <cell r="R1662" t="str">
            <v>N/A</v>
          </cell>
          <cell r="S1662" t="str">
            <v>N/A</v>
          </cell>
          <cell r="T1662" t="str">
            <v>N/A</v>
          </cell>
          <cell r="U1662" t="str">
            <v>N/A</v>
          </cell>
          <cell r="V1662" t="str">
            <v>N/A</v>
          </cell>
          <cell r="W1662" t="str">
            <v>N/A</v>
          </cell>
          <cell r="X1662" t="str">
            <v>N/A</v>
          </cell>
          <cell r="Y1662" t="str">
            <v>N/A</v>
          </cell>
          <cell r="Z1662" t="str">
            <v>N/A</v>
          </cell>
          <cell r="AA1662" t="str">
            <v>N/A</v>
          </cell>
          <cell r="AB1662" t="str">
            <v xml:space="preserve">BLOQUEADO    </v>
          </cell>
          <cell r="AC1662">
            <v>9990079</v>
          </cell>
          <cell r="AD1662" t="str">
            <v>RIOVALET</v>
          </cell>
          <cell r="AE1662" t="str">
            <v xml:space="preserve">0.AUXILIAR </v>
          </cell>
          <cell r="AF1662" t="str">
            <v>N/A</v>
          </cell>
          <cell r="AG1662" t="str">
            <v>N/A</v>
          </cell>
          <cell r="AH1662" t="str">
            <v>N/A</v>
          </cell>
          <cell r="AI1662" t="str">
            <v>N/A</v>
          </cell>
          <cell r="AJ1662" t="str">
            <v>N/A</v>
          </cell>
          <cell r="AK1662" t="str">
            <v>N/A</v>
          </cell>
          <cell r="AL1662" t="str">
            <v>N/A</v>
          </cell>
          <cell r="AM1662" t="str">
            <v>N/A</v>
          </cell>
          <cell r="AN1662" t="str">
            <v>N/A</v>
          </cell>
          <cell r="AO1662" t="str">
            <v>N/A</v>
          </cell>
          <cell r="AP1662" t="str">
            <v>N/A</v>
          </cell>
          <cell r="AQ1662" t="str">
            <v>N/A</v>
          </cell>
          <cell r="AR1662" t="str">
            <v>N/A</v>
          </cell>
          <cell r="AS1662" t="str">
            <v>N/IN/I</v>
          </cell>
          <cell r="AT1662" t="str">
            <v>N/I</v>
          </cell>
          <cell r="AU1662" t="str">
            <v>N/I</v>
          </cell>
          <cell r="AV1662" t="str">
            <v>N/A</v>
          </cell>
          <cell r="AW1662" t="str">
            <v>N/A</v>
          </cell>
          <cell r="AX1662" t="str">
            <v>N/A</v>
          </cell>
          <cell r="AY1662" t="str">
            <v>N/A</v>
          </cell>
          <cell r="AZ1662">
            <v>9990079</v>
          </cell>
        </row>
        <row r="1663">
          <cell r="D1663">
            <v>9990078</v>
          </cell>
          <cell r="E1663" t="str">
            <v>M.A. SILVEIRA JUNIOR ME</v>
          </cell>
          <cell r="F1663" t="str">
            <v>N/A</v>
          </cell>
          <cell r="G1663" t="str">
            <v>N/A</v>
          </cell>
          <cell r="H1663" t="str">
            <v>N/A</v>
          </cell>
          <cell r="I1663" t="str">
            <v>N/A</v>
          </cell>
          <cell r="J1663" t="str">
            <v>N/A</v>
          </cell>
          <cell r="K1663" t="str">
            <v>N/A</v>
          </cell>
          <cell r="L1663" t="str">
            <v>N/A</v>
          </cell>
          <cell r="M1663" t="str">
            <v>N/A</v>
          </cell>
          <cell r="N1663">
            <v>0</v>
          </cell>
          <cell r="O1663">
            <v>0</v>
          </cell>
          <cell r="P1663" t="str">
            <v>N/A</v>
          </cell>
          <cell r="Q1663" t="str">
            <v>N/A</v>
          </cell>
          <cell r="R1663" t="str">
            <v>N/A</v>
          </cell>
          <cell r="S1663" t="str">
            <v>N/A</v>
          </cell>
          <cell r="T1663" t="str">
            <v>N/A</v>
          </cell>
          <cell r="U1663" t="str">
            <v>N/A</v>
          </cell>
          <cell r="V1663" t="str">
            <v>N/A</v>
          </cell>
          <cell r="W1663" t="str">
            <v>N/A</v>
          </cell>
          <cell r="X1663" t="str">
            <v>N/A</v>
          </cell>
          <cell r="Y1663" t="str">
            <v>N/A</v>
          </cell>
          <cell r="Z1663" t="str">
            <v>N/A</v>
          </cell>
          <cell r="AA1663" t="str">
            <v>N/A</v>
          </cell>
          <cell r="AB1663" t="str">
            <v xml:space="preserve">BLOQUEADO    </v>
          </cell>
          <cell r="AC1663">
            <v>9990078</v>
          </cell>
          <cell r="AD1663" t="str">
            <v>M.A. SILVEIRA JUNIOR ME</v>
          </cell>
          <cell r="AE1663" t="str">
            <v xml:space="preserve">0.AUXILIAR </v>
          </cell>
          <cell r="AF1663" t="str">
            <v>N/A</v>
          </cell>
          <cell r="AG1663" t="str">
            <v>N/A</v>
          </cell>
          <cell r="AH1663" t="str">
            <v>N/A</v>
          </cell>
          <cell r="AI1663" t="str">
            <v>N/A</v>
          </cell>
          <cell r="AJ1663" t="str">
            <v>N/A</v>
          </cell>
          <cell r="AK1663" t="str">
            <v>N/A</v>
          </cell>
          <cell r="AL1663" t="str">
            <v>N/A</v>
          </cell>
          <cell r="AM1663" t="str">
            <v>N/A</v>
          </cell>
          <cell r="AN1663" t="str">
            <v>N/A</v>
          </cell>
          <cell r="AO1663" t="str">
            <v>N/A</v>
          </cell>
          <cell r="AP1663" t="str">
            <v>N/A</v>
          </cell>
          <cell r="AQ1663" t="str">
            <v>N/A</v>
          </cell>
          <cell r="AR1663" t="str">
            <v>N/A</v>
          </cell>
          <cell r="AS1663" t="str">
            <v>N/IN/I</v>
          </cell>
          <cell r="AT1663" t="str">
            <v>N/I</v>
          </cell>
          <cell r="AU1663" t="str">
            <v>N/I</v>
          </cell>
          <cell r="AV1663" t="str">
            <v>N/A</v>
          </cell>
          <cell r="AW1663" t="str">
            <v>N/A</v>
          </cell>
          <cell r="AX1663" t="str">
            <v>N/A</v>
          </cell>
          <cell r="AY1663" t="str">
            <v>N/A</v>
          </cell>
          <cell r="AZ1663">
            <v>9990078</v>
          </cell>
        </row>
        <row r="1664">
          <cell r="D1664">
            <v>9990077</v>
          </cell>
          <cell r="E1664" t="str">
            <v>M3M CENTER PARK ESTACIONAMENTOS</v>
          </cell>
          <cell r="F1664" t="str">
            <v>N/A</v>
          </cell>
          <cell r="G1664" t="str">
            <v>N/A</v>
          </cell>
          <cell r="H1664" t="str">
            <v>N/A</v>
          </cell>
          <cell r="I1664" t="str">
            <v>N/A</v>
          </cell>
          <cell r="J1664" t="str">
            <v>N/A</v>
          </cell>
          <cell r="K1664" t="str">
            <v>N/A</v>
          </cell>
          <cell r="L1664" t="str">
            <v>N/A</v>
          </cell>
          <cell r="M1664" t="str">
            <v>N/A</v>
          </cell>
          <cell r="N1664">
            <v>0</v>
          </cell>
          <cell r="O1664">
            <v>0</v>
          </cell>
          <cell r="P1664" t="str">
            <v>N/A</v>
          </cell>
          <cell r="Q1664" t="str">
            <v>N/A</v>
          </cell>
          <cell r="R1664" t="str">
            <v>N/A</v>
          </cell>
          <cell r="S1664" t="str">
            <v>N/A</v>
          </cell>
          <cell r="T1664" t="str">
            <v>N/A</v>
          </cell>
          <cell r="U1664" t="str">
            <v>N/A</v>
          </cell>
          <cell r="V1664" t="str">
            <v>N/A</v>
          </cell>
          <cell r="W1664" t="str">
            <v>N/A</v>
          </cell>
          <cell r="X1664" t="str">
            <v>N/A</v>
          </cell>
          <cell r="Y1664" t="str">
            <v>N/A</v>
          </cell>
          <cell r="Z1664" t="str">
            <v>N/A</v>
          </cell>
          <cell r="AA1664" t="str">
            <v>N/A</v>
          </cell>
          <cell r="AB1664" t="str">
            <v xml:space="preserve">BLOQUEADO    </v>
          </cell>
          <cell r="AC1664">
            <v>9990077</v>
          </cell>
          <cell r="AD1664" t="str">
            <v>M3M CENTER PARK ESTACIONAMENTOS</v>
          </cell>
          <cell r="AE1664" t="str">
            <v xml:space="preserve">0.AUXILIAR </v>
          </cell>
          <cell r="AF1664" t="str">
            <v>N/A</v>
          </cell>
          <cell r="AG1664" t="str">
            <v>N/A</v>
          </cell>
          <cell r="AH1664" t="str">
            <v>N/A</v>
          </cell>
          <cell r="AI1664" t="str">
            <v>N/A</v>
          </cell>
          <cell r="AJ1664" t="str">
            <v>N/A</v>
          </cell>
          <cell r="AK1664" t="str">
            <v>N/A</v>
          </cell>
          <cell r="AL1664" t="str">
            <v>N/A</v>
          </cell>
          <cell r="AM1664" t="str">
            <v>N/A</v>
          </cell>
          <cell r="AN1664" t="str">
            <v>N/A</v>
          </cell>
          <cell r="AO1664" t="str">
            <v>N/A</v>
          </cell>
          <cell r="AP1664" t="str">
            <v>N/A</v>
          </cell>
          <cell r="AQ1664" t="str">
            <v>N/A</v>
          </cell>
          <cell r="AR1664" t="str">
            <v>N/A</v>
          </cell>
          <cell r="AS1664" t="str">
            <v>N/IN/I</v>
          </cell>
          <cell r="AT1664" t="str">
            <v>N/I</v>
          </cell>
          <cell r="AU1664" t="str">
            <v>N/I</v>
          </cell>
          <cell r="AV1664" t="str">
            <v>N/A</v>
          </cell>
          <cell r="AW1664" t="str">
            <v>N/A</v>
          </cell>
          <cell r="AX1664" t="str">
            <v>N/A</v>
          </cell>
          <cell r="AY1664" t="str">
            <v>N/A</v>
          </cell>
          <cell r="AZ1664">
            <v>9990077</v>
          </cell>
        </row>
        <row r="1665">
          <cell r="D1665">
            <v>9990076</v>
          </cell>
          <cell r="E1665" t="str">
            <v>COND.EDIF.GARAGEM ROOSEVELT</v>
          </cell>
          <cell r="F1665" t="str">
            <v>N/A</v>
          </cell>
          <cell r="G1665" t="str">
            <v>N/A</v>
          </cell>
          <cell r="H1665" t="str">
            <v>N/A</v>
          </cell>
          <cell r="I1665" t="str">
            <v>N/A</v>
          </cell>
          <cell r="J1665" t="str">
            <v>N/A</v>
          </cell>
          <cell r="K1665" t="str">
            <v>N/A</v>
          </cell>
          <cell r="L1665" t="str">
            <v>N/A</v>
          </cell>
          <cell r="M1665" t="str">
            <v>N/A</v>
          </cell>
          <cell r="N1665">
            <v>0</v>
          </cell>
          <cell r="O1665">
            <v>0</v>
          </cell>
          <cell r="P1665" t="str">
            <v>N/A</v>
          </cell>
          <cell r="Q1665" t="str">
            <v>N/A</v>
          </cell>
          <cell r="R1665" t="str">
            <v>N/A</v>
          </cell>
          <cell r="S1665" t="str">
            <v>N/A</v>
          </cell>
          <cell r="T1665" t="str">
            <v>N/A</v>
          </cell>
          <cell r="U1665" t="str">
            <v>N/A</v>
          </cell>
          <cell r="V1665" t="str">
            <v>N/A</v>
          </cell>
          <cell r="W1665" t="str">
            <v>N/A</v>
          </cell>
          <cell r="X1665" t="str">
            <v>N/A</v>
          </cell>
          <cell r="Y1665" t="str">
            <v>N/A</v>
          </cell>
          <cell r="Z1665" t="str">
            <v>N/A</v>
          </cell>
          <cell r="AA1665" t="str">
            <v>N/A</v>
          </cell>
          <cell r="AB1665" t="str">
            <v xml:space="preserve">BLOQUEADO    </v>
          </cell>
          <cell r="AC1665">
            <v>9990076</v>
          </cell>
          <cell r="AD1665" t="str">
            <v>COND.EDIF.GARAGEM ROOSEVELT</v>
          </cell>
          <cell r="AE1665" t="str">
            <v xml:space="preserve">0.AUXILIAR </v>
          </cell>
          <cell r="AF1665" t="str">
            <v>N/A</v>
          </cell>
          <cell r="AG1665" t="str">
            <v>N/A</v>
          </cell>
          <cell r="AH1665" t="str">
            <v>N/A</v>
          </cell>
          <cell r="AI1665" t="str">
            <v>N/A</v>
          </cell>
          <cell r="AJ1665" t="str">
            <v>N/A</v>
          </cell>
          <cell r="AK1665" t="str">
            <v>N/A</v>
          </cell>
          <cell r="AL1665" t="str">
            <v>N/A</v>
          </cell>
          <cell r="AM1665" t="str">
            <v>N/A</v>
          </cell>
          <cell r="AN1665" t="str">
            <v>N/A</v>
          </cell>
          <cell r="AO1665" t="str">
            <v>N/A</v>
          </cell>
          <cell r="AP1665" t="str">
            <v>N/A</v>
          </cell>
          <cell r="AQ1665" t="str">
            <v>N/A</v>
          </cell>
          <cell r="AR1665" t="str">
            <v>N/A</v>
          </cell>
          <cell r="AS1665" t="str">
            <v>N/IN/I</v>
          </cell>
          <cell r="AT1665" t="str">
            <v>N/I</v>
          </cell>
          <cell r="AU1665" t="str">
            <v>N/I</v>
          </cell>
          <cell r="AV1665" t="str">
            <v>N/A</v>
          </cell>
          <cell r="AW1665" t="str">
            <v>N/A</v>
          </cell>
          <cell r="AX1665" t="str">
            <v>N/A</v>
          </cell>
          <cell r="AY1665" t="str">
            <v>N/A</v>
          </cell>
          <cell r="AZ1665">
            <v>9990076</v>
          </cell>
        </row>
        <row r="1666">
          <cell r="D1666">
            <v>9990075</v>
          </cell>
          <cell r="E1666" t="str">
            <v>MILLA</v>
          </cell>
          <cell r="F1666" t="str">
            <v>N/A</v>
          </cell>
          <cell r="G1666" t="str">
            <v>N/A</v>
          </cell>
          <cell r="H1666" t="str">
            <v>N/A</v>
          </cell>
          <cell r="I1666" t="str">
            <v>N/A</v>
          </cell>
          <cell r="J1666" t="str">
            <v>N/A</v>
          </cell>
          <cell r="K1666" t="str">
            <v>N/A</v>
          </cell>
          <cell r="L1666" t="str">
            <v>N/A</v>
          </cell>
          <cell r="M1666" t="str">
            <v>N/A</v>
          </cell>
          <cell r="N1666">
            <v>0</v>
          </cell>
          <cell r="O1666">
            <v>0</v>
          </cell>
          <cell r="P1666" t="str">
            <v>N/A</v>
          </cell>
          <cell r="Q1666" t="str">
            <v>N/A</v>
          </cell>
          <cell r="R1666" t="str">
            <v>N/A</v>
          </cell>
          <cell r="S1666" t="str">
            <v>N/A</v>
          </cell>
          <cell r="T1666" t="str">
            <v>N/A</v>
          </cell>
          <cell r="U1666" t="str">
            <v>N/A</v>
          </cell>
          <cell r="V1666" t="str">
            <v>N/A</v>
          </cell>
          <cell r="W1666" t="str">
            <v>N/A</v>
          </cell>
          <cell r="X1666" t="str">
            <v>N/A</v>
          </cell>
          <cell r="Y1666" t="str">
            <v>N/A</v>
          </cell>
          <cell r="Z1666" t="str">
            <v>N/A</v>
          </cell>
          <cell r="AA1666" t="str">
            <v>N/A</v>
          </cell>
          <cell r="AB1666" t="str">
            <v xml:space="preserve">BLOQUEADO    </v>
          </cell>
          <cell r="AC1666">
            <v>9990075</v>
          </cell>
          <cell r="AD1666" t="str">
            <v>MILLA</v>
          </cell>
          <cell r="AE1666" t="str">
            <v xml:space="preserve">0.AUXILIAR </v>
          </cell>
          <cell r="AF1666" t="str">
            <v>N/A</v>
          </cell>
          <cell r="AG1666" t="str">
            <v>N/A</v>
          </cell>
          <cell r="AH1666" t="str">
            <v>N/A</v>
          </cell>
          <cell r="AI1666" t="str">
            <v>N/A</v>
          </cell>
          <cell r="AJ1666" t="str">
            <v>N/A</v>
          </cell>
          <cell r="AK1666" t="str">
            <v>N/A</v>
          </cell>
          <cell r="AL1666" t="str">
            <v>N/A</v>
          </cell>
          <cell r="AM1666" t="str">
            <v>N/A</v>
          </cell>
          <cell r="AN1666" t="str">
            <v>N/A</v>
          </cell>
          <cell r="AO1666" t="str">
            <v>N/A</v>
          </cell>
          <cell r="AP1666" t="str">
            <v>N/A</v>
          </cell>
          <cell r="AQ1666" t="str">
            <v>N/A</v>
          </cell>
          <cell r="AR1666" t="str">
            <v>N/A</v>
          </cell>
          <cell r="AS1666" t="str">
            <v>N/IN/I</v>
          </cell>
          <cell r="AT1666" t="str">
            <v>N/I</v>
          </cell>
          <cell r="AU1666" t="str">
            <v>N/I</v>
          </cell>
          <cell r="AV1666" t="str">
            <v>N/A</v>
          </cell>
          <cell r="AW1666" t="str">
            <v>N/A</v>
          </cell>
          <cell r="AX1666" t="str">
            <v>N/A</v>
          </cell>
          <cell r="AY1666" t="str">
            <v>N/A</v>
          </cell>
          <cell r="AZ1666">
            <v>9990075</v>
          </cell>
        </row>
        <row r="1667">
          <cell r="D1667">
            <v>9990074</v>
          </cell>
          <cell r="E1667" t="str">
            <v>PARKING COMPANY</v>
          </cell>
          <cell r="F1667" t="str">
            <v>N/A</v>
          </cell>
          <cell r="G1667" t="str">
            <v>N/A</v>
          </cell>
          <cell r="H1667" t="str">
            <v>N/A</v>
          </cell>
          <cell r="I1667" t="str">
            <v>N/A</v>
          </cell>
          <cell r="J1667" t="str">
            <v>N/A</v>
          </cell>
          <cell r="K1667" t="str">
            <v>N/A</v>
          </cell>
          <cell r="L1667" t="str">
            <v>N/A</v>
          </cell>
          <cell r="M1667" t="str">
            <v>N/A</v>
          </cell>
          <cell r="N1667">
            <v>0</v>
          </cell>
          <cell r="O1667">
            <v>0</v>
          </cell>
          <cell r="P1667" t="str">
            <v>N/A</v>
          </cell>
          <cell r="Q1667" t="str">
            <v>N/A</v>
          </cell>
          <cell r="R1667" t="str">
            <v>N/A</v>
          </cell>
          <cell r="S1667" t="str">
            <v>N/A</v>
          </cell>
          <cell r="T1667" t="str">
            <v>N/A</v>
          </cell>
          <cell r="U1667" t="str">
            <v>N/A</v>
          </cell>
          <cell r="V1667" t="str">
            <v>N/A</v>
          </cell>
          <cell r="W1667" t="str">
            <v>N/A</v>
          </cell>
          <cell r="X1667" t="str">
            <v>N/A</v>
          </cell>
          <cell r="Y1667" t="str">
            <v>N/A</v>
          </cell>
          <cell r="Z1667" t="str">
            <v>N/A</v>
          </cell>
          <cell r="AA1667" t="str">
            <v>N/A</v>
          </cell>
          <cell r="AB1667" t="str">
            <v xml:space="preserve">BLOQUEADO    </v>
          </cell>
          <cell r="AC1667">
            <v>9990074</v>
          </cell>
          <cell r="AD1667" t="str">
            <v>PARKING COMPANY</v>
          </cell>
          <cell r="AE1667" t="str">
            <v xml:space="preserve">0.AUXILIAR </v>
          </cell>
          <cell r="AF1667" t="str">
            <v>N/A</v>
          </cell>
          <cell r="AG1667" t="str">
            <v>N/A</v>
          </cell>
          <cell r="AH1667" t="str">
            <v>N/A</v>
          </cell>
          <cell r="AI1667" t="str">
            <v>N/A</v>
          </cell>
          <cell r="AJ1667" t="str">
            <v>N/A</v>
          </cell>
          <cell r="AK1667" t="str">
            <v>N/A</v>
          </cell>
          <cell r="AL1667" t="str">
            <v>N/A</v>
          </cell>
          <cell r="AM1667" t="str">
            <v>N/A</v>
          </cell>
          <cell r="AN1667" t="str">
            <v>N/A</v>
          </cell>
          <cell r="AO1667" t="str">
            <v>N/A</v>
          </cell>
          <cell r="AP1667" t="str">
            <v>N/A</v>
          </cell>
          <cell r="AQ1667" t="str">
            <v>N/A</v>
          </cell>
          <cell r="AR1667" t="str">
            <v>N/A</v>
          </cell>
          <cell r="AS1667" t="str">
            <v>N/IN/I</v>
          </cell>
          <cell r="AT1667" t="str">
            <v>N/I</v>
          </cell>
          <cell r="AU1667" t="str">
            <v>N/I</v>
          </cell>
          <cell r="AV1667" t="str">
            <v>N/A</v>
          </cell>
          <cell r="AW1667" t="str">
            <v>N/A</v>
          </cell>
          <cell r="AX1667" t="str">
            <v>N/A</v>
          </cell>
          <cell r="AY1667" t="str">
            <v>N/A</v>
          </cell>
          <cell r="AZ1667">
            <v>9990074</v>
          </cell>
        </row>
        <row r="1668">
          <cell r="D1668">
            <v>9990073</v>
          </cell>
          <cell r="E1668" t="str">
            <v>PRISMA PARK ESTACIONAMENTOS</v>
          </cell>
          <cell r="F1668" t="str">
            <v>N/A</v>
          </cell>
          <cell r="G1668" t="str">
            <v>N/A</v>
          </cell>
          <cell r="H1668" t="str">
            <v>N/A</v>
          </cell>
          <cell r="I1668" t="str">
            <v>N/A</v>
          </cell>
          <cell r="J1668" t="str">
            <v>N/A</v>
          </cell>
          <cell r="K1668" t="str">
            <v>N/A</v>
          </cell>
          <cell r="L1668" t="str">
            <v>N/A</v>
          </cell>
          <cell r="M1668" t="str">
            <v>N/A</v>
          </cell>
          <cell r="N1668">
            <v>0</v>
          </cell>
          <cell r="O1668">
            <v>0</v>
          </cell>
          <cell r="P1668" t="str">
            <v>N/A</v>
          </cell>
          <cell r="Q1668" t="str">
            <v>N/A</v>
          </cell>
          <cell r="R1668" t="str">
            <v>N/A</v>
          </cell>
          <cell r="S1668" t="str">
            <v>N/A</v>
          </cell>
          <cell r="T1668" t="str">
            <v>N/A</v>
          </cell>
          <cell r="U1668" t="str">
            <v>N/A</v>
          </cell>
          <cell r="V1668" t="str">
            <v>N/A</v>
          </cell>
          <cell r="W1668" t="str">
            <v>N/A</v>
          </cell>
          <cell r="X1668" t="str">
            <v>N/A</v>
          </cell>
          <cell r="Y1668" t="str">
            <v>N/A</v>
          </cell>
          <cell r="Z1668" t="str">
            <v>N/A</v>
          </cell>
          <cell r="AA1668" t="str">
            <v>N/A</v>
          </cell>
          <cell r="AB1668" t="str">
            <v xml:space="preserve">BLOQUEADO    </v>
          </cell>
          <cell r="AC1668">
            <v>9990073</v>
          </cell>
          <cell r="AD1668" t="str">
            <v>PRISMA PARK ESTACIONAMENTOS</v>
          </cell>
          <cell r="AE1668" t="str">
            <v xml:space="preserve">0.AUXILIAR </v>
          </cell>
          <cell r="AF1668" t="str">
            <v>N/A</v>
          </cell>
          <cell r="AG1668" t="str">
            <v>N/A</v>
          </cell>
          <cell r="AH1668" t="str">
            <v>N/A</v>
          </cell>
          <cell r="AI1668" t="str">
            <v>N/A</v>
          </cell>
          <cell r="AJ1668" t="str">
            <v>N/A</v>
          </cell>
          <cell r="AK1668" t="str">
            <v>N/A</v>
          </cell>
          <cell r="AL1668" t="str">
            <v>N/A</v>
          </cell>
          <cell r="AM1668" t="str">
            <v>N/A</v>
          </cell>
          <cell r="AN1668" t="str">
            <v>N/A</v>
          </cell>
          <cell r="AO1668" t="str">
            <v>N/A</v>
          </cell>
          <cell r="AP1668" t="str">
            <v>N/A</v>
          </cell>
          <cell r="AQ1668" t="str">
            <v>N/A</v>
          </cell>
          <cell r="AR1668" t="str">
            <v>N/A</v>
          </cell>
          <cell r="AS1668" t="str">
            <v>N/IN/I</v>
          </cell>
          <cell r="AT1668" t="str">
            <v>N/I</v>
          </cell>
          <cell r="AU1668" t="str">
            <v>N/I</v>
          </cell>
          <cell r="AV1668" t="str">
            <v>N/A</v>
          </cell>
          <cell r="AW1668" t="str">
            <v>N/A</v>
          </cell>
          <cell r="AX1668" t="str">
            <v>N/A</v>
          </cell>
          <cell r="AY1668" t="str">
            <v>N/A</v>
          </cell>
          <cell r="AZ1668">
            <v>9990073</v>
          </cell>
        </row>
        <row r="1669">
          <cell r="D1669">
            <v>9990072</v>
          </cell>
          <cell r="E1669" t="str">
            <v>ESTACIONAMENTOS REUNIDOS ESPIRITO SANTO</v>
          </cell>
          <cell r="F1669" t="str">
            <v>N/A</v>
          </cell>
          <cell r="G1669" t="str">
            <v>N/A</v>
          </cell>
          <cell r="H1669" t="str">
            <v>N/A</v>
          </cell>
          <cell r="I1669" t="str">
            <v>N/A</v>
          </cell>
          <cell r="J1669" t="str">
            <v>N/A</v>
          </cell>
          <cell r="K1669" t="str">
            <v>N/A</v>
          </cell>
          <cell r="L1669" t="str">
            <v>N/A</v>
          </cell>
          <cell r="M1669" t="str">
            <v>N/A</v>
          </cell>
          <cell r="N1669">
            <v>0</v>
          </cell>
          <cell r="O1669">
            <v>0</v>
          </cell>
          <cell r="P1669" t="str">
            <v>N/A</v>
          </cell>
          <cell r="Q1669" t="str">
            <v>N/A</v>
          </cell>
          <cell r="R1669" t="str">
            <v>N/A</v>
          </cell>
          <cell r="S1669" t="str">
            <v>N/A</v>
          </cell>
          <cell r="T1669" t="str">
            <v>N/A</v>
          </cell>
          <cell r="U1669" t="str">
            <v>N/A</v>
          </cell>
          <cell r="V1669" t="str">
            <v>N/A</v>
          </cell>
          <cell r="W1669" t="str">
            <v>N/A</v>
          </cell>
          <cell r="X1669" t="str">
            <v>N/A</v>
          </cell>
          <cell r="Y1669" t="str">
            <v>N/A</v>
          </cell>
          <cell r="Z1669" t="str">
            <v>N/A</v>
          </cell>
          <cell r="AA1669" t="str">
            <v>N/A</v>
          </cell>
          <cell r="AB1669" t="str">
            <v xml:space="preserve">BLOQUEADO    </v>
          </cell>
          <cell r="AC1669">
            <v>9990072</v>
          </cell>
          <cell r="AD1669" t="str">
            <v>ESTACIONAMENTOS REUNIDOS ESPIRITO SANTO</v>
          </cell>
          <cell r="AE1669" t="str">
            <v xml:space="preserve">0.AUXILIAR </v>
          </cell>
          <cell r="AF1669" t="str">
            <v>N/A</v>
          </cell>
          <cell r="AG1669" t="str">
            <v>N/A</v>
          </cell>
          <cell r="AH1669" t="str">
            <v>N/A</v>
          </cell>
          <cell r="AI1669" t="str">
            <v>N/A</v>
          </cell>
          <cell r="AJ1669" t="str">
            <v>N/A</v>
          </cell>
          <cell r="AK1669" t="str">
            <v>N/A</v>
          </cell>
          <cell r="AL1669" t="str">
            <v>N/A</v>
          </cell>
          <cell r="AM1669" t="str">
            <v>N/A</v>
          </cell>
          <cell r="AN1669" t="str">
            <v>N/A</v>
          </cell>
          <cell r="AO1669" t="str">
            <v>N/A</v>
          </cell>
          <cell r="AP1669" t="str">
            <v>N/A</v>
          </cell>
          <cell r="AQ1669" t="str">
            <v>N/A</v>
          </cell>
          <cell r="AR1669" t="str">
            <v>N/A</v>
          </cell>
          <cell r="AS1669" t="str">
            <v>N/IN/I</v>
          </cell>
          <cell r="AT1669" t="str">
            <v>N/I</v>
          </cell>
          <cell r="AU1669" t="str">
            <v>N/I</v>
          </cell>
          <cell r="AV1669" t="str">
            <v>N/A</v>
          </cell>
          <cell r="AW1669" t="str">
            <v>N/A</v>
          </cell>
          <cell r="AX1669" t="str">
            <v>N/A</v>
          </cell>
          <cell r="AY1669" t="str">
            <v>N/A</v>
          </cell>
          <cell r="AZ1669">
            <v>9990072</v>
          </cell>
        </row>
        <row r="1670">
          <cell r="D1670">
            <v>9990071</v>
          </cell>
          <cell r="E1670" t="str">
            <v>VR ESTACIONAMENTOS LTDA.</v>
          </cell>
          <cell r="F1670" t="str">
            <v>N/A</v>
          </cell>
          <cell r="G1670" t="str">
            <v>N/A</v>
          </cell>
          <cell r="H1670" t="str">
            <v>N/A</v>
          </cell>
          <cell r="I1670" t="str">
            <v>N/A</v>
          </cell>
          <cell r="J1670" t="str">
            <v>N/A</v>
          </cell>
          <cell r="K1670" t="str">
            <v>N/A</v>
          </cell>
          <cell r="L1670" t="str">
            <v>N/A</v>
          </cell>
          <cell r="M1670" t="str">
            <v>N/A</v>
          </cell>
          <cell r="N1670">
            <v>0</v>
          </cell>
          <cell r="O1670">
            <v>0</v>
          </cell>
          <cell r="P1670" t="str">
            <v>N/A</v>
          </cell>
          <cell r="Q1670" t="str">
            <v>N/A</v>
          </cell>
          <cell r="R1670" t="str">
            <v>N/A</v>
          </cell>
          <cell r="S1670" t="str">
            <v>N/A</v>
          </cell>
          <cell r="T1670" t="str">
            <v>N/A</v>
          </cell>
          <cell r="U1670" t="str">
            <v>N/A</v>
          </cell>
          <cell r="V1670" t="str">
            <v>N/A</v>
          </cell>
          <cell r="W1670" t="str">
            <v>N/A</v>
          </cell>
          <cell r="X1670" t="str">
            <v>N/A</v>
          </cell>
          <cell r="Y1670" t="str">
            <v>N/A</v>
          </cell>
          <cell r="Z1670" t="str">
            <v>N/A</v>
          </cell>
          <cell r="AA1670" t="str">
            <v>N/A</v>
          </cell>
          <cell r="AB1670" t="str">
            <v xml:space="preserve">BLOQUEADO    </v>
          </cell>
          <cell r="AC1670">
            <v>9990071</v>
          </cell>
          <cell r="AD1670" t="str">
            <v>VR ESTACIONAMENTOS LTDA.</v>
          </cell>
          <cell r="AE1670" t="str">
            <v xml:space="preserve">0.AUXILIAR </v>
          </cell>
          <cell r="AF1670" t="str">
            <v>N/A</v>
          </cell>
          <cell r="AG1670" t="str">
            <v>N/A</v>
          </cell>
          <cell r="AH1670" t="str">
            <v>N/A</v>
          </cell>
          <cell r="AI1670" t="str">
            <v>N/A</v>
          </cell>
          <cell r="AJ1670" t="str">
            <v>N/A</v>
          </cell>
          <cell r="AK1670" t="str">
            <v>N/A</v>
          </cell>
          <cell r="AL1670" t="str">
            <v>N/A</v>
          </cell>
          <cell r="AM1670" t="str">
            <v>N/A</v>
          </cell>
          <cell r="AN1670" t="str">
            <v>N/A</v>
          </cell>
          <cell r="AO1670" t="str">
            <v>N/A</v>
          </cell>
          <cell r="AP1670" t="str">
            <v>N/A</v>
          </cell>
          <cell r="AQ1670" t="str">
            <v>N/A</v>
          </cell>
          <cell r="AR1670" t="str">
            <v>N/A</v>
          </cell>
          <cell r="AS1670" t="str">
            <v>N/IN/I</v>
          </cell>
          <cell r="AT1670" t="str">
            <v>N/I</v>
          </cell>
          <cell r="AU1670" t="str">
            <v>N/I</v>
          </cell>
          <cell r="AV1670" t="str">
            <v>N/A</v>
          </cell>
          <cell r="AW1670" t="str">
            <v>N/A</v>
          </cell>
          <cell r="AX1670" t="str">
            <v>N/A</v>
          </cell>
          <cell r="AY1670" t="str">
            <v>N/A</v>
          </cell>
          <cell r="AZ1670">
            <v>9990071</v>
          </cell>
        </row>
        <row r="1671">
          <cell r="D1671">
            <v>9990070</v>
          </cell>
          <cell r="E1671" t="str">
            <v>TERRAPARK</v>
          </cell>
          <cell r="F1671" t="str">
            <v>N/A</v>
          </cell>
          <cell r="G1671" t="str">
            <v>N/A</v>
          </cell>
          <cell r="H1671" t="str">
            <v>N/A</v>
          </cell>
          <cell r="I1671" t="str">
            <v>N/A</v>
          </cell>
          <cell r="J1671" t="str">
            <v>N/A</v>
          </cell>
          <cell r="K1671" t="str">
            <v>N/A</v>
          </cell>
          <cell r="L1671" t="str">
            <v>N/A</v>
          </cell>
          <cell r="M1671" t="str">
            <v>N/A</v>
          </cell>
          <cell r="N1671">
            <v>0</v>
          </cell>
          <cell r="O1671">
            <v>0</v>
          </cell>
          <cell r="P1671" t="str">
            <v>N/A</v>
          </cell>
          <cell r="Q1671" t="str">
            <v>N/A</v>
          </cell>
          <cell r="R1671" t="str">
            <v>N/A</v>
          </cell>
          <cell r="S1671" t="str">
            <v>N/A</v>
          </cell>
          <cell r="T1671" t="str">
            <v>N/A</v>
          </cell>
          <cell r="U1671" t="str">
            <v>N/A</v>
          </cell>
          <cell r="V1671" t="str">
            <v>N/A</v>
          </cell>
          <cell r="W1671" t="str">
            <v>N/A</v>
          </cell>
          <cell r="X1671" t="str">
            <v>N/A</v>
          </cell>
          <cell r="Y1671" t="str">
            <v>N/A</v>
          </cell>
          <cell r="Z1671" t="str">
            <v>N/A</v>
          </cell>
          <cell r="AA1671" t="str">
            <v>N/A</v>
          </cell>
          <cell r="AB1671" t="str">
            <v xml:space="preserve">BLOQUEADO    </v>
          </cell>
          <cell r="AC1671">
            <v>9990070</v>
          </cell>
          <cell r="AD1671" t="str">
            <v>TERRAPARK</v>
          </cell>
          <cell r="AE1671" t="str">
            <v xml:space="preserve">0.AUXILIAR </v>
          </cell>
          <cell r="AF1671" t="str">
            <v>N/A</v>
          </cell>
          <cell r="AG1671" t="str">
            <v>N/A</v>
          </cell>
          <cell r="AH1671" t="str">
            <v>N/A</v>
          </cell>
          <cell r="AI1671" t="str">
            <v>N/A</v>
          </cell>
          <cell r="AJ1671" t="str">
            <v>N/A</v>
          </cell>
          <cell r="AK1671" t="str">
            <v>N/A</v>
          </cell>
          <cell r="AL1671" t="str">
            <v>N/A</v>
          </cell>
          <cell r="AM1671" t="str">
            <v>N/A</v>
          </cell>
          <cell r="AN1671" t="str">
            <v>N/A</v>
          </cell>
          <cell r="AO1671" t="str">
            <v>N/A</v>
          </cell>
          <cell r="AP1671" t="str">
            <v>N/A</v>
          </cell>
          <cell r="AQ1671" t="str">
            <v>N/A</v>
          </cell>
          <cell r="AR1671" t="str">
            <v>N/A</v>
          </cell>
          <cell r="AS1671" t="str">
            <v>N/IN/I</v>
          </cell>
          <cell r="AT1671" t="str">
            <v>N/I</v>
          </cell>
          <cell r="AU1671" t="str">
            <v>N/I</v>
          </cell>
          <cell r="AV1671" t="str">
            <v>N/A</v>
          </cell>
          <cell r="AW1671" t="str">
            <v>N/A</v>
          </cell>
          <cell r="AX1671" t="str">
            <v>N/A</v>
          </cell>
          <cell r="AY1671" t="str">
            <v>N/A</v>
          </cell>
          <cell r="AZ1671">
            <v>9990070</v>
          </cell>
        </row>
        <row r="1672">
          <cell r="D1672">
            <v>9990069</v>
          </cell>
          <cell r="E1672" t="str">
            <v>FAST BOX</v>
          </cell>
          <cell r="F1672" t="str">
            <v>N/A</v>
          </cell>
          <cell r="G1672" t="str">
            <v>N/A</v>
          </cell>
          <cell r="H1672" t="str">
            <v>N/A</v>
          </cell>
          <cell r="I1672" t="str">
            <v>N/A</v>
          </cell>
          <cell r="J1672" t="str">
            <v>N/A</v>
          </cell>
          <cell r="K1672" t="str">
            <v>N/A</v>
          </cell>
          <cell r="L1672" t="str">
            <v>N/A</v>
          </cell>
          <cell r="M1672" t="str">
            <v>N/A</v>
          </cell>
          <cell r="N1672">
            <v>0</v>
          </cell>
          <cell r="O1672">
            <v>0</v>
          </cell>
          <cell r="P1672" t="str">
            <v>N/A</v>
          </cell>
          <cell r="Q1672" t="str">
            <v>N/A</v>
          </cell>
          <cell r="R1672" t="str">
            <v>N/A</v>
          </cell>
          <cell r="S1672" t="str">
            <v>N/A</v>
          </cell>
          <cell r="T1672" t="str">
            <v>N/A</v>
          </cell>
          <cell r="U1672" t="str">
            <v>N/A</v>
          </cell>
          <cell r="V1672" t="str">
            <v>N/A</v>
          </cell>
          <cell r="W1672" t="str">
            <v>N/A</v>
          </cell>
          <cell r="X1672" t="str">
            <v>N/A</v>
          </cell>
          <cell r="Y1672" t="str">
            <v>N/A</v>
          </cell>
          <cell r="Z1672" t="str">
            <v>N/A</v>
          </cell>
          <cell r="AA1672" t="str">
            <v>N/A</v>
          </cell>
          <cell r="AB1672" t="str">
            <v xml:space="preserve">BLOQUEADO    </v>
          </cell>
          <cell r="AC1672">
            <v>9990069</v>
          </cell>
          <cell r="AD1672" t="str">
            <v>FAST BOX</v>
          </cell>
          <cell r="AE1672" t="str">
            <v xml:space="preserve">0.AUXILIAR </v>
          </cell>
          <cell r="AF1672" t="str">
            <v>N/A</v>
          </cell>
          <cell r="AG1672" t="str">
            <v>N/A</v>
          </cell>
          <cell r="AH1672" t="str">
            <v>N/A</v>
          </cell>
          <cell r="AI1672" t="str">
            <v>N/A</v>
          </cell>
          <cell r="AJ1672" t="str">
            <v>N/A</v>
          </cell>
          <cell r="AK1672" t="str">
            <v>N/A</v>
          </cell>
          <cell r="AL1672" t="str">
            <v>N/A</v>
          </cell>
          <cell r="AM1672" t="str">
            <v>N/A</v>
          </cell>
          <cell r="AN1672" t="str">
            <v>N/A</v>
          </cell>
          <cell r="AO1672" t="str">
            <v>N/A</v>
          </cell>
          <cell r="AP1672" t="str">
            <v>N/A</v>
          </cell>
          <cell r="AQ1672" t="str">
            <v>N/A</v>
          </cell>
          <cell r="AR1672" t="str">
            <v>N/A</v>
          </cell>
          <cell r="AS1672" t="str">
            <v>N/IN/I</v>
          </cell>
          <cell r="AT1672" t="str">
            <v>N/I</v>
          </cell>
          <cell r="AU1672" t="str">
            <v>N/I</v>
          </cell>
          <cell r="AV1672" t="str">
            <v>N/A</v>
          </cell>
          <cell r="AW1672" t="str">
            <v>N/A</v>
          </cell>
          <cell r="AX1672" t="str">
            <v>N/A</v>
          </cell>
          <cell r="AY1672" t="str">
            <v>N/A</v>
          </cell>
          <cell r="AZ1672">
            <v>9990069</v>
          </cell>
        </row>
        <row r="1673">
          <cell r="D1673">
            <v>9990068</v>
          </cell>
          <cell r="E1673" t="str">
            <v>JAF PARKING</v>
          </cell>
          <cell r="F1673" t="str">
            <v>N/A</v>
          </cell>
          <cell r="G1673" t="str">
            <v>N/A</v>
          </cell>
          <cell r="H1673" t="str">
            <v>N/A</v>
          </cell>
          <cell r="I1673" t="str">
            <v>N/A</v>
          </cell>
          <cell r="J1673" t="str">
            <v>N/A</v>
          </cell>
          <cell r="K1673" t="str">
            <v>N/A</v>
          </cell>
          <cell r="L1673" t="str">
            <v>N/A</v>
          </cell>
          <cell r="M1673" t="str">
            <v>N/A</v>
          </cell>
          <cell r="N1673">
            <v>0</v>
          </cell>
          <cell r="O1673">
            <v>0</v>
          </cell>
          <cell r="P1673" t="str">
            <v>N/A</v>
          </cell>
          <cell r="Q1673" t="str">
            <v>N/A</v>
          </cell>
          <cell r="R1673" t="str">
            <v>N/A</v>
          </cell>
          <cell r="S1673" t="str">
            <v>N/A</v>
          </cell>
          <cell r="T1673" t="str">
            <v>N/A</v>
          </cell>
          <cell r="U1673" t="str">
            <v>N/A</v>
          </cell>
          <cell r="V1673" t="str">
            <v>N/A</v>
          </cell>
          <cell r="W1673" t="str">
            <v>N/A</v>
          </cell>
          <cell r="X1673" t="str">
            <v>N/A</v>
          </cell>
          <cell r="Y1673" t="str">
            <v>N/A</v>
          </cell>
          <cell r="Z1673" t="str">
            <v>N/A</v>
          </cell>
          <cell r="AA1673" t="str">
            <v>N/A</v>
          </cell>
          <cell r="AB1673" t="str">
            <v xml:space="preserve">BLOQUEADO    </v>
          </cell>
          <cell r="AC1673">
            <v>9990068</v>
          </cell>
          <cell r="AD1673" t="str">
            <v>JAF PARKING</v>
          </cell>
          <cell r="AE1673" t="str">
            <v xml:space="preserve">0.AUXILIAR </v>
          </cell>
          <cell r="AF1673" t="str">
            <v>N/A</v>
          </cell>
          <cell r="AG1673" t="str">
            <v>N/A</v>
          </cell>
          <cell r="AH1673" t="str">
            <v>N/A</v>
          </cell>
          <cell r="AI1673" t="str">
            <v>N/A</v>
          </cell>
          <cell r="AJ1673" t="str">
            <v>N/A</v>
          </cell>
          <cell r="AK1673" t="str">
            <v>N/A</v>
          </cell>
          <cell r="AL1673" t="str">
            <v>N/A</v>
          </cell>
          <cell r="AM1673" t="str">
            <v>N/A</v>
          </cell>
          <cell r="AN1673" t="str">
            <v>N/A</v>
          </cell>
          <cell r="AO1673" t="str">
            <v>N/A</v>
          </cell>
          <cell r="AP1673" t="str">
            <v>N/A</v>
          </cell>
          <cell r="AQ1673" t="str">
            <v>N/A</v>
          </cell>
          <cell r="AR1673" t="str">
            <v>N/A</v>
          </cell>
          <cell r="AS1673" t="str">
            <v>N/IN/I</v>
          </cell>
          <cell r="AT1673" t="str">
            <v>N/I</v>
          </cell>
          <cell r="AU1673" t="str">
            <v>N/I</v>
          </cell>
          <cell r="AV1673" t="str">
            <v>N/A</v>
          </cell>
          <cell r="AW1673" t="str">
            <v>N/A</v>
          </cell>
          <cell r="AX1673" t="str">
            <v>N/A</v>
          </cell>
          <cell r="AY1673" t="str">
            <v>N/A</v>
          </cell>
          <cell r="AZ1673">
            <v>9990068</v>
          </cell>
        </row>
        <row r="1674">
          <cell r="D1674">
            <v>9990067</v>
          </cell>
          <cell r="E1674" t="str">
            <v>ROTATIVE</v>
          </cell>
          <cell r="F1674" t="str">
            <v>N/A</v>
          </cell>
          <cell r="G1674" t="str">
            <v>N/A</v>
          </cell>
          <cell r="H1674" t="str">
            <v>N/A</v>
          </cell>
          <cell r="I1674" t="str">
            <v>N/A</v>
          </cell>
          <cell r="J1674" t="str">
            <v>N/A</v>
          </cell>
          <cell r="K1674" t="str">
            <v>N/A</v>
          </cell>
          <cell r="L1674" t="str">
            <v>N/A</v>
          </cell>
          <cell r="M1674" t="str">
            <v>N/A</v>
          </cell>
          <cell r="N1674">
            <v>0</v>
          </cell>
          <cell r="O1674">
            <v>0</v>
          </cell>
          <cell r="P1674" t="str">
            <v>N/A</v>
          </cell>
          <cell r="Q1674" t="str">
            <v>N/A</v>
          </cell>
          <cell r="R1674" t="str">
            <v>N/A</v>
          </cell>
          <cell r="S1674" t="str">
            <v>N/A</v>
          </cell>
          <cell r="T1674" t="str">
            <v>N/A</v>
          </cell>
          <cell r="U1674" t="str">
            <v>N/A</v>
          </cell>
          <cell r="V1674" t="str">
            <v>N/A</v>
          </cell>
          <cell r="W1674" t="str">
            <v>N/A</v>
          </cell>
          <cell r="X1674" t="str">
            <v>N/A</v>
          </cell>
          <cell r="Y1674" t="str">
            <v>N/A</v>
          </cell>
          <cell r="Z1674" t="str">
            <v>N/A</v>
          </cell>
          <cell r="AA1674" t="str">
            <v>N/A</v>
          </cell>
          <cell r="AB1674" t="str">
            <v xml:space="preserve">BLOQUEADO    </v>
          </cell>
          <cell r="AC1674">
            <v>9990067</v>
          </cell>
          <cell r="AD1674" t="str">
            <v>ROTATIVE</v>
          </cell>
          <cell r="AE1674" t="str">
            <v xml:space="preserve">0.AUXILIAR </v>
          </cell>
          <cell r="AF1674" t="str">
            <v>N/A</v>
          </cell>
          <cell r="AG1674" t="str">
            <v>N/A</v>
          </cell>
          <cell r="AH1674" t="str">
            <v>N/A</v>
          </cell>
          <cell r="AI1674" t="str">
            <v>N/A</v>
          </cell>
          <cell r="AJ1674" t="str">
            <v>N/A</v>
          </cell>
          <cell r="AK1674" t="str">
            <v>N/A</v>
          </cell>
          <cell r="AL1674" t="str">
            <v>N/A</v>
          </cell>
          <cell r="AM1674" t="str">
            <v>N/A</v>
          </cell>
          <cell r="AN1674" t="str">
            <v>N/A</v>
          </cell>
          <cell r="AO1674" t="str">
            <v>N/A</v>
          </cell>
          <cell r="AP1674" t="str">
            <v>N/A</v>
          </cell>
          <cell r="AQ1674" t="str">
            <v>N/A</v>
          </cell>
          <cell r="AR1674" t="str">
            <v>N/A</v>
          </cell>
          <cell r="AS1674" t="str">
            <v>N/IN/I</v>
          </cell>
          <cell r="AT1674" t="str">
            <v>N/I</v>
          </cell>
          <cell r="AU1674" t="str">
            <v>N/I</v>
          </cell>
          <cell r="AV1674" t="str">
            <v>N/A</v>
          </cell>
          <cell r="AW1674" t="str">
            <v>N/A</v>
          </cell>
          <cell r="AX1674" t="str">
            <v>N/A</v>
          </cell>
          <cell r="AY1674" t="str">
            <v>N/A</v>
          </cell>
          <cell r="AZ1674">
            <v>9990067</v>
          </cell>
        </row>
        <row r="1675">
          <cell r="D1675">
            <v>9990066</v>
          </cell>
          <cell r="E1675" t="str">
            <v>MASTROIANI</v>
          </cell>
          <cell r="F1675" t="str">
            <v>N/A</v>
          </cell>
          <cell r="G1675" t="str">
            <v>N/A</v>
          </cell>
          <cell r="H1675" t="str">
            <v>N/A</v>
          </cell>
          <cell r="I1675" t="str">
            <v>N/A</v>
          </cell>
          <cell r="J1675" t="str">
            <v>N/A</v>
          </cell>
          <cell r="K1675" t="str">
            <v>N/A</v>
          </cell>
          <cell r="L1675" t="str">
            <v>N/A</v>
          </cell>
          <cell r="M1675" t="str">
            <v>N/A</v>
          </cell>
          <cell r="N1675">
            <v>0</v>
          </cell>
          <cell r="O1675">
            <v>0</v>
          </cell>
          <cell r="P1675" t="str">
            <v>N/A</v>
          </cell>
          <cell r="Q1675" t="str">
            <v>N/A</v>
          </cell>
          <cell r="R1675" t="str">
            <v>N/A</v>
          </cell>
          <cell r="S1675" t="str">
            <v>N/A</v>
          </cell>
          <cell r="T1675" t="str">
            <v>N/A</v>
          </cell>
          <cell r="U1675" t="str">
            <v>N/A</v>
          </cell>
          <cell r="V1675" t="str">
            <v>N/A</v>
          </cell>
          <cell r="W1675" t="str">
            <v>N/A</v>
          </cell>
          <cell r="X1675" t="str">
            <v>N/A</v>
          </cell>
          <cell r="Y1675" t="str">
            <v>N/A</v>
          </cell>
          <cell r="Z1675" t="str">
            <v>N/A</v>
          </cell>
          <cell r="AA1675" t="str">
            <v>N/A</v>
          </cell>
          <cell r="AB1675" t="str">
            <v xml:space="preserve">BLOQUEADO    </v>
          </cell>
          <cell r="AC1675">
            <v>9990066</v>
          </cell>
          <cell r="AD1675" t="str">
            <v>MASTROIANI</v>
          </cell>
          <cell r="AE1675" t="str">
            <v xml:space="preserve">0.AUXILIAR </v>
          </cell>
          <cell r="AF1675" t="str">
            <v>N/A</v>
          </cell>
          <cell r="AG1675" t="str">
            <v>N/A</v>
          </cell>
          <cell r="AH1675" t="str">
            <v>N/A</v>
          </cell>
          <cell r="AI1675" t="str">
            <v>N/A</v>
          </cell>
          <cell r="AJ1675" t="str">
            <v>N/A</v>
          </cell>
          <cell r="AK1675" t="str">
            <v>N/A</v>
          </cell>
          <cell r="AL1675" t="str">
            <v>N/A</v>
          </cell>
          <cell r="AM1675" t="str">
            <v>N/A</v>
          </cell>
          <cell r="AN1675" t="str">
            <v>N/A</v>
          </cell>
          <cell r="AO1675" t="str">
            <v>N/A</v>
          </cell>
          <cell r="AP1675" t="str">
            <v>N/A</v>
          </cell>
          <cell r="AQ1675" t="str">
            <v>N/A</v>
          </cell>
          <cell r="AR1675" t="str">
            <v>N/A</v>
          </cell>
          <cell r="AS1675" t="str">
            <v>N/IN/I</v>
          </cell>
          <cell r="AT1675" t="str">
            <v>N/I</v>
          </cell>
          <cell r="AU1675" t="str">
            <v>N/I</v>
          </cell>
          <cell r="AV1675" t="str">
            <v>N/A</v>
          </cell>
          <cell r="AW1675" t="str">
            <v>N/A</v>
          </cell>
          <cell r="AX1675" t="str">
            <v>N/A</v>
          </cell>
          <cell r="AY1675" t="str">
            <v>N/A</v>
          </cell>
          <cell r="AZ1675">
            <v>9990066</v>
          </cell>
        </row>
        <row r="1676">
          <cell r="D1676">
            <v>9990065</v>
          </cell>
          <cell r="E1676" t="str">
            <v>CAPITAL PARKING</v>
          </cell>
          <cell r="F1676" t="str">
            <v>N/A</v>
          </cell>
          <cell r="G1676" t="str">
            <v>N/A</v>
          </cell>
          <cell r="H1676" t="str">
            <v>N/A</v>
          </cell>
          <cell r="I1676" t="str">
            <v>N/A</v>
          </cell>
          <cell r="J1676" t="str">
            <v>N/A</v>
          </cell>
          <cell r="K1676" t="str">
            <v>N/A</v>
          </cell>
          <cell r="L1676" t="str">
            <v>N/A</v>
          </cell>
          <cell r="M1676" t="str">
            <v>N/A</v>
          </cell>
          <cell r="N1676">
            <v>0</v>
          </cell>
          <cell r="O1676">
            <v>0</v>
          </cell>
          <cell r="P1676" t="str">
            <v>N/A</v>
          </cell>
          <cell r="Q1676" t="str">
            <v>N/A</v>
          </cell>
          <cell r="R1676" t="str">
            <v>N/A</v>
          </cell>
          <cell r="S1676" t="str">
            <v>N/A</v>
          </cell>
          <cell r="T1676" t="str">
            <v>N/A</v>
          </cell>
          <cell r="U1676" t="str">
            <v>N/A</v>
          </cell>
          <cell r="V1676" t="str">
            <v>N/A</v>
          </cell>
          <cell r="W1676" t="str">
            <v>N/A</v>
          </cell>
          <cell r="X1676" t="str">
            <v>N/A</v>
          </cell>
          <cell r="Y1676" t="str">
            <v>N/A</v>
          </cell>
          <cell r="Z1676" t="str">
            <v>N/A</v>
          </cell>
          <cell r="AA1676" t="str">
            <v>N/A</v>
          </cell>
          <cell r="AB1676" t="str">
            <v xml:space="preserve">BLOQUEADO    </v>
          </cell>
          <cell r="AC1676">
            <v>9990065</v>
          </cell>
          <cell r="AD1676" t="str">
            <v>CAPITAL PARKING</v>
          </cell>
          <cell r="AE1676" t="str">
            <v xml:space="preserve">0.AUXILIAR </v>
          </cell>
          <cell r="AF1676" t="str">
            <v>N/A</v>
          </cell>
          <cell r="AG1676" t="str">
            <v>N/A</v>
          </cell>
          <cell r="AH1676" t="str">
            <v>N/A</v>
          </cell>
          <cell r="AI1676" t="str">
            <v>N/A</v>
          </cell>
          <cell r="AJ1676" t="str">
            <v>N/A</v>
          </cell>
          <cell r="AK1676" t="str">
            <v>N/A</v>
          </cell>
          <cell r="AL1676" t="str">
            <v>N/A</v>
          </cell>
          <cell r="AM1676" t="str">
            <v>N/A</v>
          </cell>
          <cell r="AN1676" t="str">
            <v>N/A</v>
          </cell>
          <cell r="AO1676" t="str">
            <v>N/A</v>
          </cell>
          <cell r="AP1676" t="str">
            <v>N/A</v>
          </cell>
          <cell r="AQ1676" t="str">
            <v>N/A</v>
          </cell>
          <cell r="AR1676" t="str">
            <v>N/A</v>
          </cell>
          <cell r="AS1676" t="str">
            <v>N/IN/I</v>
          </cell>
          <cell r="AT1676" t="str">
            <v>N/I</v>
          </cell>
          <cell r="AU1676" t="str">
            <v>N/I</v>
          </cell>
          <cell r="AV1676" t="str">
            <v>N/A</v>
          </cell>
          <cell r="AW1676" t="str">
            <v>N/A</v>
          </cell>
          <cell r="AX1676" t="str">
            <v>N/A</v>
          </cell>
          <cell r="AY1676" t="str">
            <v>N/A</v>
          </cell>
          <cell r="AZ1676">
            <v>9990065</v>
          </cell>
        </row>
        <row r="1677">
          <cell r="D1677">
            <v>9990064</v>
          </cell>
          <cell r="E1677" t="str">
            <v>ADF PARKING</v>
          </cell>
          <cell r="F1677" t="str">
            <v>N/A</v>
          </cell>
          <cell r="G1677" t="str">
            <v>N/A</v>
          </cell>
          <cell r="H1677" t="str">
            <v>N/A</v>
          </cell>
          <cell r="I1677" t="str">
            <v>N/A</v>
          </cell>
          <cell r="J1677" t="str">
            <v>N/A</v>
          </cell>
          <cell r="K1677" t="str">
            <v>N/A</v>
          </cell>
          <cell r="L1677" t="str">
            <v>N/A</v>
          </cell>
          <cell r="M1677" t="str">
            <v>N/A</v>
          </cell>
          <cell r="N1677">
            <v>0</v>
          </cell>
          <cell r="O1677">
            <v>0</v>
          </cell>
          <cell r="P1677" t="str">
            <v>N/A</v>
          </cell>
          <cell r="Q1677" t="str">
            <v>N/A</v>
          </cell>
          <cell r="R1677" t="str">
            <v>N/A</v>
          </cell>
          <cell r="S1677" t="str">
            <v>N/A</v>
          </cell>
          <cell r="T1677" t="str">
            <v>N/A</v>
          </cell>
          <cell r="U1677" t="str">
            <v>N/A</v>
          </cell>
          <cell r="V1677" t="str">
            <v>N/A</v>
          </cell>
          <cell r="W1677" t="str">
            <v>N/A</v>
          </cell>
          <cell r="X1677" t="str">
            <v>N/A</v>
          </cell>
          <cell r="Y1677" t="str">
            <v>N/A</v>
          </cell>
          <cell r="Z1677" t="str">
            <v>N/A</v>
          </cell>
          <cell r="AA1677" t="str">
            <v>N/A</v>
          </cell>
          <cell r="AB1677" t="str">
            <v xml:space="preserve">BLOQUEADO    </v>
          </cell>
          <cell r="AC1677">
            <v>9990064</v>
          </cell>
          <cell r="AD1677" t="str">
            <v>ADF PARKING</v>
          </cell>
          <cell r="AE1677" t="str">
            <v xml:space="preserve">0.AUXILIAR </v>
          </cell>
          <cell r="AF1677" t="str">
            <v>N/A</v>
          </cell>
          <cell r="AG1677" t="str">
            <v>N/A</v>
          </cell>
          <cell r="AH1677" t="str">
            <v>N/A</v>
          </cell>
          <cell r="AI1677" t="str">
            <v>N/A</v>
          </cell>
          <cell r="AJ1677" t="str">
            <v>N/A</v>
          </cell>
          <cell r="AK1677" t="str">
            <v>N/A</v>
          </cell>
          <cell r="AL1677" t="str">
            <v>N/A</v>
          </cell>
          <cell r="AM1677" t="str">
            <v>N/A</v>
          </cell>
          <cell r="AN1677" t="str">
            <v>N/A</v>
          </cell>
          <cell r="AO1677" t="str">
            <v>N/A</v>
          </cell>
          <cell r="AP1677" t="str">
            <v>N/A</v>
          </cell>
          <cell r="AQ1677" t="str">
            <v>N/A</v>
          </cell>
          <cell r="AR1677" t="str">
            <v>N/A</v>
          </cell>
          <cell r="AS1677" t="str">
            <v>N/IN/I</v>
          </cell>
          <cell r="AT1677" t="str">
            <v>N/I</v>
          </cell>
          <cell r="AU1677" t="str">
            <v>N/I</v>
          </cell>
          <cell r="AV1677" t="str">
            <v>N/A</v>
          </cell>
          <cell r="AW1677" t="str">
            <v>N/A</v>
          </cell>
          <cell r="AX1677" t="str">
            <v>N/A</v>
          </cell>
          <cell r="AY1677" t="str">
            <v>N/A</v>
          </cell>
          <cell r="AZ1677">
            <v>9990064</v>
          </cell>
        </row>
        <row r="1678">
          <cell r="D1678">
            <v>9990063</v>
          </cell>
          <cell r="E1678" t="str">
            <v>OPCAO ESTACIONAMENTOS</v>
          </cell>
          <cell r="F1678" t="str">
            <v>N/A</v>
          </cell>
          <cell r="G1678" t="str">
            <v>N/A</v>
          </cell>
          <cell r="H1678" t="str">
            <v>N/A</v>
          </cell>
          <cell r="I1678" t="str">
            <v>N/A</v>
          </cell>
          <cell r="J1678" t="str">
            <v>N/A</v>
          </cell>
          <cell r="K1678" t="str">
            <v>N/A</v>
          </cell>
          <cell r="L1678" t="str">
            <v>N/A</v>
          </cell>
          <cell r="M1678" t="str">
            <v>N/A</v>
          </cell>
          <cell r="N1678">
            <v>0</v>
          </cell>
          <cell r="O1678">
            <v>0</v>
          </cell>
          <cell r="P1678" t="str">
            <v>N/A</v>
          </cell>
          <cell r="Q1678" t="str">
            <v>N/A</v>
          </cell>
          <cell r="R1678" t="str">
            <v>N/A</v>
          </cell>
          <cell r="S1678" t="str">
            <v>N/A</v>
          </cell>
          <cell r="T1678" t="str">
            <v>N/A</v>
          </cell>
          <cell r="U1678" t="str">
            <v>N/A</v>
          </cell>
          <cell r="V1678" t="str">
            <v>N/A</v>
          </cell>
          <cell r="W1678" t="str">
            <v>N/A</v>
          </cell>
          <cell r="X1678" t="str">
            <v>N/A</v>
          </cell>
          <cell r="Y1678" t="str">
            <v>N/A</v>
          </cell>
          <cell r="Z1678" t="str">
            <v>N/A</v>
          </cell>
          <cell r="AA1678" t="str">
            <v>N/A</v>
          </cell>
          <cell r="AB1678" t="str">
            <v xml:space="preserve">BLOQUEADO    </v>
          </cell>
          <cell r="AC1678">
            <v>9990063</v>
          </cell>
          <cell r="AD1678" t="str">
            <v>OPCAO ESTACIONAMENTOS</v>
          </cell>
          <cell r="AE1678" t="str">
            <v xml:space="preserve">0.AUXILIAR </v>
          </cell>
          <cell r="AF1678" t="str">
            <v>N/A</v>
          </cell>
          <cell r="AG1678" t="str">
            <v>N/A</v>
          </cell>
          <cell r="AH1678" t="str">
            <v>N/A</v>
          </cell>
          <cell r="AI1678" t="str">
            <v>N/A</v>
          </cell>
          <cell r="AJ1678" t="str">
            <v>N/A</v>
          </cell>
          <cell r="AK1678" t="str">
            <v>N/A</v>
          </cell>
          <cell r="AL1678" t="str">
            <v>N/A</v>
          </cell>
          <cell r="AM1678" t="str">
            <v>N/A</v>
          </cell>
          <cell r="AN1678" t="str">
            <v>N/A</v>
          </cell>
          <cell r="AO1678" t="str">
            <v>N/A</v>
          </cell>
          <cell r="AP1678" t="str">
            <v>N/A</v>
          </cell>
          <cell r="AQ1678" t="str">
            <v>N/A</v>
          </cell>
          <cell r="AR1678" t="str">
            <v>N/A</v>
          </cell>
          <cell r="AS1678" t="str">
            <v>N/IN/I</v>
          </cell>
          <cell r="AT1678" t="str">
            <v>N/I</v>
          </cell>
          <cell r="AU1678" t="str">
            <v>N/I</v>
          </cell>
          <cell r="AV1678" t="str">
            <v>N/A</v>
          </cell>
          <cell r="AW1678" t="str">
            <v>N/A</v>
          </cell>
          <cell r="AX1678" t="str">
            <v>N/A</v>
          </cell>
          <cell r="AY1678" t="str">
            <v>N/A</v>
          </cell>
          <cell r="AZ1678">
            <v>9990063</v>
          </cell>
        </row>
        <row r="1679">
          <cell r="D1679">
            <v>9990062</v>
          </cell>
          <cell r="E1679" t="str">
            <v>PARQUEAMENTOS URBANOS</v>
          </cell>
          <cell r="F1679" t="str">
            <v>N/A</v>
          </cell>
          <cell r="G1679" t="str">
            <v>N/A</v>
          </cell>
          <cell r="H1679" t="str">
            <v>N/A</v>
          </cell>
          <cell r="I1679" t="str">
            <v>N/A</v>
          </cell>
          <cell r="J1679" t="str">
            <v>N/A</v>
          </cell>
          <cell r="K1679" t="str">
            <v>N/A</v>
          </cell>
          <cell r="L1679" t="str">
            <v>N/A</v>
          </cell>
          <cell r="M1679" t="str">
            <v>N/A</v>
          </cell>
          <cell r="N1679">
            <v>0</v>
          </cell>
          <cell r="O1679">
            <v>0</v>
          </cell>
          <cell r="P1679" t="str">
            <v>N/A</v>
          </cell>
          <cell r="Q1679" t="str">
            <v>N/A</v>
          </cell>
          <cell r="R1679" t="str">
            <v>N/A</v>
          </cell>
          <cell r="S1679" t="str">
            <v>N/A</v>
          </cell>
          <cell r="T1679" t="str">
            <v>N/A</v>
          </cell>
          <cell r="U1679" t="str">
            <v>N/A</v>
          </cell>
          <cell r="V1679" t="str">
            <v>N/A</v>
          </cell>
          <cell r="W1679" t="str">
            <v>N/A</v>
          </cell>
          <cell r="X1679" t="str">
            <v>N/A</v>
          </cell>
          <cell r="Y1679" t="str">
            <v>N/A</v>
          </cell>
          <cell r="Z1679" t="str">
            <v>N/A</v>
          </cell>
          <cell r="AA1679" t="str">
            <v>N/A</v>
          </cell>
          <cell r="AB1679" t="str">
            <v xml:space="preserve">BLOQUEADO    </v>
          </cell>
          <cell r="AC1679">
            <v>9990062</v>
          </cell>
          <cell r="AD1679" t="str">
            <v>PARQUEAMENTOS URBANOS</v>
          </cell>
          <cell r="AE1679" t="str">
            <v xml:space="preserve">0.AUXILIAR </v>
          </cell>
          <cell r="AF1679" t="str">
            <v>N/A</v>
          </cell>
          <cell r="AG1679" t="str">
            <v>N/A</v>
          </cell>
          <cell r="AH1679" t="str">
            <v>N/A</v>
          </cell>
          <cell r="AI1679" t="str">
            <v>N/A</v>
          </cell>
          <cell r="AJ1679" t="str">
            <v>N/A</v>
          </cell>
          <cell r="AK1679" t="str">
            <v>N/A</v>
          </cell>
          <cell r="AL1679" t="str">
            <v>N/A</v>
          </cell>
          <cell r="AM1679" t="str">
            <v>N/A</v>
          </cell>
          <cell r="AN1679" t="str">
            <v>N/A</v>
          </cell>
          <cell r="AO1679" t="str">
            <v>N/A</v>
          </cell>
          <cell r="AP1679" t="str">
            <v>N/A</v>
          </cell>
          <cell r="AQ1679" t="str">
            <v>N/A</v>
          </cell>
          <cell r="AR1679" t="str">
            <v>N/A</v>
          </cell>
          <cell r="AS1679" t="str">
            <v>N/IN/I</v>
          </cell>
          <cell r="AT1679" t="str">
            <v>N/I</v>
          </cell>
          <cell r="AU1679" t="str">
            <v>N/I</v>
          </cell>
          <cell r="AV1679" t="str">
            <v>N/A</v>
          </cell>
          <cell r="AW1679" t="str">
            <v>N/A</v>
          </cell>
          <cell r="AX1679" t="str">
            <v>N/A</v>
          </cell>
          <cell r="AY1679" t="str">
            <v>N/A</v>
          </cell>
          <cell r="AZ1679">
            <v>9990062</v>
          </cell>
        </row>
        <row r="1680">
          <cell r="D1680">
            <v>9990061</v>
          </cell>
          <cell r="E1680" t="str">
            <v>VITAPARK ESTACIONAMENTOS</v>
          </cell>
          <cell r="F1680" t="str">
            <v>N/A</v>
          </cell>
          <cell r="G1680" t="str">
            <v>N/A</v>
          </cell>
          <cell r="H1680" t="str">
            <v>N/A</v>
          </cell>
          <cell r="I1680" t="str">
            <v>N/A</v>
          </cell>
          <cell r="J1680" t="str">
            <v>N/A</v>
          </cell>
          <cell r="K1680" t="str">
            <v>N/A</v>
          </cell>
          <cell r="L1680" t="str">
            <v>N/A</v>
          </cell>
          <cell r="M1680" t="str">
            <v>N/A</v>
          </cell>
          <cell r="N1680">
            <v>0</v>
          </cell>
          <cell r="O1680">
            <v>0</v>
          </cell>
          <cell r="P1680" t="str">
            <v>N/A</v>
          </cell>
          <cell r="Q1680" t="str">
            <v>N/A</v>
          </cell>
          <cell r="R1680" t="str">
            <v>N/A</v>
          </cell>
          <cell r="S1680" t="str">
            <v>N/A</v>
          </cell>
          <cell r="T1680" t="str">
            <v>N/A</v>
          </cell>
          <cell r="U1680" t="str">
            <v>N/A</v>
          </cell>
          <cell r="V1680" t="str">
            <v>N/A</v>
          </cell>
          <cell r="W1680" t="str">
            <v>N/A</v>
          </cell>
          <cell r="X1680" t="str">
            <v>N/A</v>
          </cell>
          <cell r="Y1680" t="str">
            <v>N/A</v>
          </cell>
          <cell r="Z1680" t="str">
            <v>N/A</v>
          </cell>
          <cell r="AA1680" t="str">
            <v>N/A</v>
          </cell>
          <cell r="AB1680" t="str">
            <v xml:space="preserve">BLOQUEADO    </v>
          </cell>
          <cell r="AC1680">
            <v>9990061</v>
          </cell>
          <cell r="AD1680" t="str">
            <v>VITAPARK ESTACIONAMENTOS</v>
          </cell>
          <cell r="AE1680" t="str">
            <v xml:space="preserve">0.AUXILIAR </v>
          </cell>
          <cell r="AF1680" t="str">
            <v>N/A</v>
          </cell>
          <cell r="AG1680" t="str">
            <v>N/A</v>
          </cell>
          <cell r="AH1680" t="str">
            <v>N/A</v>
          </cell>
          <cell r="AI1680" t="str">
            <v>N/A</v>
          </cell>
          <cell r="AJ1680" t="str">
            <v>N/A</v>
          </cell>
          <cell r="AK1680" t="str">
            <v>N/A</v>
          </cell>
          <cell r="AL1680" t="str">
            <v>N/A</v>
          </cell>
          <cell r="AM1680" t="str">
            <v>N/A</v>
          </cell>
          <cell r="AN1680" t="str">
            <v>N/A</v>
          </cell>
          <cell r="AO1680" t="str">
            <v>N/A</v>
          </cell>
          <cell r="AP1680" t="str">
            <v>N/A</v>
          </cell>
          <cell r="AQ1680" t="str">
            <v>N/A</v>
          </cell>
          <cell r="AR1680" t="str">
            <v>N/A</v>
          </cell>
          <cell r="AS1680" t="str">
            <v>N/IN/I</v>
          </cell>
          <cell r="AT1680" t="str">
            <v>N/I</v>
          </cell>
          <cell r="AU1680" t="str">
            <v>N/I</v>
          </cell>
          <cell r="AV1680" t="str">
            <v>N/A</v>
          </cell>
          <cell r="AW1680" t="str">
            <v>N/A</v>
          </cell>
          <cell r="AX1680" t="str">
            <v>N/A</v>
          </cell>
          <cell r="AY1680" t="str">
            <v>N/A</v>
          </cell>
          <cell r="AZ1680">
            <v>9990061</v>
          </cell>
        </row>
        <row r="1681">
          <cell r="D1681">
            <v>9990060</v>
          </cell>
          <cell r="E1681" t="str">
            <v>WR BERGAMO</v>
          </cell>
          <cell r="F1681" t="str">
            <v>N/A</v>
          </cell>
          <cell r="G1681" t="str">
            <v>N/A</v>
          </cell>
          <cell r="H1681" t="str">
            <v>N/A</v>
          </cell>
          <cell r="I1681" t="str">
            <v>N/A</v>
          </cell>
          <cell r="J1681" t="str">
            <v>N/A</v>
          </cell>
          <cell r="K1681" t="str">
            <v>N/A</v>
          </cell>
          <cell r="L1681" t="str">
            <v>N/A</v>
          </cell>
          <cell r="M1681" t="str">
            <v>N/A</v>
          </cell>
          <cell r="N1681">
            <v>0</v>
          </cell>
          <cell r="O1681">
            <v>0</v>
          </cell>
          <cell r="P1681" t="str">
            <v>N/A</v>
          </cell>
          <cell r="Q1681" t="str">
            <v>N/A</v>
          </cell>
          <cell r="R1681" t="str">
            <v>N/A</v>
          </cell>
          <cell r="S1681" t="str">
            <v>N/A</v>
          </cell>
          <cell r="T1681" t="str">
            <v>N/A</v>
          </cell>
          <cell r="U1681" t="str">
            <v>N/A</v>
          </cell>
          <cell r="V1681" t="str">
            <v>N/A</v>
          </cell>
          <cell r="W1681" t="str">
            <v>N/A</v>
          </cell>
          <cell r="X1681" t="str">
            <v>N/A</v>
          </cell>
          <cell r="Y1681" t="str">
            <v>N/A</v>
          </cell>
          <cell r="Z1681" t="str">
            <v>N/A</v>
          </cell>
          <cell r="AA1681" t="str">
            <v>N/A</v>
          </cell>
          <cell r="AB1681" t="str">
            <v xml:space="preserve">BLOQUEADO    </v>
          </cell>
          <cell r="AC1681">
            <v>9990060</v>
          </cell>
          <cell r="AD1681" t="str">
            <v>WR BERGAMO</v>
          </cell>
          <cell r="AE1681" t="str">
            <v xml:space="preserve">0.AUXILIAR </v>
          </cell>
          <cell r="AF1681" t="str">
            <v>N/A</v>
          </cell>
          <cell r="AG1681" t="str">
            <v>N/A</v>
          </cell>
          <cell r="AH1681" t="str">
            <v>N/A</v>
          </cell>
          <cell r="AI1681" t="str">
            <v>N/A</v>
          </cell>
          <cell r="AJ1681" t="str">
            <v>N/A</v>
          </cell>
          <cell r="AK1681" t="str">
            <v>N/A</v>
          </cell>
          <cell r="AL1681" t="str">
            <v>N/A</v>
          </cell>
          <cell r="AM1681" t="str">
            <v>N/A</v>
          </cell>
          <cell r="AN1681" t="str">
            <v>N/A</v>
          </cell>
          <cell r="AO1681" t="str">
            <v>N/A</v>
          </cell>
          <cell r="AP1681" t="str">
            <v>N/A</v>
          </cell>
          <cell r="AQ1681" t="str">
            <v>N/A</v>
          </cell>
          <cell r="AR1681" t="str">
            <v>N/A</v>
          </cell>
          <cell r="AS1681" t="str">
            <v>N/IN/I</v>
          </cell>
          <cell r="AT1681" t="str">
            <v>N/I</v>
          </cell>
          <cell r="AU1681" t="str">
            <v>N/I</v>
          </cell>
          <cell r="AV1681" t="str">
            <v>N/A</v>
          </cell>
          <cell r="AW1681" t="str">
            <v>N/A</v>
          </cell>
          <cell r="AX1681" t="str">
            <v>N/A</v>
          </cell>
          <cell r="AY1681" t="str">
            <v>N/A</v>
          </cell>
          <cell r="AZ1681">
            <v>9990060</v>
          </cell>
        </row>
        <row r="1682">
          <cell r="D1682">
            <v>9990059</v>
          </cell>
          <cell r="E1682" t="str">
            <v>ROO PARK</v>
          </cell>
          <cell r="F1682" t="str">
            <v>N/A</v>
          </cell>
          <cell r="G1682" t="str">
            <v>N/A</v>
          </cell>
          <cell r="H1682" t="str">
            <v>N/A</v>
          </cell>
          <cell r="I1682" t="str">
            <v>N/A</v>
          </cell>
          <cell r="J1682" t="str">
            <v>N/A</v>
          </cell>
          <cell r="K1682" t="str">
            <v>N/A</v>
          </cell>
          <cell r="L1682" t="str">
            <v>N/A</v>
          </cell>
          <cell r="M1682" t="str">
            <v>N/A</v>
          </cell>
          <cell r="N1682">
            <v>0</v>
          </cell>
          <cell r="O1682">
            <v>0</v>
          </cell>
          <cell r="P1682" t="str">
            <v>N/A</v>
          </cell>
          <cell r="Q1682" t="str">
            <v>N/A</v>
          </cell>
          <cell r="R1682" t="str">
            <v>N/A</v>
          </cell>
          <cell r="S1682" t="str">
            <v>N/A</v>
          </cell>
          <cell r="T1682" t="str">
            <v>N/A</v>
          </cell>
          <cell r="U1682" t="str">
            <v>N/A</v>
          </cell>
          <cell r="V1682" t="str">
            <v>N/A</v>
          </cell>
          <cell r="W1682" t="str">
            <v>N/A</v>
          </cell>
          <cell r="X1682" t="str">
            <v>N/A</v>
          </cell>
          <cell r="Y1682" t="str">
            <v>N/A</v>
          </cell>
          <cell r="Z1682" t="str">
            <v>N/A</v>
          </cell>
          <cell r="AA1682" t="str">
            <v>N/A</v>
          </cell>
          <cell r="AB1682" t="str">
            <v xml:space="preserve">BLOQUEADO    </v>
          </cell>
          <cell r="AC1682">
            <v>9990059</v>
          </cell>
          <cell r="AD1682" t="str">
            <v>ROO PARK</v>
          </cell>
          <cell r="AE1682" t="str">
            <v xml:space="preserve">0.AUXILIAR </v>
          </cell>
          <cell r="AF1682" t="str">
            <v>N/A</v>
          </cell>
          <cell r="AG1682" t="str">
            <v>N/A</v>
          </cell>
          <cell r="AH1682" t="str">
            <v>N/A</v>
          </cell>
          <cell r="AI1682" t="str">
            <v>N/A</v>
          </cell>
          <cell r="AJ1682" t="str">
            <v>N/A</v>
          </cell>
          <cell r="AK1682" t="str">
            <v>N/A</v>
          </cell>
          <cell r="AL1682" t="str">
            <v>N/A</v>
          </cell>
          <cell r="AM1682" t="str">
            <v>N/A</v>
          </cell>
          <cell r="AN1682" t="str">
            <v>N/A</v>
          </cell>
          <cell r="AO1682" t="str">
            <v>N/A</v>
          </cell>
          <cell r="AP1682" t="str">
            <v>N/A</v>
          </cell>
          <cell r="AQ1682" t="str">
            <v>N/A</v>
          </cell>
          <cell r="AR1682" t="str">
            <v>N/A</v>
          </cell>
          <cell r="AS1682" t="str">
            <v>N/IN/I</v>
          </cell>
          <cell r="AT1682" t="str">
            <v>N/I</v>
          </cell>
          <cell r="AU1682" t="str">
            <v>N/I</v>
          </cell>
          <cell r="AV1682" t="str">
            <v>N/A</v>
          </cell>
          <cell r="AW1682" t="str">
            <v>N/A</v>
          </cell>
          <cell r="AX1682" t="str">
            <v>N/A</v>
          </cell>
          <cell r="AY1682" t="str">
            <v>N/A</v>
          </cell>
          <cell r="AZ1682">
            <v>9990059</v>
          </cell>
        </row>
        <row r="1683">
          <cell r="D1683">
            <v>9990058</v>
          </cell>
          <cell r="E1683" t="str">
            <v>SIG PARK</v>
          </cell>
          <cell r="F1683" t="str">
            <v>N/A</v>
          </cell>
          <cell r="G1683" t="str">
            <v>N/A</v>
          </cell>
          <cell r="H1683" t="str">
            <v>N/A</v>
          </cell>
          <cell r="I1683" t="str">
            <v>N/A</v>
          </cell>
          <cell r="J1683" t="str">
            <v>N/A</v>
          </cell>
          <cell r="K1683" t="str">
            <v>N/A</v>
          </cell>
          <cell r="L1683" t="str">
            <v>N/A</v>
          </cell>
          <cell r="M1683" t="str">
            <v>N/A</v>
          </cell>
          <cell r="N1683">
            <v>0</v>
          </cell>
          <cell r="O1683">
            <v>0</v>
          </cell>
          <cell r="P1683" t="str">
            <v>N/A</v>
          </cell>
          <cell r="Q1683" t="str">
            <v>N/A</v>
          </cell>
          <cell r="R1683" t="str">
            <v>N/A</v>
          </cell>
          <cell r="S1683" t="str">
            <v>N/A</v>
          </cell>
          <cell r="T1683" t="str">
            <v>N/A</v>
          </cell>
          <cell r="U1683" t="str">
            <v>N/A</v>
          </cell>
          <cell r="V1683" t="str">
            <v>N/A</v>
          </cell>
          <cell r="W1683" t="str">
            <v>N/A</v>
          </cell>
          <cell r="X1683" t="str">
            <v>N/A</v>
          </cell>
          <cell r="Y1683" t="str">
            <v>N/A</v>
          </cell>
          <cell r="Z1683" t="str">
            <v>N/A</v>
          </cell>
          <cell r="AA1683" t="str">
            <v>N/A</v>
          </cell>
          <cell r="AB1683" t="str">
            <v xml:space="preserve">BLOQUEADO    </v>
          </cell>
          <cell r="AC1683">
            <v>9990058</v>
          </cell>
          <cell r="AD1683" t="str">
            <v>SIG PARK</v>
          </cell>
          <cell r="AE1683" t="str">
            <v xml:space="preserve">0.AUXILIAR </v>
          </cell>
          <cell r="AF1683" t="str">
            <v>N/A</v>
          </cell>
          <cell r="AG1683" t="str">
            <v>N/A</v>
          </cell>
          <cell r="AH1683" t="str">
            <v>N/A</v>
          </cell>
          <cell r="AI1683" t="str">
            <v>N/A</v>
          </cell>
          <cell r="AJ1683" t="str">
            <v>N/A</v>
          </cell>
          <cell r="AK1683" t="str">
            <v>N/A</v>
          </cell>
          <cell r="AL1683" t="str">
            <v>N/A</v>
          </cell>
          <cell r="AM1683" t="str">
            <v>N/A</v>
          </cell>
          <cell r="AN1683" t="str">
            <v>N/A</v>
          </cell>
          <cell r="AO1683" t="str">
            <v>N/A</v>
          </cell>
          <cell r="AP1683" t="str">
            <v>N/A</v>
          </cell>
          <cell r="AQ1683" t="str">
            <v>N/A</v>
          </cell>
          <cell r="AR1683" t="str">
            <v>N/A</v>
          </cell>
          <cell r="AS1683" t="str">
            <v>N/IN/I</v>
          </cell>
          <cell r="AT1683" t="str">
            <v>N/I</v>
          </cell>
          <cell r="AU1683" t="str">
            <v>N/I</v>
          </cell>
          <cell r="AV1683" t="str">
            <v>N/A</v>
          </cell>
          <cell r="AW1683" t="str">
            <v>N/A</v>
          </cell>
          <cell r="AX1683" t="str">
            <v>N/A</v>
          </cell>
          <cell r="AY1683" t="str">
            <v>N/A</v>
          </cell>
          <cell r="AZ1683">
            <v>9990058</v>
          </cell>
        </row>
        <row r="1684">
          <cell r="D1684">
            <v>9990057</v>
          </cell>
          <cell r="E1684" t="str">
            <v>MMR PARKING</v>
          </cell>
          <cell r="F1684" t="str">
            <v>N/A</v>
          </cell>
          <cell r="G1684" t="str">
            <v>N/A</v>
          </cell>
          <cell r="H1684" t="str">
            <v>N/A</v>
          </cell>
          <cell r="I1684" t="str">
            <v>N/A</v>
          </cell>
          <cell r="J1684" t="str">
            <v>N/A</v>
          </cell>
          <cell r="K1684" t="str">
            <v>N/A</v>
          </cell>
          <cell r="L1684" t="str">
            <v>N/A</v>
          </cell>
          <cell r="M1684" t="str">
            <v>N/A</v>
          </cell>
          <cell r="N1684">
            <v>0</v>
          </cell>
          <cell r="O1684">
            <v>0</v>
          </cell>
          <cell r="P1684" t="str">
            <v>N/A</v>
          </cell>
          <cell r="Q1684" t="str">
            <v>N/A</v>
          </cell>
          <cell r="R1684" t="str">
            <v>N/A</v>
          </cell>
          <cell r="S1684" t="str">
            <v>N/A</v>
          </cell>
          <cell r="T1684" t="str">
            <v>N/A</v>
          </cell>
          <cell r="U1684" t="str">
            <v>N/A</v>
          </cell>
          <cell r="V1684" t="str">
            <v>N/A</v>
          </cell>
          <cell r="W1684" t="str">
            <v>N/A</v>
          </cell>
          <cell r="X1684" t="str">
            <v>N/A</v>
          </cell>
          <cell r="Y1684" t="str">
            <v>N/A</v>
          </cell>
          <cell r="Z1684" t="str">
            <v>N/A</v>
          </cell>
          <cell r="AA1684" t="str">
            <v>N/A</v>
          </cell>
          <cell r="AB1684" t="str">
            <v xml:space="preserve">BLOQUEADO    </v>
          </cell>
          <cell r="AC1684">
            <v>9990057</v>
          </cell>
          <cell r="AD1684" t="str">
            <v>MMR PARKING</v>
          </cell>
          <cell r="AE1684" t="str">
            <v xml:space="preserve">0.AUXILIAR </v>
          </cell>
          <cell r="AF1684" t="str">
            <v>N/A</v>
          </cell>
          <cell r="AG1684" t="str">
            <v>N/A</v>
          </cell>
          <cell r="AH1684" t="str">
            <v>N/A</v>
          </cell>
          <cell r="AI1684" t="str">
            <v>N/A</v>
          </cell>
          <cell r="AJ1684" t="str">
            <v>N/A</v>
          </cell>
          <cell r="AK1684" t="str">
            <v>N/A</v>
          </cell>
          <cell r="AL1684" t="str">
            <v>N/A</v>
          </cell>
          <cell r="AM1684" t="str">
            <v>N/A</v>
          </cell>
          <cell r="AN1684" t="str">
            <v>N/A</v>
          </cell>
          <cell r="AO1684" t="str">
            <v>N/A</v>
          </cell>
          <cell r="AP1684" t="str">
            <v>N/A</v>
          </cell>
          <cell r="AQ1684" t="str">
            <v>N/A</v>
          </cell>
          <cell r="AR1684" t="str">
            <v>N/A</v>
          </cell>
          <cell r="AS1684" t="str">
            <v>N/IN/I</v>
          </cell>
          <cell r="AT1684" t="str">
            <v>N/I</v>
          </cell>
          <cell r="AU1684" t="str">
            <v>N/I</v>
          </cell>
          <cell r="AV1684" t="str">
            <v>N/A</v>
          </cell>
          <cell r="AW1684" t="str">
            <v>N/A</v>
          </cell>
          <cell r="AX1684" t="str">
            <v>N/A</v>
          </cell>
          <cell r="AY1684" t="str">
            <v>N/A</v>
          </cell>
          <cell r="AZ1684">
            <v>9990057</v>
          </cell>
        </row>
        <row r="1685">
          <cell r="D1685">
            <v>9990056</v>
          </cell>
          <cell r="E1685" t="str">
            <v>WHC ESTACIONAMENTOS</v>
          </cell>
          <cell r="F1685" t="str">
            <v>N/A</v>
          </cell>
          <cell r="G1685" t="str">
            <v>N/A</v>
          </cell>
          <cell r="H1685" t="str">
            <v>N/A</v>
          </cell>
          <cell r="I1685" t="str">
            <v>N/A</v>
          </cell>
          <cell r="J1685" t="str">
            <v>N/A</v>
          </cell>
          <cell r="K1685" t="str">
            <v>N/A</v>
          </cell>
          <cell r="L1685" t="str">
            <v>N/A</v>
          </cell>
          <cell r="M1685" t="str">
            <v>N/A</v>
          </cell>
          <cell r="N1685">
            <v>0</v>
          </cell>
          <cell r="O1685">
            <v>0</v>
          </cell>
          <cell r="P1685" t="str">
            <v>N/A</v>
          </cell>
          <cell r="Q1685" t="str">
            <v>N/A</v>
          </cell>
          <cell r="R1685" t="str">
            <v>N/A</v>
          </cell>
          <cell r="S1685" t="str">
            <v>N/A</v>
          </cell>
          <cell r="T1685" t="str">
            <v>N/A</v>
          </cell>
          <cell r="U1685" t="str">
            <v>N/A</v>
          </cell>
          <cell r="V1685" t="str">
            <v>N/A</v>
          </cell>
          <cell r="W1685" t="str">
            <v>N/A</v>
          </cell>
          <cell r="X1685" t="str">
            <v>N/A</v>
          </cell>
          <cell r="Y1685" t="str">
            <v>N/A</v>
          </cell>
          <cell r="Z1685" t="str">
            <v>N/A</v>
          </cell>
          <cell r="AA1685" t="str">
            <v>N/A</v>
          </cell>
          <cell r="AB1685" t="str">
            <v xml:space="preserve">BLOQUEADO    </v>
          </cell>
          <cell r="AC1685">
            <v>9990056</v>
          </cell>
          <cell r="AD1685" t="str">
            <v>WHC ESTACIONAMENTOS</v>
          </cell>
          <cell r="AE1685" t="str">
            <v xml:space="preserve">0.AUXILIAR </v>
          </cell>
          <cell r="AF1685" t="str">
            <v>N/A</v>
          </cell>
          <cell r="AG1685" t="str">
            <v>N/A</v>
          </cell>
          <cell r="AH1685" t="str">
            <v>N/A</v>
          </cell>
          <cell r="AI1685" t="str">
            <v>N/A</v>
          </cell>
          <cell r="AJ1685" t="str">
            <v>N/A</v>
          </cell>
          <cell r="AK1685" t="str">
            <v>N/A</v>
          </cell>
          <cell r="AL1685" t="str">
            <v>N/A</v>
          </cell>
          <cell r="AM1685" t="str">
            <v>N/A</v>
          </cell>
          <cell r="AN1685" t="str">
            <v>N/A</v>
          </cell>
          <cell r="AO1685" t="str">
            <v>N/A</v>
          </cell>
          <cell r="AP1685" t="str">
            <v>N/A</v>
          </cell>
          <cell r="AQ1685" t="str">
            <v>N/A</v>
          </cell>
          <cell r="AR1685" t="str">
            <v>N/A</v>
          </cell>
          <cell r="AS1685" t="str">
            <v>N/IN/I</v>
          </cell>
          <cell r="AT1685" t="str">
            <v>N/I</v>
          </cell>
          <cell r="AU1685" t="str">
            <v>N/I</v>
          </cell>
          <cell r="AV1685" t="str">
            <v>N/A</v>
          </cell>
          <cell r="AW1685" t="str">
            <v>N/A</v>
          </cell>
          <cell r="AX1685" t="str">
            <v>N/A</v>
          </cell>
          <cell r="AY1685" t="str">
            <v>N/A</v>
          </cell>
          <cell r="AZ1685">
            <v>9990056</v>
          </cell>
        </row>
        <row r="1686">
          <cell r="D1686">
            <v>9990055</v>
          </cell>
          <cell r="E1686" t="str">
            <v>BRACOM ESTACIONAMENTOS</v>
          </cell>
          <cell r="F1686" t="str">
            <v>N/A</v>
          </cell>
          <cell r="G1686" t="str">
            <v>N/A</v>
          </cell>
          <cell r="H1686" t="str">
            <v>N/A</v>
          </cell>
          <cell r="I1686" t="str">
            <v>N/A</v>
          </cell>
          <cell r="J1686" t="str">
            <v>N/A</v>
          </cell>
          <cell r="K1686" t="str">
            <v>N/A</v>
          </cell>
          <cell r="L1686" t="str">
            <v>N/A</v>
          </cell>
          <cell r="M1686" t="str">
            <v>N/A</v>
          </cell>
          <cell r="N1686">
            <v>0</v>
          </cell>
          <cell r="O1686">
            <v>0</v>
          </cell>
          <cell r="P1686" t="str">
            <v>N/A</v>
          </cell>
          <cell r="Q1686" t="str">
            <v>N/A</v>
          </cell>
          <cell r="R1686" t="str">
            <v>N/A</v>
          </cell>
          <cell r="S1686" t="str">
            <v>N/A</v>
          </cell>
          <cell r="T1686" t="str">
            <v>N/A</v>
          </cell>
          <cell r="U1686" t="str">
            <v>N/A</v>
          </cell>
          <cell r="V1686" t="str">
            <v>N/A</v>
          </cell>
          <cell r="W1686" t="str">
            <v>N/A</v>
          </cell>
          <cell r="X1686" t="str">
            <v>N/A</v>
          </cell>
          <cell r="Y1686" t="str">
            <v>N/A</v>
          </cell>
          <cell r="Z1686" t="str">
            <v>N/A</v>
          </cell>
          <cell r="AA1686" t="str">
            <v>N/A</v>
          </cell>
          <cell r="AB1686" t="str">
            <v xml:space="preserve">BLOQUEADO    </v>
          </cell>
          <cell r="AC1686">
            <v>9990055</v>
          </cell>
          <cell r="AD1686" t="str">
            <v>BRACOM ESTACIONAMENTOS</v>
          </cell>
          <cell r="AE1686" t="str">
            <v xml:space="preserve">0.AUXILIAR </v>
          </cell>
          <cell r="AF1686" t="str">
            <v>N/A</v>
          </cell>
          <cell r="AG1686" t="str">
            <v>N/A</v>
          </cell>
          <cell r="AH1686" t="str">
            <v>N/A</v>
          </cell>
          <cell r="AI1686" t="str">
            <v>N/A</v>
          </cell>
          <cell r="AJ1686" t="str">
            <v>N/A</v>
          </cell>
          <cell r="AK1686" t="str">
            <v>N/A</v>
          </cell>
          <cell r="AL1686" t="str">
            <v>N/A</v>
          </cell>
          <cell r="AM1686" t="str">
            <v>N/A</v>
          </cell>
          <cell r="AN1686" t="str">
            <v>N/A</v>
          </cell>
          <cell r="AO1686" t="str">
            <v>N/A</v>
          </cell>
          <cell r="AP1686" t="str">
            <v>N/A</v>
          </cell>
          <cell r="AQ1686" t="str">
            <v>N/A</v>
          </cell>
          <cell r="AR1686" t="str">
            <v>N/A</v>
          </cell>
          <cell r="AS1686" t="str">
            <v>N/IN/I</v>
          </cell>
          <cell r="AT1686" t="str">
            <v>N/I</v>
          </cell>
          <cell r="AU1686" t="str">
            <v>N/I</v>
          </cell>
          <cell r="AV1686" t="str">
            <v>N/A</v>
          </cell>
          <cell r="AW1686" t="str">
            <v>N/A</v>
          </cell>
          <cell r="AX1686" t="str">
            <v>N/A</v>
          </cell>
          <cell r="AY1686" t="str">
            <v>N/A</v>
          </cell>
          <cell r="AZ1686">
            <v>9990055</v>
          </cell>
        </row>
        <row r="1687">
          <cell r="D1687">
            <v>9990054</v>
          </cell>
          <cell r="E1687" t="str">
            <v>SANTAPARK ESTACIONAMENTOS</v>
          </cell>
          <cell r="F1687" t="str">
            <v>N/A</v>
          </cell>
          <cell r="G1687" t="str">
            <v>N/A</v>
          </cell>
          <cell r="H1687" t="str">
            <v>N/A</v>
          </cell>
          <cell r="I1687" t="str">
            <v>N/A</v>
          </cell>
          <cell r="J1687" t="str">
            <v>N/A</v>
          </cell>
          <cell r="K1687" t="str">
            <v>N/A</v>
          </cell>
          <cell r="L1687" t="str">
            <v>N/A</v>
          </cell>
          <cell r="M1687" t="str">
            <v>N/A</v>
          </cell>
          <cell r="N1687">
            <v>0</v>
          </cell>
          <cell r="O1687">
            <v>0</v>
          </cell>
          <cell r="P1687" t="str">
            <v>N/A</v>
          </cell>
          <cell r="Q1687" t="str">
            <v>N/A</v>
          </cell>
          <cell r="R1687" t="str">
            <v>N/A</v>
          </cell>
          <cell r="S1687" t="str">
            <v>N/A</v>
          </cell>
          <cell r="T1687" t="str">
            <v>N/A</v>
          </cell>
          <cell r="U1687" t="str">
            <v>N/A</v>
          </cell>
          <cell r="V1687" t="str">
            <v>N/A</v>
          </cell>
          <cell r="W1687" t="str">
            <v>N/A</v>
          </cell>
          <cell r="X1687" t="str">
            <v>N/A</v>
          </cell>
          <cell r="Y1687" t="str">
            <v>N/A</v>
          </cell>
          <cell r="Z1687" t="str">
            <v>N/A</v>
          </cell>
          <cell r="AA1687" t="str">
            <v>N/A</v>
          </cell>
          <cell r="AB1687" t="str">
            <v xml:space="preserve">BLOQUEADO    </v>
          </cell>
          <cell r="AC1687">
            <v>9990054</v>
          </cell>
          <cell r="AD1687" t="str">
            <v>SANTAPARK ESTACIONAMENTOS</v>
          </cell>
          <cell r="AE1687" t="str">
            <v xml:space="preserve">0.AUXILIAR </v>
          </cell>
          <cell r="AF1687" t="str">
            <v>N/A</v>
          </cell>
          <cell r="AG1687" t="str">
            <v>N/A</v>
          </cell>
          <cell r="AH1687" t="str">
            <v>N/A</v>
          </cell>
          <cell r="AI1687" t="str">
            <v>N/A</v>
          </cell>
          <cell r="AJ1687" t="str">
            <v>N/A</v>
          </cell>
          <cell r="AK1687" t="str">
            <v>N/A</v>
          </cell>
          <cell r="AL1687" t="str">
            <v>N/A</v>
          </cell>
          <cell r="AM1687" t="str">
            <v>N/A</v>
          </cell>
          <cell r="AN1687" t="str">
            <v>N/A</v>
          </cell>
          <cell r="AO1687" t="str">
            <v>N/A</v>
          </cell>
          <cell r="AP1687" t="str">
            <v>N/A</v>
          </cell>
          <cell r="AQ1687" t="str">
            <v>N/A</v>
          </cell>
          <cell r="AR1687" t="str">
            <v>N/A</v>
          </cell>
          <cell r="AS1687" t="str">
            <v>N/IN/I</v>
          </cell>
          <cell r="AT1687" t="str">
            <v>N/I</v>
          </cell>
          <cell r="AU1687" t="str">
            <v>N/I</v>
          </cell>
          <cell r="AV1687" t="str">
            <v>N/A</v>
          </cell>
          <cell r="AW1687" t="str">
            <v>N/A</v>
          </cell>
          <cell r="AX1687" t="str">
            <v>N/A</v>
          </cell>
          <cell r="AY1687" t="str">
            <v>N/A</v>
          </cell>
          <cell r="AZ1687">
            <v>9990054</v>
          </cell>
        </row>
        <row r="1688">
          <cell r="D1688">
            <v>9990053</v>
          </cell>
          <cell r="E1688" t="str">
            <v>ADM. GAUCHA</v>
          </cell>
          <cell r="F1688" t="str">
            <v>N/A</v>
          </cell>
          <cell r="G1688" t="str">
            <v>N/A</v>
          </cell>
          <cell r="H1688" t="str">
            <v>N/A</v>
          </cell>
          <cell r="I1688" t="str">
            <v>N/A</v>
          </cell>
          <cell r="J1688" t="str">
            <v>N/A</v>
          </cell>
          <cell r="K1688" t="str">
            <v>N/A</v>
          </cell>
          <cell r="L1688" t="str">
            <v>N/A</v>
          </cell>
          <cell r="M1688" t="str">
            <v>N/A</v>
          </cell>
          <cell r="N1688">
            <v>0</v>
          </cell>
          <cell r="O1688">
            <v>0</v>
          </cell>
          <cell r="P1688" t="str">
            <v>N/A</v>
          </cell>
          <cell r="Q1688" t="str">
            <v>N/A</v>
          </cell>
          <cell r="R1688" t="str">
            <v>N/A</v>
          </cell>
          <cell r="S1688" t="str">
            <v>N/A</v>
          </cell>
          <cell r="T1688" t="str">
            <v>N/A</v>
          </cell>
          <cell r="U1688" t="str">
            <v>N/A</v>
          </cell>
          <cell r="V1688" t="str">
            <v>N/A</v>
          </cell>
          <cell r="W1688" t="str">
            <v>N/A</v>
          </cell>
          <cell r="X1688" t="str">
            <v>N/A</v>
          </cell>
          <cell r="Y1688" t="str">
            <v>N/A</v>
          </cell>
          <cell r="Z1688" t="str">
            <v>N/A</v>
          </cell>
          <cell r="AA1688" t="str">
            <v>N/A</v>
          </cell>
          <cell r="AB1688" t="str">
            <v xml:space="preserve">BLOQUEADO    </v>
          </cell>
          <cell r="AC1688">
            <v>9990053</v>
          </cell>
          <cell r="AD1688" t="str">
            <v>ADM. GAUCHA</v>
          </cell>
          <cell r="AE1688" t="str">
            <v xml:space="preserve">0.AUXILIAR </v>
          </cell>
          <cell r="AF1688" t="str">
            <v>N/A</v>
          </cell>
          <cell r="AG1688" t="str">
            <v>N/A</v>
          </cell>
          <cell r="AH1688" t="str">
            <v>N/A</v>
          </cell>
          <cell r="AI1688" t="str">
            <v>N/A</v>
          </cell>
          <cell r="AJ1688" t="str">
            <v>N/A</v>
          </cell>
          <cell r="AK1688" t="str">
            <v>N/A</v>
          </cell>
          <cell r="AL1688" t="str">
            <v>N/A</v>
          </cell>
          <cell r="AM1688" t="str">
            <v>N/A</v>
          </cell>
          <cell r="AN1688" t="str">
            <v>N/A</v>
          </cell>
          <cell r="AO1688" t="str">
            <v>N/A</v>
          </cell>
          <cell r="AP1688" t="str">
            <v>N/A</v>
          </cell>
          <cell r="AQ1688" t="str">
            <v>N/A</v>
          </cell>
          <cell r="AR1688" t="str">
            <v>N/A</v>
          </cell>
          <cell r="AS1688" t="str">
            <v>N/IN/I</v>
          </cell>
          <cell r="AT1688" t="str">
            <v>N/I</v>
          </cell>
          <cell r="AU1688" t="str">
            <v>N/I</v>
          </cell>
          <cell r="AV1688" t="str">
            <v>N/A</v>
          </cell>
          <cell r="AW1688" t="str">
            <v>N/A</v>
          </cell>
          <cell r="AX1688" t="str">
            <v>N/A</v>
          </cell>
          <cell r="AY1688" t="str">
            <v>N/A</v>
          </cell>
          <cell r="AZ1688">
            <v>9990053</v>
          </cell>
        </row>
        <row r="1689">
          <cell r="D1689">
            <v>9990052</v>
          </cell>
          <cell r="E1689" t="str">
            <v>RIOGRANDENSE ESTACIONAMENTOS</v>
          </cell>
          <cell r="F1689" t="str">
            <v>N/A</v>
          </cell>
          <cell r="G1689" t="str">
            <v>N/A</v>
          </cell>
          <cell r="H1689" t="str">
            <v>N/A</v>
          </cell>
          <cell r="I1689" t="str">
            <v>N/A</v>
          </cell>
          <cell r="J1689" t="str">
            <v>N/A</v>
          </cell>
          <cell r="K1689" t="str">
            <v>N/A</v>
          </cell>
          <cell r="L1689" t="str">
            <v>N/A</v>
          </cell>
          <cell r="M1689" t="str">
            <v>N/A</v>
          </cell>
          <cell r="N1689">
            <v>0</v>
          </cell>
          <cell r="O1689">
            <v>0</v>
          </cell>
          <cell r="P1689" t="str">
            <v>N/A</v>
          </cell>
          <cell r="Q1689" t="str">
            <v>N/A</v>
          </cell>
          <cell r="R1689" t="str">
            <v>N/A</v>
          </cell>
          <cell r="S1689" t="str">
            <v>N/A</v>
          </cell>
          <cell r="T1689" t="str">
            <v>N/A</v>
          </cell>
          <cell r="U1689" t="str">
            <v>N/A</v>
          </cell>
          <cell r="V1689" t="str">
            <v>N/A</v>
          </cell>
          <cell r="W1689" t="str">
            <v>N/A</v>
          </cell>
          <cell r="X1689" t="str">
            <v>N/A</v>
          </cell>
          <cell r="Y1689" t="str">
            <v>N/A</v>
          </cell>
          <cell r="Z1689" t="str">
            <v>N/A</v>
          </cell>
          <cell r="AA1689" t="str">
            <v>N/A</v>
          </cell>
          <cell r="AB1689" t="str">
            <v xml:space="preserve">BLOQUEADO    </v>
          </cell>
          <cell r="AC1689">
            <v>9990052</v>
          </cell>
          <cell r="AD1689" t="str">
            <v>RIOGRANDENSE ESTACIONAMENTOS</v>
          </cell>
          <cell r="AE1689" t="str">
            <v xml:space="preserve">0.AUXILIAR </v>
          </cell>
          <cell r="AF1689" t="str">
            <v>N/A</v>
          </cell>
          <cell r="AG1689" t="str">
            <v>N/A</v>
          </cell>
          <cell r="AH1689" t="str">
            <v>N/A</v>
          </cell>
          <cell r="AI1689" t="str">
            <v>N/A</v>
          </cell>
          <cell r="AJ1689" t="str">
            <v>N/A</v>
          </cell>
          <cell r="AK1689" t="str">
            <v>N/A</v>
          </cell>
          <cell r="AL1689" t="str">
            <v>N/A</v>
          </cell>
          <cell r="AM1689" t="str">
            <v>N/A</v>
          </cell>
          <cell r="AN1689" t="str">
            <v>N/A</v>
          </cell>
          <cell r="AO1689" t="str">
            <v>N/A</v>
          </cell>
          <cell r="AP1689" t="str">
            <v>N/A</v>
          </cell>
          <cell r="AQ1689" t="str">
            <v>N/A</v>
          </cell>
          <cell r="AR1689" t="str">
            <v>N/A</v>
          </cell>
          <cell r="AS1689" t="str">
            <v>N/IN/I</v>
          </cell>
          <cell r="AT1689" t="str">
            <v>N/I</v>
          </cell>
          <cell r="AU1689" t="str">
            <v>N/I</v>
          </cell>
          <cell r="AV1689" t="str">
            <v>N/A</v>
          </cell>
          <cell r="AW1689" t="str">
            <v>N/A</v>
          </cell>
          <cell r="AX1689" t="str">
            <v>N/A</v>
          </cell>
          <cell r="AY1689" t="str">
            <v>N/A</v>
          </cell>
          <cell r="AZ1689">
            <v>9990052</v>
          </cell>
        </row>
        <row r="1690">
          <cell r="D1690">
            <v>9990051</v>
          </cell>
          <cell r="E1690" t="str">
            <v>NOVO PARK</v>
          </cell>
          <cell r="F1690" t="str">
            <v>N/A</v>
          </cell>
          <cell r="G1690" t="str">
            <v>N/A</v>
          </cell>
          <cell r="H1690" t="str">
            <v>N/A</v>
          </cell>
          <cell r="I1690" t="str">
            <v>N/A</v>
          </cell>
          <cell r="J1690" t="str">
            <v>N/A</v>
          </cell>
          <cell r="K1690" t="str">
            <v>N/A</v>
          </cell>
          <cell r="L1690" t="str">
            <v>N/A</v>
          </cell>
          <cell r="M1690" t="str">
            <v>N/A</v>
          </cell>
          <cell r="N1690">
            <v>0</v>
          </cell>
          <cell r="O1690">
            <v>0</v>
          </cell>
          <cell r="P1690" t="str">
            <v>N/A</v>
          </cell>
          <cell r="Q1690" t="str">
            <v>N/A</v>
          </cell>
          <cell r="R1690" t="str">
            <v>N/A</v>
          </cell>
          <cell r="S1690" t="str">
            <v>N/A</v>
          </cell>
          <cell r="T1690" t="str">
            <v>N/A</v>
          </cell>
          <cell r="U1690" t="str">
            <v>N/A</v>
          </cell>
          <cell r="V1690" t="str">
            <v>N/A</v>
          </cell>
          <cell r="W1690" t="str">
            <v>N/A</v>
          </cell>
          <cell r="X1690" t="str">
            <v>N/A</v>
          </cell>
          <cell r="Y1690" t="str">
            <v>N/A</v>
          </cell>
          <cell r="Z1690" t="str">
            <v>N/A</v>
          </cell>
          <cell r="AA1690" t="str">
            <v>N/A</v>
          </cell>
          <cell r="AB1690" t="str">
            <v xml:space="preserve">BLOQUEADO    </v>
          </cell>
          <cell r="AC1690">
            <v>9990051</v>
          </cell>
          <cell r="AD1690" t="str">
            <v>NOVO PARK</v>
          </cell>
          <cell r="AE1690" t="str">
            <v xml:space="preserve">0.AUXILIAR </v>
          </cell>
          <cell r="AF1690" t="str">
            <v>N/A</v>
          </cell>
          <cell r="AG1690" t="str">
            <v>N/A</v>
          </cell>
          <cell r="AH1690" t="str">
            <v>N/A</v>
          </cell>
          <cell r="AI1690" t="str">
            <v>N/A</v>
          </cell>
          <cell r="AJ1690" t="str">
            <v>N/A</v>
          </cell>
          <cell r="AK1690" t="str">
            <v>N/A</v>
          </cell>
          <cell r="AL1690" t="str">
            <v>N/A</v>
          </cell>
          <cell r="AM1690" t="str">
            <v>N/A</v>
          </cell>
          <cell r="AN1690" t="str">
            <v>N/A</v>
          </cell>
          <cell r="AO1690" t="str">
            <v>N/A</v>
          </cell>
          <cell r="AP1690" t="str">
            <v>N/A</v>
          </cell>
          <cell r="AQ1690" t="str">
            <v>N/A</v>
          </cell>
          <cell r="AR1690" t="str">
            <v>N/A</v>
          </cell>
          <cell r="AS1690" t="str">
            <v>N/IN/I</v>
          </cell>
          <cell r="AT1690" t="str">
            <v>N/I</v>
          </cell>
          <cell r="AU1690" t="str">
            <v>N/I</v>
          </cell>
          <cell r="AV1690" t="str">
            <v>N/A</v>
          </cell>
          <cell r="AW1690" t="str">
            <v>N/A</v>
          </cell>
          <cell r="AX1690" t="str">
            <v>N/A</v>
          </cell>
          <cell r="AY1690" t="str">
            <v>N/A</v>
          </cell>
          <cell r="AZ1690">
            <v>9990051</v>
          </cell>
        </row>
        <row r="1691">
          <cell r="D1691">
            <v>9990050</v>
          </cell>
          <cell r="E1691" t="str">
            <v>CONSORCIO TRIANON PARK</v>
          </cell>
          <cell r="F1691" t="str">
            <v>N/A</v>
          </cell>
          <cell r="G1691" t="str">
            <v>N/A</v>
          </cell>
          <cell r="H1691" t="str">
            <v>N/A</v>
          </cell>
          <cell r="I1691" t="str">
            <v>N/A</v>
          </cell>
          <cell r="J1691" t="str">
            <v>N/A</v>
          </cell>
          <cell r="K1691" t="str">
            <v>N/A</v>
          </cell>
          <cell r="L1691" t="str">
            <v>N/A</v>
          </cell>
          <cell r="M1691" t="str">
            <v>N/A</v>
          </cell>
          <cell r="N1691">
            <v>0</v>
          </cell>
          <cell r="O1691">
            <v>0</v>
          </cell>
          <cell r="P1691" t="str">
            <v>N/A</v>
          </cell>
          <cell r="Q1691" t="str">
            <v>N/A</v>
          </cell>
          <cell r="R1691" t="str">
            <v>N/A</v>
          </cell>
          <cell r="S1691" t="str">
            <v>N/A</v>
          </cell>
          <cell r="T1691" t="str">
            <v>N/A</v>
          </cell>
          <cell r="U1691" t="str">
            <v>N/A</v>
          </cell>
          <cell r="V1691" t="str">
            <v>N/A</v>
          </cell>
          <cell r="W1691" t="str">
            <v>N/A</v>
          </cell>
          <cell r="X1691" t="str">
            <v>N/A</v>
          </cell>
          <cell r="Y1691" t="str">
            <v>N/A</v>
          </cell>
          <cell r="Z1691" t="str">
            <v>N/A</v>
          </cell>
          <cell r="AA1691" t="str">
            <v>N/A</v>
          </cell>
          <cell r="AB1691" t="str">
            <v xml:space="preserve">BLOQUEADO    </v>
          </cell>
          <cell r="AC1691">
            <v>9990050</v>
          </cell>
          <cell r="AD1691" t="str">
            <v>CONSORCIO TRIANON PARK</v>
          </cell>
          <cell r="AE1691" t="str">
            <v xml:space="preserve">0.AUXILIAR </v>
          </cell>
          <cell r="AF1691" t="str">
            <v>N/A</v>
          </cell>
          <cell r="AG1691" t="str">
            <v>N/A</v>
          </cell>
          <cell r="AH1691" t="str">
            <v>N/A</v>
          </cell>
          <cell r="AI1691" t="str">
            <v>N/A</v>
          </cell>
          <cell r="AJ1691" t="str">
            <v>N/A</v>
          </cell>
          <cell r="AK1691" t="str">
            <v>N/A</v>
          </cell>
          <cell r="AL1691" t="str">
            <v>N/A</v>
          </cell>
          <cell r="AM1691" t="str">
            <v>N/A</v>
          </cell>
          <cell r="AN1691" t="str">
            <v>N/A</v>
          </cell>
          <cell r="AO1691" t="str">
            <v>N/A</v>
          </cell>
          <cell r="AP1691" t="str">
            <v>N/A</v>
          </cell>
          <cell r="AQ1691" t="str">
            <v>N/A</v>
          </cell>
          <cell r="AR1691" t="str">
            <v>N/A</v>
          </cell>
          <cell r="AS1691" t="str">
            <v>N/IN/I</v>
          </cell>
          <cell r="AT1691" t="str">
            <v>N/I</v>
          </cell>
          <cell r="AU1691" t="str">
            <v>N/I</v>
          </cell>
          <cell r="AV1691" t="str">
            <v>N/A</v>
          </cell>
          <cell r="AW1691" t="str">
            <v>N/A</v>
          </cell>
          <cell r="AX1691" t="str">
            <v>N/A</v>
          </cell>
          <cell r="AY1691" t="str">
            <v>N/A</v>
          </cell>
          <cell r="AZ1691">
            <v>9990050</v>
          </cell>
        </row>
        <row r="1692">
          <cell r="D1692">
            <v>9990049</v>
          </cell>
          <cell r="E1692" t="str">
            <v>CS PARKING</v>
          </cell>
          <cell r="F1692" t="str">
            <v>N/A</v>
          </cell>
          <cell r="G1692" t="str">
            <v>N/A</v>
          </cell>
          <cell r="H1692" t="str">
            <v>N/A</v>
          </cell>
          <cell r="I1692" t="str">
            <v>N/A</v>
          </cell>
          <cell r="J1692" t="str">
            <v>N/A</v>
          </cell>
          <cell r="K1692" t="str">
            <v>N/A</v>
          </cell>
          <cell r="L1692" t="str">
            <v>N/A</v>
          </cell>
          <cell r="M1692" t="str">
            <v>N/A</v>
          </cell>
          <cell r="N1692">
            <v>0</v>
          </cell>
          <cell r="O1692">
            <v>0</v>
          </cell>
          <cell r="P1692" t="str">
            <v>N/A</v>
          </cell>
          <cell r="Q1692" t="str">
            <v>N/A</v>
          </cell>
          <cell r="R1692" t="str">
            <v>N/A</v>
          </cell>
          <cell r="S1692" t="str">
            <v>N/A</v>
          </cell>
          <cell r="T1692" t="str">
            <v>N/A</v>
          </cell>
          <cell r="U1692" t="str">
            <v>N/A</v>
          </cell>
          <cell r="V1692" t="str">
            <v>N/A</v>
          </cell>
          <cell r="W1692" t="str">
            <v>N/A</v>
          </cell>
          <cell r="X1692" t="str">
            <v>N/A</v>
          </cell>
          <cell r="Y1692" t="str">
            <v>N/A</v>
          </cell>
          <cell r="Z1692" t="str">
            <v>N/A</v>
          </cell>
          <cell r="AA1692" t="str">
            <v>N/A</v>
          </cell>
          <cell r="AB1692" t="str">
            <v xml:space="preserve">BLOQUEADO    </v>
          </cell>
          <cell r="AC1692">
            <v>9990049</v>
          </cell>
          <cell r="AD1692" t="str">
            <v>CS PARKING</v>
          </cell>
          <cell r="AE1692" t="str">
            <v xml:space="preserve">0.AUXILIAR </v>
          </cell>
          <cell r="AF1692" t="str">
            <v>N/A</v>
          </cell>
          <cell r="AG1692" t="str">
            <v>N/A</v>
          </cell>
          <cell r="AH1692" t="str">
            <v>N/A</v>
          </cell>
          <cell r="AI1692" t="str">
            <v>N/A</v>
          </cell>
          <cell r="AJ1692" t="str">
            <v>N/A</v>
          </cell>
          <cell r="AK1692" t="str">
            <v>N/A</v>
          </cell>
          <cell r="AL1692" t="str">
            <v>N/A</v>
          </cell>
          <cell r="AM1692" t="str">
            <v>N/A</v>
          </cell>
          <cell r="AN1692" t="str">
            <v>N/A</v>
          </cell>
          <cell r="AO1692" t="str">
            <v>N/A</v>
          </cell>
          <cell r="AP1692" t="str">
            <v>N/A</v>
          </cell>
          <cell r="AQ1692" t="str">
            <v>N/A</v>
          </cell>
          <cell r="AR1692" t="str">
            <v>N/A</v>
          </cell>
          <cell r="AS1692" t="str">
            <v>N/IN/I</v>
          </cell>
          <cell r="AT1692" t="str">
            <v>N/I</v>
          </cell>
          <cell r="AU1692" t="str">
            <v>N/I</v>
          </cell>
          <cell r="AV1692" t="str">
            <v>N/A</v>
          </cell>
          <cell r="AW1692" t="str">
            <v>N/A</v>
          </cell>
          <cell r="AX1692" t="str">
            <v>N/A</v>
          </cell>
          <cell r="AY1692" t="str">
            <v>N/A</v>
          </cell>
          <cell r="AZ1692">
            <v>9990049</v>
          </cell>
        </row>
        <row r="1693">
          <cell r="D1693">
            <v>9990048</v>
          </cell>
          <cell r="E1693" t="str">
            <v>PROJ.STO AMARO</v>
          </cell>
          <cell r="F1693" t="str">
            <v>N/A</v>
          </cell>
          <cell r="G1693" t="str">
            <v>N/A</v>
          </cell>
          <cell r="H1693" t="str">
            <v>N/A</v>
          </cell>
          <cell r="I1693" t="str">
            <v>N/A</v>
          </cell>
          <cell r="J1693" t="str">
            <v>N/A</v>
          </cell>
          <cell r="K1693" t="str">
            <v>N/A</v>
          </cell>
          <cell r="L1693" t="str">
            <v>N/A</v>
          </cell>
          <cell r="M1693" t="str">
            <v>N/A</v>
          </cell>
          <cell r="N1693">
            <v>0</v>
          </cell>
          <cell r="O1693">
            <v>0</v>
          </cell>
          <cell r="P1693" t="str">
            <v>N/A</v>
          </cell>
          <cell r="Q1693" t="str">
            <v>N/A</v>
          </cell>
          <cell r="R1693" t="str">
            <v>N/A</v>
          </cell>
          <cell r="S1693" t="str">
            <v>N/A</v>
          </cell>
          <cell r="T1693" t="str">
            <v>N/A</v>
          </cell>
          <cell r="U1693" t="str">
            <v>N/A</v>
          </cell>
          <cell r="V1693" t="str">
            <v>N/A</v>
          </cell>
          <cell r="W1693" t="str">
            <v>N/A</v>
          </cell>
          <cell r="X1693" t="str">
            <v>N/A</v>
          </cell>
          <cell r="Y1693" t="str">
            <v>N/A</v>
          </cell>
          <cell r="Z1693" t="str">
            <v>N/A</v>
          </cell>
          <cell r="AA1693" t="str">
            <v>N/A</v>
          </cell>
          <cell r="AB1693" t="str">
            <v xml:space="preserve">BLOQUEADO    </v>
          </cell>
          <cell r="AC1693">
            <v>9990048</v>
          </cell>
          <cell r="AD1693" t="str">
            <v>PROJ.STO AMARO</v>
          </cell>
          <cell r="AE1693" t="str">
            <v xml:space="preserve">0.AUXILIAR </v>
          </cell>
          <cell r="AF1693" t="str">
            <v>N/A</v>
          </cell>
          <cell r="AG1693" t="str">
            <v>N/A</v>
          </cell>
          <cell r="AH1693" t="str">
            <v>N/A</v>
          </cell>
          <cell r="AI1693" t="str">
            <v>N/A</v>
          </cell>
          <cell r="AJ1693" t="str">
            <v>N/A</v>
          </cell>
          <cell r="AK1693" t="str">
            <v>N/A</v>
          </cell>
          <cell r="AL1693" t="str">
            <v>N/A</v>
          </cell>
          <cell r="AM1693" t="str">
            <v>N/A</v>
          </cell>
          <cell r="AN1693" t="str">
            <v>N/A</v>
          </cell>
          <cell r="AO1693" t="str">
            <v>N/A</v>
          </cell>
          <cell r="AP1693" t="str">
            <v>N/A</v>
          </cell>
          <cell r="AQ1693" t="str">
            <v>N/A</v>
          </cell>
          <cell r="AR1693" t="str">
            <v>N/A</v>
          </cell>
          <cell r="AS1693" t="str">
            <v>N/IN/I</v>
          </cell>
          <cell r="AT1693" t="str">
            <v>N/I</v>
          </cell>
          <cell r="AU1693" t="str">
            <v>N/I</v>
          </cell>
          <cell r="AV1693" t="str">
            <v>N/A</v>
          </cell>
          <cell r="AW1693" t="str">
            <v>N/A</v>
          </cell>
          <cell r="AX1693" t="str">
            <v>N/A</v>
          </cell>
          <cell r="AY1693" t="str">
            <v>N/A</v>
          </cell>
          <cell r="AZ1693">
            <v>9990048</v>
          </cell>
        </row>
        <row r="1694">
          <cell r="D1694">
            <v>9990047</v>
          </cell>
          <cell r="E1694" t="str">
            <v>SAEPART SOC.PARTIC.</v>
          </cell>
          <cell r="F1694" t="str">
            <v>N/A</v>
          </cell>
          <cell r="G1694" t="str">
            <v>N/A</v>
          </cell>
          <cell r="H1694" t="str">
            <v>N/A</v>
          </cell>
          <cell r="I1694" t="str">
            <v>N/A</v>
          </cell>
          <cell r="J1694" t="str">
            <v>N/A</v>
          </cell>
          <cell r="K1694" t="str">
            <v>N/A</v>
          </cell>
          <cell r="L1694" t="str">
            <v>N/A</v>
          </cell>
          <cell r="M1694" t="str">
            <v>N/A</v>
          </cell>
          <cell r="N1694">
            <v>0</v>
          </cell>
          <cell r="O1694">
            <v>0</v>
          </cell>
          <cell r="P1694" t="str">
            <v>N/A</v>
          </cell>
          <cell r="Q1694" t="str">
            <v>N/A</v>
          </cell>
          <cell r="R1694" t="str">
            <v>N/A</v>
          </cell>
          <cell r="S1694" t="str">
            <v>N/A</v>
          </cell>
          <cell r="T1694" t="str">
            <v>N/A</v>
          </cell>
          <cell r="U1694" t="str">
            <v>N/A</v>
          </cell>
          <cell r="V1694" t="str">
            <v>N/A</v>
          </cell>
          <cell r="W1694" t="str">
            <v>N/A</v>
          </cell>
          <cell r="X1694" t="str">
            <v>N/A</v>
          </cell>
          <cell r="Y1694" t="str">
            <v>N/A</v>
          </cell>
          <cell r="Z1694" t="str">
            <v>N/A</v>
          </cell>
          <cell r="AA1694" t="str">
            <v>N/A</v>
          </cell>
          <cell r="AB1694" t="str">
            <v xml:space="preserve">BLOQUEADO    </v>
          </cell>
          <cell r="AC1694">
            <v>9990047</v>
          </cell>
          <cell r="AD1694" t="str">
            <v>SAEPART SOC.PARTIC.</v>
          </cell>
          <cell r="AE1694" t="str">
            <v xml:space="preserve">0.AUXILIAR </v>
          </cell>
          <cell r="AF1694" t="str">
            <v>N/A</v>
          </cell>
          <cell r="AG1694" t="str">
            <v>N/A</v>
          </cell>
          <cell r="AH1694" t="str">
            <v>N/A</v>
          </cell>
          <cell r="AI1694" t="str">
            <v>N/A</v>
          </cell>
          <cell r="AJ1694" t="str">
            <v>N/A</v>
          </cell>
          <cell r="AK1694" t="str">
            <v>N/A</v>
          </cell>
          <cell r="AL1694" t="str">
            <v>N/A</v>
          </cell>
          <cell r="AM1694" t="str">
            <v>N/A</v>
          </cell>
          <cell r="AN1694" t="str">
            <v>N/A</v>
          </cell>
          <cell r="AO1694" t="str">
            <v>N/A</v>
          </cell>
          <cell r="AP1694" t="str">
            <v>N/A</v>
          </cell>
          <cell r="AQ1694" t="str">
            <v>N/A</v>
          </cell>
          <cell r="AR1694" t="str">
            <v>N/A</v>
          </cell>
          <cell r="AS1694" t="str">
            <v>N/IN/I</v>
          </cell>
          <cell r="AT1694" t="str">
            <v>N/I</v>
          </cell>
          <cell r="AU1694" t="str">
            <v>N/I</v>
          </cell>
          <cell r="AV1694" t="str">
            <v>N/A</v>
          </cell>
          <cell r="AW1694" t="str">
            <v>N/A</v>
          </cell>
          <cell r="AX1694" t="str">
            <v>N/A</v>
          </cell>
          <cell r="AY1694" t="str">
            <v>N/A</v>
          </cell>
          <cell r="AZ1694">
            <v>9990047</v>
          </cell>
        </row>
        <row r="1695">
          <cell r="D1695">
            <v>9990046</v>
          </cell>
          <cell r="E1695" t="str">
            <v>WALTER BERGAMO ESTACIONAMENTOS</v>
          </cell>
          <cell r="F1695" t="str">
            <v>N/A</v>
          </cell>
          <cell r="G1695" t="str">
            <v>N/A</v>
          </cell>
          <cell r="H1695" t="str">
            <v>N/A</v>
          </cell>
          <cell r="I1695" t="str">
            <v>N/A</v>
          </cell>
          <cell r="J1695" t="str">
            <v>N/A</v>
          </cell>
          <cell r="K1695" t="str">
            <v>N/A</v>
          </cell>
          <cell r="L1695" t="str">
            <v>N/A</v>
          </cell>
          <cell r="M1695" t="str">
            <v>N/A</v>
          </cell>
          <cell r="N1695">
            <v>0</v>
          </cell>
          <cell r="O1695">
            <v>0</v>
          </cell>
          <cell r="P1695" t="str">
            <v>N/A</v>
          </cell>
          <cell r="Q1695" t="str">
            <v>N/A</v>
          </cell>
          <cell r="R1695" t="str">
            <v>N/A</v>
          </cell>
          <cell r="S1695" t="str">
            <v>N/A</v>
          </cell>
          <cell r="T1695" t="str">
            <v>N/A</v>
          </cell>
          <cell r="U1695" t="str">
            <v>N/A</v>
          </cell>
          <cell r="V1695" t="str">
            <v>N/A</v>
          </cell>
          <cell r="W1695" t="str">
            <v>N/A</v>
          </cell>
          <cell r="X1695" t="str">
            <v>N/A</v>
          </cell>
          <cell r="Y1695" t="str">
            <v>N/A</v>
          </cell>
          <cell r="Z1695" t="str">
            <v>N/A</v>
          </cell>
          <cell r="AA1695" t="str">
            <v>N/A</v>
          </cell>
          <cell r="AB1695" t="str">
            <v xml:space="preserve">BLOQUEADO    </v>
          </cell>
          <cell r="AC1695">
            <v>9990046</v>
          </cell>
          <cell r="AD1695" t="str">
            <v>WALTER BERGAMO ESTACIONAMENTOS</v>
          </cell>
          <cell r="AE1695" t="str">
            <v xml:space="preserve">0.AUXILIAR </v>
          </cell>
          <cell r="AF1695" t="str">
            <v>N/A</v>
          </cell>
          <cell r="AG1695" t="str">
            <v>N/A</v>
          </cell>
          <cell r="AH1695" t="str">
            <v>N/A</v>
          </cell>
          <cell r="AI1695" t="str">
            <v>N/A</v>
          </cell>
          <cell r="AJ1695" t="str">
            <v>N/A</v>
          </cell>
          <cell r="AK1695" t="str">
            <v>N/A</v>
          </cell>
          <cell r="AL1695" t="str">
            <v>N/A</v>
          </cell>
          <cell r="AM1695" t="str">
            <v>N/A</v>
          </cell>
          <cell r="AN1695" t="str">
            <v>N/A</v>
          </cell>
          <cell r="AO1695" t="str">
            <v>N/A</v>
          </cell>
          <cell r="AP1695" t="str">
            <v>N/A</v>
          </cell>
          <cell r="AQ1695" t="str">
            <v>N/A</v>
          </cell>
          <cell r="AR1695" t="str">
            <v>N/A</v>
          </cell>
          <cell r="AS1695" t="str">
            <v>N/IN/I</v>
          </cell>
          <cell r="AT1695" t="str">
            <v>N/I</v>
          </cell>
          <cell r="AU1695" t="str">
            <v>N/I</v>
          </cell>
          <cell r="AV1695" t="str">
            <v>N/A</v>
          </cell>
          <cell r="AW1695" t="str">
            <v>N/A</v>
          </cell>
          <cell r="AX1695" t="str">
            <v>N/A</v>
          </cell>
          <cell r="AY1695" t="str">
            <v>N/A</v>
          </cell>
          <cell r="AZ1695">
            <v>9990046</v>
          </cell>
        </row>
        <row r="1696">
          <cell r="D1696">
            <v>9990045</v>
          </cell>
          <cell r="E1696" t="str">
            <v>VC PARKING ESTACIONAMENTOS</v>
          </cell>
          <cell r="F1696" t="str">
            <v>N/A</v>
          </cell>
          <cell r="G1696" t="str">
            <v>N/A</v>
          </cell>
          <cell r="H1696" t="str">
            <v>N/A</v>
          </cell>
          <cell r="I1696" t="str">
            <v>N/A</v>
          </cell>
          <cell r="J1696" t="str">
            <v>N/A</v>
          </cell>
          <cell r="K1696" t="str">
            <v>N/A</v>
          </cell>
          <cell r="L1696" t="str">
            <v>N/A</v>
          </cell>
          <cell r="M1696" t="str">
            <v>N/A</v>
          </cell>
          <cell r="N1696">
            <v>0</v>
          </cell>
          <cell r="O1696">
            <v>0</v>
          </cell>
          <cell r="P1696" t="str">
            <v>N/A</v>
          </cell>
          <cell r="Q1696" t="str">
            <v>N/A</v>
          </cell>
          <cell r="R1696" t="str">
            <v>N/A</v>
          </cell>
          <cell r="S1696" t="str">
            <v>N/A</v>
          </cell>
          <cell r="T1696" t="str">
            <v>N/A</v>
          </cell>
          <cell r="U1696" t="str">
            <v>N/A</v>
          </cell>
          <cell r="V1696" t="str">
            <v>N/A</v>
          </cell>
          <cell r="W1696" t="str">
            <v>N/A</v>
          </cell>
          <cell r="X1696" t="str">
            <v>N/A</v>
          </cell>
          <cell r="Y1696" t="str">
            <v>N/A</v>
          </cell>
          <cell r="Z1696" t="str">
            <v>N/A</v>
          </cell>
          <cell r="AA1696" t="str">
            <v>N/A</v>
          </cell>
          <cell r="AB1696" t="str">
            <v xml:space="preserve">BLOQUEADO    </v>
          </cell>
          <cell r="AC1696">
            <v>9990045</v>
          </cell>
          <cell r="AD1696" t="str">
            <v>VC PARKING ESTACIONAMENTOS</v>
          </cell>
          <cell r="AE1696" t="str">
            <v xml:space="preserve">0.AUXILIAR </v>
          </cell>
          <cell r="AF1696" t="str">
            <v>N/A</v>
          </cell>
          <cell r="AG1696" t="str">
            <v>N/A</v>
          </cell>
          <cell r="AH1696" t="str">
            <v>N/A</v>
          </cell>
          <cell r="AI1696" t="str">
            <v>N/A</v>
          </cell>
          <cell r="AJ1696" t="str">
            <v>N/A</v>
          </cell>
          <cell r="AK1696" t="str">
            <v>N/A</v>
          </cell>
          <cell r="AL1696" t="str">
            <v>N/A</v>
          </cell>
          <cell r="AM1696" t="str">
            <v>N/A</v>
          </cell>
          <cell r="AN1696" t="str">
            <v>N/A</v>
          </cell>
          <cell r="AO1696" t="str">
            <v>N/A</v>
          </cell>
          <cell r="AP1696" t="str">
            <v>N/A</v>
          </cell>
          <cell r="AQ1696" t="str">
            <v>N/A</v>
          </cell>
          <cell r="AR1696" t="str">
            <v>N/A</v>
          </cell>
          <cell r="AS1696" t="str">
            <v>N/IN/I</v>
          </cell>
          <cell r="AT1696" t="str">
            <v>N/I</v>
          </cell>
          <cell r="AU1696" t="str">
            <v>N/I</v>
          </cell>
          <cell r="AV1696" t="str">
            <v>N/A</v>
          </cell>
          <cell r="AW1696" t="str">
            <v>N/A</v>
          </cell>
          <cell r="AX1696" t="str">
            <v>N/A</v>
          </cell>
          <cell r="AY1696" t="str">
            <v>N/A</v>
          </cell>
          <cell r="AZ1696">
            <v>9990045</v>
          </cell>
        </row>
        <row r="1697">
          <cell r="D1697">
            <v>9990044</v>
          </cell>
          <cell r="E1697" t="str">
            <v>TEMPO CERTO</v>
          </cell>
          <cell r="F1697" t="str">
            <v>N/A</v>
          </cell>
          <cell r="G1697" t="str">
            <v>N/A</v>
          </cell>
          <cell r="H1697" t="str">
            <v>N/A</v>
          </cell>
          <cell r="I1697" t="str">
            <v>N/A</v>
          </cell>
          <cell r="J1697" t="str">
            <v>N/A</v>
          </cell>
          <cell r="K1697" t="str">
            <v>N/A</v>
          </cell>
          <cell r="L1697" t="str">
            <v>N/A</v>
          </cell>
          <cell r="M1697" t="str">
            <v>N/A</v>
          </cell>
          <cell r="N1697">
            <v>0</v>
          </cell>
          <cell r="O1697">
            <v>0</v>
          </cell>
          <cell r="P1697" t="str">
            <v>N/A</v>
          </cell>
          <cell r="Q1697" t="str">
            <v>N/A</v>
          </cell>
          <cell r="R1697" t="str">
            <v>N/A</v>
          </cell>
          <cell r="S1697" t="str">
            <v>N/A</v>
          </cell>
          <cell r="T1697" t="str">
            <v>N/A</v>
          </cell>
          <cell r="U1697" t="str">
            <v>N/A</v>
          </cell>
          <cell r="V1697" t="str">
            <v>N/A</v>
          </cell>
          <cell r="W1697" t="str">
            <v>N/A</v>
          </cell>
          <cell r="X1697" t="str">
            <v>N/A</v>
          </cell>
          <cell r="Y1697" t="str">
            <v>N/A</v>
          </cell>
          <cell r="Z1697" t="str">
            <v>N/A</v>
          </cell>
          <cell r="AA1697" t="str">
            <v>N/A</v>
          </cell>
          <cell r="AB1697" t="str">
            <v xml:space="preserve">BLOQUEADO    </v>
          </cell>
          <cell r="AC1697">
            <v>9990044</v>
          </cell>
          <cell r="AD1697" t="str">
            <v>TEMPO CERTO</v>
          </cell>
          <cell r="AE1697" t="str">
            <v xml:space="preserve">0.AUXILIAR </v>
          </cell>
          <cell r="AF1697" t="str">
            <v>N/A</v>
          </cell>
          <cell r="AG1697" t="str">
            <v>N/A</v>
          </cell>
          <cell r="AH1697" t="str">
            <v>N/A</v>
          </cell>
          <cell r="AI1697" t="str">
            <v>N/A</v>
          </cell>
          <cell r="AJ1697" t="str">
            <v>N/A</v>
          </cell>
          <cell r="AK1697" t="str">
            <v>N/A</v>
          </cell>
          <cell r="AL1697" t="str">
            <v>N/A</v>
          </cell>
          <cell r="AM1697" t="str">
            <v>N/A</v>
          </cell>
          <cell r="AN1697" t="str">
            <v>N/A</v>
          </cell>
          <cell r="AO1697" t="str">
            <v>N/A</v>
          </cell>
          <cell r="AP1697" t="str">
            <v>N/A</v>
          </cell>
          <cell r="AQ1697" t="str">
            <v>N/A</v>
          </cell>
          <cell r="AR1697" t="str">
            <v>N/A</v>
          </cell>
          <cell r="AS1697" t="str">
            <v>N/IN/I</v>
          </cell>
          <cell r="AT1697" t="str">
            <v>N/I</v>
          </cell>
          <cell r="AU1697" t="str">
            <v>N/I</v>
          </cell>
          <cell r="AV1697" t="str">
            <v>N/A</v>
          </cell>
          <cell r="AW1697" t="str">
            <v>N/A</v>
          </cell>
          <cell r="AX1697" t="str">
            <v>N/A</v>
          </cell>
          <cell r="AY1697" t="str">
            <v>N/A</v>
          </cell>
          <cell r="AZ1697">
            <v>9990044</v>
          </cell>
        </row>
        <row r="1698">
          <cell r="D1698">
            <v>9990043</v>
          </cell>
          <cell r="E1698" t="str">
            <v>TAR ESTACIONAMENTOS S/C LTDA.</v>
          </cell>
          <cell r="F1698" t="str">
            <v>N/A</v>
          </cell>
          <cell r="G1698" t="str">
            <v>N/A</v>
          </cell>
          <cell r="H1698" t="str">
            <v>N/A</v>
          </cell>
          <cell r="I1698" t="str">
            <v>N/A</v>
          </cell>
          <cell r="J1698" t="str">
            <v>N/A</v>
          </cell>
          <cell r="K1698" t="str">
            <v>N/A</v>
          </cell>
          <cell r="L1698" t="str">
            <v>N/A</v>
          </cell>
          <cell r="M1698" t="str">
            <v>N/A</v>
          </cell>
          <cell r="N1698">
            <v>0</v>
          </cell>
          <cell r="O1698">
            <v>0</v>
          </cell>
          <cell r="P1698" t="str">
            <v>N/A</v>
          </cell>
          <cell r="Q1698" t="str">
            <v>N/A</v>
          </cell>
          <cell r="R1698" t="str">
            <v>N/A</v>
          </cell>
          <cell r="S1698" t="str">
            <v>N/A</v>
          </cell>
          <cell r="T1698" t="str">
            <v>N/A</v>
          </cell>
          <cell r="U1698" t="str">
            <v>N/A</v>
          </cell>
          <cell r="V1698" t="str">
            <v>N/A</v>
          </cell>
          <cell r="W1698" t="str">
            <v>N/A</v>
          </cell>
          <cell r="X1698" t="str">
            <v>N/A</v>
          </cell>
          <cell r="Y1698" t="str">
            <v>N/A</v>
          </cell>
          <cell r="Z1698" t="str">
            <v>N/A</v>
          </cell>
          <cell r="AA1698" t="str">
            <v>N/A</v>
          </cell>
          <cell r="AB1698" t="str">
            <v xml:space="preserve">BLOQUEADO    </v>
          </cell>
          <cell r="AC1698">
            <v>9990043</v>
          </cell>
          <cell r="AD1698" t="str">
            <v>TAR ESTACIONAMENTOS S/C LTDA.</v>
          </cell>
          <cell r="AE1698" t="str">
            <v xml:space="preserve">0.AUXILIAR </v>
          </cell>
          <cell r="AF1698" t="str">
            <v>N/A</v>
          </cell>
          <cell r="AG1698" t="str">
            <v>N/A</v>
          </cell>
          <cell r="AH1698" t="str">
            <v>N/A</v>
          </cell>
          <cell r="AI1698" t="str">
            <v>N/A</v>
          </cell>
          <cell r="AJ1698" t="str">
            <v>N/A</v>
          </cell>
          <cell r="AK1698" t="str">
            <v>N/A</v>
          </cell>
          <cell r="AL1698" t="str">
            <v>N/A</v>
          </cell>
          <cell r="AM1698" t="str">
            <v>N/A</v>
          </cell>
          <cell r="AN1698" t="str">
            <v>N/A</v>
          </cell>
          <cell r="AO1698" t="str">
            <v>N/A</v>
          </cell>
          <cell r="AP1698" t="str">
            <v>N/A</v>
          </cell>
          <cell r="AQ1698" t="str">
            <v>N/A</v>
          </cell>
          <cell r="AR1698" t="str">
            <v>N/A</v>
          </cell>
          <cell r="AS1698" t="str">
            <v>N/IN/I</v>
          </cell>
          <cell r="AT1698" t="str">
            <v>N/I</v>
          </cell>
          <cell r="AU1698" t="str">
            <v>N/I</v>
          </cell>
          <cell r="AV1698" t="str">
            <v>N/A</v>
          </cell>
          <cell r="AW1698" t="str">
            <v>N/A</v>
          </cell>
          <cell r="AX1698" t="str">
            <v>N/A</v>
          </cell>
          <cell r="AY1698" t="str">
            <v>N/A</v>
          </cell>
          <cell r="AZ1698">
            <v>9990043</v>
          </cell>
        </row>
        <row r="1699">
          <cell r="D1699">
            <v>9990042</v>
          </cell>
          <cell r="E1699" t="str">
            <v>STOP BANK ESTACIONAMENTOS</v>
          </cell>
          <cell r="F1699" t="str">
            <v>N/A</v>
          </cell>
          <cell r="G1699" t="str">
            <v>N/A</v>
          </cell>
          <cell r="H1699" t="str">
            <v>N/A</v>
          </cell>
          <cell r="I1699" t="str">
            <v>N/A</v>
          </cell>
          <cell r="J1699" t="str">
            <v>N/A</v>
          </cell>
          <cell r="K1699" t="str">
            <v>N/A</v>
          </cell>
          <cell r="L1699" t="str">
            <v>N/A</v>
          </cell>
          <cell r="M1699" t="str">
            <v>N/A</v>
          </cell>
          <cell r="N1699">
            <v>0</v>
          </cell>
          <cell r="O1699">
            <v>0</v>
          </cell>
          <cell r="P1699" t="str">
            <v>N/A</v>
          </cell>
          <cell r="Q1699" t="str">
            <v>N/A</v>
          </cell>
          <cell r="R1699" t="str">
            <v>N/A</v>
          </cell>
          <cell r="S1699" t="str">
            <v>N/A</v>
          </cell>
          <cell r="T1699" t="str">
            <v>N/A</v>
          </cell>
          <cell r="U1699" t="str">
            <v>N/A</v>
          </cell>
          <cell r="V1699" t="str">
            <v>N/A</v>
          </cell>
          <cell r="W1699" t="str">
            <v>N/A</v>
          </cell>
          <cell r="X1699" t="str">
            <v>N/A</v>
          </cell>
          <cell r="Y1699" t="str">
            <v>N/A</v>
          </cell>
          <cell r="Z1699" t="str">
            <v>N/A</v>
          </cell>
          <cell r="AA1699" t="str">
            <v>N/A</v>
          </cell>
          <cell r="AB1699" t="str">
            <v xml:space="preserve">BLOQUEADO    </v>
          </cell>
          <cell r="AC1699">
            <v>9990042</v>
          </cell>
          <cell r="AD1699" t="str">
            <v>STOP BANK ESTACIONAMENTOS</v>
          </cell>
          <cell r="AE1699" t="str">
            <v xml:space="preserve">0.AUXILIAR </v>
          </cell>
          <cell r="AF1699" t="str">
            <v>N/A</v>
          </cell>
          <cell r="AG1699" t="str">
            <v>N/A</v>
          </cell>
          <cell r="AH1699" t="str">
            <v>N/A</v>
          </cell>
          <cell r="AI1699" t="str">
            <v>N/A</v>
          </cell>
          <cell r="AJ1699" t="str">
            <v>N/A</v>
          </cell>
          <cell r="AK1699" t="str">
            <v>N/A</v>
          </cell>
          <cell r="AL1699" t="str">
            <v>N/A</v>
          </cell>
          <cell r="AM1699" t="str">
            <v>N/A</v>
          </cell>
          <cell r="AN1699" t="str">
            <v>N/A</v>
          </cell>
          <cell r="AO1699" t="str">
            <v>N/A</v>
          </cell>
          <cell r="AP1699" t="str">
            <v>N/A</v>
          </cell>
          <cell r="AQ1699" t="str">
            <v>N/A</v>
          </cell>
          <cell r="AR1699" t="str">
            <v>N/A</v>
          </cell>
          <cell r="AS1699" t="str">
            <v>N/IN/I</v>
          </cell>
          <cell r="AT1699" t="str">
            <v>N/I</v>
          </cell>
          <cell r="AU1699" t="str">
            <v>N/I</v>
          </cell>
          <cell r="AV1699" t="str">
            <v>N/A</v>
          </cell>
          <cell r="AW1699" t="str">
            <v>N/A</v>
          </cell>
          <cell r="AX1699" t="str">
            <v>N/A</v>
          </cell>
          <cell r="AY1699" t="str">
            <v>N/A</v>
          </cell>
          <cell r="AZ1699">
            <v>9990042</v>
          </cell>
        </row>
        <row r="1700">
          <cell r="D1700">
            <v>9990041</v>
          </cell>
          <cell r="E1700" t="str">
            <v>SIMPLE PARK ESTACIONAMENTOS</v>
          </cell>
          <cell r="F1700" t="str">
            <v>N/A</v>
          </cell>
          <cell r="G1700" t="str">
            <v>N/A</v>
          </cell>
          <cell r="H1700" t="str">
            <v>N/A</v>
          </cell>
          <cell r="I1700" t="str">
            <v>N/A</v>
          </cell>
          <cell r="J1700" t="str">
            <v>N/A</v>
          </cell>
          <cell r="K1700" t="str">
            <v>N/A</v>
          </cell>
          <cell r="L1700" t="str">
            <v>N/A</v>
          </cell>
          <cell r="M1700" t="str">
            <v>N/A</v>
          </cell>
          <cell r="N1700">
            <v>0</v>
          </cell>
          <cell r="O1700">
            <v>0</v>
          </cell>
          <cell r="P1700" t="str">
            <v>N/A</v>
          </cell>
          <cell r="Q1700" t="str">
            <v>N/A</v>
          </cell>
          <cell r="R1700" t="str">
            <v>N/A</v>
          </cell>
          <cell r="S1700" t="str">
            <v>N/A</v>
          </cell>
          <cell r="T1700" t="str">
            <v>N/A</v>
          </cell>
          <cell r="U1700" t="str">
            <v>N/A</v>
          </cell>
          <cell r="V1700" t="str">
            <v>N/A</v>
          </cell>
          <cell r="W1700" t="str">
            <v>N/A</v>
          </cell>
          <cell r="X1700" t="str">
            <v>N/A</v>
          </cell>
          <cell r="Y1700" t="str">
            <v>N/A</v>
          </cell>
          <cell r="Z1700" t="str">
            <v>N/A</v>
          </cell>
          <cell r="AA1700" t="str">
            <v>N/A</v>
          </cell>
          <cell r="AB1700" t="str">
            <v xml:space="preserve">BLOQUEADO    </v>
          </cell>
          <cell r="AC1700">
            <v>9990041</v>
          </cell>
          <cell r="AD1700" t="str">
            <v>SIMPLE PARK ESTACIONAMENTOS</v>
          </cell>
          <cell r="AE1700" t="str">
            <v xml:space="preserve">0.AUXILIAR </v>
          </cell>
          <cell r="AF1700" t="str">
            <v>N/A</v>
          </cell>
          <cell r="AG1700" t="str">
            <v>N/A</v>
          </cell>
          <cell r="AH1700" t="str">
            <v>N/A</v>
          </cell>
          <cell r="AI1700" t="str">
            <v>N/A</v>
          </cell>
          <cell r="AJ1700" t="str">
            <v>N/A</v>
          </cell>
          <cell r="AK1700" t="str">
            <v>N/A</v>
          </cell>
          <cell r="AL1700" t="str">
            <v>N/A</v>
          </cell>
          <cell r="AM1700" t="str">
            <v>N/A</v>
          </cell>
          <cell r="AN1700" t="str">
            <v>N/A</v>
          </cell>
          <cell r="AO1700" t="str">
            <v>N/A</v>
          </cell>
          <cell r="AP1700" t="str">
            <v>N/A</v>
          </cell>
          <cell r="AQ1700" t="str">
            <v>N/A</v>
          </cell>
          <cell r="AR1700" t="str">
            <v>N/A</v>
          </cell>
          <cell r="AS1700" t="str">
            <v>N/IN/I</v>
          </cell>
          <cell r="AT1700" t="str">
            <v>N/I</v>
          </cell>
          <cell r="AU1700" t="str">
            <v>N/I</v>
          </cell>
          <cell r="AV1700" t="str">
            <v>N/A</v>
          </cell>
          <cell r="AW1700" t="str">
            <v>N/A</v>
          </cell>
          <cell r="AX1700" t="str">
            <v>N/A</v>
          </cell>
          <cell r="AY1700" t="str">
            <v>N/A</v>
          </cell>
          <cell r="AZ1700">
            <v>9990041</v>
          </cell>
        </row>
        <row r="1701">
          <cell r="D1701">
            <v>9990040</v>
          </cell>
          <cell r="E1701" t="str">
            <v>SL ESTACIONAMENTOS</v>
          </cell>
          <cell r="F1701" t="str">
            <v>N/A</v>
          </cell>
          <cell r="G1701" t="str">
            <v>N/A</v>
          </cell>
          <cell r="H1701" t="str">
            <v>N/A</v>
          </cell>
          <cell r="I1701" t="str">
            <v>N/A</v>
          </cell>
          <cell r="J1701" t="str">
            <v>N/A</v>
          </cell>
          <cell r="K1701" t="str">
            <v>N/A</v>
          </cell>
          <cell r="L1701" t="str">
            <v>N/A</v>
          </cell>
          <cell r="M1701" t="str">
            <v>N/A</v>
          </cell>
          <cell r="N1701">
            <v>0</v>
          </cell>
          <cell r="O1701">
            <v>0</v>
          </cell>
          <cell r="P1701" t="str">
            <v>N/A</v>
          </cell>
          <cell r="Q1701" t="str">
            <v>N/A</v>
          </cell>
          <cell r="R1701" t="str">
            <v>N/A</v>
          </cell>
          <cell r="S1701" t="str">
            <v>N/A</v>
          </cell>
          <cell r="T1701" t="str">
            <v>N/A</v>
          </cell>
          <cell r="U1701" t="str">
            <v>N/A</v>
          </cell>
          <cell r="V1701" t="str">
            <v>N/A</v>
          </cell>
          <cell r="W1701" t="str">
            <v>N/A</v>
          </cell>
          <cell r="X1701" t="str">
            <v>N/A</v>
          </cell>
          <cell r="Y1701" t="str">
            <v>N/A</v>
          </cell>
          <cell r="Z1701" t="str">
            <v>N/A</v>
          </cell>
          <cell r="AA1701" t="str">
            <v>N/A</v>
          </cell>
          <cell r="AB1701" t="str">
            <v xml:space="preserve">BLOQUEADO    </v>
          </cell>
          <cell r="AC1701">
            <v>9990040</v>
          </cell>
          <cell r="AD1701" t="str">
            <v>SL ESTACIONAMENTOS</v>
          </cell>
          <cell r="AE1701" t="str">
            <v xml:space="preserve">0.AUXILIAR </v>
          </cell>
          <cell r="AF1701" t="str">
            <v>N/A</v>
          </cell>
          <cell r="AG1701" t="str">
            <v>N/A</v>
          </cell>
          <cell r="AH1701" t="str">
            <v>N/A</v>
          </cell>
          <cell r="AI1701" t="str">
            <v>N/A</v>
          </cell>
          <cell r="AJ1701" t="str">
            <v>N/A</v>
          </cell>
          <cell r="AK1701" t="str">
            <v>N/A</v>
          </cell>
          <cell r="AL1701" t="str">
            <v>N/A</v>
          </cell>
          <cell r="AM1701" t="str">
            <v>N/A</v>
          </cell>
          <cell r="AN1701" t="str">
            <v>N/A</v>
          </cell>
          <cell r="AO1701" t="str">
            <v>N/A</v>
          </cell>
          <cell r="AP1701" t="str">
            <v>N/A</v>
          </cell>
          <cell r="AQ1701" t="str">
            <v>N/A</v>
          </cell>
          <cell r="AR1701" t="str">
            <v>N/A</v>
          </cell>
          <cell r="AS1701" t="str">
            <v>N/IN/I</v>
          </cell>
          <cell r="AT1701" t="str">
            <v>N/I</v>
          </cell>
          <cell r="AU1701" t="str">
            <v>N/I</v>
          </cell>
          <cell r="AV1701" t="str">
            <v>N/A</v>
          </cell>
          <cell r="AW1701" t="str">
            <v>N/A</v>
          </cell>
          <cell r="AX1701" t="str">
            <v>N/A</v>
          </cell>
          <cell r="AY1701" t="str">
            <v>N/A</v>
          </cell>
          <cell r="AZ1701">
            <v>9990040</v>
          </cell>
        </row>
        <row r="1702">
          <cell r="D1702">
            <v>9990039</v>
          </cell>
          <cell r="E1702" t="str">
            <v>SHF ESTACIONAMENTOS</v>
          </cell>
          <cell r="F1702" t="str">
            <v>N/A</v>
          </cell>
          <cell r="G1702" t="str">
            <v>N/A</v>
          </cell>
          <cell r="H1702" t="str">
            <v>N/A</v>
          </cell>
          <cell r="I1702" t="str">
            <v>N/A</v>
          </cell>
          <cell r="J1702" t="str">
            <v>N/A</v>
          </cell>
          <cell r="K1702" t="str">
            <v>N/A</v>
          </cell>
          <cell r="L1702" t="str">
            <v>N/A</v>
          </cell>
          <cell r="M1702" t="str">
            <v>N/A</v>
          </cell>
          <cell r="N1702">
            <v>0</v>
          </cell>
          <cell r="O1702">
            <v>0</v>
          </cell>
          <cell r="P1702" t="str">
            <v>N/A</v>
          </cell>
          <cell r="Q1702" t="str">
            <v>N/A</v>
          </cell>
          <cell r="R1702" t="str">
            <v>N/A</v>
          </cell>
          <cell r="S1702" t="str">
            <v>N/A</v>
          </cell>
          <cell r="T1702" t="str">
            <v>N/A</v>
          </cell>
          <cell r="U1702" t="str">
            <v>N/A</v>
          </cell>
          <cell r="V1702" t="str">
            <v>N/A</v>
          </cell>
          <cell r="W1702" t="str">
            <v>N/A</v>
          </cell>
          <cell r="X1702" t="str">
            <v>N/A</v>
          </cell>
          <cell r="Y1702" t="str">
            <v>N/A</v>
          </cell>
          <cell r="Z1702" t="str">
            <v>N/A</v>
          </cell>
          <cell r="AA1702" t="str">
            <v>N/A</v>
          </cell>
          <cell r="AB1702" t="str">
            <v xml:space="preserve">BLOQUEADO    </v>
          </cell>
          <cell r="AC1702">
            <v>9990039</v>
          </cell>
          <cell r="AD1702" t="str">
            <v>SHF ESTACIONAMENTOS</v>
          </cell>
          <cell r="AE1702" t="str">
            <v xml:space="preserve">0.AUXILIAR </v>
          </cell>
          <cell r="AF1702" t="str">
            <v>N/A</v>
          </cell>
          <cell r="AG1702" t="str">
            <v>N/A</v>
          </cell>
          <cell r="AH1702" t="str">
            <v>N/A</v>
          </cell>
          <cell r="AI1702" t="str">
            <v>N/A</v>
          </cell>
          <cell r="AJ1702" t="str">
            <v>N/A</v>
          </cell>
          <cell r="AK1702" t="str">
            <v>N/A</v>
          </cell>
          <cell r="AL1702" t="str">
            <v>N/A</v>
          </cell>
          <cell r="AM1702" t="str">
            <v>N/A</v>
          </cell>
          <cell r="AN1702" t="str">
            <v>N/A</v>
          </cell>
          <cell r="AO1702" t="str">
            <v>N/A</v>
          </cell>
          <cell r="AP1702" t="str">
            <v>N/A</v>
          </cell>
          <cell r="AQ1702" t="str">
            <v>N/A</v>
          </cell>
          <cell r="AR1702" t="str">
            <v>N/A</v>
          </cell>
          <cell r="AS1702" t="str">
            <v>N/IN/I</v>
          </cell>
          <cell r="AT1702" t="str">
            <v>N/I</v>
          </cell>
          <cell r="AU1702" t="str">
            <v>N/I</v>
          </cell>
          <cell r="AV1702" t="str">
            <v>N/A</v>
          </cell>
          <cell r="AW1702" t="str">
            <v>N/A</v>
          </cell>
          <cell r="AX1702" t="str">
            <v>N/A</v>
          </cell>
          <cell r="AY1702" t="str">
            <v>N/A</v>
          </cell>
          <cell r="AZ1702">
            <v>9990039</v>
          </cell>
        </row>
        <row r="1703">
          <cell r="D1703">
            <v>9990038</v>
          </cell>
          <cell r="E1703" t="str">
            <v>SANDRO GOMES ME</v>
          </cell>
          <cell r="F1703" t="str">
            <v>N/A</v>
          </cell>
          <cell r="G1703" t="str">
            <v>N/A</v>
          </cell>
          <cell r="H1703" t="str">
            <v>N/A</v>
          </cell>
          <cell r="I1703" t="str">
            <v>N/A</v>
          </cell>
          <cell r="J1703" t="str">
            <v>N/A</v>
          </cell>
          <cell r="K1703" t="str">
            <v>N/A</v>
          </cell>
          <cell r="L1703" t="str">
            <v>N/A</v>
          </cell>
          <cell r="M1703" t="str">
            <v>N/A</v>
          </cell>
          <cell r="N1703">
            <v>0</v>
          </cell>
          <cell r="O1703">
            <v>0</v>
          </cell>
          <cell r="P1703" t="str">
            <v>N/A</v>
          </cell>
          <cell r="Q1703" t="str">
            <v>N/A</v>
          </cell>
          <cell r="R1703" t="str">
            <v>N/A</v>
          </cell>
          <cell r="S1703" t="str">
            <v>N/A</v>
          </cell>
          <cell r="T1703" t="str">
            <v>N/A</v>
          </cell>
          <cell r="U1703" t="str">
            <v>N/A</v>
          </cell>
          <cell r="V1703" t="str">
            <v>N/A</v>
          </cell>
          <cell r="W1703" t="str">
            <v>N/A</v>
          </cell>
          <cell r="X1703" t="str">
            <v>N/A</v>
          </cell>
          <cell r="Y1703" t="str">
            <v>N/A</v>
          </cell>
          <cell r="Z1703" t="str">
            <v>N/A</v>
          </cell>
          <cell r="AA1703" t="str">
            <v>N/A</v>
          </cell>
          <cell r="AB1703" t="str">
            <v xml:space="preserve">BLOQUEADO    </v>
          </cell>
          <cell r="AC1703">
            <v>9990038</v>
          </cell>
          <cell r="AD1703" t="str">
            <v>SANDRO GOMES ME</v>
          </cell>
          <cell r="AE1703" t="str">
            <v xml:space="preserve">0.AUXILIAR </v>
          </cell>
          <cell r="AF1703" t="str">
            <v>N/A</v>
          </cell>
          <cell r="AG1703" t="str">
            <v>N/A</v>
          </cell>
          <cell r="AH1703" t="str">
            <v>N/A</v>
          </cell>
          <cell r="AI1703" t="str">
            <v>N/A</v>
          </cell>
          <cell r="AJ1703" t="str">
            <v>N/A</v>
          </cell>
          <cell r="AK1703" t="str">
            <v>N/A</v>
          </cell>
          <cell r="AL1703" t="str">
            <v>N/A</v>
          </cell>
          <cell r="AM1703" t="str">
            <v>N/A</v>
          </cell>
          <cell r="AN1703" t="str">
            <v>N/A</v>
          </cell>
          <cell r="AO1703" t="str">
            <v>N/A</v>
          </cell>
          <cell r="AP1703" t="str">
            <v>N/A</v>
          </cell>
          <cell r="AQ1703" t="str">
            <v>N/A</v>
          </cell>
          <cell r="AR1703" t="str">
            <v>N/A</v>
          </cell>
          <cell r="AS1703" t="str">
            <v>N/IN/I</v>
          </cell>
          <cell r="AT1703" t="str">
            <v>N/I</v>
          </cell>
          <cell r="AU1703" t="str">
            <v>N/I</v>
          </cell>
          <cell r="AV1703" t="str">
            <v>N/A</v>
          </cell>
          <cell r="AW1703" t="str">
            <v>N/A</v>
          </cell>
          <cell r="AX1703" t="str">
            <v>N/A</v>
          </cell>
          <cell r="AY1703" t="str">
            <v>N/A</v>
          </cell>
          <cell r="AZ1703">
            <v>9990038</v>
          </cell>
        </row>
        <row r="1704">
          <cell r="D1704">
            <v>9990037</v>
          </cell>
          <cell r="E1704" t="str">
            <v>SET PARK ESTACIONAMENTOS</v>
          </cell>
          <cell r="F1704" t="str">
            <v>N/A</v>
          </cell>
          <cell r="G1704" t="str">
            <v>N/A</v>
          </cell>
          <cell r="H1704" t="str">
            <v>N/A</v>
          </cell>
          <cell r="I1704" t="str">
            <v>N/A</v>
          </cell>
          <cell r="J1704" t="str">
            <v>N/A</v>
          </cell>
          <cell r="K1704" t="str">
            <v>N/A</v>
          </cell>
          <cell r="L1704" t="str">
            <v>N/A</v>
          </cell>
          <cell r="M1704" t="str">
            <v>N/A</v>
          </cell>
          <cell r="N1704">
            <v>0</v>
          </cell>
          <cell r="O1704">
            <v>0</v>
          </cell>
          <cell r="P1704" t="str">
            <v>N/A</v>
          </cell>
          <cell r="Q1704" t="str">
            <v>N/A</v>
          </cell>
          <cell r="R1704" t="str">
            <v>N/A</v>
          </cell>
          <cell r="S1704" t="str">
            <v>N/A</v>
          </cell>
          <cell r="T1704" t="str">
            <v>N/A</v>
          </cell>
          <cell r="U1704" t="str">
            <v>N/A</v>
          </cell>
          <cell r="V1704" t="str">
            <v>N/A</v>
          </cell>
          <cell r="W1704" t="str">
            <v>N/A</v>
          </cell>
          <cell r="X1704" t="str">
            <v>N/A</v>
          </cell>
          <cell r="Y1704" t="str">
            <v>N/A</v>
          </cell>
          <cell r="Z1704" t="str">
            <v>N/A</v>
          </cell>
          <cell r="AA1704" t="str">
            <v>N/A</v>
          </cell>
          <cell r="AB1704" t="str">
            <v xml:space="preserve">BLOQUEADO    </v>
          </cell>
          <cell r="AC1704">
            <v>9990037</v>
          </cell>
          <cell r="AD1704" t="str">
            <v>SET PARK ESTACIONAMENTOS</v>
          </cell>
          <cell r="AE1704" t="str">
            <v xml:space="preserve">0.AUXILIAR </v>
          </cell>
          <cell r="AF1704" t="str">
            <v>N/A</v>
          </cell>
          <cell r="AG1704" t="str">
            <v>N/A</v>
          </cell>
          <cell r="AH1704" t="str">
            <v>N/A</v>
          </cell>
          <cell r="AI1704" t="str">
            <v>N/A</v>
          </cell>
          <cell r="AJ1704" t="str">
            <v>N/A</v>
          </cell>
          <cell r="AK1704" t="str">
            <v>N/A</v>
          </cell>
          <cell r="AL1704" t="str">
            <v>N/A</v>
          </cell>
          <cell r="AM1704" t="str">
            <v>N/A</v>
          </cell>
          <cell r="AN1704" t="str">
            <v>N/A</v>
          </cell>
          <cell r="AO1704" t="str">
            <v>N/A</v>
          </cell>
          <cell r="AP1704" t="str">
            <v>N/A</v>
          </cell>
          <cell r="AQ1704" t="str">
            <v>N/A</v>
          </cell>
          <cell r="AR1704" t="str">
            <v>N/A</v>
          </cell>
          <cell r="AS1704" t="str">
            <v>N/IN/I</v>
          </cell>
          <cell r="AT1704" t="str">
            <v>N/I</v>
          </cell>
          <cell r="AU1704" t="str">
            <v>N/I</v>
          </cell>
          <cell r="AV1704" t="str">
            <v>N/A</v>
          </cell>
          <cell r="AW1704" t="str">
            <v>N/A</v>
          </cell>
          <cell r="AX1704" t="str">
            <v>N/A</v>
          </cell>
          <cell r="AY1704" t="str">
            <v>N/A</v>
          </cell>
          <cell r="AZ1704">
            <v>9990037</v>
          </cell>
        </row>
        <row r="1705">
          <cell r="D1705">
            <v>9990036</v>
          </cell>
          <cell r="E1705" t="str">
            <v>REIS PARK ESTACIONAMENTOS</v>
          </cell>
          <cell r="F1705" t="str">
            <v>N/A</v>
          </cell>
          <cell r="G1705" t="str">
            <v>N/A</v>
          </cell>
          <cell r="H1705" t="str">
            <v>N/A</v>
          </cell>
          <cell r="I1705" t="str">
            <v>N/A</v>
          </cell>
          <cell r="J1705" t="str">
            <v>N/A</v>
          </cell>
          <cell r="K1705" t="str">
            <v>N/A</v>
          </cell>
          <cell r="L1705" t="str">
            <v>N/A</v>
          </cell>
          <cell r="M1705" t="str">
            <v>N/A</v>
          </cell>
          <cell r="N1705">
            <v>0</v>
          </cell>
          <cell r="O1705">
            <v>0</v>
          </cell>
          <cell r="P1705" t="str">
            <v>N/A</v>
          </cell>
          <cell r="Q1705" t="str">
            <v>N/A</v>
          </cell>
          <cell r="R1705" t="str">
            <v>N/A</v>
          </cell>
          <cell r="S1705" t="str">
            <v>N/A</v>
          </cell>
          <cell r="T1705" t="str">
            <v>N/A</v>
          </cell>
          <cell r="U1705" t="str">
            <v>N/A</v>
          </cell>
          <cell r="V1705" t="str">
            <v>N/A</v>
          </cell>
          <cell r="W1705" t="str">
            <v>N/A</v>
          </cell>
          <cell r="X1705" t="str">
            <v>N/A</v>
          </cell>
          <cell r="Y1705" t="str">
            <v>N/A</v>
          </cell>
          <cell r="Z1705" t="str">
            <v>N/A</v>
          </cell>
          <cell r="AA1705" t="str">
            <v>N/A</v>
          </cell>
          <cell r="AB1705" t="str">
            <v xml:space="preserve">BLOQUEADO    </v>
          </cell>
          <cell r="AC1705">
            <v>9990036</v>
          </cell>
          <cell r="AD1705" t="str">
            <v>REIS PARK ESTACIONAMENTOS</v>
          </cell>
          <cell r="AE1705" t="str">
            <v xml:space="preserve">0.AUXILIAR </v>
          </cell>
          <cell r="AF1705" t="str">
            <v>N/A</v>
          </cell>
          <cell r="AG1705" t="str">
            <v>N/A</v>
          </cell>
          <cell r="AH1705" t="str">
            <v>N/A</v>
          </cell>
          <cell r="AI1705" t="str">
            <v>N/A</v>
          </cell>
          <cell r="AJ1705" t="str">
            <v>N/A</v>
          </cell>
          <cell r="AK1705" t="str">
            <v>N/A</v>
          </cell>
          <cell r="AL1705" t="str">
            <v>N/A</v>
          </cell>
          <cell r="AM1705" t="str">
            <v>N/A</v>
          </cell>
          <cell r="AN1705" t="str">
            <v>N/A</v>
          </cell>
          <cell r="AO1705" t="str">
            <v>N/A</v>
          </cell>
          <cell r="AP1705" t="str">
            <v>N/A</v>
          </cell>
          <cell r="AQ1705" t="str">
            <v>N/A</v>
          </cell>
          <cell r="AR1705" t="str">
            <v>N/A</v>
          </cell>
          <cell r="AS1705" t="str">
            <v>N/IN/I</v>
          </cell>
          <cell r="AT1705" t="str">
            <v>N/I</v>
          </cell>
          <cell r="AU1705" t="str">
            <v>N/I</v>
          </cell>
          <cell r="AV1705" t="str">
            <v>N/A</v>
          </cell>
          <cell r="AW1705" t="str">
            <v>N/A</v>
          </cell>
          <cell r="AX1705" t="str">
            <v>N/A</v>
          </cell>
          <cell r="AY1705" t="str">
            <v>N/A</v>
          </cell>
          <cell r="AZ1705">
            <v>9990036</v>
          </cell>
        </row>
        <row r="1706">
          <cell r="D1706">
            <v>9990035</v>
          </cell>
          <cell r="E1706" t="str">
            <v>ROSA HOVARTH DO VALLE</v>
          </cell>
          <cell r="F1706" t="str">
            <v>N/A</v>
          </cell>
          <cell r="G1706" t="str">
            <v>N/A</v>
          </cell>
          <cell r="H1706" t="str">
            <v>N/A</v>
          </cell>
          <cell r="I1706" t="str">
            <v>N/A</v>
          </cell>
          <cell r="J1706" t="str">
            <v>N/A</v>
          </cell>
          <cell r="K1706" t="str">
            <v>N/A</v>
          </cell>
          <cell r="L1706" t="str">
            <v>N/A</v>
          </cell>
          <cell r="M1706" t="str">
            <v>N/A</v>
          </cell>
          <cell r="N1706">
            <v>0</v>
          </cell>
          <cell r="O1706">
            <v>0</v>
          </cell>
          <cell r="P1706" t="str">
            <v>N/A</v>
          </cell>
          <cell r="Q1706" t="str">
            <v>N/A</v>
          </cell>
          <cell r="R1706" t="str">
            <v>N/A</v>
          </cell>
          <cell r="S1706" t="str">
            <v>N/A</v>
          </cell>
          <cell r="T1706" t="str">
            <v>N/A</v>
          </cell>
          <cell r="U1706" t="str">
            <v>N/A</v>
          </cell>
          <cell r="V1706" t="str">
            <v>N/A</v>
          </cell>
          <cell r="W1706" t="str">
            <v>N/A</v>
          </cell>
          <cell r="X1706" t="str">
            <v>N/A</v>
          </cell>
          <cell r="Y1706" t="str">
            <v>N/A</v>
          </cell>
          <cell r="Z1706" t="str">
            <v>N/A</v>
          </cell>
          <cell r="AA1706" t="str">
            <v>N/A</v>
          </cell>
          <cell r="AB1706" t="str">
            <v xml:space="preserve">BLOQUEADO    </v>
          </cell>
          <cell r="AC1706">
            <v>9990035</v>
          </cell>
          <cell r="AD1706" t="str">
            <v>ROSA HOVARTH DO VALLE</v>
          </cell>
          <cell r="AE1706" t="str">
            <v xml:space="preserve">0.AUXILIAR </v>
          </cell>
          <cell r="AF1706" t="str">
            <v>N/A</v>
          </cell>
          <cell r="AG1706" t="str">
            <v>N/A</v>
          </cell>
          <cell r="AH1706" t="str">
            <v>N/A</v>
          </cell>
          <cell r="AI1706" t="str">
            <v>N/A</v>
          </cell>
          <cell r="AJ1706" t="str">
            <v>N/A</v>
          </cell>
          <cell r="AK1706" t="str">
            <v>N/A</v>
          </cell>
          <cell r="AL1706" t="str">
            <v>N/A</v>
          </cell>
          <cell r="AM1706" t="str">
            <v>N/A</v>
          </cell>
          <cell r="AN1706" t="str">
            <v>N/A</v>
          </cell>
          <cell r="AO1706" t="str">
            <v>N/A</v>
          </cell>
          <cell r="AP1706" t="str">
            <v>N/A</v>
          </cell>
          <cell r="AQ1706" t="str">
            <v>N/A</v>
          </cell>
          <cell r="AR1706" t="str">
            <v>N/A</v>
          </cell>
          <cell r="AS1706" t="str">
            <v>N/IN/I</v>
          </cell>
          <cell r="AT1706" t="str">
            <v>N/I</v>
          </cell>
          <cell r="AU1706" t="str">
            <v>N/I</v>
          </cell>
          <cell r="AV1706" t="str">
            <v>N/A</v>
          </cell>
          <cell r="AW1706" t="str">
            <v>N/A</v>
          </cell>
          <cell r="AX1706" t="str">
            <v>N/A</v>
          </cell>
          <cell r="AY1706" t="str">
            <v>N/A</v>
          </cell>
          <cell r="AZ1706">
            <v>9990035</v>
          </cell>
        </row>
        <row r="1707">
          <cell r="D1707">
            <v>9990034</v>
          </cell>
          <cell r="E1707" t="str">
            <v>RAF PARKING ESTACIONAMENTOS</v>
          </cell>
          <cell r="F1707" t="str">
            <v>N/A</v>
          </cell>
          <cell r="G1707" t="str">
            <v>N/A</v>
          </cell>
          <cell r="H1707" t="str">
            <v>N/A</v>
          </cell>
          <cell r="I1707" t="str">
            <v>N/A</v>
          </cell>
          <cell r="J1707" t="str">
            <v>N/A</v>
          </cell>
          <cell r="K1707" t="str">
            <v>N/A</v>
          </cell>
          <cell r="L1707" t="str">
            <v>N/A</v>
          </cell>
          <cell r="M1707" t="str">
            <v>N/A</v>
          </cell>
          <cell r="N1707">
            <v>0</v>
          </cell>
          <cell r="O1707">
            <v>0</v>
          </cell>
          <cell r="P1707" t="str">
            <v>N/A</v>
          </cell>
          <cell r="Q1707" t="str">
            <v>N/A</v>
          </cell>
          <cell r="R1707" t="str">
            <v>N/A</v>
          </cell>
          <cell r="S1707" t="str">
            <v>N/A</v>
          </cell>
          <cell r="T1707" t="str">
            <v>N/A</v>
          </cell>
          <cell r="U1707" t="str">
            <v>N/A</v>
          </cell>
          <cell r="V1707" t="str">
            <v>N/A</v>
          </cell>
          <cell r="W1707" t="str">
            <v>N/A</v>
          </cell>
          <cell r="X1707" t="str">
            <v>N/A</v>
          </cell>
          <cell r="Y1707" t="str">
            <v>N/A</v>
          </cell>
          <cell r="Z1707" t="str">
            <v>N/A</v>
          </cell>
          <cell r="AA1707" t="str">
            <v>N/A</v>
          </cell>
          <cell r="AB1707" t="str">
            <v xml:space="preserve">BLOQUEADO    </v>
          </cell>
          <cell r="AC1707">
            <v>9990034</v>
          </cell>
          <cell r="AD1707" t="str">
            <v>RAF PARKING ESTACIONAMENTOS</v>
          </cell>
          <cell r="AE1707" t="str">
            <v xml:space="preserve">0.AUXILIAR </v>
          </cell>
          <cell r="AF1707" t="str">
            <v>N/A</v>
          </cell>
          <cell r="AG1707" t="str">
            <v>N/A</v>
          </cell>
          <cell r="AH1707" t="str">
            <v>N/A</v>
          </cell>
          <cell r="AI1707" t="str">
            <v>N/A</v>
          </cell>
          <cell r="AJ1707" t="str">
            <v>N/A</v>
          </cell>
          <cell r="AK1707" t="str">
            <v>N/A</v>
          </cell>
          <cell r="AL1707" t="str">
            <v>N/A</v>
          </cell>
          <cell r="AM1707" t="str">
            <v>N/A</v>
          </cell>
          <cell r="AN1707" t="str">
            <v>N/A</v>
          </cell>
          <cell r="AO1707" t="str">
            <v>N/A</v>
          </cell>
          <cell r="AP1707" t="str">
            <v>N/A</v>
          </cell>
          <cell r="AQ1707" t="str">
            <v>N/A</v>
          </cell>
          <cell r="AR1707" t="str">
            <v>N/A</v>
          </cell>
          <cell r="AS1707" t="str">
            <v>N/IN/I</v>
          </cell>
          <cell r="AT1707" t="str">
            <v>N/I</v>
          </cell>
          <cell r="AU1707" t="str">
            <v>N/I</v>
          </cell>
          <cell r="AV1707" t="str">
            <v>N/A</v>
          </cell>
          <cell r="AW1707" t="str">
            <v>N/A</v>
          </cell>
          <cell r="AX1707" t="str">
            <v>N/A</v>
          </cell>
          <cell r="AY1707" t="str">
            <v>N/A</v>
          </cell>
          <cell r="AZ1707">
            <v>9990034</v>
          </cell>
        </row>
        <row r="1708">
          <cell r="D1708">
            <v>9990033</v>
          </cell>
          <cell r="E1708" t="str">
            <v>SOFTPARK ESTACIONAMENTOS</v>
          </cell>
          <cell r="F1708" t="str">
            <v>N/A</v>
          </cell>
          <cell r="G1708" t="str">
            <v>N/A</v>
          </cell>
          <cell r="H1708" t="str">
            <v>N/A</v>
          </cell>
          <cell r="I1708" t="str">
            <v>N/A</v>
          </cell>
          <cell r="J1708" t="str">
            <v>N/A</v>
          </cell>
          <cell r="K1708" t="str">
            <v>N/A</v>
          </cell>
          <cell r="L1708" t="str">
            <v>N/A</v>
          </cell>
          <cell r="M1708" t="str">
            <v>N/A</v>
          </cell>
          <cell r="N1708">
            <v>0</v>
          </cell>
          <cell r="O1708">
            <v>0</v>
          </cell>
          <cell r="P1708" t="str">
            <v>N/A</v>
          </cell>
          <cell r="Q1708" t="str">
            <v>N/A</v>
          </cell>
          <cell r="R1708" t="str">
            <v>N/A</v>
          </cell>
          <cell r="S1708" t="str">
            <v>N/A</v>
          </cell>
          <cell r="T1708" t="str">
            <v>N/A</v>
          </cell>
          <cell r="U1708" t="str">
            <v>N/A</v>
          </cell>
          <cell r="V1708" t="str">
            <v>N/A</v>
          </cell>
          <cell r="W1708" t="str">
            <v>N/A</v>
          </cell>
          <cell r="X1708" t="str">
            <v>N/A</v>
          </cell>
          <cell r="Y1708" t="str">
            <v>N/A</v>
          </cell>
          <cell r="Z1708" t="str">
            <v>N/A</v>
          </cell>
          <cell r="AA1708" t="str">
            <v>N/A</v>
          </cell>
          <cell r="AB1708" t="str">
            <v xml:space="preserve">BLOQUEADO    </v>
          </cell>
          <cell r="AC1708">
            <v>9990033</v>
          </cell>
          <cell r="AD1708" t="str">
            <v>SOFTPARK ESTACIONAMENTOS</v>
          </cell>
          <cell r="AE1708" t="str">
            <v xml:space="preserve">0.AUXILIAR </v>
          </cell>
          <cell r="AF1708" t="str">
            <v>N/A</v>
          </cell>
          <cell r="AG1708" t="str">
            <v>N/A</v>
          </cell>
          <cell r="AH1708" t="str">
            <v>N/A</v>
          </cell>
          <cell r="AI1708" t="str">
            <v>N/A</v>
          </cell>
          <cell r="AJ1708" t="str">
            <v>N/A</v>
          </cell>
          <cell r="AK1708" t="str">
            <v>N/A</v>
          </cell>
          <cell r="AL1708" t="str">
            <v>N/A</v>
          </cell>
          <cell r="AM1708" t="str">
            <v>N/A</v>
          </cell>
          <cell r="AN1708" t="str">
            <v>N/A</v>
          </cell>
          <cell r="AO1708" t="str">
            <v>N/A</v>
          </cell>
          <cell r="AP1708" t="str">
            <v>N/A</v>
          </cell>
          <cell r="AQ1708" t="str">
            <v>N/A</v>
          </cell>
          <cell r="AR1708" t="str">
            <v>N/A</v>
          </cell>
          <cell r="AS1708" t="str">
            <v>N/IN/I</v>
          </cell>
          <cell r="AT1708" t="str">
            <v>N/I</v>
          </cell>
          <cell r="AU1708" t="str">
            <v>N/I</v>
          </cell>
          <cell r="AV1708" t="str">
            <v>N/A</v>
          </cell>
          <cell r="AW1708" t="str">
            <v>N/A</v>
          </cell>
          <cell r="AX1708" t="str">
            <v>N/A</v>
          </cell>
          <cell r="AY1708" t="str">
            <v>N/A</v>
          </cell>
          <cell r="AZ1708">
            <v>9990033</v>
          </cell>
        </row>
        <row r="1709">
          <cell r="D1709">
            <v>9990032</v>
          </cell>
          <cell r="E1709" t="str">
            <v>PATH PARK ESTAC.</v>
          </cell>
          <cell r="F1709" t="str">
            <v>N/A</v>
          </cell>
          <cell r="G1709" t="str">
            <v>N/A</v>
          </cell>
          <cell r="H1709" t="str">
            <v>N/A</v>
          </cell>
          <cell r="I1709" t="str">
            <v>N/A</v>
          </cell>
          <cell r="J1709" t="str">
            <v>N/A</v>
          </cell>
          <cell r="K1709" t="str">
            <v>N/A</v>
          </cell>
          <cell r="L1709" t="str">
            <v>N/A</v>
          </cell>
          <cell r="M1709" t="str">
            <v>N/A</v>
          </cell>
          <cell r="N1709">
            <v>0</v>
          </cell>
          <cell r="O1709">
            <v>0</v>
          </cell>
          <cell r="P1709" t="str">
            <v>N/A</v>
          </cell>
          <cell r="Q1709" t="str">
            <v>N/A</v>
          </cell>
          <cell r="R1709" t="str">
            <v>N/A</v>
          </cell>
          <cell r="S1709" t="str">
            <v>N/A</v>
          </cell>
          <cell r="T1709" t="str">
            <v>N/A</v>
          </cell>
          <cell r="U1709" t="str">
            <v>N/A</v>
          </cell>
          <cell r="V1709" t="str">
            <v>N/A</v>
          </cell>
          <cell r="W1709" t="str">
            <v>N/A</v>
          </cell>
          <cell r="X1709" t="str">
            <v>N/A</v>
          </cell>
          <cell r="Y1709" t="str">
            <v>N/A</v>
          </cell>
          <cell r="Z1709" t="str">
            <v>N/A</v>
          </cell>
          <cell r="AA1709" t="str">
            <v>N/A</v>
          </cell>
          <cell r="AB1709" t="str">
            <v xml:space="preserve">BLOQUEADO    </v>
          </cell>
          <cell r="AC1709">
            <v>9990032</v>
          </cell>
          <cell r="AD1709" t="str">
            <v>PATH PARK ESTAC.</v>
          </cell>
          <cell r="AE1709" t="str">
            <v xml:space="preserve">0.AUXILIAR </v>
          </cell>
          <cell r="AF1709" t="str">
            <v>N/A</v>
          </cell>
          <cell r="AG1709" t="str">
            <v>N/A</v>
          </cell>
          <cell r="AH1709" t="str">
            <v>N/A</v>
          </cell>
          <cell r="AI1709" t="str">
            <v>N/A</v>
          </cell>
          <cell r="AJ1709" t="str">
            <v>N/A</v>
          </cell>
          <cell r="AK1709" t="str">
            <v>N/A</v>
          </cell>
          <cell r="AL1709" t="str">
            <v>N/A</v>
          </cell>
          <cell r="AM1709" t="str">
            <v>N/A</v>
          </cell>
          <cell r="AN1709" t="str">
            <v>N/A</v>
          </cell>
          <cell r="AO1709" t="str">
            <v>N/A</v>
          </cell>
          <cell r="AP1709" t="str">
            <v>N/A</v>
          </cell>
          <cell r="AQ1709" t="str">
            <v>N/A</v>
          </cell>
          <cell r="AR1709" t="str">
            <v>N/A</v>
          </cell>
          <cell r="AS1709" t="str">
            <v>N/IN/I</v>
          </cell>
          <cell r="AT1709" t="str">
            <v>N/I</v>
          </cell>
          <cell r="AU1709" t="str">
            <v>N/I</v>
          </cell>
          <cell r="AV1709" t="str">
            <v>N/A</v>
          </cell>
          <cell r="AW1709" t="str">
            <v>N/A</v>
          </cell>
          <cell r="AX1709" t="str">
            <v>N/A</v>
          </cell>
          <cell r="AY1709" t="str">
            <v>N/A</v>
          </cell>
          <cell r="AZ1709">
            <v>9990032</v>
          </cell>
        </row>
        <row r="1710">
          <cell r="D1710">
            <v>9990031</v>
          </cell>
          <cell r="E1710" t="str">
            <v>NEXT PARK ESTAC. E LAVAG.</v>
          </cell>
          <cell r="F1710" t="str">
            <v>N/A</v>
          </cell>
          <cell r="G1710" t="str">
            <v>N/A</v>
          </cell>
          <cell r="H1710" t="str">
            <v>N/A</v>
          </cell>
          <cell r="I1710" t="str">
            <v>N/A</v>
          </cell>
          <cell r="J1710" t="str">
            <v>N/A</v>
          </cell>
          <cell r="K1710" t="str">
            <v>N/A</v>
          </cell>
          <cell r="L1710" t="str">
            <v>N/A</v>
          </cell>
          <cell r="M1710" t="str">
            <v>N/A</v>
          </cell>
          <cell r="N1710">
            <v>0</v>
          </cell>
          <cell r="O1710">
            <v>0</v>
          </cell>
          <cell r="P1710" t="str">
            <v>N/A</v>
          </cell>
          <cell r="Q1710" t="str">
            <v>N/A</v>
          </cell>
          <cell r="R1710" t="str">
            <v>N/A</v>
          </cell>
          <cell r="S1710" t="str">
            <v>N/A</v>
          </cell>
          <cell r="T1710" t="str">
            <v>N/A</v>
          </cell>
          <cell r="U1710" t="str">
            <v>N/A</v>
          </cell>
          <cell r="V1710" t="str">
            <v>N/A</v>
          </cell>
          <cell r="W1710" t="str">
            <v>N/A</v>
          </cell>
          <cell r="X1710" t="str">
            <v>N/A</v>
          </cell>
          <cell r="Y1710" t="str">
            <v>N/A</v>
          </cell>
          <cell r="Z1710" t="str">
            <v>N/A</v>
          </cell>
          <cell r="AA1710" t="str">
            <v>N/A</v>
          </cell>
          <cell r="AB1710" t="str">
            <v xml:space="preserve">BLOQUEADO    </v>
          </cell>
          <cell r="AC1710">
            <v>9990031</v>
          </cell>
          <cell r="AD1710" t="str">
            <v>NEXT PARK ESTAC. E LAVAG.</v>
          </cell>
          <cell r="AE1710" t="str">
            <v xml:space="preserve">0.AUXILIAR </v>
          </cell>
          <cell r="AF1710" t="str">
            <v>N/A</v>
          </cell>
          <cell r="AG1710" t="str">
            <v>N/A</v>
          </cell>
          <cell r="AH1710" t="str">
            <v>N/A</v>
          </cell>
          <cell r="AI1710" t="str">
            <v>N/A</v>
          </cell>
          <cell r="AJ1710" t="str">
            <v>N/A</v>
          </cell>
          <cell r="AK1710" t="str">
            <v>N/A</v>
          </cell>
          <cell r="AL1710" t="str">
            <v>N/A</v>
          </cell>
          <cell r="AM1710" t="str">
            <v>N/A</v>
          </cell>
          <cell r="AN1710" t="str">
            <v>N/A</v>
          </cell>
          <cell r="AO1710" t="str">
            <v>N/A</v>
          </cell>
          <cell r="AP1710" t="str">
            <v>N/A</v>
          </cell>
          <cell r="AQ1710" t="str">
            <v>N/A</v>
          </cell>
          <cell r="AR1710" t="str">
            <v>N/A</v>
          </cell>
          <cell r="AS1710" t="str">
            <v>N/IN/I</v>
          </cell>
          <cell r="AT1710" t="str">
            <v>N/I</v>
          </cell>
          <cell r="AU1710" t="str">
            <v>N/I</v>
          </cell>
          <cell r="AV1710" t="str">
            <v>N/A</v>
          </cell>
          <cell r="AW1710" t="str">
            <v>N/A</v>
          </cell>
          <cell r="AX1710" t="str">
            <v>N/A</v>
          </cell>
          <cell r="AY1710" t="str">
            <v>N/A</v>
          </cell>
          <cell r="AZ1710">
            <v>9990031</v>
          </cell>
        </row>
        <row r="1711">
          <cell r="D1711">
            <v>9990030</v>
          </cell>
          <cell r="E1711" t="str">
            <v>NONA ESTACIONAMENTOS</v>
          </cell>
          <cell r="F1711" t="str">
            <v>N/A</v>
          </cell>
          <cell r="G1711" t="str">
            <v>N/A</v>
          </cell>
          <cell r="H1711" t="str">
            <v>N/A</v>
          </cell>
          <cell r="I1711" t="str">
            <v>N/A</v>
          </cell>
          <cell r="J1711" t="str">
            <v>N/A</v>
          </cell>
          <cell r="K1711" t="str">
            <v>N/A</v>
          </cell>
          <cell r="L1711" t="str">
            <v>N/A</v>
          </cell>
          <cell r="M1711" t="str">
            <v>N/A</v>
          </cell>
          <cell r="N1711">
            <v>0</v>
          </cell>
          <cell r="O1711">
            <v>0</v>
          </cell>
          <cell r="P1711" t="str">
            <v>N/A</v>
          </cell>
          <cell r="Q1711" t="str">
            <v>N/A</v>
          </cell>
          <cell r="R1711" t="str">
            <v>N/A</v>
          </cell>
          <cell r="S1711" t="str">
            <v>N/A</v>
          </cell>
          <cell r="T1711" t="str">
            <v>N/A</v>
          </cell>
          <cell r="U1711" t="str">
            <v>N/A</v>
          </cell>
          <cell r="V1711" t="str">
            <v>N/A</v>
          </cell>
          <cell r="W1711" t="str">
            <v>N/A</v>
          </cell>
          <cell r="X1711" t="str">
            <v>N/A</v>
          </cell>
          <cell r="Y1711" t="str">
            <v>N/A</v>
          </cell>
          <cell r="Z1711" t="str">
            <v>N/A</v>
          </cell>
          <cell r="AA1711" t="str">
            <v>N/A</v>
          </cell>
          <cell r="AB1711" t="str">
            <v xml:space="preserve">BLOQUEADO    </v>
          </cell>
          <cell r="AC1711">
            <v>9990030</v>
          </cell>
          <cell r="AD1711" t="str">
            <v>NONA ESTACIONAMENTOS</v>
          </cell>
          <cell r="AE1711" t="str">
            <v xml:space="preserve">0.AUXILIAR </v>
          </cell>
          <cell r="AF1711" t="str">
            <v>N/A</v>
          </cell>
          <cell r="AG1711" t="str">
            <v>N/A</v>
          </cell>
          <cell r="AH1711" t="str">
            <v>N/A</v>
          </cell>
          <cell r="AI1711" t="str">
            <v>N/A</v>
          </cell>
          <cell r="AJ1711" t="str">
            <v>N/A</v>
          </cell>
          <cell r="AK1711" t="str">
            <v>N/A</v>
          </cell>
          <cell r="AL1711" t="str">
            <v>N/A</v>
          </cell>
          <cell r="AM1711" t="str">
            <v>N/A</v>
          </cell>
          <cell r="AN1711" t="str">
            <v>N/A</v>
          </cell>
          <cell r="AO1711" t="str">
            <v>N/A</v>
          </cell>
          <cell r="AP1711" t="str">
            <v>N/A</v>
          </cell>
          <cell r="AQ1711" t="str">
            <v>N/A</v>
          </cell>
          <cell r="AR1711" t="str">
            <v>N/A</v>
          </cell>
          <cell r="AS1711" t="str">
            <v>N/IN/I</v>
          </cell>
          <cell r="AT1711" t="str">
            <v>N/I</v>
          </cell>
          <cell r="AU1711" t="str">
            <v>N/I</v>
          </cell>
          <cell r="AV1711" t="str">
            <v>N/A</v>
          </cell>
          <cell r="AW1711" t="str">
            <v>N/A</v>
          </cell>
          <cell r="AX1711" t="str">
            <v>N/A</v>
          </cell>
          <cell r="AY1711" t="str">
            <v>N/A</v>
          </cell>
          <cell r="AZ1711">
            <v>9990030</v>
          </cell>
        </row>
        <row r="1712">
          <cell r="D1712">
            <v>9990029</v>
          </cell>
          <cell r="E1712" t="str">
            <v>NEXT PLUS ESTACIONAMENTOS</v>
          </cell>
          <cell r="F1712" t="str">
            <v>N/A</v>
          </cell>
          <cell r="G1712" t="str">
            <v>N/A</v>
          </cell>
          <cell r="H1712" t="str">
            <v>N/A</v>
          </cell>
          <cell r="I1712" t="str">
            <v>N/A</v>
          </cell>
          <cell r="J1712" t="str">
            <v>N/A</v>
          </cell>
          <cell r="K1712" t="str">
            <v>N/A</v>
          </cell>
          <cell r="L1712" t="str">
            <v>N/A</v>
          </cell>
          <cell r="M1712" t="str">
            <v>N/A</v>
          </cell>
          <cell r="N1712">
            <v>0</v>
          </cell>
          <cell r="O1712">
            <v>0</v>
          </cell>
          <cell r="P1712" t="str">
            <v>N/A</v>
          </cell>
          <cell r="Q1712" t="str">
            <v>N/A</v>
          </cell>
          <cell r="R1712" t="str">
            <v>N/A</v>
          </cell>
          <cell r="S1712" t="str">
            <v>N/A</v>
          </cell>
          <cell r="T1712" t="str">
            <v>N/A</v>
          </cell>
          <cell r="U1712" t="str">
            <v>N/A</v>
          </cell>
          <cell r="V1712" t="str">
            <v>N/A</v>
          </cell>
          <cell r="W1712" t="str">
            <v>N/A</v>
          </cell>
          <cell r="X1712" t="str">
            <v>N/A</v>
          </cell>
          <cell r="Y1712" t="str">
            <v>N/A</v>
          </cell>
          <cell r="Z1712" t="str">
            <v>N/A</v>
          </cell>
          <cell r="AA1712" t="str">
            <v>N/A</v>
          </cell>
          <cell r="AB1712" t="str">
            <v xml:space="preserve">BLOQUEADO    </v>
          </cell>
          <cell r="AC1712">
            <v>9990029</v>
          </cell>
          <cell r="AD1712" t="str">
            <v>NEXT PLUS ESTACIONAMENTOS</v>
          </cell>
          <cell r="AE1712" t="str">
            <v xml:space="preserve">0.AUXILIAR </v>
          </cell>
          <cell r="AF1712" t="str">
            <v>N/A</v>
          </cell>
          <cell r="AG1712" t="str">
            <v>N/A</v>
          </cell>
          <cell r="AH1712" t="str">
            <v>N/A</v>
          </cell>
          <cell r="AI1712" t="str">
            <v>N/A</v>
          </cell>
          <cell r="AJ1712" t="str">
            <v>N/A</v>
          </cell>
          <cell r="AK1712" t="str">
            <v>N/A</v>
          </cell>
          <cell r="AL1712" t="str">
            <v>N/A</v>
          </cell>
          <cell r="AM1712" t="str">
            <v>N/A</v>
          </cell>
          <cell r="AN1712" t="str">
            <v>N/A</v>
          </cell>
          <cell r="AO1712" t="str">
            <v>N/A</v>
          </cell>
          <cell r="AP1712" t="str">
            <v>N/A</v>
          </cell>
          <cell r="AQ1712" t="str">
            <v>N/A</v>
          </cell>
          <cell r="AR1712" t="str">
            <v>N/A</v>
          </cell>
          <cell r="AS1712" t="str">
            <v>N/IN/I</v>
          </cell>
          <cell r="AT1712" t="str">
            <v>N/I</v>
          </cell>
          <cell r="AU1712" t="str">
            <v>N/I</v>
          </cell>
          <cell r="AV1712" t="str">
            <v>N/A</v>
          </cell>
          <cell r="AW1712" t="str">
            <v>N/A</v>
          </cell>
          <cell r="AX1712" t="str">
            <v>N/A</v>
          </cell>
          <cell r="AY1712" t="str">
            <v>N/A</v>
          </cell>
          <cell r="AZ1712">
            <v>9990029</v>
          </cell>
        </row>
        <row r="1713">
          <cell r="D1713">
            <v>9990028</v>
          </cell>
          <cell r="E1713" t="str">
            <v>MJP (1) ESTACIONAMENTOS</v>
          </cell>
          <cell r="F1713" t="str">
            <v>N/A</v>
          </cell>
          <cell r="G1713" t="str">
            <v>N/A</v>
          </cell>
          <cell r="H1713" t="str">
            <v>N/A</v>
          </cell>
          <cell r="I1713" t="str">
            <v>N/A</v>
          </cell>
          <cell r="J1713" t="str">
            <v>N/A</v>
          </cell>
          <cell r="K1713" t="str">
            <v>N/A</v>
          </cell>
          <cell r="L1713" t="str">
            <v>N/A</v>
          </cell>
          <cell r="M1713" t="str">
            <v>N/A</v>
          </cell>
          <cell r="N1713">
            <v>0</v>
          </cell>
          <cell r="O1713">
            <v>0</v>
          </cell>
          <cell r="P1713" t="str">
            <v>N/A</v>
          </cell>
          <cell r="Q1713" t="str">
            <v>N/A</v>
          </cell>
          <cell r="R1713" t="str">
            <v>N/A</v>
          </cell>
          <cell r="S1713" t="str">
            <v>N/A</v>
          </cell>
          <cell r="T1713" t="str">
            <v>N/A</v>
          </cell>
          <cell r="U1713" t="str">
            <v>N/A</v>
          </cell>
          <cell r="V1713" t="str">
            <v>N/A</v>
          </cell>
          <cell r="W1713" t="str">
            <v>N/A</v>
          </cell>
          <cell r="X1713" t="str">
            <v>N/A</v>
          </cell>
          <cell r="Y1713" t="str">
            <v>N/A</v>
          </cell>
          <cell r="Z1713" t="str">
            <v>N/A</v>
          </cell>
          <cell r="AA1713" t="str">
            <v>N/A</v>
          </cell>
          <cell r="AB1713" t="str">
            <v xml:space="preserve">BLOQUEADO    </v>
          </cell>
          <cell r="AC1713">
            <v>9990028</v>
          </cell>
          <cell r="AD1713" t="str">
            <v>MJP (1) ESTACIONAMENTOS</v>
          </cell>
          <cell r="AE1713" t="str">
            <v xml:space="preserve">0.AUXILIAR </v>
          </cell>
          <cell r="AF1713" t="str">
            <v>N/A</v>
          </cell>
          <cell r="AG1713" t="str">
            <v>N/A</v>
          </cell>
          <cell r="AH1713" t="str">
            <v>N/A</v>
          </cell>
          <cell r="AI1713" t="str">
            <v>N/A</v>
          </cell>
          <cell r="AJ1713" t="str">
            <v>N/A</v>
          </cell>
          <cell r="AK1713" t="str">
            <v>N/A</v>
          </cell>
          <cell r="AL1713" t="str">
            <v>N/A</v>
          </cell>
          <cell r="AM1713" t="str">
            <v>N/A</v>
          </cell>
          <cell r="AN1713" t="str">
            <v>N/A</v>
          </cell>
          <cell r="AO1713" t="str">
            <v>N/A</v>
          </cell>
          <cell r="AP1713" t="str">
            <v>N/A</v>
          </cell>
          <cell r="AQ1713" t="str">
            <v>N/A</v>
          </cell>
          <cell r="AR1713" t="str">
            <v>N/A</v>
          </cell>
          <cell r="AS1713" t="str">
            <v>N/IN/I</v>
          </cell>
          <cell r="AT1713" t="str">
            <v>N/I</v>
          </cell>
          <cell r="AU1713" t="str">
            <v>N/I</v>
          </cell>
          <cell r="AV1713" t="str">
            <v>N/A</v>
          </cell>
          <cell r="AW1713" t="str">
            <v>N/A</v>
          </cell>
          <cell r="AX1713" t="str">
            <v>N/A</v>
          </cell>
          <cell r="AY1713" t="str">
            <v>N/A</v>
          </cell>
          <cell r="AZ1713">
            <v>9990028</v>
          </cell>
        </row>
        <row r="1714">
          <cell r="D1714">
            <v>9990027</v>
          </cell>
          <cell r="E1714" t="str">
            <v>MAF PARK</v>
          </cell>
          <cell r="F1714" t="str">
            <v>N/A</v>
          </cell>
          <cell r="G1714" t="str">
            <v>N/A</v>
          </cell>
          <cell r="H1714" t="str">
            <v>N/A</v>
          </cell>
          <cell r="I1714" t="str">
            <v>N/A</v>
          </cell>
          <cell r="J1714" t="str">
            <v>N/A</v>
          </cell>
          <cell r="K1714" t="str">
            <v>N/A</v>
          </cell>
          <cell r="L1714" t="str">
            <v>N/A</v>
          </cell>
          <cell r="M1714" t="str">
            <v>N/A</v>
          </cell>
          <cell r="N1714">
            <v>0</v>
          </cell>
          <cell r="O1714">
            <v>0</v>
          </cell>
          <cell r="P1714" t="str">
            <v>N/A</v>
          </cell>
          <cell r="Q1714" t="str">
            <v>N/A</v>
          </cell>
          <cell r="R1714" t="str">
            <v>N/A</v>
          </cell>
          <cell r="S1714" t="str">
            <v>N/A</v>
          </cell>
          <cell r="T1714" t="str">
            <v>N/A</v>
          </cell>
          <cell r="U1714" t="str">
            <v>N/A</v>
          </cell>
          <cell r="V1714" t="str">
            <v>N/A</v>
          </cell>
          <cell r="W1714" t="str">
            <v>N/A</v>
          </cell>
          <cell r="X1714" t="str">
            <v>N/A</v>
          </cell>
          <cell r="Y1714" t="str">
            <v>N/A</v>
          </cell>
          <cell r="Z1714" t="str">
            <v>N/A</v>
          </cell>
          <cell r="AA1714" t="str">
            <v>N/A</v>
          </cell>
          <cell r="AB1714" t="str">
            <v xml:space="preserve">BLOQUEADO    </v>
          </cell>
          <cell r="AC1714">
            <v>9990027</v>
          </cell>
          <cell r="AD1714" t="str">
            <v>MAF PARK</v>
          </cell>
          <cell r="AE1714" t="str">
            <v xml:space="preserve">0.AUXILIAR </v>
          </cell>
          <cell r="AF1714" t="str">
            <v>N/A</v>
          </cell>
          <cell r="AG1714" t="str">
            <v>N/A</v>
          </cell>
          <cell r="AH1714" t="str">
            <v>N/A</v>
          </cell>
          <cell r="AI1714" t="str">
            <v>N/A</v>
          </cell>
          <cell r="AJ1714" t="str">
            <v>N/A</v>
          </cell>
          <cell r="AK1714" t="str">
            <v>N/A</v>
          </cell>
          <cell r="AL1714" t="str">
            <v>N/A</v>
          </cell>
          <cell r="AM1714" t="str">
            <v>N/A</v>
          </cell>
          <cell r="AN1714" t="str">
            <v>N/A</v>
          </cell>
          <cell r="AO1714" t="str">
            <v>N/A</v>
          </cell>
          <cell r="AP1714" t="str">
            <v>N/A</v>
          </cell>
          <cell r="AQ1714" t="str">
            <v>N/A</v>
          </cell>
          <cell r="AR1714" t="str">
            <v>N/A</v>
          </cell>
          <cell r="AS1714" t="str">
            <v>N/IN/I</v>
          </cell>
          <cell r="AT1714" t="str">
            <v>N/I</v>
          </cell>
          <cell r="AU1714" t="str">
            <v>N/I</v>
          </cell>
          <cell r="AV1714" t="str">
            <v>N/A</v>
          </cell>
          <cell r="AW1714" t="str">
            <v>N/A</v>
          </cell>
          <cell r="AX1714" t="str">
            <v>N/A</v>
          </cell>
          <cell r="AY1714" t="str">
            <v>N/A</v>
          </cell>
          <cell r="AZ1714">
            <v>9990027</v>
          </cell>
        </row>
        <row r="1715">
          <cell r="D1715">
            <v>9990026</v>
          </cell>
          <cell r="E1715" t="str">
            <v>MADRI ESTACIONAMENTOS</v>
          </cell>
          <cell r="F1715" t="str">
            <v>N/A</v>
          </cell>
          <cell r="G1715" t="str">
            <v>N/A</v>
          </cell>
          <cell r="H1715" t="str">
            <v>N/A</v>
          </cell>
          <cell r="I1715" t="str">
            <v>N/A</v>
          </cell>
          <cell r="J1715" t="str">
            <v>N/A</v>
          </cell>
          <cell r="K1715" t="str">
            <v>N/A</v>
          </cell>
          <cell r="L1715" t="str">
            <v>N/A</v>
          </cell>
          <cell r="M1715" t="str">
            <v>N/A</v>
          </cell>
          <cell r="N1715">
            <v>0</v>
          </cell>
          <cell r="O1715">
            <v>0</v>
          </cell>
          <cell r="P1715" t="str">
            <v>N/A</v>
          </cell>
          <cell r="Q1715" t="str">
            <v>N/A</v>
          </cell>
          <cell r="R1715" t="str">
            <v>N/A</v>
          </cell>
          <cell r="S1715" t="str">
            <v>N/A</v>
          </cell>
          <cell r="T1715" t="str">
            <v>N/A</v>
          </cell>
          <cell r="U1715" t="str">
            <v>N/A</v>
          </cell>
          <cell r="V1715" t="str">
            <v>N/A</v>
          </cell>
          <cell r="W1715" t="str">
            <v>N/A</v>
          </cell>
          <cell r="X1715" t="str">
            <v>N/A</v>
          </cell>
          <cell r="Y1715" t="str">
            <v>N/A</v>
          </cell>
          <cell r="Z1715" t="str">
            <v>N/A</v>
          </cell>
          <cell r="AA1715" t="str">
            <v>N/A</v>
          </cell>
          <cell r="AB1715" t="str">
            <v xml:space="preserve">BLOQUEADO    </v>
          </cell>
          <cell r="AC1715">
            <v>9990026</v>
          </cell>
          <cell r="AD1715" t="str">
            <v>MADRI ESTACIONAMENTOS</v>
          </cell>
          <cell r="AE1715" t="str">
            <v xml:space="preserve">0.AUXILIAR </v>
          </cell>
          <cell r="AF1715" t="str">
            <v>N/A</v>
          </cell>
          <cell r="AG1715" t="str">
            <v>N/A</v>
          </cell>
          <cell r="AH1715" t="str">
            <v>N/A</v>
          </cell>
          <cell r="AI1715" t="str">
            <v>N/A</v>
          </cell>
          <cell r="AJ1715" t="str">
            <v>N/A</v>
          </cell>
          <cell r="AK1715" t="str">
            <v>N/A</v>
          </cell>
          <cell r="AL1715" t="str">
            <v>N/A</v>
          </cell>
          <cell r="AM1715" t="str">
            <v>N/A</v>
          </cell>
          <cell r="AN1715" t="str">
            <v>N/A</v>
          </cell>
          <cell r="AO1715" t="str">
            <v>N/A</v>
          </cell>
          <cell r="AP1715" t="str">
            <v>N/A</v>
          </cell>
          <cell r="AQ1715" t="str">
            <v>N/A</v>
          </cell>
          <cell r="AR1715" t="str">
            <v>N/A</v>
          </cell>
          <cell r="AS1715" t="str">
            <v>N/IN/I</v>
          </cell>
          <cell r="AT1715" t="str">
            <v>N/I</v>
          </cell>
          <cell r="AU1715" t="str">
            <v>N/I</v>
          </cell>
          <cell r="AV1715" t="str">
            <v>N/A</v>
          </cell>
          <cell r="AW1715" t="str">
            <v>N/A</v>
          </cell>
          <cell r="AX1715" t="str">
            <v>N/A</v>
          </cell>
          <cell r="AY1715" t="str">
            <v>N/A</v>
          </cell>
          <cell r="AZ1715">
            <v>9990026</v>
          </cell>
        </row>
        <row r="1716">
          <cell r="D1716">
            <v>9990025</v>
          </cell>
          <cell r="E1716" t="str">
            <v>MCAC ESTACIONAMENTOS</v>
          </cell>
          <cell r="F1716" t="str">
            <v>N/A</v>
          </cell>
          <cell r="G1716" t="str">
            <v>N/A</v>
          </cell>
          <cell r="H1716" t="str">
            <v>N/A</v>
          </cell>
          <cell r="I1716" t="str">
            <v>N/A</v>
          </cell>
          <cell r="J1716" t="str">
            <v>N/A</v>
          </cell>
          <cell r="K1716" t="str">
            <v>N/A</v>
          </cell>
          <cell r="L1716" t="str">
            <v>N/A</v>
          </cell>
          <cell r="M1716" t="str">
            <v>N/A</v>
          </cell>
          <cell r="N1716">
            <v>0</v>
          </cell>
          <cell r="O1716">
            <v>0</v>
          </cell>
          <cell r="P1716" t="str">
            <v>N/A</v>
          </cell>
          <cell r="Q1716" t="str">
            <v>N/A</v>
          </cell>
          <cell r="R1716" t="str">
            <v>N/A</v>
          </cell>
          <cell r="S1716" t="str">
            <v>N/A</v>
          </cell>
          <cell r="T1716" t="str">
            <v>N/A</v>
          </cell>
          <cell r="U1716" t="str">
            <v>N/A</v>
          </cell>
          <cell r="V1716" t="str">
            <v>N/A</v>
          </cell>
          <cell r="W1716" t="str">
            <v>N/A</v>
          </cell>
          <cell r="X1716" t="str">
            <v>N/A</v>
          </cell>
          <cell r="Y1716" t="str">
            <v>N/A</v>
          </cell>
          <cell r="Z1716" t="str">
            <v>N/A</v>
          </cell>
          <cell r="AA1716" t="str">
            <v>N/A</v>
          </cell>
          <cell r="AB1716" t="str">
            <v xml:space="preserve">BLOQUEADO    </v>
          </cell>
          <cell r="AC1716">
            <v>9990025</v>
          </cell>
          <cell r="AD1716" t="str">
            <v>MCAC ESTACIONAMENTOS</v>
          </cell>
          <cell r="AE1716" t="str">
            <v xml:space="preserve">0.AUXILIAR </v>
          </cell>
          <cell r="AF1716" t="str">
            <v>N/A</v>
          </cell>
          <cell r="AG1716" t="str">
            <v>N/A</v>
          </cell>
          <cell r="AH1716" t="str">
            <v>N/A</v>
          </cell>
          <cell r="AI1716" t="str">
            <v>N/A</v>
          </cell>
          <cell r="AJ1716" t="str">
            <v>N/A</v>
          </cell>
          <cell r="AK1716" t="str">
            <v>N/A</v>
          </cell>
          <cell r="AL1716" t="str">
            <v>N/A</v>
          </cell>
          <cell r="AM1716" t="str">
            <v>N/A</v>
          </cell>
          <cell r="AN1716" t="str">
            <v>N/A</v>
          </cell>
          <cell r="AO1716" t="str">
            <v>N/A</v>
          </cell>
          <cell r="AP1716" t="str">
            <v>N/A</v>
          </cell>
          <cell r="AQ1716" t="str">
            <v>N/A</v>
          </cell>
          <cell r="AR1716" t="str">
            <v>N/A</v>
          </cell>
          <cell r="AS1716" t="str">
            <v>N/IN/I</v>
          </cell>
          <cell r="AT1716" t="str">
            <v>N/I</v>
          </cell>
          <cell r="AU1716" t="str">
            <v>N/I</v>
          </cell>
          <cell r="AV1716" t="str">
            <v>N/A</v>
          </cell>
          <cell r="AW1716" t="str">
            <v>N/A</v>
          </cell>
          <cell r="AX1716" t="str">
            <v>N/A</v>
          </cell>
          <cell r="AY1716" t="str">
            <v>N/A</v>
          </cell>
          <cell r="AZ1716">
            <v>9990025</v>
          </cell>
        </row>
        <row r="1717">
          <cell r="D1717">
            <v>9990024</v>
          </cell>
          <cell r="E1717" t="str">
            <v>LIGS ESTACIONAMENTOS</v>
          </cell>
          <cell r="F1717" t="str">
            <v>N/A</v>
          </cell>
          <cell r="G1717" t="str">
            <v>N/A</v>
          </cell>
          <cell r="H1717" t="str">
            <v>N/A</v>
          </cell>
          <cell r="I1717" t="str">
            <v>N/A</v>
          </cell>
          <cell r="J1717" t="str">
            <v>N/A</v>
          </cell>
          <cell r="K1717" t="str">
            <v>N/A</v>
          </cell>
          <cell r="L1717" t="str">
            <v>N/A</v>
          </cell>
          <cell r="M1717" t="str">
            <v>N/A</v>
          </cell>
          <cell r="N1717">
            <v>0</v>
          </cell>
          <cell r="O1717">
            <v>0</v>
          </cell>
          <cell r="P1717" t="str">
            <v>N/A</v>
          </cell>
          <cell r="Q1717" t="str">
            <v>N/A</v>
          </cell>
          <cell r="R1717" t="str">
            <v>N/A</v>
          </cell>
          <cell r="S1717" t="str">
            <v>N/A</v>
          </cell>
          <cell r="T1717" t="str">
            <v>N/A</v>
          </cell>
          <cell r="U1717" t="str">
            <v>N/A</v>
          </cell>
          <cell r="V1717" t="str">
            <v>N/A</v>
          </cell>
          <cell r="W1717" t="str">
            <v>N/A</v>
          </cell>
          <cell r="X1717" t="str">
            <v>N/A</v>
          </cell>
          <cell r="Y1717" t="str">
            <v>N/A</v>
          </cell>
          <cell r="Z1717" t="str">
            <v>N/A</v>
          </cell>
          <cell r="AA1717" t="str">
            <v>N/A</v>
          </cell>
          <cell r="AB1717" t="str">
            <v xml:space="preserve">BLOQUEADO    </v>
          </cell>
          <cell r="AC1717">
            <v>9990024</v>
          </cell>
          <cell r="AD1717" t="str">
            <v>LIGS ESTACIONAMENTOS</v>
          </cell>
          <cell r="AE1717" t="str">
            <v xml:space="preserve">0.AUXILIAR </v>
          </cell>
          <cell r="AF1717" t="str">
            <v>N/A</v>
          </cell>
          <cell r="AG1717" t="str">
            <v>N/A</v>
          </cell>
          <cell r="AH1717" t="str">
            <v>N/A</v>
          </cell>
          <cell r="AI1717" t="str">
            <v>N/A</v>
          </cell>
          <cell r="AJ1717" t="str">
            <v>N/A</v>
          </cell>
          <cell r="AK1717" t="str">
            <v>N/A</v>
          </cell>
          <cell r="AL1717" t="str">
            <v>N/A</v>
          </cell>
          <cell r="AM1717" t="str">
            <v>N/A</v>
          </cell>
          <cell r="AN1717" t="str">
            <v>N/A</v>
          </cell>
          <cell r="AO1717" t="str">
            <v>N/A</v>
          </cell>
          <cell r="AP1717" t="str">
            <v>N/A</v>
          </cell>
          <cell r="AQ1717" t="str">
            <v>N/A</v>
          </cell>
          <cell r="AR1717" t="str">
            <v>N/A</v>
          </cell>
          <cell r="AS1717" t="str">
            <v>N/IN/I</v>
          </cell>
          <cell r="AT1717" t="str">
            <v>N/I</v>
          </cell>
          <cell r="AU1717" t="str">
            <v>N/I</v>
          </cell>
          <cell r="AV1717" t="str">
            <v>N/A</v>
          </cell>
          <cell r="AW1717" t="str">
            <v>N/A</v>
          </cell>
          <cell r="AX1717" t="str">
            <v>N/A</v>
          </cell>
          <cell r="AY1717" t="str">
            <v>N/A</v>
          </cell>
          <cell r="AZ1717">
            <v>9990024</v>
          </cell>
        </row>
        <row r="1718">
          <cell r="D1718">
            <v>9990023</v>
          </cell>
          <cell r="E1718" t="str">
            <v>GTC ESTACIONAMENTOS</v>
          </cell>
          <cell r="F1718" t="str">
            <v>N/A</v>
          </cell>
          <cell r="G1718" t="str">
            <v>N/A</v>
          </cell>
          <cell r="H1718" t="str">
            <v>N/A</v>
          </cell>
          <cell r="I1718" t="str">
            <v>N/A</v>
          </cell>
          <cell r="J1718" t="str">
            <v>N/A</v>
          </cell>
          <cell r="K1718" t="str">
            <v>N/A</v>
          </cell>
          <cell r="L1718" t="str">
            <v>N/A</v>
          </cell>
          <cell r="M1718" t="str">
            <v>N/A</v>
          </cell>
          <cell r="N1718">
            <v>0</v>
          </cell>
          <cell r="O1718">
            <v>0</v>
          </cell>
          <cell r="P1718" t="str">
            <v>N/A</v>
          </cell>
          <cell r="Q1718" t="str">
            <v>N/A</v>
          </cell>
          <cell r="R1718" t="str">
            <v>N/A</v>
          </cell>
          <cell r="S1718" t="str">
            <v>N/A</v>
          </cell>
          <cell r="T1718" t="str">
            <v>N/A</v>
          </cell>
          <cell r="U1718" t="str">
            <v>N/A</v>
          </cell>
          <cell r="V1718" t="str">
            <v>N/A</v>
          </cell>
          <cell r="W1718" t="str">
            <v>N/A</v>
          </cell>
          <cell r="X1718" t="str">
            <v>N/A</v>
          </cell>
          <cell r="Y1718" t="str">
            <v>N/A</v>
          </cell>
          <cell r="Z1718" t="str">
            <v>N/A</v>
          </cell>
          <cell r="AA1718" t="str">
            <v>N/A</v>
          </cell>
          <cell r="AB1718" t="str">
            <v xml:space="preserve">BLOQUEADO    </v>
          </cell>
          <cell r="AC1718">
            <v>9990023</v>
          </cell>
          <cell r="AD1718" t="str">
            <v>GTC ESTACIONAMENTOS</v>
          </cell>
          <cell r="AE1718" t="str">
            <v xml:space="preserve">0.AUXILIAR </v>
          </cell>
          <cell r="AF1718" t="str">
            <v>N/A</v>
          </cell>
          <cell r="AG1718" t="str">
            <v>N/A</v>
          </cell>
          <cell r="AH1718" t="str">
            <v>N/A</v>
          </cell>
          <cell r="AI1718" t="str">
            <v>N/A</v>
          </cell>
          <cell r="AJ1718" t="str">
            <v>N/A</v>
          </cell>
          <cell r="AK1718" t="str">
            <v>N/A</v>
          </cell>
          <cell r="AL1718" t="str">
            <v>N/A</v>
          </cell>
          <cell r="AM1718" t="str">
            <v>N/A</v>
          </cell>
          <cell r="AN1718" t="str">
            <v>N/A</v>
          </cell>
          <cell r="AO1718" t="str">
            <v>N/A</v>
          </cell>
          <cell r="AP1718" t="str">
            <v>N/A</v>
          </cell>
          <cell r="AQ1718" t="str">
            <v>N/A</v>
          </cell>
          <cell r="AR1718" t="str">
            <v>N/A</v>
          </cell>
          <cell r="AS1718" t="str">
            <v>N/IN/I</v>
          </cell>
          <cell r="AT1718" t="str">
            <v>N/I</v>
          </cell>
          <cell r="AU1718" t="str">
            <v>N/I</v>
          </cell>
          <cell r="AV1718" t="str">
            <v>N/A</v>
          </cell>
          <cell r="AW1718" t="str">
            <v>N/A</v>
          </cell>
          <cell r="AX1718" t="str">
            <v>N/A</v>
          </cell>
          <cell r="AY1718" t="str">
            <v>N/A</v>
          </cell>
          <cell r="AZ1718">
            <v>9990023</v>
          </cell>
        </row>
        <row r="1719">
          <cell r="D1719">
            <v>9990022</v>
          </cell>
          <cell r="E1719" t="str">
            <v>GMC PLUS ESTACIONAMENTOS</v>
          </cell>
          <cell r="F1719" t="str">
            <v>N/A</v>
          </cell>
          <cell r="G1719" t="str">
            <v>N/A</v>
          </cell>
          <cell r="H1719" t="str">
            <v>N/A</v>
          </cell>
          <cell r="I1719" t="str">
            <v>N/A</v>
          </cell>
          <cell r="J1719" t="str">
            <v>N/A</v>
          </cell>
          <cell r="K1719" t="str">
            <v>N/A</v>
          </cell>
          <cell r="L1719" t="str">
            <v>N/A</v>
          </cell>
          <cell r="M1719" t="str">
            <v>N/A</v>
          </cell>
          <cell r="N1719">
            <v>0</v>
          </cell>
          <cell r="O1719">
            <v>0</v>
          </cell>
          <cell r="P1719" t="str">
            <v>N/A</v>
          </cell>
          <cell r="Q1719" t="str">
            <v>N/A</v>
          </cell>
          <cell r="R1719" t="str">
            <v>N/A</v>
          </cell>
          <cell r="S1719" t="str">
            <v>N/A</v>
          </cell>
          <cell r="T1719" t="str">
            <v>N/A</v>
          </cell>
          <cell r="U1719" t="str">
            <v>N/A</v>
          </cell>
          <cell r="V1719" t="str">
            <v>N/A</v>
          </cell>
          <cell r="W1719" t="str">
            <v>N/A</v>
          </cell>
          <cell r="X1719" t="str">
            <v>N/A</v>
          </cell>
          <cell r="Y1719" t="str">
            <v>N/A</v>
          </cell>
          <cell r="Z1719" t="str">
            <v>N/A</v>
          </cell>
          <cell r="AA1719" t="str">
            <v>N/A</v>
          </cell>
          <cell r="AB1719" t="str">
            <v xml:space="preserve">BLOQUEADO    </v>
          </cell>
          <cell r="AC1719">
            <v>9990022</v>
          </cell>
          <cell r="AD1719" t="str">
            <v>GMC PLUS ESTACIONAMENTOS</v>
          </cell>
          <cell r="AE1719" t="str">
            <v xml:space="preserve">0.AUXILIAR </v>
          </cell>
          <cell r="AF1719" t="str">
            <v>N/A</v>
          </cell>
          <cell r="AG1719" t="str">
            <v>N/A</v>
          </cell>
          <cell r="AH1719" t="str">
            <v>N/A</v>
          </cell>
          <cell r="AI1719" t="str">
            <v>N/A</v>
          </cell>
          <cell r="AJ1719" t="str">
            <v>N/A</v>
          </cell>
          <cell r="AK1719" t="str">
            <v>N/A</v>
          </cell>
          <cell r="AL1719" t="str">
            <v>N/A</v>
          </cell>
          <cell r="AM1719" t="str">
            <v>N/A</v>
          </cell>
          <cell r="AN1719" t="str">
            <v>N/A</v>
          </cell>
          <cell r="AO1719" t="str">
            <v>N/A</v>
          </cell>
          <cell r="AP1719" t="str">
            <v>N/A</v>
          </cell>
          <cell r="AQ1719" t="str">
            <v>N/A</v>
          </cell>
          <cell r="AR1719" t="str">
            <v>N/A</v>
          </cell>
          <cell r="AS1719" t="str">
            <v>N/IN/I</v>
          </cell>
          <cell r="AT1719" t="str">
            <v>N/I</v>
          </cell>
          <cell r="AU1719" t="str">
            <v>N/I</v>
          </cell>
          <cell r="AV1719" t="str">
            <v>N/A</v>
          </cell>
          <cell r="AW1719" t="str">
            <v>N/A</v>
          </cell>
          <cell r="AX1719" t="str">
            <v>N/A</v>
          </cell>
          <cell r="AY1719" t="str">
            <v>N/A</v>
          </cell>
          <cell r="AZ1719">
            <v>9990022</v>
          </cell>
        </row>
        <row r="1720">
          <cell r="D1720">
            <v>9990021</v>
          </cell>
          <cell r="E1720" t="str">
            <v>GMC PARK ESTACIONAMENTOS</v>
          </cell>
          <cell r="F1720" t="str">
            <v>N/A</v>
          </cell>
          <cell r="G1720" t="str">
            <v>N/A</v>
          </cell>
          <cell r="H1720" t="str">
            <v>N/A</v>
          </cell>
          <cell r="I1720" t="str">
            <v>N/A</v>
          </cell>
          <cell r="J1720" t="str">
            <v>N/A</v>
          </cell>
          <cell r="K1720" t="str">
            <v>N/A</v>
          </cell>
          <cell r="L1720" t="str">
            <v>N/A</v>
          </cell>
          <cell r="M1720" t="str">
            <v>N/A</v>
          </cell>
          <cell r="N1720">
            <v>0</v>
          </cell>
          <cell r="O1720">
            <v>0</v>
          </cell>
          <cell r="P1720" t="str">
            <v>N/A</v>
          </cell>
          <cell r="Q1720" t="str">
            <v>N/A</v>
          </cell>
          <cell r="R1720" t="str">
            <v>N/A</v>
          </cell>
          <cell r="S1720" t="str">
            <v>N/A</v>
          </cell>
          <cell r="T1720" t="str">
            <v>N/A</v>
          </cell>
          <cell r="U1720" t="str">
            <v>N/A</v>
          </cell>
          <cell r="V1720" t="str">
            <v>N/A</v>
          </cell>
          <cell r="W1720" t="str">
            <v>N/A</v>
          </cell>
          <cell r="X1720" t="str">
            <v>N/A</v>
          </cell>
          <cell r="Y1720" t="str">
            <v>N/A</v>
          </cell>
          <cell r="Z1720" t="str">
            <v>N/A</v>
          </cell>
          <cell r="AA1720" t="str">
            <v>N/A</v>
          </cell>
          <cell r="AB1720" t="str">
            <v xml:space="preserve">BLOQUEADO    </v>
          </cell>
          <cell r="AC1720">
            <v>9990021</v>
          </cell>
          <cell r="AD1720" t="str">
            <v>GMC PARK ESTACIONAMENTOS</v>
          </cell>
          <cell r="AE1720" t="str">
            <v xml:space="preserve">0.AUXILIAR </v>
          </cell>
          <cell r="AF1720" t="str">
            <v>N/A</v>
          </cell>
          <cell r="AG1720" t="str">
            <v>N/A</v>
          </cell>
          <cell r="AH1720" t="str">
            <v>N/A</v>
          </cell>
          <cell r="AI1720" t="str">
            <v>N/A</v>
          </cell>
          <cell r="AJ1720" t="str">
            <v>N/A</v>
          </cell>
          <cell r="AK1720" t="str">
            <v>N/A</v>
          </cell>
          <cell r="AL1720" t="str">
            <v>N/A</v>
          </cell>
          <cell r="AM1720" t="str">
            <v>N/A</v>
          </cell>
          <cell r="AN1720" t="str">
            <v>N/A</v>
          </cell>
          <cell r="AO1720" t="str">
            <v>N/A</v>
          </cell>
          <cell r="AP1720" t="str">
            <v>N/A</v>
          </cell>
          <cell r="AQ1720" t="str">
            <v>N/A</v>
          </cell>
          <cell r="AR1720" t="str">
            <v>N/A</v>
          </cell>
          <cell r="AS1720" t="str">
            <v>N/IN/I</v>
          </cell>
          <cell r="AT1720" t="str">
            <v>N/I</v>
          </cell>
          <cell r="AU1720" t="str">
            <v>N/I</v>
          </cell>
          <cell r="AV1720" t="str">
            <v>N/A</v>
          </cell>
          <cell r="AW1720" t="str">
            <v>N/A</v>
          </cell>
          <cell r="AX1720" t="str">
            <v>N/A</v>
          </cell>
          <cell r="AY1720" t="str">
            <v>N/A</v>
          </cell>
          <cell r="AZ1720">
            <v>9990021</v>
          </cell>
        </row>
        <row r="1721">
          <cell r="D1721">
            <v>9990020</v>
          </cell>
          <cell r="E1721" t="str">
            <v>FLA PLUS ESTACIONAMENTOS</v>
          </cell>
          <cell r="F1721" t="str">
            <v>N/A</v>
          </cell>
          <cell r="G1721" t="str">
            <v>N/A</v>
          </cell>
          <cell r="H1721" t="str">
            <v>N/A</v>
          </cell>
          <cell r="I1721" t="str">
            <v>N/A</v>
          </cell>
          <cell r="J1721" t="str">
            <v>N/A</v>
          </cell>
          <cell r="K1721" t="str">
            <v>N/A</v>
          </cell>
          <cell r="L1721" t="str">
            <v>N/A</v>
          </cell>
          <cell r="M1721" t="str">
            <v>N/A</v>
          </cell>
          <cell r="N1721">
            <v>0</v>
          </cell>
          <cell r="O1721">
            <v>0</v>
          </cell>
          <cell r="P1721" t="str">
            <v>N/A</v>
          </cell>
          <cell r="Q1721" t="str">
            <v>N/A</v>
          </cell>
          <cell r="R1721" t="str">
            <v>N/A</v>
          </cell>
          <cell r="S1721" t="str">
            <v>N/A</v>
          </cell>
          <cell r="T1721" t="str">
            <v>N/A</v>
          </cell>
          <cell r="U1721" t="str">
            <v>N/A</v>
          </cell>
          <cell r="V1721" t="str">
            <v>N/A</v>
          </cell>
          <cell r="W1721" t="str">
            <v>N/A</v>
          </cell>
          <cell r="X1721" t="str">
            <v>N/A</v>
          </cell>
          <cell r="Y1721" t="str">
            <v>N/A</v>
          </cell>
          <cell r="Z1721" t="str">
            <v>N/A</v>
          </cell>
          <cell r="AA1721" t="str">
            <v>N/A</v>
          </cell>
          <cell r="AB1721" t="str">
            <v xml:space="preserve">BLOQUEADO    </v>
          </cell>
          <cell r="AC1721">
            <v>9990020</v>
          </cell>
          <cell r="AD1721" t="str">
            <v>FLA PLUS ESTACIONAMENTOS</v>
          </cell>
          <cell r="AE1721" t="str">
            <v xml:space="preserve">0.AUXILIAR </v>
          </cell>
          <cell r="AF1721" t="str">
            <v>N/A</v>
          </cell>
          <cell r="AG1721" t="str">
            <v>N/A</v>
          </cell>
          <cell r="AH1721" t="str">
            <v>N/A</v>
          </cell>
          <cell r="AI1721" t="str">
            <v>N/A</v>
          </cell>
          <cell r="AJ1721" t="str">
            <v>N/A</v>
          </cell>
          <cell r="AK1721" t="str">
            <v>N/A</v>
          </cell>
          <cell r="AL1721" t="str">
            <v>N/A</v>
          </cell>
          <cell r="AM1721" t="str">
            <v>N/A</v>
          </cell>
          <cell r="AN1721" t="str">
            <v>N/A</v>
          </cell>
          <cell r="AO1721" t="str">
            <v>N/A</v>
          </cell>
          <cell r="AP1721" t="str">
            <v>N/A</v>
          </cell>
          <cell r="AQ1721" t="str">
            <v>N/A</v>
          </cell>
          <cell r="AR1721" t="str">
            <v>N/A</v>
          </cell>
          <cell r="AS1721" t="str">
            <v>N/IN/I</v>
          </cell>
          <cell r="AT1721" t="str">
            <v>N/I</v>
          </cell>
          <cell r="AU1721" t="str">
            <v>N/I</v>
          </cell>
          <cell r="AV1721" t="str">
            <v>N/A</v>
          </cell>
          <cell r="AW1721" t="str">
            <v>N/A</v>
          </cell>
          <cell r="AX1721" t="str">
            <v>N/A</v>
          </cell>
          <cell r="AY1721" t="str">
            <v>N/A</v>
          </cell>
          <cell r="AZ1721">
            <v>9990020</v>
          </cell>
        </row>
        <row r="1722">
          <cell r="D1722">
            <v>9990019</v>
          </cell>
          <cell r="E1722" t="str">
            <v>FLA ESTACIONAMENTOS</v>
          </cell>
          <cell r="F1722" t="str">
            <v>N/A</v>
          </cell>
          <cell r="G1722" t="str">
            <v>N/A</v>
          </cell>
          <cell r="H1722" t="str">
            <v>N/A</v>
          </cell>
          <cell r="I1722" t="str">
            <v>N/A</v>
          </cell>
          <cell r="J1722" t="str">
            <v>N/A</v>
          </cell>
          <cell r="K1722" t="str">
            <v>N/A</v>
          </cell>
          <cell r="L1722" t="str">
            <v>N/A</v>
          </cell>
          <cell r="M1722" t="str">
            <v>N/A</v>
          </cell>
          <cell r="N1722">
            <v>0</v>
          </cell>
          <cell r="O1722">
            <v>0</v>
          </cell>
          <cell r="P1722" t="str">
            <v>N/A</v>
          </cell>
          <cell r="Q1722" t="str">
            <v>N/A</v>
          </cell>
          <cell r="R1722" t="str">
            <v>N/A</v>
          </cell>
          <cell r="S1722" t="str">
            <v>N/A</v>
          </cell>
          <cell r="T1722" t="str">
            <v>N/A</v>
          </cell>
          <cell r="U1722" t="str">
            <v>N/A</v>
          </cell>
          <cell r="V1722" t="str">
            <v>N/A</v>
          </cell>
          <cell r="W1722" t="str">
            <v>N/A</v>
          </cell>
          <cell r="X1722" t="str">
            <v>N/A</v>
          </cell>
          <cell r="Y1722" t="str">
            <v>N/A</v>
          </cell>
          <cell r="Z1722" t="str">
            <v>N/A</v>
          </cell>
          <cell r="AA1722" t="str">
            <v>N/A</v>
          </cell>
          <cell r="AB1722" t="str">
            <v xml:space="preserve">BLOQUEADO    </v>
          </cell>
          <cell r="AC1722">
            <v>9990019</v>
          </cell>
          <cell r="AD1722" t="str">
            <v>FLA ESTACIONAMENTOS</v>
          </cell>
          <cell r="AE1722" t="str">
            <v xml:space="preserve">0.AUXILIAR </v>
          </cell>
          <cell r="AF1722" t="str">
            <v>N/A</v>
          </cell>
          <cell r="AG1722" t="str">
            <v>N/A</v>
          </cell>
          <cell r="AH1722" t="str">
            <v>N/A</v>
          </cell>
          <cell r="AI1722" t="str">
            <v>N/A</v>
          </cell>
          <cell r="AJ1722" t="str">
            <v>N/A</v>
          </cell>
          <cell r="AK1722" t="str">
            <v>N/A</v>
          </cell>
          <cell r="AL1722" t="str">
            <v>N/A</v>
          </cell>
          <cell r="AM1722" t="str">
            <v>N/A</v>
          </cell>
          <cell r="AN1722" t="str">
            <v>N/A</v>
          </cell>
          <cell r="AO1722" t="str">
            <v>N/A</v>
          </cell>
          <cell r="AP1722" t="str">
            <v>N/A</v>
          </cell>
          <cell r="AQ1722" t="str">
            <v>N/A</v>
          </cell>
          <cell r="AR1722" t="str">
            <v>N/A</v>
          </cell>
          <cell r="AS1722" t="str">
            <v>N/IN/I</v>
          </cell>
          <cell r="AT1722" t="str">
            <v>N/I</v>
          </cell>
          <cell r="AU1722" t="str">
            <v>N/I</v>
          </cell>
          <cell r="AV1722" t="str">
            <v>N/A</v>
          </cell>
          <cell r="AW1722" t="str">
            <v>N/A</v>
          </cell>
          <cell r="AX1722" t="str">
            <v>N/A</v>
          </cell>
          <cell r="AY1722" t="str">
            <v>N/A</v>
          </cell>
          <cell r="AZ1722">
            <v>9990019</v>
          </cell>
        </row>
        <row r="1723">
          <cell r="D1723">
            <v>9990018</v>
          </cell>
          <cell r="E1723" t="str">
            <v>FAR PARK ESTACIONAMENTO</v>
          </cell>
          <cell r="F1723" t="str">
            <v>N/A</v>
          </cell>
          <cell r="G1723" t="str">
            <v>N/A</v>
          </cell>
          <cell r="H1723" t="str">
            <v>N/A</v>
          </cell>
          <cell r="I1723" t="str">
            <v>N/A</v>
          </cell>
          <cell r="J1723" t="str">
            <v>N/A</v>
          </cell>
          <cell r="K1723" t="str">
            <v>N/A</v>
          </cell>
          <cell r="L1723" t="str">
            <v>N/A</v>
          </cell>
          <cell r="M1723" t="str">
            <v>N/A</v>
          </cell>
          <cell r="N1723">
            <v>0</v>
          </cell>
          <cell r="O1723">
            <v>0</v>
          </cell>
          <cell r="P1723" t="str">
            <v>N/A</v>
          </cell>
          <cell r="Q1723" t="str">
            <v>N/A</v>
          </cell>
          <cell r="R1723" t="str">
            <v>N/A</v>
          </cell>
          <cell r="S1723" t="str">
            <v>N/A</v>
          </cell>
          <cell r="T1723" t="str">
            <v>N/A</v>
          </cell>
          <cell r="U1723" t="str">
            <v>N/A</v>
          </cell>
          <cell r="V1723" t="str">
            <v>N/A</v>
          </cell>
          <cell r="W1723" t="str">
            <v>N/A</v>
          </cell>
          <cell r="X1723" t="str">
            <v>N/A</v>
          </cell>
          <cell r="Y1723" t="str">
            <v>N/A</v>
          </cell>
          <cell r="Z1723" t="str">
            <v>N/A</v>
          </cell>
          <cell r="AA1723" t="str">
            <v>N/A</v>
          </cell>
          <cell r="AB1723" t="str">
            <v xml:space="preserve">BLOQUEADO    </v>
          </cell>
          <cell r="AC1723">
            <v>9990018</v>
          </cell>
          <cell r="AD1723" t="str">
            <v>FAR PARK ESTACIONAMENTO</v>
          </cell>
          <cell r="AE1723" t="str">
            <v xml:space="preserve">0.AUXILIAR </v>
          </cell>
          <cell r="AF1723" t="str">
            <v>N/A</v>
          </cell>
          <cell r="AG1723" t="str">
            <v>N/A</v>
          </cell>
          <cell r="AH1723" t="str">
            <v>N/A</v>
          </cell>
          <cell r="AI1723" t="str">
            <v>N/A</v>
          </cell>
          <cell r="AJ1723" t="str">
            <v>N/A</v>
          </cell>
          <cell r="AK1723" t="str">
            <v>N/A</v>
          </cell>
          <cell r="AL1723" t="str">
            <v>N/A</v>
          </cell>
          <cell r="AM1723" t="str">
            <v>N/A</v>
          </cell>
          <cell r="AN1723" t="str">
            <v>N/A</v>
          </cell>
          <cell r="AO1723" t="str">
            <v>N/A</v>
          </cell>
          <cell r="AP1723" t="str">
            <v>N/A</v>
          </cell>
          <cell r="AQ1723" t="str">
            <v>N/A</v>
          </cell>
          <cell r="AR1723" t="str">
            <v>N/A</v>
          </cell>
          <cell r="AS1723" t="str">
            <v>N/IN/I</v>
          </cell>
          <cell r="AT1723" t="str">
            <v>N/I</v>
          </cell>
          <cell r="AU1723" t="str">
            <v>N/I</v>
          </cell>
          <cell r="AV1723" t="str">
            <v>N/A</v>
          </cell>
          <cell r="AW1723" t="str">
            <v>N/A</v>
          </cell>
          <cell r="AX1723" t="str">
            <v>N/A</v>
          </cell>
          <cell r="AY1723" t="str">
            <v>N/A</v>
          </cell>
          <cell r="AZ1723">
            <v>9990018</v>
          </cell>
        </row>
        <row r="1724">
          <cell r="D1724">
            <v>9990017</v>
          </cell>
          <cell r="E1724" t="str">
            <v>ESTACENTRO REP.E ADM DE GARAGENS</v>
          </cell>
          <cell r="F1724" t="str">
            <v>N/A</v>
          </cell>
          <cell r="G1724" t="str">
            <v>N/A</v>
          </cell>
          <cell r="H1724" t="str">
            <v>N/A</v>
          </cell>
          <cell r="I1724" t="str">
            <v>N/A</v>
          </cell>
          <cell r="J1724" t="str">
            <v>N/A</v>
          </cell>
          <cell r="K1724" t="str">
            <v>N/A</v>
          </cell>
          <cell r="L1724" t="str">
            <v>N/A</v>
          </cell>
          <cell r="M1724" t="str">
            <v>N/A</v>
          </cell>
          <cell r="N1724">
            <v>0</v>
          </cell>
          <cell r="O1724">
            <v>0</v>
          </cell>
          <cell r="P1724" t="str">
            <v>N/A</v>
          </cell>
          <cell r="Q1724" t="str">
            <v>N/A</v>
          </cell>
          <cell r="R1724" t="str">
            <v>N/A</v>
          </cell>
          <cell r="S1724" t="str">
            <v>N/A</v>
          </cell>
          <cell r="T1724" t="str">
            <v>N/A</v>
          </cell>
          <cell r="U1724" t="str">
            <v>N/A</v>
          </cell>
          <cell r="V1724" t="str">
            <v>N/A</v>
          </cell>
          <cell r="W1724" t="str">
            <v>N/A</v>
          </cell>
          <cell r="X1724" t="str">
            <v>N/A</v>
          </cell>
          <cell r="Y1724" t="str">
            <v>N/A</v>
          </cell>
          <cell r="Z1724" t="str">
            <v>N/A</v>
          </cell>
          <cell r="AA1724" t="str">
            <v>N/A</v>
          </cell>
          <cell r="AB1724" t="str">
            <v xml:space="preserve">BLOQUEADO    </v>
          </cell>
          <cell r="AC1724">
            <v>9990017</v>
          </cell>
          <cell r="AD1724" t="str">
            <v>ESTACENTRO REP.E ADM DE GARAGENS</v>
          </cell>
          <cell r="AE1724" t="str">
            <v xml:space="preserve">0.AUXILIAR </v>
          </cell>
          <cell r="AF1724" t="str">
            <v>N/A</v>
          </cell>
          <cell r="AG1724" t="str">
            <v>N/A</v>
          </cell>
          <cell r="AH1724" t="str">
            <v>N/A</v>
          </cell>
          <cell r="AI1724" t="str">
            <v>N/A</v>
          </cell>
          <cell r="AJ1724" t="str">
            <v>N/A</v>
          </cell>
          <cell r="AK1724" t="str">
            <v>N/A</v>
          </cell>
          <cell r="AL1724" t="str">
            <v>N/A</v>
          </cell>
          <cell r="AM1724" t="str">
            <v>N/A</v>
          </cell>
          <cell r="AN1724" t="str">
            <v>N/A</v>
          </cell>
          <cell r="AO1724" t="str">
            <v>N/A</v>
          </cell>
          <cell r="AP1724" t="str">
            <v>N/A</v>
          </cell>
          <cell r="AQ1724" t="str">
            <v>N/A</v>
          </cell>
          <cell r="AR1724" t="str">
            <v>N/A</v>
          </cell>
          <cell r="AS1724" t="str">
            <v>N/IN/I</v>
          </cell>
          <cell r="AT1724" t="str">
            <v>N/I</v>
          </cell>
          <cell r="AU1724" t="str">
            <v>N/I</v>
          </cell>
          <cell r="AV1724" t="str">
            <v>N/A</v>
          </cell>
          <cell r="AW1724" t="str">
            <v>N/A</v>
          </cell>
          <cell r="AX1724" t="str">
            <v>N/A</v>
          </cell>
          <cell r="AY1724" t="str">
            <v>N/A</v>
          </cell>
          <cell r="AZ1724">
            <v>9990017</v>
          </cell>
        </row>
        <row r="1725">
          <cell r="D1725">
            <v>9990016</v>
          </cell>
          <cell r="E1725" t="str">
            <v>COSTA E REIS GAR. E ESTACIONAMENTOS</v>
          </cell>
          <cell r="F1725" t="str">
            <v>N/A</v>
          </cell>
          <cell r="G1725" t="str">
            <v>N/A</v>
          </cell>
          <cell r="H1725" t="str">
            <v>N/A</v>
          </cell>
          <cell r="I1725" t="str">
            <v>N/A</v>
          </cell>
          <cell r="J1725" t="str">
            <v>N/A</v>
          </cell>
          <cell r="K1725" t="str">
            <v>N/A</v>
          </cell>
          <cell r="L1725" t="str">
            <v>N/A</v>
          </cell>
          <cell r="M1725" t="str">
            <v>N/A</v>
          </cell>
          <cell r="N1725">
            <v>0</v>
          </cell>
          <cell r="O1725">
            <v>0</v>
          </cell>
          <cell r="P1725" t="str">
            <v>N/A</v>
          </cell>
          <cell r="Q1725" t="str">
            <v>N/A</v>
          </cell>
          <cell r="R1725" t="str">
            <v>N/A</v>
          </cell>
          <cell r="S1725" t="str">
            <v>N/A</v>
          </cell>
          <cell r="T1725" t="str">
            <v>N/A</v>
          </cell>
          <cell r="U1725" t="str">
            <v>N/A</v>
          </cell>
          <cell r="V1725" t="str">
            <v>N/A</v>
          </cell>
          <cell r="W1725" t="str">
            <v>N/A</v>
          </cell>
          <cell r="X1725" t="str">
            <v>N/A</v>
          </cell>
          <cell r="Y1725" t="str">
            <v>N/A</v>
          </cell>
          <cell r="Z1725" t="str">
            <v>N/A</v>
          </cell>
          <cell r="AA1725" t="str">
            <v>N/A</v>
          </cell>
          <cell r="AB1725" t="str">
            <v xml:space="preserve">BLOQUEADO    </v>
          </cell>
          <cell r="AC1725">
            <v>9990016</v>
          </cell>
          <cell r="AD1725" t="str">
            <v>COSTA E REIS GAR. E ESTACIONAMENTOS</v>
          </cell>
          <cell r="AE1725" t="str">
            <v xml:space="preserve">0.AUXILIAR </v>
          </cell>
          <cell r="AF1725" t="str">
            <v>N/A</v>
          </cell>
          <cell r="AG1725" t="str">
            <v>N/A</v>
          </cell>
          <cell r="AH1725" t="str">
            <v>N/A</v>
          </cell>
          <cell r="AI1725" t="str">
            <v>N/A</v>
          </cell>
          <cell r="AJ1725" t="str">
            <v>N/A</v>
          </cell>
          <cell r="AK1725" t="str">
            <v>N/A</v>
          </cell>
          <cell r="AL1725" t="str">
            <v>N/A</v>
          </cell>
          <cell r="AM1725" t="str">
            <v>N/A</v>
          </cell>
          <cell r="AN1725" t="str">
            <v>N/A</v>
          </cell>
          <cell r="AO1725" t="str">
            <v>N/A</v>
          </cell>
          <cell r="AP1725" t="str">
            <v>N/A</v>
          </cell>
          <cell r="AQ1725" t="str">
            <v>N/A</v>
          </cell>
          <cell r="AR1725" t="str">
            <v>N/A</v>
          </cell>
          <cell r="AS1725" t="str">
            <v>N/IN/I</v>
          </cell>
          <cell r="AT1725" t="str">
            <v>N/I</v>
          </cell>
          <cell r="AU1725" t="str">
            <v>N/I</v>
          </cell>
          <cell r="AV1725" t="str">
            <v>N/A</v>
          </cell>
          <cell r="AW1725" t="str">
            <v>N/A</v>
          </cell>
          <cell r="AX1725" t="str">
            <v>N/A</v>
          </cell>
          <cell r="AY1725" t="str">
            <v>N/A</v>
          </cell>
          <cell r="AZ1725">
            <v>9990016</v>
          </cell>
        </row>
        <row r="1726">
          <cell r="D1726">
            <v>9990015</v>
          </cell>
          <cell r="E1726" t="str">
            <v>CMC PLUS ESTACIONAMENTOS</v>
          </cell>
          <cell r="F1726" t="str">
            <v>N/A</v>
          </cell>
          <cell r="G1726" t="str">
            <v>N/A</v>
          </cell>
          <cell r="H1726" t="str">
            <v>N/A</v>
          </cell>
          <cell r="I1726" t="str">
            <v>N/A</v>
          </cell>
          <cell r="J1726" t="str">
            <v>N/A</v>
          </cell>
          <cell r="K1726" t="str">
            <v>N/A</v>
          </cell>
          <cell r="L1726" t="str">
            <v>N/A</v>
          </cell>
          <cell r="M1726" t="str">
            <v>N/A</v>
          </cell>
          <cell r="N1726">
            <v>0</v>
          </cell>
          <cell r="O1726">
            <v>0</v>
          </cell>
          <cell r="P1726" t="str">
            <v>N/A</v>
          </cell>
          <cell r="Q1726" t="str">
            <v>N/A</v>
          </cell>
          <cell r="R1726" t="str">
            <v>N/A</v>
          </cell>
          <cell r="S1726" t="str">
            <v>N/A</v>
          </cell>
          <cell r="T1726" t="str">
            <v>N/A</v>
          </cell>
          <cell r="U1726" t="str">
            <v>N/A</v>
          </cell>
          <cell r="V1726" t="str">
            <v>N/A</v>
          </cell>
          <cell r="W1726" t="str">
            <v>N/A</v>
          </cell>
          <cell r="X1726" t="str">
            <v>N/A</v>
          </cell>
          <cell r="Y1726" t="str">
            <v>N/A</v>
          </cell>
          <cell r="Z1726" t="str">
            <v>N/A</v>
          </cell>
          <cell r="AA1726" t="str">
            <v>N/A</v>
          </cell>
          <cell r="AB1726" t="str">
            <v xml:space="preserve">BLOQUEADO    </v>
          </cell>
          <cell r="AC1726">
            <v>9990015</v>
          </cell>
          <cell r="AD1726" t="str">
            <v>CMC PLUS ESTACIONAMENTOS</v>
          </cell>
          <cell r="AE1726" t="str">
            <v xml:space="preserve">0.AUXILIAR </v>
          </cell>
          <cell r="AF1726" t="str">
            <v>N/A</v>
          </cell>
          <cell r="AG1726" t="str">
            <v>N/A</v>
          </cell>
          <cell r="AH1726" t="str">
            <v>N/A</v>
          </cell>
          <cell r="AI1726" t="str">
            <v>N/A</v>
          </cell>
          <cell r="AJ1726" t="str">
            <v>N/A</v>
          </cell>
          <cell r="AK1726" t="str">
            <v>N/A</v>
          </cell>
          <cell r="AL1726" t="str">
            <v>N/A</v>
          </cell>
          <cell r="AM1726" t="str">
            <v>N/A</v>
          </cell>
          <cell r="AN1726" t="str">
            <v>N/A</v>
          </cell>
          <cell r="AO1726" t="str">
            <v>N/A</v>
          </cell>
          <cell r="AP1726" t="str">
            <v>N/A</v>
          </cell>
          <cell r="AQ1726" t="str">
            <v>N/A</v>
          </cell>
          <cell r="AR1726" t="str">
            <v>N/A</v>
          </cell>
          <cell r="AS1726" t="str">
            <v>N/IN/I</v>
          </cell>
          <cell r="AT1726" t="str">
            <v>N/I</v>
          </cell>
          <cell r="AU1726" t="str">
            <v>N/I</v>
          </cell>
          <cell r="AV1726" t="str">
            <v>N/A</v>
          </cell>
          <cell r="AW1726" t="str">
            <v>N/A</v>
          </cell>
          <cell r="AX1726" t="str">
            <v>N/A</v>
          </cell>
          <cell r="AY1726" t="str">
            <v>N/A</v>
          </cell>
          <cell r="AZ1726">
            <v>9990015</v>
          </cell>
        </row>
        <row r="1727">
          <cell r="D1727">
            <v>9990014</v>
          </cell>
          <cell r="E1727" t="str">
            <v>FLACEL ESTACIONAMENTOS</v>
          </cell>
          <cell r="F1727" t="str">
            <v>N/A</v>
          </cell>
          <cell r="G1727" t="str">
            <v>N/A</v>
          </cell>
          <cell r="H1727" t="str">
            <v>N/A</v>
          </cell>
          <cell r="I1727" t="str">
            <v>N/A</v>
          </cell>
          <cell r="J1727" t="str">
            <v>N/A</v>
          </cell>
          <cell r="K1727" t="str">
            <v>N/A</v>
          </cell>
          <cell r="L1727" t="str">
            <v>N/A</v>
          </cell>
          <cell r="M1727" t="str">
            <v>N/A</v>
          </cell>
          <cell r="N1727">
            <v>0</v>
          </cell>
          <cell r="O1727">
            <v>0</v>
          </cell>
          <cell r="P1727" t="str">
            <v>N/A</v>
          </cell>
          <cell r="Q1727" t="str">
            <v>N/A</v>
          </cell>
          <cell r="R1727" t="str">
            <v>N/A</v>
          </cell>
          <cell r="S1727" t="str">
            <v>N/A</v>
          </cell>
          <cell r="T1727" t="str">
            <v>N/A</v>
          </cell>
          <cell r="U1727" t="str">
            <v>N/A</v>
          </cell>
          <cell r="V1727" t="str">
            <v>N/A</v>
          </cell>
          <cell r="W1727" t="str">
            <v>N/A</v>
          </cell>
          <cell r="X1727" t="str">
            <v>N/A</v>
          </cell>
          <cell r="Y1727" t="str">
            <v>N/A</v>
          </cell>
          <cell r="Z1727" t="str">
            <v>N/A</v>
          </cell>
          <cell r="AA1727" t="str">
            <v>N/A</v>
          </cell>
          <cell r="AB1727" t="str">
            <v xml:space="preserve">BLOQUEADO    </v>
          </cell>
          <cell r="AC1727">
            <v>9990014</v>
          </cell>
          <cell r="AD1727" t="str">
            <v>FLACEL ESTACIONAMENTOS</v>
          </cell>
          <cell r="AE1727" t="str">
            <v xml:space="preserve">0.AUXILIAR </v>
          </cell>
          <cell r="AF1727" t="str">
            <v>N/A</v>
          </cell>
          <cell r="AG1727" t="str">
            <v>N/A</v>
          </cell>
          <cell r="AH1727" t="str">
            <v>N/A</v>
          </cell>
          <cell r="AI1727" t="str">
            <v>N/A</v>
          </cell>
          <cell r="AJ1727" t="str">
            <v>N/A</v>
          </cell>
          <cell r="AK1727" t="str">
            <v>N/A</v>
          </cell>
          <cell r="AL1727" t="str">
            <v>N/A</v>
          </cell>
          <cell r="AM1727" t="str">
            <v>N/A</v>
          </cell>
          <cell r="AN1727" t="str">
            <v>N/A</v>
          </cell>
          <cell r="AO1727" t="str">
            <v>N/A</v>
          </cell>
          <cell r="AP1727" t="str">
            <v>N/A</v>
          </cell>
          <cell r="AQ1727" t="str">
            <v>N/A</v>
          </cell>
          <cell r="AR1727" t="str">
            <v>N/A</v>
          </cell>
          <cell r="AS1727" t="str">
            <v>N/IN/I</v>
          </cell>
          <cell r="AT1727" t="str">
            <v>N/I</v>
          </cell>
          <cell r="AU1727" t="str">
            <v>N/I</v>
          </cell>
          <cell r="AV1727" t="str">
            <v>N/A</v>
          </cell>
          <cell r="AW1727" t="str">
            <v>N/A</v>
          </cell>
          <cell r="AX1727" t="str">
            <v>N/A</v>
          </cell>
          <cell r="AY1727" t="str">
            <v>N/A</v>
          </cell>
          <cell r="AZ1727">
            <v>9990014</v>
          </cell>
        </row>
        <row r="1728">
          <cell r="D1728">
            <v>9990013</v>
          </cell>
          <cell r="E1728" t="str">
            <v>CARMO PARK ESTACIONAMENTOS</v>
          </cell>
          <cell r="F1728" t="str">
            <v>N/A</v>
          </cell>
          <cell r="G1728" t="str">
            <v>N/A</v>
          </cell>
          <cell r="H1728" t="str">
            <v>N/A</v>
          </cell>
          <cell r="I1728" t="str">
            <v>N/A</v>
          </cell>
          <cell r="J1728" t="str">
            <v>N/A</v>
          </cell>
          <cell r="K1728" t="str">
            <v>N/A</v>
          </cell>
          <cell r="L1728" t="str">
            <v>N/A</v>
          </cell>
          <cell r="M1728" t="str">
            <v>N/A</v>
          </cell>
          <cell r="N1728">
            <v>0</v>
          </cell>
          <cell r="O1728">
            <v>0</v>
          </cell>
          <cell r="P1728" t="str">
            <v>N/A</v>
          </cell>
          <cell r="Q1728" t="str">
            <v>N/A</v>
          </cell>
          <cell r="R1728" t="str">
            <v>N/A</v>
          </cell>
          <cell r="S1728" t="str">
            <v>N/A</v>
          </cell>
          <cell r="T1728" t="str">
            <v>N/A</v>
          </cell>
          <cell r="U1728" t="str">
            <v>N/A</v>
          </cell>
          <cell r="V1728" t="str">
            <v>N/A</v>
          </cell>
          <cell r="W1728" t="str">
            <v>N/A</v>
          </cell>
          <cell r="X1728" t="str">
            <v>N/A</v>
          </cell>
          <cell r="Y1728" t="str">
            <v>N/A</v>
          </cell>
          <cell r="Z1728" t="str">
            <v>N/A</v>
          </cell>
          <cell r="AA1728" t="str">
            <v>N/A</v>
          </cell>
          <cell r="AB1728" t="str">
            <v xml:space="preserve">BLOQUEADO    </v>
          </cell>
          <cell r="AC1728">
            <v>9990013</v>
          </cell>
          <cell r="AD1728" t="str">
            <v>CARMO PARK ESTACIONAMENTOS</v>
          </cell>
          <cell r="AE1728" t="str">
            <v xml:space="preserve">0.AUXILIAR </v>
          </cell>
          <cell r="AF1728" t="str">
            <v>N/A</v>
          </cell>
          <cell r="AG1728" t="str">
            <v>N/A</v>
          </cell>
          <cell r="AH1728" t="str">
            <v>N/A</v>
          </cell>
          <cell r="AI1728" t="str">
            <v>N/A</v>
          </cell>
          <cell r="AJ1728" t="str">
            <v>N/A</v>
          </cell>
          <cell r="AK1728" t="str">
            <v>N/A</v>
          </cell>
          <cell r="AL1728" t="str">
            <v>N/A</v>
          </cell>
          <cell r="AM1728" t="str">
            <v>N/A</v>
          </cell>
          <cell r="AN1728" t="str">
            <v>N/A</v>
          </cell>
          <cell r="AO1728" t="str">
            <v>N/A</v>
          </cell>
          <cell r="AP1728" t="str">
            <v>N/A</v>
          </cell>
          <cell r="AQ1728" t="str">
            <v>N/A</v>
          </cell>
          <cell r="AR1728" t="str">
            <v>N/A</v>
          </cell>
          <cell r="AS1728" t="str">
            <v>N/IN/I</v>
          </cell>
          <cell r="AT1728" t="str">
            <v>N/I</v>
          </cell>
          <cell r="AU1728" t="str">
            <v>N/I</v>
          </cell>
          <cell r="AV1728" t="str">
            <v>N/A</v>
          </cell>
          <cell r="AW1728" t="str">
            <v>N/A</v>
          </cell>
          <cell r="AX1728" t="str">
            <v>N/A</v>
          </cell>
          <cell r="AY1728" t="str">
            <v>N/A</v>
          </cell>
          <cell r="AZ1728">
            <v>9990013</v>
          </cell>
        </row>
        <row r="1729">
          <cell r="D1729">
            <v>9990012</v>
          </cell>
          <cell r="E1729" t="str">
            <v>APAR ESTACIONAMENTOS</v>
          </cell>
          <cell r="F1729" t="str">
            <v>N/A</v>
          </cell>
          <cell r="G1729" t="str">
            <v>N/A</v>
          </cell>
          <cell r="H1729" t="str">
            <v>N/A</v>
          </cell>
          <cell r="I1729" t="str">
            <v>N/A</v>
          </cell>
          <cell r="J1729" t="str">
            <v>N/A</v>
          </cell>
          <cell r="K1729" t="str">
            <v>N/A</v>
          </cell>
          <cell r="L1729" t="str">
            <v>N/A</v>
          </cell>
          <cell r="M1729" t="str">
            <v>N/A</v>
          </cell>
          <cell r="N1729">
            <v>0</v>
          </cell>
          <cell r="O1729">
            <v>0</v>
          </cell>
          <cell r="P1729" t="str">
            <v>N/A</v>
          </cell>
          <cell r="Q1729" t="str">
            <v>N/A</v>
          </cell>
          <cell r="R1729" t="str">
            <v>N/A</v>
          </cell>
          <cell r="S1729" t="str">
            <v>N/A</v>
          </cell>
          <cell r="T1729" t="str">
            <v>N/A</v>
          </cell>
          <cell r="U1729" t="str">
            <v>N/A</v>
          </cell>
          <cell r="V1729" t="str">
            <v>N/A</v>
          </cell>
          <cell r="W1729" t="str">
            <v>N/A</v>
          </cell>
          <cell r="X1729" t="str">
            <v>N/A</v>
          </cell>
          <cell r="Y1729" t="str">
            <v>N/A</v>
          </cell>
          <cell r="Z1729" t="str">
            <v>N/A</v>
          </cell>
          <cell r="AA1729" t="str">
            <v>N/A</v>
          </cell>
          <cell r="AB1729" t="str">
            <v xml:space="preserve">BLOQUEADO    </v>
          </cell>
          <cell r="AC1729">
            <v>9990012</v>
          </cell>
          <cell r="AD1729" t="str">
            <v>APAR ESTACIONAMENTOS</v>
          </cell>
          <cell r="AE1729" t="str">
            <v xml:space="preserve">0.AUXILIAR </v>
          </cell>
          <cell r="AF1729" t="str">
            <v>N/A</v>
          </cell>
          <cell r="AG1729" t="str">
            <v>N/A</v>
          </cell>
          <cell r="AH1729" t="str">
            <v>N/A</v>
          </cell>
          <cell r="AI1729" t="str">
            <v>N/A</v>
          </cell>
          <cell r="AJ1729" t="str">
            <v>N/A</v>
          </cell>
          <cell r="AK1729" t="str">
            <v>N/A</v>
          </cell>
          <cell r="AL1729" t="str">
            <v>N/A</v>
          </cell>
          <cell r="AM1729" t="str">
            <v>N/A</v>
          </cell>
          <cell r="AN1729" t="str">
            <v>N/A</v>
          </cell>
          <cell r="AO1729" t="str">
            <v>N/A</v>
          </cell>
          <cell r="AP1729" t="str">
            <v>N/A</v>
          </cell>
          <cell r="AQ1729" t="str">
            <v>N/A</v>
          </cell>
          <cell r="AR1729" t="str">
            <v>N/A</v>
          </cell>
          <cell r="AS1729" t="str">
            <v>N/IN/I</v>
          </cell>
          <cell r="AT1729" t="str">
            <v>N/I</v>
          </cell>
          <cell r="AU1729" t="str">
            <v>N/I</v>
          </cell>
          <cell r="AV1729" t="str">
            <v>N/A</v>
          </cell>
          <cell r="AW1729" t="str">
            <v>N/A</v>
          </cell>
          <cell r="AX1729" t="str">
            <v>N/A</v>
          </cell>
          <cell r="AY1729" t="str">
            <v>N/A</v>
          </cell>
          <cell r="AZ1729">
            <v>9990012</v>
          </cell>
        </row>
        <row r="1730">
          <cell r="D1730">
            <v>9990011</v>
          </cell>
          <cell r="E1730" t="str">
            <v>AMZ PARKING ESTAC.LTDA.</v>
          </cell>
          <cell r="F1730" t="str">
            <v>N/A</v>
          </cell>
          <cell r="G1730" t="str">
            <v>N/A</v>
          </cell>
          <cell r="H1730" t="str">
            <v>N/A</v>
          </cell>
          <cell r="I1730" t="str">
            <v>N/A</v>
          </cell>
          <cell r="J1730" t="str">
            <v>N/A</v>
          </cell>
          <cell r="K1730" t="str">
            <v>N/A</v>
          </cell>
          <cell r="L1730" t="str">
            <v>N/A</v>
          </cell>
          <cell r="M1730" t="str">
            <v>N/A</v>
          </cell>
          <cell r="N1730">
            <v>0</v>
          </cell>
          <cell r="O1730">
            <v>0</v>
          </cell>
          <cell r="P1730" t="str">
            <v>N/A</v>
          </cell>
          <cell r="Q1730" t="str">
            <v>N/A</v>
          </cell>
          <cell r="R1730" t="str">
            <v>N/A</v>
          </cell>
          <cell r="S1730" t="str">
            <v>N/A</v>
          </cell>
          <cell r="T1730" t="str">
            <v>N/A</v>
          </cell>
          <cell r="U1730" t="str">
            <v>N/A</v>
          </cell>
          <cell r="V1730" t="str">
            <v>N/A</v>
          </cell>
          <cell r="W1730" t="str">
            <v>N/A</v>
          </cell>
          <cell r="X1730" t="str">
            <v>N/A</v>
          </cell>
          <cell r="Y1730" t="str">
            <v>N/A</v>
          </cell>
          <cell r="Z1730" t="str">
            <v>N/A</v>
          </cell>
          <cell r="AA1730" t="str">
            <v>N/A</v>
          </cell>
          <cell r="AB1730" t="str">
            <v xml:space="preserve">BLOQUEADO    </v>
          </cell>
          <cell r="AC1730">
            <v>9990011</v>
          </cell>
          <cell r="AD1730" t="str">
            <v>AMZ PARKING ESTAC. LTDA.</v>
          </cell>
          <cell r="AE1730" t="str">
            <v xml:space="preserve">0.AUXILIAR </v>
          </cell>
          <cell r="AF1730" t="str">
            <v>N/A</v>
          </cell>
          <cell r="AG1730" t="str">
            <v>N/A</v>
          </cell>
          <cell r="AH1730" t="str">
            <v>N/A</v>
          </cell>
          <cell r="AI1730" t="str">
            <v>N/A</v>
          </cell>
          <cell r="AJ1730" t="str">
            <v>N/A</v>
          </cell>
          <cell r="AK1730" t="str">
            <v>N/A</v>
          </cell>
          <cell r="AL1730" t="str">
            <v>N/A</v>
          </cell>
          <cell r="AM1730" t="str">
            <v>N/A</v>
          </cell>
          <cell r="AN1730" t="str">
            <v>N/A</v>
          </cell>
          <cell r="AO1730" t="str">
            <v>N/A</v>
          </cell>
          <cell r="AP1730" t="str">
            <v>N/A</v>
          </cell>
          <cell r="AQ1730" t="str">
            <v>N/A</v>
          </cell>
          <cell r="AR1730" t="str">
            <v>N/A</v>
          </cell>
          <cell r="AS1730" t="str">
            <v>N/IN/I</v>
          </cell>
          <cell r="AT1730" t="str">
            <v>N/I</v>
          </cell>
          <cell r="AU1730" t="str">
            <v>N/I</v>
          </cell>
          <cell r="AV1730" t="str">
            <v>N/A</v>
          </cell>
          <cell r="AW1730" t="str">
            <v>N/A</v>
          </cell>
          <cell r="AX1730" t="str">
            <v>N/A</v>
          </cell>
          <cell r="AY1730" t="str">
            <v>N/A</v>
          </cell>
          <cell r="AZ1730">
            <v>9990011</v>
          </cell>
        </row>
        <row r="1731">
          <cell r="D1731">
            <v>9990009</v>
          </cell>
          <cell r="E1731" t="str">
            <v>SM VALET SERVS.ESTAC S/C LTDA.</v>
          </cell>
          <cell r="F1731" t="str">
            <v>N/A</v>
          </cell>
          <cell r="G1731" t="str">
            <v>N/A</v>
          </cell>
          <cell r="H1731" t="str">
            <v>N/A</v>
          </cell>
          <cell r="I1731" t="str">
            <v>N/A</v>
          </cell>
          <cell r="J1731" t="str">
            <v>N/A</v>
          </cell>
          <cell r="K1731" t="str">
            <v>N/A</v>
          </cell>
          <cell r="L1731" t="str">
            <v>N/A</v>
          </cell>
          <cell r="M1731" t="str">
            <v>N/A</v>
          </cell>
          <cell r="N1731">
            <v>0</v>
          </cell>
          <cell r="O1731">
            <v>0</v>
          </cell>
          <cell r="P1731" t="str">
            <v>N/A</v>
          </cell>
          <cell r="Q1731" t="str">
            <v>N/A</v>
          </cell>
          <cell r="R1731" t="str">
            <v>N/A</v>
          </cell>
          <cell r="S1731" t="str">
            <v>N/A</v>
          </cell>
          <cell r="T1731" t="str">
            <v>N/A</v>
          </cell>
          <cell r="U1731" t="str">
            <v>N/A</v>
          </cell>
          <cell r="V1731" t="str">
            <v>N/A</v>
          </cell>
          <cell r="W1731" t="str">
            <v>N/A</v>
          </cell>
          <cell r="X1731" t="str">
            <v>N/A</v>
          </cell>
          <cell r="Y1731" t="str">
            <v>N/A</v>
          </cell>
          <cell r="Z1731" t="str">
            <v>N/A</v>
          </cell>
          <cell r="AA1731" t="str">
            <v>N/A</v>
          </cell>
          <cell r="AB1731" t="str">
            <v xml:space="preserve">BLOQUEADO    </v>
          </cell>
          <cell r="AC1731">
            <v>9990009</v>
          </cell>
          <cell r="AD1731" t="str">
            <v>SM VALET SERVS.ESTAC S/C LTDA.</v>
          </cell>
          <cell r="AE1731" t="str">
            <v xml:space="preserve">0.AUXILIAR </v>
          </cell>
          <cell r="AF1731" t="str">
            <v>N/A</v>
          </cell>
          <cell r="AG1731" t="str">
            <v>N/A</v>
          </cell>
          <cell r="AH1731" t="str">
            <v>N/A</v>
          </cell>
          <cell r="AI1731" t="str">
            <v>N/A</v>
          </cell>
          <cell r="AJ1731" t="str">
            <v>N/A</v>
          </cell>
          <cell r="AK1731" t="str">
            <v>N/A</v>
          </cell>
          <cell r="AL1731" t="str">
            <v>N/A</v>
          </cell>
          <cell r="AM1731" t="str">
            <v>N/A</v>
          </cell>
          <cell r="AN1731" t="str">
            <v>N/A</v>
          </cell>
          <cell r="AO1731" t="str">
            <v>N/A</v>
          </cell>
          <cell r="AP1731" t="str">
            <v>N/A</v>
          </cell>
          <cell r="AQ1731" t="str">
            <v>N/A</v>
          </cell>
          <cell r="AR1731" t="str">
            <v>N/A</v>
          </cell>
          <cell r="AS1731" t="str">
            <v>N/IN/I</v>
          </cell>
          <cell r="AT1731" t="str">
            <v>N/I</v>
          </cell>
          <cell r="AU1731" t="str">
            <v>N/I</v>
          </cell>
          <cell r="AV1731" t="str">
            <v>N/A</v>
          </cell>
          <cell r="AW1731" t="str">
            <v>N/A</v>
          </cell>
          <cell r="AX1731" t="str">
            <v>N/A</v>
          </cell>
          <cell r="AY1731" t="str">
            <v>N/A</v>
          </cell>
          <cell r="AZ1731">
            <v>9990009</v>
          </cell>
        </row>
        <row r="1732">
          <cell r="D1732">
            <v>9990008</v>
          </cell>
          <cell r="E1732" t="str">
            <v>RIOPARK ESTACION.E GARAGENS S/C LTDA.</v>
          </cell>
          <cell r="F1732" t="str">
            <v>N/A</v>
          </cell>
          <cell r="G1732" t="str">
            <v>N/A</v>
          </cell>
          <cell r="H1732" t="str">
            <v>N/A</v>
          </cell>
          <cell r="I1732" t="str">
            <v>N/A</v>
          </cell>
          <cell r="J1732" t="str">
            <v>N/A</v>
          </cell>
          <cell r="K1732" t="str">
            <v>N/A</v>
          </cell>
          <cell r="L1732" t="str">
            <v>N/A</v>
          </cell>
          <cell r="M1732" t="str">
            <v>N/A</v>
          </cell>
          <cell r="N1732">
            <v>0</v>
          </cell>
          <cell r="O1732">
            <v>0</v>
          </cell>
          <cell r="P1732" t="str">
            <v>N/A</v>
          </cell>
          <cell r="Q1732" t="str">
            <v>N/A</v>
          </cell>
          <cell r="R1732" t="str">
            <v>N/A</v>
          </cell>
          <cell r="S1732" t="str">
            <v>N/A</v>
          </cell>
          <cell r="T1732" t="str">
            <v>N/A</v>
          </cell>
          <cell r="U1732" t="str">
            <v>N/A</v>
          </cell>
          <cell r="V1732" t="str">
            <v>N/A</v>
          </cell>
          <cell r="W1732" t="str">
            <v>N/A</v>
          </cell>
          <cell r="X1732" t="str">
            <v>N/A</v>
          </cell>
          <cell r="Y1732" t="str">
            <v>N/A</v>
          </cell>
          <cell r="Z1732" t="str">
            <v>N/A</v>
          </cell>
          <cell r="AA1732" t="str">
            <v>N/A</v>
          </cell>
          <cell r="AB1732" t="str">
            <v xml:space="preserve">BLOQUEADO    </v>
          </cell>
          <cell r="AC1732">
            <v>9990008</v>
          </cell>
          <cell r="AD1732" t="str">
            <v>RIOPARK ESTACION.E GARAGENS S/C LTDA.</v>
          </cell>
          <cell r="AE1732" t="str">
            <v xml:space="preserve">0.AUXILIAR </v>
          </cell>
          <cell r="AF1732" t="str">
            <v>N/A</v>
          </cell>
          <cell r="AG1732" t="str">
            <v>N/A</v>
          </cell>
          <cell r="AH1732" t="str">
            <v>N/A</v>
          </cell>
          <cell r="AI1732" t="str">
            <v>N/A</v>
          </cell>
          <cell r="AJ1732" t="str">
            <v>N/A</v>
          </cell>
          <cell r="AK1732" t="str">
            <v>N/A</v>
          </cell>
          <cell r="AL1732" t="str">
            <v>N/A</v>
          </cell>
          <cell r="AM1732" t="str">
            <v>N/A</v>
          </cell>
          <cell r="AN1732" t="str">
            <v>N/A</v>
          </cell>
          <cell r="AO1732" t="str">
            <v>N/A</v>
          </cell>
          <cell r="AP1732" t="str">
            <v>N/A</v>
          </cell>
          <cell r="AQ1732" t="str">
            <v>N/A</v>
          </cell>
          <cell r="AR1732" t="str">
            <v>N/A</v>
          </cell>
          <cell r="AS1732" t="str">
            <v>N/IN/I</v>
          </cell>
          <cell r="AT1732" t="str">
            <v>N/I</v>
          </cell>
          <cell r="AU1732" t="str">
            <v>N/I</v>
          </cell>
          <cell r="AV1732" t="str">
            <v>N/A</v>
          </cell>
          <cell r="AW1732" t="str">
            <v>N/A</v>
          </cell>
          <cell r="AX1732" t="str">
            <v>N/A</v>
          </cell>
          <cell r="AY1732" t="str">
            <v>N/A</v>
          </cell>
          <cell r="AZ1732">
            <v>9990008</v>
          </cell>
        </row>
        <row r="1733">
          <cell r="D1733">
            <v>9990007</v>
          </cell>
          <cell r="E1733" t="str">
            <v>GARAGENS FRADIQUE S/C LTDA</v>
          </cell>
          <cell r="F1733" t="str">
            <v>N/A</v>
          </cell>
          <cell r="G1733" t="str">
            <v>N/A</v>
          </cell>
          <cell r="H1733" t="str">
            <v>N/A</v>
          </cell>
          <cell r="I1733" t="str">
            <v>N/A</v>
          </cell>
          <cell r="J1733" t="str">
            <v>N/A</v>
          </cell>
          <cell r="K1733" t="str">
            <v>N/A</v>
          </cell>
          <cell r="L1733" t="str">
            <v>N/A</v>
          </cell>
          <cell r="M1733" t="str">
            <v>N/A</v>
          </cell>
          <cell r="N1733">
            <v>0</v>
          </cell>
          <cell r="O1733">
            <v>0</v>
          </cell>
          <cell r="P1733" t="str">
            <v>N/A</v>
          </cell>
          <cell r="Q1733" t="str">
            <v>N/A</v>
          </cell>
          <cell r="R1733" t="str">
            <v>N/A</v>
          </cell>
          <cell r="S1733" t="str">
            <v>N/A</v>
          </cell>
          <cell r="T1733" t="str">
            <v>N/A</v>
          </cell>
          <cell r="U1733" t="str">
            <v>N/A</v>
          </cell>
          <cell r="V1733" t="str">
            <v>N/A</v>
          </cell>
          <cell r="W1733" t="str">
            <v>N/A</v>
          </cell>
          <cell r="X1733" t="str">
            <v>N/A</v>
          </cell>
          <cell r="Y1733" t="str">
            <v>N/A</v>
          </cell>
          <cell r="Z1733" t="str">
            <v>N/A</v>
          </cell>
          <cell r="AA1733" t="str">
            <v>N/A</v>
          </cell>
          <cell r="AB1733" t="str">
            <v xml:space="preserve">BLOQUEADO    </v>
          </cell>
          <cell r="AC1733">
            <v>9990007</v>
          </cell>
          <cell r="AD1733" t="str">
            <v>GARAGENS FRADIQUE S/C LTDA</v>
          </cell>
          <cell r="AE1733" t="str">
            <v xml:space="preserve">0.AUXILIAR </v>
          </cell>
          <cell r="AF1733" t="str">
            <v>N/A</v>
          </cell>
          <cell r="AG1733" t="str">
            <v>N/A</v>
          </cell>
          <cell r="AH1733" t="str">
            <v>N/A</v>
          </cell>
          <cell r="AI1733" t="str">
            <v>N/A</v>
          </cell>
          <cell r="AJ1733" t="str">
            <v>N/A</v>
          </cell>
          <cell r="AK1733" t="str">
            <v>N/A</v>
          </cell>
          <cell r="AL1733" t="str">
            <v>N/A</v>
          </cell>
          <cell r="AM1733" t="str">
            <v>N/A</v>
          </cell>
          <cell r="AN1733" t="str">
            <v>N/A</v>
          </cell>
          <cell r="AO1733" t="str">
            <v>N/A</v>
          </cell>
          <cell r="AP1733" t="str">
            <v>N/A</v>
          </cell>
          <cell r="AQ1733" t="str">
            <v>N/A</v>
          </cell>
          <cell r="AR1733" t="str">
            <v>N/A</v>
          </cell>
          <cell r="AS1733" t="str">
            <v>N/IN/I</v>
          </cell>
          <cell r="AT1733" t="str">
            <v>N/I</v>
          </cell>
          <cell r="AU1733" t="str">
            <v>N/I</v>
          </cell>
          <cell r="AV1733" t="str">
            <v>N/A</v>
          </cell>
          <cell r="AW1733" t="str">
            <v>N/A</v>
          </cell>
          <cell r="AX1733" t="str">
            <v>N/A</v>
          </cell>
          <cell r="AY1733" t="str">
            <v>N/A</v>
          </cell>
          <cell r="AZ1733">
            <v>9990007</v>
          </cell>
        </row>
        <row r="1734">
          <cell r="D1734">
            <v>9990006</v>
          </cell>
          <cell r="E1734" t="str">
            <v>AUTO VAGAS ESTAC. S/C LTDA.</v>
          </cell>
          <cell r="F1734" t="str">
            <v>N/A</v>
          </cell>
          <cell r="G1734" t="str">
            <v>N/A</v>
          </cell>
          <cell r="H1734" t="str">
            <v>N/A</v>
          </cell>
          <cell r="I1734" t="str">
            <v>N/A</v>
          </cell>
          <cell r="J1734" t="str">
            <v>N/A</v>
          </cell>
          <cell r="K1734" t="str">
            <v>N/A</v>
          </cell>
          <cell r="L1734" t="str">
            <v>N/A</v>
          </cell>
          <cell r="M1734" t="str">
            <v>N/A</v>
          </cell>
          <cell r="N1734">
            <v>0</v>
          </cell>
          <cell r="O1734">
            <v>0</v>
          </cell>
          <cell r="P1734" t="str">
            <v>N/A</v>
          </cell>
          <cell r="Q1734" t="str">
            <v>N/A</v>
          </cell>
          <cell r="R1734" t="str">
            <v>N/A</v>
          </cell>
          <cell r="S1734" t="str">
            <v>N/A</v>
          </cell>
          <cell r="T1734" t="str">
            <v>N/A</v>
          </cell>
          <cell r="U1734" t="str">
            <v>N/A</v>
          </cell>
          <cell r="V1734" t="str">
            <v>N/A</v>
          </cell>
          <cell r="W1734" t="str">
            <v>N/A</v>
          </cell>
          <cell r="X1734" t="str">
            <v>N/A</v>
          </cell>
          <cell r="Y1734" t="str">
            <v>N/A</v>
          </cell>
          <cell r="Z1734" t="str">
            <v>N/A</v>
          </cell>
          <cell r="AA1734" t="str">
            <v>N/A</v>
          </cell>
          <cell r="AB1734" t="str">
            <v xml:space="preserve">BLOQUEADO    </v>
          </cell>
          <cell r="AC1734">
            <v>9990006</v>
          </cell>
          <cell r="AD1734" t="str">
            <v>AUTO VAGAS ESTAC. S/C LTDA.</v>
          </cell>
          <cell r="AE1734" t="str">
            <v xml:space="preserve">0.AUXILIAR </v>
          </cell>
          <cell r="AF1734" t="str">
            <v>N/A</v>
          </cell>
          <cell r="AG1734" t="str">
            <v>N/A</v>
          </cell>
          <cell r="AH1734" t="str">
            <v>N/A</v>
          </cell>
          <cell r="AI1734" t="str">
            <v>N/A</v>
          </cell>
          <cell r="AJ1734" t="str">
            <v>N/A</v>
          </cell>
          <cell r="AK1734" t="str">
            <v>N/A</v>
          </cell>
          <cell r="AL1734" t="str">
            <v>N/A</v>
          </cell>
          <cell r="AM1734" t="str">
            <v>N/A</v>
          </cell>
          <cell r="AN1734" t="str">
            <v>N/A</v>
          </cell>
          <cell r="AO1734" t="str">
            <v>N/A</v>
          </cell>
          <cell r="AP1734" t="str">
            <v>N/A</v>
          </cell>
          <cell r="AQ1734" t="str">
            <v>N/A</v>
          </cell>
          <cell r="AR1734" t="str">
            <v>N/A</v>
          </cell>
          <cell r="AS1734" t="str">
            <v>N/IN/I</v>
          </cell>
          <cell r="AT1734" t="str">
            <v>N/I</v>
          </cell>
          <cell r="AU1734" t="str">
            <v>N/I</v>
          </cell>
          <cell r="AV1734" t="str">
            <v>N/A</v>
          </cell>
          <cell r="AW1734" t="str">
            <v>N/A</v>
          </cell>
          <cell r="AX1734" t="str">
            <v>N/A</v>
          </cell>
          <cell r="AY1734" t="str">
            <v>N/A</v>
          </cell>
          <cell r="AZ1734">
            <v>9990006</v>
          </cell>
        </row>
        <row r="1735">
          <cell r="D1735">
            <v>9990005</v>
          </cell>
          <cell r="E1735" t="str">
            <v>RDH3 PARKING LTDA.</v>
          </cell>
          <cell r="F1735" t="str">
            <v>N/A</v>
          </cell>
          <cell r="G1735" t="str">
            <v>N/A</v>
          </cell>
          <cell r="H1735" t="str">
            <v>N/A</v>
          </cell>
          <cell r="I1735" t="str">
            <v>N/A</v>
          </cell>
          <cell r="J1735" t="str">
            <v>N/A</v>
          </cell>
          <cell r="K1735" t="str">
            <v>N/A</v>
          </cell>
          <cell r="L1735" t="str">
            <v>N/A</v>
          </cell>
          <cell r="M1735" t="str">
            <v>N/A</v>
          </cell>
          <cell r="N1735">
            <v>0</v>
          </cell>
          <cell r="O1735">
            <v>0</v>
          </cell>
          <cell r="P1735" t="str">
            <v>N/A</v>
          </cell>
          <cell r="Q1735" t="str">
            <v>N/A</v>
          </cell>
          <cell r="R1735" t="str">
            <v>N/A</v>
          </cell>
          <cell r="S1735" t="str">
            <v>N/A</v>
          </cell>
          <cell r="T1735" t="str">
            <v>N/A</v>
          </cell>
          <cell r="U1735" t="str">
            <v>N/A</v>
          </cell>
          <cell r="V1735" t="str">
            <v>N/A</v>
          </cell>
          <cell r="W1735" t="str">
            <v>N/A</v>
          </cell>
          <cell r="X1735" t="str">
            <v>N/A</v>
          </cell>
          <cell r="Y1735" t="str">
            <v>N/A</v>
          </cell>
          <cell r="Z1735" t="str">
            <v>N/A</v>
          </cell>
          <cell r="AA1735" t="str">
            <v>N/A</v>
          </cell>
          <cell r="AB1735" t="str">
            <v xml:space="preserve">BLOQUEADO    </v>
          </cell>
          <cell r="AC1735">
            <v>9990005</v>
          </cell>
          <cell r="AD1735" t="str">
            <v>RDH3 PARKING LTDA.</v>
          </cell>
          <cell r="AE1735" t="str">
            <v xml:space="preserve">0.AUXILIAR </v>
          </cell>
          <cell r="AF1735" t="str">
            <v>N/A</v>
          </cell>
          <cell r="AG1735" t="str">
            <v>N/A</v>
          </cell>
          <cell r="AH1735" t="str">
            <v>N/A</v>
          </cell>
          <cell r="AI1735" t="str">
            <v>N/A</v>
          </cell>
          <cell r="AJ1735" t="str">
            <v>N/A</v>
          </cell>
          <cell r="AK1735" t="str">
            <v>N/A</v>
          </cell>
          <cell r="AL1735" t="str">
            <v>N/A</v>
          </cell>
          <cell r="AM1735" t="str">
            <v>N/A</v>
          </cell>
          <cell r="AN1735" t="str">
            <v>N/A</v>
          </cell>
          <cell r="AO1735" t="str">
            <v>N/A</v>
          </cell>
          <cell r="AP1735" t="str">
            <v>N/A</v>
          </cell>
          <cell r="AQ1735" t="str">
            <v>N/A</v>
          </cell>
          <cell r="AR1735" t="str">
            <v>N/A</v>
          </cell>
          <cell r="AS1735" t="str">
            <v>N/IN/I</v>
          </cell>
          <cell r="AT1735" t="str">
            <v>N/I</v>
          </cell>
          <cell r="AU1735" t="str">
            <v>N/I</v>
          </cell>
          <cell r="AV1735" t="str">
            <v>N/A</v>
          </cell>
          <cell r="AW1735" t="str">
            <v>N/A</v>
          </cell>
          <cell r="AX1735" t="str">
            <v>N/A</v>
          </cell>
          <cell r="AY1735" t="str">
            <v>N/A</v>
          </cell>
          <cell r="AZ1735">
            <v>9990005</v>
          </cell>
        </row>
        <row r="1736">
          <cell r="D1736">
            <v>9990004</v>
          </cell>
          <cell r="E1736" t="str">
            <v>HORA PARK SISTEMA EST ROTATIVO S/C LTDA</v>
          </cell>
          <cell r="F1736" t="str">
            <v>N/A</v>
          </cell>
          <cell r="G1736" t="str">
            <v>N/A</v>
          </cell>
          <cell r="H1736" t="str">
            <v>N/A</v>
          </cell>
          <cell r="I1736" t="str">
            <v>N/A</v>
          </cell>
          <cell r="J1736" t="str">
            <v>N/A</v>
          </cell>
          <cell r="K1736" t="str">
            <v>N/A</v>
          </cell>
          <cell r="L1736" t="str">
            <v>N/A</v>
          </cell>
          <cell r="M1736" t="str">
            <v>N/A</v>
          </cell>
          <cell r="N1736">
            <v>0</v>
          </cell>
          <cell r="O1736">
            <v>0</v>
          </cell>
          <cell r="P1736" t="str">
            <v>N/A</v>
          </cell>
          <cell r="Q1736" t="str">
            <v>N/A</v>
          </cell>
          <cell r="R1736" t="str">
            <v>N/A</v>
          </cell>
          <cell r="S1736" t="str">
            <v>N/A</v>
          </cell>
          <cell r="T1736" t="str">
            <v>N/A</v>
          </cell>
          <cell r="U1736" t="str">
            <v>N/A</v>
          </cell>
          <cell r="V1736" t="str">
            <v>N/A</v>
          </cell>
          <cell r="W1736" t="str">
            <v>N/A</v>
          </cell>
          <cell r="X1736" t="str">
            <v>N/A</v>
          </cell>
          <cell r="Y1736" t="str">
            <v>N/A</v>
          </cell>
          <cell r="Z1736" t="str">
            <v>N/A</v>
          </cell>
          <cell r="AA1736" t="str">
            <v>N/A</v>
          </cell>
          <cell r="AB1736" t="str">
            <v xml:space="preserve">BLOQUEADO    </v>
          </cell>
          <cell r="AC1736">
            <v>9990004</v>
          </cell>
          <cell r="AD1736" t="str">
            <v>HORA PARK SISTEMA EST ROTATIVO S/C LTDA</v>
          </cell>
          <cell r="AE1736" t="str">
            <v xml:space="preserve">0.AUXILIAR </v>
          </cell>
          <cell r="AF1736" t="str">
            <v>N/A</v>
          </cell>
          <cell r="AG1736" t="str">
            <v>N/A</v>
          </cell>
          <cell r="AH1736" t="str">
            <v>N/A</v>
          </cell>
          <cell r="AI1736" t="str">
            <v>N/A</v>
          </cell>
          <cell r="AJ1736" t="str">
            <v>N/A</v>
          </cell>
          <cell r="AK1736" t="str">
            <v>N/A</v>
          </cell>
          <cell r="AL1736" t="str">
            <v>N/A</v>
          </cell>
          <cell r="AM1736" t="str">
            <v>N/A</v>
          </cell>
          <cell r="AN1736" t="str">
            <v>N/A</v>
          </cell>
          <cell r="AO1736" t="str">
            <v>N/A</v>
          </cell>
          <cell r="AP1736" t="str">
            <v>N/A</v>
          </cell>
          <cell r="AQ1736" t="str">
            <v>N/A</v>
          </cell>
          <cell r="AR1736" t="str">
            <v>N/A</v>
          </cell>
          <cell r="AS1736" t="str">
            <v>N/IN/I</v>
          </cell>
          <cell r="AT1736" t="str">
            <v>N/I</v>
          </cell>
          <cell r="AU1736" t="str">
            <v>N/I</v>
          </cell>
          <cell r="AV1736" t="str">
            <v>N/A</v>
          </cell>
          <cell r="AW1736" t="str">
            <v>N/A</v>
          </cell>
          <cell r="AX1736" t="str">
            <v>N/A</v>
          </cell>
          <cell r="AY1736" t="str">
            <v>N/A</v>
          </cell>
          <cell r="AZ1736">
            <v>9990004</v>
          </cell>
        </row>
        <row r="1737">
          <cell r="D1737">
            <v>9990003</v>
          </cell>
          <cell r="E1737" t="str">
            <v>CMC PARKING ADM DE ESTAC. S/C LTDA.</v>
          </cell>
          <cell r="F1737" t="str">
            <v>N/A</v>
          </cell>
          <cell r="G1737" t="str">
            <v>N/A</v>
          </cell>
          <cell r="H1737" t="str">
            <v>N/A</v>
          </cell>
          <cell r="I1737" t="str">
            <v>N/A</v>
          </cell>
          <cell r="J1737" t="str">
            <v>N/A</v>
          </cell>
          <cell r="K1737" t="str">
            <v>N/A</v>
          </cell>
          <cell r="L1737" t="str">
            <v>N/A</v>
          </cell>
          <cell r="M1737" t="str">
            <v>N/A</v>
          </cell>
          <cell r="N1737">
            <v>0</v>
          </cell>
          <cell r="O1737">
            <v>0</v>
          </cell>
          <cell r="P1737" t="str">
            <v>N/A</v>
          </cell>
          <cell r="Q1737" t="str">
            <v>N/A</v>
          </cell>
          <cell r="R1737" t="str">
            <v>N/A</v>
          </cell>
          <cell r="S1737" t="str">
            <v>N/A</v>
          </cell>
          <cell r="T1737" t="str">
            <v>N/A</v>
          </cell>
          <cell r="U1737" t="str">
            <v>N/A</v>
          </cell>
          <cell r="V1737" t="str">
            <v>N/A</v>
          </cell>
          <cell r="W1737" t="str">
            <v>N/A</v>
          </cell>
          <cell r="X1737" t="str">
            <v>N/A</v>
          </cell>
          <cell r="Y1737" t="str">
            <v>N/A</v>
          </cell>
          <cell r="Z1737" t="str">
            <v>N/A</v>
          </cell>
          <cell r="AA1737" t="str">
            <v>N/A</v>
          </cell>
          <cell r="AB1737" t="str">
            <v xml:space="preserve">BLOQUEADO    </v>
          </cell>
          <cell r="AC1737">
            <v>9990003</v>
          </cell>
          <cell r="AD1737" t="str">
            <v>CMC PARKING ADM DE ESTAC. S/C LTDA.</v>
          </cell>
          <cell r="AE1737" t="str">
            <v xml:space="preserve">0.AUXILIAR </v>
          </cell>
          <cell r="AF1737" t="str">
            <v>N/A</v>
          </cell>
          <cell r="AG1737" t="str">
            <v>N/A</v>
          </cell>
          <cell r="AH1737" t="str">
            <v>N/A</v>
          </cell>
          <cell r="AI1737" t="str">
            <v>N/A</v>
          </cell>
          <cell r="AJ1737" t="str">
            <v>N/A</v>
          </cell>
          <cell r="AK1737" t="str">
            <v>N/A</v>
          </cell>
          <cell r="AL1737" t="str">
            <v>N/A</v>
          </cell>
          <cell r="AM1737" t="str">
            <v>N/A</v>
          </cell>
          <cell r="AN1737" t="str">
            <v>N/A</v>
          </cell>
          <cell r="AO1737" t="str">
            <v>N/A</v>
          </cell>
          <cell r="AP1737" t="str">
            <v>N/A</v>
          </cell>
          <cell r="AQ1737" t="str">
            <v>N/A</v>
          </cell>
          <cell r="AR1737" t="str">
            <v>N/A</v>
          </cell>
          <cell r="AS1737" t="str">
            <v>N/IN/I</v>
          </cell>
          <cell r="AT1737" t="str">
            <v>N/I</v>
          </cell>
          <cell r="AU1737" t="str">
            <v>N/I</v>
          </cell>
          <cell r="AV1737" t="str">
            <v>N/A</v>
          </cell>
          <cell r="AW1737" t="str">
            <v>N/A</v>
          </cell>
          <cell r="AX1737" t="str">
            <v>N/A</v>
          </cell>
          <cell r="AY1737" t="str">
            <v>N/A</v>
          </cell>
          <cell r="AZ1737">
            <v>9990003</v>
          </cell>
        </row>
        <row r="1738">
          <cell r="D1738">
            <v>9990002</v>
          </cell>
          <cell r="E1738" t="str">
            <v>PRIMEIRA</v>
          </cell>
          <cell r="F1738" t="str">
            <v>N/A</v>
          </cell>
          <cell r="G1738" t="str">
            <v>N/A</v>
          </cell>
          <cell r="H1738" t="str">
            <v>N/A</v>
          </cell>
          <cell r="I1738" t="str">
            <v>N/A</v>
          </cell>
          <cell r="J1738" t="str">
            <v>N/A</v>
          </cell>
          <cell r="K1738" t="str">
            <v>N/A</v>
          </cell>
          <cell r="L1738" t="str">
            <v>N/A</v>
          </cell>
          <cell r="M1738" t="str">
            <v>N/A</v>
          </cell>
          <cell r="N1738">
            <v>0</v>
          </cell>
          <cell r="O1738">
            <v>0</v>
          </cell>
          <cell r="P1738" t="str">
            <v>N/A</v>
          </cell>
          <cell r="Q1738" t="str">
            <v>N/A</v>
          </cell>
          <cell r="R1738" t="str">
            <v>N/A</v>
          </cell>
          <cell r="S1738" t="str">
            <v>N/A</v>
          </cell>
          <cell r="T1738" t="str">
            <v>N/A</v>
          </cell>
          <cell r="U1738" t="str">
            <v>N/A</v>
          </cell>
          <cell r="V1738" t="str">
            <v>N/A</v>
          </cell>
          <cell r="W1738" t="str">
            <v>N/A</v>
          </cell>
          <cell r="X1738" t="str">
            <v>N/A</v>
          </cell>
          <cell r="Y1738" t="str">
            <v>N/A</v>
          </cell>
          <cell r="Z1738" t="str">
            <v>N/A</v>
          </cell>
          <cell r="AA1738" t="str">
            <v>N/A</v>
          </cell>
          <cell r="AB1738" t="str">
            <v xml:space="preserve">BLOQUEADO    </v>
          </cell>
          <cell r="AC1738">
            <v>9990002</v>
          </cell>
          <cell r="AD1738" t="str">
            <v>PRIMEIRA</v>
          </cell>
          <cell r="AE1738" t="str">
            <v xml:space="preserve">0.AUXILIAR </v>
          </cell>
          <cell r="AF1738" t="str">
            <v>N/A</v>
          </cell>
          <cell r="AG1738" t="str">
            <v>N/A</v>
          </cell>
          <cell r="AH1738" t="str">
            <v>N/A</v>
          </cell>
          <cell r="AI1738" t="str">
            <v>N/A</v>
          </cell>
          <cell r="AJ1738" t="str">
            <v>N/A</v>
          </cell>
          <cell r="AK1738" t="str">
            <v>N/A</v>
          </cell>
          <cell r="AL1738" t="str">
            <v>N/A</v>
          </cell>
          <cell r="AM1738" t="str">
            <v>N/A</v>
          </cell>
          <cell r="AN1738" t="str">
            <v>N/A</v>
          </cell>
          <cell r="AO1738" t="str">
            <v>N/A</v>
          </cell>
          <cell r="AP1738" t="str">
            <v>N/A</v>
          </cell>
          <cell r="AQ1738" t="str">
            <v>N/A</v>
          </cell>
          <cell r="AR1738" t="str">
            <v>N/A</v>
          </cell>
          <cell r="AS1738" t="str">
            <v>N/IN/I</v>
          </cell>
          <cell r="AT1738" t="str">
            <v>N/I</v>
          </cell>
          <cell r="AU1738" t="str">
            <v>N/I</v>
          </cell>
          <cell r="AV1738" t="str">
            <v>N/A</v>
          </cell>
          <cell r="AW1738" t="str">
            <v>N/A</v>
          </cell>
          <cell r="AX1738" t="str">
            <v>N/A</v>
          </cell>
          <cell r="AY1738" t="str">
            <v>N/A</v>
          </cell>
          <cell r="AZ1738">
            <v>9990002</v>
          </cell>
        </row>
        <row r="1739">
          <cell r="D1739">
            <v>9990001</v>
          </cell>
          <cell r="E1739" t="str">
            <v>ALLPARK</v>
          </cell>
          <cell r="F1739" t="str">
            <v>N/A</v>
          </cell>
          <cell r="G1739" t="str">
            <v>N/A</v>
          </cell>
          <cell r="H1739" t="str">
            <v>N/A</v>
          </cell>
          <cell r="I1739" t="str">
            <v>N/A</v>
          </cell>
          <cell r="J1739" t="str">
            <v>N/A</v>
          </cell>
          <cell r="K1739" t="str">
            <v>N/A</v>
          </cell>
          <cell r="L1739" t="str">
            <v>N/A</v>
          </cell>
          <cell r="M1739" t="str">
            <v>N/A</v>
          </cell>
          <cell r="N1739">
            <v>0</v>
          </cell>
          <cell r="O1739">
            <v>0</v>
          </cell>
          <cell r="P1739" t="str">
            <v>N/A</v>
          </cell>
          <cell r="Q1739" t="str">
            <v>N/A</v>
          </cell>
          <cell r="R1739" t="str">
            <v>N/A</v>
          </cell>
          <cell r="S1739" t="str">
            <v>N/A</v>
          </cell>
          <cell r="T1739" t="str">
            <v>N/A</v>
          </cell>
          <cell r="U1739" t="str">
            <v>N/A</v>
          </cell>
          <cell r="V1739" t="str">
            <v>N/A</v>
          </cell>
          <cell r="W1739" t="str">
            <v>N/A</v>
          </cell>
          <cell r="X1739" t="str">
            <v>N/A</v>
          </cell>
          <cell r="Y1739" t="str">
            <v>N/A</v>
          </cell>
          <cell r="Z1739" t="str">
            <v>N/A</v>
          </cell>
          <cell r="AA1739" t="str">
            <v>N/A</v>
          </cell>
          <cell r="AB1739" t="str">
            <v xml:space="preserve">BLOQUEADO    </v>
          </cell>
          <cell r="AC1739">
            <v>9990001</v>
          </cell>
          <cell r="AD1739" t="str">
            <v>ALLPARK</v>
          </cell>
          <cell r="AE1739" t="str">
            <v xml:space="preserve">0.AUXILIAR </v>
          </cell>
          <cell r="AF1739" t="str">
            <v>N/A</v>
          </cell>
          <cell r="AG1739" t="str">
            <v>N/A</v>
          </cell>
          <cell r="AH1739" t="str">
            <v>N/A</v>
          </cell>
          <cell r="AI1739" t="str">
            <v>N/A</v>
          </cell>
          <cell r="AJ1739" t="str">
            <v>N/A</v>
          </cell>
          <cell r="AK1739" t="str">
            <v>N/A</v>
          </cell>
          <cell r="AL1739" t="str">
            <v>N/A</v>
          </cell>
          <cell r="AM1739" t="str">
            <v>N/A</v>
          </cell>
          <cell r="AN1739" t="str">
            <v>N/A</v>
          </cell>
          <cell r="AO1739" t="str">
            <v>N/A</v>
          </cell>
          <cell r="AP1739" t="str">
            <v>N/A</v>
          </cell>
          <cell r="AQ1739" t="str">
            <v>N/A</v>
          </cell>
          <cell r="AR1739" t="str">
            <v>N/A</v>
          </cell>
          <cell r="AS1739" t="str">
            <v>N/IN/I</v>
          </cell>
          <cell r="AT1739" t="str">
            <v>N/I</v>
          </cell>
          <cell r="AU1739" t="str">
            <v>N/I</v>
          </cell>
          <cell r="AV1739" t="str">
            <v>N/A</v>
          </cell>
          <cell r="AW1739" t="str">
            <v>N/A</v>
          </cell>
          <cell r="AX1739" t="str">
            <v>N/A</v>
          </cell>
          <cell r="AY1739" t="str">
            <v>N/A</v>
          </cell>
          <cell r="AZ1739">
            <v>9990001</v>
          </cell>
        </row>
        <row r="1740">
          <cell r="D1740">
            <v>110171</v>
          </cell>
          <cell r="E1740" t="str">
            <v>HORA COMERCIAL</v>
          </cell>
          <cell r="F1740" t="str">
            <v>N/A</v>
          </cell>
          <cell r="G1740" t="str">
            <v>SP</v>
          </cell>
          <cell r="H1740" t="str">
            <v>SÃO PAULO</v>
          </cell>
          <cell r="I1740" t="str">
            <v>SP</v>
          </cell>
          <cell r="J1740" t="str">
            <v>SP</v>
          </cell>
          <cell r="K1740">
            <v>1</v>
          </cell>
          <cell r="L1740" t="str">
            <v>ALLPARK</v>
          </cell>
          <cell r="M1740" t="str">
            <v>ALLPARK</v>
          </cell>
          <cell r="N1740">
            <v>0</v>
          </cell>
          <cell r="O1740">
            <v>0</v>
          </cell>
          <cell r="P1740" t="str">
            <v>N/A</v>
          </cell>
          <cell r="Q1740" t="str">
            <v>COMERCIAL</v>
          </cell>
          <cell r="R1740" t="str">
            <v>SG&amp;A</v>
          </cell>
          <cell r="S1740" t="str">
            <v>SG&amp;A</v>
          </cell>
          <cell r="T1740" t="str">
            <v>N/A</v>
          </cell>
          <cell r="U1740" t="str">
            <v>N/A</v>
          </cell>
          <cell r="V1740" t="str">
            <v>N/A</v>
          </cell>
          <cell r="W1740" t="str">
            <v>N/I</v>
          </cell>
          <cell r="X1740" t="str">
            <v>N/I</v>
          </cell>
          <cell r="Y1740" t="str">
            <v>N/A</v>
          </cell>
          <cell r="Z1740" t="str">
            <v>N/A</v>
          </cell>
          <cell r="AA1740" t="str">
            <v>N/A</v>
          </cell>
          <cell r="AB1740" t="str">
            <v>NAO BLOQUEADO</v>
          </cell>
          <cell r="AC1740">
            <v>110171</v>
          </cell>
          <cell r="AD1740" t="str">
            <v>HORA COMERCIAL</v>
          </cell>
          <cell r="AE1740" t="str">
            <v>3.SG&amp;A</v>
          </cell>
          <cell r="AF1740" t="str">
            <v>N/A</v>
          </cell>
          <cell r="AG1740" t="str">
            <v>N/A</v>
          </cell>
          <cell r="AH1740" t="str">
            <v>N/I</v>
          </cell>
          <cell r="AI1740" t="str">
            <v>N/A</v>
          </cell>
          <cell r="AJ1740" t="str">
            <v>N/A</v>
          </cell>
          <cell r="AK1740" t="str">
            <v>N/A</v>
          </cell>
          <cell r="AL1740" t="str">
            <v>N/A</v>
          </cell>
          <cell r="AM1740" t="str">
            <v>N/A</v>
          </cell>
          <cell r="AN1740" t="str">
            <v>N/A</v>
          </cell>
          <cell r="AO1740" t="str">
            <v>N/A</v>
          </cell>
          <cell r="AP1740" t="str">
            <v>N/A</v>
          </cell>
          <cell r="AQ1740" t="str">
            <v>N/A</v>
          </cell>
          <cell r="AR1740" t="str">
            <v>N/A</v>
          </cell>
          <cell r="AS1740" t="str">
            <v>N/AN/A</v>
          </cell>
          <cell r="AT1740" t="str">
            <v>N/A</v>
          </cell>
          <cell r="AU1740" t="str">
            <v>N/A</v>
          </cell>
          <cell r="AV1740" t="str">
            <v>N/A</v>
          </cell>
          <cell r="AW1740" t="str">
            <v>N/A</v>
          </cell>
          <cell r="AX1740" t="str">
            <v>N/A</v>
          </cell>
          <cell r="AY1740" t="str">
            <v>N/A</v>
          </cell>
          <cell r="AZ1740">
            <v>110171</v>
          </cell>
        </row>
        <row r="1741">
          <cell r="D1741">
            <v>721600</v>
          </cell>
          <cell r="E1741" t="str">
            <v>GERENCIA OPERACIONAL - SC</v>
          </cell>
          <cell r="F1741" t="str">
            <v>N/A</v>
          </cell>
          <cell r="G1741" t="str">
            <v>SC</v>
          </cell>
          <cell r="H1741" t="str">
            <v>SANTA CATARINA</v>
          </cell>
          <cell r="I1741" t="str">
            <v>SUL</v>
          </cell>
          <cell r="J1741" t="str">
            <v>SUL</v>
          </cell>
          <cell r="K1741">
            <v>16</v>
          </cell>
          <cell r="L1741" t="str">
            <v>HORA PARK</v>
          </cell>
          <cell r="M1741" t="str">
            <v>HORA PARK</v>
          </cell>
          <cell r="N1741">
            <v>0</v>
          </cell>
          <cell r="O1741">
            <v>0</v>
          </cell>
          <cell r="P1741" t="str">
            <v>N/A</v>
          </cell>
          <cell r="Q1741" t="str">
            <v>GER. OPERACIONAL</v>
          </cell>
          <cell r="R1741" t="str">
            <v>SG&amp;A</v>
          </cell>
          <cell r="S1741" t="str">
            <v>SG&amp;A</v>
          </cell>
          <cell r="T1741" t="str">
            <v>N/A</v>
          </cell>
          <cell r="U1741" t="str">
            <v>N/A</v>
          </cell>
          <cell r="V1741" t="str">
            <v>N/A</v>
          </cell>
          <cell r="W1741" t="str">
            <v>N/I</v>
          </cell>
          <cell r="X1741" t="str">
            <v>N/I</v>
          </cell>
          <cell r="Y1741" t="str">
            <v>N/A</v>
          </cell>
          <cell r="Z1741" t="str">
            <v>N/A</v>
          </cell>
          <cell r="AA1741" t="str">
            <v>N/A</v>
          </cell>
          <cell r="AB1741" t="str">
            <v>NAO BLOQUEADO</v>
          </cell>
          <cell r="AC1741">
            <v>721600</v>
          </cell>
          <cell r="AD1741" t="str">
            <v>GERENCIA OPERACIONAL - SC</v>
          </cell>
          <cell r="AE1741" t="str">
            <v>3.SG&amp;A</v>
          </cell>
          <cell r="AF1741" t="str">
            <v>N/A</v>
          </cell>
          <cell r="AG1741" t="str">
            <v>N/A</v>
          </cell>
          <cell r="AH1741" t="str">
            <v>N/I</v>
          </cell>
          <cell r="AI1741" t="str">
            <v>N/A</v>
          </cell>
          <cell r="AJ1741" t="str">
            <v>N/A</v>
          </cell>
          <cell r="AK1741" t="str">
            <v>N/A</v>
          </cell>
          <cell r="AL1741" t="str">
            <v>N/A</v>
          </cell>
          <cell r="AM1741" t="str">
            <v>N/A</v>
          </cell>
          <cell r="AN1741" t="str">
            <v>N/A</v>
          </cell>
          <cell r="AO1741" t="str">
            <v>N/A</v>
          </cell>
          <cell r="AP1741" t="str">
            <v>N/A</v>
          </cell>
          <cell r="AQ1741" t="str">
            <v>N/A</v>
          </cell>
          <cell r="AR1741" t="str">
            <v>N/A</v>
          </cell>
          <cell r="AS1741" t="str">
            <v>N/AN/A</v>
          </cell>
          <cell r="AT1741" t="str">
            <v>N/A</v>
          </cell>
          <cell r="AU1741" t="str">
            <v>N/A</v>
          </cell>
          <cell r="AV1741" t="str">
            <v>N/A</v>
          </cell>
          <cell r="AW1741" t="str">
            <v>N/A</v>
          </cell>
          <cell r="AX1741" t="str">
            <v>N/A</v>
          </cell>
          <cell r="AY1741" t="str">
            <v>N/A</v>
          </cell>
          <cell r="AZ1741">
            <v>721600</v>
          </cell>
        </row>
        <row r="1742">
          <cell r="D1742">
            <v>115157</v>
          </cell>
          <cell r="E1742" t="str">
            <v>APRENDIZ</v>
          </cell>
          <cell r="F1742" t="str">
            <v>N/A</v>
          </cell>
          <cell r="G1742" t="str">
            <v>SP</v>
          </cell>
          <cell r="H1742" t="str">
            <v>SÃO PAULO</v>
          </cell>
          <cell r="I1742" t="str">
            <v>SP</v>
          </cell>
          <cell r="J1742" t="str">
            <v>SP</v>
          </cell>
          <cell r="K1742">
            <v>51</v>
          </cell>
          <cell r="L1742" t="str">
            <v>PRIMEIRA</v>
          </cell>
          <cell r="M1742" t="str">
            <v>PRIMEIRA</v>
          </cell>
          <cell r="N1742">
            <v>0</v>
          </cell>
          <cell r="O1742">
            <v>0</v>
          </cell>
          <cell r="P1742" t="str">
            <v>N/A</v>
          </cell>
          <cell r="Q1742" t="str">
            <v>RECURSOS HUMANOS</v>
          </cell>
          <cell r="R1742" t="str">
            <v>SG&amp;A</v>
          </cell>
          <cell r="S1742" t="str">
            <v>SG&amp;A</v>
          </cell>
          <cell r="T1742" t="str">
            <v>N/A</v>
          </cell>
          <cell r="U1742" t="str">
            <v>N/A</v>
          </cell>
          <cell r="V1742" t="str">
            <v>N/A</v>
          </cell>
          <cell r="W1742" t="str">
            <v>N/I</v>
          </cell>
          <cell r="X1742" t="str">
            <v>N/I</v>
          </cell>
          <cell r="Y1742" t="str">
            <v>N/A</v>
          </cell>
          <cell r="Z1742" t="str">
            <v>N/A</v>
          </cell>
          <cell r="AA1742" t="str">
            <v>N/A</v>
          </cell>
          <cell r="AB1742" t="str">
            <v>NAO BLOQUEADO</v>
          </cell>
          <cell r="AC1742">
            <v>115157</v>
          </cell>
          <cell r="AD1742" t="str">
            <v>APRENDIZ</v>
          </cell>
          <cell r="AE1742" t="str">
            <v>3.SG&amp;A</v>
          </cell>
          <cell r="AF1742" t="str">
            <v>N/A</v>
          </cell>
          <cell r="AG1742" t="str">
            <v>N/A</v>
          </cell>
          <cell r="AH1742" t="str">
            <v>N/I</v>
          </cell>
          <cell r="AI1742" t="str">
            <v>N/A</v>
          </cell>
          <cell r="AJ1742" t="str">
            <v>N/A</v>
          </cell>
          <cell r="AK1742" t="str">
            <v>N/A</v>
          </cell>
          <cell r="AL1742" t="str">
            <v>N/A</v>
          </cell>
          <cell r="AM1742" t="str">
            <v>N/A</v>
          </cell>
          <cell r="AN1742" t="str">
            <v>N/A</v>
          </cell>
          <cell r="AO1742" t="str">
            <v>N/A</v>
          </cell>
          <cell r="AP1742" t="str">
            <v>N/A</v>
          </cell>
          <cell r="AQ1742" t="str">
            <v>N/A</v>
          </cell>
          <cell r="AR1742" t="str">
            <v>N/A</v>
          </cell>
          <cell r="AS1742" t="str">
            <v>N/AN/A</v>
          </cell>
          <cell r="AT1742" t="str">
            <v>N/A</v>
          </cell>
          <cell r="AU1742" t="str">
            <v>N/A</v>
          </cell>
          <cell r="AV1742" t="str">
            <v>N/A</v>
          </cell>
          <cell r="AW1742" t="str">
            <v>N/A</v>
          </cell>
          <cell r="AX1742" t="str">
            <v>N/A</v>
          </cell>
          <cell r="AY1742" t="str">
            <v>N/A</v>
          </cell>
          <cell r="AZ1742">
            <v>115157</v>
          </cell>
        </row>
        <row r="1743">
          <cell r="D1743">
            <v>125700</v>
          </cell>
          <cell r="E1743" t="str">
            <v>GERENCIA OPERACIONAL - SP</v>
          </cell>
          <cell r="F1743" t="str">
            <v>N/A</v>
          </cell>
          <cell r="G1743" t="str">
            <v>SP</v>
          </cell>
          <cell r="H1743" t="str">
            <v>SÃO PAULO</v>
          </cell>
          <cell r="I1743" t="str">
            <v>SP</v>
          </cell>
          <cell r="J1743" t="str">
            <v>SP</v>
          </cell>
          <cell r="K1743">
            <v>57</v>
          </cell>
          <cell r="L1743" t="str">
            <v>SHF</v>
          </cell>
          <cell r="M1743" t="str">
            <v>SHF</v>
          </cell>
          <cell r="N1743">
            <v>0</v>
          </cell>
          <cell r="O1743">
            <v>0</v>
          </cell>
          <cell r="P1743" t="str">
            <v>N/A</v>
          </cell>
          <cell r="Q1743" t="str">
            <v>GER. OPERACIONAL</v>
          </cell>
          <cell r="R1743" t="str">
            <v>SG&amp;A</v>
          </cell>
          <cell r="S1743" t="str">
            <v>SG&amp;A</v>
          </cell>
          <cell r="T1743" t="str">
            <v>N/A</v>
          </cell>
          <cell r="U1743" t="str">
            <v>N/A</v>
          </cell>
          <cell r="V1743" t="str">
            <v>N/A</v>
          </cell>
          <cell r="W1743" t="str">
            <v>N/I</v>
          </cell>
          <cell r="X1743" t="str">
            <v>N/I</v>
          </cell>
          <cell r="Y1743" t="str">
            <v>N/A</v>
          </cell>
          <cell r="Z1743" t="str">
            <v>N/A</v>
          </cell>
          <cell r="AA1743" t="str">
            <v>N/A</v>
          </cell>
          <cell r="AB1743" t="str">
            <v>NAO BLOQUEADO</v>
          </cell>
          <cell r="AC1743">
            <v>125700</v>
          </cell>
          <cell r="AD1743" t="str">
            <v>GERENCIA OPERACIONAL - SP</v>
          </cell>
          <cell r="AE1743" t="str">
            <v>3.SG&amp;A</v>
          </cell>
          <cell r="AF1743" t="str">
            <v>N/A</v>
          </cell>
          <cell r="AG1743" t="str">
            <v>N/A</v>
          </cell>
          <cell r="AH1743" t="str">
            <v>N/I</v>
          </cell>
          <cell r="AI1743" t="str">
            <v>N/A</v>
          </cell>
          <cell r="AJ1743" t="str">
            <v>N/A</v>
          </cell>
          <cell r="AK1743" t="str">
            <v>N/A</v>
          </cell>
          <cell r="AL1743" t="str">
            <v>N/A</v>
          </cell>
          <cell r="AM1743" t="str">
            <v>N/A</v>
          </cell>
          <cell r="AN1743" t="str">
            <v>N/A</v>
          </cell>
          <cell r="AO1743" t="str">
            <v>N/A</v>
          </cell>
          <cell r="AP1743" t="str">
            <v>N/A</v>
          </cell>
          <cell r="AQ1743" t="str">
            <v>N/A</v>
          </cell>
          <cell r="AR1743" t="str">
            <v>N/A</v>
          </cell>
          <cell r="AS1743" t="str">
            <v>N/AN/A</v>
          </cell>
          <cell r="AT1743" t="str">
            <v>N/A</v>
          </cell>
          <cell r="AU1743" t="str">
            <v>N/A</v>
          </cell>
          <cell r="AV1743" t="str">
            <v>N/A</v>
          </cell>
          <cell r="AW1743" t="str">
            <v>N/A</v>
          </cell>
          <cell r="AX1743" t="str">
            <v>N/A</v>
          </cell>
          <cell r="AY1743" t="str">
            <v>N/A</v>
          </cell>
          <cell r="AZ1743">
            <v>125700</v>
          </cell>
        </row>
        <row r="1744">
          <cell r="D1744" t="str">
            <v xml:space="preserve">02201XD  </v>
          </cell>
          <cell r="E1744" t="str">
            <v>SHOPPING JARDIM GUADALUPE</v>
          </cell>
          <cell r="F1744" t="str">
            <v>N/A</v>
          </cell>
          <cell r="G1744" t="str">
            <v>RJ</v>
          </cell>
          <cell r="H1744" t="str">
            <v>RIO DE JANEIRO</v>
          </cell>
          <cell r="I1744" t="str">
            <v>RJ</v>
          </cell>
          <cell r="J1744" t="str">
            <v>RJ</v>
          </cell>
          <cell r="K1744" t="str">
            <v>N/I</v>
          </cell>
          <cell r="L1744" t="str">
            <v>N/I</v>
          </cell>
          <cell r="M1744" t="str">
            <v>N/I</v>
          </cell>
          <cell r="N1744" t="str">
            <v>N/I</v>
          </cell>
          <cell r="O1744" t="str">
            <v>N/I</v>
          </cell>
          <cell r="P1744" t="str">
            <v>SHOPPING</v>
          </cell>
          <cell r="Q1744" t="str">
            <v>N/I</v>
          </cell>
          <cell r="R1744" t="str">
            <v>OFF STREET</v>
          </cell>
          <cell r="S1744" t="str">
            <v>NN OFF 2011</v>
          </cell>
          <cell r="T1744" t="str">
            <v>N/I</v>
          </cell>
          <cell r="U1744" t="str">
            <v>N/I</v>
          </cell>
          <cell r="V1744" t="str">
            <v>N/I</v>
          </cell>
          <cell r="W1744" t="str">
            <v>GARAGEM NÃO INAUGURADA</v>
          </cell>
          <cell r="X1744" t="str">
            <v>GARAGEM NÃO INAUGURADA</v>
          </cell>
          <cell r="Y1744" t="str">
            <v>N/I</v>
          </cell>
          <cell r="Z1744" t="str">
            <v>N/I</v>
          </cell>
          <cell r="AA1744" t="str">
            <v>N/I</v>
          </cell>
          <cell r="AB1744" t="str">
            <v>NAO BLOQUEADO</v>
          </cell>
          <cell r="AC1744" t="str">
            <v xml:space="preserve">02201XD  </v>
          </cell>
          <cell r="AD1744" t="str">
            <v>SHOP JD GUADALUPE</v>
          </cell>
          <cell r="AE1744" t="str">
            <v>6.AINDA NÃO ABRIU</v>
          </cell>
          <cell r="AF1744" t="str">
            <v>N/I</v>
          </cell>
          <cell r="AG1744" t="str">
            <v>N/I</v>
          </cell>
          <cell r="AH1744" t="str">
            <v>N/I</v>
          </cell>
          <cell r="AI1744" t="str">
            <v>N/I</v>
          </cell>
          <cell r="AJ1744" t="str">
            <v>N/I</v>
          </cell>
          <cell r="AK1744" t="str">
            <v>N/I</v>
          </cell>
          <cell r="AL1744" t="str">
            <v>N/I</v>
          </cell>
          <cell r="AM1744" t="str">
            <v>N/I</v>
          </cell>
          <cell r="AN1744" t="str">
            <v>N/I</v>
          </cell>
          <cell r="AO1744" t="str">
            <v>N/I</v>
          </cell>
          <cell r="AP1744" t="str">
            <v>N/I</v>
          </cell>
          <cell r="AQ1744" t="str">
            <v>N/I</v>
          </cell>
          <cell r="AR1744" t="str">
            <v>N/I</v>
          </cell>
          <cell r="AS1744" t="str">
            <v>N/IN/I</v>
          </cell>
          <cell r="AT1744" t="str">
            <v>N/I</v>
          </cell>
          <cell r="AU1744" t="str">
            <v>N/I</v>
          </cell>
          <cell r="AV1744" t="str">
            <v>N/I</v>
          </cell>
          <cell r="AW1744" t="str">
            <v>N/I</v>
          </cell>
          <cell r="AX1744" t="str">
            <v>N/I</v>
          </cell>
          <cell r="AY1744" t="str">
            <v>N/I</v>
          </cell>
          <cell r="AZ1744" t="str">
            <v xml:space="preserve">02201XD  </v>
          </cell>
        </row>
        <row r="1745">
          <cell r="D1745">
            <v>115166</v>
          </cell>
          <cell r="E1745" t="str">
            <v>DIRETORIA CONCESSAO PUBLICA</v>
          </cell>
          <cell r="F1745" t="str">
            <v>N/I</v>
          </cell>
          <cell r="G1745" t="str">
            <v>SP</v>
          </cell>
          <cell r="H1745" t="str">
            <v>SÃO PAULO</v>
          </cell>
          <cell r="I1745" t="str">
            <v>SP</v>
          </cell>
          <cell r="J1745" t="str">
            <v>SP</v>
          </cell>
          <cell r="K1745">
            <v>51</v>
          </cell>
          <cell r="L1745" t="str">
            <v>PRIMEIRA</v>
          </cell>
          <cell r="M1745" t="str">
            <v>PRIMEIRA</v>
          </cell>
          <cell r="N1745">
            <v>0</v>
          </cell>
          <cell r="O1745">
            <v>0</v>
          </cell>
          <cell r="P1745" t="str">
            <v>N/A</v>
          </cell>
          <cell r="Q1745" t="str">
            <v>DIRETORIA</v>
          </cell>
          <cell r="R1745" t="str">
            <v>SG&amp;A</v>
          </cell>
          <cell r="S1745" t="str">
            <v>SG&amp;A</v>
          </cell>
          <cell r="T1745" t="str">
            <v>N/A</v>
          </cell>
          <cell r="U1745" t="str">
            <v>N/A</v>
          </cell>
          <cell r="V1745" t="str">
            <v>N/A</v>
          </cell>
          <cell r="W1745" t="str">
            <v>N/I</v>
          </cell>
          <cell r="X1745" t="str">
            <v>N/I</v>
          </cell>
          <cell r="Y1745" t="str">
            <v>N/A</v>
          </cell>
          <cell r="Z1745" t="str">
            <v>N/A</v>
          </cell>
          <cell r="AA1745" t="str">
            <v>N/A</v>
          </cell>
          <cell r="AB1745" t="str">
            <v>NAO BLOQUEADO</v>
          </cell>
          <cell r="AC1745">
            <v>115166</v>
          </cell>
          <cell r="AD1745" t="str">
            <v xml:space="preserve">DIRETORIA CONCESSAO PUBLICA             </v>
          </cell>
          <cell r="AE1745" t="str">
            <v>3.SG&amp;A</v>
          </cell>
          <cell r="AF1745" t="str">
            <v>N/A</v>
          </cell>
          <cell r="AG1745" t="str">
            <v>N/A</v>
          </cell>
          <cell r="AH1745" t="str">
            <v>N/I</v>
          </cell>
          <cell r="AI1745" t="str">
            <v>N/A</v>
          </cell>
          <cell r="AJ1745" t="str">
            <v>N/A</v>
          </cell>
          <cell r="AK1745" t="str">
            <v>N/A</v>
          </cell>
          <cell r="AL1745" t="str">
            <v>N/A</v>
          </cell>
          <cell r="AM1745" t="str">
            <v>N/A</v>
          </cell>
          <cell r="AN1745" t="str">
            <v>N/A</v>
          </cell>
          <cell r="AO1745" t="str">
            <v>N/A</v>
          </cell>
          <cell r="AP1745" t="str">
            <v>N/A</v>
          </cell>
          <cell r="AQ1745" t="str">
            <v>N/A</v>
          </cell>
          <cell r="AR1745" t="str">
            <v>N/A</v>
          </cell>
          <cell r="AS1745" t="str">
            <v>N/AN/A</v>
          </cell>
          <cell r="AT1745" t="str">
            <v>N/A</v>
          </cell>
          <cell r="AU1745" t="str">
            <v>N/A</v>
          </cell>
          <cell r="AV1745" t="str">
            <v>N/A</v>
          </cell>
          <cell r="AW1745" t="str">
            <v>N/A</v>
          </cell>
          <cell r="AX1745" t="str">
            <v>N/A</v>
          </cell>
          <cell r="AY1745" t="str">
            <v>N/A</v>
          </cell>
          <cell r="AZ1745">
            <v>115166</v>
          </cell>
        </row>
        <row r="1746">
          <cell r="D1746">
            <v>116801</v>
          </cell>
          <cell r="E1746" t="str">
            <v>ADMINISTRACAO</v>
          </cell>
          <cell r="F1746" t="str">
            <v>N/I</v>
          </cell>
          <cell r="G1746" t="str">
            <v>RJ</v>
          </cell>
          <cell r="H1746" t="str">
            <v>RIO DE JANEIRO</v>
          </cell>
          <cell r="I1746" t="str">
            <v>RJ</v>
          </cell>
          <cell r="J1746" t="str">
            <v>RJ</v>
          </cell>
          <cell r="K1746">
            <v>68</v>
          </cell>
          <cell r="L1746" t="str">
            <v>CCN</v>
          </cell>
          <cell r="M1746" t="str">
            <v>CCN</v>
          </cell>
          <cell r="N1746">
            <v>0</v>
          </cell>
          <cell r="O1746">
            <v>0</v>
          </cell>
          <cell r="P1746" t="str">
            <v>N/A</v>
          </cell>
          <cell r="Q1746" t="str">
            <v>CONSÓRCIOS</v>
          </cell>
          <cell r="R1746" t="str">
            <v>SG&amp;A</v>
          </cell>
          <cell r="S1746" t="str">
            <v>SG&amp;A</v>
          </cell>
          <cell r="T1746" t="str">
            <v>N/A</v>
          </cell>
          <cell r="U1746" t="str">
            <v>N/A</v>
          </cell>
          <cell r="V1746" t="str">
            <v>N/A</v>
          </cell>
          <cell r="W1746" t="str">
            <v>N/I</v>
          </cell>
          <cell r="X1746" t="str">
            <v>N/I</v>
          </cell>
          <cell r="Y1746" t="str">
            <v>N/A</v>
          </cell>
          <cell r="Z1746" t="str">
            <v>N/A</v>
          </cell>
          <cell r="AA1746" t="str">
            <v>N/A</v>
          </cell>
          <cell r="AB1746" t="str">
            <v>NAO BLOQUEADO</v>
          </cell>
          <cell r="AC1746">
            <v>116801</v>
          </cell>
          <cell r="AD1746" t="str">
            <v>ADMINISTRACAO</v>
          </cell>
          <cell r="AE1746" t="str">
            <v>3.SG&amp;A</v>
          </cell>
          <cell r="AF1746" t="str">
            <v>N/A</v>
          </cell>
          <cell r="AG1746" t="str">
            <v>N/A</v>
          </cell>
          <cell r="AH1746" t="str">
            <v>RIO DE JANEIRO</v>
          </cell>
          <cell r="AI1746" t="str">
            <v>N/A</v>
          </cell>
          <cell r="AJ1746" t="str">
            <v>N/A</v>
          </cell>
          <cell r="AK1746" t="str">
            <v>N/A</v>
          </cell>
          <cell r="AL1746" t="str">
            <v>N/A</v>
          </cell>
          <cell r="AM1746" t="str">
            <v>N/A</v>
          </cell>
          <cell r="AN1746" t="str">
            <v>N/A</v>
          </cell>
          <cell r="AO1746" t="str">
            <v>N/A</v>
          </cell>
          <cell r="AP1746" t="str">
            <v>N/A</v>
          </cell>
          <cell r="AQ1746" t="str">
            <v>N/A</v>
          </cell>
          <cell r="AR1746" t="str">
            <v>N/A</v>
          </cell>
          <cell r="AS1746" t="str">
            <v>N/AN/A</v>
          </cell>
          <cell r="AT1746" t="str">
            <v>N/A</v>
          </cell>
          <cell r="AU1746" t="str">
            <v>N/A</v>
          </cell>
          <cell r="AV1746" t="str">
            <v>N/A</v>
          </cell>
          <cell r="AW1746" t="str">
            <v>N/A</v>
          </cell>
          <cell r="AX1746" t="str">
            <v>N/A</v>
          </cell>
          <cell r="AY1746" t="str">
            <v>N/A</v>
          </cell>
          <cell r="AZ1746">
            <v>116801</v>
          </cell>
        </row>
        <row r="1747">
          <cell r="D1747" t="str">
            <v xml:space="preserve">01201I7  </v>
          </cell>
          <cell r="E1747" t="str">
            <v>WTC - BROOKLIN</v>
          </cell>
          <cell r="F1747" t="str">
            <v>N/A</v>
          </cell>
          <cell r="G1747" t="str">
            <v>SP</v>
          </cell>
          <cell r="H1747" t="str">
            <v>SÃO PAULO</v>
          </cell>
          <cell r="I1747" t="str">
            <v>SP</v>
          </cell>
          <cell r="J1747" t="str">
            <v>SP</v>
          </cell>
          <cell r="K1747" t="str">
            <v>01</v>
          </cell>
          <cell r="L1747" t="str">
            <v>ALLPARK</v>
          </cell>
          <cell r="M1747" t="str">
            <v>RITI</v>
          </cell>
          <cell r="N1747">
            <v>1</v>
          </cell>
          <cell r="O1747">
            <v>184</v>
          </cell>
          <cell r="P1747" t="str">
            <v>HOTEL</v>
          </cell>
          <cell r="Q1747" t="str">
            <v>GARAGEM</v>
          </cell>
          <cell r="R1747" t="str">
            <v>OFF STREET</v>
          </cell>
          <cell r="S1747" t="str">
            <v>M&amp;A 2011</v>
          </cell>
          <cell r="T1747">
            <v>1</v>
          </cell>
          <cell r="U1747" t="str">
            <v>N/A</v>
          </cell>
          <cell r="V1747" t="str">
            <v>N/A</v>
          </cell>
          <cell r="W1747" t="str">
            <v>DENISE</v>
          </cell>
          <cell r="X1747" t="str">
            <v>RODNEY</v>
          </cell>
          <cell r="Y1747" t="str">
            <v>LOCAÇÃO</v>
          </cell>
          <cell r="Z1747" t="str">
            <v>EVENTOS</v>
          </cell>
          <cell r="AA1747" t="str">
            <v>PERCENTUAL</v>
          </cell>
          <cell r="AB1747" t="str">
            <v>NAO BLOQUEADO</v>
          </cell>
          <cell r="AC1747" t="str">
            <v xml:space="preserve">01201I7  </v>
          </cell>
          <cell r="AD1747" t="str">
            <v>HOTEL QUALITY BERRINI - RT</v>
          </cell>
          <cell r="AE1747" t="str">
            <v>9.GARAGEM ABERTA</v>
          </cell>
          <cell r="AF1747" t="str">
            <v>M&amp;A</v>
          </cell>
          <cell r="AG1747" t="str">
            <v>60.537.263/0461-58</v>
          </cell>
          <cell r="AH1747" t="str">
            <v xml:space="preserve">SÃO PAULO </v>
          </cell>
          <cell r="AI1747" t="str">
            <v>4575-000</v>
          </cell>
          <cell r="AJ1747" t="str">
            <v>CIDADE MONÇÕES</v>
          </cell>
          <cell r="AK1747" t="str">
            <v>RUA HEINRICH HERTZ,14</v>
          </cell>
          <cell r="AL1747">
            <v>7</v>
          </cell>
          <cell r="AM1747">
            <v>40603</v>
          </cell>
          <cell r="AN1747" t="str">
            <v>MAR/11</v>
          </cell>
          <cell r="AO1747">
            <v>36495</v>
          </cell>
          <cell r="AP1747" t="str">
            <v>INDETERMINADO</v>
          </cell>
          <cell r="AQ1747" t="str">
            <v>N/I</v>
          </cell>
          <cell r="AR1747" t="str">
            <v>N/I</v>
          </cell>
          <cell r="AS1747" t="str">
            <v>ALLPARK - SPI7</v>
          </cell>
          <cell r="AT1747" t="str">
            <v>ALLPARK - SP</v>
          </cell>
          <cell r="AU1747" t="str">
            <v>I7</v>
          </cell>
          <cell r="AV1747" t="str">
            <v>WTC</v>
          </cell>
          <cell r="AW1747">
            <v>13643</v>
          </cell>
          <cell r="AX1747" t="str">
            <v>N/I</v>
          </cell>
          <cell r="AY1747" t="str">
            <v>N/I</v>
          </cell>
          <cell r="AZ1747" t="str">
            <v xml:space="preserve">01201I7  </v>
          </cell>
        </row>
        <row r="1748">
          <cell r="D1748">
            <v>118501</v>
          </cell>
          <cell r="E1748" t="str">
            <v>ADMINISTRACAO</v>
          </cell>
          <cell r="F1748" t="str">
            <v>N/I</v>
          </cell>
          <cell r="G1748" t="str">
            <v>RJ</v>
          </cell>
          <cell r="H1748" t="str">
            <v>RIO DE JANEIRO</v>
          </cell>
          <cell r="I1748" t="str">
            <v>RJ</v>
          </cell>
          <cell r="J1748" t="str">
            <v>RJ</v>
          </cell>
          <cell r="K1748">
            <v>85</v>
          </cell>
          <cell r="L1748" t="str">
            <v>CINELANDIA</v>
          </cell>
          <cell r="M1748" t="str">
            <v>CINELANDIA</v>
          </cell>
          <cell r="N1748">
            <v>0</v>
          </cell>
          <cell r="O1748">
            <v>0</v>
          </cell>
          <cell r="P1748" t="str">
            <v>ORGÃO PÚBLICO</v>
          </cell>
          <cell r="Q1748" t="str">
            <v>ADMINISTRACAO</v>
          </cell>
          <cell r="R1748" t="str">
            <v>SG&amp;A</v>
          </cell>
          <cell r="S1748" t="str">
            <v>SG&amp;A</v>
          </cell>
          <cell r="T1748" t="str">
            <v>N/A</v>
          </cell>
          <cell r="U1748" t="str">
            <v>N/A</v>
          </cell>
          <cell r="V1748" t="str">
            <v>N/A</v>
          </cell>
          <cell r="W1748" t="str">
            <v>ANGELO</v>
          </cell>
          <cell r="X1748" t="str">
            <v>N/I</v>
          </cell>
          <cell r="Y1748" t="str">
            <v>N/I</v>
          </cell>
          <cell r="Z1748" t="str">
            <v>N/I</v>
          </cell>
          <cell r="AA1748" t="str">
            <v>N/I</v>
          </cell>
          <cell r="AB1748" t="str">
            <v>NAO BLOQUEADO</v>
          </cell>
          <cell r="AC1748">
            <v>118501</v>
          </cell>
          <cell r="AD1748" t="str">
            <v>ADMINISTRACAO</v>
          </cell>
          <cell r="AE1748" t="str">
            <v>3.SG&amp;A</v>
          </cell>
          <cell r="AF1748" t="str">
            <v>N/A</v>
          </cell>
          <cell r="AG1748" t="str">
            <v>N/A</v>
          </cell>
          <cell r="AH1748" t="str">
            <v>RIO DE JANEIRO</v>
          </cell>
          <cell r="AI1748" t="str">
            <v>N/A</v>
          </cell>
          <cell r="AJ1748" t="str">
            <v>N/A</v>
          </cell>
          <cell r="AK1748" t="str">
            <v>N/A</v>
          </cell>
          <cell r="AL1748" t="str">
            <v>N/A</v>
          </cell>
          <cell r="AM1748" t="str">
            <v>N/A</v>
          </cell>
          <cell r="AN1748" t="str">
            <v>N/A</v>
          </cell>
          <cell r="AO1748" t="str">
            <v>N/A</v>
          </cell>
          <cell r="AP1748" t="str">
            <v>N/A</v>
          </cell>
          <cell r="AQ1748" t="str">
            <v>N/A</v>
          </cell>
          <cell r="AR1748" t="str">
            <v>N/A</v>
          </cell>
          <cell r="AS1748" t="str">
            <v>N/AN/A</v>
          </cell>
          <cell r="AT1748" t="str">
            <v>N/A</v>
          </cell>
          <cell r="AU1748" t="str">
            <v>N/A</v>
          </cell>
          <cell r="AV1748" t="str">
            <v>N/A</v>
          </cell>
          <cell r="AW1748" t="str">
            <v>N/A</v>
          </cell>
          <cell r="AX1748" t="str">
            <v>N/A</v>
          </cell>
          <cell r="AY1748" t="str">
            <v>N/A</v>
          </cell>
          <cell r="AZ1748">
            <v>118501</v>
          </cell>
        </row>
        <row r="1749">
          <cell r="D1749">
            <v>158598</v>
          </cell>
          <cell r="E1749" t="str">
            <v>RECEITA E DESPESA FINANCEIRA</v>
          </cell>
          <cell r="F1749" t="str">
            <v>N/A</v>
          </cell>
          <cell r="G1749" t="str">
            <v>RJ</v>
          </cell>
          <cell r="H1749" t="str">
            <v>RIO DE JANEIRO</v>
          </cell>
          <cell r="I1749" t="str">
            <v>RJ</v>
          </cell>
          <cell r="J1749" t="str">
            <v>RJ</v>
          </cell>
          <cell r="K1749">
            <v>85</v>
          </cell>
          <cell r="L1749" t="str">
            <v>CINELANDIA</v>
          </cell>
          <cell r="M1749" t="str">
            <v>CINELANDIA</v>
          </cell>
          <cell r="N1749">
            <v>0</v>
          </cell>
          <cell r="O1749">
            <v>0</v>
          </cell>
          <cell r="P1749" t="str">
            <v>ORGÃO PÚBLICO</v>
          </cell>
          <cell r="Q1749" t="str">
            <v>ADMINISTRACAO</v>
          </cell>
          <cell r="R1749" t="str">
            <v>SG&amp;A</v>
          </cell>
          <cell r="S1749" t="str">
            <v>SG&amp;A</v>
          </cell>
          <cell r="T1749" t="str">
            <v>N/A</v>
          </cell>
          <cell r="U1749" t="str">
            <v>N/A</v>
          </cell>
          <cell r="V1749" t="str">
            <v>N/A</v>
          </cell>
          <cell r="W1749" t="str">
            <v>ANGELO</v>
          </cell>
          <cell r="X1749" t="str">
            <v>N/A</v>
          </cell>
          <cell r="Y1749" t="str">
            <v>N/A</v>
          </cell>
          <cell r="Z1749" t="str">
            <v>N/A</v>
          </cell>
          <cell r="AA1749" t="str">
            <v>N/A</v>
          </cell>
          <cell r="AB1749" t="str">
            <v>NAO BLOQUEADO</v>
          </cell>
          <cell r="AC1749">
            <v>158598</v>
          </cell>
          <cell r="AD1749" t="str">
            <v>RECEITA E DESPESA FINANCEIRA</v>
          </cell>
          <cell r="AE1749" t="str">
            <v>3.SG&amp;A</v>
          </cell>
          <cell r="AF1749" t="str">
            <v>N/A</v>
          </cell>
          <cell r="AG1749" t="str">
            <v>N/A</v>
          </cell>
          <cell r="AH1749" t="str">
            <v>RIO DE JANEIRO</v>
          </cell>
          <cell r="AI1749" t="str">
            <v>N/A</v>
          </cell>
          <cell r="AJ1749" t="str">
            <v>N/A</v>
          </cell>
          <cell r="AK1749" t="str">
            <v>N/A</v>
          </cell>
          <cell r="AL1749" t="str">
            <v>N/A</v>
          </cell>
          <cell r="AM1749" t="str">
            <v>N/A</v>
          </cell>
          <cell r="AN1749" t="str">
            <v>N/A</v>
          </cell>
          <cell r="AO1749" t="str">
            <v>N/A</v>
          </cell>
          <cell r="AP1749" t="str">
            <v>N/A</v>
          </cell>
          <cell r="AQ1749" t="str">
            <v>N/A</v>
          </cell>
          <cell r="AR1749" t="str">
            <v>N/A</v>
          </cell>
          <cell r="AS1749" t="str">
            <v>N/AN/A</v>
          </cell>
          <cell r="AT1749" t="str">
            <v>N/A</v>
          </cell>
          <cell r="AU1749" t="str">
            <v>N/A</v>
          </cell>
          <cell r="AV1749" t="str">
            <v>N/A</v>
          </cell>
          <cell r="AW1749" t="str">
            <v>N/A</v>
          </cell>
          <cell r="AX1749" t="str">
            <v>N/A</v>
          </cell>
          <cell r="AY1749" t="str">
            <v>N/A</v>
          </cell>
          <cell r="AZ1749">
            <v>158598</v>
          </cell>
        </row>
        <row r="1750">
          <cell r="D1750">
            <v>178596</v>
          </cell>
          <cell r="E1750" t="str">
            <v>PROVISAO DE IRPJ E CSLL</v>
          </cell>
          <cell r="F1750" t="str">
            <v>N/A</v>
          </cell>
          <cell r="G1750" t="str">
            <v>RJ</v>
          </cell>
          <cell r="H1750" t="str">
            <v>RIO DE JANEIRO</v>
          </cell>
          <cell r="I1750" t="str">
            <v>RJ</v>
          </cell>
          <cell r="J1750" t="str">
            <v>RJ</v>
          </cell>
          <cell r="K1750">
            <v>85</v>
          </cell>
          <cell r="L1750" t="str">
            <v>CINELANDIA</v>
          </cell>
          <cell r="M1750" t="str">
            <v>CINELANDIA</v>
          </cell>
          <cell r="N1750">
            <v>0</v>
          </cell>
          <cell r="O1750">
            <v>0</v>
          </cell>
          <cell r="P1750" t="str">
            <v>ORGÃO PÚBLICO</v>
          </cell>
          <cell r="Q1750" t="str">
            <v>ADMINISTRACAO</v>
          </cell>
          <cell r="R1750" t="str">
            <v>SG&amp;A</v>
          </cell>
          <cell r="S1750" t="str">
            <v>SG&amp;A</v>
          </cell>
          <cell r="T1750" t="str">
            <v>N/A</v>
          </cell>
          <cell r="U1750" t="str">
            <v>N/A</v>
          </cell>
          <cell r="V1750" t="str">
            <v>N/A</v>
          </cell>
          <cell r="W1750" t="str">
            <v>ANGELO</v>
          </cell>
          <cell r="X1750" t="str">
            <v>N/A</v>
          </cell>
          <cell r="Y1750" t="str">
            <v>N/A</v>
          </cell>
          <cell r="Z1750" t="str">
            <v>N/A</v>
          </cell>
          <cell r="AA1750" t="str">
            <v>N/A</v>
          </cell>
          <cell r="AB1750" t="str">
            <v>NAO BLOQUEADO</v>
          </cell>
          <cell r="AC1750">
            <v>178596</v>
          </cell>
          <cell r="AD1750" t="str">
            <v>PROVISAO DE IRPJ E CSLL</v>
          </cell>
          <cell r="AE1750" t="str">
            <v>3.SG&amp;A</v>
          </cell>
          <cell r="AF1750" t="str">
            <v>N/A</v>
          </cell>
          <cell r="AG1750" t="str">
            <v>N/A</v>
          </cell>
          <cell r="AH1750" t="str">
            <v>RIO DE JANEIRO</v>
          </cell>
          <cell r="AI1750" t="str">
            <v>N/A</v>
          </cell>
          <cell r="AJ1750" t="str">
            <v>N/A</v>
          </cell>
          <cell r="AK1750" t="str">
            <v>N/A</v>
          </cell>
          <cell r="AL1750" t="str">
            <v>N/A</v>
          </cell>
          <cell r="AM1750" t="str">
            <v>N/A</v>
          </cell>
          <cell r="AN1750" t="str">
            <v>N/A</v>
          </cell>
          <cell r="AO1750" t="str">
            <v>N/A</v>
          </cell>
          <cell r="AP1750" t="str">
            <v>N/A</v>
          </cell>
          <cell r="AQ1750" t="str">
            <v>N/A</v>
          </cell>
          <cell r="AR1750" t="str">
            <v>N/A</v>
          </cell>
          <cell r="AS1750" t="str">
            <v>N/AN/A</v>
          </cell>
          <cell r="AT1750" t="str">
            <v>N/A</v>
          </cell>
          <cell r="AU1750" t="str">
            <v>N/A</v>
          </cell>
          <cell r="AV1750" t="str">
            <v>N/A</v>
          </cell>
          <cell r="AW1750" t="str">
            <v>N/A</v>
          </cell>
          <cell r="AX1750" t="str">
            <v>N/A</v>
          </cell>
          <cell r="AY1750" t="str">
            <v>N/A</v>
          </cell>
          <cell r="AZ1750">
            <v>178596</v>
          </cell>
        </row>
        <row r="1751">
          <cell r="D1751">
            <v>921601</v>
          </cell>
          <cell r="E1751" t="str">
            <v>ZONA AZUL PORTO ALEGRE</v>
          </cell>
          <cell r="F1751" t="str">
            <v>N/A</v>
          </cell>
          <cell r="G1751" t="str">
            <v>ON</v>
          </cell>
          <cell r="H1751" t="str">
            <v>RIO GRANDE DO SUL</v>
          </cell>
          <cell r="I1751" t="str">
            <v>ON</v>
          </cell>
          <cell r="J1751" t="str">
            <v>On Street</v>
          </cell>
          <cell r="K1751" t="str">
            <v>16</v>
          </cell>
          <cell r="L1751" t="str">
            <v>HORA PARK</v>
          </cell>
          <cell r="M1751" t="str">
            <v>HORA PARK</v>
          </cell>
          <cell r="N1751">
            <v>1</v>
          </cell>
          <cell r="O1751">
            <v>4453</v>
          </cell>
          <cell r="P1751" t="str">
            <v>ZONA AZUL</v>
          </cell>
          <cell r="Q1751" t="str">
            <v>GARAGEM</v>
          </cell>
          <cell r="R1751" t="str">
            <v>ON STREET</v>
          </cell>
          <cell r="S1751" t="str">
            <v>BASE ON</v>
          </cell>
          <cell r="T1751">
            <v>1</v>
          </cell>
          <cell r="U1751" t="str">
            <v>N/A</v>
          </cell>
          <cell r="V1751" t="str">
            <v>N/A</v>
          </cell>
          <cell r="W1751" t="str">
            <v>ANTONIO VIEGAS</v>
          </cell>
          <cell r="X1751" t="str">
            <v>N/I</v>
          </cell>
          <cell r="Y1751" t="str">
            <v>N/I</v>
          </cell>
          <cell r="Z1751" t="str">
            <v>N/I</v>
          </cell>
          <cell r="AA1751" t="str">
            <v>VALOR FIXO</v>
          </cell>
          <cell r="AB1751" t="str">
            <v>NAO BLOQUEADO</v>
          </cell>
          <cell r="AC1751">
            <v>921601</v>
          </cell>
          <cell r="AD1751" t="str">
            <v>ZONA AZUL PORTO ALEGRE</v>
          </cell>
          <cell r="AE1751" t="str">
            <v>9.GARAGEM ABERTA</v>
          </cell>
          <cell r="AF1751" t="str">
            <v>ORGANICAS</v>
          </cell>
          <cell r="AG1751" t="str">
            <v>N/I</v>
          </cell>
          <cell r="AH1751" t="str">
            <v>PORTO ALEGRE</v>
          </cell>
          <cell r="AI1751" t="str">
            <v>90030-140</v>
          </cell>
          <cell r="AJ1751" t="str">
            <v>CENTRO</v>
          </cell>
          <cell r="AK1751" t="str">
            <v xml:space="preserve">PORTO ALEGRE                  </v>
          </cell>
          <cell r="AL1751" t="str">
            <v>N/I</v>
          </cell>
          <cell r="AM1751" t="str">
            <v>N/I</v>
          </cell>
          <cell r="AN1751" t="str">
            <v>N/I</v>
          </cell>
          <cell r="AO1751" t="str">
            <v>N/I</v>
          </cell>
          <cell r="AP1751" t="str">
            <v>N/I</v>
          </cell>
          <cell r="AQ1751" t="str">
            <v>N/I</v>
          </cell>
          <cell r="AR1751" t="str">
            <v>N/I</v>
          </cell>
          <cell r="AS1751" t="str">
            <v>N/I1</v>
          </cell>
          <cell r="AT1751" t="str">
            <v>N/I</v>
          </cell>
          <cell r="AU1751">
            <v>1</v>
          </cell>
          <cell r="AV1751" t="str">
            <v>N/I</v>
          </cell>
          <cell r="AW1751" t="str">
            <v>N/I</v>
          </cell>
          <cell r="AX1751" t="str">
            <v>N/I</v>
          </cell>
          <cell r="AY1751" t="str">
            <v>N/I</v>
          </cell>
          <cell r="AZ1751">
            <v>921601</v>
          </cell>
        </row>
        <row r="1752">
          <cell r="D1752">
            <v>156898</v>
          </cell>
          <cell r="E1752" t="str">
            <v>RECEITA E DESPESA FINANCEIRA</v>
          </cell>
          <cell r="F1752" t="str">
            <v>N/A</v>
          </cell>
          <cell r="G1752" t="str">
            <v>RJ</v>
          </cell>
          <cell r="H1752" t="str">
            <v>RIO DE JANEIRO</v>
          </cell>
          <cell r="I1752" t="str">
            <v>RJ</v>
          </cell>
          <cell r="J1752" t="str">
            <v>RJ</v>
          </cell>
          <cell r="K1752">
            <v>68</v>
          </cell>
          <cell r="L1752" t="str">
            <v>CCN</v>
          </cell>
          <cell r="M1752" t="str">
            <v>CCN</v>
          </cell>
          <cell r="N1752">
            <v>0</v>
          </cell>
          <cell r="O1752">
            <v>0</v>
          </cell>
          <cell r="P1752" t="str">
            <v>ORGÃO PÚBLICO</v>
          </cell>
          <cell r="Q1752" t="str">
            <v>ADMINISTRACAO</v>
          </cell>
          <cell r="R1752" t="str">
            <v>SG&amp;A</v>
          </cell>
          <cell r="S1752" t="str">
            <v>SG&amp;A</v>
          </cell>
          <cell r="T1752" t="str">
            <v>N/A</v>
          </cell>
          <cell r="U1752" t="str">
            <v>N/A</v>
          </cell>
          <cell r="V1752" t="str">
            <v>N/A</v>
          </cell>
          <cell r="W1752" t="str">
            <v>ANGELO</v>
          </cell>
          <cell r="X1752" t="str">
            <v>N/A</v>
          </cell>
          <cell r="Y1752" t="str">
            <v>N/A</v>
          </cell>
          <cell r="Z1752" t="str">
            <v>N/A</v>
          </cell>
          <cell r="AA1752" t="str">
            <v>N/A</v>
          </cell>
          <cell r="AB1752" t="str">
            <v>NAO BLOQUEADO</v>
          </cell>
          <cell r="AC1752">
            <v>156898</v>
          </cell>
          <cell r="AD1752" t="str">
            <v>RECEITA E DESPESA FINANCEIRA</v>
          </cell>
          <cell r="AE1752" t="str">
            <v>3.SG&amp;A</v>
          </cell>
          <cell r="AF1752" t="str">
            <v>N/A</v>
          </cell>
          <cell r="AG1752" t="str">
            <v>N/A</v>
          </cell>
          <cell r="AH1752" t="str">
            <v>RIO DE JANEIRO</v>
          </cell>
          <cell r="AI1752" t="str">
            <v>N/A</v>
          </cell>
          <cell r="AJ1752" t="str">
            <v>N/A</v>
          </cell>
          <cell r="AK1752" t="str">
            <v>N/A</v>
          </cell>
          <cell r="AL1752" t="str">
            <v>N/A</v>
          </cell>
          <cell r="AM1752" t="str">
            <v>N/A</v>
          </cell>
          <cell r="AN1752" t="str">
            <v>N/A</v>
          </cell>
          <cell r="AO1752" t="str">
            <v>N/A</v>
          </cell>
          <cell r="AP1752" t="str">
            <v>N/A</v>
          </cell>
          <cell r="AQ1752" t="str">
            <v>N/A</v>
          </cell>
          <cell r="AR1752" t="str">
            <v>N/A</v>
          </cell>
          <cell r="AS1752" t="str">
            <v>N/AN/A</v>
          </cell>
          <cell r="AT1752" t="str">
            <v>N/A</v>
          </cell>
          <cell r="AU1752" t="str">
            <v>N/A</v>
          </cell>
          <cell r="AV1752" t="str">
            <v>N/A</v>
          </cell>
          <cell r="AW1752" t="str">
            <v>N/A</v>
          </cell>
          <cell r="AX1752" t="str">
            <v>N/A</v>
          </cell>
          <cell r="AY1752" t="str">
            <v>N/A</v>
          </cell>
          <cell r="AZ1752">
            <v>156898</v>
          </cell>
        </row>
        <row r="1753">
          <cell r="D1753">
            <v>176896</v>
          </cell>
          <cell r="E1753" t="str">
            <v xml:space="preserve">PROVISAO DE IRPJ E CSLL                 </v>
          </cell>
          <cell r="F1753" t="str">
            <v>N/A</v>
          </cell>
          <cell r="G1753" t="str">
            <v>RJ</v>
          </cell>
          <cell r="H1753" t="str">
            <v>RIO DE JANEIRO</v>
          </cell>
          <cell r="I1753" t="str">
            <v>RJ</v>
          </cell>
          <cell r="J1753" t="str">
            <v>RJ</v>
          </cell>
          <cell r="K1753">
            <v>68</v>
          </cell>
          <cell r="L1753" t="str">
            <v>CCN</v>
          </cell>
          <cell r="M1753" t="str">
            <v>CCN</v>
          </cell>
          <cell r="N1753">
            <v>0</v>
          </cell>
          <cell r="O1753">
            <v>0</v>
          </cell>
          <cell r="P1753" t="str">
            <v>ORGÃO PÚBLICO</v>
          </cell>
          <cell r="Q1753" t="str">
            <v>ADMINISTRACAO</v>
          </cell>
          <cell r="R1753" t="str">
            <v>SG&amp;A</v>
          </cell>
          <cell r="S1753" t="str">
            <v>SG&amp;A</v>
          </cell>
          <cell r="T1753" t="str">
            <v>N/A</v>
          </cell>
          <cell r="U1753" t="str">
            <v>N/A</v>
          </cell>
          <cell r="V1753" t="str">
            <v>N/A</v>
          </cell>
          <cell r="W1753" t="str">
            <v>ANGELO</v>
          </cell>
          <cell r="X1753" t="str">
            <v>N/A</v>
          </cell>
          <cell r="Y1753" t="str">
            <v>N/A</v>
          </cell>
          <cell r="Z1753" t="str">
            <v>N/A</v>
          </cell>
          <cell r="AA1753" t="str">
            <v>N/A</v>
          </cell>
          <cell r="AB1753" t="str">
            <v>NAO BLOQUEADO</v>
          </cell>
          <cell r="AC1753">
            <v>156898</v>
          </cell>
          <cell r="AD1753" t="str">
            <v>PROVISAO DE IRPJ E CSLL</v>
          </cell>
          <cell r="AE1753" t="str">
            <v>3.SG&amp;A</v>
          </cell>
          <cell r="AF1753" t="str">
            <v>N/A</v>
          </cell>
          <cell r="AG1753" t="str">
            <v>N/A</v>
          </cell>
          <cell r="AH1753" t="str">
            <v>RIO DE JANEIRO</v>
          </cell>
          <cell r="AI1753" t="str">
            <v>N/A</v>
          </cell>
          <cell r="AJ1753" t="str">
            <v>N/A</v>
          </cell>
          <cell r="AK1753" t="str">
            <v>N/A</v>
          </cell>
          <cell r="AL1753" t="str">
            <v>N/A</v>
          </cell>
          <cell r="AM1753" t="str">
            <v>N/A</v>
          </cell>
          <cell r="AN1753" t="str">
            <v>N/A</v>
          </cell>
          <cell r="AO1753" t="str">
            <v>N/A</v>
          </cell>
          <cell r="AP1753" t="str">
            <v>N/A</v>
          </cell>
          <cell r="AQ1753" t="str">
            <v>N/A</v>
          </cell>
          <cell r="AR1753" t="str">
            <v>N/A</v>
          </cell>
          <cell r="AS1753" t="str">
            <v>N/AN/A</v>
          </cell>
          <cell r="AT1753" t="str">
            <v>N/A</v>
          </cell>
          <cell r="AU1753" t="str">
            <v>N/A</v>
          </cell>
          <cell r="AV1753" t="str">
            <v>N/A</v>
          </cell>
          <cell r="AW1753" t="str">
            <v>N/A</v>
          </cell>
          <cell r="AX1753" t="str">
            <v>N/A</v>
          </cell>
          <cell r="AY1753" t="str">
            <v>N/A</v>
          </cell>
          <cell r="AZ1753">
            <v>176896</v>
          </cell>
        </row>
        <row r="1754">
          <cell r="D1754" t="str">
            <v xml:space="preserve">01201XI  </v>
          </cell>
          <cell r="E1754" t="str">
            <v>CE COM THE BLUE OFFICE MALL</v>
          </cell>
          <cell r="F1754" t="str">
            <v>N/A</v>
          </cell>
          <cell r="G1754" t="str">
            <v>SP</v>
          </cell>
          <cell r="H1754" t="str">
            <v>SÃO PAULO</v>
          </cell>
          <cell r="I1754" t="str">
            <v>SP</v>
          </cell>
          <cell r="J1754" t="str">
            <v>SP</v>
          </cell>
          <cell r="K1754" t="str">
            <v>01</v>
          </cell>
          <cell r="L1754" t="str">
            <v>ALLPARK</v>
          </cell>
          <cell r="M1754" t="str">
            <v>ALLPARK</v>
          </cell>
          <cell r="N1754">
            <v>0</v>
          </cell>
          <cell r="O1754">
            <v>44</v>
          </cell>
          <cell r="P1754" t="str">
            <v>CENTRO COMERCIAL</v>
          </cell>
          <cell r="Q1754" t="str">
            <v>GARAGEM</v>
          </cell>
          <cell r="R1754" t="str">
            <v>REAL ESTATE</v>
          </cell>
          <cell r="S1754" t="str">
            <v>REAL ESTATE 2011</v>
          </cell>
          <cell r="T1754">
            <v>1</v>
          </cell>
          <cell r="U1754" t="str">
            <v>N/A</v>
          </cell>
          <cell r="V1754" t="str">
            <v>N/A</v>
          </cell>
          <cell r="W1754" t="str">
            <v>GARAGEM NÃO INAUGURADA</v>
          </cell>
          <cell r="X1754" t="str">
            <v>GARAGEM NÃO INAUGURADA</v>
          </cell>
          <cell r="Y1754" t="str">
            <v>N/A</v>
          </cell>
          <cell r="Z1754" t="str">
            <v>N/A</v>
          </cell>
          <cell r="AA1754" t="str">
            <v>N/A</v>
          </cell>
          <cell r="AB1754" t="str">
            <v xml:space="preserve">BLOQUEADO    </v>
          </cell>
          <cell r="AC1754" t="str">
            <v>01201XI</v>
          </cell>
          <cell r="AD1754" t="str">
            <v>CE COM THE BLUE OFFICE MALL</v>
          </cell>
          <cell r="AE1754" t="str">
            <v>6.AINDA NÃO ABRIU</v>
          </cell>
          <cell r="AF1754" t="str">
            <v>N/A</v>
          </cell>
          <cell r="AG1754" t="str">
            <v>N/A</v>
          </cell>
          <cell r="AH1754" t="str">
            <v>SANTOS</v>
          </cell>
          <cell r="AI1754" t="str">
            <v>N/A</v>
          </cell>
          <cell r="AJ1754" t="str">
            <v>ENCRUZILHADA</v>
          </cell>
          <cell r="AK1754" t="str">
            <v>Rua Senador Feijó, 686 X Rua Carvalho de Mendonça, 121</v>
          </cell>
          <cell r="AL1754" t="str">
            <v>N/I</v>
          </cell>
          <cell r="AM1754" t="str">
            <v>N/I</v>
          </cell>
          <cell r="AN1754" t="str">
            <v>N/I</v>
          </cell>
          <cell r="AO1754" t="str">
            <v>N/I</v>
          </cell>
          <cell r="AP1754" t="str">
            <v>N/I</v>
          </cell>
          <cell r="AQ1754" t="str">
            <v>N/I</v>
          </cell>
          <cell r="AR1754" t="str">
            <v>N/I</v>
          </cell>
          <cell r="AS1754" t="str">
            <v>N/AN/A</v>
          </cell>
          <cell r="AT1754" t="str">
            <v>N/A</v>
          </cell>
          <cell r="AU1754" t="str">
            <v>N/A</v>
          </cell>
          <cell r="AV1754" t="str">
            <v>N/A</v>
          </cell>
          <cell r="AW1754" t="str">
            <v>N/A</v>
          </cell>
          <cell r="AX1754" t="str">
            <v>N/A</v>
          </cell>
          <cell r="AY1754" t="str">
            <v>N/A</v>
          </cell>
          <cell r="AZ1754" t="str">
            <v xml:space="preserve">01201XI  </v>
          </cell>
        </row>
        <row r="1755">
          <cell r="D1755" t="str">
            <v xml:space="preserve">01201XJ  </v>
          </cell>
          <cell r="E1755" t="str">
            <v>TERR MARTIM TENORIO</v>
          </cell>
          <cell r="F1755" t="str">
            <v>N/A</v>
          </cell>
          <cell r="G1755" t="str">
            <v>SP</v>
          </cell>
          <cell r="H1755" t="str">
            <v>SÃO PAULO</v>
          </cell>
          <cell r="I1755" t="str">
            <v>SP</v>
          </cell>
          <cell r="J1755" t="str">
            <v>SP</v>
          </cell>
          <cell r="K1755" t="str">
            <v>01</v>
          </cell>
          <cell r="L1755" t="str">
            <v>ALLPARK</v>
          </cell>
          <cell r="M1755" t="str">
            <v>ALLPARK</v>
          </cell>
          <cell r="N1755">
            <v>0</v>
          </cell>
          <cell r="O1755">
            <v>55</v>
          </cell>
          <cell r="P1755" t="str">
            <v>TERRENO</v>
          </cell>
          <cell r="Q1755" t="str">
            <v>GARAGEM</v>
          </cell>
          <cell r="R1755" t="str">
            <v>OFF STREET</v>
          </cell>
          <cell r="S1755" t="str">
            <v>NN OFF 2011</v>
          </cell>
          <cell r="T1755">
            <v>1</v>
          </cell>
          <cell r="U1755" t="str">
            <v>N/A</v>
          </cell>
          <cell r="V1755" t="str">
            <v>N/A</v>
          </cell>
          <cell r="W1755" t="str">
            <v>JOSÉ EDENILSON</v>
          </cell>
          <cell r="X1755" t="str">
            <v>N/I</v>
          </cell>
          <cell r="Y1755" t="str">
            <v>LOCAÇÃO</v>
          </cell>
          <cell r="Z1755" t="str">
            <v>N/A</v>
          </cell>
          <cell r="AA1755" t="str">
            <v>FAIXA</v>
          </cell>
          <cell r="AB1755" t="str">
            <v xml:space="preserve">BLOQUEADO    </v>
          </cell>
          <cell r="AC1755" t="str">
            <v>01201XJ</v>
          </cell>
          <cell r="AD1755" t="str">
            <v>TERR MARTIM TENORIO</v>
          </cell>
          <cell r="AE1755" t="str">
            <v>6.AINDA NÃO ABRIU</v>
          </cell>
          <cell r="AF1755" t="str">
            <v>N/A</v>
          </cell>
          <cell r="AG1755" t="str">
            <v>N/A</v>
          </cell>
          <cell r="AH1755" t="str">
            <v xml:space="preserve">SÃO PAULO </v>
          </cell>
          <cell r="AI1755" t="str">
            <v>05074-060</v>
          </cell>
          <cell r="AJ1755" t="str">
            <v>LAPA</v>
          </cell>
          <cell r="AK1755" t="str">
            <v>Rua Martim Tenório, 93</v>
          </cell>
          <cell r="AL1755">
            <v>6</v>
          </cell>
          <cell r="AM1755" t="str">
            <v>N/I</v>
          </cell>
          <cell r="AN1755" t="str">
            <v>N/I</v>
          </cell>
          <cell r="AO1755">
            <v>40817</v>
          </cell>
          <cell r="AP1755">
            <v>42277</v>
          </cell>
          <cell r="AQ1755" t="str">
            <v>N/I</v>
          </cell>
          <cell r="AR1755" t="str">
            <v>N/I</v>
          </cell>
          <cell r="AS1755" t="str">
            <v>N/AN/A</v>
          </cell>
          <cell r="AT1755" t="str">
            <v>N/A</v>
          </cell>
          <cell r="AU1755" t="str">
            <v>N/A</v>
          </cell>
          <cell r="AV1755" t="str">
            <v>N/A</v>
          </cell>
          <cell r="AW1755" t="str">
            <v>N/A</v>
          </cell>
          <cell r="AX1755" t="str">
            <v>N/A</v>
          </cell>
          <cell r="AY1755" t="str">
            <v>N/A</v>
          </cell>
          <cell r="AZ1755" t="str">
            <v xml:space="preserve">01201XJ  </v>
          </cell>
        </row>
        <row r="1756">
          <cell r="D1756" t="str">
            <v xml:space="preserve">01201XT  </v>
          </cell>
          <cell r="E1756" t="str">
            <v>SCP ED COM AHEAD</v>
          </cell>
          <cell r="F1756" t="str">
            <v>N/A</v>
          </cell>
          <cell r="G1756" t="str">
            <v>SP</v>
          </cell>
          <cell r="H1756" t="str">
            <v>SÃO PAULO</v>
          </cell>
          <cell r="I1756" t="str">
            <v>SP</v>
          </cell>
          <cell r="J1756" t="str">
            <v>SP</v>
          </cell>
          <cell r="K1756" t="str">
            <v>01</v>
          </cell>
          <cell r="L1756" t="str">
            <v>ALLPARK</v>
          </cell>
          <cell r="M1756" t="str">
            <v>ALLPARK</v>
          </cell>
          <cell r="N1756">
            <v>0</v>
          </cell>
          <cell r="O1756">
            <v>583</v>
          </cell>
          <cell r="P1756" t="str">
            <v>EDIFÍCIO COMERCIAL</v>
          </cell>
          <cell r="Q1756" t="str">
            <v>GARAGEM</v>
          </cell>
          <cell r="R1756" t="str">
            <v>OFF STREET</v>
          </cell>
          <cell r="S1756" t="str">
            <v>NN OFF 2011</v>
          </cell>
          <cell r="T1756">
            <v>1</v>
          </cell>
          <cell r="U1756" t="str">
            <v>N/A</v>
          </cell>
          <cell r="V1756" t="str">
            <v>N/A</v>
          </cell>
          <cell r="W1756" t="str">
            <v>MARCOS SILVA</v>
          </cell>
          <cell r="X1756" t="str">
            <v>N/I</v>
          </cell>
          <cell r="Y1756" t="str">
            <v>N/I</v>
          </cell>
          <cell r="Z1756" t="str">
            <v>N/I</v>
          </cell>
          <cell r="AA1756" t="str">
            <v>N/I</v>
          </cell>
          <cell r="AB1756" t="str">
            <v>NAO BLOQUEADO</v>
          </cell>
          <cell r="AC1756" t="str">
            <v xml:space="preserve">01201XT  </v>
          </cell>
          <cell r="AD1756" t="str">
            <v>SCP ED COM AHEAD</v>
          </cell>
          <cell r="AE1756" t="str">
            <v>6.AINDA NÃO ABRIU</v>
          </cell>
          <cell r="AF1756" t="str">
            <v>N/A</v>
          </cell>
          <cell r="AG1756" t="str">
            <v>N/A</v>
          </cell>
          <cell r="AH1756" t="str">
            <v xml:space="preserve">SÃO PAULO </v>
          </cell>
          <cell r="AI1756" t="str">
            <v>05422-030</v>
          </cell>
          <cell r="AJ1756" t="str">
            <v>PINHEIROS</v>
          </cell>
          <cell r="AK1756" t="str">
            <v>Rua Claudio Soares, 72</v>
          </cell>
          <cell r="AL1756">
            <v>6</v>
          </cell>
          <cell r="AM1756" t="str">
            <v>N/I</v>
          </cell>
          <cell r="AN1756" t="str">
            <v>N/I</v>
          </cell>
          <cell r="AO1756">
            <v>40831</v>
          </cell>
          <cell r="AP1756" t="str">
            <v>N/I</v>
          </cell>
          <cell r="AQ1756" t="str">
            <v>N/I</v>
          </cell>
          <cell r="AR1756" t="str">
            <v>N/I</v>
          </cell>
          <cell r="AS1756" t="str">
            <v>N/AN/A</v>
          </cell>
          <cell r="AT1756" t="str">
            <v>N/A</v>
          </cell>
          <cell r="AU1756" t="str">
            <v>N/A</v>
          </cell>
          <cell r="AV1756" t="str">
            <v>N/A</v>
          </cell>
          <cell r="AW1756" t="str">
            <v>N/A</v>
          </cell>
          <cell r="AX1756" t="str">
            <v>N/A</v>
          </cell>
          <cell r="AY1756" t="str">
            <v>N/A</v>
          </cell>
          <cell r="AZ1756" t="str">
            <v xml:space="preserve">01201XT  </v>
          </cell>
        </row>
        <row r="1757">
          <cell r="D1757" t="str">
            <v xml:space="preserve">01201XK  </v>
          </cell>
          <cell r="E1757" t="str">
            <v>HOSP CHRISTOVAO GAMA</v>
          </cell>
          <cell r="F1757" t="str">
            <v>N/A</v>
          </cell>
          <cell r="G1757" t="str">
            <v>SP</v>
          </cell>
          <cell r="H1757" t="str">
            <v>SÃO PAULO</v>
          </cell>
          <cell r="I1757" t="str">
            <v>SP</v>
          </cell>
          <cell r="J1757" t="str">
            <v>SP</v>
          </cell>
          <cell r="K1757" t="str">
            <v>01</v>
          </cell>
          <cell r="L1757" t="str">
            <v>ALLPARK</v>
          </cell>
          <cell r="M1757" t="str">
            <v>ALLPARK</v>
          </cell>
          <cell r="N1757">
            <v>0</v>
          </cell>
          <cell r="O1757">
            <v>139</v>
          </cell>
          <cell r="P1757" t="str">
            <v>HOSPITAL</v>
          </cell>
          <cell r="Q1757" t="str">
            <v>GARAGEM</v>
          </cell>
          <cell r="R1757" t="str">
            <v>OFF STREET</v>
          </cell>
          <cell r="S1757" t="str">
            <v>NN OFF 2011</v>
          </cell>
          <cell r="T1757">
            <v>1</v>
          </cell>
          <cell r="U1757" t="str">
            <v>N/A</v>
          </cell>
          <cell r="V1757" t="str">
            <v>N/A</v>
          </cell>
          <cell r="W1757" t="str">
            <v>MAURO</v>
          </cell>
          <cell r="X1757" t="str">
            <v>N/I</v>
          </cell>
          <cell r="Y1757" t="str">
            <v>LOCAÇÃO</v>
          </cell>
          <cell r="Z1757" t="str">
            <v>N/I</v>
          </cell>
          <cell r="AA1757" t="str">
            <v>FAIXA</v>
          </cell>
          <cell r="AB1757" t="str">
            <v>NAO BLOQUEADO</v>
          </cell>
          <cell r="AC1757" t="str">
            <v xml:space="preserve">01201XK  </v>
          </cell>
          <cell r="AD1757" t="str">
            <v>HOSP CHRISTOVAO GAMA</v>
          </cell>
          <cell r="AE1757" t="str">
            <v>6.AINDA NÃO ABRIU</v>
          </cell>
          <cell r="AF1757" t="str">
            <v>N/A</v>
          </cell>
          <cell r="AG1757" t="str">
            <v>N/A</v>
          </cell>
          <cell r="AH1757" t="str">
            <v>SANTO ANDRÉ</v>
          </cell>
          <cell r="AI1757" t="str">
            <v>09030-010</v>
          </cell>
          <cell r="AJ1757" t="str">
            <v>N/A</v>
          </cell>
          <cell r="AK1757" t="str">
            <v>Av. Dr. Erasmo, 18</v>
          </cell>
          <cell r="AL1757">
            <v>7</v>
          </cell>
          <cell r="AM1757" t="str">
            <v>N/I</v>
          </cell>
          <cell r="AN1757" t="str">
            <v>N/I</v>
          </cell>
          <cell r="AO1757">
            <v>40854</v>
          </cell>
          <cell r="AP1757">
            <v>42277</v>
          </cell>
          <cell r="AQ1757" t="str">
            <v>N/I</v>
          </cell>
          <cell r="AR1757" t="str">
            <v>N/I</v>
          </cell>
          <cell r="AS1757" t="str">
            <v>N/AN/A</v>
          </cell>
          <cell r="AT1757" t="str">
            <v>N/A</v>
          </cell>
          <cell r="AU1757" t="str">
            <v>N/A</v>
          </cell>
          <cell r="AV1757" t="str">
            <v>N/A</v>
          </cell>
          <cell r="AW1757" t="str">
            <v>N/A</v>
          </cell>
          <cell r="AX1757" t="str">
            <v>N/A</v>
          </cell>
          <cell r="AY1757" t="str">
            <v>N/A</v>
          </cell>
          <cell r="AZ1757" t="str">
            <v xml:space="preserve">01201XK  </v>
          </cell>
        </row>
        <row r="1758">
          <cell r="D1758">
            <v>128071</v>
          </cell>
          <cell r="E1758" t="str">
            <v>SCP SHOP MESTRE ALVARO</v>
          </cell>
          <cell r="F1758" t="str">
            <v>N/A</v>
          </cell>
          <cell r="G1758" t="str">
            <v>ES</v>
          </cell>
          <cell r="H1758" t="str">
            <v>ESPÍRITO SANTO</v>
          </cell>
          <cell r="I1758" t="str">
            <v>NE</v>
          </cell>
          <cell r="J1758" t="str">
            <v>NE</v>
          </cell>
          <cell r="K1758">
            <v>80</v>
          </cell>
          <cell r="L1758" t="str">
            <v>ERES</v>
          </cell>
          <cell r="M1758" t="str">
            <v>ERES</v>
          </cell>
          <cell r="N1758">
            <v>0</v>
          </cell>
          <cell r="O1758">
            <v>1350</v>
          </cell>
          <cell r="P1758" t="str">
            <v>SHOPPING</v>
          </cell>
          <cell r="Q1758" t="str">
            <v>GARAGEM</v>
          </cell>
          <cell r="R1758" t="str">
            <v>OFF STREET</v>
          </cell>
          <cell r="S1758" t="str">
            <v>NN OFF 2010</v>
          </cell>
          <cell r="T1758">
            <v>0.5</v>
          </cell>
          <cell r="U1758" t="str">
            <v>M&amp;A 2011</v>
          </cell>
          <cell r="V1758">
            <v>0.5</v>
          </cell>
          <cell r="W1758" t="str">
            <v>VALDERI</v>
          </cell>
          <cell r="X1758" t="str">
            <v>N/I</v>
          </cell>
          <cell r="Y1758" t="str">
            <v>N/I</v>
          </cell>
          <cell r="Z1758" t="str">
            <v>N/I</v>
          </cell>
          <cell r="AA1758" t="str">
            <v>N/I</v>
          </cell>
          <cell r="AB1758" t="str">
            <v>NAO BLOQUEADO</v>
          </cell>
          <cell r="AC1758">
            <v>128071</v>
          </cell>
          <cell r="AD1758" t="str">
            <v>SCP SHOP MESTRE ALVARO</v>
          </cell>
          <cell r="AE1758" t="str">
            <v>6.AINDA NÃO ABRIU</v>
          </cell>
          <cell r="AF1758" t="str">
            <v>N/A</v>
          </cell>
          <cell r="AG1758" t="str">
            <v>N/A</v>
          </cell>
          <cell r="AH1758" t="str">
            <v>SERRA</v>
          </cell>
          <cell r="AI1758" t="str">
            <v>29160-161</v>
          </cell>
          <cell r="AJ1758" t="str">
            <v>Eurico Salles</v>
          </cell>
          <cell r="AK1758" t="str">
            <v>Av. João Palácio, 300</v>
          </cell>
          <cell r="AL1758">
            <v>7</v>
          </cell>
          <cell r="AM1758" t="str">
            <v>N/I</v>
          </cell>
          <cell r="AN1758" t="str">
            <v>N/I</v>
          </cell>
          <cell r="AO1758" t="str">
            <v>N/I</v>
          </cell>
          <cell r="AP1758" t="str">
            <v>N/I</v>
          </cell>
          <cell r="AQ1758" t="str">
            <v>N/I</v>
          </cell>
          <cell r="AR1758" t="str">
            <v>N/I</v>
          </cell>
          <cell r="AS1758" t="str">
            <v>N/AN/A</v>
          </cell>
          <cell r="AT1758" t="str">
            <v>N/A</v>
          </cell>
          <cell r="AU1758" t="str">
            <v>N/A</v>
          </cell>
          <cell r="AV1758" t="str">
            <v>N/A</v>
          </cell>
          <cell r="AW1758" t="str">
            <v>N/A</v>
          </cell>
          <cell r="AX1758" t="str">
            <v>N/A</v>
          </cell>
          <cell r="AY1758" t="str">
            <v>N/A</v>
          </cell>
          <cell r="AZ1758">
            <v>128071</v>
          </cell>
        </row>
        <row r="1759">
          <cell r="D1759">
            <v>328072</v>
          </cell>
          <cell r="E1759" t="str">
            <v>SCP SHOP DA ILHA</v>
          </cell>
          <cell r="F1759" t="str">
            <v>N/A</v>
          </cell>
          <cell r="G1759" t="str">
            <v>MA</v>
          </cell>
          <cell r="H1759" t="str">
            <v>MARANHÃO</v>
          </cell>
          <cell r="I1759" t="str">
            <v>NE</v>
          </cell>
          <cell r="J1759" t="str">
            <v>NE</v>
          </cell>
          <cell r="K1759">
            <v>80</v>
          </cell>
          <cell r="L1759" t="str">
            <v>ERES</v>
          </cell>
          <cell r="M1759" t="str">
            <v>ERES</v>
          </cell>
          <cell r="N1759">
            <v>0</v>
          </cell>
          <cell r="O1759">
            <v>1500</v>
          </cell>
          <cell r="P1759" t="str">
            <v>SHOPPING</v>
          </cell>
          <cell r="Q1759" t="str">
            <v>GARAGEM</v>
          </cell>
          <cell r="R1759" t="str">
            <v>OFF STREET</v>
          </cell>
          <cell r="S1759" t="str">
            <v>NN OFF 2011</v>
          </cell>
          <cell r="T1759" t="str">
            <v>N/I</v>
          </cell>
          <cell r="U1759" t="str">
            <v>N/I</v>
          </cell>
          <cell r="V1759" t="str">
            <v>N/I</v>
          </cell>
          <cell r="W1759" t="str">
            <v>VALDERI</v>
          </cell>
          <cell r="X1759" t="str">
            <v>N/I</v>
          </cell>
          <cell r="Y1759" t="str">
            <v>N/I</v>
          </cell>
          <cell r="Z1759" t="str">
            <v>N/I</v>
          </cell>
          <cell r="AA1759" t="str">
            <v>N/I</v>
          </cell>
          <cell r="AB1759" t="str">
            <v>NAO BLOQUEADO</v>
          </cell>
          <cell r="AC1759">
            <v>328072</v>
          </cell>
          <cell r="AD1759" t="str">
            <v>SCP SHOP DA ILHA</v>
          </cell>
          <cell r="AE1759" t="str">
            <v>6.AINDA NÃO ABRIU</v>
          </cell>
          <cell r="AF1759" t="str">
            <v>N/A</v>
          </cell>
          <cell r="AG1759" t="str">
            <v>N/A</v>
          </cell>
          <cell r="AH1759" t="str">
            <v>SÃO LUÍS</v>
          </cell>
          <cell r="AI1759" t="str">
            <v>65061-021</v>
          </cell>
          <cell r="AJ1759" t="str">
            <v>COHAMA</v>
          </cell>
          <cell r="AK1759" t="str">
            <v>Av. Daniel de la Touche, 987</v>
          </cell>
          <cell r="AL1759">
            <v>7</v>
          </cell>
          <cell r="AM1759" t="str">
            <v>N/I</v>
          </cell>
          <cell r="AN1759" t="str">
            <v>N/I</v>
          </cell>
          <cell r="AO1759" t="str">
            <v>N/I</v>
          </cell>
          <cell r="AP1759" t="str">
            <v>N/I</v>
          </cell>
          <cell r="AQ1759" t="str">
            <v>N/I</v>
          </cell>
          <cell r="AR1759" t="str">
            <v>N/I</v>
          </cell>
          <cell r="AS1759" t="str">
            <v>N/AN/A</v>
          </cell>
          <cell r="AT1759" t="str">
            <v>N/A</v>
          </cell>
          <cell r="AU1759" t="str">
            <v>N/A</v>
          </cell>
          <cell r="AV1759" t="str">
            <v>N/A</v>
          </cell>
          <cell r="AW1759" t="str">
            <v>N/A</v>
          </cell>
          <cell r="AX1759" t="str">
            <v>N/A</v>
          </cell>
          <cell r="AY1759" t="str">
            <v>N/A</v>
          </cell>
          <cell r="AZ1759">
            <v>328072</v>
          </cell>
        </row>
        <row r="1760">
          <cell r="D1760">
            <v>921629</v>
          </cell>
          <cell r="E1760" t="str">
            <v>SALGADO FILHO 1</v>
          </cell>
          <cell r="F1760" t="str">
            <v>N/A</v>
          </cell>
          <cell r="G1760" t="str">
            <v>RS</v>
          </cell>
          <cell r="H1760" t="str">
            <v>RIO GRANDE DO SUL</v>
          </cell>
          <cell r="I1760" t="str">
            <v>SUL</v>
          </cell>
          <cell r="J1760" t="str">
            <v>SUL</v>
          </cell>
          <cell r="K1760">
            <v>16</v>
          </cell>
          <cell r="L1760" t="str">
            <v>HORA PARK</v>
          </cell>
          <cell r="M1760" t="str">
            <v>HORA PARK</v>
          </cell>
          <cell r="N1760">
            <v>0</v>
          </cell>
          <cell r="O1760">
            <v>1800</v>
          </cell>
          <cell r="P1760" t="str">
            <v>ORGÃO PÚBLICO</v>
          </cell>
          <cell r="Q1760" t="str">
            <v>GARAGEM</v>
          </cell>
          <cell r="R1760" t="str">
            <v>OFF STREET</v>
          </cell>
          <cell r="S1760" t="str">
            <v>NN OFF 2011</v>
          </cell>
          <cell r="T1760">
            <v>1</v>
          </cell>
          <cell r="U1760" t="str">
            <v>N/I</v>
          </cell>
          <cell r="V1760" t="str">
            <v>N/I</v>
          </cell>
          <cell r="W1760" t="str">
            <v>ANDRE SANTOS</v>
          </cell>
          <cell r="X1760" t="str">
            <v>N/I</v>
          </cell>
          <cell r="Y1760" t="str">
            <v>N/I</v>
          </cell>
          <cell r="Z1760" t="str">
            <v>N/I</v>
          </cell>
          <cell r="AA1760" t="str">
            <v>N/I</v>
          </cell>
          <cell r="AB1760" t="str">
            <v xml:space="preserve">BLOQUEADO    </v>
          </cell>
          <cell r="AC1760">
            <v>921629</v>
          </cell>
          <cell r="AD1760" t="str">
            <v>SALGADO FILHO 1</v>
          </cell>
          <cell r="AE1760" t="str">
            <v>6.AINDA NÃO ABRIU</v>
          </cell>
          <cell r="AF1760" t="str">
            <v>N/I</v>
          </cell>
          <cell r="AG1760" t="str">
            <v>N/I</v>
          </cell>
          <cell r="AH1760" t="str">
            <v>PORTO ALEGRE</v>
          </cell>
          <cell r="AI1760" t="str">
            <v>90200-310</v>
          </cell>
          <cell r="AJ1760" t="str">
            <v>São João</v>
          </cell>
          <cell r="AK1760" t="str">
            <v>AV. Severo Dullius, 90010</v>
          </cell>
          <cell r="AL1760">
            <v>7</v>
          </cell>
          <cell r="AM1760" t="str">
            <v>N/I</v>
          </cell>
          <cell r="AN1760" t="str">
            <v>N/I</v>
          </cell>
          <cell r="AO1760" t="str">
            <v>N/I</v>
          </cell>
          <cell r="AP1760" t="str">
            <v>N/I</v>
          </cell>
          <cell r="AQ1760" t="str">
            <v>N/I</v>
          </cell>
          <cell r="AR1760" t="str">
            <v>N/I</v>
          </cell>
          <cell r="AS1760" t="str">
            <v>N/AN/A</v>
          </cell>
          <cell r="AT1760" t="str">
            <v>N/A</v>
          </cell>
          <cell r="AU1760" t="str">
            <v>N/A</v>
          </cell>
          <cell r="AV1760" t="str">
            <v>N/A</v>
          </cell>
          <cell r="AW1760" t="str">
            <v>N/A</v>
          </cell>
          <cell r="AX1760" t="str">
            <v>N/A</v>
          </cell>
          <cell r="AY1760" t="str">
            <v>N/A</v>
          </cell>
          <cell r="AZ1760">
            <v>921629</v>
          </cell>
        </row>
        <row r="1761">
          <cell r="D1761">
            <v>921630</v>
          </cell>
          <cell r="E1761" t="str">
            <v>SALGADO FILHO 2</v>
          </cell>
          <cell r="F1761" t="str">
            <v>N/A</v>
          </cell>
          <cell r="G1761" t="str">
            <v>RS</v>
          </cell>
          <cell r="H1761" t="str">
            <v>RIO GRANDE DO SUL</v>
          </cell>
          <cell r="I1761" t="str">
            <v>SUL</v>
          </cell>
          <cell r="J1761" t="str">
            <v>SUL</v>
          </cell>
          <cell r="K1761">
            <v>16</v>
          </cell>
          <cell r="L1761" t="str">
            <v>HORA PARK</v>
          </cell>
          <cell r="M1761" t="str">
            <v>HORA PARK</v>
          </cell>
          <cell r="N1761">
            <v>0</v>
          </cell>
          <cell r="O1761">
            <v>450</v>
          </cell>
          <cell r="P1761" t="str">
            <v>ORGÃO PÚBLICO</v>
          </cell>
          <cell r="Q1761" t="str">
            <v>GARAGEM</v>
          </cell>
          <cell r="R1761" t="str">
            <v>OFF STREET</v>
          </cell>
          <cell r="S1761" t="str">
            <v>NN OFF 2011</v>
          </cell>
          <cell r="T1761">
            <v>1</v>
          </cell>
          <cell r="U1761" t="str">
            <v>N/I</v>
          </cell>
          <cell r="V1761" t="str">
            <v>N/I</v>
          </cell>
          <cell r="W1761" t="str">
            <v>ANDRE SANTOS</v>
          </cell>
          <cell r="X1761" t="str">
            <v>N/I</v>
          </cell>
          <cell r="Y1761" t="str">
            <v>N/I</v>
          </cell>
          <cell r="Z1761" t="str">
            <v>N/I</v>
          </cell>
          <cell r="AA1761" t="str">
            <v>N/I</v>
          </cell>
          <cell r="AB1761" t="str">
            <v xml:space="preserve">BLOQUEADO    </v>
          </cell>
          <cell r="AC1761">
            <v>921630</v>
          </cell>
          <cell r="AD1761" t="str">
            <v>SALGADO FILHO 2</v>
          </cell>
          <cell r="AE1761" t="str">
            <v>6.AINDA NÃO ABRIU</v>
          </cell>
          <cell r="AF1761" t="str">
            <v>N/I</v>
          </cell>
          <cell r="AG1761" t="str">
            <v>N/I</v>
          </cell>
          <cell r="AH1761" t="str">
            <v>PORTO ALEGRE</v>
          </cell>
          <cell r="AI1761" t="str">
            <v>90200-000</v>
          </cell>
          <cell r="AJ1761" t="str">
            <v>São João</v>
          </cell>
          <cell r="AK1761" t="str">
            <v>Av. dos Estados, 747</v>
          </cell>
          <cell r="AL1761">
            <v>7</v>
          </cell>
          <cell r="AM1761" t="str">
            <v>N/I</v>
          </cell>
          <cell r="AN1761" t="str">
            <v>N/I</v>
          </cell>
          <cell r="AO1761" t="str">
            <v>N/I</v>
          </cell>
          <cell r="AP1761" t="str">
            <v>N/I</v>
          </cell>
          <cell r="AQ1761" t="str">
            <v>N/I</v>
          </cell>
          <cell r="AR1761" t="str">
            <v>N/I</v>
          </cell>
          <cell r="AS1761" t="str">
            <v>N/AN/A</v>
          </cell>
          <cell r="AT1761" t="str">
            <v>N/A</v>
          </cell>
          <cell r="AU1761" t="str">
            <v>N/A</v>
          </cell>
          <cell r="AV1761" t="str">
            <v>N/A</v>
          </cell>
          <cell r="AW1761" t="str">
            <v>N/A</v>
          </cell>
          <cell r="AX1761" t="str">
            <v>N/A</v>
          </cell>
          <cell r="AY1761" t="str">
            <v>N/A</v>
          </cell>
          <cell r="AZ1761">
            <v>921630</v>
          </cell>
        </row>
        <row r="1762">
          <cell r="D1762" t="str">
            <v xml:space="preserve">03201XE  </v>
          </cell>
          <cell r="E1762" t="str">
            <v>ANEL CENTRAL</v>
          </cell>
          <cell r="F1762" t="str">
            <v>N/A</v>
          </cell>
          <cell r="G1762" t="str">
            <v>PR</v>
          </cell>
          <cell r="H1762" t="str">
            <v>PARANÁ</v>
          </cell>
          <cell r="I1762" t="str">
            <v>SUL</v>
          </cell>
          <cell r="J1762" t="str">
            <v>SUL</v>
          </cell>
          <cell r="K1762">
            <v>1</v>
          </cell>
          <cell r="L1762" t="str">
            <v>ALLPARK</v>
          </cell>
          <cell r="M1762" t="str">
            <v>ALLPARK</v>
          </cell>
          <cell r="N1762">
            <v>1</v>
          </cell>
          <cell r="O1762">
            <v>120</v>
          </cell>
          <cell r="P1762" t="str">
            <v>TERRENO</v>
          </cell>
          <cell r="Q1762" t="str">
            <v>GARAGEM</v>
          </cell>
          <cell r="R1762" t="str">
            <v>OFF STREET</v>
          </cell>
          <cell r="S1762" t="str">
            <v>NN OFF 2011</v>
          </cell>
          <cell r="T1762">
            <v>1</v>
          </cell>
          <cell r="U1762" t="str">
            <v>N/I</v>
          </cell>
          <cell r="V1762" t="str">
            <v>N/I</v>
          </cell>
          <cell r="W1762" t="str">
            <v>MIRO</v>
          </cell>
          <cell r="X1762" t="str">
            <v>N/I</v>
          </cell>
          <cell r="Y1762" t="str">
            <v>N/I</v>
          </cell>
          <cell r="Z1762" t="str">
            <v>N/I</v>
          </cell>
          <cell r="AA1762" t="str">
            <v>N/I</v>
          </cell>
          <cell r="AB1762" t="str">
            <v>NAO BLOQUEADO</v>
          </cell>
          <cell r="AC1762" t="str">
            <v xml:space="preserve">03201XE  </v>
          </cell>
          <cell r="AD1762" t="str">
            <v>ANEL CENTRAL</v>
          </cell>
          <cell r="AE1762" t="str">
            <v>9.GARAGEM ABERTA</v>
          </cell>
          <cell r="AF1762" t="str">
            <v>N/I</v>
          </cell>
          <cell r="AG1762" t="str">
            <v>N/I</v>
          </cell>
          <cell r="AH1762" t="str">
            <v>CURITIBA</v>
          </cell>
          <cell r="AI1762" t="str">
            <v>N/I</v>
          </cell>
          <cell r="AJ1762" t="str">
            <v>N/I</v>
          </cell>
          <cell r="AK1762" t="str">
            <v>Av. Visc. de Guarapuava, 3007</v>
          </cell>
          <cell r="AL1762" t="str">
            <v>N/I</v>
          </cell>
          <cell r="AM1762">
            <v>40817</v>
          </cell>
          <cell r="AN1762" t="str">
            <v>OUT/11</v>
          </cell>
          <cell r="AO1762" t="str">
            <v>N/I</v>
          </cell>
          <cell r="AP1762" t="str">
            <v>N/I</v>
          </cell>
          <cell r="AQ1762" t="str">
            <v>N/I</v>
          </cell>
          <cell r="AR1762" t="str">
            <v>N/I</v>
          </cell>
          <cell r="AS1762" t="str">
            <v>ALLPARK - SPXE</v>
          </cell>
          <cell r="AT1762" t="str">
            <v>ALLPARK - SP</v>
          </cell>
          <cell r="AU1762" t="str">
            <v>XE</v>
          </cell>
          <cell r="AV1762" t="str">
            <v>ANEL CENTRAL</v>
          </cell>
          <cell r="AW1762" t="str">
            <v>N/A</v>
          </cell>
          <cell r="AX1762" t="str">
            <v>N/A</v>
          </cell>
          <cell r="AY1762" t="str">
            <v>N/A</v>
          </cell>
          <cell r="AZ1762" t="str">
            <v xml:space="preserve">03201XE  </v>
          </cell>
        </row>
        <row r="1763">
          <cell r="D1763">
            <v>138070</v>
          </cell>
          <cell r="E1763" t="str">
            <v>CARONE VILA VELHA</v>
          </cell>
          <cell r="F1763" t="str">
            <v>N/A</v>
          </cell>
          <cell r="G1763" t="str">
            <v>ES</v>
          </cell>
          <cell r="H1763" t="str">
            <v>ESPÍRITO SANTO</v>
          </cell>
          <cell r="I1763" t="str">
            <v>NE</v>
          </cell>
          <cell r="J1763" t="str">
            <v>NE</v>
          </cell>
          <cell r="K1763">
            <v>80</v>
          </cell>
          <cell r="L1763" t="str">
            <v>ERES</v>
          </cell>
          <cell r="M1763" t="str">
            <v>ERES</v>
          </cell>
          <cell r="N1763">
            <v>0</v>
          </cell>
          <cell r="O1763">
            <v>0</v>
          </cell>
          <cell r="P1763" t="str">
            <v>N/I</v>
          </cell>
          <cell r="Q1763" t="str">
            <v>GARAGEM</v>
          </cell>
          <cell r="R1763" t="str">
            <v>OFF STREET</v>
          </cell>
          <cell r="S1763" t="str">
            <v>NN OFF 2011</v>
          </cell>
          <cell r="T1763">
            <v>1</v>
          </cell>
          <cell r="U1763" t="str">
            <v>N/I</v>
          </cell>
          <cell r="V1763" t="str">
            <v>N/I</v>
          </cell>
          <cell r="W1763" t="str">
            <v>GARAGEM NÃO INAUGURADA</v>
          </cell>
          <cell r="X1763" t="str">
            <v>N/I</v>
          </cell>
          <cell r="Y1763" t="str">
            <v>N/I</v>
          </cell>
          <cell r="Z1763" t="str">
            <v>N/I</v>
          </cell>
          <cell r="AA1763" t="str">
            <v>N/I</v>
          </cell>
          <cell r="AB1763" t="str">
            <v>NAO BLOQUEADO</v>
          </cell>
          <cell r="AC1763">
            <v>138070</v>
          </cell>
          <cell r="AD1763" t="str">
            <v>CARONE VILA VELHA</v>
          </cell>
          <cell r="AE1763" t="str">
            <v>6.AINDA NÃO ABRIU</v>
          </cell>
          <cell r="AF1763" t="str">
            <v>N/I</v>
          </cell>
          <cell r="AG1763" t="str">
            <v>N/I</v>
          </cell>
          <cell r="AH1763" t="str">
            <v>VILA VELHA</v>
          </cell>
          <cell r="AI1763">
            <v>29100010</v>
          </cell>
          <cell r="AJ1763" t="str">
            <v>CENTRO</v>
          </cell>
          <cell r="AK1763" t="str">
            <v>AV. CHAMPAGNAT, 946</v>
          </cell>
          <cell r="AL1763" t="str">
            <v>N/I</v>
          </cell>
          <cell r="AM1763" t="str">
            <v>N/I</v>
          </cell>
          <cell r="AN1763" t="str">
            <v>N/I</v>
          </cell>
          <cell r="AO1763" t="str">
            <v>N/I</v>
          </cell>
          <cell r="AP1763" t="str">
            <v>N/I</v>
          </cell>
          <cell r="AQ1763" t="str">
            <v>N/I</v>
          </cell>
          <cell r="AR1763" t="str">
            <v>N/I</v>
          </cell>
          <cell r="AS1763" t="str">
            <v>N/I70</v>
          </cell>
          <cell r="AT1763" t="str">
            <v>N/I</v>
          </cell>
          <cell r="AU1763" t="str">
            <v>70</v>
          </cell>
          <cell r="AV1763" t="str">
            <v>N/A</v>
          </cell>
          <cell r="AW1763" t="str">
            <v>N/A</v>
          </cell>
          <cell r="AX1763" t="str">
            <v>N/A</v>
          </cell>
          <cell r="AY1763" t="str">
            <v>N/A</v>
          </cell>
          <cell r="AZ1763">
            <v>138070</v>
          </cell>
        </row>
        <row r="1764">
          <cell r="D1764">
            <v>110172</v>
          </cell>
          <cell r="E1764" t="str">
            <v>PROJETO FENIX</v>
          </cell>
          <cell r="F1764" t="str">
            <v>N/A</v>
          </cell>
          <cell r="G1764" t="str">
            <v>SP</v>
          </cell>
          <cell r="H1764" t="str">
            <v>SÃO PAULO</v>
          </cell>
          <cell r="I1764" t="str">
            <v>SP</v>
          </cell>
          <cell r="J1764" t="str">
            <v>SP</v>
          </cell>
          <cell r="K1764">
            <v>1</v>
          </cell>
          <cell r="L1764" t="str">
            <v>ALLPARK</v>
          </cell>
          <cell r="M1764" t="str">
            <v>ALLPARK</v>
          </cell>
          <cell r="N1764">
            <v>0</v>
          </cell>
          <cell r="O1764">
            <v>0</v>
          </cell>
          <cell r="P1764" t="str">
            <v>N/A</v>
          </cell>
          <cell r="Q1764" t="str">
            <v>PROJETOS ESPECÍFICOS</v>
          </cell>
          <cell r="R1764" t="str">
            <v>SG&amp;A</v>
          </cell>
          <cell r="S1764" t="str">
            <v>SG&amp;A</v>
          </cell>
          <cell r="T1764" t="str">
            <v>N/A</v>
          </cell>
          <cell r="U1764" t="str">
            <v>N/A</v>
          </cell>
          <cell r="V1764" t="str">
            <v>N/A</v>
          </cell>
          <cell r="W1764" t="str">
            <v>RAFAEL AFONSO</v>
          </cell>
          <cell r="X1764" t="str">
            <v>RAFAEL AFONSO</v>
          </cell>
          <cell r="Y1764" t="str">
            <v>N/A</v>
          </cell>
          <cell r="Z1764" t="str">
            <v>N/A</v>
          </cell>
          <cell r="AA1764" t="str">
            <v>N/A</v>
          </cell>
          <cell r="AB1764" t="str">
            <v>NAO BLOQUEADO</v>
          </cell>
          <cell r="AC1764">
            <v>110172</v>
          </cell>
          <cell r="AD1764" t="str">
            <v>PROJETO FENIX</v>
          </cell>
          <cell r="AE1764" t="str">
            <v>3.SG&amp;A</v>
          </cell>
          <cell r="AF1764" t="str">
            <v>N/A</v>
          </cell>
          <cell r="AG1764" t="str">
            <v>N/A</v>
          </cell>
          <cell r="AH1764" t="str">
            <v xml:space="preserve">SÃO PAULO </v>
          </cell>
          <cell r="AI1764" t="str">
            <v>04534-003</v>
          </cell>
          <cell r="AJ1764" t="str">
            <v>ITAIM BIBI</v>
          </cell>
          <cell r="AK1764" t="str">
            <v xml:space="preserve">RUA JOAQUIM FLORIANO, 488 </v>
          </cell>
          <cell r="AL1764" t="str">
            <v>N/A</v>
          </cell>
          <cell r="AM1764">
            <v>40847</v>
          </cell>
          <cell r="AN1764" t="str">
            <v>N/A</v>
          </cell>
          <cell r="AO1764" t="str">
            <v>N/A</v>
          </cell>
          <cell r="AP1764" t="str">
            <v>N/A</v>
          </cell>
          <cell r="AQ1764" t="str">
            <v>N/A</v>
          </cell>
          <cell r="AR1764" t="str">
            <v>N/A</v>
          </cell>
          <cell r="AS1764" t="str">
            <v>N/AN/A</v>
          </cell>
          <cell r="AT1764" t="str">
            <v>N/A</v>
          </cell>
          <cell r="AU1764" t="str">
            <v>N/A</v>
          </cell>
          <cell r="AV1764" t="str">
            <v>N/A</v>
          </cell>
          <cell r="AW1764" t="str">
            <v>N/A</v>
          </cell>
          <cell r="AX1764" t="str">
            <v>N/A</v>
          </cell>
          <cell r="AY1764" t="str">
            <v>N/A</v>
          </cell>
          <cell r="AZ1764">
            <v>110172</v>
          </cell>
        </row>
        <row r="1765">
          <cell r="D1765">
            <v>111672</v>
          </cell>
          <cell r="E1765" t="str">
            <v>PROJETO FENIX</v>
          </cell>
          <cell r="F1765" t="str">
            <v>N/A</v>
          </cell>
          <cell r="G1765" t="str">
            <v>SP</v>
          </cell>
          <cell r="H1765" t="str">
            <v>SÃO PAULO</v>
          </cell>
          <cell r="I1765" t="str">
            <v>SP</v>
          </cell>
          <cell r="J1765" t="str">
            <v>SP</v>
          </cell>
          <cell r="K1765">
            <v>16</v>
          </cell>
          <cell r="L1765" t="str">
            <v>HORAPARK</v>
          </cell>
          <cell r="M1765" t="str">
            <v>HORAPARK</v>
          </cell>
          <cell r="N1765">
            <v>0</v>
          </cell>
          <cell r="O1765">
            <v>0</v>
          </cell>
          <cell r="P1765" t="str">
            <v>N/A</v>
          </cell>
          <cell r="Q1765" t="str">
            <v>PROJETOS ESPECÍFICOS</v>
          </cell>
          <cell r="R1765" t="str">
            <v>SG&amp;A</v>
          </cell>
          <cell r="S1765" t="str">
            <v>SG&amp;A</v>
          </cell>
          <cell r="T1765" t="str">
            <v>N/A</v>
          </cell>
          <cell r="U1765" t="str">
            <v>N/A</v>
          </cell>
          <cell r="V1765" t="str">
            <v>N/A</v>
          </cell>
          <cell r="W1765" t="str">
            <v>RAFAEL AFONSO</v>
          </cell>
          <cell r="X1765" t="str">
            <v>RAFAEL AFONSO</v>
          </cell>
          <cell r="Y1765" t="str">
            <v>N/A</v>
          </cell>
          <cell r="Z1765" t="str">
            <v>N/A</v>
          </cell>
          <cell r="AA1765" t="str">
            <v>N/A</v>
          </cell>
          <cell r="AB1765" t="str">
            <v>NAO BLOQUEADO</v>
          </cell>
          <cell r="AC1765">
            <v>111672</v>
          </cell>
          <cell r="AD1765" t="str">
            <v>PROJETO FENIX</v>
          </cell>
          <cell r="AE1765" t="str">
            <v>3.SG&amp;A</v>
          </cell>
          <cell r="AF1765" t="str">
            <v>N/A</v>
          </cell>
          <cell r="AG1765" t="str">
            <v>N/A</v>
          </cell>
          <cell r="AH1765" t="str">
            <v xml:space="preserve">SÃO PAULO </v>
          </cell>
          <cell r="AI1765" t="str">
            <v>04534-003</v>
          </cell>
          <cell r="AJ1765" t="str">
            <v>ITAIM BIBI</v>
          </cell>
          <cell r="AK1765" t="str">
            <v xml:space="preserve">RUA JOAQUIM FLORIANO, 488 </v>
          </cell>
          <cell r="AL1765" t="str">
            <v>N/A</v>
          </cell>
          <cell r="AM1765">
            <v>40847</v>
          </cell>
          <cell r="AN1765" t="str">
            <v>N/A</v>
          </cell>
          <cell r="AO1765" t="str">
            <v>N/A</v>
          </cell>
          <cell r="AP1765" t="str">
            <v>N/A</v>
          </cell>
          <cell r="AQ1765" t="str">
            <v>N/A</v>
          </cell>
          <cell r="AR1765" t="str">
            <v>N/A</v>
          </cell>
          <cell r="AS1765" t="str">
            <v>N/AN/A</v>
          </cell>
          <cell r="AT1765" t="str">
            <v>N/A</v>
          </cell>
          <cell r="AU1765" t="str">
            <v>N/A</v>
          </cell>
          <cell r="AV1765" t="str">
            <v>N/A</v>
          </cell>
          <cell r="AW1765" t="str">
            <v>N/A</v>
          </cell>
          <cell r="AX1765" t="str">
            <v>N/A</v>
          </cell>
          <cell r="AY1765" t="str">
            <v>N/A</v>
          </cell>
          <cell r="AZ1765">
            <v>111672</v>
          </cell>
        </row>
        <row r="1766">
          <cell r="D1766">
            <v>115172</v>
          </cell>
          <cell r="E1766" t="str">
            <v>PROJETO FENIX</v>
          </cell>
          <cell r="F1766" t="str">
            <v>N/A</v>
          </cell>
          <cell r="G1766" t="str">
            <v>SP</v>
          </cell>
          <cell r="H1766" t="str">
            <v>SÃO PAULO</v>
          </cell>
          <cell r="I1766" t="str">
            <v>SP</v>
          </cell>
          <cell r="J1766" t="str">
            <v>SP</v>
          </cell>
          <cell r="K1766">
            <v>51</v>
          </cell>
          <cell r="L1766" t="str">
            <v>PRIMEIRA</v>
          </cell>
          <cell r="M1766" t="str">
            <v>PRIMEIRA</v>
          </cell>
          <cell r="N1766">
            <v>0</v>
          </cell>
          <cell r="O1766">
            <v>0</v>
          </cell>
          <cell r="P1766" t="str">
            <v>N/A</v>
          </cell>
          <cell r="Q1766" t="str">
            <v>PROJETOS ESPECÍFICOS</v>
          </cell>
          <cell r="R1766" t="str">
            <v>SG&amp;A</v>
          </cell>
          <cell r="S1766" t="str">
            <v>SG&amp;A</v>
          </cell>
          <cell r="T1766" t="str">
            <v>N/A</v>
          </cell>
          <cell r="U1766" t="str">
            <v>N/A</v>
          </cell>
          <cell r="V1766" t="str">
            <v>N/A</v>
          </cell>
          <cell r="W1766" t="str">
            <v>RAFAEL AFONSO</v>
          </cell>
          <cell r="X1766" t="str">
            <v>RAFAEL AFONSO</v>
          </cell>
          <cell r="Y1766" t="str">
            <v>N/A</v>
          </cell>
          <cell r="Z1766" t="str">
            <v>N/A</v>
          </cell>
          <cell r="AA1766" t="str">
            <v>N/A</v>
          </cell>
          <cell r="AB1766" t="str">
            <v>NAO BLOQUEADO</v>
          </cell>
          <cell r="AC1766">
            <v>115172</v>
          </cell>
          <cell r="AD1766" t="str">
            <v>PROJETO FENIX</v>
          </cell>
          <cell r="AE1766" t="str">
            <v>3.SG&amp;A</v>
          </cell>
          <cell r="AF1766" t="str">
            <v>N/A</v>
          </cell>
          <cell r="AG1766" t="str">
            <v>N/A</v>
          </cell>
          <cell r="AH1766" t="str">
            <v xml:space="preserve">SÃO PAULO </v>
          </cell>
          <cell r="AI1766" t="str">
            <v>04534-003</v>
          </cell>
          <cell r="AJ1766" t="str">
            <v>ITAIM BIBI</v>
          </cell>
          <cell r="AK1766" t="str">
            <v xml:space="preserve">RUA JOAQUIM FLORIANO, 488 </v>
          </cell>
          <cell r="AL1766" t="str">
            <v>N/A</v>
          </cell>
          <cell r="AM1766">
            <v>40847</v>
          </cell>
          <cell r="AN1766" t="str">
            <v>N/A</v>
          </cell>
          <cell r="AO1766" t="str">
            <v>N/A</v>
          </cell>
          <cell r="AP1766" t="str">
            <v>N/A</v>
          </cell>
          <cell r="AQ1766" t="str">
            <v>N/A</v>
          </cell>
          <cell r="AR1766" t="str">
            <v>N/A</v>
          </cell>
          <cell r="AS1766" t="str">
            <v>N/AN/A</v>
          </cell>
          <cell r="AT1766" t="str">
            <v>N/A</v>
          </cell>
          <cell r="AU1766" t="str">
            <v>N/A</v>
          </cell>
          <cell r="AV1766" t="str">
            <v>N/A</v>
          </cell>
          <cell r="AW1766" t="str">
            <v>N/A</v>
          </cell>
          <cell r="AX1766" t="str">
            <v>N/A</v>
          </cell>
          <cell r="AY1766" t="str">
            <v>N/A</v>
          </cell>
          <cell r="AZ1766">
            <v>115172</v>
          </cell>
        </row>
        <row r="1767">
          <cell r="D1767">
            <v>110173</v>
          </cell>
          <cell r="E1767" t="str">
            <v>PROJETO GARAGENS ONLINE</v>
          </cell>
          <cell r="F1767" t="str">
            <v>N/A</v>
          </cell>
          <cell r="G1767" t="str">
            <v>SP</v>
          </cell>
          <cell r="H1767" t="str">
            <v>SÃO PAULO</v>
          </cell>
          <cell r="I1767" t="str">
            <v>SP</v>
          </cell>
          <cell r="J1767" t="str">
            <v>SP</v>
          </cell>
          <cell r="K1767">
            <v>1</v>
          </cell>
          <cell r="L1767" t="str">
            <v>ALLPARK</v>
          </cell>
          <cell r="M1767" t="str">
            <v>ALLPARK</v>
          </cell>
          <cell r="N1767">
            <v>0</v>
          </cell>
          <cell r="O1767">
            <v>0</v>
          </cell>
          <cell r="P1767" t="str">
            <v>N/A</v>
          </cell>
          <cell r="Q1767" t="str">
            <v>PROJETOS ESPECÍFICOS</v>
          </cell>
          <cell r="R1767" t="str">
            <v>SG&amp;A</v>
          </cell>
          <cell r="S1767" t="str">
            <v>SG&amp;A</v>
          </cell>
          <cell r="T1767" t="str">
            <v>N/A</v>
          </cell>
          <cell r="U1767" t="str">
            <v>N/A</v>
          </cell>
          <cell r="V1767" t="str">
            <v>N/A</v>
          </cell>
          <cell r="W1767" t="str">
            <v>JORGE FERREIRA</v>
          </cell>
          <cell r="X1767" t="str">
            <v>JORGE FERREIRA</v>
          </cell>
          <cell r="Y1767" t="str">
            <v>N/A</v>
          </cell>
          <cell r="Z1767" t="str">
            <v>N/A</v>
          </cell>
          <cell r="AA1767" t="str">
            <v>N/A</v>
          </cell>
          <cell r="AB1767" t="str">
            <v>NAO BLOQUEADO</v>
          </cell>
          <cell r="AC1767">
            <v>110173</v>
          </cell>
          <cell r="AD1767" t="str">
            <v>PROJETO GARAGENS ONLINE</v>
          </cell>
          <cell r="AE1767" t="str">
            <v>3.SG&amp;A</v>
          </cell>
          <cell r="AF1767" t="str">
            <v>N/A</v>
          </cell>
          <cell r="AG1767" t="str">
            <v>N/A</v>
          </cell>
          <cell r="AH1767" t="str">
            <v xml:space="preserve">SÃO PAULO </v>
          </cell>
          <cell r="AI1767" t="str">
            <v>04534-003</v>
          </cell>
          <cell r="AJ1767" t="str">
            <v>ITAIM BIBI</v>
          </cell>
          <cell r="AK1767" t="str">
            <v xml:space="preserve">RUA JOAQUIM FLORIANO, 488 </v>
          </cell>
          <cell r="AL1767" t="str">
            <v>N/A</v>
          </cell>
          <cell r="AM1767">
            <v>40847</v>
          </cell>
          <cell r="AN1767" t="str">
            <v>N/A</v>
          </cell>
          <cell r="AO1767" t="str">
            <v>N/A</v>
          </cell>
          <cell r="AP1767" t="str">
            <v>N/A</v>
          </cell>
          <cell r="AQ1767" t="str">
            <v>N/A</v>
          </cell>
          <cell r="AR1767" t="str">
            <v>N/A</v>
          </cell>
          <cell r="AS1767" t="str">
            <v>N/AN/A</v>
          </cell>
          <cell r="AT1767" t="str">
            <v>N/A</v>
          </cell>
          <cell r="AU1767" t="str">
            <v>N/A</v>
          </cell>
          <cell r="AV1767" t="str">
            <v>N/A</v>
          </cell>
          <cell r="AW1767" t="str">
            <v>N/A</v>
          </cell>
          <cell r="AX1767" t="str">
            <v>N/A</v>
          </cell>
          <cell r="AY1767" t="str">
            <v>N/A</v>
          </cell>
          <cell r="AZ1767">
            <v>110173</v>
          </cell>
        </row>
        <row r="1768">
          <cell r="D1768">
            <v>115173</v>
          </cell>
          <cell r="E1768" t="str">
            <v>PROJETO GARAGENS ONLINE</v>
          </cell>
          <cell r="F1768" t="str">
            <v>N/A</v>
          </cell>
          <cell r="G1768" t="str">
            <v>SP</v>
          </cell>
          <cell r="H1768" t="str">
            <v>SÃO PAULO</v>
          </cell>
          <cell r="I1768" t="str">
            <v>SP</v>
          </cell>
          <cell r="J1768" t="str">
            <v>SP</v>
          </cell>
          <cell r="K1768">
            <v>51</v>
          </cell>
          <cell r="L1768" t="str">
            <v>PRIMEIRA</v>
          </cell>
          <cell r="M1768" t="str">
            <v>PRIMEIRA</v>
          </cell>
          <cell r="N1768">
            <v>0</v>
          </cell>
          <cell r="O1768">
            <v>0</v>
          </cell>
          <cell r="P1768" t="str">
            <v>N/A</v>
          </cell>
          <cell r="Q1768" t="str">
            <v>PROJETOS ESPECÍFICOS</v>
          </cell>
          <cell r="R1768" t="str">
            <v>SG&amp;A</v>
          </cell>
          <cell r="S1768" t="str">
            <v>SG&amp;A</v>
          </cell>
          <cell r="T1768" t="str">
            <v>N/A</v>
          </cell>
          <cell r="U1768" t="str">
            <v>N/A</v>
          </cell>
          <cell r="V1768" t="str">
            <v>N/A</v>
          </cell>
          <cell r="W1768" t="str">
            <v>JORGE FERREIRA</v>
          </cell>
          <cell r="X1768" t="str">
            <v>JORGE FERREIRA</v>
          </cell>
          <cell r="Y1768" t="str">
            <v>N/A</v>
          </cell>
          <cell r="Z1768" t="str">
            <v>N/A</v>
          </cell>
          <cell r="AA1768" t="str">
            <v>N/A</v>
          </cell>
          <cell r="AB1768" t="str">
            <v>NAO BLOQUEADO</v>
          </cell>
          <cell r="AC1768">
            <v>115173</v>
          </cell>
          <cell r="AD1768" t="str">
            <v>PROJETO GARAGENS ONLINE</v>
          </cell>
          <cell r="AE1768" t="str">
            <v>3.SG&amp;A</v>
          </cell>
          <cell r="AF1768" t="str">
            <v>N/A</v>
          </cell>
          <cell r="AG1768" t="str">
            <v>N/A</v>
          </cell>
          <cell r="AH1768" t="str">
            <v xml:space="preserve">SÃO PAULO </v>
          </cell>
          <cell r="AI1768" t="str">
            <v>04534-003</v>
          </cell>
          <cell r="AJ1768" t="str">
            <v>ITAIM BIBI</v>
          </cell>
          <cell r="AK1768" t="str">
            <v xml:space="preserve">RUA JOAQUIM FLORIANO, 488 </v>
          </cell>
          <cell r="AL1768" t="str">
            <v>N/A</v>
          </cell>
          <cell r="AM1768">
            <v>40847</v>
          </cell>
          <cell r="AN1768" t="str">
            <v>N/A</v>
          </cell>
          <cell r="AO1768" t="str">
            <v>N/A</v>
          </cell>
          <cell r="AP1768" t="str">
            <v>N/A</v>
          </cell>
          <cell r="AQ1768" t="str">
            <v>N/A</v>
          </cell>
          <cell r="AR1768" t="str">
            <v>N/A</v>
          </cell>
          <cell r="AS1768" t="str">
            <v>N/AN/A</v>
          </cell>
          <cell r="AT1768" t="str">
            <v>N/A</v>
          </cell>
          <cell r="AU1768" t="str">
            <v>N/A</v>
          </cell>
          <cell r="AV1768" t="str">
            <v>N/A</v>
          </cell>
          <cell r="AW1768" t="str">
            <v>N/A</v>
          </cell>
          <cell r="AX1768" t="str">
            <v>N/A</v>
          </cell>
          <cell r="AY1768" t="str">
            <v>N/A</v>
          </cell>
          <cell r="AZ1768">
            <v>115173</v>
          </cell>
        </row>
        <row r="1769">
          <cell r="D1769">
            <v>111673</v>
          </cell>
          <cell r="E1769" t="str">
            <v>PROJETO GARAGENS ONLINE</v>
          </cell>
          <cell r="F1769" t="str">
            <v>N/A</v>
          </cell>
          <cell r="G1769" t="str">
            <v>SP</v>
          </cell>
          <cell r="H1769" t="str">
            <v>SÃO PAULO</v>
          </cell>
          <cell r="I1769" t="str">
            <v>SP</v>
          </cell>
          <cell r="J1769" t="str">
            <v>SP</v>
          </cell>
          <cell r="K1769">
            <v>16</v>
          </cell>
          <cell r="L1769" t="str">
            <v>HORAPARK</v>
          </cell>
          <cell r="M1769" t="str">
            <v>HORAPARK</v>
          </cell>
          <cell r="N1769">
            <v>0</v>
          </cell>
          <cell r="O1769">
            <v>0</v>
          </cell>
          <cell r="P1769" t="str">
            <v>N/A</v>
          </cell>
          <cell r="Q1769" t="str">
            <v>PROJETOS ESPECÍFICOS</v>
          </cell>
          <cell r="R1769" t="str">
            <v>SG&amp;A</v>
          </cell>
          <cell r="S1769" t="str">
            <v>SG&amp;A</v>
          </cell>
          <cell r="T1769" t="str">
            <v>N/A</v>
          </cell>
          <cell r="U1769" t="str">
            <v>N/A</v>
          </cell>
          <cell r="V1769" t="str">
            <v>N/A</v>
          </cell>
          <cell r="W1769" t="str">
            <v>JORGE FERREIRA</v>
          </cell>
          <cell r="X1769" t="str">
            <v>JORGE FERREIRA</v>
          </cell>
          <cell r="Y1769" t="str">
            <v>N/A</v>
          </cell>
          <cell r="Z1769" t="str">
            <v>N/A</v>
          </cell>
          <cell r="AA1769" t="str">
            <v>N/A</v>
          </cell>
          <cell r="AB1769" t="str">
            <v>NAO BLOQUEADO</v>
          </cell>
          <cell r="AC1769">
            <v>111673</v>
          </cell>
          <cell r="AD1769" t="str">
            <v>PROJETO GARAGENS ONLINE</v>
          </cell>
          <cell r="AE1769" t="str">
            <v>3.SG&amp;A</v>
          </cell>
          <cell r="AF1769" t="str">
            <v>N/A</v>
          </cell>
          <cell r="AG1769" t="str">
            <v>N/A</v>
          </cell>
          <cell r="AH1769" t="str">
            <v xml:space="preserve">SÃO PAULO </v>
          </cell>
          <cell r="AI1769" t="str">
            <v>04534-003</v>
          </cell>
          <cell r="AJ1769" t="str">
            <v>ITAIM BIBI</v>
          </cell>
          <cell r="AK1769" t="str">
            <v xml:space="preserve">RUA JOAQUIM FLORIANO, 488 </v>
          </cell>
          <cell r="AL1769" t="str">
            <v>N/A</v>
          </cell>
          <cell r="AM1769">
            <v>40847</v>
          </cell>
          <cell r="AN1769" t="str">
            <v>N/A</v>
          </cell>
          <cell r="AO1769" t="str">
            <v>N/A</v>
          </cell>
          <cell r="AP1769" t="str">
            <v>N/A</v>
          </cell>
          <cell r="AQ1769" t="str">
            <v>N/A</v>
          </cell>
          <cell r="AR1769" t="str">
            <v>N/A</v>
          </cell>
          <cell r="AS1769" t="str">
            <v>N/AN/A</v>
          </cell>
          <cell r="AT1769" t="str">
            <v>N/A</v>
          </cell>
          <cell r="AU1769" t="str">
            <v>N/A</v>
          </cell>
          <cell r="AV1769" t="str">
            <v>N/A</v>
          </cell>
          <cell r="AW1769" t="str">
            <v>N/A</v>
          </cell>
          <cell r="AX1769" t="str">
            <v>N/A</v>
          </cell>
          <cell r="AY1769" t="str">
            <v>N/A</v>
          </cell>
          <cell r="AZ1769">
            <v>111673</v>
          </cell>
        </row>
        <row r="1770">
          <cell r="D1770">
            <v>110175</v>
          </cell>
          <cell r="E1770" t="str">
            <v>PROJETO INFRA</v>
          </cell>
          <cell r="F1770" t="str">
            <v>N/A</v>
          </cell>
          <cell r="G1770" t="str">
            <v>SP</v>
          </cell>
          <cell r="H1770" t="str">
            <v>SÃO PAULO</v>
          </cell>
          <cell r="I1770" t="str">
            <v>SP</v>
          </cell>
          <cell r="J1770" t="str">
            <v>SP</v>
          </cell>
          <cell r="K1770">
            <v>1</v>
          </cell>
          <cell r="L1770" t="str">
            <v>ALLPARK</v>
          </cell>
          <cell r="M1770" t="str">
            <v>ALLPARK</v>
          </cell>
          <cell r="N1770">
            <v>0</v>
          </cell>
          <cell r="O1770">
            <v>0</v>
          </cell>
          <cell r="P1770" t="str">
            <v>N/A</v>
          </cell>
          <cell r="Q1770" t="str">
            <v>PROJETOS ESPECÍFICOS</v>
          </cell>
          <cell r="R1770" t="str">
            <v>SG&amp;A</v>
          </cell>
          <cell r="S1770" t="str">
            <v>SG&amp;A</v>
          </cell>
          <cell r="T1770" t="str">
            <v>N/A</v>
          </cell>
          <cell r="U1770" t="str">
            <v>N/A</v>
          </cell>
          <cell r="V1770" t="str">
            <v>N/A</v>
          </cell>
          <cell r="W1770" t="str">
            <v>JORGE FERREIRA</v>
          </cell>
          <cell r="X1770" t="str">
            <v>JORGE FERREIRA</v>
          </cell>
          <cell r="Y1770" t="str">
            <v>N/A</v>
          </cell>
          <cell r="Z1770" t="str">
            <v>N/A</v>
          </cell>
          <cell r="AA1770" t="str">
            <v>N/A</v>
          </cell>
          <cell r="AB1770" t="str">
            <v>NAO BLOQUEADO</v>
          </cell>
          <cell r="AC1770">
            <v>110175</v>
          </cell>
          <cell r="AD1770" t="str">
            <v>PROJETO INFRA</v>
          </cell>
          <cell r="AE1770" t="str">
            <v>3.SG&amp;A</v>
          </cell>
          <cell r="AF1770" t="str">
            <v>N/A</v>
          </cell>
          <cell r="AG1770" t="str">
            <v>N/A</v>
          </cell>
          <cell r="AH1770" t="str">
            <v xml:space="preserve">SÃO PAULO </v>
          </cell>
          <cell r="AI1770" t="str">
            <v>04534-003</v>
          </cell>
          <cell r="AJ1770" t="str">
            <v>ITAIM BIBI</v>
          </cell>
          <cell r="AK1770" t="str">
            <v xml:space="preserve">RUA JOAQUIM FLORIANO, 488 </v>
          </cell>
          <cell r="AL1770" t="str">
            <v>N/A</v>
          </cell>
          <cell r="AM1770">
            <v>40847</v>
          </cell>
          <cell r="AN1770" t="str">
            <v>N/A</v>
          </cell>
          <cell r="AO1770" t="str">
            <v>N/A</v>
          </cell>
          <cell r="AP1770" t="str">
            <v>N/A</v>
          </cell>
          <cell r="AQ1770" t="str">
            <v>N/A</v>
          </cell>
          <cell r="AR1770" t="str">
            <v>N/A</v>
          </cell>
          <cell r="AS1770" t="str">
            <v>N/AN/A</v>
          </cell>
          <cell r="AT1770" t="str">
            <v>N/A</v>
          </cell>
          <cell r="AU1770" t="str">
            <v>N/A</v>
          </cell>
          <cell r="AV1770" t="str">
            <v>N/A</v>
          </cell>
          <cell r="AW1770" t="str">
            <v>N/A</v>
          </cell>
          <cell r="AX1770" t="str">
            <v>N/A</v>
          </cell>
          <cell r="AY1770" t="str">
            <v>N/A</v>
          </cell>
          <cell r="AZ1770">
            <v>110175</v>
          </cell>
        </row>
        <row r="1771">
          <cell r="D1771">
            <v>111675</v>
          </cell>
          <cell r="E1771" t="str">
            <v>PROJETO INFRA</v>
          </cell>
          <cell r="F1771" t="str">
            <v>N/A</v>
          </cell>
          <cell r="G1771" t="str">
            <v>SP</v>
          </cell>
          <cell r="H1771" t="str">
            <v>SÃO PAULO</v>
          </cell>
          <cell r="I1771" t="str">
            <v>SP</v>
          </cell>
          <cell r="J1771" t="str">
            <v>SP</v>
          </cell>
          <cell r="K1771">
            <v>16</v>
          </cell>
          <cell r="L1771" t="str">
            <v>HORAPARK</v>
          </cell>
          <cell r="M1771" t="str">
            <v>HORAPARK</v>
          </cell>
          <cell r="N1771">
            <v>0</v>
          </cell>
          <cell r="O1771">
            <v>0</v>
          </cell>
          <cell r="P1771" t="str">
            <v>N/A</v>
          </cell>
          <cell r="Q1771" t="str">
            <v>PROJETOS ESPECÍFICOS</v>
          </cell>
          <cell r="R1771" t="str">
            <v>SG&amp;A</v>
          </cell>
          <cell r="S1771" t="str">
            <v>SG&amp;A</v>
          </cell>
          <cell r="T1771" t="str">
            <v>N/A</v>
          </cell>
          <cell r="U1771" t="str">
            <v>N/A</v>
          </cell>
          <cell r="V1771" t="str">
            <v>N/A</v>
          </cell>
          <cell r="W1771" t="str">
            <v>JORGE FERREIRA</v>
          </cell>
          <cell r="X1771" t="str">
            <v>JORGE FERREIRA</v>
          </cell>
          <cell r="Y1771" t="str">
            <v>N/A</v>
          </cell>
          <cell r="Z1771" t="str">
            <v>N/A</v>
          </cell>
          <cell r="AA1771" t="str">
            <v>N/A</v>
          </cell>
          <cell r="AB1771" t="str">
            <v>NAO BLOQUEADO</v>
          </cell>
          <cell r="AC1771">
            <v>111675</v>
          </cell>
          <cell r="AD1771" t="str">
            <v>PROJETO INFRA</v>
          </cell>
          <cell r="AE1771" t="str">
            <v>3.SG&amp;A</v>
          </cell>
          <cell r="AF1771" t="str">
            <v>N/A</v>
          </cell>
          <cell r="AG1771" t="str">
            <v>N/A</v>
          </cell>
          <cell r="AH1771" t="str">
            <v xml:space="preserve">SÃO PAULO </v>
          </cell>
          <cell r="AI1771" t="str">
            <v>04534-003</v>
          </cell>
          <cell r="AJ1771" t="str">
            <v>ITAIM BIBI</v>
          </cell>
          <cell r="AK1771" t="str">
            <v xml:space="preserve">RUA JOAQUIM FLORIANO, 488 </v>
          </cell>
          <cell r="AL1771" t="str">
            <v>N/A</v>
          </cell>
          <cell r="AM1771">
            <v>40847</v>
          </cell>
          <cell r="AN1771" t="str">
            <v>N/A</v>
          </cell>
          <cell r="AO1771" t="str">
            <v>N/A</v>
          </cell>
          <cell r="AP1771" t="str">
            <v>N/A</v>
          </cell>
          <cell r="AQ1771" t="str">
            <v>N/A</v>
          </cell>
          <cell r="AR1771" t="str">
            <v>N/A</v>
          </cell>
          <cell r="AS1771" t="str">
            <v>N/AN/A</v>
          </cell>
          <cell r="AT1771" t="str">
            <v>N/A</v>
          </cell>
          <cell r="AU1771" t="str">
            <v>N/A</v>
          </cell>
          <cell r="AV1771" t="str">
            <v>N/A</v>
          </cell>
          <cell r="AW1771" t="str">
            <v>N/A</v>
          </cell>
          <cell r="AX1771" t="str">
            <v>N/A</v>
          </cell>
          <cell r="AY1771" t="str">
            <v>N/A</v>
          </cell>
          <cell r="AZ1771">
            <v>111675</v>
          </cell>
        </row>
        <row r="1772">
          <cell r="D1772">
            <v>115175</v>
          </cell>
          <cell r="E1772" t="str">
            <v>PROJETO INFRA</v>
          </cell>
          <cell r="F1772" t="str">
            <v>N/A</v>
          </cell>
          <cell r="G1772" t="str">
            <v>SP</v>
          </cell>
          <cell r="H1772" t="str">
            <v>SÃO PAULO</v>
          </cell>
          <cell r="I1772" t="str">
            <v>SP</v>
          </cell>
          <cell r="J1772" t="str">
            <v>SP</v>
          </cell>
          <cell r="K1772">
            <v>51</v>
          </cell>
          <cell r="L1772" t="str">
            <v>PRIMEIRA</v>
          </cell>
          <cell r="M1772" t="str">
            <v>PRIMEIRA</v>
          </cell>
          <cell r="N1772">
            <v>0</v>
          </cell>
          <cell r="O1772">
            <v>0</v>
          </cell>
          <cell r="P1772" t="str">
            <v>N/A</v>
          </cell>
          <cell r="Q1772" t="str">
            <v>PROJETOS ESPECÍFICOS</v>
          </cell>
          <cell r="R1772" t="str">
            <v>SG&amp;A</v>
          </cell>
          <cell r="S1772" t="str">
            <v>SG&amp;A</v>
          </cell>
          <cell r="T1772" t="str">
            <v>N/A</v>
          </cell>
          <cell r="U1772" t="str">
            <v>N/A</v>
          </cell>
          <cell r="V1772" t="str">
            <v>N/A</v>
          </cell>
          <cell r="W1772" t="str">
            <v>JORGE FERREIRA</v>
          </cell>
          <cell r="X1772" t="str">
            <v>JORGE FERREIRA</v>
          </cell>
          <cell r="Y1772" t="str">
            <v>N/A</v>
          </cell>
          <cell r="Z1772" t="str">
            <v>N/A</v>
          </cell>
          <cell r="AA1772" t="str">
            <v>N/A</v>
          </cell>
          <cell r="AB1772" t="str">
            <v>NAO BLOQUEADO</v>
          </cell>
          <cell r="AC1772">
            <v>115175</v>
          </cell>
          <cell r="AD1772" t="str">
            <v>PROJETO INFRA</v>
          </cell>
          <cell r="AE1772" t="str">
            <v>3.SG&amp;A</v>
          </cell>
          <cell r="AF1772" t="str">
            <v>N/A</v>
          </cell>
          <cell r="AG1772" t="str">
            <v>N/A</v>
          </cell>
          <cell r="AH1772" t="str">
            <v xml:space="preserve">SÃO PAULO </v>
          </cell>
          <cell r="AI1772" t="str">
            <v>04534-003</v>
          </cell>
          <cell r="AJ1772" t="str">
            <v>ITAIM BIBI</v>
          </cell>
          <cell r="AK1772" t="str">
            <v xml:space="preserve">RUA JOAQUIM FLORIANO, 488 </v>
          </cell>
          <cell r="AL1772" t="str">
            <v>N/A</v>
          </cell>
          <cell r="AM1772">
            <v>40847</v>
          </cell>
          <cell r="AN1772" t="str">
            <v>N/A</v>
          </cell>
          <cell r="AO1772" t="str">
            <v>N/A</v>
          </cell>
          <cell r="AP1772" t="str">
            <v>N/A</v>
          </cell>
          <cell r="AQ1772" t="str">
            <v>N/A</v>
          </cell>
          <cell r="AR1772" t="str">
            <v>N/A</v>
          </cell>
          <cell r="AS1772" t="str">
            <v>N/AN/A</v>
          </cell>
          <cell r="AT1772" t="str">
            <v>N/A</v>
          </cell>
          <cell r="AU1772" t="str">
            <v>N/A</v>
          </cell>
          <cell r="AV1772" t="str">
            <v>N/A</v>
          </cell>
          <cell r="AW1772" t="str">
            <v>N/A</v>
          </cell>
          <cell r="AX1772" t="str">
            <v>N/A</v>
          </cell>
          <cell r="AY1772" t="str">
            <v>N/A</v>
          </cell>
          <cell r="AZ1772">
            <v>115175</v>
          </cell>
        </row>
        <row r="1773">
          <cell r="D1773">
            <v>110174</v>
          </cell>
          <cell r="E1773" t="str">
            <v>PROJETO CONCILIACAO BANCARIA</v>
          </cell>
          <cell r="F1773" t="str">
            <v>N/A</v>
          </cell>
          <cell r="G1773" t="str">
            <v>SP</v>
          </cell>
          <cell r="H1773" t="str">
            <v>SÃO PAULO</v>
          </cell>
          <cell r="I1773" t="str">
            <v>SP</v>
          </cell>
          <cell r="J1773" t="str">
            <v>SP</v>
          </cell>
          <cell r="K1773">
            <v>1</v>
          </cell>
          <cell r="L1773" t="str">
            <v>ALLPARK</v>
          </cell>
          <cell r="M1773" t="str">
            <v>ALLPARK</v>
          </cell>
          <cell r="N1773">
            <v>0</v>
          </cell>
          <cell r="O1773">
            <v>0</v>
          </cell>
          <cell r="P1773" t="str">
            <v>N/A</v>
          </cell>
          <cell r="Q1773" t="str">
            <v>PROJETOS ESPECÍFICOS</v>
          </cell>
          <cell r="R1773" t="str">
            <v>SG&amp;A</v>
          </cell>
          <cell r="S1773" t="str">
            <v>SG&amp;A</v>
          </cell>
          <cell r="T1773" t="str">
            <v>N/A</v>
          </cell>
          <cell r="U1773" t="str">
            <v>N/A</v>
          </cell>
          <cell r="V1773" t="str">
            <v>N/A</v>
          </cell>
          <cell r="W1773" t="str">
            <v>SANDRA LIMA</v>
          </cell>
          <cell r="X1773" t="str">
            <v>SANDRA LIMA</v>
          </cell>
          <cell r="Y1773" t="str">
            <v>N/A</v>
          </cell>
          <cell r="Z1773" t="str">
            <v>N/A</v>
          </cell>
          <cell r="AA1773" t="str">
            <v>N/A</v>
          </cell>
          <cell r="AB1773" t="str">
            <v>NAO BLOQUEADO</v>
          </cell>
          <cell r="AC1773">
            <v>110174</v>
          </cell>
          <cell r="AD1773" t="str">
            <v>PROJETO CONCILIACAO BANCARIA</v>
          </cell>
          <cell r="AE1773" t="str">
            <v>3.SG&amp;A</v>
          </cell>
          <cell r="AF1773" t="str">
            <v>N/A</v>
          </cell>
          <cell r="AG1773" t="str">
            <v>N/A</v>
          </cell>
          <cell r="AH1773" t="str">
            <v xml:space="preserve">SÃO PAULO </v>
          </cell>
          <cell r="AI1773" t="str">
            <v>04534-003</v>
          </cell>
          <cell r="AJ1773" t="str">
            <v>ITAIM BIBI</v>
          </cell>
          <cell r="AK1773" t="str">
            <v xml:space="preserve">RUA JOAQUIM FLORIANO, 488 </v>
          </cell>
          <cell r="AL1773" t="str">
            <v>N/A</v>
          </cell>
          <cell r="AM1773">
            <v>40847</v>
          </cell>
          <cell r="AN1773" t="str">
            <v>N/A</v>
          </cell>
          <cell r="AO1773" t="str">
            <v>N/A</v>
          </cell>
          <cell r="AP1773" t="str">
            <v>N/A</v>
          </cell>
          <cell r="AQ1773" t="str">
            <v>N/A</v>
          </cell>
          <cell r="AR1773" t="str">
            <v>N/A</v>
          </cell>
          <cell r="AS1773" t="str">
            <v>N/AN/A</v>
          </cell>
          <cell r="AT1773" t="str">
            <v>N/A</v>
          </cell>
          <cell r="AU1773" t="str">
            <v>N/A</v>
          </cell>
          <cell r="AV1773" t="str">
            <v>N/A</v>
          </cell>
          <cell r="AW1773" t="str">
            <v>N/A</v>
          </cell>
          <cell r="AX1773" t="str">
            <v>N/A</v>
          </cell>
          <cell r="AY1773" t="str">
            <v>N/A</v>
          </cell>
          <cell r="AZ1773">
            <v>110174</v>
          </cell>
        </row>
        <row r="1774">
          <cell r="D1774">
            <v>111674</v>
          </cell>
          <cell r="E1774" t="str">
            <v>PROJETO CONCILIACAO BANCARIA</v>
          </cell>
          <cell r="F1774" t="str">
            <v>N/A</v>
          </cell>
          <cell r="G1774" t="str">
            <v>SP</v>
          </cell>
          <cell r="H1774" t="str">
            <v>SÃO PAULO</v>
          </cell>
          <cell r="I1774" t="str">
            <v>SP</v>
          </cell>
          <cell r="J1774" t="str">
            <v>SP</v>
          </cell>
          <cell r="K1774">
            <v>16</v>
          </cell>
          <cell r="L1774" t="str">
            <v>HORAPARK</v>
          </cell>
          <cell r="M1774" t="str">
            <v>HORAPARK</v>
          </cell>
          <cell r="N1774">
            <v>0</v>
          </cell>
          <cell r="O1774">
            <v>0</v>
          </cell>
          <cell r="P1774" t="str">
            <v>N/A</v>
          </cell>
          <cell r="Q1774" t="str">
            <v>PROJETOS ESPECÍFICOS</v>
          </cell>
          <cell r="R1774" t="str">
            <v>SG&amp;A</v>
          </cell>
          <cell r="S1774" t="str">
            <v>SG&amp;A</v>
          </cell>
          <cell r="T1774" t="str">
            <v>N/A</v>
          </cell>
          <cell r="U1774" t="str">
            <v>N/A</v>
          </cell>
          <cell r="V1774" t="str">
            <v>N/A</v>
          </cell>
          <cell r="W1774" t="str">
            <v>SANDRA LIMA</v>
          </cell>
          <cell r="X1774" t="str">
            <v>SANDRA LIMA</v>
          </cell>
          <cell r="Y1774" t="str">
            <v>N/A</v>
          </cell>
          <cell r="Z1774" t="str">
            <v>N/A</v>
          </cell>
          <cell r="AA1774" t="str">
            <v>N/A</v>
          </cell>
          <cell r="AB1774" t="str">
            <v>NAO BLOQUEADO</v>
          </cell>
          <cell r="AC1774">
            <v>111674</v>
          </cell>
          <cell r="AD1774" t="str">
            <v>PROJETO CONCILIACAO BANCARIA</v>
          </cell>
          <cell r="AE1774" t="str">
            <v>3.SG&amp;A</v>
          </cell>
          <cell r="AF1774" t="str">
            <v>N/A</v>
          </cell>
          <cell r="AG1774" t="str">
            <v>N/A</v>
          </cell>
          <cell r="AH1774" t="str">
            <v xml:space="preserve">SÃO PAULO </v>
          </cell>
          <cell r="AI1774" t="str">
            <v>04534-003</v>
          </cell>
          <cell r="AJ1774" t="str">
            <v>ITAIM BIBI</v>
          </cell>
          <cell r="AK1774" t="str">
            <v xml:space="preserve">RUA JOAQUIM FLORIANO, 488 </v>
          </cell>
          <cell r="AL1774" t="str">
            <v>N/A</v>
          </cell>
          <cell r="AM1774">
            <v>40847</v>
          </cell>
          <cell r="AN1774" t="str">
            <v>N/A</v>
          </cell>
          <cell r="AO1774" t="str">
            <v>N/A</v>
          </cell>
          <cell r="AP1774" t="str">
            <v>N/A</v>
          </cell>
          <cell r="AQ1774" t="str">
            <v>N/A</v>
          </cell>
          <cell r="AR1774" t="str">
            <v>N/A</v>
          </cell>
          <cell r="AS1774" t="str">
            <v>N/AN/A</v>
          </cell>
          <cell r="AT1774" t="str">
            <v>N/A</v>
          </cell>
          <cell r="AU1774" t="str">
            <v>N/A</v>
          </cell>
          <cell r="AV1774" t="str">
            <v>N/A</v>
          </cell>
          <cell r="AW1774" t="str">
            <v>N/A</v>
          </cell>
          <cell r="AX1774" t="str">
            <v>N/A</v>
          </cell>
          <cell r="AY1774" t="str">
            <v>N/A</v>
          </cell>
          <cell r="AZ1774">
            <v>111674</v>
          </cell>
        </row>
        <row r="1775">
          <cell r="D1775">
            <v>115174</v>
          </cell>
          <cell r="E1775" t="str">
            <v>PROJETO CONCILIACAO BANCARIA</v>
          </cell>
          <cell r="F1775" t="str">
            <v>N/A</v>
          </cell>
          <cell r="G1775" t="str">
            <v>SP</v>
          </cell>
          <cell r="H1775" t="str">
            <v>SÃO PAULO</v>
          </cell>
          <cell r="I1775" t="str">
            <v>SP</v>
          </cell>
          <cell r="J1775" t="str">
            <v>SP</v>
          </cell>
          <cell r="K1775">
            <v>51</v>
          </cell>
          <cell r="L1775" t="str">
            <v>PRIMEIRA</v>
          </cell>
          <cell r="M1775" t="str">
            <v>PRIMEIRA</v>
          </cell>
          <cell r="N1775">
            <v>0</v>
          </cell>
          <cell r="O1775">
            <v>0</v>
          </cell>
          <cell r="P1775" t="str">
            <v>N/A</v>
          </cell>
          <cell r="Q1775" t="str">
            <v>PROJETOS ESPECÍFICOS</v>
          </cell>
          <cell r="R1775" t="str">
            <v>SG&amp;A</v>
          </cell>
          <cell r="S1775" t="str">
            <v>SG&amp;A</v>
          </cell>
          <cell r="T1775" t="str">
            <v>N/A</v>
          </cell>
          <cell r="U1775" t="str">
            <v>N/A</v>
          </cell>
          <cell r="V1775" t="str">
            <v>N/A</v>
          </cell>
          <cell r="W1775" t="str">
            <v>SANDRA LIMA</v>
          </cell>
          <cell r="X1775" t="str">
            <v>SANDRA LIMA</v>
          </cell>
          <cell r="Y1775" t="str">
            <v>N/A</v>
          </cell>
          <cell r="Z1775" t="str">
            <v>N/A</v>
          </cell>
          <cell r="AA1775" t="str">
            <v>N/A</v>
          </cell>
          <cell r="AB1775" t="str">
            <v>NAO BLOQUEADO</v>
          </cell>
          <cell r="AC1775">
            <v>115174</v>
          </cell>
          <cell r="AD1775" t="str">
            <v>PROJETO CONCILIACAO BANCARIA</v>
          </cell>
          <cell r="AE1775" t="str">
            <v>3.SG&amp;A</v>
          </cell>
          <cell r="AF1775" t="str">
            <v>N/A</v>
          </cell>
          <cell r="AG1775" t="str">
            <v>N/A</v>
          </cell>
          <cell r="AH1775" t="str">
            <v xml:space="preserve">SÃO PAULO </v>
          </cell>
          <cell r="AI1775" t="str">
            <v>04534-003</v>
          </cell>
          <cell r="AJ1775" t="str">
            <v>ITAIM BIBI</v>
          </cell>
          <cell r="AK1775" t="str">
            <v xml:space="preserve">RUA JOAQUIM FLORIANO, 488 </v>
          </cell>
          <cell r="AL1775" t="str">
            <v>N/A</v>
          </cell>
          <cell r="AM1775">
            <v>40847</v>
          </cell>
          <cell r="AN1775" t="str">
            <v>N/A</v>
          </cell>
          <cell r="AO1775" t="str">
            <v>N/A</v>
          </cell>
          <cell r="AP1775" t="str">
            <v>N/A</v>
          </cell>
          <cell r="AQ1775" t="str">
            <v>N/A</v>
          </cell>
          <cell r="AR1775" t="str">
            <v>N/A</v>
          </cell>
          <cell r="AS1775" t="str">
            <v>N/AN/A</v>
          </cell>
          <cell r="AT1775" t="str">
            <v>N/A</v>
          </cell>
          <cell r="AU1775" t="str">
            <v>N/A</v>
          </cell>
          <cell r="AV1775" t="str">
            <v>N/A</v>
          </cell>
          <cell r="AW1775" t="str">
            <v>N/A</v>
          </cell>
          <cell r="AX1775" t="str">
            <v>N/A</v>
          </cell>
          <cell r="AY1775" t="str">
            <v>N/A</v>
          </cell>
          <cell r="AZ1775">
            <v>115174</v>
          </cell>
        </row>
        <row r="1776">
          <cell r="D1776">
            <v>160196</v>
          </cell>
          <cell r="E1776" t="str">
            <v>RECEITA DE ALUGUEL - BARAO DE MESQUITA</v>
          </cell>
          <cell r="F1776" t="str">
            <v>N/A</v>
          </cell>
          <cell r="G1776" t="str">
            <v>RJ</v>
          </cell>
          <cell r="H1776" t="str">
            <v>RIO DE JANEIRO</v>
          </cell>
          <cell r="I1776" t="str">
            <v>RJ</v>
          </cell>
          <cell r="J1776" t="str">
            <v>RJ</v>
          </cell>
          <cell r="K1776">
            <v>1</v>
          </cell>
          <cell r="L1776" t="str">
            <v>ALLPARK</v>
          </cell>
          <cell r="M1776" t="str">
            <v>ALLPARK</v>
          </cell>
          <cell r="N1776">
            <v>0</v>
          </cell>
          <cell r="O1776">
            <v>0</v>
          </cell>
          <cell r="P1776" t="str">
            <v>N/A</v>
          </cell>
          <cell r="Q1776" t="str">
            <v>ADMINISTRACAO</v>
          </cell>
          <cell r="R1776" t="str">
            <v>SG&amp;A</v>
          </cell>
          <cell r="S1776" t="str">
            <v>SG&amp;A</v>
          </cell>
          <cell r="T1776" t="str">
            <v>N/A</v>
          </cell>
          <cell r="U1776" t="str">
            <v>N/A</v>
          </cell>
          <cell r="V1776" t="str">
            <v>N/A</v>
          </cell>
          <cell r="W1776" t="str">
            <v>ELENICE FURUYA</v>
          </cell>
          <cell r="X1776" t="str">
            <v>ELENICE FURUYA</v>
          </cell>
          <cell r="Y1776" t="str">
            <v>N/A</v>
          </cell>
          <cell r="Z1776" t="str">
            <v>N/A</v>
          </cell>
          <cell r="AA1776" t="str">
            <v>N/A</v>
          </cell>
          <cell r="AB1776" t="str">
            <v>NAO BLOQUEADO</v>
          </cell>
          <cell r="AC1776">
            <v>160196</v>
          </cell>
          <cell r="AD1776" t="str">
            <v>RECEITA DE ALUGUEL - BARAO DE MESQUITA</v>
          </cell>
          <cell r="AE1776" t="str">
            <v>3.SG&amp;A</v>
          </cell>
          <cell r="AF1776" t="str">
            <v>N/A</v>
          </cell>
          <cell r="AG1776" t="str">
            <v>N/A</v>
          </cell>
          <cell r="AH1776" t="str">
            <v>RIO DE JANEIRO</v>
          </cell>
          <cell r="AI1776" t="str">
            <v>N/I</v>
          </cell>
          <cell r="AJ1776" t="str">
            <v>N/I</v>
          </cell>
          <cell r="AK1776" t="str">
            <v>N/I</v>
          </cell>
          <cell r="AL1776" t="str">
            <v>N/A</v>
          </cell>
          <cell r="AM1776">
            <v>40847</v>
          </cell>
          <cell r="AN1776" t="str">
            <v>N/A</v>
          </cell>
          <cell r="AO1776" t="str">
            <v>N/A</v>
          </cell>
          <cell r="AP1776" t="str">
            <v>N/A</v>
          </cell>
          <cell r="AQ1776" t="str">
            <v>N/A</v>
          </cell>
          <cell r="AR1776" t="str">
            <v>N/A</v>
          </cell>
          <cell r="AS1776" t="str">
            <v>N/AN/A</v>
          </cell>
          <cell r="AT1776" t="str">
            <v>N/A</v>
          </cell>
          <cell r="AU1776" t="str">
            <v>N/A</v>
          </cell>
          <cell r="AV1776" t="str">
            <v>N/A</v>
          </cell>
          <cell r="AW1776" t="str">
            <v>N/A</v>
          </cell>
          <cell r="AX1776" t="str">
            <v>N/A</v>
          </cell>
          <cell r="AY1776" t="str">
            <v>N/A</v>
          </cell>
          <cell r="AZ1776">
            <v>160196</v>
          </cell>
        </row>
        <row r="1777">
          <cell r="D1777">
            <v>115161</v>
          </cell>
          <cell r="E1777" t="str">
            <v>INTEGRACAO E MELHORIA OPERACIONAL</v>
          </cell>
          <cell r="F1777" t="str">
            <v>N/A</v>
          </cell>
          <cell r="G1777" t="str">
            <v>SP</v>
          </cell>
          <cell r="H1777" t="str">
            <v>SÃO PAULO</v>
          </cell>
          <cell r="I1777" t="str">
            <v>SP</v>
          </cell>
          <cell r="J1777" t="str">
            <v>SP</v>
          </cell>
          <cell r="K1777">
            <v>51</v>
          </cell>
          <cell r="L1777" t="str">
            <v>PRIMEIRA</v>
          </cell>
          <cell r="M1777" t="str">
            <v>PRIMEIRA</v>
          </cell>
          <cell r="N1777">
            <v>0</v>
          </cell>
          <cell r="O1777">
            <v>0</v>
          </cell>
          <cell r="P1777" t="str">
            <v>N/A</v>
          </cell>
          <cell r="Q1777" t="str">
            <v>MELHORIA OPERACIONAL</v>
          </cell>
          <cell r="R1777" t="str">
            <v>SG&amp;A</v>
          </cell>
          <cell r="S1777" t="str">
            <v>SG&amp;A</v>
          </cell>
          <cell r="T1777" t="str">
            <v>N/A</v>
          </cell>
          <cell r="U1777" t="str">
            <v>N/A</v>
          </cell>
          <cell r="V1777" t="str">
            <v>N/A</v>
          </cell>
          <cell r="W1777" t="str">
            <v>N/I</v>
          </cell>
          <cell r="X1777" t="str">
            <v>N/I</v>
          </cell>
          <cell r="Y1777" t="str">
            <v>N/A</v>
          </cell>
          <cell r="Z1777" t="str">
            <v>N/A</v>
          </cell>
          <cell r="AA1777" t="str">
            <v>N/A</v>
          </cell>
          <cell r="AB1777" t="str">
            <v>NAO BLOQUEADO</v>
          </cell>
          <cell r="AC1777">
            <v>115161</v>
          </cell>
          <cell r="AD1777" t="str">
            <v>INTEGRACAO E MELHORIA OPERACIONAL</v>
          </cell>
          <cell r="AE1777" t="str">
            <v>3.SG&amp;A</v>
          </cell>
          <cell r="AF1777" t="str">
            <v>N/A</v>
          </cell>
          <cell r="AG1777" t="str">
            <v>N/A</v>
          </cell>
          <cell r="AH1777" t="str">
            <v xml:space="preserve">SÃO PAULO </v>
          </cell>
          <cell r="AI1777" t="str">
            <v>N/A</v>
          </cell>
          <cell r="AJ1777" t="str">
            <v>N/A</v>
          </cell>
          <cell r="AK1777" t="str">
            <v>N/A</v>
          </cell>
          <cell r="AL1777" t="str">
            <v>N/A</v>
          </cell>
          <cell r="AM1777" t="str">
            <v>N/A</v>
          </cell>
          <cell r="AN1777" t="str">
            <v>N/A</v>
          </cell>
          <cell r="AO1777" t="str">
            <v>N/A</v>
          </cell>
          <cell r="AP1777" t="str">
            <v>N/A</v>
          </cell>
          <cell r="AQ1777" t="str">
            <v>N/A</v>
          </cell>
          <cell r="AR1777" t="str">
            <v>N/A</v>
          </cell>
          <cell r="AS1777" t="str">
            <v>N/AN/A</v>
          </cell>
          <cell r="AT1777" t="str">
            <v>N/A</v>
          </cell>
          <cell r="AU1777" t="str">
            <v>N/A</v>
          </cell>
          <cell r="AV1777" t="str">
            <v>N/A</v>
          </cell>
          <cell r="AW1777" t="str">
            <v>N/A</v>
          </cell>
          <cell r="AX1777" t="str">
            <v>N/A</v>
          </cell>
          <cell r="AY1777" t="str">
            <v>N/A</v>
          </cell>
          <cell r="AZ1777">
            <v>115161</v>
          </cell>
        </row>
        <row r="1778">
          <cell r="D1778">
            <v>118042</v>
          </cell>
          <cell r="E1778" t="str">
            <v>CONSELHO DE ADMINISTRACAO</v>
          </cell>
          <cell r="F1778" t="str">
            <v>N/A</v>
          </cell>
          <cell r="G1778" t="str">
            <v>SP</v>
          </cell>
          <cell r="H1778" t="str">
            <v>SÃO PAULO</v>
          </cell>
          <cell r="I1778" t="str">
            <v>SP</v>
          </cell>
          <cell r="J1778" t="str">
            <v>SP</v>
          </cell>
          <cell r="K1778">
            <v>80</v>
          </cell>
          <cell r="L1778" t="str">
            <v>ERES</v>
          </cell>
          <cell r="M1778" t="str">
            <v>ERES</v>
          </cell>
          <cell r="N1778">
            <v>0</v>
          </cell>
          <cell r="O1778">
            <v>0</v>
          </cell>
          <cell r="P1778" t="str">
            <v>N/A</v>
          </cell>
          <cell r="Q1778" t="str">
            <v>CONSELHO DE ADMINISTRACAO</v>
          </cell>
          <cell r="R1778" t="str">
            <v>SG&amp;A</v>
          </cell>
          <cell r="S1778" t="str">
            <v>SG&amp;A</v>
          </cell>
          <cell r="T1778" t="str">
            <v>N/A</v>
          </cell>
          <cell r="U1778" t="str">
            <v>N/A</v>
          </cell>
          <cell r="V1778" t="str">
            <v>N/A</v>
          </cell>
          <cell r="W1778" t="str">
            <v>N/I</v>
          </cell>
          <cell r="X1778" t="str">
            <v>N/I</v>
          </cell>
          <cell r="Y1778" t="str">
            <v>N/A</v>
          </cell>
          <cell r="Z1778" t="str">
            <v>N/A</v>
          </cell>
          <cell r="AA1778" t="str">
            <v>N/A</v>
          </cell>
          <cell r="AB1778" t="str">
            <v>NAO BLOQUEADO</v>
          </cell>
          <cell r="AC1778">
            <v>118042</v>
          </cell>
          <cell r="AD1778" t="str">
            <v>CONSELHO DE ADMINISTRACAO</v>
          </cell>
          <cell r="AE1778" t="str">
            <v>3.SG&amp;A</v>
          </cell>
          <cell r="AF1778" t="str">
            <v>N/A</v>
          </cell>
          <cell r="AG1778" t="str">
            <v>N/A</v>
          </cell>
          <cell r="AH1778" t="str">
            <v xml:space="preserve">SÃO PAULO </v>
          </cell>
          <cell r="AI1778" t="str">
            <v>N/A</v>
          </cell>
          <cell r="AJ1778" t="str">
            <v>N/A</v>
          </cell>
          <cell r="AK1778" t="str">
            <v>N/A</v>
          </cell>
          <cell r="AL1778" t="str">
            <v>N/A</v>
          </cell>
          <cell r="AM1778" t="str">
            <v>N/A</v>
          </cell>
          <cell r="AN1778" t="str">
            <v>N/A</v>
          </cell>
          <cell r="AO1778" t="str">
            <v>N/A</v>
          </cell>
          <cell r="AP1778" t="str">
            <v>N/A</v>
          </cell>
          <cell r="AQ1778" t="str">
            <v>N/A</v>
          </cell>
          <cell r="AR1778" t="str">
            <v>N/A</v>
          </cell>
          <cell r="AS1778" t="str">
            <v>N/AN/A</v>
          </cell>
          <cell r="AT1778" t="str">
            <v>N/A</v>
          </cell>
          <cell r="AU1778" t="str">
            <v>N/A</v>
          </cell>
          <cell r="AV1778" t="str">
            <v>N/A</v>
          </cell>
          <cell r="AW1778" t="str">
            <v>N/A</v>
          </cell>
          <cell r="AX1778" t="str">
            <v>N/A</v>
          </cell>
          <cell r="AY1778" t="str">
            <v>N/A</v>
          </cell>
          <cell r="AZ1778">
            <v>118042</v>
          </cell>
        </row>
        <row r="1779">
          <cell r="D1779" t="str">
            <v xml:space="preserve">01201XM  </v>
          </cell>
          <cell r="E1779" t="str">
            <v>MONO PORTO SEG BARRA FUNDA</v>
          </cell>
          <cell r="F1779" t="str">
            <v>PORTO SEGURO</v>
          </cell>
          <cell r="G1779" t="str">
            <v>SP</v>
          </cell>
          <cell r="H1779" t="str">
            <v>SÃO PAULO</v>
          </cell>
          <cell r="I1779" t="str">
            <v>SP</v>
          </cell>
          <cell r="J1779" t="str">
            <v>SP</v>
          </cell>
          <cell r="K1779" t="str">
            <v>01</v>
          </cell>
          <cell r="L1779" t="str">
            <v>ALLPARK</v>
          </cell>
          <cell r="M1779" t="str">
            <v>ALLPARK</v>
          </cell>
          <cell r="N1779">
            <v>0</v>
          </cell>
          <cell r="O1779">
            <v>183</v>
          </cell>
          <cell r="P1779" t="str">
            <v>MONOUSUARIO</v>
          </cell>
          <cell r="Q1779" t="str">
            <v>GARAGEM</v>
          </cell>
          <cell r="R1779" t="str">
            <v>OFF STREET</v>
          </cell>
          <cell r="S1779" t="str">
            <v>NN OFF 2011</v>
          </cell>
          <cell r="T1779">
            <v>1</v>
          </cell>
          <cell r="U1779" t="str">
            <v>N/I</v>
          </cell>
          <cell r="V1779" t="str">
            <v>N/I</v>
          </cell>
          <cell r="W1779" t="str">
            <v>GARAGEM NÃO INAUGURADA</v>
          </cell>
          <cell r="X1779" t="str">
            <v>N/I</v>
          </cell>
          <cell r="Y1779" t="str">
            <v>ADM</v>
          </cell>
          <cell r="Z1779" t="str">
            <v>N/I</v>
          </cell>
          <cell r="AA1779" t="str">
            <v>N/I</v>
          </cell>
          <cell r="AB1779" t="str">
            <v>NAO BLOQUEADO</v>
          </cell>
          <cell r="AC1779" t="str">
            <v xml:space="preserve">01201XM  </v>
          </cell>
          <cell r="AD1779" t="str">
            <v>MONO PORTO SEG BARRA FUNDA</v>
          </cell>
          <cell r="AE1779" t="str">
            <v>6.AINDA NÃO ABRIU</v>
          </cell>
          <cell r="AF1779" t="str">
            <v>N/I</v>
          </cell>
          <cell r="AG1779" t="str">
            <v>N/I</v>
          </cell>
          <cell r="AH1779" t="str">
            <v xml:space="preserve">SÃO PAULO </v>
          </cell>
          <cell r="AI1779" t="str">
            <v>01156-000</v>
          </cell>
          <cell r="AJ1779" t="str">
            <v>BARRA FUNDA</v>
          </cell>
          <cell r="AK1779" t="str">
            <v xml:space="preserve">Rua Tagipuru, 960 </v>
          </cell>
          <cell r="AL1779" t="str">
            <v>N/I</v>
          </cell>
          <cell r="AM1779">
            <v>40854</v>
          </cell>
          <cell r="AN1779" t="str">
            <v>N/A</v>
          </cell>
          <cell r="AO1779" t="str">
            <v>N/A</v>
          </cell>
          <cell r="AP1779">
            <v>41554</v>
          </cell>
          <cell r="AQ1779" t="str">
            <v>N/A</v>
          </cell>
          <cell r="AR1779" t="str">
            <v>N/A</v>
          </cell>
          <cell r="AS1779" t="str">
            <v>N/AXM</v>
          </cell>
          <cell r="AT1779" t="str">
            <v>N/A</v>
          </cell>
          <cell r="AU1779" t="str">
            <v>XM</v>
          </cell>
          <cell r="AV1779" t="str">
            <v>N/A</v>
          </cell>
          <cell r="AW1779" t="str">
            <v>N/A</v>
          </cell>
          <cell r="AX1779" t="str">
            <v>N/A</v>
          </cell>
          <cell r="AY1779" t="str">
            <v>Porto Seguro - Barra Funda</v>
          </cell>
          <cell r="AZ1779" t="str">
            <v xml:space="preserve">01201XM  </v>
          </cell>
        </row>
        <row r="1780">
          <cell r="D1780" t="str">
            <v xml:space="preserve">01201XN  </v>
          </cell>
          <cell r="E1780" t="str">
            <v>MONO PORTO SEG SAO JOSE DOS CAMPOS</v>
          </cell>
          <cell r="F1780" t="str">
            <v>PORTO SEGURO</v>
          </cell>
          <cell r="G1780" t="str">
            <v>SP</v>
          </cell>
          <cell r="H1780" t="str">
            <v>SÃO PAULO</v>
          </cell>
          <cell r="I1780" t="str">
            <v>SP</v>
          </cell>
          <cell r="J1780" t="str">
            <v>SP</v>
          </cell>
          <cell r="K1780" t="str">
            <v>01</v>
          </cell>
          <cell r="L1780" t="str">
            <v>ALLPARK</v>
          </cell>
          <cell r="M1780" t="str">
            <v>ALLPARK</v>
          </cell>
          <cell r="N1780">
            <v>0</v>
          </cell>
          <cell r="O1780">
            <v>30</v>
          </cell>
          <cell r="P1780" t="str">
            <v>MONOUSUARIO</v>
          </cell>
          <cell r="Q1780" t="str">
            <v>GARAGEM</v>
          </cell>
          <cell r="R1780" t="str">
            <v>OFF STREET</v>
          </cell>
          <cell r="S1780" t="str">
            <v>NN OFF 2011</v>
          </cell>
          <cell r="T1780">
            <v>1</v>
          </cell>
          <cell r="U1780" t="str">
            <v>N/I</v>
          </cell>
          <cell r="V1780" t="str">
            <v>N/I</v>
          </cell>
          <cell r="W1780" t="str">
            <v>GARAGEM NÃO INAUGURADA</v>
          </cell>
          <cell r="X1780" t="str">
            <v>N/I</v>
          </cell>
          <cell r="Y1780" t="str">
            <v>ADM</v>
          </cell>
          <cell r="Z1780" t="str">
            <v>N/I</v>
          </cell>
          <cell r="AA1780" t="str">
            <v>N/I</v>
          </cell>
          <cell r="AB1780" t="str">
            <v>NAO BLOQUEADO</v>
          </cell>
          <cell r="AC1780" t="str">
            <v xml:space="preserve">01201XN  </v>
          </cell>
          <cell r="AD1780" t="str">
            <v>MONO PORTO SEG SAO JOSE DOS CAMPOS</v>
          </cell>
          <cell r="AE1780" t="str">
            <v>6.AINDA NÃO ABRIU</v>
          </cell>
          <cell r="AF1780" t="str">
            <v>N/I</v>
          </cell>
          <cell r="AG1780" t="str">
            <v>N/I</v>
          </cell>
          <cell r="AH1780" t="str">
            <v>São José dos Campos</v>
          </cell>
          <cell r="AI1780" t="str">
            <v>12245-031</v>
          </cell>
          <cell r="AJ1780" t="str">
            <v>CENTRO</v>
          </cell>
          <cell r="AK1780" t="str">
            <v xml:space="preserve">Avenida Dr. Nelson D'Ávila, 566 </v>
          </cell>
          <cell r="AL1780" t="str">
            <v>N/I</v>
          </cell>
          <cell r="AM1780">
            <v>40854</v>
          </cell>
          <cell r="AN1780" t="str">
            <v>N/A</v>
          </cell>
          <cell r="AO1780" t="str">
            <v>N/A</v>
          </cell>
          <cell r="AP1780">
            <v>41554</v>
          </cell>
          <cell r="AQ1780" t="str">
            <v>N/A</v>
          </cell>
          <cell r="AR1780" t="str">
            <v>N/A</v>
          </cell>
          <cell r="AS1780" t="str">
            <v>N/AXN</v>
          </cell>
          <cell r="AT1780" t="str">
            <v>N/A</v>
          </cell>
          <cell r="AU1780" t="str">
            <v>XN</v>
          </cell>
          <cell r="AV1780" t="str">
            <v>N/A</v>
          </cell>
          <cell r="AW1780" t="str">
            <v>N/A</v>
          </cell>
          <cell r="AX1780" t="str">
            <v>N/A</v>
          </cell>
          <cell r="AY1780" t="str">
            <v>Porto Seguro - São José dos Campos</v>
          </cell>
          <cell r="AZ1780" t="str">
            <v xml:space="preserve">01201XN  </v>
          </cell>
        </row>
        <row r="1781">
          <cell r="D1781" t="str">
            <v xml:space="preserve">01201XQ  </v>
          </cell>
          <cell r="E1781" t="str">
            <v>BANCO HSBC LAPA</v>
          </cell>
          <cell r="F1781" t="str">
            <v>N/A</v>
          </cell>
          <cell r="G1781" t="str">
            <v>SP</v>
          </cell>
          <cell r="H1781" t="str">
            <v>SÃO PAULO</v>
          </cell>
          <cell r="I1781" t="str">
            <v>SP</v>
          </cell>
          <cell r="J1781" t="str">
            <v>SP</v>
          </cell>
          <cell r="K1781" t="str">
            <v>01</v>
          </cell>
          <cell r="L1781" t="str">
            <v>ALLPARK</v>
          </cell>
          <cell r="M1781" t="str">
            <v>PARE CERTO</v>
          </cell>
          <cell r="N1781">
            <v>0</v>
          </cell>
          <cell r="O1781">
            <v>35</v>
          </cell>
          <cell r="P1781" t="str">
            <v>BANCO</v>
          </cell>
          <cell r="Q1781" t="str">
            <v>GARAGEM</v>
          </cell>
          <cell r="R1781" t="str">
            <v>OFF STREET</v>
          </cell>
          <cell r="S1781" t="str">
            <v>M&amp;A 2011</v>
          </cell>
          <cell r="T1781">
            <v>1</v>
          </cell>
          <cell r="U1781" t="str">
            <v>N/I</v>
          </cell>
          <cell r="V1781" t="str">
            <v>N/I</v>
          </cell>
          <cell r="W1781" t="str">
            <v>GARAGEM NÃO INAUGURADA</v>
          </cell>
          <cell r="X1781" t="str">
            <v>N/I</v>
          </cell>
          <cell r="Y1781" t="str">
            <v>N/I</v>
          </cell>
          <cell r="Z1781" t="str">
            <v>N/I</v>
          </cell>
          <cell r="AA1781" t="str">
            <v>N/I</v>
          </cell>
          <cell r="AB1781" t="str">
            <v>NAO BLOQUEADO</v>
          </cell>
          <cell r="AC1781" t="str">
            <v xml:space="preserve">01201XQ  </v>
          </cell>
          <cell r="AD1781" t="str">
            <v>BANCO HSBC LAPA</v>
          </cell>
          <cell r="AE1781" t="str">
            <v>6.AINDA NÃO ABRIU</v>
          </cell>
          <cell r="AF1781" t="str">
            <v>N/I</v>
          </cell>
          <cell r="AG1781" t="str">
            <v>N/I</v>
          </cell>
          <cell r="AH1781" t="str">
            <v xml:space="preserve">SÃO PAULO </v>
          </cell>
          <cell r="AI1781" t="str">
            <v>05072-000</v>
          </cell>
          <cell r="AJ1781" t="str">
            <v>LAPA</v>
          </cell>
          <cell r="AK1781" t="str">
            <v xml:space="preserve">RUA NOSSA SENHORA DA LAPA, 499 </v>
          </cell>
          <cell r="AL1781">
            <v>5</v>
          </cell>
          <cell r="AM1781">
            <v>40851</v>
          </cell>
          <cell r="AN1781" t="str">
            <v>N/A</v>
          </cell>
          <cell r="AO1781" t="str">
            <v>N/A</v>
          </cell>
          <cell r="AP1781" t="str">
            <v>N/A</v>
          </cell>
          <cell r="AQ1781" t="str">
            <v>N/A</v>
          </cell>
          <cell r="AR1781" t="str">
            <v>N/A</v>
          </cell>
          <cell r="AS1781" t="str">
            <v>N/AXQ</v>
          </cell>
          <cell r="AT1781" t="str">
            <v>N/A</v>
          </cell>
          <cell r="AU1781" t="str">
            <v>XQ</v>
          </cell>
          <cell r="AV1781" t="str">
            <v>N/A</v>
          </cell>
          <cell r="AW1781" t="str">
            <v>N/A</v>
          </cell>
          <cell r="AX1781" t="str">
            <v>N/A</v>
          </cell>
          <cell r="AY1781" t="str">
            <v>N/A</v>
          </cell>
          <cell r="AZ1781" t="str">
            <v xml:space="preserve">01201XQ  </v>
          </cell>
        </row>
        <row r="1782">
          <cell r="D1782" t="str">
            <v xml:space="preserve">01201XR  </v>
          </cell>
          <cell r="E1782" t="str">
            <v>BANCO HSBC JAGUARE</v>
          </cell>
          <cell r="F1782" t="str">
            <v>N/A</v>
          </cell>
          <cell r="G1782" t="str">
            <v>SP</v>
          </cell>
          <cell r="H1782" t="str">
            <v>SÃO PAULO</v>
          </cell>
          <cell r="I1782" t="str">
            <v>SP</v>
          </cell>
          <cell r="J1782" t="str">
            <v>SP</v>
          </cell>
          <cell r="K1782" t="str">
            <v>01</v>
          </cell>
          <cell r="L1782" t="str">
            <v>ALLPARK</v>
          </cell>
          <cell r="M1782" t="str">
            <v>PARE CERTO</v>
          </cell>
          <cell r="N1782">
            <v>0</v>
          </cell>
          <cell r="O1782">
            <v>25</v>
          </cell>
          <cell r="P1782" t="str">
            <v>BANCO</v>
          </cell>
          <cell r="Q1782" t="str">
            <v>GARAGEM</v>
          </cell>
          <cell r="R1782" t="str">
            <v>OFF STREET</v>
          </cell>
          <cell r="S1782" t="str">
            <v>M&amp;A 2011</v>
          </cell>
          <cell r="T1782">
            <v>1</v>
          </cell>
          <cell r="U1782" t="str">
            <v>N/I</v>
          </cell>
          <cell r="V1782" t="str">
            <v>N/I</v>
          </cell>
          <cell r="W1782" t="str">
            <v>GARAGEM NÃO INAUGURADA</v>
          </cell>
          <cell r="X1782" t="str">
            <v>N/I</v>
          </cell>
          <cell r="Y1782" t="str">
            <v>N/I</v>
          </cell>
          <cell r="Z1782" t="str">
            <v>N/I</v>
          </cell>
          <cell r="AA1782" t="str">
            <v>N/I</v>
          </cell>
          <cell r="AB1782" t="str">
            <v>NAO BLOQUEADO</v>
          </cell>
          <cell r="AC1782" t="str">
            <v xml:space="preserve">01201XR  </v>
          </cell>
          <cell r="AD1782" t="str">
            <v>BANCO HSBC JAGUARE</v>
          </cell>
          <cell r="AE1782" t="str">
            <v>6.AINDA NÃO ABRIU</v>
          </cell>
          <cell r="AF1782" t="str">
            <v>N/I</v>
          </cell>
          <cell r="AG1782" t="str">
            <v>N/I</v>
          </cell>
          <cell r="AH1782" t="str">
            <v xml:space="preserve">SÃO PAULO </v>
          </cell>
          <cell r="AI1782" t="str">
            <v>05323-001</v>
          </cell>
          <cell r="AJ1782" t="str">
            <v>JAGUARE</v>
          </cell>
          <cell r="AK1782" t="str">
            <v>Avenida Presidente Altino, 741</v>
          </cell>
          <cell r="AL1782" t="str">
            <v>N/I</v>
          </cell>
          <cell r="AM1782">
            <v>40869</v>
          </cell>
          <cell r="AN1782" t="str">
            <v>N/A</v>
          </cell>
          <cell r="AO1782" t="str">
            <v>N/A</v>
          </cell>
          <cell r="AP1782" t="str">
            <v>N/A</v>
          </cell>
          <cell r="AQ1782" t="str">
            <v>N/A</v>
          </cell>
          <cell r="AR1782" t="str">
            <v>N/A</v>
          </cell>
          <cell r="AS1782" t="str">
            <v>N/AXR</v>
          </cell>
          <cell r="AT1782" t="str">
            <v>N/A</v>
          </cell>
          <cell r="AU1782" t="str">
            <v>XR</v>
          </cell>
          <cell r="AV1782" t="str">
            <v>N/A</v>
          </cell>
          <cell r="AW1782" t="str">
            <v>N/A</v>
          </cell>
          <cell r="AX1782" t="str">
            <v>N/A</v>
          </cell>
          <cell r="AY1782" t="str">
            <v>N/A</v>
          </cell>
          <cell r="AZ1782" t="str">
            <v xml:space="preserve">01201XR  </v>
          </cell>
        </row>
        <row r="1783">
          <cell r="D1783" t="str">
            <v xml:space="preserve">01201XS  </v>
          </cell>
          <cell r="E1783" t="str">
            <v>BANCO HSBC VERGUEIRO</v>
          </cell>
          <cell r="F1783" t="str">
            <v>N/A</v>
          </cell>
          <cell r="G1783" t="str">
            <v>SP</v>
          </cell>
          <cell r="H1783" t="str">
            <v>SÃO PAULO</v>
          </cell>
          <cell r="I1783" t="str">
            <v>SP</v>
          </cell>
          <cell r="J1783" t="str">
            <v>SP</v>
          </cell>
          <cell r="K1783" t="str">
            <v>01</v>
          </cell>
          <cell r="L1783" t="str">
            <v>ALLPARK</v>
          </cell>
          <cell r="M1783" t="str">
            <v>PARE CERTO</v>
          </cell>
          <cell r="N1783">
            <v>0</v>
          </cell>
          <cell r="O1783">
            <v>36</v>
          </cell>
          <cell r="P1783" t="str">
            <v>BANCO</v>
          </cell>
          <cell r="Q1783" t="str">
            <v>GARAGEM</v>
          </cell>
          <cell r="R1783" t="str">
            <v>OFF STREET</v>
          </cell>
          <cell r="S1783" t="str">
            <v>M&amp;A 2011</v>
          </cell>
          <cell r="T1783">
            <v>1</v>
          </cell>
          <cell r="U1783" t="str">
            <v>N/I</v>
          </cell>
          <cell r="V1783" t="str">
            <v>N/I</v>
          </cell>
          <cell r="W1783" t="str">
            <v>GARAGEM NÃO INAUGURADA</v>
          </cell>
          <cell r="X1783" t="str">
            <v>N/I</v>
          </cell>
          <cell r="Y1783" t="str">
            <v>N/I</v>
          </cell>
          <cell r="Z1783" t="str">
            <v>N/I</v>
          </cell>
          <cell r="AA1783" t="str">
            <v>N/I</v>
          </cell>
          <cell r="AB1783" t="str">
            <v>NAO BLOQUEADO</v>
          </cell>
          <cell r="AC1783" t="str">
            <v xml:space="preserve">01201XS  </v>
          </cell>
          <cell r="AD1783" t="str">
            <v>BANCO HSBC VERGUEIRO</v>
          </cell>
          <cell r="AE1783" t="str">
            <v>6.AINDA NÃO ABRIU</v>
          </cell>
          <cell r="AF1783" t="str">
            <v>N/I</v>
          </cell>
          <cell r="AG1783" t="str">
            <v>N/I</v>
          </cell>
          <cell r="AH1783" t="str">
            <v xml:space="preserve">SÃO PAULO </v>
          </cell>
          <cell r="AI1783" t="str">
            <v>04272-100</v>
          </cell>
          <cell r="AJ1783" t="str">
            <v>Jabaquara</v>
          </cell>
          <cell r="AK1783" t="str">
            <v>Rua Vergueiro, 6412</v>
          </cell>
          <cell r="AL1783" t="str">
            <v>N/I</v>
          </cell>
          <cell r="AM1783">
            <v>40869</v>
          </cell>
          <cell r="AN1783" t="str">
            <v>N/A</v>
          </cell>
          <cell r="AO1783" t="str">
            <v>N/A</v>
          </cell>
          <cell r="AP1783" t="str">
            <v>N/A</v>
          </cell>
          <cell r="AQ1783" t="str">
            <v>N/A</v>
          </cell>
          <cell r="AR1783" t="str">
            <v>N/A</v>
          </cell>
          <cell r="AS1783" t="str">
            <v>N/AXS</v>
          </cell>
          <cell r="AT1783" t="str">
            <v>N/A</v>
          </cell>
          <cell r="AU1783" t="str">
            <v>XS</v>
          </cell>
          <cell r="AV1783" t="str">
            <v>N/A</v>
          </cell>
          <cell r="AW1783" t="str">
            <v>N/A</v>
          </cell>
          <cell r="AX1783" t="str">
            <v>N/A</v>
          </cell>
          <cell r="AY1783" t="str">
            <v>N/A</v>
          </cell>
          <cell r="AZ1783" t="str">
            <v xml:space="preserve">01201XS  </v>
          </cell>
        </row>
        <row r="1784">
          <cell r="D1784" t="str">
            <v xml:space="preserve">02201XP  </v>
          </cell>
          <cell r="E1784" t="str">
            <v>GARAGE 3 EMES</v>
          </cell>
          <cell r="F1784" t="str">
            <v>N/A</v>
          </cell>
          <cell r="G1784" t="str">
            <v>RJ</v>
          </cell>
          <cell r="H1784" t="str">
            <v>RIO DE JANEIRO</v>
          </cell>
          <cell r="I1784" t="str">
            <v>RJ</v>
          </cell>
          <cell r="J1784" t="str">
            <v>RJ</v>
          </cell>
          <cell r="K1784" t="str">
            <v>01</v>
          </cell>
          <cell r="L1784" t="str">
            <v>ALLPARK</v>
          </cell>
          <cell r="M1784" t="str">
            <v>ALLPARK</v>
          </cell>
          <cell r="N1784">
            <v>0</v>
          </cell>
          <cell r="O1784">
            <v>300</v>
          </cell>
          <cell r="P1784" t="str">
            <v>CENTRO COMERCIAL</v>
          </cell>
          <cell r="Q1784" t="str">
            <v>GARAGEM</v>
          </cell>
          <cell r="R1784" t="str">
            <v>OFF STREET</v>
          </cell>
          <cell r="S1784" t="str">
            <v>NN OFF 2011</v>
          </cell>
          <cell r="T1784">
            <v>1</v>
          </cell>
          <cell r="U1784" t="str">
            <v>N/I</v>
          </cell>
          <cell r="V1784" t="str">
            <v>N/I</v>
          </cell>
          <cell r="W1784" t="str">
            <v>GARAGEM NÃO INAUGURADA</v>
          </cell>
          <cell r="X1784" t="str">
            <v>N/I</v>
          </cell>
          <cell r="Y1784" t="str">
            <v>LOCAÇÃO</v>
          </cell>
          <cell r="Z1784" t="str">
            <v>N/I</v>
          </cell>
          <cell r="AA1784" t="str">
            <v>FAIXA</v>
          </cell>
          <cell r="AB1784" t="str">
            <v>NAO BLOQUEADO</v>
          </cell>
          <cell r="AC1784" t="str">
            <v xml:space="preserve">02201XP  </v>
          </cell>
          <cell r="AD1784" t="str">
            <v>GARAGE 3 EMES</v>
          </cell>
          <cell r="AE1784" t="str">
            <v>6.AINDA NÃO ABRIU</v>
          </cell>
          <cell r="AF1784" t="str">
            <v>N/I</v>
          </cell>
          <cell r="AG1784" t="str">
            <v>N/I</v>
          </cell>
          <cell r="AH1784" t="str">
            <v>RIO DE JANEIRO</v>
          </cell>
          <cell r="AI1784" t="str">
            <v>22031-040</v>
          </cell>
          <cell r="AJ1784" t="str">
            <v>COPACABANA</v>
          </cell>
          <cell r="AK1784" t="str">
            <v>Rua Joseph Bloch, 40</v>
          </cell>
          <cell r="AL1784" t="str">
            <v>N/I</v>
          </cell>
          <cell r="AM1784">
            <v>40878</v>
          </cell>
          <cell r="AN1784" t="str">
            <v>N/A</v>
          </cell>
          <cell r="AO1784" t="str">
            <v>N/A</v>
          </cell>
          <cell r="AP1784">
            <v>42704</v>
          </cell>
          <cell r="AQ1784" t="str">
            <v>N/A</v>
          </cell>
          <cell r="AR1784" t="str">
            <v>N/A</v>
          </cell>
          <cell r="AS1784" t="str">
            <v>N/AXP</v>
          </cell>
          <cell r="AT1784" t="str">
            <v>N/A</v>
          </cell>
          <cell r="AU1784" t="str">
            <v>XP</v>
          </cell>
          <cell r="AV1784" t="str">
            <v>N/A</v>
          </cell>
          <cell r="AW1784" t="str">
            <v>N/A</v>
          </cell>
          <cell r="AX1784" t="str">
            <v>N/A</v>
          </cell>
          <cell r="AY1784" t="str">
            <v>N/A</v>
          </cell>
          <cell r="AZ1784" t="str">
            <v xml:space="preserve">02201XP  </v>
          </cell>
        </row>
        <row r="1785">
          <cell r="D1785" t="str">
            <v xml:space="preserve">03201XO  </v>
          </cell>
          <cell r="E1785" t="str">
            <v>UNIVERSIDADE POSITIVO</v>
          </cell>
          <cell r="F1785" t="str">
            <v>N/A</v>
          </cell>
          <cell r="G1785" t="str">
            <v>PR</v>
          </cell>
          <cell r="H1785" t="str">
            <v>PARANÁ</v>
          </cell>
          <cell r="I1785" t="str">
            <v>SUL</v>
          </cell>
          <cell r="J1785" t="str">
            <v>SUL</v>
          </cell>
          <cell r="K1785" t="str">
            <v>01</v>
          </cell>
          <cell r="L1785" t="str">
            <v>ALLPARK</v>
          </cell>
          <cell r="M1785" t="str">
            <v>ALLPARK</v>
          </cell>
          <cell r="N1785">
            <v>0</v>
          </cell>
          <cell r="O1785">
            <v>4511</v>
          </cell>
          <cell r="P1785" t="str">
            <v>INSTITUIÇÃO DE ENSINO</v>
          </cell>
          <cell r="Q1785" t="str">
            <v>GARAGEM</v>
          </cell>
          <cell r="R1785" t="str">
            <v>OFF STREET</v>
          </cell>
          <cell r="S1785" t="str">
            <v>NN OFF 2011</v>
          </cell>
          <cell r="T1785">
            <v>1</v>
          </cell>
          <cell r="U1785" t="str">
            <v>N/I</v>
          </cell>
          <cell r="V1785" t="str">
            <v>N/I</v>
          </cell>
          <cell r="W1785" t="str">
            <v>GARAGEM NÃO INAUGURADA</v>
          </cell>
          <cell r="X1785" t="str">
            <v>N/I</v>
          </cell>
          <cell r="Y1785" t="str">
            <v>LOCAÇÃO</v>
          </cell>
          <cell r="Z1785" t="str">
            <v>N/I</v>
          </cell>
          <cell r="AA1785" t="str">
            <v>N/I</v>
          </cell>
          <cell r="AB1785" t="str">
            <v>NAO BLOQUEADO</v>
          </cell>
          <cell r="AC1785" t="str">
            <v xml:space="preserve">03201XO  </v>
          </cell>
          <cell r="AD1785" t="str">
            <v>UNIVERSIDADE POSITIVO</v>
          </cell>
          <cell r="AE1785" t="str">
            <v>6.AINDA NÃO ABRIU</v>
          </cell>
          <cell r="AF1785" t="str">
            <v>N/I</v>
          </cell>
          <cell r="AG1785" t="str">
            <v>N/I</v>
          </cell>
          <cell r="AH1785" t="str">
            <v>CURITIBA</v>
          </cell>
          <cell r="AI1785" t="str">
            <v>81280-330</v>
          </cell>
          <cell r="AJ1785" t="str">
            <v>Campo Comprido</v>
          </cell>
          <cell r="AK1785" t="str">
            <v>Rua Prof. Pedro Viriato Parigot de Souza, 5300</v>
          </cell>
          <cell r="AL1785" t="str">
            <v>N/I</v>
          </cell>
          <cell r="AM1785">
            <v>40909</v>
          </cell>
          <cell r="AN1785" t="str">
            <v>N/A</v>
          </cell>
          <cell r="AO1785" t="str">
            <v>N/A</v>
          </cell>
          <cell r="AP1785">
            <v>43100</v>
          </cell>
          <cell r="AQ1785" t="str">
            <v>N/A</v>
          </cell>
          <cell r="AR1785" t="str">
            <v>N/A</v>
          </cell>
          <cell r="AS1785" t="str">
            <v>N/AXO</v>
          </cell>
          <cell r="AT1785" t="str">
            <v>N/A</v>
          </cell>
          <cell r="AU1785" t="str">
            <v>XO</v>
          </cell>
          <cell r="AV1785" t="str">
            <v>N/A</v>
          </cell>
          <cell r="AW1785" t="str">
            <v>N/A</v>
          </cell>
          <cell r="AX1785" t="str">
            <v>N/A</v>
          </cell>
          <cell r="AY1785" t="str">
            <v>Universidade Positivo</v>
          </cell>
          <cell r="AZ1785" t="str">
            <v xml:space="preserve">03201XO  </v>
          </cell>
        </row>
      </sheetData>
      <sheetData sheetId="7"/>
      <sheetData sheetId="8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MISSAS"/>
      <sheetName val="LUCRO BRUTO"/>
      <sheetName val="RECEBIMENTOS"/>
      <sheetName val="SALDOS A RECEBER"/>
      <sheetName val="COMISSÕES"/>
      <sheetName val="CÁLCULO CMV"/>
      <sheetName val="COMPRAS"/>
      <sheetName val="IMPOSTOS A RECUPERAR"/>
      <sheetName val="PAGAMENTOS"/>
      <sheetName val="SALDOS A PAGAR"/>
      <sheetName val="APURAÇÃO IMPOSTOS"/>
      <sheetName val="INVESTIMENTOS"/>
      <sheetName val="DESPESAS"/>
      <sheetName val="PESSOAL"/>
    </sheetNames>
    <sheetDataSet>
      <sheetData sheetId="0">
        <row r="29">
          <cell r="F29">
            <v>0.11345</v>
          </cell>
        </row>
        <row r="30">
          <cell r="F30">
            <v>0.11734999999999998</v>
          </cell>
        </row>
        <row r="31">
          <cell r="F31">
            <v>5.9249999999999997E-2</v>
          </cell>
        </row>
        <row r="32">
          <cell r="F32">
            <v>0.10744999999999999</v>
          </cell>
        </row>
        <row r="33">
          <cell r="F33">
            <v>3.3849999999999998E-2</v>
          </cell>
        </row>
        <row r="34">
          <cell r="F34">
            <v>4.4050000000000006E-2</v>
          </cell>
        </row>
        <row r="35">
          <cell r="F35">
            <v>3.755E-2</v>
          </cell>
        </row>
        <row r="36">
          <cell r="F36">
            <v>1.3049999999999999E-2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ltado por procedim"/>
      <sheetName val="Lista"/>
      <sheetName val="Relat. Analít"/>
      <sheetName val="melhorias"/>
      <sheetName val="GERAL"/>
      <sheetName val="para fabiano"/>
      <sheetName val="pontos"/>
      <sheetName val="divulgado"/>
      <sheetName val="memória calc pontos"/>
      <sheetName val="Rosto Fax "/>
      <sheetName val="Nível D"/>
      <sheetName val="Nível C"/>
      <sheetName val="Nível A 2 OB"/>
      <sheetName val="Nível A 1 OB"/>
      <sheetName val="Nível B 2 OB - incosul"/>
      <sheetName val="A2 OHSAS"/>
      <sheetName val="A3 OHSAS "/>
      <sheetName val="LISTA REQ"/>
      <sheetName val="ISO  4 STC"/>
      <sheetName val="ISO  TIBÉRIO"/>
      <sheetName val="ISO  DMO 1 obra"/>
      <sheetName val="ISO  Ryazbek"/>
      <sheetName val="Nível A 1 OB - CPD"/>
      <sheetName val="ISO  ZAF 1ob"/>
      <sheetName val="Nível B 1 OB - HALNA"/>
      <sheetName val="ISO  SETIN 1ob"/>
      <sheetName val="ISO  1ob PE"/>
      <sheetName val="Solidi ISO 1ob"/>
      <sheetName val="PACAEMBU"/>
      <sheetName val="INCORBASE"/>
      <sheetName val="HUDSON"/>
      <sheetName val="J&amp;BIAGINI"/>
      <sheetName val="OZ"/>
      <sheetName val="CAL"/>
      <sheetName val="EDIM"/>
      <sheetName val="Dds Av Fis"/>
      <sheetName val="19 meses"/>
      <sheetName val="16 meses"/>
      <sheetName val="14 meses"/>
      <sheetName val="Projeção Obra Shopping"/>
      <sheetName val="Resumo"/>
      <sheetName val="Encargos Sociais"/>
      <sheetName val="Custos Diversos"/>
      <sheetName val="CIV - Auxiliar de Obras"/>
      <sheetName val="CIV - Sub-oficial"/>
      <sheetName val="CIV - Oficial"/>
      <sheetName val="CIV - Oficial pleno"/>
      <sheetName val="CIV - Oficial polivalente"/>
      <sheetName val="CIV - Encarregado"/>
      <sheetName val="CIV - Encarregado gera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chimento"/>
      <sheetName val="enchimentoapron"/>
      <sheetName val="COMP_ROLO"/>
      <sheetName val="605al-01"/>
      <sheetName val="605al-01 (2)"/>
      <sheetName val="605al-01 (3)"/>
      <sheetName val="605al-01 (4)"/>
      <sheetName val="605al-01 (5)"/>
      <sheetName val="605al-01 (6)"/>
      <sheetName val="605al-01 (7)"/>
      <sheetName val="605al-01 (8)"/>
      <sheetName val="605al-01 (9)"/>
      <sheetName val="605al-01 (10)"/>
      <sheetName val="605tc01_SF_LO"/>
      <sheetName val="605tc01_PFF"/>
      <sheetName val="705tc01_SF_LO"/>
      <sheetName val="705tc01_SF_LO (2)"/>
      <sheetName val="705tc01_PFF"/>
      <sheetName val="705tc01_PFF (2)"/>
      <sheetName val="705tc02_SF_LO"/>
      <sheetName val="705tc02_SF_LO (2)"/>
      <sheetName val="705tc02_SF_LO (3)"/>
      <sheetName val="705tc02_PFF"/>
      <sheetName val="705tc02_PFF (2)"/>
      <sheetName val="705tc02_PFF (3)"/>
      <sheetName val="705tc03_SF_LO"/>
      <sheetName val="705tc03_SF_LO (2)"/>
      <sheetName val="705tc03_SF_LO (3)"/>
      <sheetName val="705tc03_PFF"/>
      <sheetName val="705tc03_PFF (2)"/>
      <sheetName val="705tc03_PFF (3)"/>
      <sheetName val="tc04_SF_LO"/>
      <sheetName val="tc04_pff"/>
      <sheetName val="tc04_emergPFF"/>
      <sheetName val="tc04_emergSF"/>
      <sheetName val="tc25_SF_LO"/>
      <sheetName val="tc25_SF_LO (2)"/>
      <sheetName val="tc25_pff"/>
      <sheetName val="tc25_pff (2)"/>
      <sheetName val="EM01_SF_LO"/>
      <sheetName val="EM01_pff"/>
      <sheetName val="Insumos"/>
    </sheetNames>
    <sheetDataSet>
      <sheetData sheetId="0"/>
      <sheetData sheetId="1"/>
      <sheetData sheetId="2">
        <row r="5">
          <cell r="A5">
            <v>400</v>
          </cell>
          <cell r="B5" t="str">
            <v>-</v>
          </cell>
        </row>
        <row r="6">
          <cell r="A6">
            <v>500</v>
          </cell>
          <cell r="B6" t="str">
            <v>-</v>
          </cell>
        </row>
        <row r="7">
          <cell r="A7">
            <v>600</v>
          </cell>
          <cell r="B7">
            <v>235</v>
          </cell>
        </row>
        <row r="8">
          <cell r="A8">
            <v>650</v>
          </cell>
          <cell r="B8">
            <v>250</v>
          </cell>
        </row>
        <row r="9">
          <cell r="A9">
            <v>800</v>
          </cell>
          <cell r="B9">
            <v>315</v>
          </cell>
        </row>
        <row r="10">
          <cell r="A10">
            <v>1000</v>
          </cell>
          <cell r="B10">
            <v>380</v>
          </cell>
        </row>
        <row r="11">
          <cell r="A11">
            <v>1200</v>
          </cell>
          <cell r="B11">
            <v>465</v>
          </cell>
        </row>
        <row r="12">
          <cell r="A12">
            <v>1400</v>
          </cell>
          <cell r="B12">
            <v>530</v>
          </cell>
        </row>
        <row r="13">
          <cell r="A13">
            <v>1600</v>
          </cell>
          <cell r="B13">
            <v>600</v>
          </cell>
        </row>
        <row r="14">
          <cell r="A14">
            <v>1800</v>
          </cell>
          <cell r="B14">
            <v>670</v>
          </cell>
        </row>
        <row r="15">
          <cell r="A15">
            <v>2000</v>
          </cell>
          <cell r="B15">
            <v>750</v>
          </cell>
        </row>
        <row r="16">
          <cell r="A16">
            <v>2200</v>
          </cell>
          <cell r="B16">
            <v>800</v>
          </cell>
        </row>
        <row r="17">
          <cell r="A17">
            <v>2400</v>
          </cell>
          <cell r="B17">
            <v>900</v>
          </cell>
        </row>
        <row r="18">
          <cell r="A18">
            <v>2600</v>
          </cell>
          <cell r="B18">
            <v>950</v>
          </cell>
        </row>
        <row r="19">
          <cell r="A19">
            <v>2800</v>
          </cell>
          <cell r="B19">
            <v>1050</v>
          </cell>
        </row>
        <row r="20">
          <cell r="A20">
            <v>3000</v>
          </cell>
          <cell r="B20">
            <v>1120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5"/>
      <sheetName val="coliga"/>
      <sheetName val="Patr"/>
      <sheetName val="Síntese"/>
      <sheetName val="Resut"/>
      <sheetName val="Plan4"/>
      <sheetName val="Analises"/>
      <sheetName val="BT"/>
      <sheetName val="CT"/>
      <sheetName val="Gua"/>
      <sheetName val="Ipa"/>
      <sheetName val="SL"/>
      <sheetName val="Ced"/>
      <sheetName val="Cub"/>
      <sheetName val="Serra"/>
      <sheetName val="RJ"/>
      <sheetName val="LI"/>
      <sheetName val="USICON"/>
      <sheetName val="IB"/>
      <sheetName val="JF"/>
      <sheetName val="LORENA"/>
      <sheetName val="VVELHA"/>
      <sheetName val="CURITIBA"/>
      <sheetName val="PARAISO "/>
      <sheetName val="FIAT"/>
      <sheetName val="SAL"/>
      <sheetName val="F_TOT"/>
      <sheetName val="PESSOAL"/>
      <sheetName val="FIXO VARIAVEL"/>
      <sheetName val="VAR.FIXO"/>
      <sheetName val="FILIALRAT"/>
      <sheetName val="FIXO VARIAVEL (2)"/>
      <sheetName val="Plan2"/>
      <sheetName val="Plan1"/>
      <sheetName val="INDIC."/>
      <sheetName val="PARAISO"/>
      <sheetName val="filiai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ldo Agosto - 06"/>
      <sheetName val="Saldo Julho06 Davi"/>
      <sheetName val="volumes julho"/>
      <sheetName val="Orçamento - 07-06"/>
      <sheetName val="Volumes 03-08"/>
      <sheetName val="Vol. Plan Davi"/>
      <sheetName val="os novas"/>
      <sheetName val="verba"/>
      <sheetName val="custos1"/>
      <sheetName val="14 DE JULHO"/>
      <sheetName val="vai (2)"/>
      <sheetName val="vai"/>
      <sheetName val="Mai-2006"/>
      <sheetName val="Junho-06"/>
      <sheetName val="Julho-06"/>
      <sheetName val="Agosto-06"/>
      <sheetName val="Setembro06"/>
    </sheetNames>
    <sheetDataSet>
      <sheetData sheetId="0">
        <row r="2">
          <cell r="B2" t="str">
            <v>Quantidades da UHE 14 de Julho</v>
          </cell>
        </row>
        <row r="7">
          <cell r="A7" t="str">
            <v>PEP/OS</v>
          </cell>
          <cell r="B7" t="str">
            <v>DESCRIÇÃO</v>
          </cell>
          <cell r="C7" t="str">
            <v>UN.</v>
          </cell>
          <cell r="D7" t="str">
            <v>Q U A N T I T A T I V O S</v>
          </cell>
        </row>
        <row r="8">
          <cell r="D8" t="str">
            <v>QUANT.
DEZ03</v>
          </cell>
          <cell r="E8" t="str">
            <v>QUANT.
OUT04</v>
          </cell>
          <cell r="F8" t="str">
            <v>QUANT.
OUT05</v>
          </cell>
          <cell r="G8" t="str">
            <v>QUANT.
NOV05</v>
          </cell>
          <cell r="H8" t="str">
            <v>QUANT.
DEZ05</v>
          </cell>
          <cell r="I8" t="str">
            <v>QUANT.
JAN06</v>
          </cell>
          <cell r="J8" t="str">
            <v>QUANT.
FEV06</v>
          </cell>
          <cell r="K8" t="str">
            <v>QUANT.
MAR06</v>
          </cell>
          <cell r="L8" t="str">
            <v>QUANT.
ABR06</v>
          </cell>
          <cell r="M8" t="str">
            <v>QUANT.
MAI06</v>
          </cell>
          <cell r="N8" t="str">
            <v>QUANT.
JUN06</v>
          </cell>
          <cell r="O8" t="str">
            <v>QUANT.
JUL06</v>
          </cell>
          <cell r="P8" t="str">
            <v>QUANT.
AGO06</v>
          </cell>
          <cell r="Q8" t="str">
            <v>QUANT.
SET06</v>
          </cell>
          <cell r="R8" t="str">
            <v>QUANT.
EXEC.</v>
          </cell>
          <cell r="S8" t="str">
            <v>REAL
SAP-OUT/05</v>
          </cell>
          <cell r="T8">
            <v>38657</v>
          </cell>
          <cell r="U8">
            <v>38687</v>
          </cell>
          <cell r="V8">
            <v>38718</v>
          </cell>
          <cell r="W8">
            <v>38749</v>
          </cell>
          <cell r="X8">
            <v>38777</v>
          </cell>
          <cell r="Y8">
            <v>38808</v>
          </cell>
          <cell r="Z8">
            <v>38838</v>
          </cell>
          <cell r="AA8">
            <v>38869</v>
          </cell>
          <cell r="AB8">
            <v>38899</v>
          </cell>
          <cell r="AC8">
            <v>38930</v>
          </cell>
          <cell r="AE8" t="str">
            <v>% EXEC.</v>
          </cell>
          <cell r="AF8" t="str">
            <v>À EXECUTAR</v>
          </cell>
        </row>
        <row r="9">
          <cell r="L9">
            <v>5996</v>
          </cell>
        </row>
        <row r="10">
          <cell r="D10" t="e">
            <v>#REF!</v>
          </cell>
          <cell r="E10" t="e">
            <v>#REF!</v>
          </cell>
          <cell r="F10" t="e">
            <v>#REF!</v>
          </cell>
          <cell r="G10" t="e">
            <v>#REF!</v>
          </cell>
          <cell r="H10" t="e">
            <v>#REF!</v>
          </cell>
          <cell r="I10" t="e">
            <v>#REF!</v>
          </cell>
          <cell r="J10" t="e">
            <v>#REF!</v>
          </cell>
          <cell r="K10" t="e">
            <v>#REF!</v>
          </cell>
          <cell r="L10" t="e">
            <v>#REF!</v>
          </cell>
          <cell r="M10" t="e">
            <v>#REF!</v>
          </cell>
          <cell r="N10" t="e">
            <v>#REF!</v>
          </cell>
          <cell r="O10" t="e">
            <v>#REF!</v>
          </cell>
          <cell r="P10" t="e">
            <v>#REF!</v>
          </cell>
          <cell r="Q10" t="e">
            <v>#REF!</v>
          </cell>
          <cell r="R10" t="e">
            <v>#REF!</v>
          </cell>
          <cell r="S10" t="e">
            <v>#REF!</v>
          </cell>
          <cell r="T10" t="e">
            <v>#REF!</v>
          </cell>
          <cell r="U10" t="e">
            <v>#REF!</v>
          </cell>
          <cell r="V10" t="e">
            <v>#REF!</v>
          </cell>
          <cell r="W10" t="e">
            <v>#REF!</v>
          </cell>
          <cell r="X10" t="e">
            <v>#REF!</v>
          </cell>
          <cell r="Y10" t="e">
            <v>#REF!</v>
          </cell>
          <cell r="Z10" t="e">
            <v>#REF!</v>
          </cell>
          <cell r="AA10" t="e">
            <v>#REF!</v>
          </cell>
          <cell r="AB10" t="e">
            <v>#REF!</v>
          </cell>
          <cell r="AC10" t="e">
            <v>#REF!</v>
          </cell>
          <cell r="AD10" t="e">
            <v>#REF!</v>
          </cell>
          <cell r="AE10" t="e">
            <v>#REF!</v>
          </cell>
          <cell r="AF10" t="e">
            <v>#REF!</v>
          </cell>
        </row>
        <row r="11"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A12" t="str">
            <v>455.C157</v>
          </cell>
          <cell r="B12" t="str">
            <v>VT - Concreto Convencional</v>
          </cell>
          <cell r="C12" t="str">
            <v>M3</v>
          </cell>
          <cell r="D12">
            <v>45600</v>
          </cell>
          <cell r="E12">
            <v>48583.000999999997</v>
          </cell>
          <cell r="F12">
            <v>46796</v>
          </cell>
          <cell r="G12">
            <v>46796</v>
          </cell>
          <cell r="H12">
            <v>46796</v>
          </cell>
          <cell r="I12">
            <v>46796</v>
          </cell>
          <cell r="J12">
            <v>46796</v>
          </cell>
          <cell r="K12">
            <v>46796</v>
          </cell>
          <cell r="L12">
            <v>40800</v>
          </cell>
          <cell r="M12">
            <v>40800</v>
          </cell>
          <cell r="N12">
            <v>40800</v>
          </cell>
          <cell r="O12">
            <v>40800</v>
          </cell>
          <cell r="P12">
            <v>40800</v>
          </cell>
          <cell r="Q12">
            <v>29242.66</v>
          </cell>
          <cell r="R12">
            <v>17836.32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3041.04</v>
          </cell>
          <cell r="AA12">
            <v>1169.96</v>
          </cell>
          <cell r="AB12">
            <v>6720.42</v>
          </cell>
          <cell r="AC12">
            <v>6904.9</v>
          </cell>
          <cell r="AD12">
            <v>0</v>
          </cell>
          <cell r="AE12">
            <v>0.60994177684246231</v>
          </cell>
          <cell r="AF12">
            <v>11406.34</v>
          </cell>
        </row>
        <row r="13">
          <cell r="A13" t="str">
            <v>455.C206</v>
          </cell>
          <cell r="B13" t="str">
            <v>BP - Concreto Convencional</v>
          </cell>
          <cell r="C13" t="str">
            <v>M3</v>
          </cell>
          <cell r="D13">
            <v>16000</v>
          </cell>
          <cell r="E13">
            <v>18940</v>
          </cell>
          <cell r="F13">
            <v>18940</v>
          </cell>
          <cell r="G13">
            <v>18940</v>
          </cell>
          <cell r="H13">
            <v>18940</v>
          </cell>
          <cell r="I13">
            <v>18940</v>
          </cell>
          <cell r="J13">
            <v>18940</v>
          </cell>
          <cell r="K13">
            <v>18940</v>
          </cell>
          <cell r="L13">
            <v>18940</v>
          </cell>
          <cell r="M13">
            <v>18940</v>
          </cell>
          <cell r="N13">
            <v>18940</v>
          </cell>
          <cell r="O13">
            <v>18940</v>
          </cell>
          <cell r="P13">
            <v>18940</v>
          </cell>
          <cell r="Q13">
            <v>18940</v>
          </cell>
          <cell r="R13">
            <v>1599.4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1599.4</v>
          </cell>
          <cell r="AD13">
            <v>0</v>
          </cell>
          <cell r="AE13">
            <v>8.444561774023232E-2</v>
          </cell>
          <cell r="AF13">
            <v>17340.599999999999</v>
          </cell>
        </row>
        <row r="14">
          <cell r="A14" t="str">
            <v>455.C255</v>
          </cell>
          <cell r="B14" t="str">
            <v>TA - Concreto Convencional</v>
          </cell>
          <cell r="C14" t="str">
            <v>M3</v>
          </cell>
          <cell r="D14">
            <v>5920</v>
          </cell>
          <cell r="E14">
            <v>5560.4</v>
          </cell>
          <cell r="F14">
            <v>5560.4</v>
          </cell>
          <cell r="G14">
            <v>5560.4</v>
          </cell>
          <cell r="H14">
            <v>5560.4</v>
          </cell>
          <cell r="I14">
            <v>5560.4</v>
          </cell>
          <cell r="J14">
            <v>5560.4</v>
          </cell>
          <cell r="K14">
            <v>5560.4</v>
          </cell>
          <cell r="L14">
            <v>5560.4</v>
          </cell>
          <cell r="M14">
            <v>5560.4</v>
          </cell>
          <cell r="N14">
            <v>5560.4</v>
          </cell>
          <cell r="O14">
            <v>5560.4</v>
          </cell>
          <cell r="P14">
            <v>5560.4</v>
          </cell>
          <cell r="Q14">
            <v>3976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3976</v>
          </cell>
        </row>
        <row r="15">
          <cell r="A15" t="str">
            <v>455.C305</v>
          </cell>
          <cell r="B15" t="str">
            <v>CFÇ - Concreto Convencional</v>
          </cell>
          <cell r="C15" t="str">
            <v>M3</v>
          </cell>
          <cell r="D15">
            <v>840</v>
          </cell>
          <cell r="E15">
            <v>1640</v>
          </cell>
          <cell r="F15">
            <v>1640</v>
          </cell>
          <cell r="G15">
            <v>1640</v>
          </cell>
          <cell r="H15">
            <v>1640</v>
          </cell>
          <cell r="I15">
            <v>1640</v>
          </cell>
          <cell r="J15">
            <v>1640</v>
          </cell>
          <cell r="K15">
            <v>1640</v>
          </cell>
          <cell r="L15">
            <v>1640</v>
          </cell>
          <cell r="M15">
            <v>1640</v>
          </cell>
          <cell r="N15">
            <v>1640</v>
          </cell>
          <cell r="O15">
            <v>1640</v>
          </cell>
          <cell r="P15">
            <v>1640</v>
          </cell>
          <cell r="Q15">
            <v>1640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1640</v>
          </cell>
        </row>
        <row r="16">
          <cell r="A16" t="str">
            <v>455.C329</v>
          </cell>
          <cell r="B16" t="str">
            <v>CF - Concreto Convencional</v>
          </cell>
          <cell r="C16" t="str">
            <v>M3</v>
          </cell>
          <cell r="D16">
            <v>22780</v>
          </cell>
          <cell r="E16">
            <v>15382.55</v>
          </cell>
          <cell r="F16">
            <v>15382.55</v>
          </cell>
          <cell r="G16">
            <v>15382.55</v>
          </cell>
          <cell r="H16">
            <v>15382.55</v>
          </cell>
          <cell r="I16">
            <v>15382.55</v>
          </cell>
          <cell r="J16">
            <v>15382.55</v>
          </cell>
          <cell r="K16">
            <v>15382.55</v>
          </cell>
          <cell r="L16">
            <v>15382.55</v>
          </cell>
          <cell r="M16">
            <v>15382.55</v>
          </cell>
          <cell r="N16">
            <v>15382.55</v>
          </cell>
          <cell r="O16">
            <v>15382.55</v>
          </cell>
          <cell r="P16">
            <v>15382.55</v>
          </cell>
          <cell r="Q16">
            <v>15382.55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15382.55</v>
          </cell>
        </row>
        <row r="17">
          <cell r="A17" t="str">
            <v>455.C355</v>
          </cell>
          <cell r="B17" t="str">
            <v>SE - Concreto Convencional</v>
          </cell>
          <cell r="C17" t="str">
            <v>M3</v>
          </cell>
          <cell r="D17">
            <v>100</v>
          </cell>
          <cell r="E17">
            <v>100.012</v>
          </cell>
          <cell r="F17">
            <v>1579</v>
          </cell>
          <cell r="G17">
            <v>1579</v>
          </cell>
          <cell r="H17">
            <v>1579</v>
          </cell>
          <cell r="I17">
            <v>1579</v>
          </cell>
          <cell r="J17">
            <v>1579</v>
          </cell>
          <cell r="K17">
            <v>1579</v>
          </cell>
          <cell r="L17">
            <v>1579</v>
          </cell>
          <cell r="M17">
            <v>1579</v>
          </cell>
          <cell r="N17">
            <v>1579</v>
          </cell>
          <cell r="O17">
            <v>1579</v>
          </cell>
          <cell r="P17">
            <v>1579</v>
          </cell>
          <cell r="Q17">
            <v>1579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1579</v>
          </cell>
        </row>
        <row r="18">
          <cell r="A18" t="str">
            <v>455.C519</v>
          </cell>
          <cell r="B18" t="str">
            <v>MUROS-VT/BP-JUS - Concreto Conv. (CCCC)</v>
          </cell>
          <cell r="C18" t="str">
            <v>M3</v>
          </cell>
          <cell r="D18">
            <v>0</v>
          </cell>
          <cell r="E18">
            <v>3000</v>
          </cell>
          <cell r="F18">
            <v>3000</v>
          </cell>
          <cell r="G18">
            <v>3000</v>
          </cell>
          <cell r="H18">
            <v>3000</v>
          </cell>
          <cell r="I18">
            <v>3000</v>
          </cell>
          <cell r="J18">
            <v>3000</v>
          </cell>
          <cell r="K18">
            <v>3000</v>
          </cell>
          <cell r="L18">
            <v>3000</v>
          </cell>
          <cell r="M18">
            <v>3000</v>
          </cell>
          <cell r="N18">
            <v>3000</v>
          </cell>
          <cell r="O18">
            <v>3000</v>
          </cell>
          <cell r="P18">
            <v>3000</v>
          </cell>
          <cell r="Q18">
            <v>13284.7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13284.7</v>
          </cell>
        </row>
        <row r="20">
          <cell r="D20" t="e">
            <v>#REF!</v>
          </cell>
          <cell r="E20" t="e">
            <v>#REF!</v>
          </cell>
          <cell r="F20" t="e">
            <v>#REF!</v>
          </cell>
          <cell r="G20" t="e">
            <v>#REF!</v>
          </cell>
          <cell r="H20" t="e">
            <v>#REF!</v>
          </cell>
          <cell r="I20" t="e">
            <v>#REF!</v>
          </cell>
          <cell r="J20" t="e">
            <v>#REF!</v>
          </cell>
          <cell r="K20" t="e">
            <v>#REF!</v>
          </cell>
          <cell r="L20" t="e">
            <v>#REF!</v>
          </cell>
          <cell r="M20" t="e">
            <v>#REF!</v>
          </cell>
          <cell r="N20" t="e">
            <v>#REF!</v>
          </cell>
          <cell r="O20" t="e">
            <v>#REF!</v>
          </cell>
          <cell r="P20" t="e">
            <v>#REF!</v>
          </cell>
          <cell r="Q20" t="e">
            <v>#REF!</v>
          </cell>
          <cell r="R20" t="e">
            <v>#REF!</v>
          </cell>
          <cell r="S20" t="e">
            <v>#REF!</v>
          </cell>
          <cell r="T20" t="e">
            <v>#REF!</v>
          </cell>
          <cell r="U20" t="e">
            <v>#REF!</v>
          </cell>
          <cell r="V20" t="e">
            <v>#REF!</v>
          </cell>
          <cell r="W20" t="e">
            <v>#REF!</v>
          </cell>
          <cell r="X20" t="e">
            <v>#REF!</v>
          </cell>
          <cell r="Y20" t="e">
            <v>#REF!</v>
          </cell>
          <cell r="Z20" t="e">
            <v>#REF!</v>
          </cell>
          <cell r="AA20" t="e">
            <v>#REF!</v>
          </cell>
          <cell r="AB20" t="e">
            <v>#REF!</v>
          </cell>
          <cell r="AC20" t="e">
            <v>#REF!</v>
          </cell>
          <cell r="AD20" t="e">
            <v>#REF!</v>
          </cell>
          <cell r="AE20" t="e">
            <v>#REF!</v>
          </cell>
          <cell r="AF20" t="e">
            <v>#REF!</v>
          </cell>
        </row>
        <row r="22">
          <cell r="A22" t="str">
            <v>455.C565</v>
          </cell>
          <cell r="B22" t="str">
            <v>CF - Concreto Envoltório</v>
          </cell>
          <cell r="C22" t="str">
            <v>M3</v>
          </cell>
          <cell r="D22">
            <v>0</v>
          </cell>
          <cell r="E22">
            <v>5870.98</v>
          </cell>
          <cell r="F22">
            <v>5870.98</v>
          </cell>
          <cell r="G22">
            <v>5870.98</v>
          </cell>
          <cell r="H22">
            <v>5870.98</v>
          </cell>
          <cell r="I22">
            <v>5870.98</v>
          </cell>
          <cell r="J22">
            <v>5870.98</v>
          </cell>
          <cell r="K22">
            <v>5870.98</v>
          </cell>
          <cell r="L22">
            <v>5870.98</v>
          </cell>
          <cell r="M22">
            <v>5870.98</v>
          </cell>
          <cell r="N22">
            <v>5870.98</v>
          </cell>
          <cell r="O22">
            <v>5870.98</v>
          </cell>
          <cell r="P22">
            <v>5870.98</v>
          </cell>
          <cell r="Q22">
            <v>5870.98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5870.98</v>
          </cell>
        </row>
        <row r="24">
          <cell r="D24" t="e">
            <v>#REF!</v>
          </cell>
          <cell r="E24" t="e">
            <v>#REF!</v>
          </cell>
          <cell r="F24" t="e">
            <v>#REF!</v>
          </cell>
          <cell r="G24" t="e">
            <v>#REF!</v>
          </cell>
          <cell r="H24" t="e">
            <v>#REF!</v>
          </cell>
          <cell r="I24" t="e">
            <v>#REF!</v>
          </cell>
          <cell r="J24" t="e">
            <v>#REF!</v>
          </cell>
          <cell r="K24" t="e">
            <v>#REF!</v>
          </cell>
          <cell r="L24" t="e">
            <v>#REF!</v>
          </cell>
          <cell r="M24" t="e">
            <v>#REF!</v>
          </cell>
          <cell r="N24" t="e">
            <v>#REF!</v>
          </cell>
          <cell r="O24" t="e">
            <v>#REF!</v>
          </cell>
          <cell r="P24" t="e">
            <v>#REF!</v>
          </cell>
          <cell r="Q24" t="e">
            <v>#REF!</v>
          </cell>
          <cell r="R24" t="e">
            <v>#REF!</v>
          </cell>
          <cell r="S24" t="e">
            <v>#REF!</v>
          </cell>
          <cell r="T24" t="e">
            <v>#REF!</v>
          </cell>
          <cell r="U24" t="e">
            <v>#REF!</v>
          </cell>
          <cell r="V24" t="e">
            <v>#REF!</v>
          </cell>
          <cell r="W24" t="e">
            <v>#REF!</v>
          </cell>
          <cell r="X24" t="e">
            <v>#REF!</v>
          </cell>
          <cell r="Y24" t="e">
            <v>#REF!</v>
          </cell>
          <cell r="Z24" t="e">
            <v>#REF!</v>
          </cell>
          <cell r="AA24" t="e">
            <v>#REF!</v>
          </cell>
          <cell r="AB24" t="e">
            <v>#REF!</v>
          </cell>
          <cell r="AC24" t="e">
            <v>#REF!</v>
          </cell>
          <cell r="AD24" t="e">
            <v>#REF!</v>
          </cell>
          <cell r="AE24" t="e">
            <v>#REF!</v>
          </cell>
          <cell r="AF24" t="e">
            <v>#REF!</v>
          </cell>
        </row>
        <row r="26">
          <cell r="A26" t="str">
            <v>455.C208</v>
          </cell>
          <cell r="B26" t="str">
            <v>BP - Concreto Rolado</v>
          </cell>
          <cell r="C26" t="str">
            <v>M3</v>
          </cell>
          <cell r="D26">
            <v>83000</v>
          </cell>
          <cell r="E26">
            <v>98257</v>
          </cell>
          <cell r="F26">
            <v>99551</v>
          </cell>
          <cell r="G26">
            <v>99551</v>
          </cell>
          <cell r="H26">
            <v>99551</v>
          </cell>
          <cell r="I26">
            <v>99551</v>
          </cell>
          <cell r="J26">
            <v>99551</v>
          </cell>
          <cell r="K26">
            <v>99551</v>
          </cell>
          <cell r="L26">
            <v>99551</v>
          </cell>
          <cell r="M26">
            <v>99551</v>
          </cell>
          <cell r="N26">
            <v>99551</v>
          </cell>
          <cell r="O26">
            <v>99551</v>
          </cell>
          <cell r="P26">
            <v>99551</v>
          </cell>
          <cell r="Q26">
            <v>99551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99551</v>
          </cell>
        </row>
        <row r="27">
          <cell r="A27" t="str">
            <v>455.C548</v>
          </cell>
          <cell r="B27" t="str">
            <v>CFÇ - Concreto Rolado (CCR)</v>
          </cell>
          <cell r="C27" t="str">
            <v>M3</v>
          </cell>
          <cell r="D27">
            <v>0</v>
          </cell>
          <cell r="E27">
            <v>1200</v>
          </cell>
          <cell r="F27">
            <v>1200</v>
          </cell>
          <cell r="G27">
            <v>1200</v>
          </cell>
          <cell r="H27">
            <v>1200</v>
          </cell>
          <cell r="I27">
            <v>1200</v>
          </cell>
          <cell r="J27">
            <v>1200</v>
          </cell>
          <cell r="K27">
            <v>1200</v>
          </cell>
          <cell r="L27">
            <v>1200</v>
          </cell>
          <cell r="M27">
            <v>1200</v>
          </cell>
          <cell r="N27">
            <v>1200</v>
          </cell>
          <cell r="O27">
            <v>1200</v>
          </cell>
          <cell r="P27">
            <v>1200</v>
          </cell>
          <cell r="Q27">
            <v>1200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1200</v>
          </cell>
        </row>
        <row r="29">
          <cell r="D29" t="e">
            <v>#REF!</v>
          </cell>
          <cell r="E29" t="e">
            <v>#REF!</v>
          </cell>
          <cell r="F29" t="e">
            <v>#REF!</v>
          </cell>
          <cell r="G29" t="e">
            <v>#REF!</v>
          </cell>
          <cell r="H29" t="e">
            <v>#REF!</v>
          </cell>
          <cell r="I29" t="e">
            <v>#REF!</v>
          </cell>
          <cell r="J29" t="e">
            <v>#REF!</v>
          </cell>
          <cell r="K29" t="e">
            <v>#REF!</v>
          </cell>
          <cell r="L29" t="e">
            <v>#REF!</v>
          </cell>
          <cell r="M29" t="e">
            <v>#REF!</v>
          </cell>
          <cell r="N29" t="e">
            <v>#REF!</v>
          </cell>
          <cell r="O29" t="e">
            <v>#REF!</v>
          </cell>
          <cell r="P29" t="e">
            <v>#REF!</v>
          </cell>
          <cell r="Q29" t="e">
            <v>#REF!</v>
          </cell>
          <cell r="R29" t="e">
            <v>#REF!</v>
          </cell>
          <cell r="S29" t="e">
            <v>#REF!</v>
          </cell>
          <cell r="T29" t="e">
            <v>#REF!</v>
          </cell>
          <cell r="U29" t="e">
            <v>#REF!</v>
          </cell>
          <cell r="V29" t="e">
            <v>#REF!</v>
          </cell>
          <cell r="W29" t="e">
            <v>#REF!</v>
          </cell>
          <cell r="X29" t="e">
            <v>#REF!</v>
          </cell>
          <cell r="Y29" t="e">
            <v>#REF!</v>
          </cell>
          <cell r="Z29" t="e">
            <v>#REF!</v>
          </cell>
          <cell r="AA29" t="e">
            <v>#REF!</v>
          </cell>
          <cell r="AB29" t="e">
            <v>#REF!</v>
          </cell>
          <cell r="AC29" t="e">
            <v>#REF!</v>
          </cell>
          <cell r="AD29" t="e">
            <v>#REF!</v>
          </cell>
          <cell r="AE29" t="e">
            <v>#REF!</v>
          </cell>
          <cell r="AF29" t="e">
            <v>#REF!</v>
          </cell>
        </row>
        <row r="30"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</row>
        <row r="31">
          <cell r="A31" t="str">
            <v>455.C156</v>
          </cell>
          <cell r="B31" t="str">
            <v>VT - Concreto Regularização Fundações</v>
          </cell>
          <cell r="C31" t="str">
            <v>M3</v>
          </cell>
          <cell r="D31">
            <v>80</v>
          </cell>
          <cell r="E31">
            <v>1840</v>
          </cell>
          <cell r="F31">
            <v>1050</v>
          </cell>
          <cell r="G31">
            <v>1050</v>
          </cell>
          <cell r="H31">
            <v>1050</v>
          </cell>
          <cell r="I31">
            <v>1050</v>
          </cell>
          <cell r="J31">
            <v>1050</v>
          </cell>
          <cell r="K31">
            <v>1050</v>
          </cell>
          <cell r="L31">
            <v>1053.83</v>
          </cell>
          <cell r="M31">
            <v>1053.83</v>
          </cell>
          <cell r="N31">
            <v>1053.83</v>
          </cell>
          <cell r="O31">
            <v>1538.12</v>
          </cell>
          <cell r="P31">
            <v>1638.12</v>
          </cell>
          <cell r="Q31">
            <v>1638.12</v>
          </cell>
          <cell r="R31">
            <v>1529.07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189</v>
          </cell>
          <cell r="Y31">
            <v>499.12</v>
          </cell>
          <cell r="Z31">
            <v>0</v>
          </cell>
          <cell r="AA31">
            <v>350</v>
          </cell>
          <cell r="AB31">
            <v>490.95</v>
          </cell>
          <cell r="AC31">
            <v>0</v>
          </cell>
          <cell r="AD31">
            <v>0</v>
          </cell>
          <cell r="AE31">
            <v>0.93342978536370969</v>
          </cell>
          <cell r="AF31">
            <v>109.04999999999995</v>
          </cell>
        </row>
        <row r="32">
          <cell r="A32" t="str">
            <v>455.C205</v>
          </cell>
          <cell r="B32" t="str">
            <v>BP - Concreto Regularização Fundações</v>
          </cell>
          <cell r="C32" t="str">
            <v>M3</v>
          </cell>
          <cell r="D32">
            <v>400</v>
          </cell>
          <cell r="E32">
            <v>4000</v>
          </cell>
          <cell r="F32">
            <v>4000</v>
          </cell>
          <cell r="G32">
            <v>4000</v>
          </cell>
          <cell r="H32">
            <v>4000</v>
          </cell>
          <cell r="I32">
            <v>4000</v>
          </cell>
          <cell r="J32">
            <v>4000</v>
          </cell>
          <cell r="K32">
            <v>4000</v>
          </cell>
          <cell r="L32">
            <v>4000</v>
          </cell>
          <cell r="M32">
            <v>4000</v>
          </cell>
          <cell r="N32">
            <v>4000</v>
          </cell>
          <cell r="O32">
            <v>4000</v>
          </cell>
          <cell r="P32">
            <v>4000</v>
          </cell>
          <cell r="Q32">
            <v>4000</v>
          </cell>
          <cell r="R32">
            <v>628.5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304</v>
          </cell>
          <cell r="AC32">
            <v>324.5</v>
          </cell>
          <cell r="AD32">
            <v>0</v>
          </cell>
          <cell r="AE32">
            <v>0.15712499999999999</v>
          </cell>
          <cell r="AF32">
            <v>3371.5</v>
          </cell>
        </row>
        <row r="33">
          <cell r="A33" t="str">
            <v>455.C254</v>
          </cell>
          <cell r="B33" t="str">
            <v>TA - Concreto Regularização Fundações</v>
          </cell>
          <cell r="C33" t="str">
            <v>M3</v>
          </cell>
          <cell r="D33">
            <v>40</v>
          </cell>
          <cell r="E33">
            <v>40</v>
          </cell>
          <cell r="F33">
            <v>40</v>
          </cell>
          <cell r="G33">
            <v>40</v>
          </cell>
          <cell r="H33">
            <v>40</v>
          </cell>
          <cell r="I33">
            <v>40</v>
          </cell>
          <cell r="J33">
            <v>40</v>
          </cell>
          <cell r="K33">
            <v>40</v>
          </cell>
          <cell r="L33">
            <v>40</v>
          </cell>
          <cell r="M33">
            <v>40</v>
          </cell>
          <cell r="N33">
            <v>40</v>
          </cell>
          <cell r="O33">
            <v>40</v>
          </cell>
          <cell r="P33">
            <v>40</v>
          </cell>
          <cell r="Q33">
            <v>850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850</v>
          </cell>
        </row>
        <row r="34">
          <cell r="A34" t="str">
            <v>455.C304</v>
          </cell>
          <cell r="B34" t="str">
            <v>CFÇ - Concreto Regulari. Fundaçõe</v>
          </cell>
          <cell r="C34" t="str">
            <v>M3</v>
          </cell>
          <cell r="D34">
            <v>40</v>
          </cell>
          <cell r="E34">
            <v>40</v>
          </cell>
          <cell r="F34">
            <v>40</v>
          </cell>
          <cell r="G34">
            <v>40</v>
          </cell>
          <cell r="H34">
            <v>40</v>
          </cell>
          <cell r="I34">
            <v>40</v>
          </cell>
          <cell r="J34">
            <v>40</v>
          </cell>
          <cell r="K34">
            <v>40</v>
          </cell>
          <cell r="L34">
            <v>40</v>
          </cell>
          <cell r="M34">
            <v>40</v>
          </cell>
          <cell r="N34">
            <v>40</v>
          </cell>
          <cell r="O34">
            <v>40</v>
          </cell>
          <cell r="P34">
            <v>40</v>
          </cell>
          <cell r="Q34">
            <v>40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40</v>
          </cell>
        </row>
        <row r="35">
          <cell r="A35" t="str">
            <v>455.C328</v>
          </cell>
          <cell r="B35" t="str">
            <v>CF - Concreto Regularização Fundações</v>
          </cell>
          <cell r="C35" t="str">
            <v>M3</v>
          </cell>
          <cell r="D35">
            <v>240</v>
          </cell>
          <cell r="E35">
            <v>1715.14</v>
          </cell>
          <cell r="F35">
            <v>1715.14</v>
          </cell>
          <cell r="G35">
            <v>1715.14</v>
          </cell>
          <cell r="H35">
            <v>1715.14</v>
          </cell>
          <cell r="I35">
            <v>1715.14</v>
          </cell>
          <cell r="J35">
            <v>1715.14</v>
          </cell>
          <cell r="K35">
            <v>1715.14</v>
          </cell>
          <cell r="L35">
            <v>1715.14</v>
          </cell>
          <cell r="M35">
            <v>1715.14</v>
          </cell>
          <cell r="N35">
            <v>1715.14</v>
          </cell>
          <cell r="O35">
            <v>1715.14</v>
          </cell>
          <cell r="P35">
            <v>1715.14</v>
          </cell>
          <cell r="Q35">
            <v>1715.14</v>
          </cell>
          <cell r="R35">
            <v>65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65</v>
          </cell>
          <cell r="AD35">
            <v>0</v>
          </cell>
          <cell r="AE35">
            <v>3.7897780939165314E-2</v>
          </cell>
          <cell r="AF35">
            <v>1650.14</v>
          </cell>
        </row>
        <row r="36">
          <cell r="A36" t="str">
            <v>455.C518</v>
          </cell>
          <cell r="B36" t="str">
            <v>MUROS-VT/BP-JUS - Concreto Reg. Fundação</v>
          </cell>
          <cell r="C36" t="str">
            <v>M3</v>
          </cell>
          <cell r="D36">
            <v>0</v>
          </cell>
          <cell r="E36">
            <v>300</v>
          </cell>
          <cell r="F36">
            <v>300</v>
          </cell>
          <cell r="G36">
            <v>300</v>
          </cell>
          <cell r="H36">
            <v>300</v>
          </cell>
          <cell r="I36">
            <v>300</v>
          </cell>
          <cell r="J36">
            <v>300</v>
          </cell>
          <cell r="K36">
            <v>300</v>
          </cell>
          <cell r="L36">
            <v>300</v>
          </cell>
          <cell r="M36">
            <v>300</v>
          </cell>
          <cell r="N36">
            <v>300</v>
          </cell>
          <cell r="O36">
            <v>300</v>
          </cell>
          <cell r="P36">
            <v>300</v>
          </cell>
          <cell r="Q36">
            <v>700</v>
          </cell>
          <cell r="R36">
            <v>535.29999999999995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535.29999999999995</v>
          </cell>
          <cell r="AD36">
            <v>0</v>
          </cell>
          <cell r="AE36">
            <v>0.76471428571428568</v>
          </cell>
          <cell r="AF36">
            <v>164.70000000000005</v>
          </cell>
        </row>
        <row r="38">
          <cell r="D38" t="e">
            <v>#REF!</v>
          </cell>
          <cell r="E38" t="e">
            <v>#REF!</v>
          </cell>
          <cell r="F38" t="e">
            <v>#REF!</v>
          </cell>
          <cell r="G38" t="e">
            <v>#REF!</v>
          </cell>
          <cell r="H38" t="e">
            <v>#REF!</v>
          </cell>
          <cell r="I38" t="e">
            <v>#REF!</v>
          </cell>
          <cell r="J38" t="e">
            <v>#REF!</v>
          </cell>
          <cell r="K38" t="e">
            <v>#REF!</v>
          </cell>
          <cell r="L38" t="e">
            <v>#REF!</v>
          </cell>
          <cell r="M38" t="e">
            <v>#REF!</v>
          </cell>
          <cell r="N38" t="e">
            <v>#REF!</v>
          </cell>
          <cell r="O38" t="e">
            <v>#REF!</v>
          </cell>
          <cell r="P38" t="e">
            <v>#REF!</v>
          </cell>
          <cell r="Q38" t="e">
            <v>#REF!</v>
          </cell>
          <cell r="R38" t="e">
            <v>#REF!</v>
          </cell>
          <cell r="S38" t="e">
            <v>#REF!</v>
          </cell>
          <cell r="T38" t="e">
            <v>#REF!</v>
          </cell>
          <cell r="U38" t="e">
            <v>#REF!</v>
          </cell>
          <cell r="V38" t="e">
            <v>#REF!</v>
          </cell>
          <cell r="W38" t="e">
            <v>#REF!</v>
          </cell>
          <cell r="X38" t="e">
            <v>#REF!</v>
          </cell>
          <cell r="Y38" t="e">
            <v>#REF!</v>
          </cell>
          <cell r="Z38" t="e">
            <v>#REF!</v>
          </cell>
          <cell r="AA38" t="e">
            <v>#REF!</v>
          </cell>
          <cell r="AB38" t="e">
            <v>#REF!</v>
          </cell>
          <cell r="AC38" t="e">
            <v>#REF!</v>
          </cell>
          <cell r="AD38" t="e">
            <v>#REF!</v>
          </cell>
          <cell r="AE38" t="e">
            <v>#REF!</v>
          </cell>
          <cell r="AF38" t="e">
            <v>#REF!</v>
          </cell>
        </row>
        <row r="40">
          <cell r="A40" t="str">
            <v>455.C330</v>
          </cell>
          <cell r="B40" t="str">
            <v>CF - Concreto Secundário</v>
          </cell>
          <cell r="C40" t="str">
            <v>M3</v>
          </cell>
          <cell r="D40">
            <v>0</v>
          </cell>
          <cell r="E40">
            <v>206.52</v>
          </cell>
          <cell r="F40">
            <v>206.52</v>
          </cell>
          <cell r="G40">
            <v>206.52</v>
          </cell>
          <cell r="H40">
            <v>206.52</v>
          </cell>
          <cell r="I40">
            <v>206.52</v>
          </cell>
          <cell r="J40">
            <v>206.52</v>
          </cell>
          <cell r="K40">
            <v>206.52</v>
          </cell>
          <cell r="L40">
            <v>206.52</v>
          </cell>
          <cell r="M40">
            <v>206.52</v>
          </cell>
          <cell r="N40">
            <v>206.52</v>
          </cell>
          <cell r="O40">
            <v>206.52</v>
          </cell>
          <cell r="P40">
            <v>206.52</v>
          </cell>
          <cell r="Q40">
            <v>206.52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206.52</v>
          </cell>
        </row>
        <row r="41">
          <cell r="A41" t="str">
            <v>455.C514</v>
          </cell>
          <cell r="B41" t="str">
            <v>VT - Concreto Secundário</v>
          </cell>
          <cell r="C41" t="str">
            <v>M3</v>
          </cell>
          <cell r="D41">
            <v>0</v>
          </cell>
          <cell r="E41">
            <v>538.5</v>
          </cell>
          <cell r="F41">
            <v>38</v>
          </cell>
          <cell r="G41">
            <v>38</v>
          </cell>
          <cell r="H41">
            <v>38</v>
          </cell>
          <cell r="I41">
            <v>38</v>
          </cell>
          <cell r="J41">
            <v>38</v>
          </cell>
          <cell r="K41">
            <v>38</v>
          </cell>
          <cell r="L41">
            <v>450</v>
          </cell>
          <cell r="M41">
            <v>450</v>
          </cell>
          <cell r="N41">
            <v>450</v>
          </cell>
          <cell r="O41">
            <v>450</v>
          </cell>
          <cell r="P41">
            <v>450</v>
          </cell>
          <cell r="Q41">
            <v>450</v>
          </cell>
          <cell r="R41">
            <v>17.89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17.89</v>
          </cell>
          <cell r="AD41">
            <v>0</v>
          </cell>
          <cell r="AE41">
            <v>3.9755555555555558E-2</v>
          </cell>
          <cell r="AF41">
            <v>432.11</v>
          </cell>
        </row>
        <row r="42">
          <cell r="A42" t="str">
            <v>455.C545</v>
          </cell>
          <cell r="B42" t="str">
            <v>TA - Concreto Secundário</v>
          </cell>
          <cell r="C42" t="str">
            <v>M3</v>
          </cell>
          <cell r="D42">
            <v>0</v>
          </cell>
          <cell r="E42">
            <v>186.28</v>
          </cell>
          <cell r="F42">
            <v>186.28</v>
          </cell>
          <cell r="G42">
            <v>186.28</v>
          </cell>
          <cell r="H42">
            <v>186.28</v>
          </cell>
          <cell r="I42">
            <v>186.28</v>
          </cell>
          <cell r="J42">
            <v>186.28</v>
          </cell>
          <cell r="K42">
            <v>186.28</v>
          </cell>
          <cell r="L42">
            <v>186.28</v>
          </cell>
          <cell r="M42">
            <v>186.28</v>
          </cell>
          <cell r="N42">
            <v>186.28</v>
          </cell>
          <cell r="O42">
            <v>186.28</v>
          </cell>
          <cell r="P42">
            <v>186.28</v>
          </cell>
          <cell r="Q42">
            <v>185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185</v>
          </cell>
        </row>
        <row r="44">
          <cell r="D44" t="e">
            <v>#REF!</v>
          </cell>
          <cell r="E44" t="e">
            <v>#REF!</v>
          </cell>
          <cell r="F44" t="e">
            <v>#REF!</v>
          </cell>
          <cell r="G44" t="e">
            <v>#REF!</v>
          </cell>
          <cell r="H44" t="e">
            <v>#REF!</v>
          </cell>
          <cell r="I44" t="e">
            <v>#REF!</v>
          </cell>
          <cell r="J44" t="e">
            <v>#REF!</v>
          </cell>
          <cell r="K44" t="e">
            <v>#REF!</v>
          </cell>
          <cell r="L44" t="e">
            <v>#REF!</v>
          </cell>
          <cell r="M44" t="e">
            <v>#REF!</v>
          </cell>
          <cell r="N44" t="e">
            <v>#REF!</v>
          </cell>
          <cell r="O44" t="e">
            <v>#REF!</v>
          </cell>
          <cell r="P44" t="e">
            <v>#REF!</v>
          </cell>
          <cell r="Q44" t="e">
            <v>#REF!</v>
          </cell>
          <cell r="R44" t="e">
            <v>#REF!</v>
          </cell>
          <cell r="S44" t="e">
            <v>#REF!</v>
          </cell>
          <cell r="T44" t="e">
            <v>#REF!</v>
          </cell>
          <cell r="U44" t="e">
            <v>#REF!</v>
          </cell>
          <cell r="V44" t="e">
            <v>#REF!</v>
          </cell>
          <cell r="W44" t="e">
            <v>#REF!</v>
          </cell>
          <cell r="X44" t="e">
            <v>#REF!</v>
          </cell>
          <cell r="Y44" t="e">
            <v>#REF!</v>
          </cell>
          <cell r="Z44" t="e">
            <v>#REF!</v>
          </cell>
          <cell r="AA44" t="e">
            <v>#REF!</v>
          </cell>
          <cell r="AB44" t="e">
            <v>#REF!</v>
          </cell>
          <cell r="AC44" t="e">
            <v>#REF!</v>
          </cell>
          <cell r="AD44" t="e">
            <v>#REF!</v>
          </cell>
          <cell r="AE44" t="e">
            <v>#REF!</v>
          </cell>
          <cell r="AF44" t="e">
            <v>#REF!</v>
          </cell>
        </row>
        <row r="46">
          <cell r="C46" t="str">
            <v>M2</v>
          </cell>
          <cell r="D46" t="e">
            <v>#REF!</v>
          </cell>
          <cell r="E46" t="e">
            <v>#REF!</v>
          </cell>
          <cell r="F46" t="e">
            <v>#REF!</v>
          </cell>
          <cell r="G46" t="e">
            <v>#REF!</v>
          </cell>
          <cell r="H46" t="e">
            <v>#REF!</v>
          </cell>
          <cell r="I46" t="e">
            <v>#REF!</v>
          </cell>
          <cell r="J46" t="e">
            <v>#REF!</v>
          </cell>
          <cell r="K46" t="e">
            <v>#REF!</v>
          </cell>
          <cell r="L46" t="e">
            <v>#REF!</v>
          </cell>
          <cell r="M46" t="e">
            <v>#REF!</v>
          </cell>
          <cell r="N46" t="e">
            <v>#REF!</v>
          </cell>
          <cell r="O46" t="e">
            <v>#REF!</v>
          </cell>
          <cell r="P46" t="e">
            <v>#REF!</v>
          </cell>
          <cell r="Q46" t="e">
            <v>#REF!</v>
          </cell>
          <cell r="R46" t="e">
            <v>#REF!</v>
          </cell>
          <cell r="S46" t="e">
            <v>#REF!</v>
          </cell>
          <cell r="T46" t="e">
            <v>#REF!</v>
          </cell>
          <cell r="U46" t="e">
            <v>#REF!</v>
          </cell>
          <cell r="V46" t="e">
            <v>#REF!</v>
          </cell>
          <cell r="W46" t="e">
            <v>#REF!</v>
          </cell>
          <cell r="X46" t="e">
            <v>#REF!</v>
          </cell>
          <cell r="Y46" t="e">
            <v>#REF!</v>
          </cell>
          <cell r="Z46" t="e">
            <v>#REF!</v>
          </cell>
          <cell r="AA46" t="e">
            <v>#REF!</v>
          </cell>
          <cell r="AB46" t="e">
            <v>#REF!</v>
          </cell>
          <cell r="AC46" t="e">
            <v>#REF!</v>
          </cell>
          <cell r="AD46" t="e">
            <v>#REF!</v>
          </cell>
          <cell r="AE46" t="e">
            <v>#REF!</v>
          </cell>
          <cell r="AF46" t="e">
            <v>#REF!</v>
          </cell>
        </row>
        <row r="47">
          <cell r="A47" t="str">
            <v>455.C333</v>
          </cell>
          <cell r="B47" t="str">
            <v>CF - Formas Blocos/Vigas de Fundação</v>
          </cell>
          <cell r="C47" t="str">
            <v>M2</v>
          </cell>
          <cell r="D47">
            <v>440.11</v>
          </cell>
          <cell r="E47">
            <v>337.42</v>
          </cell>
          <cell r="F47">
            <v>337.42</v>
          </cell>
          <cell r="G47">
            <v>337.42</v>
          </cell>
          <cell r="H47">
            <v>337.42</v>
          </cell>
          <cell r="I47">
            <v>337.42</v>
          </cell>
          <cell r="J47">
            <v>337.42</v>
          </cell>
          <cell r="K47">
            <v>337.42</v>
          </cell>
          <cell r="L47">
            <v>337.42</v>
          </cell>
          <cell r="M47">
            <v>337.42</v>
          </cell>
          <cell r="N47">
            <v>337.42</v>
          </cell>
          <cell r="O47">
            <v>337.42</v>
          </cell>
          <cell r="P47">
            <v>337.42</v>
          </cell>
          <cell r="Q47">
            <v>337.42</v>
          </cell>
          <cell r="R47">
            <v>49.03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49.03</v>
          </cell>
          <cell r="AD47">
            <v>0</v>
          </cell>
          <cell r="AE47">
            <v>0.14530851757453619</v>
          </cell>
          <cell r="AF47">
            <v>288.39</v>
          </cell>
        </row>
        <row r="48">
          <cell r="A48" t="str">
            <v>455.C334</v>
          </cell>
          <cell r="B48" t="str">
            <v>CF - Formas Pilares e Paredes</v>
          </cell>
          <cell r="C48" t="str">
            <v>M2</v>
          </cell>
          <cell r="D48">
            <v>2355.38</v>
          </cell>
          <cell r="E48">
            <v>5429.55</v>
          </cell>
          <cell r="F48">
            <v>5429.55</v>
          </cell>
          <cell r="G48">
            <v>5429.55</v>
          </cell>
          <cell r="H48">
            <v>5429.55</v>
          </cell>
          <cell r="I48">
            <v>5429.55</v>
          </cell>
          <cell r="J48">
            <v>5429.55</v>
          </cell>
          <cell r="K48">
            <v>5429.55</v>
          </cell>
          <cell r="L48">
            <v>5429.55</v>
          </cell>
          <cell r="M48">
            <v>5429.55</v>
          </cell>
          <cell r="N48">
            <v>5429.55</v>
          </cell>
          <cell r="O48">
            <v>5429.55</v>
          </cell>
          <cell r="P48">
            <v>5429.55</v>
          </cell>
          <cell r="Q48">
            <v>5429.55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5429.55</v>
          </cell>
        </row>
        <row r="49">
          <cell r="A49" t="str">
            <v>455.C335</v>
          </cell>
          <cell r="B49" t="str">
            <v>CF - Formas Lajes e Vigas</v>
          </cell>
          <cell r="C49" t="str">
            <v>M2</v>
          </cell>
          <cell r="D49">
            <v>7800.24</v>
          </cell>
          <cell r="E49">
            <v>2344</v>
          </cell>
          <cell r="F49">
            <v>2344</v>
          </cell>
          <cell r="G49">
            <v>2344</v>
          </cell>
          <cell r="H49">
            <v>2344</v>
          </cell>
          <cell r="I49">
            <v>2344</v>
          </cell>
          <cell r="J49">
            <v>2344</v>
          </cell>
          <cell r="K49">
            <v>2344</v>
          </cell>
          <cell r="L49">
            <v>2344</v>
          </cell>
          <cell r="M49">
            <v>2344</v>
          </cell>
          <cell r="N49">
            <v>2344</v>
          </cell>
          <cell r="O49">
            <v>2344</v>
          </cell>
          <cell r="P49">
            <v>2344</v>
          </cell>
          <cell r="Q49">
            <v>2344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2344</v>
          </cell>
        </row>
        <row r="50">
          <cell r="A50" t="str">
            <v>455.C337</v>
          </cell>
          <cell r="B50" t="str">
            <v>CF - Formas Tubo Sucção</v>
          </cell>
          <cell r="C50" t="str">
            <v>M2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</row>
        <row r="51">
          <cell r="A51" t="str">
            <v>455.C338</v>
          </cell>
          <cell r="B51" t="str">
            <v>CF - Formas de Transição</v>
          </cell>
          <cell r="C51" t="str">
            <v>M2</v>
          </cell>
          <cell r="D51">
            <v>0</v>
          </cell>
          <cell r="E51">
            <v>331.76</v>
          </cell>
          <cell r="F51">
            <v>331.76</v>
          </cell>
          <cell r="G51">
            <v>331.76</v>
          </cell>
          <cell r="H51">
            <v>331.76</v>
          </cell>
          <cell r="I51">
            <v>331.76</v>
          </cell>
          <cell r="J51">
            <v>331.76</v>
          </cell>
          <cell r="K51">
            <v>331.76</v>
          </cell>
          <cell r="L51">
            <v>331.76</v>
          </cell>
          <cell r="M51">
            <v>331.76</v>
          </cell>
          <cell r="N51">
            <v>331.76</v>
          </cell>
          <cell r="O51">
            <v>331.76</v>
          </cell>
          <cell r="P51">
            <v>331.76</v>
          </cell>
          <cell r="Q51">
            <v>331.76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331.76</v>
          </cell>
        </row>
        <row r="52">
          <cell r="A52" t="str">
            <v>455.C339</v>
          </cell>
          <cell r="B52" t="str">
            <v>CF - Formas Deslizantes</v>
          </cell>
          <cell r="C52" t="str">
            <v>M2</v>
          </cell>
          <cell r="D52">
            <v>5814.3</v>
          </cell>
          <cell r="E52">
            <v>4939.5600000000004</v>
          </cell>
          <cell r="F52">
            <v>4939.5600000000004</v>
          </cell>
          <cell r="G52">
            <v>4939.5600000000004</v>
          </cell>
          <cell r="H52">
            <v>4939.5600000000004</v>
          </cell>
          <cell r="I52">
            <v>4939.5600000000004</v>
          </cell>
          <cell r="J52">
            <v>4939.5600000000004</v>
          </cell>
          <cell r="K52">
            <v>4939.5600000000004</v>
          </cell>
          <cell r="L52">
            <v>4939.5600000000004</v>
          </cell>
          <cell r="M52">
            <v>4939.5600000000004</v>
          </cell>
          <cell r="N52">
            <v>4939.5600000000004</v>
          </cell>
          <cell r="O52">
            <v>4939.5600000000004</v>
          </cell>
          <cell r="P52">
            <v>4939.5600000000004</v>
          </cell>
          <cell r="Q52">
            <v>4939.5600000000004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4939.5600000000004</v>
          </cell>
        </row>
        <row r="53">
          <cell r="A53" t="str">
            <v>455.C340</v>
          </cell>
          <cell r="B53" t="str">
            <v>CF - Formas Drenagem</v>
          </cell>
          <cell r="C53" t="str">
            <v>M2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</row>
        <row r="54">
          <cell r="A54" t="str">
            <v>455.C486</v>
          </cell>
          <cell r="B54" t="str">
            <v>CF - Formas de Tela</v>
          </cell>
          <cell r="C54" t="str">
            <v>M2</v>
          </cell>
          <cell r="D54">
            <v>356.86</v>
          </cell>
          <cell r="E54">
            <v>608</v>
          </cell>
          <cell r="F54">
            <v>608</v>
          </cell>
          <cell r="G54">
            <v>608</v>
          </cell>
          <cell r="H54">
            <v>608</v>
          </cell>
          <cell r="I54">
            <v>608</v>
          </cell>
          <cell r="J54">
            <v>608</v>
          </cell>
          <cell r="K54">
            <v>608</v>
          </cell>
          <cell r="L54">
            <v>608</v>
          </cell>
          <cell r="M54">
            <v>608</v>
          </cell>
          <cell r="N54">
            <v>608</v>
          </cell>
          <cell r="O54">
            <v>608</v>
          </cell>
          <cell r="P54">
            <v>608</v>
          </cell>
          <cell r="Q54">
            <v>608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608</v>
          </cell>
        </row>
        <row r="56">
          <cell r="C56" t="str">
            <v>M2</v>
          </cell>
          <cell r="D56" t="e">
            <v>#REF!</v>
          </cell>
          <cell r="E56" t="e">
            <v>#REF!</v>
          </cell>
          <cell r="F56" t="e">
            <v>#REF!</v>
          </cell>
          <cell r="G56" t="e">
            <v>#REF!</v>
          </cell>
          <cell r="H56" t="e">
            <v>#REF!</v>
          </cell>
          <cell r="I56" t="e">
            <v>#REF!</v>
          </cell>
          <cell r="J56" t="e">
            <v>#REF!</v>
          </cell>
          <cell r="K56" t="e">
            <v>#REF!</v>
          </cell>
          <cell r="L56" t="e">
            <v>#REF!</v>
          </cell>
          <cell r="M56" t="e">
            <v>#REF!</v>
          </cell>
          <cell r="N56" t="e">
            <v>#REF!</v>
          </cell>
          <cell r="O56" t="e">
            <v>#REF!</v>
          </cell>
          <cell r="P56" t="e">
            <v>#REF!</v>
          </cell>
          <cell r="Q56" t="e">
            <v>#REF!</v>
          </cell>
          <cell r="R56" t="e">
            <v>#REF!</v>
          </cell>
          <cell r="S56" t="e">
            <v>#REF!</v>
          </cell>
          <cell r="T56" t="e">
            <v>#REF!</v>
          </cell>
          <cell r="U56" t="e">
            <v>#REF!</v>
          </cell>
          <cell r="V56" t="e">
            <v>#REF!</v>
          </cell>
          <cell r="W56" t="e">
            <v>#REF!</v>
          </cell>
          <cell r="X56" t="e">
            <v>#REF!</v>
          </cell>
          <cell r="Y56" t="e">
            <v>#REF!</v>
          </cell>
          <cell r="Z56" t="e">
            <v>#REF!</v>
          </cell>
          <cell r="AA56" t="e">
            <v>#REF!</v>
          </cell>
          <cell r="AB56" t="e">
            <v>#REF!</v>
          </cell>
          <cell r="AC56" t="e">
            <v>#REF!</v>
          </cell>
          <cell r="AD56" t="e">
            <v>#REF!</v>
          </cell>
          <cell r="AE56" t="e">
            <v>#REF!</v>
          </cell>
          <cell r="AF56" t="e">
            <v>#REF!</v>
          </cell>
        </row>
        <row r="57">
          <cell r="A57" t="str">
            <v>455.C522</v>
          </cell>
          <cell r="B57" t="str">
            <v>MUROS-VT/BP-JUS - Formas Pilares/Parede</v>
          </cell>
          <cell r="C57" t="str">
            <v>M2</v>
          </cell>
          <cell r="D57">
            <v>0</v>
          </cell>
          <cell r="E57">
            <v>300</v>
          </cell>
          <cell r="F57">
            <v>300</v>
          </cell>
          <cell r="G57">
            <v>300</v>
          </cell>
          <cell r="H57">
            <v>300</v>
          </cell>
          <cell r="I57">
            <v>300</v>
          </cell>
          <cell r="J57">
            <v>300</v>
          </cell>
          <cell r="K57">
            <v>300</v>
          </cell>
          <cell r="L57">
            <v>300</v>
          </cell>
          <cell r="M57">
            <v>300</v>
          </cell>
          <cell r="N57">
            <v>300</v>
          </cell>
          <cell r="O57">
            <v>300</v>
          </cell>
          <cell r="P57">
            <v>300</v>
          </cell>
          <cell r="Q57">
            <v>2268.4499999999998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2268.4499999999998</v>
          </cell>
        </row>
        <row r="58">
          <cell r="A58" t="str">
            <v>455.C523</v>
          </cell>
          <cell r="B58" t="str">
            <v>MUROS-VT/BP-JUS - Formas Lajes e Vigas</v>
          </cell>
          <cell r="C58" t="str">
            <v>M2</v>
          </cell>
          <cell r="D58">
            <v>0</v>
          </cell>
          <cell r="E58">
            <v>300</v>
          </cell>
          <cell r="F58">
            <v>300</v>
          </cell>
          <cell r="G58">
            <v>300</v>
          </cell>
          <cell r="H58">
            <v>300</v>
          </cell>
          <cell r="I58">
            <v>300</v>
          </cell>
          <cell r="J58">
            <v>300</v>
          </cell>
          <cell r="K58">
            <v>300</v>
          </cell>
          <cell r="L58">
            <v>300</v>
          </cell>
          <cell r="M58">
            <v>300</v>
          </cell>
          <cell r="N58">
            <v>300</v>
          </cell>
          <cell r="O58">
            <v>300</v>
          </cell>
          <cell r="P58">
            <v>300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 t="e">
            <v>#DIV/0!</v>
          </cell>
          <cell r="AF58">
            <v>0</v>
          </cell>
        </row>
        <row r="59">
          <cell r="A59" t="str">
            <v>455.C526</v>
          </cell>
          <cell r="B59" t="str">
            <v>MUROS-VT/BP-JUS - Formas Deslizantes</v>
          </cell>
          <cell r="C59" t="str">
            <v>M2</v>
          </cell>
          <cell r="D59">
            <v>0</v>
          </cell>
          <cell r="E59">
            <v>1500</v>
          </cell>
          <cell r="F59">
            <v>1500</v>
          </cell>
          <cell r="G59">
            <v>1500</v>
          </cell>
          <cell r="H59">
            <v>1500</v>
          </cell>
          <cell r="I59">
            <v>1500</v>
          </cell>
          <cell r="J59">
            <v>1500</v>
          </cell>
          <cell r="K59">
            <v>1500</v>
          </cell>
          <cell r="L59">
            <v>1500</v>
          </cell>
          <cell r="M59">
            <v>1500</v>
          </cell>
          <cell r="N59">
            <v>1500</v>
          </cell>
          <cell r="O59">
            <v>1500</v>
          </cell>
          <cell r="P59">
            <v>1500</v>
          </cell>
          <cell r="Q59">
            <v>4773.2800000000007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4773.2800000000007</v>
          </cell>
        </row>
        <row r="61">
          <cell r="C61" t="str">
            <v>M2</v>
          </cell>
          <cell r="D61" t="e">
            <v>#REF!</v>
          </cell>
          <cell r="E61" t="e">
            <v>#REF!</v>
          </cell>
          <cell r="F61" t="e">
            <v>#REF!</v>
          </cell>
          <cell r="G61" t="e">
            <v>#REF!</v>
          </cell>
          <cell r="H61" t="e">
            <v>#REF!</v>
          </cell>
          <cell r="I61" t="e">
            <v>#REF!</v>
          </cell>
          <cell r="J61" t="e">
            <v>#REF!</v>
          </cell>
          <cell r="K61" t="e">
            <v>#REF!</v>
          </cell>
          <cell r="L61" t="e">
            <v>#REF!</v>
          </cell>
          <cell r="M61" t="e">
            <v>#REF!</v>
          </cell>
          <cell r="N61" t="e">
            <v>#REF!</v>
          </cell>
          <cell r="O61" t="e">
            <v>#REF!</v>
          </cell>
          <cell r="P61" t="e">
            <v>#REF!</v>
          </cell>
          <cell r="Q61" t="e">
            <v>#REF!</v>
          </cell>
          <cell r="R61" t="e">
            <v>#REF!</v>
          </cell>
          <cell r="S61" t="e">
            <v>#REF!</v>
          </cell>
          <cell r="T61" t="e">
            <v>#REF!</v>
          </cell>
          <cell r="U61" t="e">
            <v>#REF!</v>
          </cell>
          <cell r="V61" t="e">
            <v>#REF!</v>
          </cell>
          <cell r="W61" t="e">
            <v>#REF!</v>
          </cell>
          <cell r="X61" t="e">
            <v>#REF!</v>
          </cell>
          <cell r="Y61" t="e">
            <v>#REF!</v>
          </cell>
          <cell r="Z61" t="e">
            <v>#REF!</v>
          </cell>
          <cell r="AA61" t="e">
            <v>#REF!</v>
          </cell>
          <cell r="AB61" t="e">
            <v>#REF!</v>
          </cell>
          <cell r="AC61" t="e">
            <v>#REF!</v>
          </cell>
          <cell r="AD61" t="e">
            <v>#REF!</v>
          </cell>
          <cell r="AE61" t="e">
            <v>#REF!</v>
          </cell>
          <cell r="AF61" t="e">
            <v>#REF!</v>
          </cell>
        </row>
        <row r="62">
          <cell r="A62" t="str">
            <v>455.C308</v>
          </cell>
          <cell r="B62" t="str">
            <v>CFÇ - Formas Bloco/Vigas Fundação</v>
          </cell>
          <cell r="C62" t="str">
            <v>M2</v>
          </cell>
          <cell r="D62">
            <v>9.68</v>
          </cell>
          <cell r="E62">
            <v>50</v>
          </cell>
          <cell r="F62">
            <v>50</v>
          </cell>
          <cell r="G62">
            <v>50</v>
          </cell>
          <cell r="H62">
            <v>50</v>
          </cell>
          <cell r="I62">
            <v>50</v>
          </cell>
          <cell r="J62">
            <v>50</v>
          </cell>
          <cell r="K62">
            <v>50</v>
          </cell>
          <cell r="L62">
            <v>50</v>
          </cell>
          <cell r="M62">
            <v>50</v>
          </cell>
          <cell r="N62">
            <v>50</v>
          </cell>
          <cell r="O62">
            <v>50</v>
          </cell>
          <cell r="P62">
            <v>50</v>
          </cell>
          <cell r="Q62">
            <v>50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50</v>
          </cell>
        </row>
        <row r="63">
          <cell r="A63" t="str">
            <v>455.C309</v>
          </cell>
          <cell r="B63" t="str">
            <v>CFÇ - Formas Pilares e Paredes</v>
          </cell>
          <cell r="C63" t="str">
            <v>M2</v>
          </cell>
          <cell r="D63">
            <v>0</v>
          </cell>
          <cell r="E63">
            <v>267</v>
          </cell>
          <cell r="F63">
            <v>367</v>
          </cell>
          <cell r="G63">
            <v>367</v>
          </cell>
          <cell r="H63">
            <v>367</v>
          </cell>
          <cell r="I63">
            <v>367</v>
          </cell>
          <cell r="J63">
            <v>367</v>
          </cell>
          <cell r="K63">
            <v>367</v>
          </cell>
          <cell r="L63">
            <v>367</v>
          </cell>
          <cell r="M63">
            <v>367</v>
          </cell>
          <cell r="N63">
            <v>367</v>
          </cell>
          <cell r="O63">
            <v>367</v>
          </cell>
          <cell r="P63">
            <v>367</v>
          </cell>
          <cell r="Q63">
            <v>367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367</v>
          </cell>
        </row>
        <row r="64">
          <cell r="A64" t="str">
            <v>455.C313</v>
          </cell>
          <cell r="B64" t="str">
            <v>CFÇ - Formas de Transição</v>
          </cell>
          <cell r="C64" t="str">
            <v>M2</v>
          </cell>
          <cell r="D64">
            <v>45.9</v>
          </cell>
          <cell r="E64">
            <v>654</v>
          </cell>
          <cell r="F64">
            <v>654</v>
          </cell>
          <cell r="G64">
            <v>654</v>
          </cell>
          <cell r="H64">
            <v>654</v>
          </cell>
          <cell r="I64">
            <v>654</v>
          </cell>
          <cell r="J64">
            <v>654</v>
          </cell>
          <cell r="K64">
            <v>654</v>
          </cell>
          <cell r="L64">
            <v>654</v>
          </cell>
          <cell r="M64">
            <v>654</v>
          </cell>
          <cell r="N64">
            <v>654</v>
          </cell>
          <cell r="O64">
            <v>654</v>
          </cell>
          <cell r="P64">
            <v>654</v>
          </cell>
          <cell r="Q64">
            <v>654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654</v>
          </cell>
        </row>
        <row r="65">
          <cell r="A65" t="str">
            <v>455.C482</v>
          </cell>
          <cell r="B65" t="str">
            <v>CFÇ - Formas Deslizantes</v>
          </cell>
          <cell r="C65" t="str">
            <v>M2</v>
          </cell>
          <cell r="D65">
            <v>665.3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</row>
        <row r="67">
          <cell r="C67" t="str">
            <v>M2</v>
          </cell>
          <cell r="D67" t="e">
            <v>#REF!</v>
          </cell>
          <cell r="E67" t="e">
            <v>#REF!</v>
          </cell>
          <cell r="F67" t="e">
            <v>#REF!</v>
          </cell>
          <cell r="G67" t="e">
            <v>#REF!</v>
          </cell>
          <cell r="H67" t="e">
            <v>#REF!</v>
          </cell>
          <cell r="I67" t="e">
            <v>#REF!</v>
          </cell>
          <cell r="J67" t="e">
            <v>#REF!</v>
          </cell>
          <cell r="K67" t="e">
            <v>#REF!</v>
          </cell>
          <cell r="L67" t="e">
            <v>#REF!</v>
          </cell>
          <cell r="M67" t="e">
            <v>#REF!</v>
          </cell>
          <cell r="N67" t="e">
            <v>#REF!</v>
          </cell>
          <cell r="O67" t="e">
            <v>#REF!</v>
          </cell>
          <cell r="P67" t="e">
            <v>#REF!</v>
          </cell>
          <cell r="Q67" t="e">
            <v>#REF!</v>
          </cell>
          <cell r="R67" t="e">
            <v>#REF!</v>
          </cell>
          <cell r="S67" t="e">
            <v>#REF!</v>
          </cell>
          <cell r="T67" t="e">
            <v>#REF!</v>
          </cell>
          <cell r="U67" t="e">
            <v>#REF!</v>
          </cell>
          <cell r="V67" t="e">
            <v>#REF!</v>
          </cell>
          <cell r="W67" t="e">
            <v>#REF!</v>
          </cell>
          <cell r="X67" t="e">
            <v>#REF!</v>
          </cell>
          <cell r="Y67" t="e">
            <v>#REF!</v>
          </cell>
          <cell r="Z67" t="e">
            <v>#REF!</v>
          </cell>
          <cell r="AA67" t="e">
            <v>#REF!</v>
          </cell>
          <cell r="AB67" t="e">
            <v>#REF!</v>
          </cell>
          <cell r="AC67" t="e">
            <v>#REF!</v>
          </cell>
          <cell r="AD67" t="e">
            <v>#REF!</v>
          </cell>
          <cell r="AE67" t="e">
            <v>#REF!</v>
          </cell>
          <cell r="AF67" t="e">
            <v>#REF!</v>
          </cell>
        </row>
        <row r="68">
          <cell r="A68" t="str">
            <v>455.C258</v>
          </cell>
          <cell r="B68" t="str">
            <v>TA - Formas Blocos/Vigas de Fundação</v>
          </cell>
          <cell r="C68" t="str">
            <v>M2</v>
          </cell>
          <cell r="D68">
            <v>179.56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67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67</v>
          </cell>
        </row>
        <row r="69">
          <cell r="A69" t="str">
            <v>455.C259</v>
          </cell>
          <cell r="B69" t="str">
            <v>TA - Formas Pilares e Paredes</v>
          </cell>
          <cell r="C69" t="str">
            <v>M2</v>
          </cell>
          <cell r="D69">
            <v>0</v>
          </cell>
          <cell r="E69">
            <v>122.64100000000001</v>
          </cell>
          <cell r="F69">
            <v>122.65</v>
          </cell>
          <cell r="G69">
            <v>122.65</v>
          </cell>
          <cell r="H69">
            <v>122.65</v>
          </cell>
          <cell r="I69">
            <v>122.65</v>
          </cell>
          <cell r="J69">
            <v>122.65</v>
          </cell>
          <cell r="K69">
            <v>122.65</v>
          </cell>
          <cell r="L69">
            <v>122.65</v>
          </cell>
          <cell r="M69">
            <v>122.65</v>
          </cell>
          <cell r="N69">
            <v>122.65</v>
          </cell>
          <cell r="O69">
            <v>122.65</v>
          </cell>
          <cell r="P69">
            <v>122.65</v>
          </cell>
          <cell r="Q69">
            <v>497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497</v>
          </cell>
        </row>
        <row r="70">
          <cell r="A70" t="str">
            <v>455.C260</v>
          </cell>
          <cell r="B70" t="str">
            <v>TA - Formas Lajes e Vigas</v>
          </cell>
          <cell r="C70" t="str">
            <v>M2</v>
          </cell>
          <cell r="D70">
            <v>699.15</v>
          </cell>
          <cell r="E70">
            <v>337.56</v>
          </cell>
          <cell r="F70">
            <v>337.56</v>
          </cell>
          <cell r="G70">
            <v>337.56</v>
          </cell>
          <cell r="H70">
            <v>337.56</v>
          </cell>
          <cell r="I70">
            <v>337.56</v>
          </cell>
          <cell r="J70">
            <v>337.56</v>
          </cell>
          <cell r="K70">
            <v>337.56</v>
          </cell>
          <cell r="L70">
            <v>337.56</v>
          </cell>
          <cell r="M70">
            <v>337.56</v>
          </cell>
          <cell r="N70">
            <v>337.56</v>
          </cell>
          <cell r="O70">
            <v>337.56</v>
          </cell>
          <cell r="P70">
            <v>337.56</v>
          </cell>
          <cell r="Q70">
            <v>551.96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551.96</v>
          </cell>
        </row>
        <row r="71">
          <cell r="A71" t="str">
            <v>455.C262</v>
          </cell>
          <cell r="B71" t="str">
            <v>TA - Formas de Transição</v>
          </cell>
          <cell r="C71" t="str">
            <v>M2</v>
          </cell>
          <cell r="D71">
            <v>1596.97</v>
          </cell>
          <cell r="E71">
            <v>239.02</v>
          </cell>
          <cell r="F71">
            <v>239.02</v>
          </cell>
          <cell r="G71">
            <v>239.02</v>
          </cell>
          <cell r="H71">
            <v>239.02</v>
          </cell>
          <cell r="I71">
            <v>239.02</v>
          </cell>
          <cell r="J71">
            <v>239.02</v>
          </cell>
          <cell r="K71">
            <v>239.02</v>
          </cell>
          <cell r="L71">
            <v>239.02</v>
          </cell>
          <cell r="M71">
            <v>239.02</v>
          </cell>
          <cell r="N71">
            <v>239.02</v>
          </cell>
          <cell r="O71">
            <v>239.02</v>
          </cell>
          <cell r="P71">
            <v>239.02</v>
          </cell>
          <cell r="Q71">
            <v>492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492</v>
          </cell>
        </row>
        <row r="72">
          <cell r="A72" t="str">
            <v>455.C475</v>
          </cell>
          <cell r="B72" t="str">
            <v>TA - Formas Deslizante</v>
          </cell>
          <cell r="C72" t="str">
            <v>M2</v>
          </cell>
          <cell r="D72">
            <v>5906.51</v>
          </cell>
          <cell r="E72">
            <v>1671.94</v>
          </cell>
          <cell r="F72">
            <v>1671.94</v>
          </cell>
          <cell r="G72">
            <v>1671.94</v>
          </cell>
          <cell r="H72">
            <v>1671.94</v>
          </cell>
          <cell r="I72">
            <v>1671.94</v>
          </cell>
          <cell r="J72">
            <v>1671.94</v>
          </cell>
          <cell r="K72">
            <v>1671.94</v>
          </cell>
          <cell r="L72">
            <v>1671.94</v>
          </cell>
          <cell r="M72">
            <v>1671.94</v>
          </cell>
          <cell r="N72">
            <v>1671.94</v>
          </cell>
          <cell r="O72">
            <v>1671.94</v>
          </cell>
          <cell r="P72">
            <v>1671.94</v>
          </cell>
          <cell r="Q72">
            <v>1208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1208</v>
          </cell>
        </row>
        <row r="73">
          <cell r="A73" t="str">
            <v>455.C476</v>
          </cell>
          <cell r="B73" t="str">
            <v>TA - Formas de Tela</v>
          </cell>
          <cell r="C73" t="str">
            <v>M2</v>
          </cell>
          <cell r="D73">
            <v>76.41</v>
          </cell>
          <cell r="E73">
            <v>812.98</v>
          </cell>
          <cell r="F73">
            <v>812.98</v>
          </cell>
          <cell r="G73">
            <v>812.98</v>
          </cell>
          <cell r="H73">
            <v>812.98</v>
          </cell>
          <cell r="I73">
            <v>812.98</v>
          </cell>
          <cell r="J73">
            <v>812.98</v>
          </cell>
          <cell r="K73">
            <v>812.98</v>
          </cell>
          <cell r="L73">
            <v>812.98</v>
          </cell>
          <cell r="M73">
            <v>812.98</v>
          </cell>
          <cell r="N73">
            <v>812.98</v>
          </cell>
          <cell r="O73">
            <v>812.98</v>
          </cell>
          <cell r="P73">
            <v>812.98</v>
          </cell>
          <cell r="Q73">
            <v>686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686</v>
          </cell>
        </row>
        <row r="74">
          <cell r="A74" t="str">
            <v>455.C477</v>
          </cell>
          <cell r="B74" t="str">
            <v>TA - Formas Curva</v>
          </cell>
          <cell r="C74" t="str">
            <v>M2</v>
          </cell>
          <cell r="D74">
            <v>152.82</v>
          </cell>
          <cell r="E74">
            <v>230.36</v>
          </cell>
          <cell r="F74">
            <v>230.36</v>
          </cell>
          <cell r="G74">
            <v>230.36</v>
          </cell>
          <cell r="H74">
            <v>230.36</v>
          </cell>
          <cell r="I74">
            <v>230.36</v>
          </cell>
          <cell r="J74">
            <v>230.36</v>
          </cell>
          <cell r="K74">
            <v>230.36</v>
          </cell>
          <cell r="L74">
            <v>230.36</v>
          </cell>
          <cell r="M74">
            <v>230.36</v>
          </cell>
          <cell r="N74">
            <v>230.36</v>
          </cell>
          <cell r="O74">
            <v>230.36</v>
          </cell>
          <cell r="P74">
            <v>230.36</v>
          </cell>
          <cell r="Q74">
            <v>145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145</v>
          </cell>
        </row>
        <row r="76">
          <cell r="C76" t="str">
            <v>M2</v>
          </cell>
          <cell r="D76" t="e">
            <v>#REF!</v>
          </cell>
          <cell r="E76" t="e">
            <v>#REF!</v>
          </cell>
          <cell r="F76" t="e">
            <v>#REF!</v>
          </cell>
          <cell r="G76" t="e">
            <v>#REF!</v>
          </cell>
          <cell r="H76" t="e">
            <v>#REF!</v>
          </cell>
          <cell r="I76" t="e">
            <v>#REF!</v>
          </cell>
          <cell r="J76" t="e">
            <v>#REF!</v>
          </cell>
          <cell r="K76" t="e">
            <v>#REF!</v>
          </cell>
          <cell r="L76" t="e">
            <v>#REF!</v>
          </cell>
          <cell r="M76" t="e">
            <v>#REF!</v>
          </cell>
          <cell r="N76" t="e">
            <v>#REF!</v>
          </cell>
          <cell r="O76" t="e">
            <v>#REF!</v>
          </cell>
          <cell r="P76" t="e">
            <v>#REF!</v>
          </cell>
          <cell r="Q76" t="e">
            <v>#REF!</v>
          </cell>
          <cell r="R76" t="e">
            <v>#REF!</v>
          </cell>
          <cell r="S76" t="e">
            <v>#REF!</v>
          </cell>
          <cell r="T76" t="e">
            <v>#REF!</v>
          </cell>
          <cell r="U76" t="e">
            <v>#REF!</v>
          </cell>
          <cell r="V76" t="e">
            <v>#REF!</v>
          </cell>
          <cell r="W76" t="e">
            <v>#REF!</v>
          </cell>
          <cell r="X76" t="e">
            <v>#REF!</v>
          </cell>
          <cell r="Y76" t="e">
            <v>#REF!</v>
          </cell>
          <cell r="Z76" t="e">
            <v>#REF!</v>
          </cell>
          <cell r="AA76" t="e">
            <v>#REF!</v>
          </cell>
          <cell r="AB76" t="e">
            <v>#REF!</v>
          </cell>
          <cell r="AC76" t="e">
            <v>#REF!</v>
          </cell>
          <cell r="AD76" t="e">
            <v>#REF!</v>
          </cell>
          <cell r="AE76" t="e">
            <v>#REF!</v>
          </cell>
          <cell r="AF76" t="e">
            <v>#REF!</v>
          </cell>
        </row>
        <row r="77">
          <cell r="A77" t="str">
            <v>455.C160</v>
          </cell>
          <cell r="B77" t="str">
            <v>VT - Formas Blocos/Vigas Fundação</v>
          </cell>
          <cell r="C77" t="str">
            <v>M2</v>
          </cell>
          <cell r="D77">
            <v>323.89</v>
          </cell>
          <cell r="E77">
            <v>530.00099999999998</v>
          </cell>
          <cell r="F77">
            <v>764</v>
          </cell>
          <cell r="G77">
            <v>764</v>
          </cell>
          <cell r="H77">
            <v>764</v>
          </cell>
          <cell r="I77">
            <v>764</v>
          </cell>
          <cell r="J77">
            <v>764</v>
          </cell>
          <cell r="K77">
            <v>764</v>
          </cell>
          <cell r="L77">
            <v>120</v>
          </cell>
          <cell r="M77">
            <v>120</v>
          </cell>
          <cell r="N77">
            <v>120</v>
          </cell>
          <cell r="O77">
            <v>120</v>
          </cell>
          <cell r="P77">
            <v>520</v>
          </cell>
          <cell r="Q77">
            <v>550</v>
          </cell>
          <cell r="R77">
            <v>535.71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75.88</v>
          </cell>
          <cell r="Z77">
            <v>0</v>
          </cell>
          <cell r="AA77">
            <v>0</v>
          </cell>
          <cell r="AB77">
            <v>318.56</v>
          </cell>
          <cell r="AC77">
            <v>141.27000000000001</v>
          </cell>
          <cell r="AD77">
            <v>0</v>
          </cell>
          <cell r="AE77">
            <v>0.97401818181818189</v>
          </cell>
          <cell r="AF77">
            <v>14.289999999999964</v>
          </cell>
        </row>
        <row r="78">
          <cell r="A78" t="str">
            <v>455.C161</v>
          </cell>
          <cell r="B78" t="str">
            <v>VT - Formas Pilares e Paredes</v>
          </cell>
          <cell r="C78" t="str">
            <v>M2</v>
          </cell>
          <cell r="D78">
            <v>3491.79</v>
          </cell>
          <cell r="E78">
            <v>1938.501</v>
          </cell>
          <cell r="F78">
            <v>770</v>
          </cell>
          <cell r="G78">
            <v>770</v>
          </cell>
          <cell r="H78">
            <v>770</v>
          </cell>
          <cell r="I78">
            <v>770</v>
          </cell>
          <cell r="J78">
            <v>770</v>
          </cell>
          <cell r="K78">
            <v>770</v>
          </cell>
          <cell r="L78">
            <v>4300</v>
          </cell>
          <cell r="M78">
            <v>4300</v>
          </cell>
          <cell r="N78">
            <v>4300</v>
          </cell>
          <cell r="O78">
            <v>4300</v>
          </cell>
          <cell r="P78">
            <v>4300</v>
          </cell>
          <cell r="Q78">
            <v>4778</v>
          </cell>
          <cell r="R78">
            <v>981.47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387.96</v>
          </cell>
          <cell r="AA78">
            <v>13.2</v>
          </cell>
          <cell r="AB78">
            <v>226.1</v>
          </cell>
          <cell r="AC78">
            <v>354.21</v>
          </cell>
          <cell r="AD78">
            <v>0</v>
          </cell>
          <cell r="AE78">
            <v>0.2054143993302637</v>
          </cell>
          <cell r="AF78">
            <v>3796.5299999999997</v>
          </cell>
        </row>
        <row r="79">
          <cell r="A79" t="str">
            <v>455.C162</v>
          </cell>
          <cell r="B79" t="str">
            <v>VT - Formas Lajes e Vigas</v>
          </cell>
          <cell r="C79" t="str">
            <v>M2</v>
          </cell>
          <cell r="D79">
            <v>1502.9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380</v>
          </cell>
          <cell r="M79">
            <v>380</v>
          </cell>
          <cell r="N79">
            <v>380</v>
          </cell>
          <cell r="O79">
            <v>380</v>
          </cell>
          <cell r="P79">
            <v>380</v>
          </cell>
          <cell r="Q79">
            <v>380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380</v>
          </cell>
        </row>
        <row r="80">
          <cell r="A80" t="str">
            <v>455.C164</v>
          </cell>
          <cell r="B80" t="str">
            <v>VT - Formas Deslizantes</v>
          </cell>
          <cell r="C80" t="str">
            <v>M2</v>
          </cell>
          <cell r="D80">
            <v>26689.21</v>
          </cell>
          <cell r="E80">
            <v>19892</v>
          </cell>
          <cell r="F80">
            <v>18124</v>
          </cell>
          <cell r="G80">
            <v>18124</v>
          </cell>
          <cell r="H80">
            <v>18124</v>
          </cell>
          <cell r="I80">
            <v>18124</v>
          </cell>
          <cell r="J80">
            <v>18124</v>
          </cell>
          <cell r="K80">
            <v>18124</v>
          </cell>
          <cell r="L80">
            <v>19200</v>
          </cell>
          <cell r="M80">
            <v>19200</v>
          </cell>
          <cell r="N80">
            <v>19200</v>
          </cell>
          <cell r="O80">
            <v>19200</v>
          </cell>
          <cell r="P80">
            <v>19200</v>
          </cell>
          <cell r="Q80">
            <v>13067</v>
          </cell>
          <cell r="R80">
            <v>6915.96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1042.67</v>
          </cell>
          <cell r="AB80">
            <v>3713.33</v>
          </cell>
          <cell r="AC80">
            <v>2159.96</v>
          </cell>
          <cell r="AD80">
            <v>0</v>
          </cell>
          <cell r="AE80">
            <v>0.52926915129716079</v>
          </cell>
          <cell r="AF80">
            <v>6151.04</v>
          </cell>
        </row>
        <row r="81">
          <cell r="A81" t="str">
            <v>455.C466</v>
          </cell>
          <cell r="B81" t="str">
            <v>VT - Formas de Tela</v>
          </cell>
          <cell r="C81" t="str">
            <v>M2</v>
          </cell>
          <cell r="D81">
            <v>764.37</v>
          </cell>
          <cell r="E81">
            <v>1500</v>
          </cell>
          <cell r="F81">
            <v>1000</v>
          </cell>
          <cell r="G81">
            <v>1000</v>
          </cell>
          <cell r="H81">
            <v>1000</v>
          </cell>
          <cell r="I81">
            <v>1000</v>
          </cell>
          <cell r="J81">
            <v>1000</v>
          </cell>
          <cell r="K81">
            <v>1000</v>
          </cell>
          <cell r="L81">
            <v>1100</v>
          </cell>
          <cell r="M81">
            <v>1100</v>
          </cell>
          <cell r="N81">
            <v>1100</v>
          </cell>
          <cell r="O81">
            <v>1100</v>
          </cell>
          <cell r="P81">
            <v>1100</v>
          </cell>
          <cell r="Q81">
            <v>1400</v>
          </cell>
          <cell r="R81">
            <v>1386.49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88</v>
          </cell>
          <cell r="AA81">
            <v>163.29</v>
          </cell>
          <cell r="AB81">
            <v>554.47</v>
          </cell>
          <cell r="AC81">
            <v>580.73</v>
          </cell>
          <cell r="AD81">
            <v>0</v>
          </cell>
          <cell r="AE81">
            <v>0.99034999999999995</v>
          </cell>
          <cell r="AF81">
            <v>13.509999999999991</v>
          </cell>
        </row>
        <row r="82">
          <cell r="A82" t="str">
            <v>455.C467</v>
          </cell>
          <cell r="B82" t="str">
            <v>VT - Formas de Curva</v>
          </cell>
          <cell r="C82" t="str">
            <v>M2</v>
          </cell>
          <cell r="D82">
            <v>2073</v>
          </cell>
          <cell r="E82">
            <v>1260</v>
          </cell>
          <cell r="F82">
            <v>1260</v>
          </cell>
          <cell r="G82">
            <v>1260</v>
          </cell>
          <cell r="H82">
            <v>1260</v>
          </cell>
          <cell r="I82">
            <v>1260</v>
          </cell>
          <cell r="J82">
            <v>1260</v>
          </cell>
          <cell r="K82">
            <v>1260</v>
          </cell>
          <cell r="L82">
            <v>1260</v>
          </cell>
          <cell r="M82">
            <v>1260</v>
          </cell>
          <cell r="N82">
            <v>1260</v>
          </cell>
          <cell r="O82">
            <v>1260</v>
          </cell>
          <cell r="P82">
            <v>1260</v>
          </cell>
          <cell r="Q82">
            <v>1269.76</v>
          </cell>
          <cell r="R82">
            <v>9.76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9.76</v>
          </cell>
          <cell r="AD82">
            <v>0</v>
          </cell>
          <cell r="AE82">
            <v>7.6864919354838711E-3</v>
          </cell>
          <cell r="AF82">
            <v>1260</v>
          </cell>
        </row>
        <row r="84">
          <cell r="C84" t="str">
            <v>M2</v>
          </cell>
          <cell r="D84" t="e">
            <v>#REF!</v>
          </cell>
          <cell r="E84" t="e">
            <v>#REF!</v>
          </cell>
          <cell r="F84" t="e">
            <v>#REF!</v>
          </cell>
          <cell r="G84" t="e">
            <v>#REF!</v>
          </cell>
          <cell r="H84" t="e">
            <v>#REF!</v>
          </cell>
          <cell r="I84" t="e">
            <v>#REF!</v>
          </cell>
          <cell r="J84" t="e">
            <v>#REF!</v>
          </cell>
          <cell r="K84" t="e">
            <v>#REF!</v>
          </cell>
          <cell r="L84" t="e">
            <v>#REF!</v>
          </cell>
          <cell r="M84" t="e">
            <v>#REF!</v>
          </cell>
          <cell r="N84" t="e">
            <v>#REF!</v>
          </cell>
          <cell r="O84" t="e">
            <v>#REF!</v>
          </cell>
          <cell r="P84" t="e">
            <v>#REF!</v>
          </cell>
          <cell r="Q84" t="e">
            <v>#REF!</v>
          </cell>
          <cell r="R84" t="e">
            <v>#REF!</v>
          </cell>
          <cell r="S84" t="e">
            <v>#REF!</v>
          </cell>
          <cell r="T84" t="e">
            <v>#REF!</v>
          </cell>
          <cell r="U84" t="e">
            <v>#REF!</v>
          </cell>
          <cell r="V84" t="e">
            <v>#REF!</v>
          </cell>
          <cell r="W84" t="e">
            <v>#REF!</v>
          </cell>
          <cell r="X84" t="e">
            <v>#REF!</v>
          </cell>
          <cell r="Y84" t="e">
            <v>#REF!</v>
          </cell>
          <cell r="Z84" t="e">
            <v>#REF!</v>
          </cell>
          <cell r="AA84" t="e">
            <v>#REF!</v>
          </cell>
          <cell r="AB84" t="e">
            <v>#REF!</v>
          </cell>
          <cell r="AC84" t="e">
            <v>#REF!</v>
          </cell>
          <cell r="AD84" t="e">
            <v>#REF!</v>
          </cell>
          <cell r="AE84" t="e">
            <v>#REF!</v>
          </cell>
          <cell r="AF84" t="e">
            <v>#REF!</v>
          </cell>
        </row>
        <row r="85">
          <cell r="A85" t="str">
            <v>455.C209</v>
          </cell>
          <cell r="B85" t="str">
            <v>BP - Formas Blocos/Vigas de Fundação</v>
          </cell>
          <cell r="C85" t="str">
            <v>M2</v>
          </cell>
          <cell r="D85">
            <v>0</v>
          </cell>
          <cell r="E85">
            <v>500</v>
          </cell>
          <cell r="F85">
            <v>500</v>
          </cell>
          <cell r="G85">
            <v>500</v>
          </cell>
          <cell r="H85">
            <v>500</v>
          </cell>
          <cell r="I85">
            <v>500</v>
          </cell>
          <cell r="J85">
            <v>500</v>
          </cell>
          <cell r="K85">
            <v>500</v>
          </cell>
          <cell r="L85">
            <v>500</v>
          </cell>
          <cell r="M85">
            <v>500</v>
          </cell>
          <cell r="N85">
            <v>500</v>
          </cell>
          <cell r="O85">
            <v>500</v>
          </cell>
          <cell r="P85">
            <v>500</v>
          </cell>
          <cell r="Q85">
            <v>500</v>
          </cell>
          <cell r="R85">
            <v>112.69999999999999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54.23</v>
          </cell>
          <cell r="AC85">
            <v>58.47</v>
          </cell>
          <cell r="AD85">
            <v>0</v>
          </cell>
          <cell r="AE85">
            <v>0.22539999999999999</v>
          </cell>
          <cell r="AF85">
            <v>387.3</v>
          </cell>
        </row>
        <row r="86">
          <cell r="A86" t="str">
            <v>455.C210</v>
          </cell>
          <cell r="B86" t="str">
            <v>BP - Formas Pilares e Paredes</v>
          </cell>
          <cell r="C86" t="str">
            <v>M2</v>
          </cell>
          <cell r="D86">
            <v>6058.59</v>
          </cell>
          <cell r="E86">
            <v>7573</v>
          </cell>
          <cell r="F86">
            <v>7573</v>
          </cell>
          <cell r="G86">
            <v>7573</v>
          </cell>
          <cell r="H86">
            <v>7573</v>
          </cell>
          <cell r="I86">
            <v>7573</v>
          </cell>
          <cell r="J86">
            <v>7573</v>
          </cell>
          <cell r="K86">
            <v>7573</v>
          </cell>
          <cell r="L86">
            <v>7573</v>
          </cell>
          <cell r="M86">
            <v>7573</v>
          </cell>
          <cell r="N86">
            <v>7573</v>
          </cell>
          <cell r="O86">
            <v>7573</v>
          </cell>
          <cell r="P86">
            <v>7573</v>
          </cell>
          <cell r="Q86">
            <v>7573</v>
          </cell>
          <cell r="R86">
            <v>272.26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272.26</v>
          </cell>
          <cell r="AD86">
            <v>0</v>
          </cell>
          <cell r="AE86">
            <v>3.5951406311897527E-2</v>
          </cell>
          <cell r="AF86">
            <v>7300.74</v>
          </cell>
        </row>
        <row r="87">
          <cell r="A87" t="str">
            <v>455.C211</v>
          </cell>
          <cell r="B87" t="str">
            <v>BP - Formas Lajes e Vigas</v>
          </cell>
          <cell r="C87" t="str">
            <v>M2</v>
          </cell>
          <cell r="D87">
            <v>0</v>
          </cell>
          <cell r="E87">
            <v>1000</v>
          </cell>
          <cell r="F87">
            <v>1000</v>
          </cell>
          <cell r="G87">
            <v>1000</v>
          </cell>
          <cell r="H87">
            <v>1000</v>
          </cell>
          <cell r="I87">
            <v>1000</v>
          </cell>
          <cell r="J87">
            <v>1000</v>
          </cell>
          <cell r="K87">
            <v>1000</v>
          </cell>
          <cell r="L87">
            <v>1000</v>
          </cell>
          <cell r="M87">
            <v>1000</v>
          </cell>
          <cell r="N87">
            <v>1000</v>
          </cell>
          <cell r="O87">
            <v>1000</v>
          </cell>
          <cell r="P87">
            <v>1000</v>
          </cell>
          <cell r="Q87">
            <v>1000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1000</v>
          </cell>
        </row>
        <row r="88">
          <cell r="A88" t="str">
            <v>455.C403</v>
          </cell>
          <cell r="B88" t="str">
            <v>BP - Formas de Transição</v>
          </cell>
          <cell r="C88" t="str">
            <v>M2</v>
          </cell>
          <cell r="D88">
            <v>0</v>
          </cell>
          <cell r="E88">
            <v>2000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</row>
        <row r="89">
          <cell r="A89" t="str">
            <v>455.C472</v>
          </cell>
          <cell r="B89" t="str">
            <v>BP - Formas Curvas de Madeira</v>
          </cell>
          <cell r="C89" t="str">
            <v>M2</v>
          </cell>
          <cell r="D89">
            <v>1005.85</v>
          </cell>
          <cell r="E89">
            <v>1257.3</v>
          </cell>
          <cell r="F89">
            <v>3257.3</v>
          </cell>
          <cell r="G89">
            <v>3257.3</v>
          </cell>
          <cell r="H89">
            <v>3257.3</v>
          </cell>
          <cell r="I89">
            <v>3257.3</v>
          </cell>
          <cell r="J89">
            <v>3257.3</v>
          </cell>
          <cell r="K89">
            <v>3257.3</v>
          </cell>
          <cell r="L89">
            <v>3257.3</v>
          </cell>
          <cell r="M89">
            <v>3257.3</v>
          </cell>
          <cell r="N89">
            <v>3257.3</v>
          </cell>
          <cell r="O89">
            <v>3257.3</v>
          </cell>
          <cell r="P89">
            <v>3257.3</v>
          </cell>
          <cell r="Q89">
            <v>3257.3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3257.3</v>
          </cell>
        </row>
        <row r="91">
          <cell r="C91" t="str">
            <v>M2</v>
          </cell>
          <cell r="D91" t="e">
            <v>#REF!</v>
          </cell>
          <cell r="E91" t="e">
            <v>#REF!</v>
          </cell>
          <cell r="F91" t="e">
            <v>#REF!</v>
          </cell>
          <cell r="G91" t="e">
            <v>#REF!</v>
          </cell>
          <cell r="H91" t="e">
            <v>#REF!</v>
          </cell>
          <cell r="I91" t="e">
            <v>#REF!</v>
          </cell>
          <cell r="J91" t="e">
            <v>#REF!</v>
          </cell>
          <cell r="K91" t="e">
            <v>#REF!</v>
          </cell>
          <cell r="L91" t="e">
            <v>#REF!</v>
          </cell>
          <cell r="M91" t="e">
            <v>#REF!</v>
          </cell>
          <cell r="N91" t="e">
            <v>#REF!</v>
          </cell>
          <cell r="O91" t="e">
            <v>#REF!</v>
          </cell>
          <cell r="P91" t="e">
            <v>#REF!</v>
          </cell>
          <cell r="Q91" t="e">
            <v>#REF!</v>
          </cell>
          <cell r="R91" t="e">
            <v>#REF!</v>
          </cell>
          <cell r="S91" t="e">
            <v>#REF!</v>
          </cell>
          <cell r="T91" t="e">
            <v>#REF!</v>
          </cell>
          <cell r="U91" t="e">
            <v>#REF!</v>
          </cell>
          <cell r="V91" t="e">
            <v>#REF!</v>
          </cell>
          <cell r="W91" t="e">
            <v>#REF!</v>
          </cell>
          <cell r="X91" t="e">
            <v>#REF!</v>
          </cell>
          <cell r="Y91" t="e">
            <v>#REF!</v>
          </cell>
          <cell r="Z91" t="e">
            <v>#REF!</v>
          </cell>
          <cell r="AA91" t="e">
            <v>#REF!</v>
          </cell>
          <cell r="AB91" t="e">
            <v>#REF!</v>
          </cell>
          <cell r="AC91" t="e">
            <v>#REF!</v>
          </cell>
          <cell r="AD91" t="e">
            <v>#REF!</v>
          </cell>
          <cell r="AE91" t="e">
            <v>#REF!</v>
          </cell>
          <cell r="AF91" t="e">
            <v>#REF!</v>
          </cell>
        </row>
        <row r="92">
          <cell r="A92" t="str">
            <v>455.C357</v>
          </cell>
          <cell r="B92" t="str">
            <v>SE - Formas Blocos/Vigas de Fundação</v>
          </cell>
          <cell r="C92" t="str">
            <v>M2</v>
          </cell>
          <cell r="D92">
            <v>43.47</v>
          </cell>
          <cell r="E92">
            <v>43.469000000000001</v>
          </cell>
          <cell r="F92">
            <v>55</v>
          </cell>
          <cell r="G92">
            <v>55</v>
          </cell>
          <cell r="H92">
            <v>55</v>
          </cell>
          <cell r="I92">
            <v>55</v>
          </cell>
          <cell r="J92">
            <v>55</v>
          </cell>
          <cell r="K92">
            <v>55</v>
          </cell>
          <cell r="L92">
            <v>55</v>
          </cell>
          <cell r="M92">
            <v>55</v>
          </cell>
          <cell r="N92">
            <v>55</v>
          </cell>
          <cell r="O92">
            <v>55</v>
          </cell>
          <cell r="P92">
            <v>55</v>
          </cell>
          <cell r="Q92">
            <v>55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55</v>
          </cell>
        </row>
        <row r="93">
          <cell r="A93" t="str">
            <v>455.C358</v>
          </cell>
          <cell r="B93" t="str">
            <v>SE - Formas Pilares e Paredes</v>
          </cell>
          <cell r="C93" t="str">
            <v>M2</v>
          </cell>
          <cell r="D93">
            <v>0</v>
          </cell>
          <cell r="E93">
            <v>14.988</v>
          </cell>
          <cell r="F93">
            <v>1197</v>
          </cell>
          <cell r="G93">
            <v>1197</v>
          </cell>
          <cell r="H93">
            <v>1197</v>
          </cell>
          <cell r="I93">
            <v>1197</v>
          </cell>
          <cell r="J93">
            <v>1197</v>
          </cell>
          <cell r="K93">
            <v>1197</v>
          </cell>
          <cell r="L93">
            <v>1197</v>
          </cell>
          <cell r="M93">
            <v>1197</v>
          </cell>
          <cell r="N93">
            <v>1197</v>
          </cell>
          <cell r="O93">
            <v>1197</v>
          </cell>
          <cell r="P93">
            <v>1197</v>
          </cell>
          <cell r="Q93">
            <v>1197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1197</v>
          </cell>
        </row>
        <row r="94">
          <cell r="A94" t="str">
            <v>455.C359</v>
          </cell>
          <cell r="B94" t="str">
            <v>SE - Formas Lajes e Vigas</v>
          </cell>
          <cell r="C94" t="str">
            <v>M2</v>
          </cell>
          <cell r="D94">
            <v>0</v>
          </cell>
          <cell r="E94">
            <v>30.012</v>
          </cell>
          <cell r="F94">
            <v>438</v>
          </cell>
          <cell r="G94">
            <v>438</v>
          </cell>
          <cell r="H94">
            <v>438</v>
          </cell>
          <cell r="I94">
            <v>438</v>
          </cell>
          <cell r="J94">
            <v>438</v>
          </cell>
          <cell r="K94">
            <v>438</v>
          </cell>
          <cell r="L94">
            <v>438</v>
          </cell>
          <cell r="M94">
            <v>438</v>
          </cell>
          <cell r="N94">
            <v>438</v>
          </cell>
          <cell r="O94">
            <v>438</v>
          </cell>
          <cell r="P94">
            <v>438</v>
          </cell>
          <cell r="Q94">
            <v>438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438</v>
          </cell>
        </row>
        <row r="96">
          <cell r="D96" t="e">
            <v>#REF!</v>
          </cell>
          <cell r="E96" t="e">
            <v>#REF!</v>
          </cell>
          <cell r="F96" t="e">
            <v>#REF!</v>
          </cell>
          <cell r="G96" t="e">
            <v>#REF!</v>
          </cell>
          <cell r="H96" t="e">
            <v>#REF!</v>
          </cell>
          <cell r="I96" t="e">
            <v>#REF!</v>
          </cell>
          <cell r="J96" t="e">
            <v>#REF!</v>
          </cell>
          <cell r="K96" t="e">
            <v>#REF!</v>
          </cell>
          <cell r="L96" t="e">
            <v>#REF!</v>
          </cell>
          <cell r="M96" t="e">
            <v>#REF!</v>
          </cell>
          <cell r="N96" t="e">
            <v>#REF!</v>
          </cell>
          <cell r="O96" t="e">
            <v>#REF!</v>
          </cell>
          <cell r="P96" t="e">
            <v>#REF!</v>
          </cell>
          <cell r="Q96" t="e">
            <v>#REF!</v>
          </cell>
          <cell r="R96" t="e">
            <v>#REF!</v>
          </cell>
          <cell r="S96" t="e">
            <v>#REF!</v>
          </cell>
          <cell r="T96" t="e">
            <v>#REF!</v>
          </cell>
          <cell r="U96" t="e">
            <v>#REF!</v>
          </cell>
          <cell r="V96" t="e">
            <v>#REF!</v>
          </cell>
          <cell r="W96" t="e">
            <v>#REF!</v>
          </cell>
          <cell r="X96" t="e">
            <v>#REF!</v>
          </cell>
          <cell r="Y96" t="e">
            <v>#REF!</v>
          </cell>
          <cell r="Z96" t="e">
            <v>#REF!</v>
          </cell>
          <cell r="AA96" t="e">
            <v>#REF!</v>
          </cell>
          <cell r="AB96" t="e">
            <v>#REF!</v>
          </cell>
          <cell r="AC96" t="e">
            <v>#REF!</v>
          </cell>
          <cell r="AD96" t="e">
            <v>#REF!</v>
          </cell>
          <cell r="AE96" t="e">
            <v>#REF!</v>
          </cell>
          <cell r="AF96" t="e">
            <v>#REF!</v>
          </cell>
        </row>
        <row r="97"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</row>
        <row r="98">
          <cell r="A98" t="str">
            <v>455.C167</v>
          </cell>
          <cell r="B98" t="str">
            <v>VT - Armação Comum</v>
          </cell>
          <cell r="C98" t="str">
            <v>TN</v>
          </cell>
          <cell r="D98">
            <v>1824</v>
          </cell>
          <cell r="E98">
            <v>2720.5909999999999</v>
          </cell>
          <cell r="F98">
            <v>2100</v>
          </cell>
          <cell r="G98">
            <v>2100</v>
          </cell>
          <cell r="H98">
            <v>2100</v>
          </cell>
          <cell r="I98">
            <v>2100</v>
          </cell>
          <cell r="J98">
            <v>2100</v>
          </cell>
          <cell r="K98">
            <v>2100</v>
          </cell>
          <cell r="L98">
            <v>2100</v>
          </cell>
          <cell r="M98">
            <v>2100</v>
          </cell>
          <cell r="N98">
            <v>2100</v>
          </cell>
          <cell r="O98">
            <v>2100</v>
          </cell>
          <cell r="P98">
            <v>2100</v>
          </cell>
          <cell r="Q98">
            <v>1765.19</v>
          </cell>
          <cell r="R98">
            <v>1150.45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31.7</v>
          </cell>
          <cell r="Z98">
            <v>231.17</v>
          </cell>
          <cell r="AA98">
            <v>511.01</v>
          </cell>
          <cell r="AB98">
            <v>178.67</v>
          </cell>
          <cell r="AC98">
            <v>197.9</v>
          </cell>
          <cell r="AD98">
            <v>0</v>
          </cell>
          <cell r="AE98">
            <v>0.65174287187214974</v>
          </cell>
          <cell r="AF98">
            <v>614.74</v>
          </cell>
        </row>
        <row r="99">
          <cell r="A99" t="str">
            <v>455.C216</v>
          </cell>
          <cell r="B99" t="str">
            <v>BP - Armação Comum</v>
          </cell>
          <cell r="C99" t="str">
            <v>TN</v>
          </cell>
          <cell r="D99">
            <v>400</v>
          </cell>
          <cell r="E99">
            <v>473.5</v>
          </cell>
          <cell r="F99">
            <v>473.5</v>
          </cell>
          <cell r="G99">
            <v>473.5</v>
          </cell>
          <cell r="H99">
            <v>473.5</v>
          </cell>
          <cell r="I99">
            <v>473.5</v>
          </cell>
          <cell r="J99">
            <v>473.5</v>
          </cell>
          <cell r="K99">
            <v>473.5</v>
          </cell>
          <cell r="L99">
            <v>473.5</v>
          </cell>
          <cell r="M99">
            <v>473.5</v>
          </cell>
          <cell r="N99">
            <v>473.5</v>
          </cell>
          <cell r="O99">
            <v>473.5</v>
          </cell>
          <cell r="P99">
            <v>473.5</v>
          </cell>
          <cell r="Q99">
            <v>473.5</v>
          </cell>
          <cell r="R99">
            <v>18.73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18.73</v>
          </cell>
          <cell r="AD99">
            <v>0</v>
          </cell>
          <cell r="AE99">
            <v>3.9556494192185848E-2</v>
          </cell>
          <cell r="AF99">
            <v>454.77</v>
          </cell>
        </row>
        <row r="100">
          <cell r="A100" t="str">
            <v>455.C266</v>
          </cell>
          <cell r="B100" t="str">
            <v>TA - Armação Comum</v>
          </cell>
          <cell r="C100" t="str">
            <v>TN</v>
          </cell>
          <cell r="D100">
            <v>296</v>
          </cell>
          <cell r="E100">
            <v>278.04000000000002</v>
          </cell>
          <cell r="F100">
            <v>278.04000000000002</v>
          </cell>
          <cell r="G100">
            <v>278.04000000000002</v>
          </cell>
          <cell r="H100">
            <v>278.04000000000002</v>
          </cell>
          <cell r="I100">
            <v>278.04000000000002</v>
          </cell>
          <cell r="J100">
            <v>278.04000000000002</v>
          </cell>
          <cell r="K100">
            <v>278.04000000000002</v>
          </cell>
          <cell r="L100">
            <v>278.04000000000002</v>
          </cell>
          <cell r="M100">
            <v>278.04000000000002</v>
          </cell>
          <cell r="N100">
            <v>278.04000000000002</v>
          </cell>
          <cell r="O100">
            <v>278.04000000000002</v>
          </cell>
          <cell r="P100">
            <v>278.04000000000002</v>
          </cell>
          <cell r="Q100">
            <v>278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278</v>
          </cell>
        </row>
        <row r="101">
          <cell r="A101" t="str">
            <v>455.C317</v>
          </cell>
          <cell r="B101" t="str">
            <v>CFÇ -  Armação Comum</v>
          </cell>
          <cell r="C101" t="str">
            <v>TN</v>
          </cell>
          <cell r="D101">
            <v>25</v>
          </cell>
          <cell r="E101">
            <v>55.41</v>
          </cell>
          <cell r="F101">
            <v>55.41</v>
          </cell>
          <cell r="G101">
            <v>55.41</v>
          </cell>
          <cell r="H101">
            <v>55.41</v>
          </cell>
          <cell r="I101">
            <v>55.41</v>
          </cell>
          <cell r="J101">
            <v>55.41</v>
          </cell>
          <cell r="K101">
            <v>55.41</v>
          </cell>
          <cell r="L101">
            <v>55.41</v>
          </cell>
          <cell r="M101">
            <v>55.41</v>
          </cell>
          <cell r="N101">
            <v>55.41</v>
          </cell>
          <cell r="O101">
            <v>55.41</v>
          </cell>
          <cell r="P101">
            <v>55.41</v>
          </cell>
          <cell r="Q101">
            <v>55.41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55.41</v>
          </cell>
        </row>
        <row r="102">
          <cell r="A102" t="str">
            <v>455.C342</v>
          </cell>
          <cell r="B102" t="str">
            <v>CF - Armação Comum</v>
          </cell>
          <cell r="C102" t="str">
            <v>TN</v>
          </cell>
          <cell r="D102">
            <v>1595</v>
          </cell>
          <cell r="E102">
            <v>1487.8</v>
          </cell>
          <cell r="F102">
            <v>1487.8</v>
          </cell>
          <cell r="G102">
            <v>1487.8</v>
          </cell>
          <cell r="H102">
            <v>1487.8</v>
          </cell>
          <cell r="I102">
            <v>1487.8</v>
          </cell>
          <cell r="J102">
            <v>1487.8</v>
          </cell>
          <cell r="K102">
            <v>1487.8</v>
          </cell>
          <cell r="L102">
            <v>1487.8</v>
          </cell>
          <cell r="M102">
            <v>1487.8</v>
          </cell>
          <cell r="N102">
            <v>1487.8</v>
          </cell>
          <cell r="O102">
            <v>1487.8</v>
          </cell>
          <cell r="P102">
            <v>1487.8</v>
          </cell>
          <cell r="Q102">
            <v>1487.8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1487.8</v>
          </cell>
        </row>
        <row r="103">
          <cell r="A103" t="str">
            <v>455.C364</v>
          </cell>
          <cell r="B103" t="str">
            <v>SE - Armação Comum</v>
          </cell>
          <cell r="C103" t="str">
            <v>TN</v>
          </cell>
          <cell r="D103">
            <v>7</v>
          </cell>
          <cell r="E103">
            <v>7</v>
          </cell>
          <cell r="F103">
            <v>56.65</v>
          </cell>
          <cell r="G103">
            <v>56.65</v>
          </cell>
          <cell r="H103">
            <v>56.65</v>
          </cell>
          <cell r="I103">
            <v>56.65</v>
          </cell>
          <cell r="J103">
            <v>56.65</v>
          </cell>
          <cell r="K103">
            <v>56.65</v>
          </cell>
          <cell r="L103">
            <v>56.65</v>
          </cell>
          <cell r="M103">
            <v>56.65</v>
          </cell>
          <cell r="N103">
            <v>56.65</v>
          </cell>
          <cell r="O103">
            <v>56.65</v>
          </cell>
          <cell r="P103">
            <v>56.65</v>
          </cell>
          <cell r="Q103">
            <v>56.65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56.65</v>
          </cell>
        </row>
        <row r="104">
          <cell r="A104" t="str">
            <v>455.C516</v>
          </cell>
          <cell r="B104" t="str">
            <v>VT - Armação Protendida</v>
          </cell>
          <cell r="C104" t="str">
            <v>TN</v>
          </cell>
          <cell r="D104">
            <v>0</v>
          </cell>
          <cell r="E104">
            <v>71</v>
          </cell>
          <cell r="F104">
            <v>56</v>
          </cell>
          <cell r="G104">
            <v>56</v>
          </cell>
          <cell r="H104">
            <v>56</v>
          </cell>
          <cell r="I104">
            <v>56</v>
          </cell>
          <cell r="J104">
            <v>56</v>
          </cell>
          <cell r="K104">
            <v>56</v>
          </cell>
          <cell r="L104">
            <v>56</v>
          </cell>
          <cell r="M104">
            <v>56</v>
          </cell>
          <cell r="N104">
            <v>56</v>
          </cell>
          <cell r="O104">
            <v>61.01</v>
          </cell>
          <cell r="P104">
            <v>61.01</v>
          </cell>
          <cell r="Q104">
            <v>61.01</v>
          </cell>
          <cell r="R104">
            <v>35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10</v>
          </cell>
          <cell r="AB104">
            <v>10</v>
          </cell>
          <cell r="AC104">
            <v>15</v>
          </cell>
          <cell r="AD104">
            <v>0</v>
          </cell>
          <cell r="AE104">
            <v>0.57367644648418292</v>
          </cell>
          <cell r="AF104">
            <v>26.009999999999998</v>
          </cell>
        </row>
        <row r="105">
          <cell r="A105" t="str">
            <v>455.C527</v>
          </cell>
          <cell r="B105" t="str">
            <v>MUROS-VT/BP-JUS - Armação Comum</v>
          </cell>
          <cell r="C105" t="str">
            <v>TN</v>
          </cell>
          <cell r="D105">
            <v>0</v>
          </cell>
          <cell r="E105">
            <v>210</v>
          </cell>
          <cell r="F105">
            <v>210</v>
          </cell>
          <cell r="G105">
            <v>210</v>
          </cell>
          <cell r="H105">
            <v>210</v>
          </cell>
          <cell r="I105">
            <v>210</v>
          </cell>
          <cell r="J105">
            <v>210</v>
          </cell>
          <cell r="K105">
            <v>210</v>
          </cell>
          <cell r="L105">
            <v>210</v>
          </cell>
          <cell r="M105">
            <v>210</v>
          </cell>
          <cell r="N105">
            <v>210</v>
          </cell>
          <cell r="O105">
            <v>210</v>
          </cell>
          <cell r="P105">
            <v>210</v>
          </cell>
          <cell r="Q105">
            <v>188.56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188.56</v>
          </cell>
        </row>
        <row r="107">
          <cell r="D107" t="e">
            <v>#REF!</v>
          </cell>
          <cell r="E107" t="e">
            <v>#REF!</v>
          </cell>
          <cell r="F107" t="e">
            <v>#REF!</v>
          </cell>
          <cell r="G107" t="e">
            <v>#REF!</v>
          </cell>
          <cell r="H107" t="e">
            <v>#REF!</v>
          </cell>
          <cell r="I107" t="e">
            <v>#REF!</v>
          </cell>
          <cell r="J107" t="e">
            <v>#REF!</v>
          </cell>
          <cell r="K107" t="e">
            <v>#REF!</v>
          </cell>
          <cell r="L107" t="e">
            <v>#REF!</v>
          </cell>
          <cell r="M107" t="e">
            <v>#REF!</v>
          </cell>
          <cell r="N107" t="e">
            <v>#REF!</v>
          </cell>
          <cell r="O107" t="e">
            <v>#REF!</v>
          </cell>
          <cell r="P107" t="e">
            <v>#REF!</v>
          </cell>
          <cell r="Q107" t="e">
            <v>#REF!</v>
          </cell>
          <cell r="R107" t="e">
            <v>#REF!</v>
          </cell>
          <cell r="S107" t="e">
            <v>#REF!</v>
          </cell>
          <cell r="T107" t="e">
            <v>#REF!</v>
          </cell>
          <cell r="U107" t="e">
            <v>#REF!</v>
          </cell>
          <cell r="V107" t="e">
            <v>#REF!</v>
          </cell>
          <cell r="W107" t="e">
            <v>#REF!</v>
          </cell>
          <cell r="X107" t="e">
            <v>#REF!</v>
          </cell>
          <cell r="Y107" t="e">
            <v>#REF!</v>
          </cell>
          <cell r="Z107" t="e">
            <v>#REF!</v>
          </cell>
          <cell r="AA107" t="e">
            <v>#REF!</v>
          </cell>
          <cell r="AB107" t="e">
            <v>#REF!</v>
          </cell>
          <cell r="AC107" t="e">
            <v>#REF!</v>
          </cell>
          <cell r="AD107" t="e">
            <v>#REF!</v>
          </cell>
          <cell r="AE107" t="e">
            <v>#REF!</v>
          </cell>
          <cell r="AF107" t="e">
            <v>#REF!</v>
          </cell>
        </row>
        <row r="108"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</row>
        <row r="109">
          <cell r="A109" t="str">
            <v>455.C431</v>
          </cell>
          <cell r="B109" t="str">
            <v>VT - Embutidos não Metálicos</v>
          </cell>
          <cell r="C109" t="str">
            <v>M</v>
          </cell>
          <cell r="D109">
            <v>100.01</v>
          </cell>
          <cell r="E109">
            <v>99.97</v>
          </cell>
          <cell r="F109">
            <v>100.01</v>
          </cell>
          <cell r="G109">
            <v>100.01</v>
          </cell>
          <cell r="H109">
            <v>100</v>
          </cell>
          <cell r="I109">
            <v>100</v>
          </cell>
          <cell r="J109">
            <v>100</v>
          </cell>
          <cell r="K109">
            <v>100</v>
          </cell>
          <cell r="L109">
            <v>100</v>
          </cell>
          <cell r="M109">
            <v>100</v>
          </cell>
          <cell r="N109">
            <v>550</v>
          </cell>
          <cell r="O109">
            <v>550</v>
          </cell>
          <cell r="P109">
            <v>550</v>
          </cell>
          <cell r="Q109">
            <v>860</v>
          </cell>
          <cell r="R109">
            <v>533.02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122.77</v>
          </cell>
          <cell r="AA109">
            <v>36</v>
          </cell>
          <cell r="AB109">
            <v>214.25</v>
          </cell>
          <cell r="AC109">
            <v>160</v>
          </cell>
          <cell r="AD109">
            <v>0</v>
          </cell>
          <cell r="AE109">
            <v>0.61979069767441863</v>
          </cell>
          <cell r="AF109">
            <v>326.98</v>
          </cell>
        </row>
        <row r="110">
          <cell r="A110" t="str">
            <v>455.C435</v>
          </cell>
          <cell r="B110" t="str">
            <v>BP - Embutidos não Metálicos</v>
          </cell>
          <cell r="C110" t="str">
            <v>M</v>
          </cell>
          <cell r="D110">
            <v>2600.0100000000002</v>
          </cell>
          <cell r="E110">
            <v>2600.0100000000002</v>
          </cell>
          <cell r="F110">
            <v>2600.0100000000002</v>
          </cell>
          <cell r="G110">
            <v>2600.0100000000002</v>
          </cell>
          <cell r="H110">
            <v>2600</v>
          </cell>
          <cell r="I110">
            <v>2600</v>
          </cell>
          <cell r="J110">
            <v>2600</v>
          </cell>
          <cell r="K110">
            <v>2600</v>
          </cell>
          <cell r="L110">
            <v>2600</v>
          </cell>
          <cell r="M110">
            <v>2600</v>
          </cell>
          <cell r="N110">
            <v>2600</v>
          </cell>
          <cell r="O110">
            <v>2600</v>
          </cell>
          <cell r="P110">
            <v>2600</v>
          </cell>
          <cell r="Q110">
            <v>2862.7</v>
          </cell>
          <cell r="R110">
            <v>102.7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40</v>
          </cell>
          <cell r="AC110">
            <v>62.7</v>
          </cell>
          <cell r="AD110">
            <v>0</v>
          </cell>
          <cell r="AE110">
            <v>3.5875222691864328E-2</v>
          </cell>
          <cell r="AF110">
            <v>2760</v>
          </cell>
        </row>
        <row r="111">
          <cell r="A111" t="str">
            <v>455.C439</v>
          </cell>
          <cell r="B111" t="str">
            <v>TA - Embutidos não Metálicos</v>
          </cell>
          <cell r="C111" t="str">
            <v>M</v>
          </cell>
          <cell r="D111">
            <v>79.989999999999995</v>
          </cell>
          <cell r="E111">
            <v>0</v>
          </cell>
          <cell r="F111">
            <v>80</v>
          </cell>
          <cell r="G111">
            <v>80</v>
          </cell>
          <cell r="H111">
            <v>80</v>
          </cell>
          <cell r="I111">
            <v>80</v>
          </cell>
          <cell r="J111">
            <v>80</v>
          </cell>
          <cell r="K111">
            <v>80</v>
          </cell>
          <cell r="L111">
            <v>80</v>
          </cell>
          <cell r="M111">
            <v>80</v>
          </cell>
          <cell r="N111">
            <v>80</v>
          </cell>
          <cell r="O111">
            <v>80</v>
          </cell>
          <cell r="P111">
            <v>80</v>
          </cell>
          <cell r="Q111">
            <v>200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200</v>
          </cell>
        </row>
        <row r="112">
          <cell r="A112" t="str">
            <v>455.C443</v>
          </cell>
          <cell r="B112" t="str">
            <v>CFÇ - Embutidos não Metálicos</v>
          </cell>
          <cell r="C112" t="str">
            <v>M</v>
          </cell>
          <cell r="D112">
            <v>149.97999999999999</v>
          </cell>
          <cell r="E112">
            <v>150</v>
          </cell>
          <cell r="F112">
            <v>150</v>
          </cell>
          <cell r="G112">
            <v>150</v>
          </cell>
          <cell r="H112">
            <v>150</v>
          </cell>
          <cell r="I112">
            <v>150</v>
          </cell>
          <cell r="J112">
            <v>150</v>
          </cell>
          <cell r="K112">
            <v>150</v>
          </cell>
          <cell r="L112">
            <v>150</v>
          </cell>
          <cell r="M112">
            <v>150</v>
          </cell>
          <cell r="N112">
            <v>150</v>
          </cell>
          <cell r="O112">
            <v>150</v>
          </cell>
          <cell r="P112">
            <v>150</v>
          </cell>
          <cell r="Q112">
            <v>50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50</v>
          </cell>
        </row>
        <row r="113">
          <cell r="A113" t="str">
            <v>455.C447</v>
          </cell>
          <cell r="B113" t="str">
            <v>CF - Embutidos não Metálicos</v>
          </cell>
          <cell r="C113" t="str">
            <v>M</v>
          </cell>
          <cell r="D113">
            <v>550</v>
          </cell>
          <cell r="E113">
            <v>550</v>
          </cell>
          <cell r="F113">
            <v>550</v>
          </cell>
          <cell r="G113">
            <v>550</v>
          </cell>
          <cell r="H113">
            <v>550</v>
          </cell>
          <cell r="I113">
            <v>550</v>
          </cell>
          <cell r="J113">
            <v>550</v>
          </cell>
          <cell r="K113">
            <v>550</v>
          </cell>
          <cell r="L113">
            <v>550</v>
          </cell>
          <cell r="M113">
            <v>550</v>
          </cell>
          <cell r="N113">
            <v>550</v>
          </cell>
          <cell r="O113">
            <v>550</v>
          </cell>
          <cell r="P113">
            <v>550</v>
          </cell>
          <cell r="Q113">
            <v>1000</v>
          </cell>
          <cell r="R113">
            <v>14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14</v>
          </cell>
          <cell r="AD113">
            <v>0</v>
          </cell>
          <cell r="AE113">
            <v>1.4E-2</v>
          </cell>
          <cell r="AF113">
            <v>986</v>
          </cell>
        </row>
        <row r="114">
          <cell r="A114" t="str">
            <v>455.C451</v>
          </cell>
          <cell r="B114" t="str">
            <v>SE - Embutidos não Metálicos</v>
          </cell>
          <cell r="C114" t="str">
            <v>M</v>
          </cell>
          <cell r="D114">
            <v>10</v>
          </cell>
          <cell r="E114">
            <v>10</v>
          </cell>
          <cell r="F114">
            <v>10</v>
          </cell>
          <cell r="G114">
            <v>10</v>
          </cell>
          <cell r="H114">
            <v>10</v>
          </cell>
          <cell r="I114">
            <v>10</v>
          </cell>
          <cell r="J114">
            <v>10</v>
          </cell>
          <cell r="K114">
            <v>10</v>
          </cell>
          <cell r="L114">
            <v>10</v>
          </cell>
          <cell r="M114">
            <v>10</v>
          </cell>
          <cell r="N114">
            <v>10</v>
          </cell>
          <cell r="O114">
            <v>10</v>
          </cell>
          <cell r="P114">
            <v>10</v>
          </cell>
          <cell r="Q114">
            <v>20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20</v>
          </cell>
        </row>
        <row r="116">
          <cell r="D116" t="e">
            <v>#REF!</v>
          </cell>
          <cell r="E116" t="e">
            <v>#REF!</v>
          </cell>
          <cell r="F116" t="e">
            <v>#REF!</v>
          </cell>
          <cell r="G116" t="e">
            <v>#REF!</v>
          </cell>
          <cell r="H116" t="e">
            <v>#REF!</v>
          </cell>
          <cell r="I116" t="e">
            <v>#REF!</v>
          </cell>
          <cell r="J116" t="e">
            <v>#REF!</v>
          </cell>
          <cell r="K116" t="e">
            <v>#REF!</v>
          </cell>
          <cell r="L116" t="e">
            <v>#REF!</v>
          </cell>
          <cell r="M116" t="e">
            <v>#REF!</v>
          </cell>
          <cell r="N116" t="e">
            <v>#REF!</v>
          </cell>
          <cell r="O116" t="e">
            <v>#REF!</v>
          </cell>
          <cell r="P116" t="e">
            <v>#REF!</v>
          </cell>
          <cell r="Q116" t="e">
            <v>#REF!</v>
          </cell>
          <cell r="R116" t="e">
            <v>#REF!</v>
          </cell>
          <cell r="S116" t="e">
            <v>#REF!</v>
          </cell>
          <cell r="T116" t="e">
            <v>#REF!</v>
          </cell>
          <cell r="U116" t="e">
            <v>#REF!</v>
          </cell>
          <cell r="V116" t="e">
            <v>#REF!</v>
          </cell>
          <cell r="W116" t="e">
            <v>#REF!</v>
          </cell>
          <cell r="X116" t="e">
            <v>#REF!</v>
          </cell>
          <cell r="Y116" t="e">
            <v>#REF!</v>
          </cell>
          <cell r="Z116" t="e">
            <v>#REF!</v>
          </cell>
          <cell r="AA116" t="e">
            <v>#REF!</v>
          </cell>
          <cell r="AB116" t="e">
            <v>#REF!</v>
          </cell>
          <cell r="AC116" t="e">
            <v>#REF!</v>
          </cell>
          <cell r="AD116" t="e">
            <v>#REF!</v>
          </cell>
          <cell r="AE116" t="e">
            <v>#REF!</v>
          </cell>
          <cell r="AF116" t="e">
            <v>#REF!</v>
          </cell>
        </row>
        <row r="117"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</row>
        <row r="118">
          <cell r="A118" t="str">
            <v>455.C112</v>
          </cell>
          <cell r="B118" t="str">
            <v>CF - Desmatamento e Destocamento</v>
          </cell>
          <cell r="C118" t="str">
            <v>M2</v>
          </cell>
          <cell r="D118">
            <v>5150</v>
          </cell>
          <cell r="E118">
            <v>146300</v>
          </cell>
          <cell r="F118">
            <v>146300</v>
          </cell>
          <cell r="G118">
            <v>146300</v>
          </cell>
          <cell r="H118">
            <v>68330.94</v>
          </cell>
          <cell r="I118">
            <v>68330.94</v>
          </cell>
          <cell r="J118">
            <v>68330.94</v>
          </cell>
          <cell r="K118">
            <v>68330.94</v>
          </cell>
          <cell r="L118">
            <v>68330.94</v>
          </cell>
          <cell r="M118">
            <v>68330.94</v>
          </cell>
          <cell r="N118">
            <v>68330.94</v>
          </cell>
          <cell r="O118">
            <v>68330.94</v>
          </cell>
          <cell r="P118">
            <v>68330.94</v>
          </cell>
          <cell r="Q118">
            <v>68330.94</v>
          </cell>
          <cell r="R118">
            <v>68330.94</v>
          </cell>
          <cell r="S118">
            <v>0</v>
          </cell>
          <cell r="T118">
            <v>68330.94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1</v>
          </cell>
          <cell r="AF118">
            <v>0</v>
          </cell>
        </row>
        <row r="119">
          <cell r="A119" t="str">
            <v>455.C150</v>
          </cell>
          <cell r="B119" t="str">
            <v>VT - Desmatamento e Destocamento</v>
          </cell>
          <cell r="C119" t="str">
            <v>M2</v>
          </cell>
          <cell r="D119">
            <v>20600</v>
          </cell>
          <cell r="E119">
            <v>318300</v>
          </cell>
          <cell r="F119">
            <v>318300</v>
          </cell>
          <cell r="G119">
            <v>318300</v>
          </cell>
          <cell r="H119">
            <v>218146.1</v>
          </cell>
          <cell r="I119">
            <v>218146.1</v>
          </cell>
          <cell r="J119">
            <v>218146.1</v>
          </cell>
          <cell r="K119">
            <v>218146.1</v>
          </cell>
          <cell r="L119">
            <v>218146.1</v>
          </cell>
          <cell r="M119">
            <v>218146.1</v>
          </cell>
          <cell r="N119">
            <v>218146.1</v>
          </cell>
          <cell r="O119">
            <v>218146.1</v>
          </cell>
          <cell r="P119">
            <v>218146.1</v>
          </cell>
          <cell r="Q119">
            <v>218146.1</v>
          </cell>
          <cell r="R119">
            <v>218146.1</v>
          </cell>
          <cell r="S119">
            <v>89600</v>
          </cell>
          <cell r="T119">
            <v>0</v>
          </cell>
          <cell r="U119">
            <v>128546.1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1</v>
          </cell>
          <cell r="AF119">
            <v>0</v>
          </cell>
        </row>
        <row r="120">
          <cell r="A120" t="str">
            <v>455.C199</v>
          </cell>
          <cell r="B120" t="str">
            <v>BP - Desmatamento e Destocamento</v>
          </cell>
          <cell r="C120" t="str">
            <v>M2</v>
          </cell>
          <cell r="D120">
            <v>10300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</row>
        <row r="121">
          <cell r="A121" t="str">
            <v>455.C248</v>
          </cell>
          <cell r="B121" t="str">
            <v>TA - Desmatamento e Destocamento</v>
          </cell>
          <cell r="C121" t="str">
            <v>M2</v>
          </cell>
          <cell r="D121">
            <v>10300</v>
          </cell>
          <cell r="E121">
            <v>99300</v>
          </cell>
          <cell r="F121">
            <v>99300</v>
          </cell>
          <cell r="G121">
            <v>99300</v>
          </cell>
          <cell r="H121">
            <v>99198.14</v>
          </cell>
          <cell r="I121">
            <v>96794.22</v>
          </cell>
          <cell r="J121">
            <v>96794.22</v>
          </cell>
          <cell r="K121">
            <v>96794.22</v>
          </cell>
          <cell r="L121">
            <v>96794.22</v>
          </cell>
          <cell r="M121">
            <v>96794.22</v>
          </cell>
          <cell r="N121">
            <v>96794.22</v>
          </cell>
          <cell r="O121">
            <v>96794.22</v>
          </cell>
          <cell r="P121">
            <v>96794.22</v>
          </cell>
          <cell r="Q121">
            <v>96794.22</v>
          </cell>
          <cell r="R121">
            <v>96794.22</v>
          </cell>
          <cell r="S121">
            <v>0</v>
          </cell>
          <cell r="T121">
            <v>96794.22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1</v>
          </cell>
          <cell r="AF121">
            <v>0</v>
          </cell>
        </row>
        <row r="122">
          <cell r="A122" t="str">
            <v>455.C348</v>
          </cell>
          <cell r="B122" t="str">
            <v>SE - Desmatamento e Destocamento</v>
          </cell>
          <cell r="C122" t="str">
            <v>M2</v>
          </cell>
          <cell r="D122">
            <v>5150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</row>
        <row r="123">
          <cell r="A123" t="str">
            <v>455.C454</v>
          </cell>
          <cell r="B123" t="str">
            <v>JAZIDA - Desmatamento e Destocamento</v>
          </cell>
          <cell r="C123" t="str">
            <v>M2</v>
          </cell>
          <cell r="D123">
            <v>26741.5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6500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6500</v>
          </cell>
        </row>
        <row r="124">
          <cell r="A124" t="str">
            <v>455.C???</v>
          </cell>
          <cell r="B124" t="str">
            <v>PEDREIRA - Desmatamento e Destocamento</v>
          </cell>
          <cell r="C124" t="str">
            <v>M2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2000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2000</v>
          </cell>
        </row>
        <row r="126">
          <cell r="D126" t="e">
            <v>#REF!</v>
          </cell>
          <cell r="E126" t="e">
            <v>#REF!</v>
          </cell>
          <cell r="F126" t="e">
            <v>#REF!</v>
          </cell>
          <cell r="G126" t="e">
            <v>#REF!</v>
          </cell>
          <cell r="H126" t="e">
            <v>#REF!</v>
          </cell>
          <cell r="I126" t="e">
            <v>#REF!</v>
          </cell>
          <cell r="J126" t="e">
            <v>#REF!</v>
          </cell>
          <cell r="K126" t="e">
            <v>#REF!</v>
          </cell>
          <cell r="L126" t="e">
            <v>#REF!</v>
          </cell>
          <cell r="M126" t="e">
            <v>#REF!</v>
          </cell>
          <cell r="N126" t="e">
            <v>#REF!</v>
          </cell>
          <cell r="O126" t="e">
            <v>#REF!</v>
          </cell>
          <cell r="P126" t="e">
            <v>#REF!</v>
          </cell>
          <cell r="Q126" t="e">
            <v>#REF!</v>
          </cell>
          <cell r="R126" t="e">
            <v>#REF!</v>
          </cell>
          <cell r="S126" t="e">
            <v>#REF!</v>
          </cell>
          <cell r="T126" t="e">
            <v>#REF!</v>
          </cell>
          <cell r="U126" t="e">
            <v>#REF!</v>
          </cell>
          <cell r="V126" t="e">
            <v>#REF!</v>
          </cell>
          <cell r="W126" t="e">
            <v>#REF!</v>
          </cell>
          <cell r="X126" t="e">
            <v>#REF!</v>
          </cell>
          <cell r="Y126" t="e">
            <v>#REF!</v>
          </cell>
          <cell r="Z126" t="e">
            <v>#REF!</v>
          </cell>
          <cell r="AA126" t="e">
            <v>#REF!</v>
          </cell>
          <cell r="AB126" t="e">
            <v>#REF!</v>
          </cell>
          <cell r="AC126" t="e">
            <v>#REF!</v>
          </cell>
          <cell r="AD126" t="e">
            <v>#REF!</v>
          </cell>
          <cell r="AE126" t="e">
            <v>#REF!</v>
          </cell>
          <cell r="AF126" t="e">
            <v>#REF!</v>
          </cell>
        </row>
        <row r="127"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</row>
        <row r="128">
          <cell r="A128" t="str">
            <v>455.C465</v>
          </cell>
          <cell r="B128" t="str">
            <v>VT - Transporte Material Vegetal</v>
          </cell>
          <cell r="C128" t="str">
            <v>M3C</v>
          </cell>
          <cell r="D128">
            <v>6180</v>
          </cell>
          <cell r="E128">
            <v>95490</v>
          </cell>
          <cell r="F128">
            <v>95490</v>
          </cell>
          <cell r="G128">
            <v>95490</v>
          </cell>
          <cell r="H128">
            <v>3207.26</v>
          </cell>
          <cell r="I128">
            <v>3207.26</v>
          </cell>
          <cell r="J128">
            <v>3207.26</v>
          </cell>
          <cell r="K128">
            <v>3207.26</v>
          </cell>
          <cell r="L128">
            <v>3207.26</v>
          </cell>
          <cell r="M128">
            <v>3207.26</v>
          </cell>
          <cell r="N128">
            <v>3207.26</v>
          </cell>
          <cell r="O128">
            <v>3207.26</v>
          </cell>
          <cell r="P128">
            <v>3207.26</v>
          </cell>
          <cell r="Q128">
            <v>3207.26</v>
          </cell>
          <cell r="R128">
            <v>3207.26</v>
          </cell>
          <cell r="S128">
            <v>0</v>
          </cell>
          <cell r="T128">
            <v>3207.26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1</v>
          </cell>
          <cell r="AF128">
            <v>0</v>
          </cell>
        </row>
        <row r="129">
          <cell r="A129" t="str">
            <v>455.C471</v>
          </cell>
          <cell r="B129" t="str">
            <v>BP - Transporte de Material Vegetal</v>
          </cell>
          <cell r="C129" t="str">
            <v>M3C</v>
          </cell>
          <cell r="D129">
            <v>3090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</row>
        <row r="130">
          <cell r="A130" t="str">
            <v>455.C474</v>
          </cell>
          <cell r="B130" t="str">
            <v>TA - Transporte de Material Vegetal</v>
          </cell>
          <cell r="C130" t="str">
            <v>M3C</v>
          </cell>
          <cell r="D130">
            <v>3090</v>
          </cell>
          <cell r="E130">
            <v>29790</v>
          </cell>
          <cell r="F130">
            <v>29790</v>
          </cell>
          <cell r="G130">
            <v>29790</v>
          </cell>
          <cell r="H130">
            <v>29038.27</v>
          </cell>
          <cell r="I130">
            <v>29038.27</v>
          </cell>
          <cell r="J130">
            <v>29038.27</v>
          </cell>
          <cell r="K130">
            <v>29038.27</v>
          </cell>
          <cell r="L130">
            <v>29038.27</v>
          </cell>
          <cell r="M130">
            <v>29038.27</v>
          </cell>
          <cell r="N130">
            <v>29038.27</v>
          </cell>
          <cell r="O130">
            <v>29038.27</v>
          </cell>
          <cell r="P130">
            <v>29038.27</v>
          </cell>
          <cell r="Q130">
            <v>29038.27</v>
          </cell>
          <cell r="R130">
            <v>29038.27</v>
          </cell>
          <cell r="S130">
            <v>0</v>
          </cell>
          <cell r="T130">
            <v>29038.27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1</v>
          </cell>
          <cell r="AF130">
            <v>0</v>
          </cell>
        </row>
        <row r="131">
          <cell r="A131" t="str">
            <v>455.C485</v>
          </cell>
          <cell r="B131" t="str">
            <v>CF - Transporte de Material Vegetal</v>
          </cell>
          <cell r="C131" t="str">
            <v>M3C</v>
          </cell>
          <cell r="D131">
            <v>1545</v>
          </cell>
          <cell r="E131">
            <v>43890</v>
          </cell>
          <cell r="F131">
            <v>43890</v>
          </cell>
          <cell r="G131">
            <v>43890</v>
          </cell>
          <cell r="H131">
            <v>20499.28</v>
          </cell>
          <cell r="I131">
            <v>20499.28</v>
          </cell>
          <cell r="J131">
            <v>20499.28</v>
          </cell>
          <cell r="K131">
            <v>20499.28</v>
          </cell>
          <cell r="L131">
            <v>20499.28</v>
          </cell>
          <cell r="M131">
            <v>20499.28</v>
          </cell>
          <cell r="N131">
            <v>20499.28</v>
          </cell>
          <cell r="O131">
            <v>20499.28</v>
          </cell>
          <cell r="P131">
            <v>20499.28</v>
          </cell>
          <cell r="Q131">
            <v>20499.28</v>
          </cell>
          <cell r="R131">
            <v>20499.28</v>
          </cell>
          <cell r="S131">
            <v>0</v>
          </cell>
          <cell r="T131">
            <v>20499.28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1</v>
          </cell>
          <cell r="AF131">
            <v>0</v>
          </cell>
        </row>
        <row r="132">
          <cell r="A132" t="str">
            <v>455.C491</v>
          </cell>
          <cell r="B132" t="str">
            <v>SE - Transporte Material Vegetal</v>
          </cell>
          <cell r="C132" t="str">
            <v>M3C</v>
          </cell>
          <cell r="D132">
            <v>1545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</row>
        <row r="134">
          <cell r="D134" t="e">
            <v>#REF!</v>
          </cell>
          <cell r="E134" t="e">
            <v>#REF!</v>
          </cell>
          <cell r="F134" t="e">
            <v>#REF!</v>
          </cell>
          <cell r="G134" t="e">
            <v>#REF!</v>
          </cell>
          <cell r="H134" t="e">
            <v>#REF!</v>
          </cell>
          <cell r="I134" t="e">
            <v>#REF!</v>
          </cell>
          <cell r="J134" t="e">
            <v>#REF!</v>
          </cell>
          <cell r="K134" t="e">
            <v>#REF!</v>
          </cell>
          <cell r="L134" t="e">
            <v>#REF!</v>
          </cell>
          <cell r="M134" t="e">
            <v>#REF!</v>
          </cell>
          <cell r="N134" t="e">
            <v>#REF!</v>
          </cell>
          <cell r="O134" t="e">
            <v>#REF!</v>
          </cell>
          <cell r="P134" t="e">
            <v>#REF!</v>
          </cell>
          <cell r="Q134" t="e">
            <v>#REF!</v>
          </cell>
          <cell r="R134" t="e">
            <v>#REF!</v>
          </cell>
          <cell r="S134" t="e">
            <v>#REF!</v>
          </cell>
          <cell r="T134" t="e">
            <v>#REF!</v>
          </cell>
          <cell r="U134" t="e">
            <v>#REF!</v>
          </cell>
          <cell r="V134" t="e">
            <v>#REF!</v>
          </cell>
          <cell r="W134" t="e">
            <v>#REF!</v>
          </cell>
          <cell r="X134" t="e">
            <v>#REF!</v>
          </cell>
          <cell r="Y134" t="e">
            <v>#REF!</v>
          </cell>
          <cell r="Z134" t="e">
            <v>#REF!</v>
          </cell>
          <cell r="AA134" t="e">
            <v>#REF!</v>
          </cell>
          <cell r="AB134" t="e">
            <v>#REF!</v>
          </cell>
          <cell r="AC134" t="e">
            <v>#REF!</v>
          </cell>
          <cell r="AD134" t="e">
            <v>#REF!</v>
          </cell>
          <cell r="AE134" t="e">
            <v>#REF!</v>
          </cell>
          <cell r="AF134" t="e">
            <v>#REF!</v>
          </cell>
        </row>
        <row r="135"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</row>
        <row r="136">
          <cell r="A136" t="str">
            <v>455.C114</v>
          </cell>
          <cell r="B136" t="str">
            <v>CF - Escavação 1ª e 2ª Categoria</v>
          </cell>
          <cell r="C136" t="str">
            <v>M3C</v>
          </cell>
          <cell r="D136">
            <v>29396</v>
          </cell>
          <cell r="E136">
            <v>29396</v>
          </cell>
          <cell r="F136">
            <v>59980</v>
          </cell>
          <cell r="G136">
            <v>59980</v>
          </cell>
          <cell r="H136">
            <v>59980</v>
          </cell>
          <cell r="I136">
            <v>59980</v>
          </cell>
          <cell r="J136">
            <v>22855.72</v>
          </cell>
          <cell r="K136">
            <v>22855.72</v>
          </cell>
          <cell r="L136">
            <v>29400</v>
          </cell>
          <cell r="M136">
            <v>29400</v>
          </cell>
          <cell r="N136">
            <v>29400</v>
          </cell>
          <cell r="O136">
            <v>29400</v>
          </cell>
          <cell r="P136">
            <v>29400</v>
          </cell>
          <cell r="Q136">
            <v>29400</v>
          </cell>
          <cell r="R136">
            <v>29183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4362.1899999999996</v>
          </cell>
          <cell r="X136">
            <v>2637.81</v>
          </cell>
          <cell r="Y136">
            <v>22000</v>
          </cell>
          <cell r="Z136">
            <v>183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0.99261904761904762</v>
          </cell>
          <cell r="AF136">
            <v>217</v>
          </cell>
        </row>
        <row r="137">
          <cell r="A137" t="str">
            <v>455.C151</v>
          </cell>
          <cell r="B137" t="str">
            <v>VT - Escavação 1ª e 2ª Categoria</v>
          </cell>
          <cell r="C137" t="str">
            <v>M3C</v>
          </cell>
          <cell r="D137">
            <v>73100</v>
          </cell>
          <cell r="E137">
            <v>394194</v>
          </cell>
          <cell r="F137">
            <v>331970</v>
          </cell>
          <cell r="G137">
            <v>331970</v>
          </cell>
          <cell r="H137">
            <v>331970</v>
          </cell>
          <cell r="I137">
            <v>331970</v>
          </cell>
          <cell r="J137">
            <v>348820</v>
          </cell>
          <cell r="K137">
            <v>348820</v>
          </cell>
          <cell r="L137">
            <v>329342.45</v>
          </cell>
          <cell r="M137">
            <v>329342.45</v>
          </cell>
          <cell r="N137">
            <v>329342.45</v>
          </cell>
          <cell r="O137">
            <v>262236.5</v>
          </cell>
          <cell r="P137">
            <v>262236.5</v>
          </cell>
          <cell r="Q137">
            <v>262236.5</v>
          </cell>
          <cell r="R137">
            <v>250814.48</v>
          </cell>
          <cell r="S137">
            <v>0</v>
          </cell>
          <cell r="T137">
            <v>0</v>
          </cell>
          <cell r="U137">
            <v>26434.14</v>
          </cell>
          <cell r="V137">
            <v>56496.9</v>
          </cell>
          <cell r="W137">
            <v>115154.67</v>
          </cell>
          <cell r="X137">
            <v>15629.99</v>
          </cell>
          <cell r="Y137">
            <v>37098.78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0.95644382074959056</v>
          </cell>
          <cell r="AF137">
            <v>11422.01999999999</v>
          </cell>
        </row>
        <row r="138">
          <cell r="A138" t="str">
            <v>455.C200</v>
          </cell>
          <cell r="B138" t="str">
            <v>BP - Escavação 1ª e 2ª Categoria</v>
          </cell>
          <cell r="C138" t="str">
            <v>M3C</v>
          </cell>
          <cell r="D138">
            <v>3000</v>
          </cell>
          <cell r="E138">
            <v>18000</v>
          </cell>
          <cell r="F138">
            <v>65808</v>
          </cell>
          <cell r="G138">
            <v>65808</v>
          </cell>
          <cell r="H138">
            <v>132913.95000000001</v>
          </cell>
          <cell r="I138">
            <v>132913.95000000001</v>
          </cell>
          <cell r="J138">
            <v>87722.95</v>
          </cell>
          <cell r="K138">
            <v>87722.95</v>
          </cell>
          <cell r="L138">
            <v>119098.79</v>
          </cell>
          <cell r="M138">
            <v>119098.79</v>
          </cell>
          <cell r="N138">
            <v>119098.79</v>
          </cell>
          <cell r="O138">
            <v>121909.42</v>
          </cell>
          <cell r="P138">
            <v>121909.42</v>
          </cell>
          <cell r="Q138">
            <v>121909.42</v>
          </cell>
          <cell r="R138">
            <v>84855.75</v>
          </cell>
          <cell r="S138">
            <v>0</v>
          </cell>
          <cell r="T138">
            <v>0</v>
          </cell>
          <cell r="U138">
            <v>67105.95</v>
          </cell>
          <cell r="V138">
            <v>0</v>
          </cell>
          <cell r="W138">
            <v>0</v>
          </cell>
          <cell r="X138">
            <v>17749.8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0.69605572727685849</v>
          </cell>
          <cell r="AF138">
            <v>37053.67</v>
          </cell>
        </row>
        <row r="139">
          <cell r="A139" t="str">
            <v>455.C619</v>
          </cell>
          <cell r="B139" t="str">
            <v>ENS. MONT. - Escav. 1a e 2a categoria</v>
          </cell>
          <cell r="C139" t="str">
            <v>M3C</v>
          </cell>
          <cell r="D139">
            <v>0</v>
          </cell>
          <cell r="E139">
            <v>0</v>
          </cell>
          <cell r="F139">
            <v>15000</v>
          </cell>
          <cell r="G139">
            <v>15000</v>
          </cell>
          <cell r="H139">
            <v>15000</v>
          </cell>
          <cell r="I139">
            <v>15000</v>
          </cell>
          <cell r="J139">
            <v>15000</v>
          </cell>
          <cell r="K139">
            <v>15000</v>
          </cell>
          <cell r="L139">
            <v>15000</v>
          </cell>
          <cell r="M139">
            <v>15000</v>
          </cell>
          <cell r="N139">
            <v>15000</v>
          </cell>
          <cell r="O139">
            <v>15000</v>
          </cell>
          <cell r="P139">
            <v>15000</v>
          </cell>
          <cell r="Q139">
            <v>15000</v>
          </cell>
          <cell r="R139">
            <v>1450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1450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9.6666666666666665E-2</v>
          </cell>
          <cell r="AF139">
            <v>13550</v>
          </cell>
        </row>
        <row r="140">
          <cell r="A140" t="str">
            <v>455.C622</v>
          </cell>
          <cell r="B140" t="str">
            <v>ENS. JUS. - Escav. 1a e 2a categoria</v>
          </cell>
          <cell r="C140" t="str">
            <v>M3C</v>
          </cell>
          <cell r="D140">
            <v>0</v>
          </cell>
          <cell r="E140">
            <v>0</v>
          </cell>
          <cell r="F140">
            <v>10000</v>
          </cell>
          <cell r="G140">
            <v>10000</v>
          </cell>
          <cell r="H140">
            <v>10000</v>
          </cell>
          <cell r="I140">
            <v>10000</v>
          </cell>
          <cell r="J140">
            <v>10000</v>
          </cell>
          <cell r="K140">
            <v>10000</v>
          </cell>
          <cell r="L140">
            <v>10000</v>
          </cell>
          <cell r="M140">
            <v>10000</v>
          </cell>
          <cell r="N140">
            <v>10000</v>
          </cell>
          <cell r="O140">
            <v>10000</v>
          </cell>
          <cell r="P140">
            <v>10000</v>
          </cell>
          <cell r="Q140">
            <v>10000</v>
          </cell>
          <cell r="R140">
            <v>220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220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2.1999999999999999E-2</v>
          </cell>
          <cell r="AF140">
            <v>9780</v>
          </cell>
        </row>
        <row r="141">
          <cell r="A141" t="str">
            <v>455.C249</v>
          </cell>
          <cell r="B141" t="str">
            <v>TA - Escavação 1ª e 2ª Categoria</v>
          </cell>
          <cell r="C141" t="str">
            <v>M3C</v>
          </cell>
          <cell r="D141">
            <v>25000</v>
          </cell>
          <cell r="E141">
            <v>25000</v>
          </cell>
          <cell r="F141">
            <v>32291</v>
          </cell>
          <cell r="G141">
            <v>32291</v>
          </cell>
          <cell r="H141">
            <v>32291</v>
          </cell>
          <cell r="I141">
            <v>32291</v>
          </cell>
          <cell r="J141">
            <v>45218</v>
          </cell>
          <cell r="K141">
            <v>45218</v>
          </cell>
          <cell r="L141">
            <v>54018.95</v>
          </cell>
          <cell r="M141">
            <v>54018.95</v>
          </cell>
          <cell r="N141">
            <v>54018.95</v>
          </cell>
          <cell r="O141">
            <v>54018.95</v>
          </cell>
          <cell r="P141">
            <v>54018.95</v>
          </cell>
          <cell r="Q141">
            <v>54018.95</v>
          </cell>
          <cell r="R141">
            <v>54001.35</v>
          </cell>
          <cell r="S141">
            <v>0</v>
          </cell>
          <cell r="T141">
            <v>0</v>
          </cell>
          <cell r="U141">
            <v>4859.09</v>
          </cell>
          <cell r="V141">
            <v>8098.25</v>
          </cell>
          <cell r="W141">
            <v>18160.05</v>
          </cell>
          <cell r="X141">
            <v>20934.61</v>
          </cell>
          <cell r="Y141">
            <v>1949.35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0.99967418840980804</v>
          </cell>
          <cell r="AF141">
            <v>17.599999999998545</v>
          </cell>
        </row>
        <row r="142">
          <cell r="A142" t="str">
            <v>455.C349</v>
          </cell>
          <cell r="B142" t="str">
            <v>SE - Escavação 1ª e 2ª Categoria</v>
          </cell>
          <cell r="C142" t="str">
            <v>M3C</v>
          </cell>
          <cell r="D142">
            <v>10000</v>
          </cell>
          <cell r="E142">
            <v>10000</v>
          </cell>
          <cell r="F142">
            <v>15638</v>
          </cell>
          <cell r="G142">
            <v>15638</v>
          </cell>
          <cell r="H142">
            <v>15638</v>
          </cell>
          <cell r="I142">
            <v>15638</v>
          </cell>
          <cell r="J142">
            <v>25629.63</v>
          </cell>
          <cell r="K142">
            <v>25629.63</v>
          </cell>
          <cell r="L142">
            <v>37460.879999999997</v>
          </cell>
          <cell r="M142">
            <v>37460.879999999997</v>
          </cell>
          <cell r="N142">
            <v>37460.879999999997</v>
          </cell>
          <cell r="O142">
            <v>37460.879999999997</v>
          </cell>
          <cell r="P142">
            <v>37460.879999999997</v>
          </cell>
          <cell r="Q142">
            <v>37460.879999999997</v>
          </cell>
          <cell r="R142">
            <v>37460.879999999997</v>
          </cell>
          <cell r="S142">
            <v>0</v>
          </cell>
          <cell r="T142">
            <v>0</v>
          </cell>
          <cell r="U142">
            <v>14792.06</v>
          </cell>
          <cell r="V142">
            <v>10100</v>
          </cell>
          <cell r="W142">
            <v>737.57</v>
          </cell>
          <cell r="X142">
            <v>11831.25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1</v>
          </cell>
          <cell r="AF142">
            <v>0</v>
          </cell>
        </row>
        <row r="143">
          <cell r="A143" t="str">
            <v>455.C571</v>
          </cell>
          <cell r="B143" t="str">
            <v>TÚNEL ACESSO AM-Escavação 1ª e 2ª Cat.</v>
          </cell>
          <cell r="C143" t="str">
            <v>M3C</v>
          </cell>
          <cell r="D143">
            <v>0</v>
          </cell>
          <cell r="E143">
            <v>3000</v>
          </cell>
          <cell r="F143">
            <v>3000</v>
          </cell>
          <cell r="G143">
            <v>3000</v>
          </cell>
          <cell r="H143">
            <v>15655.78</v>
          </cell>
          <cell r="I143">
            <v>15655.78</v>
          </cell>
          <cell r="J143">
            <v>15655.78</v>
          </cell>
          <cell r="K143">
            <v>15655.78</v>
          </cell>
          <cell r="L143">
            <v>17037.21</v>
          </cell>
          <cell r="M143">
            <v>17037.21</v>
          </cell>
          <cell r="N143">
            <v>17037.21</v>
          </cell>
          <cell r="O143">
            <v>17037.21</v>
          </cell>
          <cell r="P143">
            <v>17037.21</v>
          </cell>
          <cell r="Q143">
            <v>17037.21</v>
          </cell>
          <cell r="R143">
            <v>17037.21</v>
          </cell>
          <cell r="S143">
            <v>0</v>
          </cell>
          <cell r="T143">
            <v>0</v>
          </cell>
          <cell r="U143">
            <v>15655.78</v>
          </cell>
          <cell r="V143">
            <v>0</v>
          </cell>
          <cell r="W143">
            <v>0</v>
          </cell>
          <cell r="X143">
            <v>1381.43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1</v>
          </cell>
          <cell r="AF143">
            <v>0</v>
          </cell>
        </row>
        <row r="144">
          <cell r="A144" t="str">
            <v>455.C585</v>
          </cell>
          <cell r="B144" t="str">
            <v>TÚNEL ACESSO AM-Escavação 1ª e 2ª Cat.</v>
          </cell>
          <cell r="C144" t="str">
            <v>M3C</v>
          </cell>
          <cell r="D144">
            <v>0</v>
          </cell>
          <cell r="E144">
            <v>5000</v>
          </cell>
          <cell r="F144">
            <v>5000</v>
          </cell>
          <cell r="G144">
            <v>5000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</row>
        <row r="145">
          <cell r="A145" t="str">
            <v>455.C228</v>
          </cell>
          <cell r="B145" t="str">
            <v>JAZIDA - Exploração de Jazidas</v>
          </cell>
          <cell r="C145" t="str">
            <v>M3C</v>
          </cell>
          <cell r="D145">
            <v>53483.01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37050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37050</v>
          </cell>
        </row>
        <row r="146">
          <cell r="A146" t="str">
            <v>455.C???</v>
          </cell>
          <cell r="B146" t="str">
            <v>PEDREIRA - Exploração de Jazidas</v>
          </cell>
          <cell r="C146" t="str">
            <v>M3C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3000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3000</v>
          </cell>
        </row>
        <row r="148">
          <cell r="D148" t="e">
            <v>#REF!</v>
          </cell>
          <cell r="E148" t="e">
            <v>#REF!</v>
          </cell>
          <cell r="F148" t="e">
            <v>#REF!</v>
          </cell>
          <cell r="G148" t="e">
            <v>#REF!</v>
          </cell>
          <cell r="H148" t="e">
            <v>#REF!</v>
          </cell>
          <cell r="I148" t="e">
            <v>#REF!</v>
          </cell>
          <cell r="J148" t="e">
            <v>#REF!</v>
          </cell>
          <cell r="K148" t="e">
            <v>#REF!</v>
          </cell>
          <cell r="L148" t="e">
            <v>#REF!</v>
          </cell>
          <cell r="M148" t="e">
            <v>#REF!</v>
          </cell>
          <cell r="N148" t="e">
            <v>#REF!</v>
          </cell>
          <cell r="O148" t="e">
            <v>#REF!</v>
          </cell>
          <cell r="P148" t="e">
            <v>#REF!</v>
          </cell>
          <cell r="Q148" t="e">
            <v>#REF!</v>
          </cell>
          <cell r="R148" t="e">
            <v>#REF!</v>
          </cell>
          <cell r="S148" t="e">
            <v>#REF!</v>
          </cell>
          <cell r="T148" t="e">
            <v>#REF!</v>
          </cell>
          <cell r="U148" t="e">
            <v>#REF!</v>
          </cell>
          <cell r="V148" t="e">
            <v>#REF!</v>
          </cell>
          <cell r="W148" t="e">
            <v>#REF!</v>
          </cell>
          <cell r="X148" t="e">
            <v>#REF!</v>
          </cell>
          <cell r="Y148" t="e">
            <v>#REF!</v>
          </cell>
          <cell r="Z148" t="e">
            <v>#REF!</v>
          </cell>
          <cell r="AA148" t="e">
            <v>#REF!</v>
          </cell>
          <cell r="AB148" t="e">
            <v>#REF!</v>
          </cell>
          <cell r="AC148" t="e">
            <v>#REF!</v>
          </cell>
          <cell r="AD148" t="e">
            <v>#REF!</v>
          </cell>
          <cell r="AE148" t="e">
            <v>#REF!</v>
          </cell>
          <cell r="AF148" t="e">
            <v>#REF!</v>
          </cell>
        </row>
        <row r="149"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</row>
        <row r="150">
          <cell r="A150" t="str">
            <v>455.C115</v>
          </cell>
          <cell r="B150" t="str">
            <v>CF - Transporte Material 1ª e 2ª Categor</v>
          </cell>
          <cell r="C150" t="str">
            <v>M3C</v>
          </cell>
          <cell r="D150">
            <v>29396</v>
          </cell>
          <cell r="E150">
            <v>29396</v>
          </cell>
          <cell r="F150">
            <v>59980</v>
          </cell>
          <cell r="G150">
            <v>59980</v>
          </cell>
          <cell r="H150">
            <v>59980</v>
          </cell>
          <cell r="I150">
            <v>59980</v>
          </cell>
          <cell r="J150">
            <v>22855.72</v>
          </cell>
          <cell r="K150">
            <v>22855.72</v>
          </cell>
          <cell r="L150">
            <v>29400</v>
          </cell>
          <cell r="M150">
            <v>29400</v>
          </cell>
          <cell r="N150">
            <v>29400</v>
          </cell>
          <cell r="O150">
            <v>29400</v>
          </cell>
          <cell r="P150">
            <v>29400</v>
          </cell>
          <cell r="Q150">
            <v>29400</v>
          </cell>
          <cell r="R150">
            <v>29183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4362.1899999999996</v>
          </cell>
          <cell r="X150">
            <v>2637.81</v>
          </cell>
          <cell r="Y150">
            <v>22000</v>
          </cell>
          <cell r="Z150">
            <v>183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0.99261904761904762</v>
          </cell>
          <cell r="AF150">
            <v>217</v>
          </cell>
        </row>
        <row r="151">
          <cell r="A151" t="str">
            <v>455.C152</v>
          </cell>
          <cell r="B151" t="str">
            <v>VT - Transporte Material 1ª e 2ª Cate</v>
          </cell>
          <cell r="C151" t="str">
            <v>M3C</v>
          </cell>
          <cell r="D151">
            <v>73100</v>
          </cell>
          <cell r="E151">
            <v>394194</v>
          </cell>
          <cell r="F151">
            <v>331970</v>
          </cell>
          <cell r="G151">
            <v>331970</v>
          </cell>
          <cell r="H151">
            <v>331970</v>
          </cell>
          <cell r="I151">
            <v>331970</v>
          </cell>
          <cell r="J151">
            <v>345612.74</v>
          </cell>
          <cell r="K151">
            <v>345612.74</v>
          </cell>
          <cell r="L151">
            <v>329342.45</v>
          </cell>
          <cell r="M151">
            <v>329342.45</v>
          </cell>
          <cell r="N151">
            <v>329342.45</v>
          </cell>
          <cell r="O151">
            <v>262236.5</v>
          </cell>
          <cell r="P151">
            <v>262236.5</v>
          </cell>
          <cell r="Q151">
            <v>262236.5</v>
          </cell>
          <cell r="R151">
            <v>250814.48</v>
          </cell>
          <cell r="S151">
            <v>0</v>
          </cell>
          <cell r="T151">
            <v>0</v>
          </cell>
          <cell r="U151">
            <v>23226.880000000001</v>
          </cell>
          <cell r="V151">
            <v>56496.9</v>
          </cell>
          <cell r="W151">
            <v>115154.67</v>
          </cell>
          <cell r="X151">
            <v>18837.25</v>
          </cell>
          <cell r="Y151">
            <v>37098.78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0.95644382074959056</v>
          </cell>
          <cell r="AF151">
            <v>11422.01999999999</v>
          </cell>
        </row>
        <row r="152">
          <cell r="A152" t="str">
            <v>455.C201</v>
          </cell>
          <cell r="B152" t="str">
            <v>BP - Transporte Material 1ª e 2ª Catego.</v>
          </cell>
          <cell r="C152" t="str">
            <v>M3C</v>
          </cell>
          <cell r="D152">
            <v>3000</v>
          </cell>
          <cell r="E152">
            <v>18000</v>
          </cell>
          <cell r="F152">
            <v>65808</v>
          </cell>
          <cell r="G152">
            <v>65808</v>
          </cell>
          <cell r="H152">
            <v>132913.95000000001</v>
          </cell>
          <cell r="I152">
            <v>132913.95000000001</v>
          </cell>
          <cell r="J152">
            <v>87722.95</v>
          </cell>
          <cell r="K152">
            <v>87722.95</v>
          </cell>
          <cell r="L152">
            <v>119098.79</v>
          </cell>
          <cell r="M152">
            <v>119098.79</v>
          </cell>
          <cell r="N152">
            <v>119098.79</v>
          </cell>
          <cell r="O152">
            <v>121909.42</v>
          </cell>
          <cell r="P152">
            <v>121909.42</v>
          </cell>
          <cell r="Q152">
            <v>121909.42</v>
          </cell>
          <cell r="R152">
            <v>84855.75</v>
          </cell>
          <cell r="S152">
            <v>0</v>
          </cell>
          <cell r="T152">
            <v>0</v>
          </cell>
          <cell r="U152">
            <v>67105.95</v>
          </cell>
          <cell r="V152">
            <v>0</v>
          </cell>
          <cell r="W152">
            <v>0</v>
          </cell>
          <cell r="X152">
            <v>17749.8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0.69605572727685849</v>
          </cell>
          <cell r="AF152">
            <v>37053.67</v>
          </cell>
        </row>
        <row r="153">
          <cell r="A153" t="str">
            <v>455.C620</v>
          </cell>
          <cell r="B153" t="str">
            <v>ENS. MONT. - Transp material 1ª 2ª cat.</v>
          </cell>
          <cell r="C153" t="str">
            <v>M3C</v>
          </cell>
          <cell r="D153">
            <v>0</v>
          </cell>
          <cell r="E153">
            <v>0</v>
          </cell>
          <cell r="F153">
            <v>15000</v>
          </cell>
          <cell r="G153">
            <v>15000</v>
          </cell>
          <cell r="H153">
            <v>15000</v>
          </cell>
          <cell r="I153">
            <v>15000</v>
          </cell>
          <cell r="J153">
            <v>15000</v>
          </cell>
          <cell r="K153">
            <v>15000</v>
          </cell>
          <cell r="L153">
            <v>15000</v>
          </cell>
          <cell r="M153">
            <v>15000</v>
          </cell>
          <cell r="N153">
            <v>15000</v>
          </cell>
          <cell r="O153">
            <v>15000</v>
          </cell>
          <cell r="P153">
            <v>15000</v>
          </cell>
          <cell r="Q153">
            <v>15000</v>
          </cell>
          <cell r="R153">
            <v>1450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1450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9.6666666666666665E-2</v>
          </cell>
          <cell r="AF153">
            <v>13550</v>
          </cell>
        </row>
        <row r="154">
          <cell r="A154" t="str">
            <v>455.C623</v>
          </cell>
          <cell r="B154" t="str">
            <v>ENS. JUS. - Transp Material 1ª e 2ª cat.</v>
          </cell>
          <cell r="C154" t="str">
            <v>M3C</v>
          </cell>
          <cell r="D154">
            <v>0</v>
          </cell>
          <cell r="E154">
            <v>0</v>
          </cell>
          <cell r="F154">
            <v>10000</v>
          </cell>
          <cell r="G154">
            <v>10000</v>
          </cell>
          <cell r="H154">
            <v>10000</v>
          </cell>
          <cell r="I154">
            <v>10000</v>
          </cell>
          <cell r="J154">
            <v>10000</v>
          </cell>
          <cell r="K154">
            <v>10000</v>
          </cell>
          <cell r="L154">
            <v>10000</v>
          </cell>
          <cell r="M154">
            <v>10000</v>
          </cell>
          <cell r="N154">
            <v>10000</v>
          </cell>
          <cell r="O154">
            <v>10000</v>
          </cell>
          <cell r="P154">
            <v>10000</v>
          </cell>
          <cell r="Q154">
            <v>10000</v>
          </cell>
          <cell r="R154">
            <v>220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220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2.1999999999999999E-2</v>
          </cell>
          <cell r="AF154">
            <v>9780</v>
          </cell>
        </row>
        <row r="155">
          <cell r="A155" t="str">
            <v>455.C250</v>
          </cell>
          <cell r="B155" t="str">
            <v>TA - Transporte Material 1ª e 2ª Cat.</v>
          </cell>
          <cell r="C155" t="str">
            <v>M3C</v>
          </cell>
          <cell r="D155">
            <v>25000</v>
          </cell>
          <cell r="E155">
            <v>25000</v>
          </cell>
          <cell r="F155">
            <v>32291</v>
          </cell>
          <cell r="G155">
            <v>32291</v>
          </cell>
          <cell r="H155">
            <v>32291</v>
          </cell>
          <cell r="I155">
            <v>32291</v>
          </cell>
          <cell r="J155">
            <v>45218</v>
          </cell>
          <cell r="K155">
            <v>45218</v>
          </cell>
          <cell r="L155">
            <v>54018.95</v>
          </cell>
          <cell r="M155">
            <v>54018.95</v>
          </cell>
          <cell r="N155">
            <v>54018.95</v>
          </cell>
          <cell r="O155">
            <v>54018.95</v>
          </cell>
          <cell r="P155">
            <v>54018.95</v>
          </cell>
          <cell r="Q155">
            <v>54018.95</v>
          </cell>
          <cell r="R155">
            <v>54001.35</v>
          </cell>
          <cell r="S155">
            <v>0</v>
          </cell>
          <cell r="T155">
            <v>0</v>
          </cell>
          <cell r="U155">
            <v>4859.09</v>
          </cell>
          <cell r="V155">
            <v>8098.25</v>
          </cell>
          <cell r="W155">
            <v>18160.05</v>
          </cell>
          <cell r="X155">
            <v>20934.61</v>
          </cell>
          <cell r="Y155">
            <v>1949.35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0.99967418840980804</v>
          </cell>
          <cell r="AF155">
            <v>17.599999999998545</v>
          </cell>
        </row>
        <row r="156">
          <cell r="A156" t="str">
            <v>455.C350</v>
          </cell>
          <cell r="B156" t="str">
            <v>SE - Transporte Material 1ª e 2ª Cat.</v>
          </cell>
          <cell r="C156" t="str">
            <v>M3C</v>
          </cell>
          <cell r="D156">
            <v>10000</v>
          </cell>
          <cell r="E156">
            <v>10000</v>
          </cell>
          <cell r="F156">
            <v>15638</v>
          </cell>
          <cell r="G156">
            <v>15638</v>
          </cell>
          <cell r="H156">
            <v>15638</v>
          </cell>
          <cell r="I156">
            <v>15638</v>
          </cell>
          <cell r="J156">
            <v>25629.63</v>
          </cell>
          <cell r="K156">
            <v>25629.63</v>
          </cell>
          <cell r="L156">
            <v>37460.879999999997</v>
          </cell>
          <cell r="M156">
            <v>37460.879999999997</v>
          </cell>
          <cell r="N156">
            <v>37460.879999999997</v>
          </cell>
          <cell r="O156">
            <v>37460.879999999997</v>
          </cell>
          <cell r="P156">
            <v>37460.879999999997</v>
          </cell>
          <cell r="Q156">
            <v>37460.879999999997</v>
          </cell>
          <cell r="R156">
            <v>37460.879999999997</v>
          </cell>
          <cell r="S156">
            <v>0</v>
          </cell>
          <cell r="T156">
            <v>0</v>
          </cell>
          <cell r="U156">
            <v>14792.06</v>
          </cell>
          <cell r="V156">
            <v>10100</v>
          </cell>
          <cell r="W156">
            <v>737.57</v>
          </cell>
          <cell r="X156">
            <v>11831.25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1</v>
          </cell>
          <cell r="AF156">
            <v>0</v>
          </cell>
        </row>
        <row r="157">
          <cell r="A157" t="str">
            <v>455.C572</v>
          </cell>
          <cell r="B157" t="str">
            <v>TÚNEL ACESSO AM-Transp Material 1ª e 2ª</v>
          </cell>
          <cell r="C157" t="str">
            <v>M3C</v>
          </cell>
          <cell r="D157">
            <v>0</v>
          </cell>
          <cell r="E157">
            <v>3000</v>
          </cell>
          <cell r="F157">
            <v>3000</v>
          </cell>
          <cell r="G157">
            <v>3000</v>
          </cell>
          <cell r="H157">
            <v>15655.78</v>
          </cell>
          <cell r="I157">
            <v>15655.78</v>
          </cell>
          <cell r="J157">
            <v>15655.78</v>
          </cell>
          <cell r="K157">
            <v>15655.78</v>
          </cell>
          <cell r="L157">
            <v>17037.21</v>
          </cell>
          <cell r="M157">
            <v>17037.21</v>
          </cell>
          <cell r="N157">
            <v>17037.21</v>
          </cell>
          <cell r="O157">
            <v>17037.21</v>
          </cell>
          <cell r="P157">
            <v>17037.21</v>
          </cell>
          <cell r="Q157">
            <v>17037.21</v>
          </cell>
          <cell r="R157">
            <v>17037.21</v>
          </cell>
          <cell r="S157">
            <v>0</v>
          </cell>
          <cell r="T157">
            <v>0</v>
          </cell>
          <cell r="U157">
            <v>15655.78</v>
          </cell>
          <cell r="V157">
            <v>0</v>
          </cell>
          <cell r="W157">
            <v>0</v>
          </cell>
          <cell r="X157">
            <v>1381.43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1</v>
          </cell>
          <cell r="AF157">
            <v>0</v>
          </cell>
        </row>
        <row r="158">
          <cell r="A158" t="str">
            <v>455.C586</v>
          </cell>
          <cell r="B158" t="str">
            <v>TÚNEL ACESSO AM-Transp Material 1ª e 2ª</v>
          </cell>
          <cell r="C158" t="str">
            <v>M3C</v>
          </cell>
          <cell r="D158">
            <v>0</v>
          </cell>
          <cell r="E158">
            <v>5000</v>
          </cell>
          <cell r="F158">
            <v>5000</v>
          </cell>
          <cell r="G158">
            <v>5000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</row>
        <row r="159">
          <cell r="A159" t="str">
            <v>455.C229</v>
          </cell>
          <cell r="B159" t="str">
            <v>JAZIDA - Transp. Materiais 1ª e 2ª Cat</v>
          </cell>
          <cell r="C159" t="str">
            <v>M3C</v>
          </cell>
          <cell r="D159">
            <v>53483.01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37050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37050</v>
          </cell>
        </row>
        <row r="160">
          <cell r="A160" t="str">
            <v>455.C???</v>
          </cell>
          <cell r="B160" t="str">
            <v>PEDREIRA - Transp. Materiais 1ª e 2ª Cat</v>
          </cell>
          <cell r="C160" t="str">
            <v>M3C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3000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3000</v>
          </cell>
        </row>
        <row r="162">
          <cell r="D162" t="e">
            <v>#REF!</v>
          </cell>
          <cell r="E162" t="e">
            <v>#REF!</v>
          </cell>
          <cell r="F162" t="e">
            <v>#REF!</v>
          </cell>
          <cell r="G162" t="e">
            <v>#REF!</v>
          </cell>
          <cell r="H162" t="e">
            <v>#REF!</v>
          </cell>
          <cell r="I162" t="e">
            <v>#REF!</v>
          </cell>
          <cell r="J162" t="e">
            <v>#REF!</v>
          </cell>
          <cell r="K162" t="e">
            <v>#REF!</v>
          </cell>
          <cell r="L162" t="e">
            <v>#REF!</v>
          </cell>
          <cell r="M162" t="e">
            <v>#REF!</v>
          </cell>
          <cell r="N162" t="e">
            <v>#REF!</v>
          </cell>
          <cell r="O162" t="e">
            <v>#REF!</v>
          </cell>
          <cell r="P162" t="e">
            <v>#REF!</v>
          </cell>
          <cell r="Q162" t="e">
            <v>#REF!</v>
          </cell>
          <cell r="R162" t="e">
            <v>#REF!</v>
          </cell>
          <cell r="S162" t="e">
            <v>#REF!</v>
          </cell>
          <cell r="T162" t="e">
            <v>#REF!</v>
          </cell>
          <cell r="U162" t="e">
            <v>#REF!</v>
          </cell>
          <cell r="V162" t="e">
            <v>#REF!</v>
          </cell>
          <cell r="W162" t="e">
            <v>#REF!</v>
          </cell>
          <cell r="X162" t="e">
            <v>#REF!</v>
          </cell>
          <cell r="Y162" t="e">
            <v>#REF!</v>
          </cell>
          <cell r="Z162" t="e">
            <v>#REF!</v>
          </cell>
          <cell r="AA162" t="e">
            <v>#REF!</v>
          </cell>
          <cell r="AB162" t="e">
            <v>#REF!</v>
          </cell>
          <cell r="AC162" t="e">
            <v>#REF!</v>
          </cell>
          <cell r="AD162" t="e">
            <v>#REF!</v>
          </cell>
          <cell r="AE162" t="e">
            <v>#REF!</v>
          </cell>
          <cell r="AF162" t="e">
            <v>#REF!</v>
          </cell>
        </row>
        <row r="163"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</row>
        <row r="164">
          <cell r="A164" t="str">
            <v>455.C116</v>
          </cell>
          <cell r="B164" t="str">
            <v>CF - Escavação 3ª Categor - Céu Aberto</v>
          </cell>
          <cell r="C164" t="str">
            <v>M3C</v>
          </cell>
          <cell r="D164">
            <v>47000</v>
          </cell>
          <cell r="E164">
            <v>59900</v>
          </cell>
          <cell r="F164">
            <v>27387</v>
          </cell>
          <cell r="G164">
            <v>27387</v>
          </cell>
          <cell r="H164">
            <v>27387</v>
          </cell>
          <cell r="I164">
            <v>27387</v>
          </cell>
          <cell r="J164">
            <v>56963</v>
          </cell>
          <cell r="K164">
            <v>56963</v>
          </cell>
          <cell r="L164">
            <v>56963</v>
          </cell>
          <cell r="M164">
            <v>56963</v>
          </cell>
          <cell r="N164">
            <v>56963</v>
          </cell>
          <cell r="O164">
            <v>56963</v>
          </cell>
          <cell r="P164">
            <v>56963</v>
          </cell>
          <cell r="Q164">
            <v>56963</v>
          </cell>
          <cell r="R164">
            <v>56963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2726.49</v>
          </cell>
          <cell r="Y164">
            <v>34277.550000000003</v>
          </cell>
          <cell r="Z164">
            <v>14532</v>
          </cell>
          <cell r="AA164">
            <v>5426.96</v>
          </cell>
          <cell r="AB164">
            <v>0</v>
          </cell>
          <cell r="AC164">
            <v>0</v>
          </cell>
          <cell r="AD164">
            <v>0</v>
          </cell>
          <cell r="AE164">
            <v>1</v>
          </cell>
          <cell r="AF164">
            <v>0</v>
          </cell>
        </row>
        <row r="165">
          <cell r="A165" t="str">
            <v>455.C153</v>
          </cell>
          <cell r="B165" t="str">
            <v>VT - Escavação 3ª Categoria Céu Aberto</v>
          </cell>
          <cell r="C165" t="str">
            <v>M3C</v>
          </cell>
          <cell r="D165">
            <v>209000</v>
          </cell>
          <cell r="E165">
            <v>127910</v>
          </cell>
          <cell r="F165">
            <v>31050</v>
          </cell>
          <cell r="G165">
            <v>31050</v>
          </cell>
          <cell r="H165">
            <v>31050</v>
          </cell>
          <cell r="I165">
            <v>31050</v>
          </cell>
          <cell r="J165">
            <v>37000</v>
          </cell>
          <cell r="K165">
            <v>37000</v>
          </cell>
          <cell r="L165">
            <v>51158.46</v>
          </cell>
          <cell r="M165">
            <v>51158.46</v>
          </cell>
          <cell r="N165">
            <v>51158.46</v>
          </cell>
          <cell r="O165">
            <v>51158.46</v>
          </cell>
          <cell r="P165">
            <v>51158.46</v>
          </cell>
          <cell r="Q165">
            <v>51158.46</v>
          </cell>
          <cell r="R165">
            <v>40326.43</v>
          </cell>
          <cell r="S165">
            <v>0</v>
          </cell>
          <cell r="T165">
            <v>0</v>
          </cell>
          <cell r="U165">
            <v>0</v>
          </cell>
          <cell r="V165">
            <v>2695.1</v>
          </cell>
          <cell r="W165">
            <v>8746.83</v>
          </cell>
          <cell r="X165">
            <v>27350.959999999999</v>
          </cell>
          <cell r="Y165">
            <v>0</v>
          </cell>
          <cell r="Z165">
            <v>1533.54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0.78826512760548306</v>
          </cell>
          <cell r="AF165">
            <v>10832.029999999999</v>
          </cell>
        </row>
        <row r="166">
          <cell r="A166" t="str">
            <v>455.C202</v>
          </cell>
          <cell r="B166" t="str">
            <v>BP - Escavação 3ª Categoria - Céu Aberto</v>
          </cell>
          <cell r="C166" t="str">
            <v>M3C</v>
          </cell>
          <cell r="D166">
            <v>10000</v>
          </cell>
          <cell r="E166">
            <v>10000</v>
          </cell>
          <cell r="F166">
            <v>3705</v>
          </cell>
          <cell r="G166">
            <v>3705</v>
          </cell>
          <cell r="H166">
            <v>3705</v>
          </cell>
          <cell r="I166">
            <v>3705</v>
          </cell>
          <cell r="J166">
            <v>739.91</v>
          </cell>
          <cell r="K166">
            <v>739.91</v>
          </cell>
          <cell r="L166">
            <v>839.91</v>
          </cell>
          <cell r="M166">
            <v>1394.43</v>
          </cell>
          <cell r="N166">
            <v>1394.43</v>
          </cell>
          <cell r="O166">
            <v>1394.43</v>
          </cell>
          <cell r="P166">
            <v>1394.43</v>
          </cell>
          <cell r="Q166">
            <v>1394.43</v>
          </cell>
          <cell r="R166">
            <v>1393.4299999999998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739.91</v>
          </cell>
          <cell r="Y166">
            <v>653.52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0.99928286109736575</v>
          </cell>
          <cell r="AF166">
            <v>1.0000000000002274</v>
          </cell>
        </row>
        <row r="167">
          <cell r="A167" t="str">
            <v>455.C251</v>
          </cell>
          <cell r="B167" t="str">
            <v>TA - Escavação 3ª Categoria - Céu Aberto</v>
          </cell>
          <cell r="C167" t="str">
            <v>M3C</v>
          </cell>
          <cell r="D167">
            <v>35000</v>
          </cell>
          <cell r="E167">
            <v>38543</v>
          </cell>
          <cell r="F167">
            <v>65244</v>
          </cell>
          <cell r="G167">
            <v>65244</v>
          </cell>
          <cell r="H167">
            <v>65244</v>
          </cell>
          <cell r="I167">
            <v>65244</v>
          </cell>
          <cell r="J167">
            <v>59517</v>
          </cell>
          <cell r="K167">
            <v>59517</v>
          </cell>
          <cell r="L167">
            <v>48239.26</v>
          </cell>
          <cell r="M167">
            <v>48239.26</v>
          </cell>
          <cell r="N167">
            <v>48239.26</v>
          </cell>
          <cell r="O167">
            <v>48239.26</v>
          </cell>
          <cell r="P167">
            <v>48239.26</v>
          </cell>
          <cell r="Q167">
            <v>48239.26</v>
          </cell>
          <cell r="R167">
            <v>48239.259999999995</v>
          </cell>
          <cell r="S167">
            <v>0</v>
          </cell>
          <cell r="T167">
            <v>0</v>
          </cell>
          <cell r="U167">
            <v>0</v>
          </cell>
          <cell r="V167">
            <v>9749.2000000000007</v>
          </cell>
          <cell r="W167">
            <v>27624.87</v>
          </cell>
          <cell r="X167">
            <v>10267.77</v>
          </cell>
          <cell r="Y167">
            <v>0</v>
          </cell>
          <cell r="Z167">
            <v>0</v>
          </cell>
          <cell r="AA167">
            <v>0</v>
          </cell>
          <cell r="AB167">
            <v>597.41999999999996</v>
          </cell>
          <cell r="AC167">
            <v>0</v>
          </cell>
          <cell r="AD167">
            <v>0</v>
          </cell>
          <cell r="AE167">
            <v>0.99999999999999989</v>
          </cell>
          <cell r="AF167">
            <v>0</v>
          </cell>
        </row>
        <row r="168">
          <cell r="A168" t="str">
            <v>455.C351</v>
          </cell>
          <cell r="B168" t="str">
            <v>SE - Escavação 3ª Categoria - Céu Aberto</v>
          </cell>
          <cell r="C168" t="str">
            <v>M3C</v>
          </cell>
          <cell r="D168">
            <v>10000</v>
          </cell>
          <cell r="E168">
            <v>26500</v>
          </cell>
          <cell r="F168">
            <v>31220</v>
          </cell>
          <cell r="G168">
            <v>31220</v>
          </cell>
          <cell r="H168">
            <v>31220</v>
          </cell>
          <cell r="I168">
            <v>31220</v>
          </cell>
          <cell r="J168">
            <v>28509</v>
          </cell>
          <cell r="K168">
            <v>28509</v>
          </cell>
          <cell r="L168">
            <v>28509</v>
          </cell>
          <cell r="M168">
            <v>32044.99</v>
          </cell>
          <cell r="N168">
            <v>32044.99</v>
          </cell>
          <cell r="O168">
            <v>32044.99</v>
          </cell>
          <cell r="P168">
            <v>32044.99</v>
          </cell>
          <cell r="Q168">
            <v>32044.99</v>
          </cell>
          <cell r="R168">
            <v>32044.989999999998</v>
          </cell>
          <cell r="S168">
            <v>0</v>
          </cell>
          <cell r="T168">
            <v>0</v>
          </cell>
          <cell r="U168">
            <v>973.72</v>
          </cell>
          <cell r="V168">
            <v>11356.47</v>
          </cell>
          <cell r="W168">
            <v>16178.81</v>
          </cell>
          <cell r="Y168">
            <v>3534.99</v>
          </cell>
          <cell r="Z168">
            <v>1</v>
          </cell>
          <cell r="AE168">
            <v>0.99999999999999989</v>
          </cell>
          <cell r="AF168">
            <v>0</v>
          </cell>
        </row>
        <row r="169">
          <cell r="A169" t="str">
            <v>455.C573</v>
          </cell>
          <cell r="B169" t="str">
            <v>TÚNEL ACESSO AM-Escav. 3ª Cat. Céu Aberto</v>
          </cell>
          <cell r="C169" t="str">
            <v>M3C</v>
          </cell>
          <cell r="D169">
            <v>0</v>
          </cell>
          <cell r="E169">
            <v>8000</v>
          </cell>
          <cell r="F169">
            <v>20975</v>
          </cell>
          <cell r="G169">
            <v>20975</v>
          </cell>
          <cell r="H169">
            <v>20975</v>
          </cell>
          <cell r="I169">
            <v>20975</v>
          </cell>
          <cell r="J169">
            <v>21603</v>
          </cell>
          <cell r="K169">
            <v>21603</v>
          </cell>
          <cell r="L169">
            <v>23673.279999999999</v>
          </cell>
          <cell r="M169">
            <v>23673.279999999999</v>
          </cell>
          <cell r="N169">
            <v>23673.279999999999</v>
          </cell>
          <cell r="O169">
            <v>23673.279999999999</v>
          </cell>
          <cell r="P169">
            <v>23673.279999999999</v>
          </cell>
          <cell r="Q169">
            <v>23673.279999999999</v>
          </cell>
          <cell r="R169">
            <v>23673.280000000002</v>
          </cell>
          <cell r="S169">
            <v>0</v>
          </cell>
          <cell r="T169">
            <v>0</v>
          </cell>
          <cell r="U169">
            <v>5273.65</v>
          </cell>
          <cell r="V169">
            <v>0</v>
          </cell>
          <cell r="W169">
            <v>5125.99</v>
          </cell>
          <cell r="X169">
            <v>8858.08</v>
          </cell>
          <cell r="Y169">
            <v>0</v>
          </cell>
          <cell r="Z169">
            <v>4415.5600000000004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1.0000000000000002</v>
          </cell>
          <cell r="AF169">
            <v>0</v>
          </cell>
        </row>
        <row r="170">
          <cell r="A170" t="str">
            <v>455.C587</v>
          </cell>
          <cell r="B170" t="str">
            <v>TÚNEL ACESSO AM-Escav. 3ª Categ. Céu Aberto</v>
          </cell>
          <cell r="C170" t="str">
            <v>M3C</v>
          </cell>
          <cell r="D170">
            <v>0</v>
          </cell>
          <cell r="E170">
            <v>20795</v>
          </cell>
          <cell r="F170">
            <v>20795</v>
          </cell>
          <cell r="G170">
            <v>20795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</row>
        <row r="171">
          <cell r="A171" t="str">
            <v>455.C???</v>
          </cell>
          <cell r="B171" t="str">
            <v>PEDREIRA - Escav. 3ª Categ. Céu Aberto</v>
          </cell>
          <cell r="C171" t="str">
            <v>M3C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40000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40000</v>
          </cell>
        </row>
        <row r="173">
          <cell r="D173" t="e">
            <v>#REF!</v>
          </cell>
          <cell r="E173" t="e">
            <v>#REF!</v>
          </cell>
          <cell r="F173" t="e">
            <v>#REF!</v>
          </cell>
          <cell r="G173" t="e">
            <v>#REF!</v>
          </cell>
          <cell r="H173" t="e">
            <v>#REF!</v>
          </cell>
          <cell r="I173" t="e">
            <v>#REF!</v>
          </cell>
          <cell r="J173" t="e">
            <v>#REF!</v>
          </cell>
          <cell r="K173" t="e">
            <v>#REF!</v>
          </cell>
          <cell r="L173" t="e">
            <v>#REF!</v>
          </cell>
          <cell r="M173" t="e">
            <v>#REF!</v>
          </cell>
          <cell r="N173" t="e">
            <v>#REF!</v>
          </cell>
          <cell r="O173" t="e">
            <v>#REF!</v>
          </cell>
          <cell r="P173" t="e">
            <v>#REF!</v>
          </cell>
          <cell r="Q173" t="e">
            <v>#REF!</v>
          </cell>
          <cell r="R173" t="e">
            <v>#REF!</v>
          </cell>
          <cell r="S173" t="e">
            <v>#REF!</v>
          </cell>
          <cell r="T173" t="e">
            <v>#REF!</v>
          </cell>
          <cell r="U173" t="e">
            <v>#REF!</v>
          </cell>
          <cell r="V173" t="e">
            <v>#REF!</v>
          </cell>
          <cell r="W173" t="e">
            <v>#REF!</v>
          </cell>
          <cell r="X173" t="e">
            <v>#REF!</v>
          </cell>
          <cell r="Y173" t="e">
            <v>#REF!</v>
          </cell>
          <cell r="Z173" t="e">
            <v>#REF!</v>
          </cell>
          <cell r="AA173" t="e">
            <v>#REF!</v>
          </cell>
          <cell r="AB173" t="e">
            <v>#REF!</v>
          </cell>
          <cell r="AC173" t="e">
            <v>#REF!</v>
          </cell>
          <cell r="AD173" t="e">
            <v>#REF!</v>
          </cell>
          <cell r="AE173" t="e">
            <v>#REF!</v>
          </cell>
          <cell r="AF173" t="e">
            <v>#REF!</v>
          </cell>
        </row>
        <row r="174"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</row>
        <row r="175">
          <cell r="A175" t="str">
            <v>455.C118</v>
          </cell>
          <cell r="B175" t="str">
            <v>CF - Escavação 3ª Categoria - Abóbada</v>
          </cell>
          <cell r="C175" t="str">
            <v>M3C</v>
          </cell>
          <cell r="D175">
            <v>26352</v>
          </cell>
          <cell r="E175">
            <v>39998</v>
          </cell>
          <cell r="F175">
            <v>41187</v>
          </cell>
          <cell r="G175">
            <v>41187</v>
          </cell>
          <cell r="H175">
            <v>41187</v>
          </cell>
          <cell r="I175">
            <v>41187</v>
          </cell>
          <cell r="J175">
            <v>41187</v>
          </cell>
          <cell r="K175">
            <v>41187</v>
          </cell>
          <cell r="L175">
            <v>45294.06</v>
          </cell>
          <cell r="M175">
            <v>45294.06</v>
          </cell>
          <cell r="N175">
            <v>45294.06</v>
          </cell>
          <cell r="O175">
            <v>45294.06</v>
          </cell>
          <cell r="P175">
            <v>45294.06</v>
          </cell>
          <cell r="Q175">
            <v>45294.06</v>
          </cell>
          <cell r="R175">
            <v>44411.159999999996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4468.5200000000004</v>
          </cell>
          <cell r="Z175">
            <v>16211.15</v>
          </cell>
          <cell r="AA175">
            <v>12748.41</v>
          </cell>
          <cell r="AB175">
            <v>8603.2000000000007</v>
          </cell>
          <cell r="AC175">
            <v>2379.88</v>
          </cell>
          <cell r="AD175">
            <v>0</v>
          </cell>
          <cell r="AE175">
            <v>0.98050737778861063</v>
          </cell>
          <cell r="AF175">
            <v>882.90000000000146</v>
          </cell>
        </row>
        <row r="176">
          <cell r="A176" t="str">
            <v>455.C302</v>
          </cell>
          <cell r="B176" t="str">
            <v>CFÇ - Escav. 3ª Categoria-Horiz.</v>
          </cell>
          <cell r="C176" t="str">
            <v>M3C</v>
          </cell>
          <cell r="D176">
            <v>31570</v>
          </cell>
          <cell r="E176">
            <v>31570</v>
          </cell>
          <cell r="F176">
            <v>30066</v>
          </cell>
          <cell r="G176">
            <v>30066</v>
          </cell>
          <cell r="H176">
            <v>30066</v>
          </cell>
          <cell r="I176">
            <v>30066</v>
          </cell>
          <cell r="J176">
            <v>30280.2</v>
          </cell>
          <cell r="K176">
            <v>30280.2</v>
          </cell>
          <cell r="L176">
            <v>30280.2</v>
          </cell>
          <cell r="M176">
            <v>30280.2</v>
          </cell>
          <cell r="N176">
            <v>30280.2</v>
          </cell>
          <cell r="O176">
            <v>30280.2</v>
          </cell>
          <cell r="P176">
            <v>30280.2</v>
          </cell>
          <cell r="Q176">
            <v>30280.2</v>
          </cell>
          <cell r="R176">
            <v>11506.310000000001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2688.4</v>
          </cell>
          <cell r="AB176">
            <v>2656.82</v>
          </cell>
          <cell r="AC176">
            <v>6161.09</v>
          </cell>
          <cell r="AD176">
            <v>0</v>
          </cell>
          <cell r="AE176">
            <v>0.37999451786976313</v>
          </cell>
          <cell r="AF176">
            <v>18773.89</v>
          </cell>
        </row>
        <row r="177">
          <cell r="A177" t="str">
            <v>455.C323</v>
          </cell>
          <cell r="B177" t="str">
            <v>CF - Escavaç 3ª Categoria - Subterrânea</v>
          </cell>
          <cell r="C177" t="str">
            <v>M3C</v>
          </cell>
          <cell r="D177">
            <v>105408</v>
          </cell>
          <cell r="E177">
            <v>68231.001000000004</v>
          </cell>
          <cell r="F177">
            <v>86250</v>
          </cell>
          <cell r="G177">
            <v>86250</v>
          </cell>
          <cell r="H177">
            <v>86250</v>
          </cell>
          <cell r="I177">
            <v>86250</v>
          </cell>
          <cell r="J177">
            <v>86250</v>
          </cell>
          <cell r="K177">
            <v>86250</v>
          </cell>
          <cell r="L177">
            <v>68162.83</v>
          </cell>
          <cell r="M177">
            <v>68162.83</v>
          </cell>
          <cell r="N177">
            <v>68162.83</v>
          </cell>
          <cell r="O177">
            <v>68162.83</v>
          </cell>
          <cell r="P177">
            <v>68162.83</v>
          </cell>
          <cell r="Q177">
            <v>68162.83</v>
          </cell>
          <cell r="R177">
            <v>54912.83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2128</v>
          </cell>
          <cell r="AA177">
            <v>19789.93</v>
          </cell>
          <cell r="AB177">
            <v>14799.35</v>
          </cell>
          <cell r="AC177">
            <v>18195.55</v>
          </cell>
          <cell r="AD177">
            <v>0</v>
          </cell>
          <cell r="AE177">
            <v>0.80561253105248121</v>
          </cell>
          <cell r="AF177">
            <v>13250</v>
          </cell>
        </row>
        <row r="178">
          <cell r="A178" t="str">
            <v>455.C501</v>
          </cell>
          <cell r="B178" t="str">
            <v>TD - Escavação 3ª Categoria - Abóboda</v>
          </cell>
          <cell r="C178" t="str">
            <v>M3C</v>
          </cell>
          <cell r="D178">
            <v>0</v>
          </cell>
          <cell r="E178">
            <v>14400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</row>
        <row r="179">
          <cell r="A179" t="str">
            <v>455.C503</v>
          </cell>
          <cell r="B179" t="str">
            <v>TD - Escavação 3ª Categoria - Rebaixo</v>
          </cell>
          <cell r="C179" t="str">
            <v>M3C</v>
          </cell>
          <cell r="D179">
            <v>0</v>
          </cell>
          <cell r="E179">
            <v>19600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</row>
        <row r="180">
          <cell r="A180" t="str">
            <v>455.C551</v>
          </cell>
          <cell r="B180" t="str">
            <v>CFÇ - Escav. 3ª Cat. Subt. Hor</v>
          </cell>
          <cell r="C180" t="str">
            <v>M3C</v>
          </cell>
          <cell r="D180">
            <v>0</v>
          </cell>
          <cell r="E180">
            <v>2571</v>
          </cell>
          <cell r="F180">
            <v>17781</v>
          </cell>
          <cell r="G180">
            <v>17781</v>
          </cell>
          <cell r="H180">
            <v>17781</v>
          </cell>
          <cell r="I180">
            <v>17781</v>
          </cell>
          <cell r="J180">
            <v>15992.93</v>
          </cell>
          <cell r="K180">
            <v>15992.93</v>
          </cell>
          <cell r="L180">
            <v>15992.93</v>
          </cell>
          <cell r="M180">
            <v>16903</v>
          </cell>
          <cell r="N180">
            <v>16903</v>
          </cell>
          <cell r="O180">
            <v>17273.14</v>
          </cell>
          <cell r="P180">
            <v>17273.14</v>
          </cell>
          <cell r="Q180">
            <v>17273.14</v>
          </cell>
          <cell r="R180">
            <v>17273.14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4713.01</v>
          </cell>
          <cell r="Y180">
            <v>7176.15</v>
          </cell>
          <cell r="Z180">
            <v>2516.56</v>
          </cell>
          <cell r="AA180">
            <v>2867.42</v>
          </cell>
          <cell r="AB180">
            <v>0</v>
          </cell>
          <cell r="AC180">
            <v>0</v>
          </cell>
          <cell r="AD180">
            <v>0</v>
          </cell>
          <cell r="AE180">
            <v>1</v>
          </cell>
          <cell r="AF180">
            <v>0</v>
          </cell>
        </row>
        <row r="181">
          <cell r="A181" t="str">
            <v>455.C575</v>
          </cell>
          <cell r="B181" t="str">
            <v>TÚNEL ACESSO AM-Escav. 3ª Categ. Abóboda</v>
          </cell>
          <cell r="C181" t="str">
            <v>M3C</v>
          </cell>
          <cell r="D181">
            <v>0</v>
          </cell>
          <cell r="E181">
            <v>23041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</row>
        <row r="182">
          <cell r="A182" t="str">
            <v>455.C589</v>
          </cell>
          <cell r="B182" t="str">
            <v>T. AC. AM/ABÓBADAS/GALERIAS-Esc. Subter.</v>
          </cell>
          <cell r="C182" t="str">
            <v>M3C</v>
          </cell>
          <cell r="D182">
            <v>0</v>
          </cell>
          <cell r="E182">
            <v>15388</v>
          </cell>
          <cell r="F182">
            <v>16505</v>
          </cell>
          <cell r="G182">
            <v>16505</v>
          </cell>
          <cell r="H182">
            <v>16505</v>
          </cell>
          <cell r="I182">
            <v>16505</v>
          </cell>
          <cell r="J182">
            <v>20435.350000000002</v>
          </cell>
          <cell r="K182">
            <v>20435.350000000002</v>
          </cell>
          <cell r="L182">
            <v>20373.350000000002</v>
          </cell>
          <cell r="M182">
            <v>20373.350000000002</v>
          </cell>
          <cell r="N182">
            <v>20373.350000000002</v>
          </cell>
          <cell r="O182">
            <v>20373.350000000002</v>
          </cell>
          <cell r="P182">
            <v>20373.350000000002</v>
          </cell>
          <cell r="Q182">
            <v>20373.350000000002</v>
          </cell>
          <cell r="R182">
            <v>20373.350000000002</v>
          </cell>
          <cell r="S182">
            <v>0</v>
          </cell>
          <cell r="T182">
            <v>0</v>
          </cell>
          <cell r="U182">
            <v>0</v>
          </cell>
          <cell r="V182">
            <v>1039.05</v>
          </cell>
          <cell r="W182">
            <v>4156.1899999999996</v>
          </cell>
          <cell r="X182">
            <v>4244.7700000000004</v>
          </cell>
          <cell r="Y182">
            <v>4362.62</v>
          </cell>
          <cell r="Z182">
            <v>4713.37</v>
          </cell>
          <cell r="AA182">
            <v>0</v>
          </cell>
          <cell r="AB182">
            <v>1030.29</v>
          </cell>
          <cell r="AC182">
            <v>827.06</v>
          </cell>
          <cell r="AD182">
            <v>0</v>
          </cell>
          <cell r="AE182">
            <v>1</v>
          </cell>
          <cell r="AF182">
            <v>0</v>
          </cell>
        </row>
        <row r="184">
          <cell r="D184" t="e">
            <v>#REF!</v>
          </cell>
          <cell r="E184" t="e">
            <v>#REF!</v>
          </cell>
          <cell r="F184" t="e">
            <v>#REF!</v>
          </cell>
          <cell r="G184" t="e">
            <v>#REF!</v>
          </cell>
          <cell r="H184" t="e">
            <v>#REF!</v>
          </cell>
          <cell r="I184" t="e">
            <v>#REF!</v>
          </cell>
          <cell r="J184" t="e">
            <v>#REF!</v>
          </cell>
          <cell r="K184" t="e">
            <v>#REF!</v>
          </cell>
          <cell r="L184" t="e">
            <v>#REF!</v>
          </cell>
          <cell r="M184" t="e">
            <v>#REF!</v>
          </cell>
          <cell r="N184" t="e">
            <v>#REF!</v>
          </cell>
          <cell r="O184" t="e">
            <v>#REF!</v>
          </cell>
          <cell r="P184" t="e">
            <v>#REF!</v>
          </cell>
          <cell r="Q184" t="e">
            <v>#REF!</v>
          </cell>
          <cell r="R184" t="e">
            <v>#REF!</v>
          </cell>
          <cell r="S184" t="e">
            <v>#REF!</v>
          </cell>
          <cell r="T184" t="e">
            <v>#REF!</v>
          </cell>
          <cell r="U184" t="e">
            <v>#REF!</v>
          </cell>
          <cell r="V184" t="e">
            <v>#REF!</v>
          </cell>
          <cell r="W184" t="e">
            <v>#REF!</v>
          </cell>
          <cell r="X184" t="e">
            <v>#REF!</v>
          </cell>
          <cell r="Y184" t="e">
            <v>#REF!</v>
          </cell>
          <cell r="Z184" t="e">
            <v>#REF!</v>
          </cell>
          <cell r="AA184" t="e">
            <v>#REF!</v>
          </cell>
          <cell r="AB184" t="e">
            <v>#REF!</v>
          </cell>
          <cell r="AC184" t="e">
            <v>#REF!</v>
          </cell>
          <cell r="AD184" t="e">
            <v>#REF!</v>
          </cell>
          <cell r="AE184" t="e">
            <v>#REF!</v>
          </cell>
          <cell r="AF184" t="e">
            <v>#REF!</v>
          </cell>
        </row>
        <row r="185"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</row>
        <row r="186">
          <cell r="A186" t="str">
            <v>455.C117</v>
          </cell>
          <cell r="B186" t="str">
            <v>CF - Transporte Material 3ª Categoria</v>
          </cell>
          <cell r="C186" t="str">
            <v>M3C</v>
          </cell>
          <cell r="D186">
            <v>47000</v>
          </cell>
          <cell r="E186">
            <v>59900</v>
          </cell>
          <cell r="F186">
            <v>27387</v>
          </cell>
          <cell r="G186">
            <v>27387</v>
          </cell>
          <cell r="H186">
            <v>27387</v>
          </cell>
          <cell r="I186">
            <v>27387</v>
          </cell>
          <cell r="J186">
            <v>56963</v>
          </cell>
          <cell r="K186">
            <v>56963</v>
          </cell>
          <cell r="L186">
            <v>56963</v>
          </cell>
          <cell r="M186">
            <v>56963</v>
          </cell>
          <cell r="N186">
            <v>56963</v>
          </cell>
          <cell r="O186">
            <v>56963</v>
          </cell>
          <cell r="P186">
            <v>56963</v>
          </cell>
          <cell r="Q186">
            <v>56963</v>
          </cell>
          <cell r="R186">
            <v>56962.999999999993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2726.49</v>
          </cell>
          <cell r="Y186">
            <v>34277.56</v>
          </cell>
          <cell r="Z186">
            <v>14532</v>
          </cell>
          <cell r="AA186">
            <v>5426.95</v>
          </cell>
          <cell r="AB186">
            <v>0</v>
          </cell>
          <cell r="AC186">
            <v>0</v>
          </cell>
          <cell r="AD186">
            <v>0</v>
          </cell>
          <cell r="AE186">
            <v>0.99999999999999989</v>
          </cell>
          <cell r="AF186">
            <v>0</v>
          </cell>
        </row>
        <row r="187">
          <cell r="A187" t="str">
            <v>455.C154</v>
          </cell>
          <cell r="B187" t="str">
            <v>VT - Transporte Material 3ª Categoria</v>
          </cell>
          <cell r="C187" t="str">
            <v>M3C</v>
          </cell>
          <cell r="D187">
            <v>209000</v>
          </cell>
          <cell r="E187">
            <v>127910</v>
          </cell>
          <cell r="F187">
            <v>31050</v>
          </cell>
          <cell r="G187">
            <v>31050</v>
          </cell>
          <cell r="H187">
            <v>31050</v>
          </cell>
          <cell r="I187">
            <v>31050</v>
          </cell>
          <cell r="J187">
            <v>37000</v>
          </cell>
          <cell r="K187">
            <v>37000</v>
          </cell>
          <cell r="L187">
            <v>51158.46</v>
          </cell>
          <cell r="M187">
            <v>51158.46</v>
          </cell>
          <cell r="N187">
            <v>51158.46</v>
          </cell>
          <cell r="O187">
            <v>51158.46</v>
          </cell>
          <cell r="P187">
            <v>51158.46</v>
          </cell>
          <cell r="Q187">
            <v>51158.46</v>
          </cell>
          <cell r="R187">
            <v>40326.43</v>
          </cell>
          <cell r="S187">
            <v>0</v>
          </cell>
          <cell r="T187">
            <v>0</v>
          </cell>
          <cell r="U187">
            <v>0</v>
          </cell>
          <cell r="V187">
            <v>2695.1</v>
          </cell>
          <cell r="W187">
            <v>8746.83</v>
          </cell>
          <cell r="X187">
            <v>27350.959999999999</v>
          </cell>
          <cell r="Y187">
            <v>0</v>
          </cell>
          <cell r="Z187">
            <v>1533.54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0.78826512760548306</v>
          </cell>
          <cell r="AF187">
            <v>10832.029999999999</v>
          </cell>
        </row>
        <row r="188">
          <cell r="A188" t="str">
            <v>455.C203</v>
          </cell>
          <cell r="B188" t="str">
            <v>BP - Transporte Material 3ª Categoria</v>
          </cell>
          <cell r="C188" t="str">
            <v>M3C</v>
          </cell>
          <cell r="D188">
            <v>10000</v>
          </cell>
          <cell r="E188">
            <v>10000</v>
          </cell>
          <cell r="F188">
            <v>3705</v>
          </cell>
          <cell r="G188">
            <v>3705</v>
          </cell>
          <cell r="H188">
            <v>3705</v>
          </cell>
          <cell r="I188">
            <v>3705</v>
          </cell>
          <cell r="J188">
            <v>739.91</v>
          </cell>
          <cell r="K188">
            <v>739.91</v>
          </cell>
          <cell r="L188">
            <v>839.91</v>
          </cell>
          <cell r="M188">
            <v>1394.43</v>
          </cell>
          <cell r="N188">
            <v>1394.43</v>
          </cell>
          <cell r="O188">
            <v>1394.43</v>
          </cell>
          <cell r="P188">
            <v>1394.43</v>
          </cell>
          <cell r="Q188">
            <v>1394.43</v>
          </cell>
          <cell r="R188">
            <v>1393.4299999999998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739.91</v>
          </cell>
          <cell r="Y188">
            <v>653.52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0.99928286109736575</v>
          </cell>
          <cell r="AF188">
            <v>1.0000000000002274</v>
          </cell>
        </row>
        <row r="189">
          <cell r="A189" t="str">
            <v>455.C252</v>
          </cell>
          <cell r="B189" t="str">
            <v>TA - Transporte Material 3ª Categoria</v>
          </cell>
          <cell r="C189" t="str">
            <v>M3C</v>
          </cell>
          <cell r="D189">
            <v>35000</v>
          </cell>
          <cell r="E189">
            <v>38543</v>
          </cell>
          <cell r="F189">
            <v>65244</v>
          </cell>
          <cell r="G189">
            <v>65244</v>
          </cell>
          <cell r="H189">
            <v>65244</v>
          </cell>
          <cell r="I189">
            <v>65244</v>
          </cell>
          <cell r="J189">
            <v>59517</v>
          </cell>
          <cell r="K189">
            <v>59517</v>
          </cell>
          <cell r="L189">
            <v>48239.26</v>
          </cell>
          <cell r="M189">
            <v>48239.26</v>
          </cell>
          <cell r="N189">
            <v>48239.26</v>
          </cell>
          <cell r="O189">
            <v>48239.26</v>
          </cell>
          <cell r="P189">
            <v>48239.26</v>
          </cell>
          <cell r="Q189">
            <v>48239.26</v>
          </cell>
          <cell r="R189">
            <v>48239.259999999995</v>
          </cell>
          <cell r="S189">
            <v>0</v>
          </cell>
          <cell r="T189">
            <v>0</v>
          </cell>
          <cell r="U189">
            <v>0</v>
          </cell>
          <cell r="V189">
            <v>9749.2000000000007</v>
          </cell>
          <cell r="W189">
            <v>27624.87</v>
          </cell>
          <cell r="X189">
            <v>10267.77</v>
          </cell>
          <cell r="Y189">
            <v>0</v>
          </cell>
          <cell r="Z189">
            <v>0</v>
          </cell>
          <cell r="AA189">
            <v>0</v>
          </cell>
          <cell r="AB189">
            <v>597.41999999999996</v>
          </cell>
          <cell r="AC189">
            <v>0</v>
          </cell>
          <cell r="AD189">
            <v>0</v>
          </cell>
          <cell r="AE189">
            <v>0.99999999999999989</v>
          </cell>
          <cell r="AF189">
            <v>0</v>
          </cell>
        </row>
        <row r="190">
          <cell r="A190" t="str">
            <v>455.C352</v>
          </cell>
          <cell r="B190" t="str">
            <v>SE - Transporte Material 3ª Categoria</v>
          </cell>
          <cell r="C190" t="str">
            <v>M3C</v>
          </cell>
          <cell r="D190">
            <v>10000</v>
          </cell>
          <cell r="E190">
            <v>26500</v>
          </cell>
          <cell r="F190">
            <v>31220</v>
          </cell>
          <cell r="G190">
            <v>31220</v>
          </cell>
          <cell r="H190">
            <v>31220</v>
          </cell>
          <cell r="I190">
            <v>31220</v>
          </cell>
          <cell r="J190">
            <v>28509</v>
          </cell>
          <cell r="K190">
            <v>28509</v>
          </cell>
          <cell r="L190">
            <v>28509</v>
          </cell>
          <cell r="M190">
            <v>32044.99</v>
          </cell>
          <cell r="N190">
            <v>32044.99</v>
          </cell>
          <cell r="O190">
            <v>32044.99</v>
          </cell>
          <cell r="P190">
            <v>32044.99</v>
          </cell>
          <cell r="Q190">
            <v>32044.99</v>
          </cell>
          <cell r="R190">
            <v>32044.989999999998</v>
          </cell>
          <cell r="S190">
            <v>0</v>
          </cell>
          <cell r="T190">
            <v>0</v>
          </cell>
          <cell r="U190">
            <v>973.72</v>
          </cell>
          <cell r="V190">
            <v>11356.47</v>
          </cell>
          <cell r="W190">
            <v>16178.81</v>
          </cell>
          <cell r="X190">
            <v>0</v>
          </cell>
          <cell r="Y190">
            <v>3534.99</v>
          </cell>
          <cell r="Z190">
            <v>1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0.99999999999999989</v>
          </cell>
          <cell r="AF190">
            <v>0</v>
          </cell>
        </row>
        <row r="191">
          <cell r="A191" t="str">
            <v>455.C574</v>
          </cell>
          <cell r="B191" t="str">
            <v>TÚNEL ACESSO AM-Transp Material 3ª Cat.</v>
          </cell>
          <cell r="C191" t="str">
            <v>M3C</v>
          </cell>
          <cell r="D191">
            <v>0</v>
          </cell>
          <cell r="E191">
            <v>8000</v>
          </cell>
          <cell r="F191">
            <v>20975</v>
          </cell>
          <cell r="G191">
            <v>20975</v>
          </cell>
          <cell r="H191">
            <v>20975</v>
          </cell>
          <cell r="I191">
            <v>20975</v>
          </cell>
          <cell r="J191">
            <v>21603</v>
          </cell>
          <cell r="K191">
            <v>21603</v>
          </cell>
          <cell r="L191">
            <v>23673.279999999999</v>
          </cell>
          <cell r="M191">
            <v>23673.279999999999</v>
          </cell>
          <cell r="N191">
            <v>23673.279999999999</v>
          </cell>
          <cell r="O191">
            <v>23673.279999999999</v>
          </cell>
          <cell r="P191">
            <v>23673.279999999999</v>
          </cell>
          <cell r="Q191">
            <v>23673.279999999999</v>
          </cell>
          <cell r="R191">
            <v>23673.280000000002</v>
          </cell>
          <cell r="S191">
            <v>0</v>
          </cell>
          <cell r="T191">
            <v>0</v>
          </cell>
          <cell r="U191">
            <v>5273.65</v>
          </cell>
          <cell r="V191">
            <v>0</v>
          </cell>
          <cell r="W191">
            <v>5125.99</v>
          </cell>
          <cell r="X191">
            <v>8858.08</v>
          </cell>
          <cell r="Y191">
            <v>0</v>
          </cell>
          <cell r="Z191">
            <v>4415.5600000000004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1.0000000000000002</v>
          </cell>
          <cell r="AF191">
            <v>0</v>
          </cell>
        </row>
        <row r="192">
          <cell r="A192" t="str">
            <v>455.C588</v>
          </cell>
          <cell r="B192" t="str">
            <v>TÚNEL ACESSO AM-Transp Material 3ª Cat.</v>
          </cell>
          <cell r="C192" t="str">
            <v>M3C</v>
          </cell>
          <cell r="D192">
            <v>0</v>
          </cell>
          <cell r="E192">
            <v>20795</v>
          </cell>
          <cell r="F192">
            <v>20795</v>
          </cell>
          <cell r="G192">
            <v>20795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</row>
        <row r="193">
          <cell r="A193" t="str">
            <v>455.C???</v>
          </cell>
          <cell r="B193" t="str">
            <v>PEDREIRA-Transp Material 3ª Cat.</v>
          </cell>
          <cell r="C193" t="str">
            <v>M3C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40000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40000</v>
          </cell>
        </row>
        <row r="194">
          <cell r="A194" t="str">
            <v>455.C119</v>
          </cell>
          <cell r="B194" t="str">
            <v>CF - Transporte Material 3ª Categoria</v>
          </cell>
          <cell r="C194" t="str">
            <v>M3C</v>
          </cell>
          <cell r="D194">
            <v>26352</v>
          </cell>
          <cell r="E194">
            <v>39998</v>
          </cell>
          <cell r="F194">
            <v>41187</v>
          </cell>
          <cell r="G194">
            <v>41187</v>
          </cell>
          <cell r="H194">
            <v>41187</v>
          </cell>
          <cell r="I194">
            <v>41187</v>
          </cell>
          <cell r="J194">
            <v>41187</v>
          </cell>
          <cell r="K194">
            <v>41187</v>
          </cell>
          <cell r="L194">
            <v>45294.06</v>
          </cell>
          <cell r="M194">
            <v>45294.06</v>
          </cell>
          <cell r="N194">
            <v>45294.06</v>
          </cell>
          <cell r="O194">
            <v>45294.06</v>
          </cell>
          <cell r="P194">
            <v>45294.06</v>
          </cell>
          <cell r="Q194">
            <v>45294.06</v>
          </cell>
          <cell r="R194">
            <v>44411.159999999996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4468.5200000000004</v>
          </cell>
          <cell r="Z194">
            <v>16211.15</v>
          </cell>
          <cell r="AA194">
            <v>12748.41</v>
          </cell>
          <cell r="AB194">
            <v>8603.2000000000007</v>
          </cell>
          <cell r="AC194">
            <v>2379.88</v>
          </cell>
          <cell r="AD194">
            <v>0</v>
          </cell>
          <cell r="AE194">
            <v>0.98050737778861063</v>
          </cell>
          <cell r="AF194">
            <v>882.90000000000146</v>
          </cell>
        </row>
        <row r="195">
          <cell r="A195" t="str">
            <v>455.C303</v>
          </cell>
          <cell r="B195" t="str">
            <v>CFÇ - Transporte Material 3ª Categoria</v>
          </cell>
          <cell r="C195" t="str">
            <v>M3C</v>
          </cell>
          <cell r="D195">
            <v>31570</v>
          </cell>
          <cell r="E195">
            <v>31570</v>
          </cell>
          <cell r="F195">
            <v>30066</v>
          </cell>
          <cell r="G195">
            <v>30066</v>
          </cell>
          <cell r="H195">
            <v>30066</v>
          </cell>
          <cell r="I195">
            <v>30066</v>
          </cell>
          <cell r="J195">
            <v>30280.2</v>
          </cell>
          <cell r="K195">
            <v>30280.2</v>
          </cell>
          <cell r="L195">
            <v>30280.2</v>
          </cell>
          <cell r="M195">
            <v>30280.2</v>
          </cell>
          <cell r="N195">
            <v>30280.2</v>
          </cell>
          <cell r="O195">
            <v>30280.2</v>
          </cell>
          <cell r="P195">
            <v>30280.2</v>
          </cell>
          <cell r="Q195">
            <v>30280.2</v>
          </cell>
          <cell r="R195">
            <v>11506.310000000001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2688.4</v>
          </cell>
          <cell r="AB195">
            <v>2656.82</v>
          </cell>
          <cell r="AC195">
            <v>6161.09</v>
          </cell>
          <cell r="AD195">
            <v>0</v>
          </cell>
          <cell r="AE195">
            <v>0.37999451786976313</v>
          </cell>
          <cell r="AF195">
            <v>18773.89</v>
          </cell>
        </row>
        <row r="196">
          <cell r="A196" t="str">
            <v>455.C324</v>
          </cell>
          <cell r="B196" t="str">
            <v>CF - Transporte Material 3ª Categoria</v>
          </cell>
          <cell r="C196" t="str">
            <v>M3C</v>
          </cell>
          <cell r="D196">
            <v>105408</v>
          </cell>
          <cell r="E196">
            <v>68231.001000000004</v>
          </cell>
          <cell r="F196">
            <v>86250</v>
          </cell>
          <cell r="G196">
            <v>86250</v>
          </cell>
          <cell r="H196">
            <v>86250</v>
          </cell>
          <cell r="I196">
            <v>86250</v>
          </cell>
          <cell r="J196">
            <v>86250</v>
          </cell>
          <cell r="K196">
            <v>86250</v>
          </cell>
          <cell r="L196">
            <v>68162.83</v>
          </cell>
          <cell r="M196">
            <v>68162.83</v>
          </cell>
          <cell r="N196">
            <v>68162.83</v>
          </cell>
          <cell r="O196">
            <v>68162.83</v>
          </cell>
          <cell r="P196">
            <v>68162.83</v>
          </cell>
          <cell r="Q196">
            <v>68162.83</v>
          </cell>
          <cell r="R196">
            <v>54912.83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2128</v>
          </cell>
          <cell r="AA196">
            <v>19789.93</v>
          </cell>
          <cell r="AB196">
            <v>14799.35</v>
          </cell>
          <cell r="AC196">
            <v>18195.55</v>
          </cell>
          <cell r="AD196">
            <v>0</v>
          </cell>
          <cell r="AE196">
            <v>0.80561253105248121</v>
          </cell>
          <cell r="AF196">
            <v>13250</v>
          </cell>
        </row>
        <row r="197">
          <cell r="A197" t="str">
            <v>455.C502</v>
          </cell>
          <cell r="B197" t="str">
            <v>TD - Transp Material 3ª Cat(DMT=1,5 km)</v>
          </cell>
          <cell r="C197" t="str">
            <v>M3C</v>
          </cell>
          <cell r="D197">
            <v>0</v>
          </cell>
          <cell r="E197">
            <v>14400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</row>
        <row r="198">
          <cell r="A198" t="str">
            <v>455.C504</v>
          </cell>
          <cell r="B198" t="str">
            <v>TD - Transport Material 3ª Cat (DMT =1)</v>
          </cell>
          <cell r="C198" t="str">
            <v>M3C</v>
          </cell>
          <cell r="D198">
            <v>0</v>
          </cell>
          <cell r="E198">
            <v>19600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</row>
        <row r="199">
          <cell r="A199" t="str">
            <v>455.C552</v>
          </cell>
          <cell r="B199" t="str">
            <v>CFÇ - Transp Material 3ª Cat. dmt=1</v>
          </cell>
          <cell r="C199" t="str">
            <v>M3C</v>
          </cell>
          <cell r="D199">
            <v>0</v>
          </cell>
          <cell r="E199">
            <v>2571</v>
          </cell>
          <cell r="F199">
            <v>17781</v>
          </cell>
          <cell r="G199">
            <v>17781</v>
          </cell>
          <cell r="H199">
            <v>17781</v>
          </cell>
          <cell r="I199">
            <v>17781</v>
          </cell>
          <cell r="J199">
            <v>15992.93</v>
          </cell>
          <cell r="K199">
            <v>15992.93</v>
          </cell>
          <cell r="L199">
            <v>15992.93</v>
          </cell>
          <cell r="M199">
            <v>16903</v>
          </cell>
          <cell r="N199">
            <v>16903</v>
          </cell>
          <cell r="O199">
            <v>17273.14</v>
          </cell>
          <cell r="P199">
            <v>17273.14</v>
          </cell>
          <cell r="Q199">
            <v>17273.14</v>
          </cell>
          <cell r="R199">
            <v>17273.14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4713.01</v>
          </cell>
          <cell r="Y199">
            <v>7176.14</v>
          </cell>
          <cell r="Z199">
            <v>2516.56</v>
          </cell>
          <cell r="AA199">
            <v>2867.43</v>
          </cell>
          <cell r="AB199">
            <v>0</v>
          </cell>
          <cell r="AC199">
            <v>0</v>
          </cell>
          <cell r="AD199">
            <v>0</v>
          </cell>
          <cell r="AE199">
            <v>1</v>
          </cell>
          <cell r="AF199">
            <v>0</v>
          </cell>
        </row>
        <row r="200">
          <cell r="A200" t="str">
            <v>455.C576</v>
          </cell>
          <cell r="B200" t="str">
            <v>TÚNEL ACESSO AM-Transp Material 3ª Cat.</v>
          </cell>
          <cell r="C200" t="str">
            <v>M3C</v>
          </cell>
          <cell r="D200">
            <v>0</v>
          </cell>
          <cell r="E200">
            <v>23041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</row>
        <row r="201">
          <cell r="A201" t="str">
            <v>455.C590</v>
          </cell>
          <cell r="B201" t="str">
            <v>T. AC. AM/ABÓBADAS/GALERIAS-Transp 3ºCat</v>
          </cell>
          <cell r="C201" t="str">
            <v>M3C</v>
          </cell>
          <cell r="D201">
            <v>0</v>
          </cell>
          <cell r="E201">
            <v>15388</v>
          </cell>
          <cell r="F201">
            <v>16505</v>
          </cell>
          <cell r="G201">
            <v>16505</v>
          </cell>
          <cell r="H201">
            <v>16505</v>
          </cell>
          <cell r="I201">
            <v>16505</v>
          </cell>
          <cell r="J201">
            <v>20435.350000000002</v>
          </cell>
          <cell r="K201">
            <v>20435.350000000002</v>
          </cell>
          <cell r="L201">
            <v>20373.350000000002</v>
          </cell>
          <cell r="M201">
            <v>20373.350000000002</v>
          </cell>
          <cell r="N201">
            <v>20373.350000000002</v>
          </cell>
          <cell r="O201">
            <v>20373.350000000002</v>
          </cell>
          <cell r="P201">
            <v>20373.350000000002</v>
          </cell>
          <cell r="Q201">
            <v>20373.350000000002</v>
          </cell>
          <cell r="R201">
            <v>20373.350000000002</v>
          </cell>
          <cell r="S201">
            <v>0</v>
          </cell>
          <cell r="T201">
            <v>0</v>
          </cell>
          <cell r="U201">
            <v>0</v>
          </cell>
          <cell r="V201">
            <v>1039.05</v>
          </cell>
          <cell r="W201">
            <v>4156.1899999999996</v>
          </cell>
          <cell r="X201">
            <v>4244.7700000000004</v>
          </cell>
          <cell r="Y201">
            <v>4362.62</v>
          </cell>
          <cell r="Z201">
            <v>4713.37</v>
          </cell>
          <cell r="AA201">
            <v>0</v>
          </cell>
          <cell r="AB201">
            <v>1030.29</v>
          </cell>
          <cell r="AC201">
            <v>827.06</v>
          </cell>
          <cell r="AD201">
            <v>0</v>
          </cell>
          <cell r="AE201">
            <v>1</v>
          </cell>
          <cell r="AF201">
            <v>0</v>
          </cell>
        </row>
        <row r="203">
          <cell r="D203" t="e">
            <v>#REF!</v>
          </cell>
          <cell r="E203" t="e">
            <v>#REF!</v>
          </cell>
          <cell r="F203" t="e">
            <v>#REF!</v>
          </cell>
          <cell r="G203" t="e">
            <v>#REF!</v>
          </cell>
          <cell r="H203" t="e">
            <v>#REF!</v>
          </cell>
          <cell r="I203" t="e">
            <v>#REF!</v>
          </cell>
          <cell r="J203" t="e">
            <v>#REF!</v>
          </cell>
          <cell r="K203" t="e">
            <v>#REF!</v>
          </cell>
          <cell r="L203" t="e">
            <v>#REF!</v>
          </cell>
          <cell r="M203" t="e">
            <v>#REF!</v>
          </cell>
          <cell r="N203" t="e">
            <v>#REF!</v>
          </cell>
          <cell r="O203" t="e">
            <v>#REF!</v>
          </cell>
          <cell r="P203" t="e">
            <v>#REF!</v>
          </cell>
          <cell r="Q203" t="e">
            <v>#REF!</v>
          </cell>
          <cell r="R203" t="e">
            <v>#REF!</v>
          </cell>
          <cell r="S203" t="e">
            <v>#REF!</v>
          </cell>
          <cell r="T203" t="e">
            <v>#REF!</v>
          </cell>
          <cell r="U203" t="e">
            <v>#REF!</v>
          </cell>
          <cell r="V203" t="e">
            <v>#REF!</v>
          </cell>
          <cell r="W203" t="e">
            <v>#REF!</v>
          </cell>
          <cell r="X203" t="e">
            <v>#REF!</v>
          </cell>
          <cell r="Y203" t="e">
            <v>#REF!</v>
          </cell>
          <cell r="Z203" t="e">
            <v>#REF!</v>
          </cell>
          <cell r="AA203" t="e">
            <v>#REF!</v>
          </cell>
          <cell r="AB203" t="e">
            <v>#REF!</v>
          </cell>
          <cell r="AC203" t="e">
            <v>#REF!</v>
          </cell>
          <cell r="AD203" t="e">
            <v>#REF!</v>
          </cell>
          <cell r="AE203" t="e">
            <v>#REF!</v>
          </cell>
          <cell r="AF203" t="e">
            <v>#REF!</v>
          </cell>
        </row>
        <row r="204"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</row>
        <row r="205">
          <cell r="A205" t="str">
            <v>455.C257</v>
          </cell>
          <cell r="B205" t="str">
            <v>TA - Concreto Projetado</v>
          </cell>
          <cell r="C205" t="str">
            <v>M3</v>
          </cell>
          <cell r="D205">
            <v>100</v>
          </cell>
          <cell r="E205">
            <v>100</v>
          </cell>
          <cell r="F205">
            <v>100</v>
          </cell>
          <cell r="G205">
            <v>100</v>
          </cell>
          <cell r="H205">
            <v>100</v>
          </cell>
          <cell r="I205">
            <v>100</v>
          </cell>
          <cell r="J205">
            <v>100</v>
          </cell>
          <cell r="K205">
            <v>100</v>
          </cell>
          <cell r="L205">
            <v>250</v>
          </cell>
          <cell r="M205">
            <v>250</v>
          </cell>
          <cell r="N205">
            <v>350</v>
          </cell>
          <cell r="O205">
            <v>357</v>
          </cell>
          <cell r="P205">
            <v>357</v>
          </cell>
          <cell r="Q205">
            <v>357</v>
          </cell>
          <cell r="R205">
            <v>337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73.02</v>
          </cell>
          <cell r="X205">
            <v>133.97999999999999</v>
          </cell>
          <cell r="Y205">
            <v>0</v>
          </cell>
          <cell r="Z205">
            <v>130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0.94397759103641454</v>
          </cell>
          <cell r="AF205">
            <v>20</v>
          </cell>
        </row>
        <row r="206">
          <cell r="A206" t="str">
            <v>455.C307</v>
          </cell>
          <cell r="B206" t="str">
            <v>CFÇ - Concreto Projetado</v>
          </cell>
          <cell r="C206" t="str">
            <v>M3</v>
          </cell>
          <cell r="D206">
            <v>460</v>
          </cell>
          <cell r="E206">
            <v>460</v>
          </cell>
          <cell r="F206">
            <v>460</v>
          </cell>
          <cell r="G206">
            <v>460</v>
          </cell>
          <cell r="H206">
            <v>460</v>
          </cell>
          <cell r="I206">
            <v>460</v>
          </cell>
          <cell r="J206">
            <v>460</v>
          </cell>
          <cell r="K206">
            <v>460</v>
          </cell>
          <cell r="L206">
            <v>460</v>
          </cell>
          <cell r="M206">
            <v>460</v>
          </cell>
          <cell r="N206">
            <v>460</v>
          </cell>
          <cell r="O206">
            <v>460</v>
          </cell>
          <cell r="P206">
            <v>460</v>
          </cell>
          <cell r="Q206">
            <v>460</v>
          </cell>
          <cell r="R206">
            <v>126.33000000000001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32.4</v>
          </cell>
          <cell r="AB206">
            <v>0</v>
          </cell>
          <cell r="AC206">
            <v>93.93</v>
          </cell>
          <cell r="AD206">
            <v>0</v>
          </cell>
          <cell r="AE206">
            <v>0.27463043478260873</v>
          </cell>
          <cell r="AF206">
            <v>333.66999999999996</v>
          </cell>
        </row>
        <row r="207">
          <cell r="A207" t="str">
            <v>455.C331</v>
          </cell>
          <cell r="B207" t="str">
            <v>CF - Concreto Projetado</v>
          </cell>
          <cell r="C207" t="str">
            <v>M3</v>
          </cell>
          <cell r="D207">
            <v>600</v>
          </cell>
          <cell r="E207">
            <v>2051.9989999999998</v>
          </cell>
          <cell r="F207">
            <v>1685</v>
          </cell>
          <cell r="G207">
            <v>1685</v>
          </cell>
          <cell r="H207">
            <v>1685</v>
          </cell>
          <cell r="I207">
            <v>1685</v>
          </cell>
          <cell r="J207">
            <v>1685</v>
          </cell>
          <cell r="K207">
            <v>1685</v>
          </cell>
          <cell r="L207">
            <v>1685</v>
          </cell>
          <cell r="M207">
            <v>1685</v>
          </cell>
          <cell r="N207">
            <v>1685</v>
          </cell>
          <cell r="O207">
            <v>1685</v>
          </cell>
          <cell r="P207">
            <v>1685</v>
          </cell>
          <cell r="Q207">
            <v>1685</v>
          </cell>
          <cell r="R207">
            <v>978.59999999999991</v>
          </cell>
          <cell r="S207">
            <v>0</v>
          </cell>
          <cell r="T207">
            <v>0</v>
          </cell>
          <cell r="U207">
            <v>0</v>
          </cell>
          <cell r="V207">
            <v>55.72</v>
          </cell>
          <cell r="W207">
            <v>0</v>
          </cell>
          <cell r="X207">
            <v>0</v>
          </cell>
          <cell r="Y207">
            <v>0</v>
          </cell>
          <cell r="Z207">
            <v>236.71</v>
          </cell>
          <cell r="AA207">
            <v>237.09</v>
          </cell>
          <cell r="AB207">
            <v>391.58</v>
          </cell>
          <cell r="AC207">
            <v>57.5</v>
          </cell>
          <cell r="AD207">
            <v>0</v>
          </cell>
          <cell r="AE207">
            <v>0.58077151335311572</v>
          </cell>
          <cell r="AF207">
            <v>706.40000000000009</v>
          </cell>
        </row>
        <row r="208">
          <cell r="A208" t="str">
            <v>455.C529</v>
          </cell>
          <cell r="B208" t="str">
            <v>VT - Concreto Projetado</v>
          </cell>
          <cell r="C208" t="str">
            <v>M3</v>
          </cell>
          <cell r="D208">
            <v>0</v>
          </cell>
          <cell r="E208">
            <v>499.99900000000002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300</v>
          </cell>
          <cell r="K208">
            <v>300</v>
          </cell>
          <cell r="L208">
            <v>300</v>
          </cell>
          <cell r="M208">
            <v>300</v>
          </cell>
          <cell r="N208">
            <v>300</v>
          </cell>
          <cell r="O208">
            <v>50</v>
          </cell>
          <cell r="P208">
            <v>50</v>
          </cell>
          <cell r="Q208">
            <v>50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50</v>
          </cell>
        </row>
        <row r="209">
          <cell r="A209" t="str">
            <v>455.C553</v>
          </cell>
          <cell r="B209" t="str">
            <v>CFÇ - Concreto Projetado</v>
          </cell>
          <cell r="C209" t="str">
            <v>M3</v>
          </cell>
          <cell r="D209">
            <v>0</v>
          </cell>
          <cell r="E209">
            <v>80</v>
          </cell>
          <cell r="F209">
            <v>371</v>
          </cell>
          <cell r="G209">
            <v>371</v>
          </cell>
          <cell r="H209">
            <v>371</v>
          </cell>
          <cell r="I209">
            <v>371</v>
          </cell>
          <cell r="J209">
            <v>371</v>
          </cell>
          <cell r="K209">
            <v>371</v>
          </cell>
          <cell r="L209">
            <v>371</v>
          </cell>
          <cell r="M209">
            <v>371</v>
          </cell>
          <cell r="N209">
            <v>371</v>
          </cell>
          <cell r="O209">
            <v>250</v>
          </cell>
          <cell r="P209">
            <v>250</v>
          </cell>
          <cell r="Q209">
            <v>250</v>
          </cell>
          <cell r="R209">
            <v>233.59199999999998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157.38999999999999</v>
          </cell>
          <cell r="Y209">
            <v>26.832000000000001</v>
          </cell>
          <cell r="Z209">
            <v>20.72</v>
          </cell>
          <cell r="AA209">
            <v>28.65</v>
          </cell>
          <cell r="AB209">
            <v>0</v>
          </cell>
          <cell r="AC209">
            <v>0</v>
          </cell>
          <cell r="AD209">
            <v>0</v>
          </cell>
          <cell r="AE209">
            <v>0.93436799999999998</v>
          </cell>
          <cell r="AF209">
            <v>16.408000000000015</v>
          </cell>
        </row>
        <row r="210">
          <cell r="A210" t="str">
            <v>455.C577</v>
          </cell>
          <cell r="B210" t="str">
            <v>TÚNEL ACESSO AM-Concreto Projetado</v>
          </cell>
          <cell r="C210" t="str">
            <v>M3</v>
          </cell>
          <cell r="D210">
            <v>0</v>
          </cell>
          <cell r="E210">
            <v>320</v>
          </cell>
          <cell r="F210">
            <v>320</v>
          </cell>
          <cell r="G210">
            <v>320</v>
          </cell>
          <cell r="H210">
            <v>320</v>
          </cell>
          <cell r="I210">
            <v>320</v>
          </cell>
          <cell r="J210">
            <v>320</v>
          </cell>
          <cell r="K210">
            <v>320</v>
          </cell>
          <cell r="L210">
            <v>320</v>
          </cell>
          <cell r="M210">
            <v>320</v>
          </cell>
          <cell r="N210">
            <v>320</v>
          </cell>
          <cell r="O210">
            <v>349.98</v>
          </cell>
          <cell r="P210">
            <v>349.98</v>
          </cell>
          <cell r="Q210">
            <v>313.76</v>
          </cell>
          <cell r="R210">
            <v>306.32000000000005</v>
          </cell>
          <cell r="S210">
            <v>0</v>
          </cell>
          <cell r="T210">
            <v>0</v>
          </cell>
          <cell r="U210">
            <v>0</v>
          </cell>
          <cell r="V210">
            <v>21.99</v>
          </cell>
          <cell r="W210">
            <v>108.23</v>
          </cell>
          <cell r="X210">
            <v>70.31</v>
          </cell>
          <cell r="Y210">
            <v>30.51</v>
          </cell>
          <cell r="Z210">
            <v>58.94</v>
          </cell>
          <cell r="AA210">
            <v>0</v>
          </cell>
          <cell r="AB210">
            <v>4.72</v>
          </cell>
          <cell r="AC210">
            <v>11.62</v>
          </cell>
          <cell r="AD210">
            <v>0</v>
          </cell>
          <cell r="AE210">
            <v>0.97628760836308026</v>
          </cell>
          <cell r="AF210">
            <v>7.4399999999999409</v>
          </cell>
        </row>
        <row r="211">
          <cell r="A211" t="str">
            <v>455.C591</v>
          </cell>
          <cell r="B211" t="str">
            <v>T.AC.AM/ABÓBADAS/GALERIAS-Conc. Projetad</v>
          </cell>
          <cell r="C211" t="str">
            <v>M3</v>
          </cell>
          <cell r="D211">
            <v>0</v>
          </cell>
          <cell r="E211">
            <v>338.99900000000002</v>
          </cell>
          <cell r="F211">
            <v>239</v>
          </cell>
          <cell r="G211">
            <v>239</v>
          </cell>
          <cell r="H211">
            <v>239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</row>
        <row r="213">
          <cell r="D213" t="e">
            <v>#REF!</v>
          </cell>
          <cell r="E213" t="e">
            <v>#REF!</v>
          </cell>
          <cell r="F213" t="e">
            <v>#REF!</v>
          </cell>
          <cell r="G213" t="e">
            <v>#REF!</v>
          </cell>
          <cell r="H213" t="e">
            <v>#REF!</v>
          </cell>
          <cell r="I213" t="e">
            <v>#REF!</v>
          </cell>
          <cell r="J213" t="e">
            <v>#REF!</v>
          </cell>
          <cell r="K213" t="e">
            <v>#REF!</v>
          </cell>
          <cell r="L213" t="e">
            <v>#REF!</v>
          </cell>
          <cell r="M213" t="e">
            <v>#REF!</v>
          </cell>
          <cell r="N213" t="e">
            <v>#REF!</v>
          </cell>
          <cell r="O213" t="e">
            <v>#REF!</v>
          </cell>
          <cell r="P213" t="e">
            <v>#REF!</v>
          </cell>
          <cell r="Q213" t="e">
            <v>#REF!</v>
          </cell>
          <cell r="R213" t="e">
            <v>#REF!</v>
          </cell>
          <cell r="S213" t="e">
            <v>#REF!</v>
          </cell>
          <cell r="T213" t="e">
            <v>#REF!</v>
          </cell>
          <cell r="U213" t="e">
            <v>#REF!</v>
          </cell>
          <cell r="V213" t="e">
            <v>#REF!</v>
          </cell>
          <cell r="W213" t="e">
            <v>#REF!</v>
          </cell>
          <cell r="X213" t="e">
            <v>#REF!</v>
          </cell>
          <cell r="Y213" t="e">
            <v>#REF!</v>
          </cell>
          <cell r="Z213" t="e">
            <v>#REF!</v>
          </cell>
          <cell r="AA213" t="e">
            <v>#REF!</v>
          </cell>
          <cell r="AB213" t="e">
            <v>#REF!</v>
          </cell>
          <cell r="AC213" t="e">
            <v>#REF!</v>
          </cell>
          <cell r="AD213" t="e">
            <v>#REF!</v>
          </cell>
          <cell r="AE213" t="e">
            <v>#REF!</v>
          </cell>
          <cell r="AF213" t="e">
            <v>#REF!</v>
          </cell>
        </row>
        <row r="214"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</row>
        <row r="215">
          <cell r="A215" t="str">
            <v>455.C166</v>
          </cell>
          <cell r="B215" t="str">
            <v>VT - Instalação Ancoragem CA-50 Ø=25m</v>
          </cell>
          <cell r="C215" t="str">
            <v>M</v>
          </cell>
          <cell r="D215">
            <v>200</v>
          </cell>
          <cell r="E215">
            <v>5936</v>
          </cell>
          <cell r="F215">
            <v>5936</v>
          </cell>
          <cell r="G215">
            <v>5936</v>
          </cell>
          <cell r="H215">
            <v>5936</v>
          </cell>
          <cell r="I215">
            <v>5936</v>
          </cell>
          <cell r="J215">
            <v>5936</v>
          </cell>
          <cell r="K215">
            <v>5936</v>
          </cell>
          <cell r="L215">
            <v>650</v>
          </cell>
          <cell r="M215">
            <v>650</v>
          </cell>
          <cell r="N215">
            <v>650</v>
          </cell>
          <cell r="O215">
            <v>2200</v>
          </cell>
          <cell r="P215">
            <v>2200</v>
          </cell>
          <cell r="Q215">
            <v>2200</v>
          </cell>
          <cell r="R215">
            <v>1201.2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1201.2</v>
          </cell>
          <cell r="AB215">
            <v>0</v>
          </cell>
          <cell r="AC215">
            <v>0</v>
          </cell>
          <cell r="AD215">
            <v>0</v>
          </cell>
          <cell r="AE215">
            <v>0.54600000000000004</v>
          </cell>
          <cell r="AF215">
            <v>998.8</v>
          </cell>
        </row>
        <row r="216">
          <cell r="A216" t="str">
            <v>455.C215</v>
          </cell>
          <cell r="B216" t="str">
            <v>BP - Instalação Ancoragem CA-50 Ø=25mm</v>
          </cell>
          <cell r="C216" t="str">
            <v>M</v>
          </cell>
          <cell r="D216">
            <v>100</v>
          </cell>
          <cell r="E216">
            <v>1000</v>
          </cell>
          <cell r="F216">
            <v>1000</v>
          </cell>
          <cell r="G216">
            <v>1000</v>
          </cell>
          <cell r="H216">
            <v>1000</v>
          </cell>
          <cell r="I216">
            <v>1000</v>
          </cell>
          <cell r="J216">
            <v>1000</v>
          </cell>
          <cell r="K216">
            <v>1000</v>
          </cell>
          <cell r="L216">
            <v>1000</v>
          </cell>
          <cell r="M216">
            <v>1000</v>
          </cell>
          <cell r="N216">
            <v>1000</v>
          </cell>
          <cell r="O216">
            <v>1000</v>
          </cell>
          <cell r="P216">
            <v>1000</v>
          </cell>
          <cell r="Q216">
            <v>1000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1000</v>
          </cell>
        </row>
        <row r="217">
          <cell r="A217" t="str">
            <v>455.C265</v>
          </cell>
          <cell r="B217" t="str">
            <v>TA - Instalação Ancoragem CA-50 Ø=25mm</v>
          </cell>
          <cell r="C217" t="str">
            <v>M</v>
          </cell>
          <cell r="D217">
            <v>300</v>
          </cell>
          <cell r="E217">
            <v>300</v>
          </cell>
          <cell r="F217">
            <v>300</v>
          </cell>
          <cell r="G217">
            <v>300</v>
          </cell>
          <cell r="H217">
            <v>300</v>
          </cell>
          <cell r="I217">
            <v>300</v>
          </cell>
          <cell r="J217">
            <v>300</v>
          </cell>
          <cell r="K217">
            <v>300</v>
          </cell>
          <cell r="L217">
            <v>350</v>
          </cell>
          <cell r="M217">
            <v>350</v>
          </cell>
          <cell r="N217">
            <v>500</v>
          </cell>
          <cell r="O217">
            <v>702</v>
          </cell>
          <cell r="P217">
            <v>702</v>
          </cell>
          <cell r="Q217">
            <v>702</v>
          </cell>
          <cell r="R217">
            <v>442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258</v>
          </cell>
          <cell r="X217">
            <v>64</v>
          </cell>
          <cell r="Y217">
            <v>0</v>
          </cell>
          <cell r="Z217">
            <v>120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0.62962962962962965</v>
          </cell>
          <cell r="AF217">
            <v>260</v>
          </cell>
        </row>
        <row r="218">
          <cell r="A218" t="str">
            <v>455.C316</v>
          </cell>
          <cell r="B218" t="str">
            <v>CFÇ - Instalação Ancoragem CA-50 Ø=25mm</v>
          </cell>
          <cell r="C218" t="str">
            <v>M</v>
          </cell>
          <cell r="D218">
            <v>1545</v>
          </cell>
          <cell r="E218">
            <v>1545</v>
          </cell>
          <cell r="F218">
            <v>1545</v>
          </cell>
          <cell r="G218">
            <v>1545</v>
          </cell>
          <cell r="H218">
            <v>1545</v>
          </cell>
          <cell r="I218">
            <v>1545</v>
          </cell>
          <cell r="J218">
            <v>1545</v>
          </cell>
          <cell r="K218">
            <v>1545</v>
          </cell>
          <cell r="L218">
            <v>1545</v>
          </cell>
          <cell r="M218">
            <v>1545</v>
          </cell>
          <cell r="N218">
            <v>1545</v>
          </cell>
          <cell r="O218">
            <v>545</v>
          </cell>
          <cell r="P218">
            <v>545</v>
          </cell>
          <cell r="Q218">
            <v>545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545</v>
          </cell>
        </row>
        <row r="219">
          <cell r="A219" t="str">
            <v>455.C578</v>
          </cell>
          <cell r="B219" t="str">
            <v>TÚNEL ACESSO AM - Instalação Ancoragem CA-50 Ø=25mm</v>
          </cell>
          <cell r="C219" t="str">
            <v>M</v>
          </cell>
          <cell r="D219">
            <v>1545</v>
          </cell>
          <cell r="E219">
            <v>1545</v>
          </cell>
          <cell r="F219">
            <v>1545</v>
          </cell>
          <cell r="G219">
            <v>1545</v>
          </cell>
          <cell r="H219">
            <v>1545</v>
          </cell>
          <cell r="I219">
            <v>1545</v>
          </cell>
          <cell r="J219">
            <v>734</v>
          </cell>
          <cell r="K219">
            <v>734</v>
          </cell>
          <cell r="L219">
            <v>742</v>
          </cell>
          <cell r="M219">
            <v>742</v>
          </cell>
          <cell r="N219">
            <v>742</v>
          </cell>
          <cell r="O219">
            <v>742</v>
          </cell>
          <cell r="P219">
            <v>742</v>
          </cell>
          <cell r="Q219">
            <v>742</v>
          </cell>
          <cell r="R219">
            <v>742</v>
          </cell>
          <cell r="S219">
            <v>0</v>
          </cell>
          <cell r="T219">
            <v>0</v>
          </cell>
          <cell r="U219">
            <v>0</v>
          </cell>
          <cell r="V219">
            <v>734</v>
          </cell>
          <cell r="W219">
            <v>0</v>
          </cell>
          <cell r="X219">
            <v>8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1</v>
          </cell>
          <cell r="AF219">
            <v>0</v>
          </cell>
        </row>
        <row r="220">
          <cell r="A220" t="str">
            <v>455.C341</v>
          </cell>
          <cell r="B220" t="str">
            <v>CF - Instalação Ancoragem CA-50 Ø=25mm</v>
          </cell>
          <cell r="C220" t="str">
            <v>M</v>
          </cell>
          <cell r="D220">
            <v>5455</v>
          </cell>
          <cell r="E220">
            <v>9000</v>
          </cell>
          <cell r="F220">
            <v>9000</v>
          </cell>
          <cell r="G220">
            <v>9000</v>
          </cell>
          <cell r="H220">
            <v>9000</v>
          </cell>
          <cell r="I220">
            <v>9000</v>
          </cell>
          <cell r="J220">
            <v>9000</v>
          </cell>
          <cell r="K220">
            <v>9000</v>
          </cell>
          <cell r="L220">
            <v>9000</v>
          </cell>
          <cell r="M220">
            <v>9000</v>
          </cell>
          <cell r="N220">
            <v>9000</v>
          </cell>
          <cell r="O220">
            <v>4839</v>
          </cell>
          <cell r="P220">
            <v>4839</v>
          </cell>
          <cell r="Q220">
            <v>4839</v>
          </cell>
          <cell r="R220">
            <v>4589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618</v>
          </cell>
          <cell r="Y220">
            <v>963</v>
          </cell>
          <cell r="Z220">
            <v>1140</v>
          </cell>
          <cell r="AA220">
            <v>118</v>
          </cell>
          <cell r="AB220">
            <v>310</v>
          </cell>
          <cell r="AC220">
            <v>1440</v>
          </cell>
          <cell r="AD220">
            <v>0</v>
          </cell>
          <cell r="AE220">
            <v>0.9483364331473445</v>
          </cell>
          <cell r="AF220">
            <v>250</v>
          </cell>
        </row>
        <row r="222">
          <cell r="D222" t="e">
            <v>#REF!</v>
          </cell>
          <cell r="E222" t="e">
            <v>#REF!</v>
          </cell>
          <cell r="F222" t="e">
            <v>#REF!</v>
          </cell>
          <cell r="G222" t="e">
            <v>#REF!</v>
          </cell>
          <cell r="H222" t="e">
            <v>#REF!</v>
          </cell>
          <cell r="I222" t="e">
            <v>#REF!</v>
          </cell>
          <cell r="J222" t="e">
            <v>#REF!</v>
          </cell>
          <cell r="K222" t="e">
            <v>#REF!</v>
          </cell>
          <cell r="L222" t="e">
            <v>#REF!</v>
          </cell>
          <cell r="M222" t="e">
            <v>#REF!</v>
          </cell>
          <cell r="N222" t="e">
            <v>#REF!</v>
          </cell>
          <cell r="O222" t="e">
            <v>#REF!</v>
          </cell>
          <cell r="P222" t="e">
            <v>#REF!</v>
          </cell>
          <cell r="Q222" t="e">
            <v>#REF!</v>
          </cell>
          <cell r="R222" t="e">
            <v>#REF!</v>
          </cell>
          <cell r="S222" t="e">
            <v>#REF!</v>
          </cell>
          <cell r="T222" t="e">
            <v>#REF!</v>
          </cell>
          <cell r="U222" t="e">
            <v>#REF!</v>
          </cell>
          <cell r="V222" t="e">
            <v>#REF!</v>
          </cell>
          <cell r="W222" t="e">
            <v>#REF!</v>
          </cell>
          <cell r="X222" t="e">
            <v>#REF!</v>
          </cell>
          <cell r="Y222" t="e">
            <v>#REF!</v>
          </cell>
          <cell r="Z222" t="e">
            <v>#REF!</v>
          </cell>
          <cell r="AA222" t="e">
            <v>#REF!</v>
          </cell>
          <cell r="AB222" t="e">
            <v>#REF!</v>
          </cell>
          <cell r="AC222" t="e">
            <v>#REF!</v>
          </cell>
          <cell r="AD222" t="e">
            <v>#REF!</v>
          </cell>
          <cell r="AE222" t="e">
            <v>#REF!</v>
          </cell>
          <cell r="AF222" t="e">
            <v>#REF!</v>
          </cell>
        </row>
        <row r="223"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</row>
        <row r="224">
          <cell r="A224" t="str">
            <v>455.C168</v>
          </cell>
          <cell r="B224" t="str">
            <v>VT - Fornecimento Instalação Tirantes</v>
          </cell>
          <cell r="C224" t="str">
            <v>M</v>
          </cell>
          <cell r="D224">
            <v>2040</v>
          </cell>
          <cell r="E224">
            <v>2400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60</v>
          </cell>
          <cell r="P224">
            <v>60</v>
          </cell>
          <cell r="Q224">
            <v>60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60</v>
          </cell>
        </row>
        <row r="225">
          <cell r="A225" t="str">
            <v>455.C267</v>
          </cell>
          <cell r="B225" t="str">
            <v>TA - Fornecimento Instalação Tirantes</v>
          </cell>
          <cell r="C225" t="str">
            <v>M</v>
          </cell>
          <cell r="D225">
            <v>680</v>
          </cell>
          <cell r="E225">
            <v>680</v>
          </cell>
          <cell r="F225">
            <v>680</v>
          </cell>
          <cell r="G225">
            <v>680</v>
          </cell>
          <cell r="H225">
            <v>680</v>
          </cell>
          <cell r="I225">
            <v>680</v>
          </cell>
          <cell r="J225">
            <v>680</v>
          </cell>
          <cell r="K225">
            <v>680</v>
          </cell>
          <cell r="L225">
            <v>680</v>
          </cell>
          <cell r="M225">
            <v>680</v>
          </cell>
          <cell r="N225">
            <v>680</v>
          </cell>
          <cell r="O225">
            <v>680</v>
          </cell>
          <cell r="P225">
            <v>680</v>
          </cell>
          <cell r="Q225">
            <v>680</v>
          </cell>
          <cell r="R225">
            <v>444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240</v>
          </cell>
          <cell r="X225">
            <v>0</v>
          </cell>
          <cell r="Y225">
            <v>0</v>
          </cell>
          <cell r="Z225">
            <v>138</v>
          </cell>
          <cell r="AA225">
            <v>0</v>
          </cell>
          <cell r="AB225">
            <v>66</v>
          </cell>
          <cell r="AC225">
            <v>0</v>
          </cell>
          <cell r="AD225">
            <v>0</v>
          </cell>
          <cell r="AE225">
            <v>0.65294117647058825</v>
          </cell>
          <cell r="AF225">
            <v>236</v>
          </cell>
        </row>
        <row r="226">
          <cell r="A226" t="str">
            <v>455.C318</v>
          </cell>
          <cell r="B226" t="str">
            <v>CFÇ - Fornecimento Instr. Tirante</v>
          </cell>
          <cell r="C226" t="str">
            <v>M</v>
          </cell>
          <cell r="D226">
            <v>1378</v>
          </cell>
          <cell r="E226">
            <v>4800</v>
          </cell>
          <cell r="F226">
            <v>4800</v>
          </cell>
          <cell r="G226">
            <v>4800</v>
          </cell>
          <cell r="H226">
            <v>4800</v>
          </cell>
          <cell r="I226">
            <v>4800</v>
          </cell>
          <cell r="J226">
            <v>4800</v>
          </cell>
          <cell r="K226">
            <v>4800</v>
          </cell>
          <cell r="L226">
            <v>4800</v>
          </cell>
          <cell r="M226">
            <v>4800</v>
          </cell>
          <cell r="N226">
            <v>4800</v>
          </cell>
          <cell r="O226">
            <v>2820</v>
          </cell>
          <cell r="P226">
            <v>2820</v>
          </cell>
          <cell r="Q226">
            <v>2820</v>
          </cell>
          <cell r="R226">
            <v>1919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820</v>
          </cell>
          <cell r="AB226">
            <v>0</v>
          </cell>
          <cell r="AC226">
            <v>1099</v>
          </cell>
          <cell r="AD226">
            <v>0</v>
          </cell>
          <cell r="AE226">
            <v>0.68049645390070923</v>
          </cell>
          <cell r="AF226">
            <v>901</v>
          </cell>
        </row>
        <row r="227">
          <cell r="A227" t="str">
            <v>455.C343</v>
          </cell>
          <cell r="B227" t="str">
            <v>CF - Fornecimento Instalação Tirantes</v>
          </cell>
          <cell r="C227" t="str">
            <v>M</v>
          </cell>
          <cell r="D227">
            <v>2022</v>
          </cell>
          <cell r="E227">
            <v>2022</v>
          </cell>
          <cell r="F227">
            <v>2022</v>
          </cell>
          <cell r="G227">
            <v>2022</v>
          </cell>
          <cell r="H227">
            <v>2022</v>
          </cell>
          <cell r="I227">
            <v>2022</v>
          </cell>
          <cell r="J227">
            <v>2022</v>
          </cell>
          <cell r="K227">
            <v>2022</v>
          </cell>
          <cell r="L227">
            <v>2022</v>
          </cell>
          <cell r="M227">
            <v>2022</v>
          </cell>
          <cell r="N227">
            <v>3422</v>
          </cell>
          <cell r="O227">
            <v>8216.42</v>
          </cell>
          <cell r="P227">
            <v>8216.42</v>
          </cell>
          <cell r="Q227">
            <v>8216.42</v>
          </cell>
          <cell r="R227">
            <v>7236.42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220</v>
          </cell>
          <cell r="Y227">
            <v>343.94</v>
          </cell>
          <cell r="Z227">
            <v>1878.6</v>
          </cell>
          <cell r="AA227">
            <v>1398.88</v>
          </cell>
          <cell r="AB227">
            <v>3285</v>
          </cell>
          <cell r="AC227">
            <v>110</v>
          </cell>
          <cell r="AD227">
            <v>0</v>
          </cell>
          <cell r="AE227">
            <v>0.8807266425036695</v>
          </cell>
          <cell r="AF227">
            <v>980</v>
          </cell>
        </row>
        <row r="228">
          <cell r="A228" t="str">
            <v>455.C410</v>
          </cell>
          <cell r="B228" t="str">
            <v>BP - Fornecimento Instalação Tirantes</v>
          </cell>
          <cell r="C228" t="str">
            <v>M</v>
          </cell>
          <cell r="D228">
            <v>680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</row>
        <row r="229">
          <cell r="A229" t="str">
            <v>455.C556</v>
          </cell>
          <cell r="B229" t="str">
            <v>CFÇ - Fornecimento  Inst. Tirantes</v>
          </cell>
          <cell r="C229" t="str">
            <v>M</v>
          </cell>
          <cell r="D229">
            <v>0</v>
          </cell>
          <cell r="E229">
            <v>960</v>
          </cell>
          <cell r="F229">
            <v>4450</v>
          </cell>
          <cell r="G229">
            <v>4450</v>
          </cell>
          <cell r="H229">
            <v>4450</v>
          </cell>
          <cell r="I229">
            <v>4450</v>
          </cell>
          <cell r="J229">
            <v>4450</v>
          </cell>
          <cell r="K229">
            <v>4450</v>
          </cell>
          <cell r="L229">
            <v>4450</v>
          </cell>
          <cell r="M229">
            <v>4450</v>
          </cell>
          <cell r="N229">
            <v>2950</v>
          </cell>
          <cell r="O229">
            <v>2621.79</v>
          </cell>
          <cell r="P229">
            <v>2621.79</v>
          </cell>
          <cell r="Q229">
            <v>2621.79</v>
          </cell>
          <cell r="R229">
            <v>2561.79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1182.48</v>
          </cell>
          <cell r="Y229">
            <v>785.52</v>
          </cell>
          <cell r="Z229">
            <v>290.02</v>
          </cell>
          <cell r="AA229">
            <v>303.77</v>
          </cell>
          <cell r="AB229">
            <v>0</v>
          </cell>
          <cell r="AC229">
            <v>0</v>
          </cell>
          <cell r="AD229">
            <v>0</v>
          </cell>
          <cell r="AE229">
            <v>0.97711487190049551</v>
          </cell>
          <cell r="AF229">
            <v>60</v>
          </cell>
        </row>
        <row r="230">
          <cell r="A230" t="str">
            <v>455.C579</v>
          </cell>
          <cell r="B230" t="str">
            <v>TÚNEL ACESSO AM-Forn.Inst. Tirantes</v>
          </cell>
          <cell r="C230" t="str">
            <v>M</v>
          </cell>
          <cell r="D230">
            <v>0</v>
          </cell>
          <cell r="E230">
            <v>3840</v>
          </cell>
          <cell r="F230">
            <v>3840</v>
          </cell>
          <cell r="G230">
            <v>3840</v>
          </cell>
          <cell r="H230">
            <v>3840</v>
          </cell>
          <cell r="I230">
            <v>3840</v>
          </cell>
          <cell r="J230">
            <v>3840</v>
          </cell>
          <cell r="K230">
            <v>3840</v>
          </cell>
          <cell r="L230">
            <v>3840</v>
          </cell>
          <cell r="M230">
            <v>3840</v>
          </cell>
          <cell r="N230">
            <v>3940</v>
          </cell>
          <cell r="O230">
            <v>4148.1499999999996</v>
          </cell>
          <cell r="P230">
            <v>4148.1499999999996</v>
          </cell>
          <cell r="Q230">
            <v>4327.1499999999996</v>
          </cell>
          <cell r="R230">
            <v>4327.1499999999996</v>
          </cell>
          <cell r="S230">
            <v>0</v>
          </cell>
          <cell r="T230">
            <v>0</v>
          </cell>
          <cell r="U230">
            <v>198</v>
          </cell>
          <cell r="V230">
            <v>566</v>
          </cell>
          <cell r="W230">
            <v>286</v>
          </cell>
          <cell r="X230">
            <v>443</v>
          </cell>
          <cell r="Y230">
            <v>1507</v>
          </cell>
          <cell r="Z230">
            <v>911.15</v>
          </cell>
          <cell r="AA230">
            <v>0</v>
          </cell>
          <cell r="AB230">
            <v>216</v>
          </cell>
          <cell r="AC230">
            <v>200</v>
          </cell>
          <cell r="AD230">
            <v>0</v>
          </cell>
          <cell r="AE230">
            <v>1</v>
          </cell>
          <cell r="AF230">
            <v>0</v>
          </cell>
        </row>
        <row r="231">
          <cell r="A231" t="str">
            <v>455.C593</v>
          </cell>
          <cell r="B231" t="str">
            <v>T.AC.AM/ABÓBADAS/GALERIAS-For Inst Tira.</v>
          </cell>
          <cell r="C231" t="str">
            <v>M</v>
          </cell>
          <cell r="D231">
            <v>0</v>
          </cell>
          <cell r="E231">
            <v>4068</v>
          </cell>
          <cell r="F231">
            <v>4346</v>
          </cell>
          <cell r="G231">
            <v>4346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36</v>
          </cell>
          <cell r="O231">
            <v>36</v>
          </cell>
          <cell r="P231">
            <v>36</v>
          </cell>
          <cell r="Q231">
            <v>36</v>
          </cell>
          <cell r="R231">
            <v>36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36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1</v>
          </cell>
          <cell r="AF231">
            <v>0</v>
          </cell>
        </row>
        <row r="233">
          <cell r="D233" t="e">
            <v>#REF!</v>
          </cell>
          <cell r="E233" t="e">
            <v>#REF!</v>
          </cell>
          <cell r="F233" t="e">
            <v>#REF!</v>
          </cell>
          <cell r="G233" t="e">
            <v>#REF!</v>
          </cell>
          <cell r="H233" t="e">
            <v>#REF!</v>
          </cell>
          <cell r="I233" t="e">
            <v>#REF!</v>
          </cell>
          <cell r="J233" t="e">
            <v>#REF!</v>
          </cell>
          <cell r="K233" t="e">
            <v>#REF!</v>
          </cell>
          <cell r="L233" t="e">
            <v>#REF!</v>
          </cell>
          <cell r="M233" t="e">
            <v>#REF!</v>
          </cell>
          <cell r="N233" t="e">
            <v>#REF!</v>
          </cell>
          <cell r="O233" t="e">
            <v>#REF!</v>
          </cell>
          <cell r="P233" t="e">
            <v>#REF!</v>
          </cell>
          <cell r="Q233" t="e">
            <v>#REF!</v>
          </cell>
          <cell r="R233" t="e">
            <v>#REF!</v>
          </cell>
          <cell r="S233" t="e">
            <v>#REF!</v>
          </cell>
          <cell r="T233" t="e">
            <v>#REF!</v>
          </cell>
          <cell r="U233" t="e">
            <v>#REF!</v>
          </cell>
          <cell r="V233" t="e">
            <v>#REF!</v>
          </cell>
          <cell r="W233" t="e">
            <v>#REF!</v>
          </cell>
          <cell r="X233" t="e">
            <v>#REF!</v>
          </cell>
          <cell r="Y233" t="e">
            <v>#REF!</v>
          </cell>
          <cell r="Z233" t="e">
            <v>#REF!</v>
          </cell>
          <cell r="AA233" t="e">
            <v>#REF!</v>
          </cell>
          <cell r="AB233" t="e">
            <v>#REF!</v>
          </cell>
          <cell r="AC233" t="e">
            <v>#REF!</v>
          </cell>
          <cell r="AD233" t="e">
            <v>#REF!</v>
          </cell>
          <cell r="AE233" t="e">
            <v>#REF!</v>
          </cell>
          <cell r="AF233" t="e">
            <v>#REF!</v>
          </cell>
        </row>
        <row r="234"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</row>
        <row r="235">
          <cell r="A235" t="str">
            <v>455.C155</v>
          </cell>
          <cell r="B235" t="str">
            <v>VT - Preparação Fundação Estrututura</v>
          </cell>
          <cell r="C235" t="str">
            <v>M2</v>
          </cell>
          <cell r="D235">
            <v>5100</v>
          </cell>
          <cell r="E235">
            <v>6000</v>
          </cell>
          <cell r="F235">
            <v>3350</v>
          </cell>
          <cell r="G235">
            <v>3350</v>
          </cell>
          <cell r="H235">
            <v>3350</v>
          </cell>
          <cell r="I235">
            <v>3350</v>
          </cell>
          <cell r="J235">
            <v>3350</v>
          </cell>
          <cell r="K235">
            <v>3350</v>
          </cell>
          <cell r="L235">
            <v>3823.41</v>
          </cell>
          <cell r="M235">
            <v>3823.41</v>
          </cell>
          <cell r="N235">
            <v>3823.41</v>
          </cell>
          <cell r="O235">
            <v>3823.41</v>
          </cell>
          <cell r="P235">
            <v>3823.41</v>
          </cell>
          <cell r="Q235">
            <v>3823.41</v>
          </cell>
          <cell r="R235">
            <v>2833.27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400</v>
          </cell>
          <cell r="Y235">
            <v>1422.62</v>
          </cell>
          <cell r="Z235">
            <v>130.65</v>
          </cell>
          <cell r="AA235">
            <v>880</v>
          </cell>
          <cell r="AB235">
            <v>0</v>
          </cell>
          <cell r="AC235">
            <v>0</v>
          </cell>
          <cell r="AD235">
            <v>0</v>
          </cell>
          <cell r="AE235">
            <v>0.7410322199293301</v>
          </cell>
          <cell r="AF235">
            <v>990.13999999999987</v>
          </cell>
        </row>
        <row r="236">
          <cell r="A236" t="str">
            <v>455.C204</v>
          </cell>
          <cell r="B236" t="str">
            <v>BP - Preparação Fundação Estrutura.</v>
          </cell>
          <cell r="C236" t="str">
            <v>M2</v>
          </cell>
          <cell r="D236">
            <v>8500</v>
          </cell>
          <cell r="E236">
            <v>8500</v>
          </cell>
          <cell r="F236">
            <v>8500</v>
          </cell>
          <cell r="G236">
            <v>8500</v>
          </cell>
          <cell r="H236">
            <v>8500</v>
          </cell>
          <cell r="I236">
            <v>8500</v>
          </cell>
          <cell r="J236">
            <v>8500</v>
          </cell>
          <cell r="K236">
            <v>8500</v>
          </cell>
          <cell r="L236">
            <v>8500</v>
          </cell>
          <cell r="M236">
            <v>8500</v>
          </cell>
          <cell r="N236">
            <v>8500</v>
          </cell>
          <cell r="O236">
            <v>8500</v>
          </cell>
          <cell r="P236">
            <v>8500</v>
          </cell>
          <cell r="Q236">
            <v>8500</v>
          </cell>
          <cell r="R236">
            <v>563.32000000000005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460.66</v>
          </cell>
          <cell r="AC236">
            <v>102.66</v>
          </cell>
          <cell r="AD236">
            <v>0</v>
          </cell>
          <cell r="AE236">
            <v>6.627294117647059E-2</v>
          </cell>
          <cell r="AF236">
            <v>7936.68</v>
          </cell>
        </row>
        <row r="237">
          <cell r="A237" t="str">
            <v>455.C253</v>
          </cell>
          <cell r="B237" t="str">
            <v>TA - Preperação Fundação Estrutura</v>
          </cell>
          <cell r="C237" t="str">
            <v>M2</v>
          </cell>
          <cell r="D237">
            <v>1100</v>
          </cell>
          <cell r="E237">
            <v>1100</v>
          </cell>
          <cell r="F237">
            <v>1100</v>
          </cell>
          <cell r="G237">
            <v>1100</v>
          </cell>
          <cell r="H237">
            <v>1100</v>
          </cell>
          <cell r="I237">
            <v>1100</v>
          </cell>
          <cell r="J237">
            <v>1100</v>
          </cell>
          <cell r="K237">
            <v>1100</v>
          </cell>
          <cell r="L237">
            <v>1100</v>
          </cell>
          <cell r="M237">
            <v>1100</v>
          </cell>
          <cell r="N237">
            <v>1100</v>
          </cell>
          <cell r="O237">
            <v>1100</v>
          </cell>
          <cell r="P237">
            <v>1100</v>
          </cell>
          <cell r="Q237">
            <v>1417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1417</v>
          </cell>
        </row>
        <row r="238">
          <cell r="A238" t="str">
            <v>455.C327</v>
          </cell>
          <cell r="B238" t="str">
            <v>CF - Preparação Fundação Estrutura</v>
          </cell>
          <cell r="C238" t="str">
            <v>M2</v>
          </cell>
          <cell r="D238">
            <v>2500</v>
          </cell>
          <cell r="E238">
            <v>6406.73</v>
          </cell>
          <cell r="F238">
            <v>6406.73</v>
          </cell>
          <cell r="G238">
            <v>6406.73</v>
          </cell>
          <cell r="H238">
            <v>6406.73</v>
          </cell>
          <cell r="I238">
            <v>6406.73</v>
          </cell>
          <cell r="J238">
            <v>6406.73</v>
          </cell>
          <cell r="K238">
            <v>6406.73</v>
          </cell>
          <cell r="L238">
            <v>6406.73</v>
          </cell>
          <cell r="M238">
            <v>6406.73</v>
          </cell>
          <cell r="N238">
            <v>6406.73</v>
          </cell>
          <cell r="O238">
            <v>6406.73</v>
          </cell>
          <cell r="P238">
            <v>6406.73</v>
          </cell>
          <cell r="Q238">
            <v>6406.73</v>
          </cell>
          <cell r="R238">
            <v>87.68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87.68</v>
          </cell>
          <cell r="AD238">
            <v>0</v>
          </cell>
          <cell r="AE238">
            <v>1.368560872707294E-2</v>
          </cell>
          <cell r="AF238">
            <v>6319.0499999999993</v>
          </cell>
        </row>
        <row r="239">
          <cell r="A239" t="str">
            <v>455.C517</v>
          </cell>
          <cell r="B239" t="str">
            <v>MUROS-VT/BP-JUS - Prep. Fund. Estrutura</v>
          </cell>
          <cell r="C239" t="str">
            <v>M2</v>
          </cell>
          <cell r="D239">
            <v>0</v>
          </cell>
          <cell r="E239">
            <v>300</v>
          </cell>
          <cell r="F239">
            <v>300</v>
          </cell>
          <cell r="G239">
            <v>300</v>
          </cell>
          <cell r="H239">
            <v>300</v>
          </cell>
          <cell r="I239">
            <v>300</v>
          </cell>
          <cell r="J239">
            <v>300</v>
          </cell>
          <cell r="K239">
            <v>300</v>
          </cell>
          <cell r="L239">
            <v>300</v>
          </cell>
          <cell r="M239">
            <v>300</v>
          </cell>
          <cell r="N239">
            <v>300</v>
          </cell>
          <cell r="O239">
            <v>300</v>
          </cell>
          <cell r="P239">
            <v>300</v>
          </cell>
          <cell r="Q239">
            <v>1121.19</v>
          </cell>
          <cell r="R239">
            <v>713.35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713.35</v>
          </cell>
          <cell r="AD239">
            <v>0</v>
          </cell>
          <cell r="AE239">
            <v>0.63624363399602202</v>
          </cell>
          <cell r="AF239">
            <v>407.84000000000003</v>
          </cell>
        </row>
        <row r="240">
          <cell r="A240" t="str">
            <v>455.C547</v>
          </cell>
          <cell r="B240" t="str">
            <v>CFÇ - Prepar. Fundação Estrutura</v>
          </cell>
          <cell r="C240" t="str">
            <v>M2</v>
          </cell>
          <cell r="D240">
            <v>0</v>
          </cell>
          <cell r="E240">
            <v>120</v>
          </cell>
          <cell r="F240">
            <v>120</v>
          </cell>
          <cell r="G240">
            <v>120</v>
          </cell>
          <cell r="H240">
            <v>120</v>
          </cell>
          <cell r="I240">
            <v>120</v>
          </cell>
          <cell r="J240">
            <v>120</v>
          </cell>
          <cell r="K240">
            <v>120</v>
          </cell>
          <cell r="L240">
            <v>120</v>
          </cell>
          <cell r="M240">
            <v>120</v>
          </cell>
          <cell r="N240">
            <v>120</v>
          </cell>
          <cell r="O240">
            <v>120</v>
          </cell>
          <cell r="P240">
            <v>120</v>
          </cell>
          <cell r="Q240">
            <v>120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120</v>
          </cell>
        </row>
        <row r="242">
          <cell r="D242" t="e">
            <v>#REF!</v>
          </cell>
          <cell r="E242" t="e">
            <v>#REF!</v>
          </cell>
          <cell r="F242" t="e">
            <v>#REF!</v>
          </cell>
          <cell r="G242" t="e">
            <v>#REF!</v>
          </cell>
          <cell r="H242" t="e">
            <v>#REF!</v>
          </cell>
          <cell r="I242" t="e">
            <v>#REF!</v>
          </cell>
          <cell r="J242" t="e">
            <v>#REF!</v>
          </cell>
          <cell r="K242" t="e">
            <v>#REF!</v>
          </cell>
          <cell r="L242" t="e">
            <v>#REF!</v>
          </cell>
          <cell r="M242" t="e">
            <v>#REF!</v>
          </cell>
          <cell r="N242" t="e">
            <v>#REF!</v>
          </cell>
          <cell r="O242" t="e">
            <v>#REF!</v>
          </cell>
          <cell r="P242" t="e">
            <v>#REF!</v>
          </cell>
          <cell r="Q242" t="e">
            <v>#REF!</v>
          </cell>
          <cell r="R242" t="e">
            <v>#REF!</v>
          </cell>
          <cell r="S242" t="e">
            <v>#REF!</v>
          </cell>
          <cell r="T242" t="e">
            <v>#REF!</v>
          </cell>
          <cell r="U242" t="e">
            <v>#REF!</v>
          </cell>
          <cell r="V242" t="e">
            <v>#REF!</v>
          </cell>
          <cell r="W242" t="e">
            <v>#REF!</v>
          </cell>
          <cell r="X242" t="e">
            <v>#REF!</v>
          </cell>
          <cell r="Y242" t="e">
            <v>#REF!</v>
          </cell>
          <cell r="Z242" t="e">
            <v>#REF!</v>
          </cell>
          <cell r="AA242" t="e">
            <v>#REF!</v>
          </cell>
          <cell r="AB242" t="e">
            <v>#REF!</v>
          </cell>
          <cell r="AC242" t="e">
            <v>#REF!</v>
          </cell>
          <cell r="AD242" t="e">
            <v>#REF!</v>
          </cell>
          <cell r="AE242" t="e">
            <v>#REF!</v>
          </cell>
          <cell r="AF242" t="e">
            <v>#REF!</v>
          </cell>
        </row>
        <row r="243"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</row>
        <row r="244">
          <cell r="A244" t="str">
            <v>455.C218</v>
          </cell>
          <cell r="B244" t="str">
            <v>BP - Perfurações e Injeções</v>
          </cell>
          <cell r="C244" t="str">
            <v>M</v>
          </cell>
          <cell r="D244">
            <v>4488.78</v>
          </cell>
          <cell r="E244">
            <v>0</v>
          </cell>
          <cell r="F244">
            <v>4500</v>
          </cell>
          <cell r="G244">
            <v>4500</v>
          </cell>
          <cell r="H244">
            <v>4500</v>
          </cell>
          <cell r="I244">
            <v>4500</v>
          </cell>
          <cell r="J244">
            <v>4500</v>
          </cell>
          <cell r="K244">
            <v>4500</v>
          </cell>
          <cell r="L244">
            <v>4500</v>
          </cell>
          <cell r="M244">
            <v>4500</v>
          </cell>
          <cell r="N244">
            <v>4500</v>
          </cell>
          <cell r="O244">
            <v>4500</v>
          </cell>
          <cell r="P244">
            <v>4500</v>
          </cell>
          <cell r="Q244">
            <v>4500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4500</v>
          </cell>
        </row>
        <row r="245">
          <cell r="A245" t="str">
            <v>455.C346</v>
          </cell>
          <cell r="B245" t="str">
            <v>CF - Perfurações e Injeções</v>
          </cell>
          <cell r="C245" t="str">
            <v>M</v>
          </cell>
          <cell r="D245">
            <v>2412.7199999999998</v>
          </cell>
          <cell r="E245">
            <v>0</v>
          </cell>
          <cell r="F245">
            <v>2412.7199999999998</v>
          </cell>
          <cell r="G245">
            <v>2412.7199999999998</v>
          </cell>
          <cell r="H245">
            <v>2412.7199999999998</v>
          </cell>
          <cell r="I245">
            <v>2412.7199999999998</v>
          </cell>
          <cell r="J245">
            <v>2412.7199999999998</v>
          </cell>
          <cell r="K245">
            <v>2412.7199999999998</v>
          </cell>
          <cell r="L245">
            <v>2412.7199999999998</v>
          </cell>
          <cell r="M245">
            <v>2412.7199999999998</v>
          </cell>
          <cell r="N245">
            <v>2412.7199999999998</v>
          </cell>
          <cell r="O245">
            <v>2412.7199999999998</v>
          </cell>
          <cell r="P245">
            <v>2412.7199999999998</v>
          </cell>
          <cell r="Q245">
            <v>2412.7199999999998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0</v>
          </cell>
          <cell r="AE245">
            <v>0</v>
          </cell>
          <cell r="AF245">
            <v>2412.7199999999998</v>
          </cell>
        </row>
        <row r="246">
          <cell r="A246" t="str">
            <v>455.C470</v>
          </cell>
          <cell r="B246" t="str">
            <v>VT - Perfurações e Injeções - Tampão</v>
          </cell>
          <cell r="C246" t="str">
            <v>M</v>
          </cell>
          <cell r="D246">
            <v>639.64</v>
          </cell>
          <cell r="E246">
            <v>639.64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</row>
        <row r="247">
          <cell r="A247" t="str">
            <v>455.C481</v>
          </cell>
          <cell r="B247" t="str">
            <v>TA - Perfurações e Injeções</v>
          </cell>
          <cell r="C247" t="str">
            <v>M</v>
          </cell>
          <cell r="D247">
            <v>168.33</v>
          </cell>
          <cell r="E247">
            <v>168.33</v>
          </cell>
          <cell r="F247">
            <v>168.33</v>
          </cell>
          <cell r="G247">
            <v>168.33</v>
          </cell>
          <cell r="H247">
            <v>168.33</v>
          </cell>
          <cell r="I247">
            <v>168.33</v>
          </cell>
          <cell r="J247">
            <v>168.33</v>
          </cell>
          <cell r="K247">
            <v>168.33</v>
          </cell>
          <cell r="L247">
            <v>168.33</v>
          </cell>
          <cell r="M247">
            <v>168.33</v>
          </cell>
          <cell r="N247">
            <v>168.33</v>
          </cell>
          <cell r="O247">
            <v>168.33</v>
          </cell>
          <cell r="P247">
            <v>168.33</v>
          </cell>
          <cell r="Q247">
            <v>168.33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168.33</v>
          </cell>
        </row>
        <row r="248">
          <cell r="A248" t="str">
            <v>455.C483</v>
          </cell>
          <cell r="B248" t="str">
            <v>CFÇ - Perfurações e Injeções</v>
          </cell>
          <cell r="C248" t="str">
            <v>M</v>
          </cell>
          <cell r="D248">
            <v>1234.4100000000001</v>
          </cell>
          <cell r="E248">
            <v>1234.4100000000001</v>
          </cell>
          <cell r="F248">
            <v>1234.4100000000001</v>
          </cell>
          <cell r="G248">
            <v>1234.4100000000001</v>
          </cell>
          <cell r="H248">
            <v>1234.4100000000001</v>
          </cell>
          <cell r="I248">
            <v>1234.4100000000001</v>
          </cell>
          <cell r="J248">
            <v>1234.4100000000001</v>
          </cell>
          <cell r="K248">
            <v>1234.4100000000001</v>
          </cell>
          <cell r="L248">
            <v>1234.4100000000001</v>
          </cell>
          <cell r="M248">
            <v>1234.4100000000001</v>
          </cell>
          <cell r="N248">
            <v>1234.4100000000001</v>
          </cell>
          <cell r="O248">
            <v>1234.4100000000001</v>
          </cell>
          <cell r="P248">
            <v>1234.4100000000001</v>
          </cell>
          <cell r="Q248">
            <v>1234.4100000000001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1234.4100000000001</v>
          </cell>
        </row>
        <row r="250">
          <cell r="D250" t="e">
            <v>#REF!</v>
          </cell>
          <cell r="E250" t="e">
            <v>#REF!</v>
          </cell>
          <cell r="F250" t="e">
            <v>#REF!</v>
          </cell>
          <cell r="G250" t="e">
            <v>#REF!</v>
          </cell>
          <cell r="H250" t="e">
            <v>#REF!</v>
          </cell>
          <cell r="I250" t="e">
            <v>#REF!</v>
          </cell>
          <cell r="J250" t="e">
            <v>#REF!</v>
          </cell>
          <cell r="K250" t="e">
            <v>#REF!</v>
          </cell>
          <cell r="L250" t="e">
            <v>#REF!</v>
          </cell>
          <cell r="M250" t="e">
            <v>#REF!</v>
          </cell>
          <cell r="N250" t="e">
            <v>#REF!</v>
          </cell>
          <cell r="O250" t="e">
            <v>#REF!</v>
          </cell>
          <cell r="P250" t="e">
            <v>#REF!</v>
          </cell>
          <cell r="Q250" t="e">
            <v>#REF!</v>
          </cell>
          <cell r="R250" t="e">
            <v>#REF!</v>
          </cell>
          <cell r="S250" t="e">
            <v>#REF!</v>
          </cell>
          <cell r="T250" t="e">
            <v>#REF!</v>
          </cell>
          <cell r="U250" t="e">
            <v>#REF!</v>
          </cell>
          <cell r="V250" t="e">
            <v>#REF!</v>
          </cell>
          <cell r="W250" t="e">
            <v>#REF!</v>
          </cell>
          <cell r="X250" t="e">
            <v>#REF!</v>
          </cell>
          <cell r="Y250" t="e">
            <v>#REF!</v>
          </cell>
          <cell r="Z250" t="e">
            <v>#REF!</v>
          </cell>
          <cell r="AA250" t="e">
            <v>#REF!</v>
          </cell>
          <cell r="AB250" t="e">
            <v>#REF!</v>
          </cell>
          <cell r="AC250" t="e">
            <v>#REF!</v>
          </cell>
          <cell r="AD250" t="e">
            <v>#REF!</v>
          </cell>
          <cell r="AE250" t="e">
            <v>#REF!</v>
          </cell>
          <cell r="AF250" t="e">
            <v>#REF!</v>
          </cell>
        </row>
        <row r="251"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</row>
        <row r="252">
          <cell r="A252" t="str">
            <v>455.C513</v>
          </cell>
          <cell r="B252" t="str">
            <v>VT - Transp. e Colocação de - Pré-mol</v>
          </cell>
          <cell r="C252" t="str">
            <v>M3</v>
          </cell>
          <cell r="D252">
            <v>0</v>
          </cell>
          <cell r="E252">
            <v>400</v>
          </cell>
          <cell r="F252">
            <v>400</v>
          </cell>
          <cell r="G252">
            <v>400</v>
          </cell>
          <cell r="H252">
            <v>400</v>
          </cell>
          <cell r="I252">
            <v>400</v>
          </cell>
          <cell r="J252">
            <v>400</v>
          </cell>
          <cell r="K252">
            <v>400</v>
          </cell>
          <cell r="L252">
            <v>400</v>
          </cell>
          <cell r="M252">
            <v>400</v>
          </cell>
          <cell r="N252">
            <v>400</v>
          </cell>
          <cell r="O252">
            <v>400</v>
          </cell>
          <cell r="P252">
            <v>400</v>
          </cell>
          <cell r="Q252">
            <v>400</v>
          </cell>
          <cell r="R252">
            <v>27.22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22.47</v>
          </cell>
          <cell r="AA252">
            <v>0</v>
          </cell>
          <cell r="AB252">
            <v>4.75</v>
          </cell>
          <cell r="AC252">
            <v>0</v>
          </cell>
          <cell r="AD252">
            <v>0</v>
          </cell>
          <cell r="AE252">
            <v>6.8049999999999999E-2</v>
          </cell>
          <cell r="AF252">
            <v>372.78</v>
          </cell>
        </row>
        <row r="253">
          <cell r="A253" t="str">
            <v>455.C520</v>
          </cell>
          <cell r="B253" t="str">
            <v>MUROS-VT/BP-JUS - Transp. Coloc. Pré-mol</v>
          </cell>
          <cell r="C253" t="str">
            <v>M3</v>
          </cell>
          <cell r="D253">
            <v>0</v>
          </cell>
          <cell r="E253">
            <v>500</v>
          </cell>
          <cell r="F253">
            <v>500</v>
          </cell>
          <cell r="G253">
            <v>500</v>
          </cell>
          <cell r="H253">
            <v>500</v>
          </cell>
          <cell r="I253">
            <v>500</v>
          </cell>
          <cell r="J253">
            <v>500</v>
          </cell>
          <cell r="K253">
            <v>500</v>
          </cell>
          <cell r="L253">
            <v>500</v>
          </cell>
          <cell r="M253">
            <v>500</v>
          </cell>
          <cell r="N253">
            <v>500</v>
          </cell>
          <cell r="O253">
            <v>500</v>
          </cell>
          <cell r="P253">
            <v>500</v>
          </cell>
          <cell r="Q253">
            <v>500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500</v>
          </cell>
        </row>
        <row r="254">
          <cell r="A254" t="str">
            <v>455.C532</v>
          </cell>
          <cell r="B254" t="str">
            <v>BP - Transp Colocação Concreto Pré-Molda</v>
          </cell>
          <cell r="C254" t="str">
            <v>M3</v>
          </cell>
          <cell r="D254">
            <v>0</v>
          </cell>
          <cell r="E254">
            <v>288.75</v>
          </cell>
          <cell r="F254">
            <v>288.75</v>
          </cell>
          <cell r="G254">
            <v>288.75</v>
          </cell>
          <cell r="H254">
            <v>288.75</v>
          </cell>
          <cell r="I254">
            <v>288.75</v>
          </cell>
          <cell r="J254">
            <v>288.75</v>
          </cell>
          <cell r="K254">
            <v>288.75</v>
          </cell>
          <cell r="L254">
            <v>288.75</v>
          </cell>
          <cell r="M254">
            <v>288.75</v>
          </cell>
          <cell r="N254">
            <v>288.75</v>
          </cell>
          <cell r="O254">
            <v>288.75</v>
          </cell>
          <cell r="P254">
            <v>288.75</v>
          </cell>
          <cell r="Q254">
            <v>288.75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288.75</v>
          </cell>
        </row>
        <row r="255">
          <cell r="A255" t="str">
            <v>455.C544</v>
          </cell>
          <cell r="B255" t="str">
            <v>TA - Transp Colocação Pré-moldados</v>
          </cell>
          <cell r="C255" t="str">
            <v>M3</v>
          </cell>
          <cell r="D255">
            <v>0</v>
          </cell>
          <cell r="E255">
            <v>6</v>
          </cell>
          <cell r="F255">
            <v>6</v>
          </cell>
          <cell r="G255">
            <v>6</v>
          </cell>
          <cell r="H255">
            <v>6</v>
          </cell>
          <cell r="I255">
            <v>6</v>
          </cell>
          <cell r="J255">
            <v>6</v>
          </cell>
          <cell r="K255">
            <v>6</v>
          </cell>
          <cell r="L255">
            <v>6</v>
          </cell>
          <cell r="M255">
            <v>6</v>
          </cell>
          <cell r="N255">
            <v>6</v>
          </cell>
          <cell r="O255">
            <v>6</v>
          </cell>
          <cell r="P255">
            <v>6</v>
          </cell>
          <cell r="Q255">
            <v>5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5</v>
          </cell>
        </row>
        <row r="256">
          <cell r="A256" t="str">
            <v>455.C566</v>
          </cell>
          <cell r="B256" t="str">
            <v>CF - Transp/Colocação Pré-moldado</v>
          </cell>
          <cell r="C256" t="str">
            <v>M3</v>
          </cell>
          <cell r="D256">
            <v>0</v>
          </cell>
          <cell r="E256">
            <v>49.45</v>
          </cell>
          <cell r="F256">
            <v>49.45</v>
          </cell>
          <cell r="G256">
            <v>49.45</v>
          </cell>
          <cell r="H256">
            <v>49.45</v>
          </cell>
          <cell r="I256">
            <v>49.45</v>
          </cell>
          <cell r="J256">
            <v>49.45</v>
          </cell>
          <cell r="K256">
            <v>49.45</v>
          </cell>
          <cell r="L256">
            <v>49.45</v>
          </cell>
          <cell r="M256">
            <v>49.45</v>
          </cell>
          <cell r="N256">
            <v>49.45</v>
          </cell>
          <cell r="O256">
            <v>49.45</v>
          </cell>
          <cell r="P256">
            <v>49.45</v>
          </cell>
          <cell r="Q256">
            <v>49.45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49.45</v>
          </cell>
        </row>
        <row r="258">
          <cell r="D258" t="e">
            <v>#REF!</v>
          </cell>
          <cell r="E258" t="e">
            <v>#REF!</v>
          </cell>
          <cell r="F258" t="e">
            <v>#REF!</v>
          </cell>
          <cell r="G258" t="e">
            <v>#REF!</v>
          </cell>
          <cell r="H258" t="e">
            <v>#REF!</v>
          </cell>
          <cell r="I258" t="e">
            <v>#REF!</v>
          </cell>
          <cell r="J258" t="e">
            <v>#REF!</v>
          </cell>
          <cell r="K258" t="e">
            <v>#REF!</v>
          </cell>
          <cell r="L258" t="e">
            <v>#REF!</v>
          </cell>
          <cell r="M258" t="e">
            <v>#REF!</v>
          </cell>
          <cell r="N258" t="e">
            <v>#REF!</v>
          </cell>
          <cell r="O258" t="e">
            <v>#REF!</v>
          </cell>
          <cell r="P258" t="e">
            <v>#REF!</v>
          </cell>
          <cell r="Q258" t="e">
            <v>#REF!</v>
          </cell>
          <cell r="R258" t="e">
            <v>#REF!</v>
          </cell>
          <cell r="S258" t="e">
            <v>#REF!</v>
          </cell>
          <cell r="T258" t="e">
            <v>#REF!</v>
          </cell>
          <cell r="U258" t="e">
            <v>#REF!</v>
          </cell>
          <cell r="V258" t="e">
            <v>#REF!</v>
          </cell>
          <cell r="W258" t="e">
            <v>#REF!</v>
          </cell>
          <cell r="X258" t="e">
            <v>#REF!</v>
          </cell>
          <cell r="Y258" t="e">
            <v>#REF!</v>
          </cell>
          <cell r="Z258" t="e">
            <v>#REF!</v>
          </cell>
          <cell r="AA258" t="e">
            <v>#REF!</v>
          </cell>
          <cell r="AB258" t="e">
            <v>#REF!</v>
          </cell>
          <cell r="AC258" t="e">
            <v>#REF!</v>
          </cell>
          <cell r="AD258" t="e">
            <v>#REF!</v>
          </cell>
          <cell r="AE258" t="e">
            <v>#REF!</v>
          </cell>
          <cell r="AF258" t="e">
            <v>#REF!</v>
          </cell>
        </row>
        <row r="259"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</row>
        <row r="260">
          <cell r="A260" t="str">
            <v>455.C222</v>
          </cell>
          <cell r="B260" t="str">
            <v>ENS. MONT. - Enrocamento Lançado</v>
          </cell>
          <cell r="C260" t="str">
            <v>M3A</v>
          </cell>
          <cell r="D260">
            <v>3100</v>
          </cell>
          <cell r="E260">
            <v>9357</v>
          </cell>
          <cell r="F260">
            <v>12524</v>
          </cell>
          <cell r="G260">
            <v>12524</v>
          </cell>
          <cell r="H260">
            <v>12524</v>
          </cell>
          <cell r="I260">
            <v>12524</v>
          </cell>
          <cell r="J260">
            <v>12524</v>
          </cell>
          <cell r="K260">
            <v>12524</v>
          </cell>
          <cell r="L260">
            <v>20098</v>
          </cell>
          <cell r="M260">
            <v>20098</v>
          </cell>
          <cell r="N260">
            <v>20098</v>
          </cell>
          <cell r="O260">
            <v>20098</v>
          </cell>
          <cell r="P260">
            <v>20098</v>
          </cell>
          <cell r="Q260">
            <v>20098</v>
          </cell>
          <cell r="R260">
            <v>3014.5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377.78</v>
          </cell>
          <cell r="Y260">
            <v>1140.22</v>
          </cell>
          <cell r="Z260">
            <v>1496.5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0.14999004876107075</v>
          </cell>
          <cell r="AF260">
            <v>17083.5</v>
          </cell>
        </row>
        <row r="261">
          <cell r="A261" t="str">
            <v>455.C223</v>
          </cell>
          <cell r="B261" t="str">
            <v>ENS. MONT. - Enrocamento Compactado</v>
          </cell>
          <cell r="C261" t="str">
            <v>M3A</v>
          </cell>
          <cell r="D261">
            <v>66700</v>
          </cell>
          <cell r="E261">
            <v>84212</v>
          </cell>
          <cell r="F261">
            <v>115310</v>
          </cell>
          <cell r="G261">
            <v>115310</v>
          </cell>
          <cell r="H261">
            <v>115310</v>
          </cell>
          <cell r="I261">
            <v>115310</v>
          </cell>
          <cell r="J261">
            <v>115310</v>
          </cell>
          <cell r="K261">
            <v>115310</v>
          </cell>
          <cell r="L261">
            <v>115310</v>
          </cell>
          <cell r="M261">
            <v>115310</v>
          </cell>
          <cell r="N261">
            <v>115310</v>
          </cell>
          <cell r="O261">
            <v>115310</v>
          </cell>
          <cell r="P261">
            <v>115310</v>
          </cell>
          <cell r="Q261">
            <v>115310</v>
          </cell>
          <cell r="R261">
            <v>10508.939999999999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2167.46</v>
          </cell>
          <cell r="Y261">
            <v>3124.54</v>
          </cell>
          <cell r="Z261">
            <v>5216.9399999999996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9.113641488162344E-2</v>
          </cell>
          <cell r="AF261">
            <v>104801.06</v>
          </cell>
        </row>
        <row r="262">
          <cell r="A262" t="str">
            <v>455.C226</v>
          </cell>
          <cell r="B262" t="str">
            <v>ENS. MONT. - Aterro Lançado</v>
          </cell>
          <cell r="C262" t="str">
            <v>M3A</v>
          </cell>
          <cell r="D262">
            <v>2500</v>
          </cell>
          <cell r="E262">
            <v>14971</v>
          </cell>
          <cell r="F262">
            <v>32399</v>
          </cell>
          <cell r="G262">
            <v>32399</v>
          </cell>
          <cell r="H262">
            <v>32399</v>
          </cell>
          <cell r="I262">
            <v>32399</v>
          </cell>
          <cell r="J262">
            <v>32399</v>
          </cell>
          <cell r="K262">
            <v>32399</v>
          </cell>
          <cell r="L262">
            <v>32399</v>
          </cell>
          <cell r="M262">
            <v>32399</v>
          </cell>
          <cell r="N262">
            <v>32399</v>
          </cell>
          <cell r="O262">
            <v>32399</v>
          </cell>
          <cell r="P262">
            <v>32399</v>
          </cell>
          <cell r="Q262">
            <v>32399</v>
          </cell>
          <cell r="R262">
            <v>4522.97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609</v>
          </cell>
          <cell r="Y262">
            <v>1667.4</v>
          </cell>
          <cell r="Z262">
            <v>2246.5700000000002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0.13960214821445108</v>
          </cell>
          <cell r="AF262">
            <v>27876.03</v>
          </cell>
        </row>
        <row r="263">
          <cell r="A263" t="str">
            <v>455.C227</v>
          </cell>
          <cell r="B263" t="str">
            <v>ENS. MONT. - Aterro Compactado</v>
          </cell>
          <cell r="C263" t="str">
            <v>M3A</v>
          </cell>
          <cell r="D263">
            <v>22200</v>
          </cell>
          <cell r="E263">
            <v>20584.999</v>
          </cell>
          <cell r="F263">
            <v>18251</v>
          </cell>
          <cell r="G263">
            <v>18251</v>
          </cell>
          <cell r="H263">
            <v>18251</v>
          </cell>
          <cell r="I263">
            <v>18251</v>
          </cell>
          <cell r="J263">
            <v>18251</v>
          </cell>
          <cell r="K263">
            <v>18251</v>
          </cell>
          <cell r="L263">
            <v>18251</v>
          </cell>
          <cell r="M263">
            <v>18251</v>
          </cell>
          <cell r="N263">
            <v>18251</v>
          </cell>
          <cell r="O263">
            <v>18251</v>
          </cell>
          <cell r="P263">
            <v>18251</v>
          </cell>
          <cell r="Q263">
            <v>18251</v>
          </cell>
          <cell r="R263">
            <v>1522.83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343.06</v>
          </cell>
          <cell r="Y263">
            <v>424.94</v>
          </cell>
          <cell r="Z263">
            <v>754.83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8.3438167771628949E-2</v>
          </cell>
          <cell r="AF263">
            <v>16728.169999999998</v>
          </cell>
        </row>
        <row r="264">
          <cell r="A264" t="str">
            <v>455.C230</v>
          </cell>
          <cell r="B264" t="str">
            <v>ENS. MONT. - Transição Lançada</v>
          </cell>
          <cell r="C264" t="str">
            <v>M3A</v>
          </cell>
          <cell r="D264">
            <v>455</v>
          </cell>
          <cell r="E264">
            <v>1871</v>
          </cell>
          <cell r="F264">
            <v>828</v>
          </cell>
          <cell r="G264">
            <v>828</v>
          </cell>
          <cell r="H264">
            <v>828</v>
          </cell>
          <cell r="I264">
            <v>828</v>
          </cell>
          <cell r="J264">
            <v>828</v>
          </cell>
          <cell r="K264">
            <v>828</v>
          </cell>
          <cell r="L264">
            <v>828</v>
          </cell>
          <cell r="M264">
            <v>828</v>
          </cell>
          <cell r="N264">
            <v>828</v>
          </cell>
          <cell r="O264">
            <v>828</v>
          </cell>
          <cell r="P264">
            <v>828</v>
          </cell>
          <cell r="Q264">
            <v>828</v>
          </cell>
          <cell r="R264">
            <v>15.56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15.56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1.8792270531400968E-2</v>
          </cell>
          <cell r="AF264">
            <v>812.44</v>
          </cell>
        </row>
        <row r="265">
          <cell r="A265" t="str">
            <v>455.C231</v>
          </cell>
          <cell r="B265" t="str">
            <v>ENS. MONT. - Transição Compactada</v>
          </cell>
          <cell r="C265" t="str">
            <v>M3A</v>
          </cell>
          <cell r="D265">
            <v>5100</v>
          </cell>
          <cell r="E265">
            <v>11228.001</v>
          </cell>
          <cell r="F265">
            <v>3314</v>
          </cell>
          <cell r="G265">
            <v>3314</v>
          </cell>
          <cell r="H265">
            <v>3314</v>
          </cell>
          <cell r="I265">
            <v>3314</v>
          </cell>
          <cell r="J265">
            <v>3314</v>
          </cell>
          <cell r="K265">
            <v>3314</v>
          </cell>
          <cell r="L265">
            <v>3314</v>
          </cell>
          <cell r="M265">
            <v>3314</v>
          </cell>
          <cell r="N265">
            <v>3314</v>
          </cell>
          <cell r="O265">
            <v>3314</v>
          </cell>
          <cell r="P265">
            <v>3314</v>
          </cell>
          <cell r="Q265">
            <v>3314</v>
          </cell>
          <cell r="R265">
            <v>288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62.29</v>
          </cell>
          <cell r="Y265">
            <v>225.71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0</v>
          </cell>
          <cell r="AE265">
            <v>8.6904043452021726E-2</v>
          </cell>
          <cell r="AF265">
            <v>3026</v>
          </cell>
        </row>
        <row r="266">
          <cell r="A266" t="str">
            <v>455.C232</v>
          </cell>
          <cell r="B266" t="str">
            <v>ENS. JUS. - Enrocamento Lançado</v>
          </cell>
          <cell r="C266" t="str">
            <v>M3A</v>
          </cell>
          <cell r="D266">
            <v>10636</v>
          </cell>
          <cell r="E266">
            <v>3769</v>
          </cell>
          <cell r="F266">
            <v>3784</v>
          </cell>
          <cell r="G266">
            <v>3784</v>
          </cell>
          <cell r="H266">
            <v>3784</v>
          </cell>
          <cell r="I266">
            <v>3784</v>
          </cell>
          <cell r="J266">
            <v>3784</v>
          </cell>
          <cell r="K266">
            <v>3784</v>
          </cell>
          <cell r="L266">
            <v>3784</v>
          </cell>
          <cell r="M266">
            <v>3784</v>
          </cell>
          <cell r="N266">
            <v>3784</v>
          </cell>
          <cell r="O266">
            <v>3784</v>
          </cell>
          <cell r="P266">
            <v>3784</v>
          </cell>
          <cell r="Q266">
            <v>3784</v>
          </cell>
          <cell r="R266">
            <v>1137.1099999999999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15.6</v>
          </cell>
          <cell r="Z266">
            <v>1121.51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0.30050475687103589</v>
          </cell>
          <cell r="AF266">
            <v>2646.8900000000003</v>
          </cell>
        </row>
        <row r="267">
          <cell r="A267" t="str">
            <v>455.C233</v>
          </cell>
          <cell r="B267" t="str">
            <v>ENS. JUS. - Enrocamento Compactado</v>
          </cell>
          <cell r="C267" t="str">
            <v>M3A</v>
          </cell>
          <cell r="D267">
            <v>6668</v>
          </cell>
          <cell r="E267">
            <v>16151.999</v>
          </cell>
          <cell r="F267">
            <v>27031</v>
          </cell>
          <cell r="G267">
            <v>27031</v>
          </cell>
          <cell r="H267">
            <v>27031</v>
          </cell>
          <cell r="I267">
            <v>27031</v>
          </cell>
          <cell r="J267">
            <v>27031</v>
          </cell>
          <cell r="K267">
            <v>27031</v>
          </cell>
          <cell r="L267">
            <v>27031</v>
          </cell>
          <cell r="M267">
            <v>27031</v>
          </cell>
          <cell r="N267">
            <v>27031</v>
          </cell>
          <cell r="O267">
            <v>27031</v>
          </cell>
          <cell r="P267">
            <v>27031</v>
          </cell>
          <cell r="Q267">
            <v>27031</v>
          </cell>
          <cell r="R267">
            <v>4823.91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1440</v>
          </cell>
          <cell r="Z267">
            <v>3383.91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0.17845843660981836</v>
          </cell>
          <cell r="AF267">
            <v>22207.09</v>
          </cell>
        </row>
        <row r="268">
          <cell r="A268" t="str">
            <v>455.C236</v>
          </cell>
          <cell r="B268" t="str">
            <v>ENS. JUS. - Solo Lançado</v>
          </cell>
          <cell r="C268" t="str">
            <v>M3A</v>
          </cell>
          <cell r="D268">
            <v>10955</v>
          </cell>
          <cell r="E268">
            <v>16151.999</v>
          </cell>
          <cell r="F268">
            <v>17429</v>
          </cell>
          <cell r="G268">
            <v>17429</v>
          </cell>
          <cell r="H268">
            <v>17429</v>
          </cell>
          <cell r="I268">
            <v>17429</v>
          </cell>
          <cell r="J268">
            <v>17429</v>
          </cell>
          <cell r="K268">
            <v>17429</v>
          </cell>
          <cell r="L268">
            <v>17429</v>
          </cell>
          <cell r="M268">
            <v>17429</v>
          </cell>
          <cell r="N268">
            <v>17429</v>
          </cell>
          <cell r="O268">
            <v>17429</v>
          </cell>
          <cell r="P268">
            <v>17429</v>
          </cell>
          <cell r="Q268">
            <v>17429</v>
          </cell>
          <cell r="R268">
            <v>1938.83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1535.49</v>
          </cell>
          <cell r="Z268">
            <v>403.34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  <cell r="AE268">
            <v>0.11124160881289805</v>
          </cell>
          <cell r="AF268">
            <v>15490.17</v>
          </cell>
        </row>
        <row r="269">
          <cell r="A269" t="str">
            <v>455.C240</v>
          </cell>
          <cell r="B269" t="str">
            <v>ENS. JUS. - Transição Lançada</v>
          </cell>
          <cell r="C269" t="str">
            <v>M3A</v>
          </cell>
          <cell r="D269">
            <v>2394</v>
          </cell>
          <cell r="E269">
            <v>5384</v>
          </cell>
          <cell r="F269">
            <v>370</v>
          </cell>
          <cell r="G269">
            <v>370</v>
          </cell>
          <cell r="H269">
            <v>370</v>
          </cell>
          <cell r="I269">
            <v>370</v>
          </cell>
          <cell r="J269">
            <v>370</v>
          </cell>
          <cell r="K269">
            <v>370</v>
          </cell>
          <cell r="L269">
            <v>370</v>
          </cell>
          <cell r="M269">
            <v>370</v>
          </cell>
          <cell r="N269">
            <v>370</v>
          </cell>
          <cell r="O269">
            <v>370</v>
          </cell>
          <cell r="P269">
            <v>370</v>
          </cell>
          <cell r="Q269">
            <v>370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370</v>
          </cell>
        </row>
        <row r="270">
          <cell r="A270" t="str">
            <v>455.C241</v>
          </cell>
          <cell r="B270" t="str">
            <v>ENS. JUS. - Transição Compactada</v>
          </cell>
          <cell r="C270" t="str">
            <v>M3A</v>
          </cell>
          <cell r="D270">
            <v>1143</v>
          </cell>
          <cell r="E270">
            <v>2153</v>
          </cell>
          <cell r="F270">
            <v>1480</v>
          </cell>
          <cell r="G270">
            <v>1480</v>
          </cell>
          <cell r="H270">
            <v>1480</v>
          </cell>
          <cell r="I270">
            <v>1480</v>
          </cell>
          <cell r="J270">
            <v>1480</v>
          </cell>
          <cell r="K270">
            <v>1480</v>
          </cell>
          <cell r="L270">
            <v>1480</v>
          </cell>
          <cell r="M270">
            <v>1480</v>
          </cell>
          <cell r="N270">
            <v>1480</v>
          </cell>
          <cell r="O270">
            <v>1480</v>
          </cell>
          <cell r="P270">
            <v>1480</v>
          </cell>
          <cell r="Q270">
            <v>1480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0</v>
          </cell>
          <cell r="AE270">
            <v>0</v>
          </cell>
          <cell r="AF270">
            <v>1480</v>
          </cell>
        </row>
        <row r="271">
          <cell r="A271" t="str">
            <v>455.C505</v>
          </cell>
          <cell r="B271" t="str">
            <v>VT - Enrocamento Lançado - Ensecadeira</v>
          </cell>
          <cell r="C271" t="str">
            <v>M3C</v>
          </cell>
          <cell r="D271">
            <v>0</v>
          </cell>
          <cell r="E271">
            <v>21132</v>
          </cell>
          <cell r="F271">
            <v>25655</v>
          </cell>
          <cell r="G271">
            <v>25655</v>
          </cell>
          <cell r="H271">
            <v>25655</v>
          </cell>
          <cell r="I271">
            <v>25655</v>
          </cell>
          <cell r="J271">
            <v>25655</v>
          </cell>
          <cell r="K271">
            <v>25655</v>
          </cell>
          <cell r="L271">
            <v>26540.2</v>
          </cell>
          <cell r="M271">
            <v>26540.2</v>
          </cell>
          <cell r="N271">
            <v>26540.2</v>
          </cell>
          <cell r="O271">
            <v>26540.2</v>
          </cell>
          <cell r="P271">
            <v>26540.2</v>
          </cell>
          <cell r="Q271">
            <v>26540.2</v>
          </cell>
          <cell r="R271">
            <v>26540.2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6847</v>
          </cell>
          <cell r="X271">
            <v>19693.2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1</v>
          </cell>
          <cell r="AF271">
            <v>0</v>
          </cell>
        </row>
        <row r="272">
          <cell r="A272" t="str">
            <v>455.C506</v>
          </cell>
          <cell r="B272" t="str">
            <v>VT - Enrocamento Compactado - Ensecad</v>
          </cell>
          <cell r="C272" t="str">
            <v>M3C</v>
          </cell>
          <cell r="D272">
            <v>0</v>
          </cell>
          <cell r="E272">
            <v>18900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C272">
            <v>0</v>
          </cell>
          <cell r="AD272">
            <v>0</v>
          </cell>
          <cell r="AE272">
            <v>0</v>
          </cell>
          <cell r="AF272">
            <v>0</v>
          </cell>
        </row>
        <row r="273">
          <cell r="A273" t="str">
            <v>455.C507</v>
          </cell>
          <cell r="B273" t="str">
            <v>VT - Aterro Lançado - Ensecadeira</v>
          </cell>
          <cell r="C273" t="str">
            <v>M3A</v>
          </cell>
          <cell r="D273">
            <v>0</v>
          </cell>
          <cell r="E273">
            <v>34397.000999999997</v>
          </cell>
          <cell r="F273">
            <v>9613</v>
          </cell>
          <cell r="G273">
            <v>9613</v>
          </cell>
          <cell r="H273">
            <v>9613</v>
          </cell>
          <cell r="I273">
            <v>9613</v>
          </cell>
          <cell r="J273">
            <v>18444.13</v>
          </cell>
          <cell r="K273">
            <v>18444.13</v>
          </cell>
          <cell r="L273">
            <v>17558.93</v>
          </cell>
          <cell r="M273">
            <v>17558.93</v>
          </cell>
          <cell r="N273">
            <v>17558.93</v>
          </cell>
          <cell r="O273">
            <v>17558.93</v>
          </cell>
          <cell r="P273">
            <v>17558.93</v>
          </cell>
          <cell r="Q273">
            <v>17558.93</v>
          </cell>
          <cell r="R273">
            <v>17558.93</v>
          </cell>
          <cell r="S273">
            <v>0</v>
          </cell>
          <cell r="T273">
            <v>0</v>
          </cell>
          <cell r="U273">
            <v>3513.61</v>
          </cell>
          <cell r="V273">
            <v>1358.31</v>
          </cell>
          <cell r="W273">
            <v>4382.8500000000004</v>
          </cell>
          <cell r="X273">
            <v>6197.79</v>
          </cell>
          <cell r="Y273">
            <v>1547.44</v>
          </cell>
          <cell r="Z273">
            <v>558.92999999999995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1</v>
          </cell>
          <cell r="AF273">
            <v>0</v>
          </cell>
        </row>
        <row r="274">
          <cell r="A274" t="str">
            <v>455.C508</v>
          </cell>
          <cell r="B274" t="str">
            <v>VT - Aterro Compactado - Ensecadeira</v>
          </cell>
          <cell r="C274" t="str">
            <v>M3A</v>
          </cell>
          <cell r="D274">
            <v>0</v>
          </cell>
          <cell r="E274">
            <v>71402</v>
          </cell>
          <cell r="F274">
            <v>78163</v>
          </cell>
          <cell r="G274">
            <v>78163</v>
          </cell>
          <cell r="H274">
            <v>78163</v>
          </cell>
          <cell r="I274">
            <v>78163</v>
          </cell>
          <cell r="J274">
            <v>88363.92</v>
          </cell>
          <cell r="K274">
            <v>88363.92</v>
          </cell>
          <cell r="L274">
            <v>88363.92</v>
          </cell>
          <cell r="M274">
            <v>88363.92</v>
          </cell>
          <cell r="N274">
            <v>88363.92</v>
          </cell>
          <cell r="O274">
            <v>88363.92</v>
          </cell>
          <cell r="P274">
            <v>88363.92</v>
          </cell>
          <cell r="Q274">
            <v>88363.92</v>
          </cell>
          <cell r="R274">
            <v>88363.92</v>
          </cell>
          <cell r="S274">
            <v>0</v>
          </cell>
          <cell r="T274">
            <v>0</v>
          </cell>
          <cell r="U274">
            <v>0</v>
          </cell>
          <cell r="V274">
            <v>46802.41</v>
          </cell>
          <cell r="W274">
            <v>17134.82</v>
          </cell>
          <cell r="X274">
            <v>15916.33</v>
          </cell>
          <cell r="Y274">
            <v>1023.49</v>
          </cell>
          <cell r="Z274">
            <v>7486.87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  <cell r="AE274">
            <v>1</v>
          </cell>
          <cell r="AF274">
            <v>0</v>
          </cell>
        </row>
        <row r="275">
          <cell r="A275" t="str">
            <v>455.C535</v>
          </cell>
          <cell r="B275" t="str">
            <v>ENS. JUS. - Solo Compactado</v>
          </cell>
          <cell r="C275" t="str">
            <v>M3A</v>
          </cell>
          <cell r="D275">
            <v>0</v>
          </cell>
          <cell r="E275">
            <v>4306.9989999999998</v>
          </cell>
          <cell r="F275">
            <v>4985</v>
          </cell>
          <cell r="G275">
            <v>4985</v>
          </cell>
          <cell r="H275">
            <v>4985</v>
          </cell>
          <cell r="I275">
            <v>4985</v>
          </cell>
          <cell r="J275">
            <v>4985</v>
          </cell>
          <cell r="K275">
            <v>4985</v>
          </cell>
          <cell r="L275">
            <v>4985</v>
          </cell>
          <cell r="M275">
            <v>4985</v>
          </cell>
          <cell r="N275">
            <v>4985</v>
          </cell>
          <cell r="O275">
            <v>4985</v>
          </cell>
          <cell r="P275">
            <v>4985</v>
          </cell>
          <cell r="Q275">
            <v>4985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4985</v>
          </cell>
        </row>
        <row r="276">
          <cell r="A276" t="str">
            <v>455.C557</v>
          </cell>
          <cell r="B276" t="str">
            <v>ENS. CANAL FUGA - Enrocamento Lançado</v>
          </cell>
          <cell r="C276" t="str">
            <v>M3A</v>
          </cell>
          <cell r="D276">
            <v>0</v>
          </cell>
          <cell r="E276">
            <v>8532</v>
          </cell>
          <cell r="F276">
            <v>4890</v>
          </cell>
          <cell r="G276">
            <v>4890</v>
          </cell>
          <cell r="H276">
            <v>4890</v>
          </cell>
          <cell r="I276">
            <v>4890</v>
          </cell>
          <cell r="J276">
            <v>4890</v>
          </cell>
          <cell r="K276">
            <v>4890</v>
          </cell>
          <cell r="L276">
            <v>10103.58</v>
          </cell>
          <cell r="M276">
            <v>10103.58</v>
          </cell>
          <cell r="N276">
            <v>15103.58</v>
          </cell>
          <cell r="O276">
            <v>15103.58</v>
          </cell>
          <cell r="P276">
            <v>15103.58</v>
          </cell>
          <cell r="Q276">
            <v>15103.58</v>
          </cell>
          <cell r="R276">
            <v>15103.58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1183.07</v>
          </cell>
          <cell r="X276">
            <v>2347.3000000000002</v>
          </cell>
          <cell r="Y276">
            <v>6469.63</v>
          </cell>
          <cell r="Z276">
            <v>0</v>
          </cell>
          <cell r="AA276">
            <v>0</v>
          </cell>
          <cell r="AB276">
            <v>5103.58</v>
          </cell>
          <cell r="AC276">
            <v>0</v>
          </cell>
          <cell r="AD276">
            <v>0</v>
          </cell>
          <cell r="AE276">
            <v>1</v>
          </cell>
          <cell r="AF276">
            <v>0</v>
          </cell>
        </row>
        <row r="277">
          <cell r="A277" t="str">
            <v>455.C559</v>
          </cell>
          <cell r="B277" t="str">
            <v>ENS. CANAL FUGA - Aterro Lançado</v>
          </cell>
          <cell r="C277" t="str">
            <v>M3A</v>
          </cell>
          <cell r="D277">
            <v>0</v>
          </cell>
          <cell r="E277">
            <v>4997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0</v>
          </cell>
          <cell r="AE277">
            <v>0</v>
          </cell>
          <cell r="AF277">
            <v>0</v>
          </cell>
        </row>
        <row r="278">
          <cell r="A278" t="str">
            <v>455.C560</v>
          </cell>
          <cell r="B278" t="str">
            <v>ENS. CANAL FUGA - Aterro Compactado</v>
          </cell>
          <cell r="C278" t="str">
            <v>M3A</v>
          </cell>
          <cell r="D278">
            <v>0</v>
          </cell>
          <cell r="E278">
            <v>27302</v>
          </cell>
          <cell r="F278">
            <v>1034</v>
          </cell>
          <cell r="G278">
            <v>1034</v>
          </cell>
          <cell r="H278">
            <v>1034</v>
          </cell>
          <cell r="I278">
            <v>1034</v>
          </cell>
          <cell r="J278">
            <v>1034</v>
          </cell>
          <cell r="K278">
            <v>1034</v>
          </cell>
          <cell r="L278">
            <v>4984.9799999999996</v>
          </cell>
          <cell r="M278">
            <v>4984.9799999999996</v>
          </cell>
          <cell r="N278">
            <v>18724.88</v>
          </cell>
          <cell r="O278">
            <v>18724.88</v>
          </cell>
          <cell r="P278">
            <v>18724.88</v>
          </cell>
          <cell r="Q278">
            <v>18724.88</v>
          </cell>
          <cell r="R278">
            <v>18724.88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586.82000000000005</v>
          </cell>
          <cell r="Y278">
            <v>4213.18</v>
          </cell>
          <cell r="Z278">
            <v>4055.09</v>
          </cell>
          <cell r="AA278">
            <v>0</v>
          </cell>
          <cell r="AB278">
            <v>9869.7900000000009</v>
          </cell>
          <cell r="AC278">
            <v>0</v>
          </cell>
          <cell r="AD278">
            <v>0</v>
          </cell>
          <cell r="AE278">
            <v>1</v>
          </cell>
          <cell r="AF278">
            <v>0</v>
          </cell>
        </row>
        <row r="279">
          <cell r="A279" t="str">
            <v>455.C611</v>
          </cell>
          <cell r="B279" t="str">
            <v>ENS. MONT. - Dragagem</v>
          </cell>
          <cell r="C279" t="str">
            <v>M3</v>
          </cell>
          <cell r="D279">
            <v>0</v>
          </cell>
          <cell r="E279">
            <v>0</v>
          </cell>
          <cell r="F279">
            <v>12000</v>
          </cell>
          <cell r="G279">
            <v>12000</v>
          </cell>
          <cell r="H279">
            <v>12000</v>
          </cell>
          <cell r="I279">
            <v>12000</v>
          </cell>
          <cell r="J279">
            <v>12000</v>
          </cell>
          <cell r="K279">
            <v>12000</v>
          </cell>
          <cell r="L279">
            <v>12000</v>
          </cell>
          <cell r="M279">
            <v>12000</v>
          </cell>
          <cell r="N279">
            <v>12000</v>
          </cell>
          <cell r="O279">
            <v>12000</v>
          </cell>
          <cell r="P279">
            <v>12000</v>
          </cell>
          <cell r="Q279">
            <v>12000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E279">
            <v>0</v>
          </cell>
          <cell r="AF279">
            <v>12000</v>
          </cell>
        </row>
        <row r="280">
          <cell r="A280" t="str">
            <v>455.C612</v>
          </cell>
          <cell r="B280" t="str">
            <v>ENS. JUS. - Dragagem</v>
          </cell>
          <cell r="C280" t="str">
            <v>M3A</v>
          </cell>
          <cell r="D280">
            <v>0</v>
          </cell>
          <cell r="E280">
            <v>0</v>
          </cell>
          <cell r="F280">
            <v>9000</v>
          </cell>
          <cell r="G280">
            <v>9000</v>
          </cell>
          <cell r="H280">
            <v>9000</v>
          </cell>
          <cell r="I280">
            <v>9000</v>
          </cell>
          <cell r="J280">
            <v>9000</v>
          </cell>
          <cell r="K280">
            <v>9000</v>
          </cell>
          <cell r="L280">
            <v>9000</v>
          </cell>
          <cell r="M280">
            <v>9000</v>
          </cell>
          <cell r="N280">
            <v>9000</v>
          </cell>
          <cell r="O280">
            <v>9000</v>
          </cell>
          <cell r="P280">
            <v>9000</v>
          </cell>
          <cell r="Q280">
            <v>9000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9000</v>
          </cell>
        </row>
        <row r="281">
          <cell r="A281" t="str">
            <v>455.C614</v>
          </cell>
          <cell r="B281" t="str">
            <v>ENS. MONT. - Transp Material Dragado</v>
          </cell>
          <cell r="C281" t="str">
            <v>M3</v>
          </cell>
          <cell r="D281">
            <v>0</v>
          </cell>
          <cell r="E281">
            <v>0</v>
          </cell>
          <cell r="F281">
            <v>12000</v>
          </cell>
          <cell r="G281">
            <v>12000</v>
          </cell>
          <cell r="H281">
            <v>12000</v>
          </cell>
          <cell r="I281">
            <v>12000</v>
          </cell>
          <cell r="J281">
            <v>12000</v>
          </cell>
          <cell r="K281">
            <v>12000</v>
          </cell>
          <cell r="L281">
            <v>12000</v>
          </cell>
          <cell r="M281">
            <v>12000</v>
          </cell>
          <cell r="N281">
            <v>12000</v>
          </cell>
          <cell r="O281">
            <v>12000</v>
          </cell>
          <cell r="P281">
            <v>12000</v>
          </cell>
          <cell r="Q281">
            <v>12000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12000</v>
          </cell>
        </row>
        <row r="282">
          <cell r="A282" t="str">
            <v>455.C615</v>
          </cell>
          <cell r="B282" t="str">
            <v>ENS. JUS. - Transp Material Dragado</v>
          </cell>
          <cell r="C282" t="str">
            <v>M3A</v>
          </cell>
          <cell r="D282">
            <v>0</v>
          </cell>
          <cell r="E282">
            <v>0</v>
          </cell>
          <cell r="F282">
            <v>9000</v>
          </cell>
          <cell r="G282">
            <v>9000</v>
          </cell>
          <cell r="H282">
            <v>9000</v>
          </cell>
          <cell r="I282">
            <v>9000</v>
          </cell>
          <cell r="J282">
            <v>9000</v>
          </cell>
          <cell r="K282">
            <v>9000</v>
          </cell>
          <cell r="L282">
            <v>9000</v>
          </cell>
          <cell r="M282">
            <v>9000</v>
          </cell>
          <cell r="N282">
            <v>9000</v>
          </cell>
          <cell r="O282">
            <v>9000</v>
          </cell>
          <cell r="P282">
            <v>9000</v>
          </cell>
          <cell r="Q282">
            <v>9000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9000</v>
          </cell>
        </row>
        <row r="284">
          <cell r="D284" t="e">
            <v>#REF!</v>
          </cell>
          <cell r="E284" t="e">
            <v>#REF!</v>
          </cell>
          <cell r="F284" t="e">
            <v>#REF!</v>
          </cell>
          <cell r="G284" t="e">
            <v>#REF!</v>
          </cell>
          <cell r="H284" t="e">
            <v>#REF!</v>
          </cell>
          <cell r="I284" t="e">
            <v>#REF!</v>
          </cell>
          <cell r="J284" t="e">
            <v>#REF!</v>
          </cell>
          <cell r="K284" t="e">
            <v>#REF!</v>
          </cell>
          <cell r="L284" t="e">
            <v>#REF!</v>
          </cell>
          <cell r="M284" t="e">
            <v>#REF!</v>
          </cell>
          <cell r="N284" t="e">
            <v>#REF!</v>
          </cell>
          <cell r="O284" t="e">
            <v>#REF!</v>
          </cell>
          <cell r="P284" t="e">
            <v>#REF!</v>
          </cell>
          <cell r="Q284" t="e">
            <v>#REF!</v>
          </cell>
          <cell r="R284" t="e">
            <v>#REF!</v>
          </cell>
          <cell r="S284" t="e">
            <v>#REF!</v>
          </cell>
          <cell r="T284" t="e">
            <v>#REF!</v>
          </cell>
          <cell r="U284" t="e">
            <v>#REF!</v>
          </cell>
          <cell r="V284" t="e">
            <v>#REF!</v>
          </cell>
          <cell r="W284" t="e">
            <v>#REF!</v>
          </cell>
          <cell r="X284" t="e">
            <v>#REF!</v>
          </cell>
          <cell r="Y284" t="e">
            <v>#REF!</v>
          </cell>
          <cell r="Z284" t="e">
            <v>#REF!</v>
          </cell>
          <cell r="AA284" t="e">
            <v>#REF!</v>
          </cell>
          <cell r="AB284" t="e">
            <v>#REF!</v>
          </cell>
          <cell r="AC284" t="e">
            <v>#REF!</v>
          </cell>
          <cell r="AD284" t="e">
            <v>#REF!</v>
          </cell>
          <cell r="AE284" t="e">
            <v>#REF!</v>
          </cell>
          <cell r="AF284" t="e">
            <v>#REF!</v>
          </cell>
        </row>
        <row r="285"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</row>
        <row r="286">
          <cell r="A286" t="str">
            <v>455.C242</v>
          </cell>
          <cell r="B286" t="str">
            <v>ENS. JUS. - Remoção Ensecadeira</v>
          </cell>
          <cell r="C286" t="str">
            <v>M3C</v>
          </cell>
          <cell r="D286">
            <v>7500</v>
          </cell>
          <cell r="E286">
            <v>28750</v>
          </cell>
          <cell r="F286">
            <v>24786</v>
          </cell>
          <cell r="G286">
            <v>24786</v>
          </cell>
          <cell r="H286">
            <v>24786</v>
          </cell>
          <cell r="I286">
            <v>24786</v>
          </cell>
          <cell r="J286">
            <v>24786</v>
          </cell>
          <cell r="K286">
            <v>24786</v>
          </cell>
          <cell r="L286">
            <v>24786</v>
          </cell>
          <cell r="M286">
            <v>24786</v>
          </cell>
          <cell r="N286">
            <v>24786</v>
          </cell>
          <cell r="O286">
            <v>24786</v>
          </cell>
          <cell r="P286">
            <v>24786</v>
          </cell>
          <cell r="Q286">
            <v>24786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24786</v>
          </cell>
        </row>
        <row r="287">
          <cell r="A287" t="str">
            <v>455.C243</v>
          </cell>
          <cell r="B287" t="str">
            <v>ENS. JUS. - Transp. Material da Remoção</v>
          </cell>
          <cell r="C287" t="str">
            <v>M3C</v>
          </cell>
          <cell r="D287">
            <v>7500</v>
          </cell>
          <cell r="E287">
            <v>28750</v>
          </cell>
          <cell r="F287">
            <v>24786</v>
          </cell>
          <cell r="G287">
            <v>24786</v>
          </cell>
          <cell r="H287">
            <v>24786</v>
          </cell>
          <cell r="I287">
            <v>24786</v>
          </cell>
          <cell r="J287">
            <v>24786</v>
          </cell>
          <cell r="K287">
            <v>24786</v>
          </cell>
          <cell r="L287">
            <v>24786</v>
          </cell>
          <cell r="M287">
            <v>24786</v>
          </cell>
          <cell r="N287">
            <v>24786</v>
          </cell>
          <cell r="O287">
            <v>24786</v>
          </cell>
          <cell r="P287">
            <v>24786</v>
          </cell>
          <cell r="Q287">
            <v>24786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24786</v>
          </cell>
        </row>
        <row r="288">
          <cell r="A288" t="str">
            <v>455.C244</v>
          </cell>
          <cell r="B288" t="str">
            <v>ENS. MONT. - Remoção Ensecadeira</v>
          </cell>
          <cell r="C288" t="str">
            <v>M3C</v>
          </cell>
          <cell r="D288">
            <v>2500</v>
          </cell>
          <cell r="E288">
            <v>56898.000999999997</v>
          </cell>
          <cell r="F288">
            <v>82316</v>
          </cell>
          <cell r="G288">
            <v>82316</v>
          </cell>
          <cell r="H288">
            <v>82316</v>
          </cell>
          <cell r="I288">
            <v>82316</v>
          </cell>
          <cell r="J288">
            <v>82316</v>
          </cell>
          <cell r="K288">
            <v>82316</v>
          </cell>
          <cell r="L288">
            <v>82316</v>
          </cell>
          <cell r="M288">
            <v>82316</v>
          </cell>
          <cell r="N288">
            <v>82316</v>
          </cell>
          <cell r="O288">
            <v>82316</v>
          </cell>
          <cell r="P288">
            <v>82316</v>
          </cell>
          <cell r="Q288">
            <v>82316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0</v>
          </cell>
          <cell r="AE288">
            <v>0</v>
          </cell>
          <cell r="AF288">
            <v>82316</v>
          </cell>
        </row>
        <row r="289">
          <cell r="A289" t="str">
            <v>455.C245</v>
          </cell>
          <cell r="B289" t="str">
            <v>ENS. MONT. - Transp. Material da Remoção</v>
          </cell>
          <cell r="C289" t="str">
            <v>M3C</v>
          </cell>
          <cell r="D289">
            <v>2500</v>
          </cell>
          <cell r="E289">
            <v>56898.000999999997</v>
          </cell>
          <cell r="F289">
            <v>82316</v>
          </cell>
          <cell r="G289">
            <v>82316</v>
          </cell>
          <cell r="H289">
            <v>82316</v>
          </cell>
          <cell r="I289">
            <v>82316</v>
          </cell>
          <cell r="J289">
            <v>82316</v>
          </cell>
          <cell r="K289">
            <v>82316</v>
          </cell>
          <cell r="L289">
            <v>82316</v>
          </cell>
          <cell r="M289">
            <v>82316</v>
          </cell>
          <cell r="N289">
            <v>82316</v>
          </cell>
          <cell r="O289">
            <v>82316</v>
          </cell>
          <cell r="P289">
            <v>82316</v>
          </cell>
          <cell r="Q289">
            <v>82316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0</v>
          </cell>
          <cell r="AE289">
            <v>0</v>
          </cell>
          <cell r="AF289">
            <v>82316</v>
          </cell>
        </row>
        <row r="290">
          <cell r="A290" t="str">
            <v>455.C511</v>
          </cell>
          <cell r="B290" t="str">
            <v>VT - Remoção da Ensecadeira</v>
          </cell>
          <cell r="C290" t="str">
            <v>M3C</v>
          </cell>
          <cell r="D290">
            <v>0</v>
          </cell>
          <cell r="E290">
            <v>125416</v>
          </cell>
          <cell r="F290">
            <v>51044</v>
          </cell>
          <cell r="G290">
            <v>51044</v>
          </cell>
          <cell r="H290">
            <v>51044</v>
          </cell>
          <cell r="I290">
            <v>51044</v>
          </cell>
          <cell r="J290">
            <v>51044</v>
          </cell>
          <cell r="K290">
            <v>51044</v>
          </cell>
          <cell r="L290">
            <v>51044</v>
          </cell>
          <cell r="M290">
            <v>51044</v>
          </cell>
          <cell r="N290">
            <v>51044</v>
          </cell>
          <cell r="O290">
            <v>51044</v>
          </cell>
          <cell r="P290">
            <v>51044</v>
          </cell>
          <cell r="Q290">
            <v>51044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0</v>
          </cell>
          <cell r="AE290">
            <v>0</v>
          </cell>
          <cell r="AF290">
            <v>51044</v>
          </cell>
        </row>
        <row r="291">
          <cell r="A291" t="str">
            <v>455.C512</v>
          </cell>
          <cell r="B291" t="str">
            <v>VT - Transp Material Remoção Ensecad.</v>
          </cell>
          <cell r="C291" t="str">
            <v>M3C</v>
          </cell>
          <cell r="D291">
            <v>0</v>
          </cell>
          <cell r="E291">
            <v>125416</v>
          </cell>
          <cell r="F291">
            <v>51044</v>
          </cell>
          <cell r="G291">
            <v>51044</v>
          </cell>
          <cell r="H291">
            <v>51044</v>
          </cell>
          <cell r="I291">
            <v>51044</v>
          </cell>
          <cell r="J291">
            <v>51044</v>
          </cell>
          <cell r="K291">
            <v>51044</v>
          </cell>
          <cell r="L291">
            <v>51044</v>
          </cell>
          <cell r="M291">
            <v>51044</v>
          </cell>
          <cell r="N291">
            <v>51044</v>
          </cell>
          <cell r="O291">
            <v>51044</v>
          </cell>
          <cell r="P291">
            <v>51044</v>
          </cell>
          <cell r="Q291">
            <v>51044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51044</v>
          </cell>
        </row>
        <row r="292">
          <cell r="A292" t="str">
            <v>455.C563</v>
          </cell>
          <cell r="B292" t="str">
            <v>ENS. CANAL FUGA - Remoção Ensecadeira</v>
          </cell>
          <cell r="C292" t="str">
            <v>M3C</v>
          </cell>
          <cell r="D292">
            <v>0</v>
          </cell>
          <cell r="E292">
            <v>34737</v>
          </cell>
          <cell r="F292">
            <v>5924</v>
          </cell>
          <cell r="G292">
            <v>5924</v>
          </cell>
          <cell r="H292">
            <v>5924</v>
          </cell>
          <cell r="I292">
            <v>5924</v>
          </cell>
          <cell r="J292">
            <v>5924</v>
          </cell>
          <cell r="K292">
            <v>5924</v>
          </cell>
          <cell r="L292">
            <v>5924</v>
          </cell>
          <cell r="M292">
            <v>5924</v>
          </cell>
          <cell r="N292">
            <v>5924</v>
          </cell>
          <cell r="O292">
            <v>5924</v>
          </cell>
          <cell r="P292">
            <v>5924</v>
          </cell>
          <cell r="Q292">
            <v>5924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5924</v>
          </cell>
        </row>
        <row r="293">
          <cell r="A293" t="str">
            <v>455.C564</v>
          </cell>
          <cell r="B293" t="str">
            <v>ENS. CANAL FUGA -Transp Material Remoção</v>
          </cell>
          <cell r="C293" t="str">
            <v>M3C</v>
          </cell>
          <cell r="D293">
            <v>0</v>
          </cell>
          <cell r="E293">
            <v>34737</v>
          </cell>
          <cell r="F293">
            <v>5924</v>
          </cell>
          <cell r="G293">
            <v>5924</v>
          </cell>
          <cell r="H293">
            <v>5924</v>
          </cell>
          <cell r="I293">
            <v>5924</v>
          </cell>
          <cell r="J293">
            <v>5924</v>
          </cell>
          <cell r="K293">
            <v>5924</v>
          </cell>
          <cell r="L293">
            <v>5924</v>
          </cell>
          <cell r="M293">
            <v>5924</v>
          </cell>
          <cell r="N293">
            <v>5924</v>
          </cell>
          <cell r="O293">
            <v>5924</v>
          </cell>
          <cell r="P293">
            <v>5924</v>
          </cell>
          <cell r="Q293">
            <v>5924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5924</v>
          </cell>
        </row>
        <row r="295">
          <cell r="D295" t="e">
            <v>#REF!</v>
          </cell>
          <cell r="E295" t="e">
            <v>#REF!</v>
          </cell>
          <cell r="F295" t="e">
            <v>#REF!</v>
          </cell>
          <cell r="G295" t="e">
            <v>#REF!</v>
          </cell>
          <cell r="H295" t="e">
            <v>#REF!</v>
          </cell>
          <cell r="I295" t="e">
            <v>#REF!</v>
          </cell>
          <cell r="J295" t="e">
            <v>#REF!</v>
          </cell>
          <cell r="K295" t="e">
            <v>#REF!</v>
          </cell>
          <cell r="L295" t="e">
            <v>#REF!</v>
          </cell>
          <cell r="M295" t="e">
            <v>#REF!</v>
          </cell>
          <cell r="N295" t="e">
            <v>#REF!</v>
          </cell>
          <cell r="O295" t="e">
            <v>#REF!</v>
          </cell>
          <cell r="P295" t="e">
            <v>#REF!</v>
          </cell>
          <cell r="Q295" t="e">
            <v>#REF!</v>
          </cell>
          <cell r="R295" t="e">
            <v>#REF!</v>
          </cell>
          <cell r="S295" t="e">
            <v>#REF!</v>
          </cell>
          <cell r="T295" t="e">
            <v>#REF!</v>
          </cell>
          <cell r="U295" t="e">
            <v>#REF!</v>
          </cell>
          <cell r="V295" t="e">
            <v>#REF!</v>
          </cell>
          <cell r="W295" t="e">
            <v>#REF!</v>
          </cell>
          <cell r="X295" t="e">
            <v>#REF!</v>
          </cell>
          <cell r="Y295" t="e">
            <v>#REF!</v>
          </cell>
          <cell r="Z295" t="e">
            <v>#REF!</v>
          </cell>
          <cell r="AA295" t="e">
            <v>#REF!</v>
          </cell>
          <cell r="AB295" t="e">
            <v>#REF!</v>
          </cell>
          <cell r="AC295" t="e">
            <v>#REF!</v>
          </cell>
          <cell r="AD295" t="e">
            <v>#REF!</v>
          </cell>
          <cell r="AE295" t="e">
            <v>#REF!</v>
          </cell>
          <cell r="AF295" t="e">
            <v>#REF!</v>
          </cell>
        </row>
        <row r="296"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</row>
        <row r="297">
          <cell r="A297" t="str">
            <v>455.C224</v>
          </cell>
          <cell r="B297" t="str">
            <v>RECARGA - Recarga Mat. 3° Cat. Estoque</v>
          </cell>
          <cell r="C297" t="str">
            <v>M3C</v>
          </cell>
          <cell r="D297">
            <v>130656</v>
          </cell>
          <cell r="E297">
            <v>284945.00099999999</v>
          </cell>
          <cell r="F297">
            <v>287392</v>
          </cell>
          <cell r="G297">
            <v>287392</v>
          </cell>
          <cell r="H297">
            <v>287392</v>
          </cell>
          <cell r="I297">
            <v>287392</v>
          </cell>
          <cell r="J297">
            <v>287392</v>
          </cell>
          <cell r="K297">
            <v>287392</v>
          </cell>
          <cell r="L297">
            <v>287392</v>
          </cell>
          <cell r="M297">
            <v>287392</v>
          </cell>
          <cell r="N297">
            <v>287392</v>
          </cell>
          <cell r="O297">
            <v>287392</v>
          </cell>
          <cell r="P297">
            <v>287392</v>
          </cell>
          <cell r="Q297">
            <v>287392</v>
          </cell>
          <cell r="R297">
            <v>31222.3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2780</v>
          </cell>
          <cell r="AA297">
            <v>5245.3</v>
          </cell>
          <cell r="AB297">
            <v>9697</v>
          </cell>
          <cell r="AC297">
            <v>13500</v>
          </cell>
          <cell r="AD297">
            <v>0</v>
          </cell>
          <cell r="AE297">
            <v>0.1086401152432914</v>
          </cell>
          <cell r="AF297">
            <v>256169.7</v>
          </cell>
        </row>
        <row r="298">
          <cell r="A298" t="str">
            <v>455.C225</v>
          </cell>
          <cell r="B298" t="str">
            <v>RECARGA - Transp. Recarga 3° Cat.</v>
          </cell>
          <cell r="C298" t="str">
            <v>M3C</v>
          </cell>
          <cell r="D298">
            <v>130656</v>
          </cell>
          <cell r="E298">
            <v>284945.00099999999</v>
          </cell>
          <cell r="F298">
            <v>287392</v>
          </cell>
          <cell r="G298">
            <v>287392</v>
          </cell>
          <cell r="H298">
            <v>287392</v>
          </cell>
          <cell r="I298">
            <v>287392</v>
          </cell>
          <cell r="J298">
            <v>287392</v>
          </cell>
          <cell r="K298">
            <v>287392</v>
          </cell>
          <cell r="L298">
            <v>287392</v>
          </cell>
          <cell r="M298">
            <v>287392</v>
          </cell>
          <cell r="N298">
            <v>287392</v>
          </cell>
          <cell r="O298">
            <v>287392</v>
          </cell>
          <cell r="P298">
            <v>287392</v>
          </cell>
          <cell r="Q298">
            <v>287392</v>
          </cell>
          <cell r="R298">
            <v>31222.3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2780</v>
          </cell>
          <cell r="AA298">
            <v>5245.3</v>
          </cell>
          <cell r="AB298">
            <v>9697</v>
          </cell>
          <cell r="AC298">
            <v>13500</v>
          </cell>
          <cell r="AD298">
            <v>0</v>
          </cell>
          <cell r="AE298">
            <v>0.1086401152432914</v>
          </cell>
          <cell r="AF298">
            <v>256169.7</v>
          </cell>
        </row>
        <row r="299">
          <cell r="A299" t="str">
            <v>455.C598</v>
          </cell>
          <cell r="B299" t="str">
            <v>RECARGA  - Recarga Comum</v>
          </cell>
          <cell r="C299" t="str">
            <v>M3C</v>
          </cell>
          <cell r="D299">
            <v>0</v>
          </cell>
          <cell r="E299">
            <v>160400.00099999999</v>
          </cell>
          <cell r="F299">
            <v>115692</v>
          </cell>
          <cell r="G299">
            <v>115692</v>
          </cell>
          <cell r="H299">
            <v>115692</v>
          </cell>
          <cell r="I299">
            <v>115692</v>
          </cell>
          <cell r="J299">
            <v>115692</v>
          </cell>
          <cell r="K299">
            <v>115692</v>
          </cell>
          <cell r="L299">
            <v>115692</v>
          </cell>
          <cell r="M299">
            <v>115692</v>
          </cell>
          <cell r="N299">
            <v>115692</v>
          </cell>
          <cell r="O299">
            <v>115692</v>
          </cell>
          <cell r="P299">
            <v>115692</v>
          </cell>
          <cell r="Q299">
            <v>115692</v>
          </cell>
          <cell r="R299">
            <v>1543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1543</v>
          </cell>
          <cell r="AD299">
            <v>0</v>
          </cell>
          <cell r="AE299">
            <v>1.3337136534937594E-2</v>
          </cell>
          <cell r="AF299">
            <v>114149</v>
          </cell>
        </row>
        <row r="300">
          <cell r="A300" t="str">
            <v>455.C599</v>
          </cell>
          <cell r="B300" t="str">
            <v>RECARGA  - Transporte Mat. 1ª e 2ª Cat.</v>
          </cell>
          <cell r="C300" t="str">
            <v>M3C</v>
          </cell>
          <cell r="D300">
            <v>0</v>
          </cell>
          <cell r="E300">
            <v>160400.00099999999</v>
          </cell>
          <cell r="F300">
            <v>115692</v>
          </cell>
          <cell r="G300">
            <v>115692</v>
          </cell>
          <cell r="H300">
            <v>115692</v>
          </cell>
          <cell r="I300">
            <v>115692</v>
          </cell>
          <cell r="J300">
            <v>115692</v>
          </cell>
          <cell r="K300">
            <v>115692</v>
          </cell>
          <cell r="L300">
            <v>115692</v>
          </cell>
          <cell r="M300">
            <v>115692</v>
          </cell>
          <cell r="N300">
            <v>115692</v>
          </cell>
          <cell r="O300">
            <v>115692</v>
          </cell>
          <cell r="P300">
            <v>115692</v>
          </cell>
          <cell r="Q300">
            <v>115692</v>
          </cell>
          <cell r="R300">
            <v>1543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C300">
            <v>1543</v>
          </cell>
          <cell r="AD300">
            <v>0</v>
          </cell>
          <cell r="AE300">
            <v>1.3337136534937594E-2</v>
          </cell>
          <cell r="AF300">
            <v>114149</v>
          </cell>
        </row>
        <row r="301">
          <cell r="A301" t="str">
            <v>455.C489</v>
          </cell>
          <cell r="B301" t="str">
            <v>CF - Perfuração Drenos Profundos</v>
          </cell>
          <cell r="C301" t="str">
            <v>m</v>
          </cell>
          <cell r="D301">
            <v>0</v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340</v>
          </cell>
          <cell r="P301">
            <v>340</v>
          </cell>
          <cell r="Q301">
            <v>340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340</v>
          </cell>
        </row>
      </sheetData>
      <sheetData sheetId="1"/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O 1"/>
      <sheetName val="COMPO 2"/>
      <sheetName val="COMPO 3"/>
      <sheetName val="COMPO 4"/>
      <sheetName val="COMPO 5"/>
      <sheetName val="INSUMOS"/>
      <sheetName val="serv"/>
      <sheetName val="Plan4"/>
      <sheetName val="CONFERÊNCIA (2)"/>
      <sheetName val="RECEITA"/>
      <sheetName val="FEV 02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4">
          <cell r="B4">
            <v>1</v>
          </cell>
          <cell r="C4">
            <v>1</v>
          </cell>
          <cell r="D4">
            <v>10</v>
          </cell>
          <cell r="E4" t="str">
            <v>1.1.1</v>
          </cell>
          <cell r="F4" t="str">
            <v>Mobilização e desmobilização</v>
          </cell>
          <cell r="G4" t="str">
            <v>GL</v>
          </cell>
          <cell r="H4">
            <v>1</v>
          </cell>
          <cell r="I4">
            <v>4160977.69</v>
          </cell>
          <cell r="J4">
            <v>4160977.69</v>
          </cell>
          <cell r="K4">
            <v>1.08</v>
          </cell>
        </row>
        <row r="5">
          <cell r="B5">
            <v>2</v>
          </cell>
          <cell r="C5">
            <v>2</v>
          </cell>
          <cell r="D5">
            <v>20</v>
          </cell>
          <cell r="E5" t="str">
            <v>1.1.2</v>
          </cell>
          <cell r="F5" t="str">
            <v>Construção do acampamento</v>
          </cell>
          <cell r="G5" t="str">
            <v>GL</v>
          </cell>
          <cell r="H5">
            <v>1</v>
          </cell>
          <cell r="I5">
            <v>2597127.13</v>
          </cell>
          <cell r="J5">
            <v>2597127.13</v>
          </cell>
          <cell r="K5">
            <v>0.68</v>
          </cell>
        </row>
        <row r="6">
          <cell r="B6">
            <v>3</v>
          </cell>
          <cell r="C6">
            <v>3</v>
          </cell>
          <cell r="D6">
            <v>30</v>
          </cell>
          <cell r="E6" t="str">
            <v>1.1.3</v>
          </cell>
          <cell r="F6" t="str">
            <v>Construção do canteiro industrial e de serviços</v>
          </cell>
          <cell r="G6" t="str">
            <v>GL</v>
          </cell>
          <cell r="H6">
            <v>1</v>
          </cell>
          <cell r="I6">
            <v>23124495.760000002</v>
          </cell>
          <cell r="J6">
            <v>23124495.760000002</v>
          </cell>
          <cell r="K6">
            <v>6.03</v>
          </cell>
        </row>
        <row r="7">
          <cell r="B7">
            <v>4</v>
          </cell>
          <cell r="C7">
            <v>5</v>
          </cell>
          <cell r="D7">
            <v>40</v>
          </cell>
          <cell r="E7" t="str">
            <v>1.1.5</v>
          </cell>
          <cell r="F7" t="str">
            <v>Estrada de acesso : Anita Garibaldi - Canteiro</v>
          </cell>
          <cell r="G7" t="str">
            <v>GL</v>
          </cell>
          <cell r="H7">
            <v>1</v>
          </cell>
          <cell r="I7">
            <v>4839679.6100000003</v>
          </cell>
          <cell r="J7">
            <v>4839679.6100000003</v>
          </cell>
          <cell r="K7">
            <v>1.26</v>
          </cell>
        </row>
        <row r="8">
          <cell r="B8">
            <v>5</v>
          </cell>
          <cell r="C8">
            <v>4</v>
          </cell>
          <cell r="D8">
            <v>60</v>
          </cell>
          <cell r="E8" t="str">
            <v>1.1.4</v>
          </cell>
          <cell r="F8" t="str">
            <v>Operação e manutenção do canteiro</v>
          </cell>
          <cell r="G8" t="str">
            <v>GL</v>
          </cell>
          <cell r="H8">
            <v>1</v>
          </cell>
          <cell r="I8">
            <v>2461989.81</v>
          </cell>
          <cell r="J8">
            <v>2461989.81</v>
          </cell>
          <cell r="K8">
            <v>0.64</v>
          </cell>
        </row>
        <row r="9">
          <cell r="B9">
            <v>6</v>
          </cell>
          <cell r="C9">
            <v>6</v>
          </cell>
          <cell r="D9">
            <v>70</v>
          </cell>
          <cell r="E9" t="str">
            <v>1.1.6</v>
          </cell>
          <cell r="F9" t="str">
            <v>Linha de transmissão provisória, Subestação provisória e Operação</v>
          </cell>
          <cell r="G9" t="str">
            <v>GL</v>
          </cell>
          <cell r="H9">
            <v>1</v>
          </cell>
          <cell r="I9">
            <v>5650000</v>
          </cell>
          <cell r="J9">
            <v>5650000</v>
          </cell>
          <cell r="K9">
            <v>1.47</v>
          </cell>
        </row>
        <row r="10">
          <cell r="B10">
            <v>7</v>
          </cell>
          <cell r="C10">
            <v>7</v>
          </cell>
          <cell r="D10">
            <v>100</v>
          </cell>
          <cell r="E10" t="str">
            <v>1.2.1</v>
          </cell>
          <cell r="F10" t="str">
            <v>Remanejamento da BR-116</v>
          </cell>
          <cell r="G10" t="str">
            <v>GL</v>
          </cell>
          <cell r="H10">
            <v>1</v>
          </cell>
          <cell r="I10">
            <v>1028200</v>
          </cell>
          <cell r="J10">
            <v>1028200</v>
          </cell>
          <cell r="K10">
            <v>0.27</v>
          </cell>
        </row>
        <row r="11">
          <cell r="B11">
            <v>8</v>
          </cell>
          <cell r="C11">
            <v>8</v>
          </cell>
          <cell r="D11">
            <v>110</v>
          </cell>
          <cell r="E11" t="str">
            <v>1.3.1</v>
          </cell>
          <cell r="F11" t="str">
            <v>Vazão Sanitária</v>
          </cell>
          <cell r="G11" t="str">
            <v>GL</v>
          </cell>
          <cell r="H11">
            <v>1</v>
          </cell>
          <cell r="I11">
            <v>3470210</v>
          </cell>
          <cell r="J11">
            <v>3470210</v>
          </cell>
          <cell r="K11">
            <v>0.9</v>
          </cell>
        </row>
        <row r="12">
          <cell r="B12">
            <v>9</v>
          </cell>
          <cell r="C12">
            <v>14</v>
          </cell>
          <cell r="D12">
            <v>120</v>
          </cell>
          <cell r="E12" t="str">
            <v>2.1.1</v>
          </cell>
          <cell r="F12" t="str">
            <v>Desmatamento, destocamento e raspagem</v>
          </cell>
          <cell r="G12" t="str">
            <v>M2</v>
          </cell>
          <cell r="H12">
            <v>65600</v>
          </cell>
          <cell r="I12">
            <v>0.4</v>
          </cell>
          <cell r="J12">
            <v>26240</v>
          </cell>
          <cell r="K12">
            <v>0.01</v>
          </cell>
        </row>
        <row r="13">
          <cell r="B13">
            <v>10</v>
          </cell>
          <cell r="C13">
            <v>19</v>
          </cell>
          <cell r="D13">
            <v>120</v>
          </cell>
          <cell r="E13" t="str">
            <v>2.2.1</v>
          </cell>
          <cell r="F13" t="str">
            <v>Desmatamento,destocamento e raspagem</v>
          </cell>
          <cell r="G13" t="str">
            <v>M2</v>
          </cell>
          <cell r="H13">
            <v>19532</v>
          </cell>
          <cell r="I13">
            <v>0.4</v>
          </cell>
          <cell r="J13">
            <v>7812.8</v>
          </cell>
          <cell r="K13">
            <v>0</v>
          </cell>
        </row>
        <row r="14">
          <cell r="B14">
            <v>11</v>
          </cell>
          <cell r="C14">
            <v>28</v>
          </cell>
          <cell r="D14">
            <v>120</v>
          </cell>
          <cell r="E14" t="str">
            <v>2.3.1</v>
          </cell>
          <cell r="F14" t="str">
            <v>Desmatamento,destocamento e raspagem</v>
          </cell>
          <cell r="G14" t="str">
            <v>M2</v>
          </cell>
          <cell r="H14">
            <v>1309</v>
          </cell>
          <cell r="I14">
            <v>0.4</v>
          </cell>
          <cell r="J14">
            <v>523.6</v>
          </cell>
          <cell r="K14">
            <v>0</v>
          </cell>
        </row>
        <row r="15">
          <cell r="B15">
            <v>12</v>
          </cell>
          <cell r="C15">
            <v>55</v>
          </cell>
          <cell r="D15">
            <v>120</v>
          </cell>
          <cell r="E15" t="str">
            <v>3.1.1</v>
          </cell>
          <cell r="F15" t="str">
            <v>Desmatamento, destocamento e raspagem</v>
          </cell>
          <cell r="G15" t="str">
            <v>M2</v>
          </cell>
          <cell r="H15">
            <v>322200</v>
          </cell>
          <cell r="I15">
            <v>0.4</v>
          </cell>
          <cell r="J15">
            <v>128880</v>
          </cell>
          <cell r="K15">
            <v>0.03</v>
          </cell>
        </row>
        <row r="16">
          <cell r="B16">
            <v>13</v>
          </cell>
          <cell r="C16">
            <v>81</v>
          </cell>
          <cell r="D16">
            <v>120</v>
          </cell>
          <cell r="E16" t="str">
            <v>4.1.1</v>
          </cell>
          <cell r="F16" t="str">
            <v>Desmatamento, destocamento e raspagem</v>
          </cell>
          <cell r="G16" t="str">
            <v>M2</v>
          </cell>
          <cell r="H16">
            <v>215192</v>
          </cell>
          <cell r="I16">
            <v>0.4</v>
          </cell>
          <cell r="J16">
            <v>86076.800000000003</v>
          </cell>
          <cell r="K16">
            <v>0.02</v>
          </cell>
        </row>
        <row r="17">
          <cell r="B17">
            <v>14</v>
          </cell>
          <cell r="C17">
            <v>106</v>
          </cell>
          <cell r="D17">
            <v>120</v>
          </cell>
          <cell r="E17" t="str">
            <v>4.4.1</v>
          </cell>
          <cell r="F17" t="str">
            <v>Desmatamento, destocamento e raspagem</v>
          </cell>
          <cell r="G17" t="str">
            <v>M2</v>
          </cell>
          <cell r="H17">
            <v>27000</v>
          </cell>
          <cell r="I17">
            <v>0.4</v>
          </cell>
          <cell r="J17">
            <v>10800</v>
          </cell>
          <cell r="K17">
            <v>0</v>
          </cell>
        </row>
        <row r="18">
          <cell r="B18">
            <v>15</v>
          </cell>
          <cell r="C18">
            <v>151</v>
          </cell>
          <cell r="D18">
            <v>120</v>
          </cell>
          <cell r="E18" t="str">
            <v>6.1</v>
          </cell>
          <cell r="F18" t="str">
            <v>Desmatamento,destocamento e raspagem</v>
          </cell>
          <cell r="G18" t="str">
            <v>M2</v>
          </cell>
          <cell r="H18">
            <v>3000</v>
          </cell>
          <cell r="I18">
            <v>0.4</v>
          </cell>
          <cell r="J18">
            <v>1200</v>
          </cell>
          <cell r="K18">
            <v>0</v>
          </cell>
        </row>
        <row r="19">
          <cell r="B19">
            <v>16</v>
          </cell>
          <cell r="C19">
            <v>15</v>
          </cell>
          <cell r="D19">
            <v>130</v>
          </cell>
          <cell r="E19" t="str">
            <v>2.1.2</v>
          </cell>
          <cell r="F19" t="str">
            <v>Escavação comum ( saprolito )</v>
          </cell>
          <cell r="G19" t="str">
            <v>M3</v>
          </cell>
          <cell r="H19">
            <v>177486</v>
          </cell>
          <cell r="I19">
            <v>3.99</v>
          </cell>
          <cell r="J19">
            <v>708169.14</v>
          </cell>
          <cell r="K19">
            <v>0.18</v>
          </cell>
        </row>
        <row r="20">
          <cell r="B20">
            <v>17</v>
          </cell>
          <cell r="C20">
            <v>20</v>
          </cell>
          <cell r="D20">
            <v>130</v>
          </cell>
          <cell r="E20" t="str">
            <v>2.2.2</v>
          </cell>
          <cell r="F20" t="str">
            <v>Escavação comum ( saprolito )</v>
          </cell>
          <cell r="G20" t="str">
            <v>M3</v>
          </cell>
          <cell r="H20">
            <v>77000</v>
          </cell>
          <cell r="I20">
            <v>3.99</v>
          </cell>
          <cell r="J20">
            <v>307230</v>
          </cell>
          <cell r="K20">
            <v>0.08</v>
          </cell>
        </row>
        <row r="21">
          <cell r="B21">
            <v>18</v>
          </cell>
          <cell r="C21">
            <v>29</v>
          </cell>
          <cell r="D21">
            <v>130</v>
          </cell>
          <cell r="E21" t="str">
            <v>2.3.2</v>
          </cell>
          <cell r="F21" t="str">
            <v>Escavação comum ( saprolito )</v>
          </cell>
          <cell r="G21" t="str">
            <v>M3</v>
          </cell>
          <cell r="H21">
            <v>13600</v>
          </cell>
          <cell r="I21">
            <v>3.99</v>
          </cell>
          <cell r="J21">
            <v>54264</v>
          </cell>
          <cell r="K21">
            <v>0.01</v>
          </cell>
        </row>
        <row r="22">
          <cell r="B22">
            <v>19</v>
          </cell>
          <cell r="C22">
            <v>56</v>
          </cell>
          <cell r="D22">
            <v>130</v>
          </cell>
          <cell r="E22" t="str">
            <v>3.1.2</v>
          </cell>
          <cell r="F22" t="str">
            <v>Escavação comum ( saprolito )</v>
          </cell>
          <cell r="G22" t="str">
            <v>M3</v>
          </cell>
          <cell r="H22">
            <v>436012</v>
          </cell>
          <cell r="I22">
            <v>3.99</v>
          </cell>
          <cell r="J22">
            <v>1739687.88</v>
          </cell>
          <cell r="K22">
            <v>0.45</v>
          </cell>
        </row>
        <row r="23">
          <cell r="B23">
            <v>20</v>
          </cell>
          <cell r="C23">
            <v>58</v>
          </cell>
          <cell r="D23">
            <v>130</v>
          </cell>
          <cell r="E23" t="str">
            <v>3.1.4</v>
          </cell>
          <cell r="F23" t="str">
            <v>Decape de pedreira ( escavação comum )</v>
          </cell>
          <cell r="G23" t="str">
            <v>M3</v>
          </cell>
          <cell r="H23">
            <v>169650</v>
          </cell>
          <cell r="I23">
            <v>3.99</v>
          </cell>
          <cell r="J23">
            <v>676903.5</v>
          </cell>
          <cell r="K23">
            <v>0.18</v>
          </cell>
        </row>
        <row r="24">
          <cell r="B24">
            <v>21</v>
          </cell>
          <cell r="C24">
            <v>82</v>
          </cell>
          <cell r="D24">
            <v>130</v>
          </cell>
          <cell r="E24" t="str">
            <v>4.1.2</v>
          </cell>
          <cell r="F24" t="str">
            <v>Escavação comum ( saprolito )</v>
          </cell>
          <cell r="G24" t="str">
            <v>M3</v>
          </cell>
          <cell r="H24">
            <v>636337</v>
          </cell>
          <cell r="I24">
            <v>3.99</v>
          </cell>
          <cell r="J24">
            <v>2538984.63</v>
          </cell>
          <cell r="K24">
            <v>0.66</v>
          </cell>
        </row>
        <row r="25">
          <cell r="B25">
            <v>22</v>
          </cell>
          <cell r="C25">
            <v>107</v>
          </cell>
          <cell r="D25">
            <v>130</v>
          </cell>
          <cell r="E25" t="str">
            <v>4.4.2</v>
          </cell>
          <cell r="F25" t="str">
            <v>Escavação comum ( saprolito )</v>
          </cell>
          <cell r="G25" t="str">
            <v>M3</v>
          </cell>
          <cell r="H25">
            <v>121905</v>
          </cell>
          <cell r="I25">
            <v>3.99</v>
          </cell>
          <cell r="J25">
            <v>486400.95</v>
          </cell>
          <cell r="K25">
            <v>0.13</v>
          </cell>
        </row>
        <row r="26">
          <cell r="B26">
            <v>23</v>
          </cell>
          <cell r="C26">
            <v>135</v>
          </cell>
          <cell r="D26">
            <v>130</v>
          </cell>
          <cell r="E26" t="str">
            <v>5.1.13</v>
          </cell>
          <cell r="F26" t="str">
            <v>Escavação de valas e canais em material comum</v>
          </cell>
          <cell r="G26" t="str">
            <v>M3</v>
          </cell>
          <cell r="H26">
            <v>1125</v>
          </cell>
          <cell r="I26">
            <v>3.99</v>
          </cell>
          <cell r="J26">
            <v>4488.75</v>
          </cell>
          <cell r="K26">
            <v>0</v>
          </cell>
        </row>
        <row r="27">
          <cell r="B27">
            <v>24</v>
          </cell>
          <cell r="C27">
            <v>152</v>
          </cell>
          <cell r="D27">
            <v>130</v>
          </cell>
          <cell r="E27" t="str">
            <v>6.2</v>
          </cell>
          <cell r="F27" t="str">
            <v>Escavação comum ( saprolito )</v>
          </cell>
          <cell r="G27" t="str">
            <v>M3</v>
          </cell>
          <cell r="H27">
            <v>13000</v>
          </cell>
          <cell r="I27">
            <v>3.99</v>
          </cell>
          <cell r="J27">
            <v>51870</v>
          </cell>
          <cell r="K27">
            <v>0.01</v>
          </cell>
        </row>
        <row r="28">
          <cell r="B28">
            <v>25</v>
          </cell>
          <cell r="C28">
            <v>16</v>
          </cell>
          <cell r="D28">
            <v>140</v>
          </cell>
          <cell r="E28" t="str">
            <v>2.1.3</v>
          </cell>
          <cell r="F28" t="str">
            <v>Escavação em rocha a céu aberto</v>
          </cell>
          <cell r="G28" t="str">
            <v>M3</v>
          </cell>
          <cell r="H28">
            <v>465816</v>
          </cell>
          <cell r="I28">
            <v>7.16</v>
          </cell>
          <cell r="J28">
            <v>3335242.56</v>
          </cell>
          <cell r="K28">
            <v>0.87</v>
          </cell>
        </row>
        <row r="29">
          <cell r="B29">
            <v>26</v>
          </cell>
          <cell r="C29">
            <v>83</v>
          </cell>
          <cell r="D29">
            <v>140</v>
          </cell>
          <cell r="E29" t="str">
            <v>4.1.3</v>
          </cell>
          <cell r="F29" t="str">
            <v>Escavação em rocha a céu aberto</v>
          </cell>
          <cell r="G29" t="str">
            <v>M3</v>
          </cell>
          <cell r="H29">
            <v>6562015</v>
          </cell>
          <cell r="I29">
            <v>7.16</v>
          </cell>
          <cell r="J29">
            <v>46984027.399999999</v>
          </cell>
          <cell r="K29">
            <v>12.24</v>
          </cell>
        </row>
        <row r="30">
          <cell r="B30">
            <v>27</v>
          </cell>
          <cell r="C30">
            <v>108</v>
          </cell>
          <cell r="D30">
            <v>140</v>
          </cell>
          <cell r="E30" t="str">
            <v>4.4.3</v>
          </cell>
          <cell r="F30" t="str">
            <v>Escavação em rocha a céu aberto</v>
          </cell>
          <cell r="G30" t="str">
            <v>M3</v>
          </cell>
          <cell r="H30">
            <v>536000</v>
          </cell>
          <cell r="I30">
            <v>7.16</v>
          </cell>
          <cell r="J30">
            <v>3837760</v>
          </cell>
          <cell r="K30">
            <v>1</v>
          </cell>
        </row>
        <row r="31">
          <cell r="B31">
            <v>28</v>
          </cell>
          <cell r="C31">
            <v>57</v>
          </cell>
          <cell r="D31">
            <v>141</v>
          </cell>
          <cell r="E31" t="str">
            <v>3.1.3</v>
          </cell>
          <cell r="F31" t="str">
            <v>Escavação em rocha a céu aberto</v>
          </cell>
          <cell r="G31" t="str">
            <v>M3</v>
          </cell>
          <cell r="H31">
            <v>162710</v>
          </cell>
          <cell r="I31">
            <v>11</v>
          </cell>
          <cell r="J31">
            <v>1789810</v>
          </cell>
          <cell r="K31">
            <v>0.47</v>
          </cell>
        </row>
        <row r="32">
          <cell r="B32">
            <v>29</v>
          </cell>
          <cell r="C32">
            <v>153</v>
          </cell>
          <cell r="D32">
            <v>142</v>
          </cell>
          <cell r="E32" t="str">
            <v>6.3</v>
          </cell>
          <cell r="F32" t="str">
            <v>Escavação em rocha a céu aberto</v>
          </cell>
          <cell r="G32" t="str">
            <v>M3</v>
          </cell>
          <cell r="H32">
            <v>52266</v>
          </cell>
          <cell r="I32">
            <v>7.48</v>
          </cell>
          <cell r="J32">
            <v>390949.68</v>
          </cell>
          <cell r="K32">
            <v>0.1</v>
          </cell>
        </row>
        <row r="33">
          <cell r="B33">
            <v>30</v>
          </cell>
          <cell r="C33">
            <v>17</v>
          </cell>
          <cell r="D33">
            <v>160</v>
          </cell>
          <cell r="E33" t="str">
            <v>2.1.4</v>
          </cell>
          <cell r="F33" t="str">
            <v>Escavação em rocha subterrânea - abóboda e rebaixo</v>
          </cell>
          <cell r="G33" t="str">
            <v>M3</v>
          </cell>
          <cell r="H33">
            <v>393121</v>
          </cell>
          <cell r="I33">
            <v>28.97</v>
          </cell>
          <cell r="J33">
            <v>11388715.369999999</v>
          </cell>
          <cell r="K33">
            <v>2.97</v>
          </cell>
        </row>
        <row r="34">
          <cell r="B34">
            <v>31</v>
          </cell>
          <cell r="C34">
            <v>53</v>
          </cell>
          <cell r="D34">
            <v>170</v>
          </cell>
          <cell r="E34" t="str">
            <v>2.6.9</v>
          </cell>
          <cell r="F34" t="str">
            <v>Filtro horizontal de areia</v>
          </cell>
          <cell r="G34" t="str">
            <v>M3</v>
          </cell>
          <cell r="H34">
            <v>1260</v>
          </cell>
          <cell r="I34">
            <v>19.3</v>
          </cell>
          <cell r="J34">
            <v>24318</v>
          </cell>
          <cell r="K34">
            <v>0.01</v>
          </cell>
        </row>
        <row r="35">
          <cell r="B35">
            <v>32</v>
          </cell>
          <cell r="C35">
            <v>21</v>
          </cell>
          <cell r="D35">
            <v>200</v>
          </cell>
          <cell r="E35" t="str">
            <v>2.2.3</v>
          </cell>
          <cell r="F35" t="str">
            <v>Enrocamento lançado</v>
          </cell>
          <cell r="G35" t="str">
            <v>M3</v>
          </cell>
          <cell r="H35">
            <v>11764</v>
          </cell>
          <cell r="I35">
            <v>0.43</v>
          </cell>
          <cell r="J35">
            <v>5058.5200000000004</v>
          </cell>
          <cell r="K35">
            <v>0</v>
          </cell>
        </row>
        <row r="36">
          <cell r="B36">
            <v>33</v>
          </cell>
          <cell r="C36">
            <v>30</v>
          </cell>
          <cell r="D36">
            <v>200</v>
          </cell>
          <cell r="E36" t="str">
            <v>2.3.3</v>
          </cell>
          <cell r="F36" t="str">
            <v>Enrocamento lançado</v>
          </cell>
          <cell r="G36" t="str">
            <v>M3</v>
          </cell>
          <cell r="H36">
            <v>14620</v>
          </cell>
          <cell r="I36">
            <v>0.43</v>
          </cell>
          <cell r="J36">
            <v>6286.6</v>
          </cell>
          <cell r="K36">
            <v>0</v>
          </cell>
        </row>
        <row r="37">
          <cell r="B37">
            <v>34</v>
          </cell>
          <cell r="C37">
            <v>62</v>
          </cell>
          <cell r="D37">
            <v>201</v>
          </cell>
          <cell r="E37" t="str">
            <v>3.2.2</v>
          </cell>
          <cell r="F37" t="str">
            <v>Enrocamento lançado</v>
          </cell>
          <cell r="G37" t="str">
            <v>M3</v>
          </cell>
          <cell r="H37">
            <v>3169518</v>
          </cell>
          <cell r="I37">
            <v>0.46</v>
          </cell>
          <cell r="J37">
            <v>1457978.28</v>
          </cell>
          <cell r="K37">
            <v>0.38</v>
          </cell>
        </row>
        <row r="38">
          <cell r="B38">
            <v>35</v>
          </cell>
          <cell r="C38">
            <v>51</v>
          </cell>
          <cell r="D38">
            <v>202</v>
          </cell>
          <cell r="E38" t="str">
            <v>2.6.7</v>
          </cell>
          <cell r="F38" t="str">
            <v>Enrocamento lançado</v>
          </cell>
          <cell r="G38" t="str">
            <v>M3</v>
          </cell>
          <cell r="H38">
            <v>6000</v>
          </cell>
          <cell r="I38">
            <v>0.93</v>
          </cell>
          <cell r="J38">
            <v>5580</v>
          </cell>
          <cell r="K38">
            <v>0</v>
          </cell>
        </row>
        <row r="39">
          <cell r="B39">
            <v>36</v>
          </cell>
          <cell r="C39">
            <v>22</v>
          </cell>
          <cell r="D39">
            <v>210</v>
          </cell>
          <cell r="E39" t="str">
            <v>2.2.4</v>
          </cell>
          <cell r="F39" t="str">
            <v>Enrocamento compactado</v>
          </cell>
          <cell r="G39" t="str">
            <v>M3</v>
          </cell>
          <cell r="H39">
            <v>829812</v>
          </cell>
          <cell r="I39">
            <v>1.1100000000000001</v>
          </cell>
          <cell r="J39">
            <v>921091.32</v>
          </cell>
          <cell r="K39">
            <v>0.24</v>
          </cell>
        </row>
        <row r="40">
          <cell r="B40">
            <v>37</v>
          </cell>
          <cell r="C40">
            <v>31</v>
          </cell>
          <cell r="D40">
            <v>210</v>
          </cell>
          <cell r="E40" t="str">
            <v>2.3.4</v>
          </cell>
          <cell r="F40" t="str">
            <v>Enrocamento compactado</v>
          </cell>
          <cell r="G40" t="str">
            <v>M3</v>
          </cell>
          <cell r="H40">
            <v>8600</v>
          </cell>
          <cell r="I40">
            <v>1.1100000000000001</v>
          </cell>
          <cell r="J40">
            <v>9546</v>
          </cell>
          <cell r="K40">
            <v>0</v>
          </cell>
        </row>
        <row r="41">
          <cell r="B41">
            <v>38</v>
          </cell>
          <cell r="C41">
            <v>37</v>
          </cell>
          <cell r="D41">
            <v>210</v>
          </cell>
          <cell r="E41" t="str">
            <v>2.4.1</v>
          </cell>
          <cell r="F41" t="str">
            <v>Enrocamento compactado</v>
          </cell>
          <cell r="G41" t="str">
            <v>M3</v>
          </cell>
          <cell r="H41">
            <v>5000</v>
          </cell>
          <cell r="I41">
            <v>1.1100000000000001</v>
          </cell>
          <cell r="J41">
            <v>5550</v>
          </cell>
          <cell r="K41">
            <v>0</v>
          </cell>
        </row>
        <row r="42">
          <cell r="B42">
            <v>39</v>
          </cell>
          <cell r="C42">
            <v>41</v>
          </cell>
          <cell r="D42">
            <v>210</v>
          </cell>
          <cell r="E42" t="str">
            <v>2.5.1</v>
          </cell>
          <cell r="F42" t="str">
            <v>Enrocamento compactado</v>
          </cell>
          <cell r="G42" t="str">
            <v>M3</v>
          </cell>
          <cell r="H42">
            <v>8000</v>
          </cell>
          <cell r="I42">
            <v>1.1100000000000001</v>
          </cell>
          <cell r="J42">
            <v>8880</v>
          </cell>
          <cell r="K42">
            <v>0</v>
          </cell>
        </row>
        <row r="43">
          <cell r="B43">
            <v>40</v>
          </cell>
          <cell r="C43">
            <v>52</v>
          </cell>
          <cell r="D43">
            <v>210</v>
          </cell>
          <cell r="E43" t="str">
            <v>2.6.8</v>
          </cell>
          <cell r="F43" t="str">
            <v>Enrocamento compactado</v>
          </cell>
          <cell r="G43" t="str">
            <v>M3</v>
          </cell>
          <cell r="H43">
            <v>1500</v>
          </cell>
          <cell r="I43">
            <v>1.1100000000000001</v>
          </cell>
          <cell r="J43">
            <v>1665</v>
          </cell>
          <cell r="K43">
            <v>0</v>
          </cell>
        </row>
        <row r="44">
          <cell r="B44">
            <v>41</v>
          </cell>
          <cell r="C44">
            <v>63</v>
          </cell>
          <cell r="D44">
            <v>211</v>
          </cell>
          <cell r="E44" t="str">
            <v>3.2.3</v>
          </cell>
          <cell r="F44" t="str">
            <v>Enrocamento compactado</v>
          </cell>
          <cell r="G44" t="str">
            <v>M3</v>
          </cell>
          <cell r="H44">
            <v>8338988</v>
          </cell>
          <cell r="I44">
            <v>0.85</v>
          </cell>
          <cell r="J44">
            <v>7088139.7999999998</v>
          </cell>
          <cell r="K44">
            <v>1.85</v>
          </cell>
        </row>
        <row r="45">
          <cell r="B45">
            <v>42</v>
          </cell>
          <cell r="C45">
            <v>24</v>
          </cell>
          <cell r="D45">
            <v>220</v>
          </cell>
          <cell r="E45" t="str">
            <v>2.2.6</v>
          </cell>
          <cell r="F45" t="str">
            <v>Transição lançada</v>
          </cell>
          <cell r="G45" t="str">
            <v>M3</v>
          </cell>
          <cell r="H45">
            <v>1600</v>
          </cell>
          <cell r="I45">
            <v>7.35</v>
          </cell>
          <cell r="J45">
            <v>11760</v>
          </cell>
          <cell r="K45">
            <v>0</v>
          </cell>
        </row>
        <row r="46">
          <cell r="B46">
            <v>43</v>
          </cell>
          <cell r="C46">
            <v>33</v>
          </cell>
          <cell r="D46">
            <v>220</v>
          </cell>
          <cell r="E46" t="str">
            <v>2.3.6</v>
          </cell>
          <cell r="F46" t="str">
            <v>Transição lançada</v>
          </cell>
          <cell r="G46" t="str">
            <v>M3</v>
          </cell>
          <cell r="H46">
            <v>3910</v>
          </cell>
          <cell r="I46">
            <v>7.35</v>
          </cell>
          <cell r="J46">
            <v>28738.5</v>
          </cell>
          <cell r="K46">
            <v>0.01</v>
          </cell>
        </row>
        <row r="47">
          <cell r="B47">
            <v>44</v>
          </cell>
          <cell r="C47">
            <v>25</v>
          </cell>
          <cell r="D47">
            <v>230</v>
          </cell>
          <cell r="E47" t="str">
            <v>2.2.7</v>
          </cell>
          <cell r="F47" t="str">
            <v>Transição compactada</v>
          </cell>
          <cell r="G47" t="str">
            <v>M3</v>
          </cell>
          <cell r="H47">
            <v>9200</v>
          </cell>
          <cell r="I47">
            <v>8.9499999999999993</v>
          </cell>
          <cell r="J47">
            <v>82340</v>
          </cell>
          <cell r="K47">
            <v>0.02</v>
          </cell>
        </row>
        <row r="48">
          <cell r="B48">
            <v>45</v>
          </cell>
          <cell r="C48">
            <v>34</v>
          </cell>
          <cell r="D48">
            <v>230</v>
          </cell>
          <cell r="E48" t="str">
            <v>2.3.7</v>
          </cell>
          <cell r="F48" t="str">
            <v>Transição compactada</v>
          </cell>
          <cell r="G48" t="str">
            <v>M3</v>
          </cell>
          <cell r="H48">
            <v>935</v>
          </cell>
          <cell r="I48">
            <v>8.9499999999999993</v>
          </cell>
          <cell r="J48">
            <v>8368.25</v>
          </cell>
          <cell r="K48">
            <v>0</v>
          </cell>
        </row>
        <row r="49">
          <cell r="B49">
            <v>46</v>
          </cell>
          <cell r="C49">
            <v>26</v>
          </cell>
          <cell r="D49">
            <v>240</v>
          </cell>
          <cell r="E49" t="str">
            <v>2.2.8</v>
          </cell>
          <cell r="F49" t="str">
            <v>Vedação lançada</v>
          </cell>
          <cell r="G49" t="str">
            <v>M3</v>
          </cell>
          <cell r="H49">
            <v>26600</v>
          </cell>
          <cell r="I49">
            <v>3.98</v>
          </cell>
          <cell r="J49">
            <v>105868</v>
          </cell>
          <cell r="K49">
            <v>0.03</v>
          </cell>
        </row>
        <row r="50">
          <cell r="B50">
            <v>47</v>
          </cell>
          <cell r="C50">
            <v>35</v>
          </cell>
          <cell r="D50">
            <v>240</v>
          </cell>
          <cell r="E50" t="str">
            <v>2.3.8</v>
          </cell>
          <cell r="F50" t="str">
            <v>Vedação lançada</v>
          </cell>
          <cell r="G50" t="str">
            <v>M3</v>
          </cell>
          <cell r="H50">
            <v>11390</v>
          </cell>
          <cell r="I50">
            <v>3.98</v>
          </cell>
          <cell r="J50">
            <v>45332.2</v>
          </cell>
          <cell r="K50">
            <v>0.01</v>
          </cell>
        </row>
        <row r="51">
          <cell r="B51">
            <v>48</v>
          </cell>
          <cell r="C51">
            <v>27</v>
          </cell>
          <cell r="D51">
            <v>245</v>
          </cell>
          <cell r="E51" t="str">
            <v>2.2.9</v>
          </cell>
          <cell r="F51" t="str">
            <v>Vedação compactada</v>
          </cell>
          <cell r="G51" t="str">
            <v>M3</v>
          </cell>
          <cell r="H51">
            <v>225000</v>
          </cell>
          <cell r="I51">
            <v>4.6500000000000004</v>
          </cell>
          <cell r="J51">
            <v>1046250</v>
          </cell>
          <cell r="K51">
            <v>0.27</v>
          </cell>
        </row>
        <row r="52">
          <cell r="B52">
            <v>49</v>
          </cell>
          <cell r="C52">
            <v>36</v>
          </cell>
          <cell r="D52">
            <v>245</v>
          </cell>
          <cell r="E52" t="str">
            <v>2.3.9</v>
          </cell>
          <cell r="F52" t="str">
            <v>Vedação compactada</v>
          </cell>
          <cell r="G52" t="str">
            <v>M3</v>
          </cell>
          <cell r="H52">
            <v>2890</v>
          </cell>
          <cell r="I52">
            <v>4.6500000000000004</v>
          </cell>
          <cell r="J52">
            <v>13438.5</v>
          </cell>
          <cell r="K52">
            <v>0</v>
          </cell>
        </row>
        <row r="53">
          <cell r="B53">
            <v>50</v>
          </cell>
          <cell r="C53">
            <v>38</v>
          </cell>
          <cell r="D53">
            <v>245</v>
          </cell>
          <cell r="E53" t="str">
            <v>2.4.2</v>
          </cell>
          <cell r="F53" t="str">
            <v>Vedação compactada</v>
          </cell>
          <cell r="G53" t="str">
            <v>M3</v>
          </cell>
          <cell r="H53">
            <v>20000</v>
          </cell>
          <cell r="I53">
            <v>4.6500000000000004</v>
          </cell>
          <cell r="J53">
            <v>93000</v>
          </cell>
          <cell r="K53">
            <v>0.02</v>
          </cell>
        </row>
        <row r="54">
          <cell r="B54">
            <v>51</v>
          </cell>
          <cell r="C54">
            <v>42</v>
          </cell>
          <cell r="D54">
            <v>245</v>
          </cell>
          <cell r="E54" t="str">
            <v>2.5.2</v>
          </cell>
          <cell r="F54" t="str">
            <v>Vedação compactada</v>
          </cell>
          <cell r="G54" t="str">
            <v>M3</v>
          </cell>
          <cell r="H54">
            <v>26000</v>
          </cell>
          <cell r="I54">
            <v>4.6500000000000004</v>
          </cell>
          <cell r="J54">
            <v>120900</v>
          </cell>
          <cell r="K54">
            <v>0.03</v>
          </cell>
        </row>
        <row r="55">
          <cell r="B55">
            <v>52</v>
          </cell>
          <cell r="C55">
            <v>39</v>
          </cell>
          <cell r="D55">
            <v>250</v>
          </cell>
          <cell r="E55" t="str">
            <v>2.4.3</v>
          </cell>
          <cell r="F55" t="str">
            <v>Remoçao de ensecadeira</v>
          </cell>
          <cell r="G55" t="str">
            <v>M3</v>
          </cell>
          <cell r="H55">
            <v>25000</v>
          </cell>
          <cell r="I55">
            <v>2.2999999999999998</v>
          </cell>
          <cell r="J55">
            <v>57500</v>
          </cell>
          <cell r="K55">
            <v>0.01</v>
          </cell>
        </row>
        <row r="56">
          <cell r="B56">
            <v>53</v>
          </cell>
          <cell r="C56">
            <v>43</v>
          </cell>
          <cell r="D56">
            <v>250</v>
          </cell>
          <cell r="E56" t="str">
            <v>2.5.3</v>
          </cell>
          <cell r="F56" t="str">
            <v>Remoção de ensecadeira</v>
          </cell>
          <cell r="G56" t="str">
            <v>M3</v>
          </cell>
          <cell r="H56">
            <v>34000</v>
          </cell>
          <cell r="I56">
            <v>2.2999999999999998</v>
          </cell>
          <cell r="J56">
            <v>78200</v>
          </cell>
          <cell r="K56">
            <v>0.02</v>
          </cell>
        </row>
        <row r="57">
          <cell r="B57">
            <v>54</v>
          </cell>
          <cell r="C57">
            <v>40</v>
          </cell>
          <cell r="D57">
            <v>260</v>
          </cell>
          <cell r="E57" t="str">
            <v>2.4.4</v>
          </cell>
          <cell r="F57" t="str">
            <v>Remoção de septo abaixo do nível d'água</v>
          </cell>
          <cell r="G57" t="str">
            <v>M3</v>
          </cell>
          <cell r="H57">
            <v>22000</v>
          </cell>
          <cell r="I57">
            <v>7.5</v>
          </cell>
          <cell r="J57">
            <v>165000</v>
          </cell>
          <cell r="K57">
            <v>0.04</v>
          </cell>
        </row>
        <row r="58">
          <cell r="B58">
            <v>55</v>
          </cell>
          <cell r="C58">
            <v>44</v>
          </cell>
          <cell r="D58">
            <v>260</v>
          </cell>
          <cell r="E58" t="str">
            <v>2.5.4</v>
          </cell>
          <cell r="F58" t="str">
            <v>Remoção de septo abaixo do nível d'água</v>
          </cell>
          <cell r="G58" t="str">
            <v>M3</v>
          </cell>
          <cell r="H58">
            <v>13000</v>
          </cell>
          <cell r="I58">
            <v>7.5</v>
          </cell>
          <cell r="J58">
            <v>97500</v>
          </cell>
          <cell r="K58">
            <v>0.03</v>
          </cell>
        </row>
        <row r="59">
          <cell r="B59">
            <v>56</v>
          </cell>
          <cell r="C59">
            <v>84</v>
          </cell>
          <cell r="D59">
            <v>260</v>
          </cell>
          <cell r="E59" t="str">
            <v>4.1.4</v>
          </cell>
          <cell r="F59" t="str">
            <v>Remoção do septo abaixo do nível d'água</v>
          </cell>
          <cell r="G59" t="str">
            <v>M3</v>
          </cell>
          <cell r="H59">
            <v>12040</v>
          </cell>
          <cell r="I59">
            <v>7.5</v>
          </cell>
          <cell r="J59">
            <v>90300</v>
          </cell>
          <cell r="K59">
            <v>0.02</v>
          </cell>
        </row>
        <row r="60">
          <cell r="B60">
            <v>57</v>
          </cell>
          <cell r="C60">
            <v>109</v>
          </cell>
          <cell r="D60">
            <v>261</v>
          </cell>
          <cell r="E60" t="str">
            <v>4.4.4</v>
          </cell>
          <cell r="F60" t="str">
            <v>Escavação em rocha abaixo do nível d'água</v>
          </cell>
          <cell r="G60" t="str">
            <v>M3</v>
          </cell>
          <cell r="H60">
            <v>8300</v>
          </cell>
          <cell r="I60">
            <v>9.8800000000000008</v>
          </cell>
          <cell r="J60">
            <v>82004</v>
          </cell>
          <cell r="K60">
            <v>0.02</v>
          </cell>
        </row>
        <row r="61">
          <cell r="B61">
            <v>58</v>
          </cell>
          <cell r="C61">
            <v>111</v>
          </cell>
          <cell r="D61">
            <v>270</v>
          </cell>
          <cell r="E61" t="str">
            <v>4.4.6</v>
          </cell>
          <cell r="F61" t="str">
            <v>Remoção de septo acima do nível d'água</v>
          </cell>
          <cell r="G61" t="str">
            <v>M3</v>
          </cell>
          <cell r="H61">
            <v>35700</v>
          </cell>
          <cell r="I61">
            <v>13.93</v>
          </cell>
          <cell r="J61">
            <v>497301</v>
          </cell>
          <cell r="K61">
            <v>0.13</v>
          </cell>
        </row>
        <row r="62">
          <cell r="B62">
            <v>59</v>
          </cell>
          <cell r="C62">
            <v>9</v>
          </cell>
          <cell r="D62">
            <v>280</v>
          </cell>
          <cell r="E62" t="str">
            <v>1.4.1</v>
          </cell>
          <cell r="F62" t="str">
            <v>Esgotamento inicial entre ensecadeiras</v>
          </cell>
          <cell r="G62" t="str">
            <v>GL</v>
          </cell>
          <cell r="H62">
            <v>1</v>
          </cell>
          <cell r="I62">
            <v>169430</v>
          </cell>
          <cell r="J62">
            <v>169430</v>
          </cell>
          <cell r="K62">
            <v>0.04</v>
          </cell>
        </row>
        <row r="63">
          <cell r="B63">
            <v>60</v>
          </cell>
          <cell r="C63">
            <v>10</v>
          </cell>
          <cell r="D63">
            <v>290</v>
          </cell>
          <cell r="E63" t="str">
            <v>1.4.2</v>
          </cell>
          <cell r="F63" t="str">
            <v>Manutenção da área ensecada</v>
          </cell>
          <cell r="G63" t="str">
            <v>GL</v>
          </cell>
          <cell r="H63">
            <v>1</v>
          </cell>
          <cell r="I63">
            <v>564760</v>
          </cell>
          <cell r="J63">
            <v>564760</v>
          </cell>
          <cell r="K63">
            <v>0.15</v>
          </cell>
        </row>
        <row r="64">
          <cell r="B64">
            <v>61</v>
          </cell>
          <cell r="C64">
            <v>45</v>
          </cell>
          <cell r="D64">
            <v>300</v>
          </cell>
          <cell r="E64" t="str">
            <v>2.6.1</v>
          </cell>
          <cell r="F64" t="str">
            <v>Limpeza de fundações para concretagem</v>
          </cell>
          <cell r="G64" t="str">
            <v>M2</v>
          </cell>
          <cell r="H64">
            <v>1350</v>
          </cell>
          <cell r="I64">
            <v>25.16</v>
          </cell>
          <cell r="J64">
            <v>33966</v>
          </cell>
          <cell r="K64">
            <v>0.01</v>
          </cell>
        </row>
        <row r="65">
          <cell r="B65">
            <v>62</v>
          </cell>
          <cell r="C65">
            <v>86</v>
          </cell>
          <cell r="D65">
            <v>300</v>
          </cell>
          <cell r="E65" t="str">
            <v>4.1.6</v>
          </cell>
          <cell r="F65" t="str">
            <v>Limpeza de fundações para concretagem</v>
          </cell>
          <cell r="G65" t="str">
            <v>M2</v>
          </cell>
          <cell r="H65">
            <v>44600</v>
          </cell>
          <cell r="I65">
            <v>25.16</v>
          </cell>
          <cell r="J65">
            <v>1122136</v>
          </cell>
          <cell r="K65">
            <v>0.28999999999999998</v>
          </cell>
        </row>
        <row r="66">
          <cell r="B66">
            <v>63</v>
          </cell>
          <cell r="C66">
            <v>99</v>
          </cell>
          <cell r="D66">
            <v>300</v>
          </cell>
          <cell r="E66" t="str">
            <v>4.3.4</v>
          </cell>
          <cell r="F66" t="str">
            <v>Limpeza de fundações para concretagem</v>
          </cell>
          <cell r="G66" t="str">
            <v>M2</v>
          </cell>
          <cell r="H66">
            <v>10000</v>
          </cell>
          <cell r="I66">
            <v>25.16</v>
          </cell>
          <cell r="J66">
            <v>251600</v>
          </cell>
          <cell r="K66">
            <v>7.0000000000000007E-2</v>
          </cell>
        </row>
        <row r="67">
          <cell r="B67">
            <v>64</v>
          </cell>
          <cell r="C67">
            <v>110</v>
          </cell>
          <cell r="D67">
            <v>300</v>
          </cell>
          <cell r="E67" t="str">
            <v>4.4.5</v>
          </cell>
          <cell r="F67" t="str">
            <v>Limpeza de fundações para concretagem</v>
          </cell>
          <cell r="G67" t="str">
            <v>M2</v>
          </cell>
          <cell r="H67">
            <v>6400</v>
          </cell>
          <cell r="I67">
            <v>25.16</v>
          </cell>
          <cell r="J67">
            <v>161024</v>
          </cell>
          <cell r="K67">
            <v>0.04</v>
          </cell>
        </row>
        <row r="68">
          <cell r="B68">
            <v>65</v>
          </cell>
          <cell r="C68">
            <v>120</v>
          </cell>
          <cell r="D68">
            <v>300</v>
          </cell>
          <cell r="E68" t="str">
            <v>4.5.1</v>
          </cell>
          <cell r="F68" t="str">
            <v>Limpeza de  fundações para concretagem</v>
          </cell>
          <cell r="G68" t="str">
            <v>M2</v>
          </cell>
          <cell r="H68">
            <v>400</v>
          </cell>
          <cell r="I68">
            <v>25.16</v>
          </cell>
          <cell r="J68">
            <v>10064</v>
          </cell>
          <cell r="K68">
            <v>0</v>
          </cell>
        </row>
        <row r="69">
          <cell r="B69">
            <v>66</v>
          </cell>
          <cell r="C69">
            <v>69</v>
          </cell>
          <cell r="D69">
            <v>301</v>
          </cell>
          <cell r="E69" t="str">
            <v>3.3.1</v>
          </cell>
          <cell r="F69" t="str">
            <v>Preparo de superfície para concretagem</v>
          </cell>
          <cell r="G69" t="str">
            <v>M2</v>
          </cell>
          <cell r="H69">
            <v>14865</v>
          </cell>
          <cell r="I69">
            <v>84.96</v>
          </cell>
          <cell r="J69">
            <v>1262930.3999999999</v>
          </cell>
          <cell r="K69">
            <v>0.33</v>
          </cell>
        </row>
        <row r="70">
          <cell r="B70">
            <v>67</v>
          </cell>
          <cell r="C70">
            <v>160</v>
          </cell>
          <cell r="D70">
            <v>310</v>
          </cell>
          <cell r="E70" t="str">
            <v>7.1</v>
          </cell>
          <cell r="F70" t="str">
            <v>Manuseio de cimento pozolânico</v>
          </cell>
          <cell r="G70" t="str">
            <v>TO</v>
          </cell>
          <cell r="H70">
            <v>84232</v>
          </cell>
          <cell r="I70">
            <v>6.3</v>
          </cell>
          <cell r="J70">
            <v>530661.6</v>
          </cell>
          <cell r="K70">
            <v>0.14000000000000001</v>
          </cell>
        </row>
        <row r="71">
          <cell r="B71">
            <v>68</v>
          </cell>
          <cell r="C71">
            <v>47</v>
          </cell>
          <cell r="D71">
            <v>320</v>
          </cell>
          <cell r="E71" t="str">
            <v>2.6.3</v>
          </cell>
          <cell r="F71" t="str">
            <v>Concreto estrutural - EF</v>
          </cell>
          <cell r="G71" t="str">
            <v>M3</v>
          </cell>
          <cell r="H71">
            <v>41100</v>
          </cell>
          <cell r="I71">
            <v>77.23</v>
          </cell>
          <cell r="J71">
            <v>3174153</v>
          </cell>
          <cell r="K71">
            <v>0.83</v>
          </cell>
        </row>
        <row r="72">
          <cell r="B72">
            <v>69</v>
          </cell>
          <cell r="C72">
            <v>48</v>
          </cell>
          <cell r="D72">
            <v>330</v>
          </cell>
          <cell r="E72" t="str">
            <v>2.6.4</v>
          </cell>
          <cell r="F72" t="str">
            <v>Concreto para os tampões</v>
          </cell>
          <cell r="G72" t="str">
            <v>M3</v>
          </cell>
          <cell r="H72">
            <v>15481</v>
          </cell>
          <cell r="I72">
            <v>73.400000000000006</v>
          </cell>
          <cell r="J72">
            <v>1136305.3999999999</v>
          </cell>
          <cell r="K72">
            <v>0.3</v>
          </cell>
        </row>
        <row r="73">
          <cell r="B73">
            <v>70</v>
          </cell>
          <cell r="C73">
            <v>49</v>
          </cell>
          <cell r="D73">
            <v>340</v>
          </cell>
          <cell r="E73" t="str">
            <v>2.6.5</v>
          </cell>
          <cell r="F73" t="str">
            <v>Colocação de armaduras - EF</v>
          </cell>
          <cell r="G73" t="str">
            <v>TO</v>
          </cell>
          <cell r="H73">
            <v>2808</v>
          </cell>
          <cell r="I73">
            <v>768.6</v>
          </cell>
          <cell r="J73">
            <v>2158228.7999999998</v>
          </cell>
          <cell r="K73">
            <v>0.56000000000000005</v>
          </cell>
        </row>
        <row r="74">
          <cell r="B74">
            <v>71</v>
          </cell>
          <cell r="C74">
            <v>46</v>
          </cell>
          <cell r="D74">
            <v>350</v>
          </cell>
          <cell r="E74" t="str">
            <v>2.6.2</v>
          </cell>
          <cell r="F74" t="str">
            <v>Concreto de regularização</v>
          </cell>
          <cell r="G74" t="str">
            <v>M3</v>
          </cell>
          <cell r="H74">
            <v>570</v>
          </cell>
          <cell r="I74">
            <v>73.680000000000007</v>
          </cell>
          <cell r="J74">
            <v>41997.599999999999</v>
          </cell>
          <cell r="K74">
            <v>0.01</v>
          </cell>
        </row>
        <row r="75">
          <cell r="B75">
            <v>72</v>
          </cell>
          <cell r="C75">
            <v>87</v>
          </cell>
          <cell r="D75">
            <v>351</v>
          </cell>
          <cell r="E75" t="str">
            <v>4.1.7</v>
          </cell>
          <cell r="F75" t="str">
            <v>Concreto de regularização</v>
          </cell>
          <cell r="G75" t="str">
            <v>M3</v>
          </cell>
          <cell r="H75">
            <v>8887</v>
          </cell>
          <cell r="I75">
            <v>62.97</v>
          </cell>
          <cell r="J75">
            <v>559614.39</v>
          </cell>
          <cell r="K75">
            <v>0.15</v>
          </cell>
        </row>
        <row r="76">
          <cell r="B76">
            <v>73</v>
          </cell>
          <cell r="C76">
            <v>93</v>
          </cell>
          <cell r="D76">
            <v>352</v>
          </cell>
          <cell r="E76" t="str">
            <v>4.2.1</v>
          </cell>
          <cell r="F76" t="str">
            <v>Concreto de regularização</v>
          </cell>
          <cell r="G76" t="str">
            <v>M3</v>
          </cell>
          <cell r="H76">
            <v>500</v>
          </cell>
          <cell r="I76">
            <v>63.58</v>
          </cell>
          <cell r="J76">
            <v>31790</v>
          </cell>
          <cell r="K76">
            <v>0.01</v>
          </cell>
        </row>
        <row r="77">
          <cell r="B77">
            <v>74</v>
          </cell>
          <cell r="C77">
            <v>112</v>
          </cell>
          <cell r="D77">
            <v>353</v>
          </cell>
          <cell r="E77" t="str">
            <v>4.4.7</v>
          </cell>
          <cell r="F77" t="str">
            <v>Concreto de regularização</v>
          </cell>
          <cell r="G77" t="str">
            <v>M3</v>
          </cell>
          <cell r="H77">
            <v>1905</v>
          </cell>
          <cell r="I77">
            <v>76.61</v>
          </cell>
          <cell r="J77">
            <v>145942.04999999999</v>
          </cell>
          <cell r="K77">
            <v>0.04</v>
          </cell>
        </row>
        <row r="78">
          <cell r="B78">
            <v>75</v>
          </cell>
          <cell r="C78">
            <v>54</v>
          </cell>
          <cell r="D78">
            <v>370</v>
          </cell>
          <cell r="E78" t="str">
            <v>2.6.10</v>
          </cell>
          <cell r="F78" t="str">
            <v>Instrumentação - EF</v>
          </cell>
          <cell r="G78" t="str">
            <v>GL</v>
          </cell>
          <cell r="H78">
            <v>1</v>
          </cell>
          <cell r="I78">
            <v>17950</v>
          </cell>
          <cell r="J78">
            <v>17950</v>
          </cell>
          <cell r="K78">
            <v>0</v>
          </cell>
        </row>
        <row r="79">
          <cell r="B79">
            <v>76</v>
          </cell>
          <cell r="C79">
            <v>162</v>
          </cell>
          <cell r="D79">
            <v>430</v>
          </cell>
          <cell r="E79" t="str">
            <v>8.1</v>
          </cell>
          <cell r="F79" t="str">
            <v>Barras de ancoragem aço CA-50 Ø=25 mm</v>
          </cell>
          <cell r="G79" t="str">
            <v>M</v>
          </cell>
          <cell r="H79">
            <v>22400</v>
          </cell>
          <cell r="I79">
            <v>34.590000000000003</v>
          </cell>
          <cell r="J79">
            <v>774816</v>
          </cell>
          <cell r="K79">
            <v>0.2</v>
          </cell>
        </row>
        <row r="80">
          <cell r="B80">
            <v>77</v>
          </cell>
          <cell r="C80">
            <v>165</v>
          </cell>
          <cell r="D80">
            <v>440</v>
          </cell>
          <cell r="E80" t="str">
            <v>8.4</v>
          </cell>
          <cell r="F80" t="str">
            <v>Barras de ancoragem aço CA-50 Ø=32 mm</v>
          </cell>
          <cell r="G80" t="str">
            <v>M</v>
          </cell>
          <cell r="H80">
            <v>10100</v>
          </cell>
          <cell r="I80">
            <v>41.29</v>
          </cell>
          <cell r="J80">
            <v>417029</v>
          </cell>
          <cell r="K80">
            <v>0.11</v>
          </cell>
        </row>
        <row r="81">
          <cell r="B81">
            <v>78</v>
          </cell>
          <cell r="C81">
            <v>173</v>
          </cell>
          <cell r="D81">
            <v>450</v>
          </cell>
          <cell r="E81" t="str">
            <v>8.12</v>
          </cell>
          <cell r="F81" t="str">
            <v>Tirantes de 4 m em aço de alta resistencia Ø= 20 mm</v>
          </cell>
          <cell r="G81" t="str">
            <v>UN</v>
          </cell>
          <cell r="H81">
            <v>960</v>
          </cell>
          <cell r="I81">
            <v>228.09</v>
          </cell>
          <cell r="J81">
            <v>218966.39999999999</v>
          </cell>
          <cell r="K81">
            <v>0.06</v>
          </cell>
        </row>
        <row r="82">
          <cell r="B82">
            <v>79</v>
          </cell>
          <cell r="C82">
            <v>177</v>
          </cell>
          <cell r="D82">
            <v>460</v>
          </cell>
          <cell r="E82" t="str">
            <v>8.16</v>
          </cell>
          <cell r="F82" t="str">
            <v>Tirantes de 6 m em aço de alta resistencia Ø= 20 mm</v>
          </cell>
          <cell r="G82" t="str">
            <v>UN</v>
          </cell>
          <cell r="H82">
            <v>620</v>
          </cell>
          <cell r="I82">
            <v>311.08</v>
          </cell>
          <cell r="J82">
            <v>192869.6</v>
          </cell>
          <cell r="K82">
            <v>0.05</v>
          </cell>
        </row>
        <row r="83">
          <cell r="B83">
            <v>80</v>
          </cell>
          <cell r="C83">
            <v>172</v>
          </cell>
          <cell r="D83">
            <v>469</v>
          </cell>
          <cell r="E83" t="str">
            <v>8.11</v>
          </cell>
          <cell r="F83" t="str">
            <v>Tirantes de 3 m em aço de alta resistencia Ø= 20 mm</v>
          </cell>
          <cell r="G83" t="str">
            <v>UN</v>
          </cell>
          <cell r="H83">
            <v>6009</v>
          </cell>
          <cell r="I83">
            <v>155.54</v>
          </cell>
          <cell r="J83">
            <v>934639.86</v>
          </cell>
          <cell r="K83">
            <v>0.24</v>
          </cell>
        </row>
        <row r="84">
          <cell r="B84">
            <v>81</v>
          </cell>
          <cell r="C84">
            <v>179</v>
          </cell>
          <cell r="D84">
            <v>470</v>
          </cell>
          <cell r="E84" t="str">
            <v>8.18</v>
          </cell>
          <cell r="F84" t="str">
            <v>Tirantes de 6 m em aço de alta resistencia Ø= 32 mm</v>
          </cell>
          <cell r="G84" t="str">
            <v>UN</v>
          </cell>
          <cell r="H84">
            <v>240</v>
          </cell>
          <cell r="I84">
            <v>561.33000000000004</v>
          </cell>
          <cell r="J84">
            <v>134719.20000000001</v>
          </cell>
          <cell r="K84">
            <v>0.04</v>
          </cell>
        </row>
        <row r="85">
          <cell r="B85">
            <v>82</v>
          </cell>
          <cell r="C85">
            <v>50</v>
          </cell>
          <cell r="D85">
            <v>480</v>
          </cell>
          <cell r="E85" t="str">
            <v>2.6.6</v>
          </cell>
          <cell r="F85" t="str">
            <v>Telas de aço soldadas</v>
          </cell>
          <cell r="G85" t="str">
            <v>KG</v>
          </cell>
          <cell r="H85">
            <v>25000</v>
          </cell>
          <cell r="I85">
            <v>1.43</v>
          </cell>
          <cell r="J85">
            <v>35750</v>
          </cell>
          <cell r="K85">
            <v>0.01</v>
          </cell>
        </row>
        <row r="86">
          <cell r="B86">
            <v>83</v>
          </cell>
          <cell r="C86">
            <v>115</v>
          </cell>
          <cell r="D86">
            <v>480</v>
          </cell>
          <cell r="E86" t="str">
            <v>4.4.10</v>
          </cell>
          <cell r="F86" t="str">
            <v>Telas de aço soldadas</v>
          </cell>
          <cell r="G86" t="str">
            <v>KG</v>
          </cell>
          <cell r="H86">
            <v>16500</v>
          </cell>
          <cell r="I86">
            <v>1.43</v>
          </cell>
          <cell r="J86">
            <v>23595</v>
          </cell>
          <cell r="K86">
            <v>0.01</v>
          </cell>
        </row>
        <row r="87">
          <cell r="B87">
            <v>84</v>
          </cell>
          <cell r="C87">
            <v>168</v>
          </cell>
          <cell r="D87">
            <v>500</v>
          </cell>
          <cell r="E87" t="str">
            <v>8.7</v>
          </cell>
          <cell r="F87" t="str">
            <v>Perfuração para injeções de cimento Ø= 75 mm</v>
          </cell>
          <cell r="G87" t="str">
            <v>M</v>
          </cell>
          <cell r="H87">
            <v>21700</v>
          </cell>
          <cell r="I87">
            <v>36.31</v>
          </cell>
          <cell r="J87">
            <v>787927</v>
          </cell>
          <cell r="K87">
            <v>0.21</v>
          </cell>
        </row>
        <row r="88">
          <cell r="B88">
            <v>85</v>
          </cell>
          <cell r="C88">
            <v>161</v>
          </cell>
          <cell r="D88">
            <v>510</v>
          </cell>
          <cell r="E88" t="str">
            <v>7.2</v>
          </cell>
          <cell r="F88" t="str">
            <v>Manuseio de cimento em sacos</v>
          </cell>
          <cell r="G88" t="str">
            <v>TO</v>
          </cell>
          <cell r="H88">
            <v>1800</v>
          </cell>
          <cell r="I88">
            <v>25.69</v>
          </cell>
          <cell r="J88">
            <v>46242</v>
          </cell>
          <cell r="K88">
            <v>0.01</v>
          </cell>
        </row>
        <row r="89">
          <cell r="B89">
            <v>86</v>
          </cell>
          <cell r="C89">
            <v>166</v>
          </cell>
          <cell r="D89">
            <v>520</v>
          </cell>
          <cell r="E89" t="str">
            <v>8.5</v>
          </cell>
          <cell r="F89" t="str">
            <v>Injeção de cimento em fundações</v>
          </cell>
          <cell r="G89" t="str">
            <v>TO</v>
          </cell>
          <cell r="H89">
            <v>1500</v>
          </cell>
          <cell r="I89">
            <v>171.45</v>
          </cell>
          <cell r="J89">
            <v>257175</v>
          </cell>
          <cell r="K89">
            <v>7.0000000000000007E-2</v>
          </cell>
        </row>
        <row r="90">
          <cell r="B90">
            <v>87</v>
          </cell>
          <cell r="C90">
            <v>59</v>
          </cell>
          <cell r="D90">
            <v>540</v>
          </cell>
          <cell r="E90" t="str">
            <v>3.1.5</v>
          </cell>
          <cell r="F90" t="str">
            <v>Escavação em rocha em pedreira</v>
          </cell>
          <cell r="G90" t="str">
            <v>M3</v>
          </cell>
          <cell r="H90">
            <v>2869135</v>
          </cell>
          <cell r="I90">
            <v>6.98</v>
          </cell>
          <cell r="J90">
            <v>20026562.300000001</v>
          </cell>
          <cell r="K90">
            <v>5.22</v>
          </cell>
        </row>
        <row r="91">
          <cell r="B91">
            <v>88</v>
          </cell>
          <cell r="C91">
            <v>60</v>
          </cell>
          <cell r="D91">
            <v>560</v>
          </cell>
          <cell r="E91" t="str">
            <v>3.1.6</v>
          </cell>
          <cell r="F91" t="str">
            <v>Recarga de rocha em estoques</v>
          </cell>
          <cell r="G91" t="str">
            <v>M3</v>
          </cell>
          <cell r="H91">
            <v>1630000</v>
          </cell>
          <cell r="I91">
            <v>4.34</v>
          </cell>
          <cell r="J91">
            <v>7074200</v>
          </cell>
          <cell r="K91">
            <v>1.84</v>
          </cell>
        </row>
        <row r="92">
          <cell r="B92">
            <v>89</v>
          </cell>
          <cell r="C92">
            <v>18</v>
          </cell>
          <cell r="D92">
            <v>570</v>
          </cell>
          <cell r="E92" t="str">
            <v>2.1.5</v>
          </cell>
          <cell r="F92" t="str">
            <v>Limpeza de fundações do enrocamento</v>
          </cell>
          <cell r="G92" t="str">
            <v>M2</v>
          </cell>
          <cell r="H92">
            <v>5000</v>
          </cell>
          <cell r="I92">
            <v>1.95</v>
          </cell>
          <cell r="J92">
            <v>9750</v>
          </cell>
          <cell r="K92">
            <v>0</v>
          </cell>
        </row>
        <row r="93">
          <cell r="B93">
            <v>90</v>
          </cell>
          <cell r="C93">
            <v>61</v>
          </cell>
          <cell r="D93">
            <v>570</v>
          </cell>
          <cell r="E93" t="str">
            <v>3.2.1</v>
          </cell>
          <cell r="F93" t="str">
            <v>Limpeza de fundações do enrocamento</v>
          </cell>
          <cell r="G93" t="str">
            <v>M2</v>
          </cell>
          <cell r="H93">
            <v>237500</v>
          </cell>
          <cell r="I93">
            <v>1.95</v>
          </cell>
          <cell r="J93">
            <v>463125</v>
          </cell>
          <cell r="K93">
            <v>0.12</v>
          </cell>
        </row>
        <row r="94">
          <cell r="B94">
            <v>91</v>
          </cell>
          <cell r="C94">
            <v>65</v>
          </cell>
          <cell r="D94">
            <v>580</v>
          </cell>
          <cell r="E94" t="str">
            <v>3.2.5</v>
          </cell>
          <cell r="F94" t="str">
            <v>Transição processada compactada</v>
          </cell>
          <cell r="G94" t="str">
            <v>M3</v>
          </cell>
          <cell r="H94">
            <v>223185</v>
          </cell>
          <cell r="I94">
            <v>20.63</v>
          </cell>
          <cell r="J94">
            <v>4604306.55</v>
          </cell>
          <cell r="K94">
            <v>1.2</v>
          </cell>
        </row>
        <row r="95">
          <cell r="B95">
            <v>92</v>
          </cell>
          <cell r="C95">
            <v>66</v>
          </cell>
          <cell r="D95">
            <v>590</v>
          </cell>
          <cell r="E95" t="str">
            <v>3.2.6</v>
          </cell>
          <cell r="F95" t="str">
            <v>Tapete argiloso</v>
          </cell>
          <cell r="G95" t="str">
            <v>M3</v>
          </cell>
          <cell r="H95">
            <v>27100</v>
          </cell>
          <cell r="I95">
            <v>4.04</v>
          </cell>
          <cell r="J95">
            <v>109484</v>
          </cell>
          <cell r="K95">
            <v>0.03</v>
          </cell>
        </row>
        <row r="96">
          <cell r="B96">
            <v>93</v>
          </cell>
          <cell r="C96">
            <v>67</v>
          </cell>
          <cell r="D96">
            <v>600</v>
          </cell>
          <cell r="E96" t="str">
            <v>3.2.7</v>
          </cell>
          <cell r="F96" t="str">
            <v>Proteção e acabamento do talude de jusante</v>
          </cell>
          <cell r="G96" t="str">
            <v>M2</v>
          </cell>
          <cell r="H96">
            <v>110000</v>
          </cell>
          <cell r="I96">
            <v>3.49</v>
          </cell>
          <cell r="J96">
            <v>383900</v>
          </cell>
          <cell r="K96">
            <v>0.1</v>
          </cell>
        </row>
        <row r="97">
          <cell r="B97">
            <v>94</v>
          </cell>
          <cell r="C97">
            <v>68</v>
          </cell>
          <cell r="D97">
            <v>610</v>
          </cell>
          <cell r="E97" t="str">
            <v>3.2.8</v>
          </cell>
          <cell r="F97" t="str">
            <v>Instrumentação - Barragem</v>
          </cell>
          <cell r="G97" t="str">
            <v>GL</v>
          </cell>
          <cell r="H97">
            <v>1</v>
          </cell>
          <cell r="I97">
            <v>660050</v>
          </cell>
          <cell r="J97">
            <v>660050</v>
          </cell>
          <cell r="K97">
            <v>0.17</v>
          </cell>
        </row>
        <row r="98">
          <cell r="B98">
            <v>95</v>
          </cell>
          <cell r="C98">
            <v>70</v>
          </cell>
          <cell r="D98">
            <v>630</v>
          </cell>
          <cell r="E98" t="str">
            <v>3.3.2</v>
          </cell>
          <cell r="F98" t="str">
            <v>Concreto dental na fundação do plinto</v>
          </cell>
          <cell r="G98" t="str">
            <v>M3</v>
          </cell>
          <cell r="H98">
            <v>4775</v>
          </cell>
          <cell r="I98">
            <v>69.58</v>
          </cell>
          <cell r="J98">
            <v>332244.5</v>
          </cell>
          <cell r="K98">
            <v>0.09</v>
          </cell>
        </row>
        <row r="99">
          <cell r="B99">
            <v>96</v>
          </cell>
          <cell r="C99">
            <v>72</v>
          </cell>
          <cell r="D99">
            <v>640</v>
          </cell>
          <cell r="E99" t="str">
            <v>3.3.4</v>
          </cell>
          <cell r="F99" t="str">
            <v>Concreto do plinto</v>
          </cell>
          <cell r="G99" t="str">
            <v>M3</v>
          </cell>
          <cell r="H99">
            <v>7760</v>
          </cell>
          <cell r="I99">
            <v>69.58</v>
          </cell>
          <cell r="J99">
            <v>539940.80000000005</v>
          </cell>
          <cell r="K99">
            <v>0.14000000000000001</v>
          </cell>
        </row>
        <row r="100">
          <cell r="B100">
            <v>97</v>
          </cell>
          <cell r="C100">
            <v>74</v>
          </cell>
          <cell r="D100">
            <v>650</v>
          </cell>
          <cell r="E100" t="str">
            <v>3.3.6</v>
          </cell>
          <cell r="F100" t="str">
            <v>Concreto de laje</v>
          </cell>
          <cell r="G100" t="str">
            <v>M3</v>
          </cell>
          <cell r="H100">
            <v>43000</v>
          </cell>
          <cell r="I100">
            <v>62.09</v>
          </cell>
          <cell r="J100">
            <v>2669870</v>
          </cell>
          <cell r="K100">
            <v>0.7</v>
          </cell>
        </row>
        <row r="101">
          <cell r="B101">
            <v>98</v>
          </cell>
          <cell r="C101">
            <v>75</v>
          </cell>
          <cell r="D101">
            <v>660</v>
          </cell>
          <cell r="E101" t="str">
            <v>3.3.7</v>
          </cell>
          <cell r="F101" t="str">
            <v>Concreto do muro  parapeito</v>
          </cell>
          <cell r="G101" t="str">
            <v>M3</v>
          </cell>
          <cell r="H101">
            <v>5400</v>
          </cell>
          <cell r="I101">
            <v>68.569999999999993</v>
          </cell>
          <cell r="J101">
            <v>370278</v>
          </cell>
          <cell r="K101">
            <v>0.1</v>
          </cell>
        </row>
        <row r="102">
          <cell r="B102">
            <v>99</v>
          </cell>
          <cell r="C102">
            <v>77</v>
          </cell>
          <cell r="D102">
            <v>670</v>
          </cell>
          <cell r="E102" t="str">
            <v>3.3.9</v>
          </cell>
          <cell r="F102" t="str">
            <v>Junta de cobre tipo 1 ( perimetral )</v>
          </cell>
          <cell r="G102" t="str">
            <v>M</v>
          </cell>
          <cell r="H102">
            <v>822</v>
          </cell>
          <cell r="I102">
            <v>649.73</v>
          </cell>
          <cell r="J102">
            <v>534078.06000000006</v>
          </cell>
          <cell r="K102">
            <v>0.14000000000000001</v>
          </cell>
        </row>
        <row r="103">
          <cell r="B103">
            <v>100</v>
          </cell>
          <cell r="C103">
            <v>78</v>
          </cell>
          <cell r="D103">
            <v>680</v>
          </cell>
          <cell r="E103" t="str">
            <v>3.3.10</v>
          </cell>
          <cell r="F103" t="str">
            <v>Junta de cobre tipo 3 +JJ 1350 TB - vertical de tração</v>
          </cell>
          <cell r="G103" t="str">
            <v>M</v>
          </cell>
          <cell r="H103">
            <v>801</v>
          </cell>
          <cell r="I103">
            <v>264.64</v>
          </cell>
          <cell r="J103">
            <v>211976.64</v>
          </cell>
          <cell r="K103">
            <v>0.06</v>
          </cell>
        </row>
        <row r="104">
          <cell r="B104">
            <v>101</v>
          </cell>
          <cell r="C104">
            <v>79</v>
          </cell>
          <cell r="D104">
            <v>690</v>
          </cell>
          <cell r="E104" t="str">
            <v>3.3.11</v>
          </cell>
          <cell r="F104" t="str">
            <v>Junta de cobre tipo 3 + JJ 1350 TB - vertical de compressão</v>
          </cell>
          <cell r="G104" t="str">
            <v>M</v>
          </cell>
          <cell r="H104">
            <v>5340</v>
          </cell>
          <cell r="I104">
            <v>167.12</v>
          </cell>
          <cell r="J104">
            <v>892420.8</v>
          </cell>
          <cell r="K104">
            <v>0.23</v>
          </cell>
        </row>
        <row r="105">
          <cell r="B105">
            <v>102</v>
          </cell>
          <cell r="C105">
            <v>80</v>
          </cell>
          <cell r="D105">
            <v>700</v>
          </cell>
          <cell r="E105" t="str">
            <v>3.3.12</v>
          </cell>
          <cell r="F105" t="str">
            <v>Junta JJ 2027 TB -  muro parapeito</v>
          </cell>
          <cell r="G105" t="str">
            <v>M</v>
          </cell>
          <cell r="H105">
            <v>570</v>
          </cell>
          <cell r="I105">
            <v>135.75</v>
          </cell>
          <cell r="J105">
            <v>77377.5</v>
          </cell>
          <cell r="K105">
            <v>0.02</v>
          </cell>
        </row>
        <row r="106">
          <cell r="B106">
            <v>103</v>
          </cell>
          <cell r="C106">
            <v>73</v>
          </cell>
          <cell r="D106">
            <v>710</v>
          </cell>
          <cell r="E106" t="str">
            <v>3.3.5</v>
          </cell>
          <cell r="F106" t="str">
            <v>Concreto extrudado</v>
          </cell>
          <cell r="G106" t="str">
            <v>M3</v>
          </cell>
          <cell r="H106">
            <v>22200</v>
          </cell>
          <cell r="I106">
            <v>61.06</v>
          </cell>
          <cell r="J106">
            <v>1355532</v>
          </cell>
          <cell r="K106">
            <v>0.35</v>
          </cell>
        </row>
        <row r="107">
          <cell r="B107">
            <v>104</v>
          </cell>
          <cell r="C107">
            <v>85</v>
          </cell>
          <cell r="D107">
            <v>740</v>
          </cell>
          <cell r="E107" t="str">
            <v>4.1.5</v>
          </cell>
          <cell r="F107" t="str">
            <v>Ensecadeira sobre septo solo</v>
          </cell>
          <cell r="G107" t="str">
            <v>M3</v>
          </cell>
          <cell r="H107">
            <v>16380</v>
          </cell>
          <cell r="I107">
            <v>2.08</v>
          </cell>
          <cell r="J107">
            <v>34070.400000000001</v>
          </cell>
          <cell r="K107">
            <v>0.01</v>
          </cell>
        </row>
        <row r="108">
          <cell r="B108">
            <v>105</v>
          </cell>
          <cell r="C108">
            <v>88</v>
          </cell>
          <cell r="D108">
            <v>750</v>
          </cell>
          <cell r="E108" t="str">
            <v>4.1.8</v>
          </cell>
          <cell r="F108" t="str">
            <v>Concreto da estrutural - VS</v>
          </cell>
          <cell r="G108" t="str">
            <v>M3</v>
          </cell>
          <cell r="H108">
            <v>89664</v>
          </cell>
          <cell r="I108">
            <v>68.3</v>
          </cell>
          <cell r="J108">
            <v>6124051.2000000002</v>
          </cell>
          <cell r="K108">
            <v>1.6</v>
          </cell>
        </row>
        <row r="109">
          <cell r="B109">
            <v>106</v>
          </cell>
          <cell r="C109">
            <v>90</v>
          </cell>
          <cell r="D109">
            <v>840</v>
          </cell>
          <cell r="E109" t="str">
            <v>4.1.10</v>
          </cell>
          <cell r="F109" t="str">
            <v>Protensão</v>
          </cell>
          <cell r="G109" t="str">
            <v>KG</v>
          </cell>
          <cell r="H109">
            <v>180000</v>
          </cell>
          <cell r="I109">
            <v>5.88</v>
          </cell>
          <cell r="J109">
            <v>1058400</v>
          </cell>
          <cell r="K109">
            <v>0.28000000000000003</v>
          </cell>
        </row>
        <row r="110">
          <cell r="B110">
            <v>107</v>
          </cell>
          <cell r="C110">
            <v>91</v>
          </cell>
          <cell r="D110">
            <v>870</v>
          </cell>
          <cell r="E110" t="str">
            <v>4.1.11</v>
          </cell>
          <cell r="F110" t="str">
            <v>Instrumentação da estrutura</v>
          </cell>
          <cell r="G110" t="str">
            <v>GL</v>
          </cell>
          <cell r="H110">
            <v>1</v>
          </cell>
          <cell r="I110">
            <v>86700</v>
          </cell>
          <cell r="J110">
            <v>86700</v>
          </cell>
          <cell r="K110">
            <v>0.02</v>
          </cell>
        </row>
        <row r="111">
          <cell r="B111">
            <v>108</v>
          </cell>
          <cell r="C111">
            <v>92</v>
          </cell>
          <cell r="D111">
            <v>880</v>
          </cell>
          <cell r="E111" t="str">
            <v>4.1.12</v>
          </cell>
          <cell r="F111" t="str">
            <v>Instrumentação de taludes em solos</v>
          </cell>
          <cell r="G111" t="str">
            <v>GL</v>
          </cell>
          <cell r="H111">
            <v>1</v>
          </cell>
          <cell r="I111">
            <v>22530</v>
          </cell>
          <cell r="J111">
            <v>22530</v>
          </cell>
          <cell r="K111">
            <v>0.01</v>
          </cell>
        </row>
        <row r="112">
          <cell r="B112">
            <v>109</v>
          </cell>
          <cell r="C112">
            <v>94</v>
          </cell>
          <cell r="D112">
            <v>900</v>
          </cell>
          <cell r="E112" t="str">
            <v>4.2.2</v>
          </cell>
          <cell r="F112" t="str">
            <v>Concreto estrutural - TA</v>
          </cell>
          <cell r="G112" t="str">
            <v>M3</v>
          </cell>
          <cell r="H112">
            <v>29545</v>
          </cell>
          <cell r="I112">
            <v>68.87</v>
          </cell>
          <cell r="J112">
            <v>2034764.15</v>
          </cell>
          <cell r="K112">
            <v>0.53</v>
          </cell>
        </row>
        <row r="113">
          <cell r="B113">
            <v>110</v>
          </cell>
          <cell r="C113">
            <v>96</v>
          </cell>
          <cell r="D113">
            <v>920</v>
          </cell>
          <cell r="E113" t="str">
            <v>4.3.1</v>
          </cell>
          <cell r="F113" t="str">
            <v>Escavação subterrânea-trecho horizontal</v>
          </cell>
          <cell r="G113" t="str">
            <v>M3</v>
          </cell>
          <cell r="H113">
            <v>41715</v>
          </cell>
          <cell r="I113">
            <v>32.659999999999997</v>
          </cell>
          <cell r="J113">
            <v>1362411.9</v>
          </cell>
          <cell r="K113">
            <v>0.36</v>
          </cell>
        </row>
        <row r="114">
          <cell r="B114">
            <v>111</v>
          </cell>
          <cell r="C114">
            <v>97</v>
          </cell>
          <cell r="D114">
            <v>940</v>
          </cell>
          <cell r="E114" t="str">
            <v>4.3.2</v>
          </cell>
          <cell r="F114" t="str">
            <v>Escavação subterrânea-trecho inclinado</v>
          </cell>
          <cell r="G114" t="str">
            <v>M3</v>
          </cell>
          <cell r="H114">
            <v>17740</v>
          </cell>
          <cell r="I114">
            <v>88.17</v>
          </cell>
          <cell r="J114">
            <v>1564135.8</v>
          </cell>
          <cell r="K114">
            <v>0.41</v>
          </cell>
        </row>
        <row r="115">
          <cell r="B115">
            <v>112</v>
          </cell>
          <cell r="C115">
            <v>101</v>
          </cell>
          <cell r="D115">
            <v>960</v>
          </cell>
          <cell r="E115" t="str">
            <v>4.3.6</v>
          </cell>
          <cell r="F115" t="str">
            <v>Concreto de revestimento</v>
          </cell>
          <cell r="G115" t="str">
            <v>M3</v>
          </cell>
          <cell r="H115">
            <v>10211</v>
          </cell>
          <cell r="I115">
            <v>81.680000000000007</v>
          </cell>
          <cell r="J115">
            <v>834034.48</v>
          </cell>
          <cell r="K115">
            <v>0.22</v>
          </cell>
        </row>
        <row r="116">
          <cell r="B116">
            <v>113</v>
          </cell>
          <cell r="C116">
            <v>102</v>
          </cell>
          <cell r="D116">
            <v>970</v>
          </cell>
          <cell r="E116" t="str">
            <v>4.3.7</v>
          </cell>
          <cell r="F116" t="str">
            <v>Concreto de enchimento da blindagem</v>
          </cell>
          <cell r="G116" t="str">
            <v>M3</v>
          </cell>
          <cell r="H116">
            <v>7575</v>
          </cell>
          <cell r="I116">
            <v>81.680000000000007</v>
          </cell>
          <cell r="J116">
            <v>618726</v>
          </cell>
          <cell r="K116">
            <v>0.16</v>
          </cell>
        </row>
        <row r="117">
          <cell r="B117">
            <v>114</v>
          </cell>
          <cell r="C117">
            <v>105</v>
          </cell>
          <cell r="D117">
            <v>980</v>
          </cell>
          <cell r="E117" t="str">
            <v>4.3.10</v>
          </cell>
          <cell r="F117" t="str">
            <v>Instrumentação - Conduto forçado</v>
          </cell>
          <cell r="G117" t="str">
            <v>GL</v>
          </cell>
          <cell r="H117">
            <v>1</v>
          </cell>
          <cell r="I117">
            <v>30750</v>
          </cell>
          <cell r="J117">
            <v>30750</v>
          </cell>
          <cell r="K117">
            <v>0.01</v>
          </cell>
        </row>
        <row r="118">
          <cell r="B118">
            <v>115</v>
          </cell>
          <cell r="C118">
            <v>103</v>
          </cell>
          <cell r="D118">
            <v>990</v>
          </cell>
          <cell r="E118" t="str">
            <v>4.3.8</v>
          </cell>
          <cell r="F118" t="str">
            <v>Concreto de regularização</v>
          </cell>
          <cell r="G118" t="str">
            <v>M3</v>
          </cell>
          <cell r="H118">
            <v>6370</v>
          </cell>
          <cell r="I118">
            <v>81.680000000000007</v>
          </cell>
          <cell r="J118">
            <v>520301.6</v>
          </cell>
          <cell r="K118">
            <v>0.14000000000000001</v>
          </cell>
        </row>
        <row r="119">
          <cell r="B119">
            <v>116</v>
          </cell>
          <cell r="C119">
            <v>98</v>
          </cell>
          <cell r="D119">
            <v>1020</v>
          </cell>
          <cell r="E119" t="str">
            <v>4.3.3</v>
          </cell>
          <cell r="F119" t="str">
            <v>Escavação da galeria de drenagem</v>
          </cell>
          <cell r="G119" t="str">
            <v>M3</v>
          </cell>
          <cell r="H119">
            <v>1125</v>
          </cell>
          <cell r="I119">
            <v>70.44</v>
          </cell>
          <cell r="J119">
            <v>79245</v>
          </cell>
          <cell r="K119">
            <v>0.02</v>
          </cell>
        </row>
        <row r="120">
          <cell r="B120">
            <v>117</v>
          </cell>
          <cell r="C120">
            <v>104</v>
          </cell>
          <cell r="D120">
            <v>1040</v>
          </cell>
          <cell r="E120" t="str">
            <v>4.3.9</v>
          </cell>
          <cell r="F120" t="str">
            <v>Concreto do piso</v>
          </cell>
          <cell r="G120" t="str">
            <v>M3</v>
          </cell>
          <cell r="H120">
            <v>200</v>
          </cell>
          <cell r="I120">
            <v>71.849999999999994</v>
          </cell>
          <cell r="J120">
            <v>14370</v>
          </cell>
          <cell r="K120">
            <v>0</v>
          </cell>
        </row>
        <row r="121">
          <cell r="B121">
            <v>118</v>
          </cell>
          <cell r="C121">
            <v>113</v>
          </cell>
          <cell r="D121">
            <v>1090</v>
          </cell>
          <cell r="E121" t="str">
            <v>4.4.8</v>
          </cell>
          <cell r="F121" t="str">
            <v>Concreto estrutural - CF</v>
          </cell>
          <cell r="G121" t="str">
            <v>M3</v>
          </cell>
          <cell r="H121">
            <v>57339</v>
          </cell>
          <cell r="I121">
            <v>83.99</v>
          </cell>
          <cell r="J121">
            <v>4815902.6100000003</v>
          </cell>
          <cell r="K121">
            <v>1.26</v>
          </cell>
        </row>
        <row r="122">
          <cell r="B122">
            <v>119</v>
          </cell>
          <cell r="C122">
            <v>116</v>
          </cell>
          <cell r="D122">
            <v>1100</v>
          </cell>
          <cell r="E122" t="str">
            <v>4.4.11</v>
          </cell>
          <cell r="F122" t="str">
            <v>Acabamentos da casa de força e do edifício de comando</v>
          </cell>
          <cell r="G122" t="str">
            <v>GL</v>
          </cell>
          <cell r="H122">
            <v>1</v>
          </cell>
          <cell r="I122">
            <v>2393320</v>
          </cell>
          <cell r="J122">
            <v>2393320</v>
          </cell>
          <cell r="K122">
            <v>0.62</v>
          </cell>
        </row>
        <row r="123">
          <cell r="B123">
            <v>120</v>
          </cell>
          <cell r="C123">
            <v>117</v>
          </cell>
          <cell r="D123">
            <v>1110</v>
          </cell>
          <cell r="E123" t="str">
            <v>4.4.12</v>
          </cell>
          <cell r="F123" t="str">
            <v>Cobertura da casa de força</v>
          </cell>
          <cell r="G123" t="str">
            <v>GL</v>
          </cell>
          <cell r="H123">
            <v>1</v>
          </cell>
          <cell r="I123">
            <v>203250</v>
          </cell>
          <cell r="J123">
            <v>203250</v>
          </cell>
          <cell r="K123">
            <v>0.05</v>
          </cell>
        </row>
        <row r="124">
          <cell r="B124">
            <v>121</v>
          </cell>
          <cell r="C124">
            <v>118</v>
          </cell>
          <cell r="D124">
            <v>1120</v>
          </cell>
          <cell r="E124" t="str">
            <v>4.4.13</v>
          </cell>
          <cell r="F124" t="str">
            <v>Instrumentação - Casa de força</v>
          </cell>
          <cell r="G124" t="str">
            <v>GL</v>
          </cell>
          <cell r="H124">
            <v>1</v>
          </cell>
          <cell r="I124">
            <v>69170</v>
          </cell>
          <cell r="J124">
            <v>69170</v>
          </cell>
          <cell r="K124">
            <v>0.02</v>
          </cell>
        </row>
        <row r="125">
          <cell r="B125">
            <v>122</v>
          </cell>
          <cell r="C125">
            <v>119</v>
          </cell>
          <cell r="D125">
            <v>1130</v>
          </cell>
          <cell r="E125" t="str">
            <v>4.4.14</v>
          </cell>
          <cell r="F125" t="str">
            <v>Instrumentação de taludes em solos</v>
          </cell>
          <cell r="G125" t="str">
            <v>GL</v>
          </cell>
          <cell r="H125">
            <v>1</v>
          </cell>
          <cell r="I125">
            <v>44640</v>
          </cell>
          <cell r="J125">
            <v>44640</v>
          </cell>
          <cell r="K125">
            <v>0.01</v>
          </cell>
        </row>
        <row r="126">
          <cell r="B126">
            <v>123</v>
          </cell>
          <cell r="C126">
            <v>121</v>
          </cell>
          <cell r="D126">
            <v>1150</v>
          </cell>
          <cell r="E126" t="str">
            <v>4.5.2</v>
          </cell>
          <cell r="F126" t="str">
            <v>Concreto estrutural - EC</v>
          </cell>
          <cell r="G126" t="str">
            <v>M3</v>
          </cell>
          <cell r="H126">
            <v>220</v>
          </cell>
          <cell r="I126">
            <v>70.44</v>
          </cell>
          <cell r="J126">
            <v>15496.8</v>
          </cell>
          <cell r="K126">
            <v>0</v>
          </cell>
        </row>
        <row r="127">
          <cell r="B127">
            <v>124</v>
          </cell>
          <cell r="C127">
            <v>128</v>
          </cell>
          <cell r="D127">
            <v>1200</v>
          </cell>
          <cell r="E127" t="str">
            <v>5.1.6</v>
          </cell>
          <cell r="F127" t="str">
            <v>Tubos de concreto armado Ø= 800 mm</v>
          </cell>
          <cell r="G127" t="str">
            <v>M</v>
          </cell>
          <cell r="H127">
            <v>450</v>
          </cell>
          <cell r="I127">
            <v>110.26</v>
          </cell>
          <cell r="J127">
            <v>49617</v>
          </cell>
          <cell r="K127">
            <v>0.01</v>
          </cell>
        </row>
        <row r="128">
          <cell r="B128">
            <v>125</v>
          </cell>
          <cell r="C128">
            <v>167</v>
          </cell>
          <cell r="D128">
            <v>1240</v>
          </cell>
          <cell r="E128" t="str">
            <v>8.6</v>
          </cell>
          <cell r="F128" t="str">
            <v>Injeções em contatos aço/concreto e concreto/rocha</v>
          </cell>
          <cell r="G128" t="str">
            <v>TO</v>
          </cell>
          <cell r="H128">
            <v>300</v>
          </cell>
          <cell r="I128">
            <v>257.16000000000003</v>
          </cell>
          <cell r="J128">
            <v>77148</v>
          </cell>
          <cell r="K128">
            <v>0.02</v>
          </cell>
        </row>
        <row r="129">
          <cell r="B129">
            <v>126</v>
          </cell>
          <cell r="C129">
            <v>180</v>
          </cell>
          <cell r="D129">
            <v>1242</v>
          </cell>
          <cell r="E129" t="str">
            <v>8.19</v>
          </cell>
          <cell r="F129" t="str">
            <v>Tirantes de 8 m em aço de alta resistencia Ø= 20 mm</v>
          </cell>
          <cell r="G129" t="str">
            <v>UN</v>
          </cell>
          <cell r="H129">
            <v>24</v>
          </cell>
          <cell r="I129">
            <v>414.76</v>
          </cell>
          <cell r="J129">
            <v>9954.24</v>
          </cell>
          <cell r="K129">
            <v>0</v>
          </cell>
        </row>
        <row r="130">
          <cell r="B130">
            <v>127</v>
          </cell>
          <cell r="C130">
            <v>123</v>
          </cell>
          <cell r="D130">
            <v>1250</v>
          </cell>
          <cell r="E130" t="str">
            <v>5.1.1</v>
          </cell>
          <cell r="F130" t="str">
            <v>Meia cana de concreto p/ drenos 200 mm</v>
          </cell>
          <cell r="G130" t="str">
            <v>M</v>
          </cell>
          <cell r="H130">
            <v>1500</v>
          </cell>
          <cell r="I130">
            <v>10.1</v>
          </cell>
          <cell r="J130">
            <v>15150</v>
          </cell>
          <cell r="K130">
            <v>0</v>
          </cell>
        </row>
        <row r="131">
          <cell r="B131">
            <v>128</v>
          </cell>
          <cell r="C131">
            <v>124</v>
          </cell>
          <cell r="D131">
            <v>1260</v>
          </cell>
          <cell r="E131" t="str">
            <v>5.1.2</v>
          </cell>
          <cell r="F131" t="str">
            <v>Meia cana de concreto p/ drenos 300 mm</v>
          </cell>
          <cell r="G131" t="str">
            <v>M</v>
          </cell>
          <cell r="H131">
            <v>4875</v>
          </cell>
          <cell r="I131">
            <v>12.42</v>
          </cell>
          <cell r="J131">
            <v>60547.5</v>
          </cell>
          <cell r="K131">
            <v>0.02</v>
          </cell>
        </row>
        <row r="132">
          <cell r="B132">
            <v>129</v>
          </cell>
          <cell r="C132">
            <v>125</v>
          </cell>
          <cell r="D132">
            <v>1270</v>
          </cell>
          <cell r="E132" t="str">
            <v>5.1.3</v>
          </cell>
          <cell r="F132" t="str">
            <v>Meia cana de concreto p/ drenos 400 mm</v>
          </cell>
          <cell r="G132" t="str">
            <v>M</v>
          </cell>
          <cell r="H132">
            <v>1500</v>
          </cell>
          <cell r="I132">
            <v>16.350000000000001</v>
          </cell>
          <cell r="J132">
            <v>24525</v>
          </cell>
          <cell r="K132">
            <v>0.01</v>
          </cell>
        </row>
        <row r="133">
          <cell r="B133">
            <v>130</v>
          </cell>
          <cell r="C133">
            <v>126</v>
          </cell>
          <cell r="D133">
            <v>1280</v>
          </cell>
          <cell r="E133" t="str">
            <v>5.1.4</v>
          </cell>
          <cell r="F133" t="str">
            <v>Meia cana de concreto p/ drenos 500 mm</v>
          </cell>
          <cell r="G133" t="str">
            <v>M</v>
          </cell>
          <cell r="H133">
            <v>375</v>
          </cell>
          <cell r="I133">
            <v>19.84</v>
          </cell>
          <cell r="J133">
            <v>7440</v>
          </cell>
          <cell r="K133">
            <v>0</v>
          </cell>
        </row>
        <row r="134">
          <cell r="B134">
            <v>131</v>
          </cell>
          <cell r="C134">
            <v>127</v>
          </cell>
          <cell r="D134">
            <v>1290</v>
          </cell>
          <cell r="E134" t="str">
            <v>5.1.5</v>
          </cell>
          <cell r="F134" t="str">
            <v>Tubos de concreto perfurado para drenos até 300 mm</v>
          </cell>
          <cell r="G134" t="str">
            <v>M</v>
          </cell>
          <cell r="H134">
            <v>1500</v>
          </cell>
          <cell r="I134">
            <v>18.82</v>
          </cell>
          <cell r="J134">
            <v>28230</v>
          </cell>
          <cell r="K134">
            <v>0.01</v>
          </cell>
        </row>
        <row r="135">
          <cell r="B135">
            <v>132</v>
          </cell>
          <cell r="C135">
            <v>129</v>
          </cell>
          <cell r="D135">
            <v>1300</v>
          </cell>
          <cell r="E135" t="str">
            <v>5.1.7</v>
          </cell>
          <cell r="F135" t="str">
            <v>Tubos de concreto armado Ø= 1000 mm</v>
          </cell>
          <cell r="G135" t="str">
            <v>M</v>
          </cell>
          <cell r="H135">
            <v>38</v>
          </cell>
          <cell r="I135">
            <v>78.760000000000005</v>
          </cell>
          <cell r="J135">
            <v>2992.88</v>
          </cell>
          <cell r="K135">
            <v>0</v>
          </cell>
        </row>
        <row r="136">
          <cell r="B136">
            <v>133</v>
          </cell>
          <cell r="C136">
            <v>130</v>
          </cell>
          <cell r="D136">
            <v>1310</v>
          </cell>
          <cell r="E136" t="str">
            <v>5.1.8</v>
          </cell>
          <cell r="F136" t="str">
            <v>Drenos de pedra britada</v>
          </cell>
          <cell r="G136" t="str">
            <v>M3</v>
          </cell>
          <cell r="H136">
            <v>375</v>
          </cell>
          <cell r="I136">
            <v>18.149999999999999</v>
          </cell>
          <cell r="J136">
            <v>6806.25</v>
          </cell>
          <cell r="K136">
            <v>0</v>
          </cell>
        </row>
        <row r="137">
          <cell r="B137">
            <v>134</v>
          </cell>
          <cell r="C137">
            <v>132</v>
          </cell>
          <cell r="D137">
            <v>1320</v>
          </cell>
          <cell r="E137" t="str">
            <v>5.1.10</v>
          </cell>
          <cell r="F137" t="str">
            <v>Manta filtrante de geotextil Bidim OP-40 ou similar</v>
          </cell>
          <cell r="G137" t="str">
            <v>M2</v>
          </cell>
          <cell r="H137">
            <v>750</v>
          </cell>
          <cell r="I137">
            <v>11.67</v>
          </cell>
          <cell r="J137">
            <v>8752.5</v>
          </cell>
          <cell r="K137">
            <v>0</v>
          </cell>
        </row>
        <row r="138">
          <cell r="B138">
            <v>135</v>
          </cell>
          <cell r="C138">
            <v>133</v>
          </cell>
          <cell r="D138">
            <v>1330</v>
          </cell>
          <cell r="E138" t="str">
            <v>5.1.11</v>
          </cell>
          <cell r="F138" t="str">
            <v>Manta filtrante de geotextil Bidim OP-60 ou similar</v>
          </cell>
          <cell r="G138" t="str">
            <v>M2</v>
          </cell>
          <cell r="H138">
            <v>750</v>
          </cell>
          <cell r="I138">
            <v>13.27</v>
          </cell>
          <cell r="J138">
            <v>9952.5</v>
          </cell>
          <cell r="K138">
            <v>0</v>
          </cell>
        </row>
        <row r="139">
          <cell r="B139">
            <v>136</v>
          </cell>
          <cell r="C139">
            <v>134</v>
          </cell>
          <cell r="D139">
            <v>1340</v>
          </cell>
          <cell r="E139" t="str">
            <v>5.1.12</v>
          </cell>
          <cell r="F139" t="str">
            <v>Reaterro com solos</v>
          </cell>
          <cell r="G139" t="str">
            <v>M3</v>
          </cell>
          <cell r="H139">
            <v>2275</v>
          </cell>
          <cell r="I139">
            <v>5.88</v>
          </cell>
          <cell r="J139">
            <v>13377</v>
          </cell>
          <cell r="K139">
            <v>0</v>
          </cell>
        </row>
        <row r="140">
          <cell r="B140">
            <v>137</v>
          </cell>
          <cell r="C140">
            <v>136</v>
          </cell>
          <cell r="D140">
            <v>1370</v>
          </cell>
          <cell r="E140" t="str">
            <v>5.1.14</v>
          </cell>
          <cell r="F140" t="str">
            <v>Escavação de valas e canais em rocha</v>
          </cell>
          <cell r="G140" t="str">
            <v>M3</v>
          </cell>
          <cell r="H140">
            <v>2250</v>
          </cell>
          <cell r="I140">
            <v>15.76</v>
          </cell>
          <cell r="J140">
            <v>35460</v>
          </cell>
          <cell r="K140">
            <v>0.01</v>
          </cell>
        </row>
        <row r="141">
          <cell r="B141">
            <v>138</v>
          </cell>
          <cell r="C141">
            <v>140</v>
          </cell>
          <cell r="D141">
            <v>1380</v>
          </cell>
          <cell r="E141" t="str">
            <v>5.2.1</v>
          </cell>
          <cell r="F141" t="str">
            <v>Regularização e compactação do subleito</v>
          </cell>
          <cell r="G141" t="str">
            <v>M2</v>
          </cell>
          <cell r="H141">
            <v>53550</v>
          </cell>
          <cell r="I141">
            <v>0.88</v>
          </cell>
          <cell r="J141">
            <v>47124</v>
          </cell>
          <cell r="K141">
            <v>0.01</v>
          </cell>
        </row>
        <row r="142">
          <cell r="B142">
            <v>139</v>
          </cell>
          <cell r="C142">
            <v>141</v>
          </cell>
          <cell r="D142">
            <v>1390</v>
          </cell>
          <cell r="E142" t="str">
            <v>5.2.2</v>
          </cell>
          <cell r="F142" t="str">
            <v>Sub base estabilizada granulométricamente</v>
          </cell>
          <cell r="G142" t="str">
            <v>M3</v>
          </cell>
          <cell r="H142">
            <v>12500</v>
          </cell>
          <cell r="I142">
            <v>6.85</v>
          </cell>
          <cell r="J142">
            <v>85625</v>
          </cell>
          <cell r="K142">
            <v>0.02</v>
          </cell>
        </row>
        <row r="143">
          <cell r="B143">
            <v>140</v>
          </cell>
          <cell r="C143">
            <v>142</v>
          </cell>
          <cell r="D143">
            <v>1400</v>
          </cell>
          <cell r="E143" t="str">
            <v>5.2.3</v>
          </cell>
          <cell r="F143" t="str">
            <v>Base estabilizada granulometricante</v>
          </cell>
          <cell r="G143" t="str">
            <v>M3</v>
          </cell>
          <cell r="H143">
            <v>9180</v>
          </cell>
          <cell r="I143">
            <v>6.85</v>
          </cell>
          <cell r="J143">
            <v>62883</v>
          </cell>
          <cell r="K143">
            <v>0.02</v>
          </cell>
        </row>
        <row r="144">
          <cell r="B144">
            <v>141</v>
          </cell>
          <cell r="C144">
            <v>143</v>
          </cell>
          <cell r="D144">
            <v>1410</v>
          </cell>
          <cell r="E144" t="str">
            <v>5.2.4</v>
          </cell>
          <cell r="F144" t="str">
            <v>Pintura de ligação</v>
          </cell>
          <cell r="G144" t="str">
            <v>M2</v>
          </cell>
          <cell r="H144">
            <v>38250</v>
          </cell>
          <cell r="I144">
            <v>0.51</v>
          </cell>
          <cell r="J144">
            <v>19507.5</v>
          </cell>
          <cell r="K144">
            <v>0.01</v>
          </cell>
        </row>
        <row r="145">
          <cell r="B145">
            <v>142</v>
          </cell>
          <cell r="C145">
            <v>144</v>
          </cell>
          <cell r="D145">
            <v>1420</v>
          </cell>
          <cell r="E145" t="str">
            <v>5.2.5</v>
          </cell>
          <cell r="F145" t="str">
            <v>Imprimação</v>
          </cell>
          <cell r="G145" t="str">
            <v>M2</v>
          </cell>
          <cell r="H145">
            <v>53550</v>
          </cell>
          <cell r="I145">
            <v>0.6</v>
          </cell>
          <cell r="J145">
            <v>32130</v>
          </cell>
          <cell r="K145">
            <v>0.01</v>
          </cell>
        </row>
        <row r="146">
          <cell r="B146">
            <v>143</v>
          </cell>
          <cell r="C146">
            <v>145</v>
          </cell>
          <cell r="D146">
            <v>1430</v>
          </cell>
          <cell r="E146" t="str">
            <v>5.2.6</v>
          </cell>
          <cell r="F146" t="str">
            <v>Concreto betuminoso usinado a quente</v>
          </cell>
          <cell r="G146" t="str">
            <v>M3</v>
          </cell>
          <cell r="H146">
            <v>1913</v>
          </cell>
          <cell r="I146">
            <v>146.77000000000001</v>
          </cell>
          <cell r="J146">
            <v>280771.01</v>
          </cell>
          <cell r="K146">
            <v>7.0000000000000007E-2</v>
          </cell>
        </row>
        <row r="147">
          <cell r="B147">
            <v>144</v>
          </cell>
          <cell r="C147">
            <v>146</v>
          </cell>
          <cell r="D147">
            <v>1440</v>
          </cell>
          <cell r="E147" t="str">
            <v>5.2.7</v>
          </cell>
          <cell r="F147" t="str">
            <v>Tratamento superficial simples</v>
          </cell>
          <cell r="G147" t="str">
            <v>M2</v>
          </cell>
          <cell r="H147">
            <v>15300</v>
          </cell>
          <cell r="I147">
            <v>1.28</v>
          </cell>
          <cell r="J147">
            <v>19584</v>
          </cell>
          <cell r="K147">
            <v>0.01</v>
          </cell>
        </row>
        <row r="148">
          <cell r="B148">
            <v>145</v>
          </cell>
          <cell r="C148">
            <v>147</v>
          </cell>
          <cell r="D148">
            <v>1450</v>
          </cell>
          <cell r="E148" t="str">
            <v>5.2.8</v>
          </cell>
          <cell r="F148" t="str">
            <v>Cercas e defensas</v>
          </cell>
          <cell r="G148" t="str">
            <v>M</v>
          </cell>
          <cell r="H148">
            <v>5000</v>
          </cell>
          <cell r="I148">
            <v>26.38</v>
          </cell>
          <cell r="J148">
            <v>131900</v>
          </cell>
          <cell r="K148">
            <v>0.03</v>
          </cell>
        </row>
        <row r="149">
          <cell r="B149">
            <v>146</v>
          </cell>
          <cell r="C149">
            <v>148</v>
          </cell>
          <cell r="D149">
            <v>1460</v>
          </cell>
          <cell r="E149" t="str">
            <v>5.2.9</v>
          </cell>
          <cell r="F149" t="str">
            <v>Sinalização horizontal e vertical</v>
          </cell>
          <cell r="G149" t="str">
            <v>M</v>
          </cell>
          <cell r="H149">
            <v>5100</v>
          </cell>
          <cell r="I149">
            <v>18.57</v>
          </cell>
          <cell r="J149">
            <v>94707</v>
          </cell>
          <cell r="K149">
            <v>0.02</v>
          </cell>
        </row>
        <row r="150">
          <cell r="B150">
            <v>147</v>
          </cell>
          <cell r="C150">
            <v>149</v>
          </cell>
          <cell r="D150">
            <v>1470</v>
          </cell>
          <cell r="E150" t="str">
            <v>5.3.1</v>
          </cell>
          <cell r="F150" t="str">
            <v>Plantio de gramas em leivas</v>
          </cell>
          <cell r="G150" t="str">
            <v>M2</v>
          </cell>
          <cell r="H150">
            <v>50000</v>
          </cell>
          <cell r="I150">
            <v>2.97</v>
          </cell>
          <cell r="J150">
            <v>148500</v>
          </cell>
          <cell r="K150">
            <v>0.04</v>
          </cell>
        </row>
        <row r="151">
          <cell r="B151">
            <v>148</v>
          </cell>
          <cell r="C151">
            <v>150</v>
          </cell>
          <cell r="D151">
            <v>1480</v>
          </cell>
          <cell r="E151" t="str">
            <v>5.3.2</v>
          </cell>
          <cell r="F151" t="str">
            <v>Plantio de gramas com hidrossemeadura</v>
          </cell>
          <cell r="G151" t="str">
            <v>M2</v>
          </cell>
          <cell r="H151">
            <v>500000</v>
          </cell>
          <cell r="I151">
            <v>1.49</v>
          </cell>
          <cell r="J151">
            <v>745000</v>
          </cell>
          <cell r="K151">
            <v>0.19</v>
          </cell>
        </row>
        <row r="152">
          <cell r="B152">
            <v>149</v>
          </cell>
          <cell r="C152">
            <v>154</v>
          </cell>
          <cell r="D152">
            <v>1630</v>
          </cell>
          <cell r="E152" t="str">
            <v>6.4</v>
          </cell>
          <cell r="F152" t="str">
            <v>Aterro compactado em rocha</v>
          </cell>
          <cell r="G152" t="str">
            <v>M3</v>
          </cell>
          <cell r="H152">
            <v>261187</v>
          </cell>
          <cell r="I152">
            <v>4.6900000000000004</v>
          </cell>
          <cell r="J152">
            <v>1224967.03</v>
          </cell>
          <cell r="K152">
            <v>0.32</v>
          </cell>
        </row>
        <row r="153">
          <cell r="B153">
            <v>150</v>
          </cell>
          <cell r="C153">
            <v>155</v>
          </cell>
          <cell r="D153">
            <v>1640</v>
          </cell>
          <cell r="E153" t="str">
            <v>6.5</v>
          </cell>
          <cell r="F153" t="str">
            <v>Aterro compactado em solo</v>
          </cell>
          <cell r="G153" t="str">
            <v>M3</v>
          </cell>
          <cell r="H153">
            <v>16200</v>
          </cell>
          <cell r="I153">
            <v>1.05</v>
          </cell>
          <cell r="J153">
            <v>17010</v>
          </cell>
          <cell r="K153">
            <v>0</v>
          </cell>
        </row>
        <row r="154">
          <cell r="B154">
            <v>151</v>
          </cell>
          <cell r="C154">
            <v>157</v>
          </cell>
          <cell r="D154">
            <v>1650</v>
          </cell>
          <cell r="E154" t="str">
            <v>6.7</v>
          </cell>
          <cell r="F154" t="str">
            <v>Concreto estrutural - SE</v>
          </cell>
          <cell r="G154" t="str">
            <v>M3</v>
          </cell>
          <cell r="H154">
            <v>1045</v>
          </cell>
          <cell r="I154">
            <v>23.8</v>
          </cell>
          <cell r="J154">
            <v>24871</v>
          </cell>
          <cell r="K154">
            <v>0.01</v>
          </cell>
        </row>
        <row r="155">
          <cell r="B155">
            <v>152</v>
          </cell>
          <cell r="C155">
            <v>158</v>
          </cell>
          <cell r="D155">
            <v>1660</v>
          </cell>
          <cell r="E155" t="str">
            <v>6.8</v>
          </cell>
          <cell r="F155" t="str">
            <v>Encascalhamento</v>
          </cell>
          <cell r="G155" t="str">
            <v>M3</v>
          </cell>
          <cell r="H155">
            <v>1360</v>
          </cell>
          <cell r="I155">
            <v>25.38</v>
          </cell>
          <cell r="J155">
            <v>34516.800000000003</v>
          </cell>
          <cell r="K155">
            <v>0.01</v>
          </cell>
        </row>
        <row r="156">
          <cell r="B156">
            <v>153</v>
          </cell>
          <cell r="C156">
            <v>159</v>
          </cell>
          <cell r="D156">
            <v>1690</v>
          </cell>
          <cell r="E156" t="str">
            <v>6.9</v>
          </cell>
          <cell r="F156" t="str">
            <v>Pavimentação</v>
          </cell>
          <cell r="G156" t="str">
            <v>M2</v>
          </cell>
          <cell r="H156">
            <v>600</v>
          </cell>
          <cell r="I156">
            <v>68.83</v>
          </cell>
          <cell r="J156">
            <v>41298</v>
          </cell>
          <cell r="K156">
            <v>0.01</v>
          </cell>
        </row>
        <row r="157">
          <cell r="B157">
            <v>154</v>
          </cell>
          <cell r="C157">
            <v>187</v>
          </cell>
          <cell r="D157">
            <v>1730</v>
          </cell>
          <cell r="E157" t="str">
            <v>9.1</v>
          </cell>
          <cell r="F157" t="str">
            <v>Cimento pozolânico</v>
          </cell>
          <cell r="G157" t="str">
            <v>TO</v>
          </cell>
          <cell r="H157">
            <v>81779</v>
          </cell>
          <cell r="I157">
            <v>180</v>
          </cell>
          <cell r="J157">
            <v>14720220</v>
          </cell>
          <cell r="K157">
            <v>3.84</v>
          </cell>
        </row>
        <row r="158">
          <cell r="B158">
            <v>155</v>
          </cell>
          <cell r="C158">
            <v>189</v>
          </cell>
          <cell r="D158">
            <v>1740</v>
          </cell>
          <cell r="E158" t="str">
            <v>9.3</v>
          </cell>
          <cell r="F158" t="str">
            <v>Aço  para armaduras</v>
          </cell>
          <cell r="G158" t="str">
            <v>TO</v>
          </cell>
          <cell r="H158">
            <v>15369</v>
          </cell>
          <cell r="I158">
            <v>601.41999999999996</v>
          </cell>
          <cell r="J158">
            <v>9243223.9800000004</v>
          </cell>
          <cell r="K158">
            <v>2.41</v>
          </cell>
        </row>
        <row r="159">
          <cell r="B159">
            <v>156</v>
          </cell>
          <cell r="C159">
            <v>192</v>
          </cell>
          <cell r="D159">
            <v>1750</v>
          </cell>
          <cell r="E159" t="str">
            <v>9.6</v>
          </cell>
          <cell r="F159" t="str">
            <v>Cimento em sacos</v>
          </cell>
          <cell r="G159" t="str">
            <v>TO</v>
          </cell>
          <cell r="H159">
            <v>1800</v>
          </cell>
          <cell r="I159">
            <v>218.4</v>
          </cell>
          <cell r="J159">
            <v>393120</v>
          </cell>
          <cell r="K159">
            <v>0.1</v>
          </cell>
        </row>
        <row r="160">
          <cell r="B160">
            <v>157</v>
          </cell>
          <cell r="C160">
            <v>191</v>
          </cell>
          <cell r="D160">
            <v>1760</v>
          </cell>
          <cell r="E160" t="str">
            <v>9.5</v>
          </cell>
          <cell r="F160" t="str">
            <v>Consumo de energia elétrica</v>
          </cell>
          <cell r="G160" t="str">
            <v>GL</v>
          </cell>
          <cell r="H160">
            <v>1</v>
          </cell>
          <cell r="I160">
            <v>4561673.25</v>
          </cell>
          <cell r="J160">
            <v>4561673.25</v>
          </cell>
          <cell r="K160">
            <v>1.19</v>
          </cell>
        </row>
        <row r="161">
          <cell r="B161">
            <v>158</v>
          </cell>
          <cell r="C161">
            <v>12</v>
          </cell>
          <cell r="D161">
            <v>1800</v>
          </cell>
          <cell r="E161" t="str">
            <v>1.6.1</v>
          </cell>
          <cell r="F161" t="str">
            <v>Administração do consórcio</v>
          </cell>
          <cell r="G161" t="str">
            <v>GL</v>
          </cell>
          <cell r="H161">
            <v>1</v>
          </cell>
          <cell r="I161">
            <v>16921301</v>
          </cell>
          <cell r="J161">
            <v>16921301</v>
          </cell>
          <cell r="K161">
            <v>4.41</v>
          </cell>
        </row>
        <row r="162">
          <cell r="B162">
            <v>159</v>
          </cell>
          <cell r="C162">
            <v>13</v>
          </cell>
          <cell r="D162">
            <v>1810</v>
          </cell>
          <cell r="E162" t="str">
            <v>1.7.1</v>
          </cell>
          <cell r="F162" t="str">
            <v>Remuneração do construtor</v>
          </cell>
          <cell r="G162" t="str">
            <v>GL</v>
          </cell>
          <cell r="H162">
            <v>1</v>
          </cell>
          <cell r="I162">
            <v>49924425</v>
          </cell>
          <cell r="J162">
            <v>49924425</v>
          </cell>
          <cell r="K162">
            <v>13.01</v>
          </cell>
        </row>
        <row r="163">
          <cell r="B163">
            <v>160</v>
          </cell>
          <cell r="C163">
            <v>11</v>
          </cell>
          <cell r="D163">
            <v>1825</v>
          </cell>
          <cell r="E163" t="str">
            <v>1.5.1</v>
          </cell>
          <cell r="F163" t="str">
            <v>Administração local</v>
          </cell>
          <cell r="G163" t="str">
            <v>GL</v>
          </cell>
          <cell r="H163">
            <v>1</v>
          </cell>
          <cell r="I163">
            <v>40883935</v>
          </cell>
          <cell r="J163">
            <v>40883935</v>
          </cell>
          <cell r="K163">
            <v>10.65</v>
          </cell>
        </row>
        <row r="164">
          <cell r="B164">
            <v>161</v>
          </cell>
          <cell r="C164">
            <v>181</v>
          </cell>
          <cell r="D164">
            <v>2243</v>
          </cell>
          <cell r="E164" t="str">
            <v>8.20</v>
          </cell>
          <cell r="F164" t="str">
            <v>Tirantes de 8 m em aço de alta resistencia Ø= 32 mm</v>
          </cell>
          <cell r="G164" t="str">
            <v>UN</v>
          </cell>
          <cell r="H164">
            <v>10</v>
          </cell>
          <cell r="I164">
            <v>968.76</v>
          </cell>
          <cell r="J164">
            <v>9687.6</v>
          </cell>
          <cell r="K164">
            <v>0</v>
          </cell>
        </row>
        <row r="165">
          <cell r="B165">
            <v>162</v>
          </cell>
          <cell r="C165">
            <v>182</v>
          </cell>
          <cell r="D165">
            <v>2244</v>
          </cell>
          <cell r="E165" t="str">
            <v>8.21</v>
          </cell>
          <cell r="F165" t="str">
            <v>Tirantes de 15 m em aço de alta resistencia Ø= 32 mm</v>
          </cell>
          <cell r="G165" t="str">
            <v>UN</v>
          </cell>
          <cell r="H165">
            <v>10</v>
          </cell>
          <cell r="I165">
            <v>1547.49</v>
          </cell>
          <cell r="J165">
            <v>15474.9</v>
          </cell>
          <cell r="K165">
            <v>0</v>
          </cell>
        </row>
        <row r="166">
          <cell r="B166">
            <v>163</v>
          </cell>
          <cell r="C166">
            <v>183</v>
          </cell>
          <cell r="D166">
            <v>2245</v>
          </cell>
          <cell r="E166" t="str">
            <v>8.22</v>
          </cell>
          <cell r="F166" t="str">
            <v>Tirantes de 18 m em aço de alta resistencia Ø= 32 mm</v>
          </cell>
          <cell r="G166" t="str">
            <v>UN</v>
          </cell>
          <cell r="H166">
            <v>10</v>
          </cell>
          <cell r="I166">
            <v>1742.02</v>
          </cell>
          <cell r="J166">
            <v>17420.2</v>
          </cell>
          <cell r="K166">
            <v>0</v>
          </cell>
        </row>
        <row r="167">
          <cell r="B167">
            <v>164</v>
          </cell>
          <cell r="C167">
            <v>184</v>
          </cell>
          <cell r="D167">
            <v>2246</v>
          </cell>
          <cell r="E167" t="str">
            <v>8.23</v>
          </cell>
          <cell r="F167" t="str">
            <v>Tirantes resinado em aço de alta resistencia Ø= 32 mm tipo B</v>
          </cell>
          <cell r="G167" t="str">
            <v>M</v>
          </cell>
          <cell r="H167">
            <v>20</v>
          </cell>
          <cell r="I167">
            <v>141.97999999999999</v>
          </cell>
          <cell r="J167">
            <v>2839.6</v>
          </cell>
          <cell r="K167">
            <v>0</v>
          </cell>
        </row>
        <row r="168">
          <cell r="B168">
            <v>165</v>
          </cell>
          <cell r="C168">
            <v>185</v>
          </cell>
          <cell r="D168">
            <v>2247</v>
          </cell>
          <cell r="E168" t="str">
            <v>8.24</v>
          </cell>
          <cell r="F168" t="str">
            <v>Tirantes resinado em aço de alta resistencia Ø= 32 mm tipo A</v>
          </cell>
          <cell r="G168" t="str">
            <v>M</v>
          </cell>
          <cell r="H168">
            <v>20</v>
          </cell>
          <cell r="I168">
            <v>114.72</v>
          </cell>
          <cell r="J168">
            <v>2294.4</v>
          </cell>
          <cell r="K168">
            <v>0</v>
          </cell>
        </row>
        <row r="169">
          <cell r="B169">
            <v>166</v>
          </cell>
          <cell r="C169">
            <v>186</v>
          </cell>
          <cell r="D169">
            <v>2248</v>
          </cell>
          <cell r="E169" t="str">
            <v>8.25</v>
          </cell>
          <cell r="F169" t="str">
            <v>Concreto projetado com fibras</v>
          </cell>
          <cell r="G169" t="str">
            <v>M3</v>
          </cell>
          <cell r="H169">
            <v>4100</v>
          </cell>
          <cell r="I169">
            <v>223.94</v>
          </cell>
          <cell r="J169">
            <v>918154</v>
          </cell>
          <cell r="K169">
            <v>0.24</v>
          </cell>
        </row>
        <row r="170">
          <cell r="B170">
            <v>167</v>
          </cell>
          <cell r="C170">
            <v>131</v>
          </cell>
          <cell r="D170">
            <v>2371</v>
          </cell>
          <cell r="E170" t="str">
            <v>5.1.9</v>
          </cell>
          <cell r="F170" t="str">
            <v>Dreno de 0,50 m tipo barbacã  Ø=4"</v>
          </cell>
          <cell r="G170" t="str">
            <v>UN</v>
          </cell>
          <cell r="H170">
            <v>100</v>
          </cell>
          <cell r="I170">
            <v>0</v>
          </cell>
          <cell r="J170">
            <v>0</v>
          </cell>
          <cell r="K170">
            <v>0</v>
          </cell>
        </row>
        <row r="171">
          <cell r="B171">
            <v>168</v>
          </cell>
          <cell r="C171">
            <v>137</v>
          </cell>
          <cell r="D171">
            <v>2372</v>
          </cell>
          <cell r="E171" t="str">
            <v>5.1.15</v>
          </cell>
          <cell r="F171" t="str">
            <v>Canaleta de drenagem de pé / saída</v>
          </cell>
          <cell r="G171" t="str">
            <v>M</v>
          </cell>
          <cell r="H171">
            <v>10</v>
          </cell>
          <cell r="I171">
            <v>88.23</v>
          </cell>
          <cell r="J171">
            <v>882.3</v>
          </cell>
          <cell r="K171">
            <v>0</v>
          </cell>
        </row>
        <row r="172">
          <cell r="B172">
            <v>169</v>
          </cell>
          <cell r="C172">
            <v>138</v>
          </cell>
          <cell r="D172">
            <v>2374</v>
          </cell>
          <cell r="E172" t="str">
            <v>5.1.16</v>
          </cell>
          <cell r="F172" t="str">
            <v>Valeta para topo de talude DR-10</v>
          </cell>
          <cell r="G172" t="str">
            <v>M</v>
          </cell>
          <cell r="H172">
            <v>10</v>
          </cell>
          <cell r="I172">
            <v>64.45</v>
          </cell>
          <cell r="J172">
            <v>644.5</v>
          </cell>
          <cell r="K172">
            <v>0</v>
          </cell>
        </row>
        <row r="173">
          <cell r="B173">
            <v>170</v>
          </cell>
          <cell r="C173">
            <v>139</v>
          </cell>
          <cell r="D173">
            <v>2376</v>
          </cell>
          <cell r="E173" t="str">
            <v>5.1.17</v>
          </cell>
          <cell r="F173" t="str">
            <v>Gabião tipo caixa</v>
          </cell>
          <cell r="G173" t="str">
            <v>M3</v>
          </cell>
          <cell r="H173">
            <v>725</v>
          </cell>
          <cell r="I173">
            <v>109.05</v>
          </cell>
          <cell r="J173">
            <v>79061.25</v>
          </cell>
          <cell r="K173">
            <v>0.02</v>
          </cell>
        </row>
        <row r="174">
          <cell r="B174">
            <v>171</v>
          </cell>
          <cell r="C174">
            <v>163</v>
          </cell>
          <cell r="D174">
            <v>2433</v>
          </cell>
          <cell r="E174" t="str">
            <v>8.2</v>
          </cell>
          <cell r="F174" t="str">
            <v>Barras de ancoragem aço CA-50 Ø=25 mm L &lt; 10 m</v>
          </cell>
          <cell r="G174" t="str">
            <v>UN</v>
          </cell>
          <cell r="H174">
            <v>30</v>
          </cell>
          <cell r="I174">
            <v>862.79</v>
          </cell>
          <cell r="J174">
            <v>25883.7</v>
          </cell>
          <cell r="K174">
            <v>0.01</v>
          </cell>
        </row>
        <row r="175">
          <cell r="B175">
            <v>172</v>
          </cell>
          <cell r="C175">
            <v>164</v>
          </cell>
          <cell r="D175">
            <v>2434</v>
          </cell>
          <cell r="E175" t="str">
            <v>8.3</v>
          </cell>
          <cell r="F175" t="str">
            <v>Barras de ancoragem aço CA-50 Ø=25 mm L &gt; 14 m</v>
          </cell>
          <cell r="G175" t="str">
            <v>UN</v>
          </cell>
          <cell r="H175">
            <v>30</v>
          </cell>
          <cell r="I175">
            <v>1241.58</v>
          </cell>
          <cell r="J175">
            <v>37247.4</v>
          </cell>
          <cell r="K175">
            <v>0.01</v>
          </cell>
        </row>
        <row r="176">
          <cell r="B176">
            <v>173</v>
          </cell>
          <cell r="C176">
            <v>174</v>
          </cell>
          <cell r="D176">
            <v>2452</v>
          </cell>
          <cell r="E176" t="str">
            <v>8.13</v>
          </cell>
          <cell r="F176" t="str">
            <v>Tirantes de 4 m em aço de alta resistencia Ø= 25 mm</v>
          </cell>
          <cell r="G176" t="str">
            <v>UN</v>
          </cell>
          <cell r="H176">
            <v>500</v>
          </cell>
          <cell r="I176">
            <v>328.39</v>
          </cell>
          <cell r="J176">
            <v>164195</v>
          </cell>
          <cell r="K176">
            <v>0.04</v>
          </cell>
        </row>
        <row r="177">
          <cell r="B177">
            <v>174</v>
          </cell>
          <cell r="C177">
            <v>175</v>
          </cell>
          <cell r="D177">
            <v>2454</v>
          </cell>
          <cell r="E177" t="str">
            <v>8.14</v>
          </cell>
          <cell r="F177" t="str">
            <v>Tirantes de 4 m em aço de alta resistencia Ø= 32 mm</v>
          </cell>
          <cell r="G177" t="str">
            <v>UN</v>
          </cell>
          <cell r="H177">
            <v>400</v>
          </cell>
          <cell r="I177">
            <v>444.43</v>
          </cell>
          <cell r="J177">
            <v>177772</v>
          </cell>
          <cell r="K177">
            <v>0.05</v>
          </cell>
        </row>
        <row r="178">
          <cell r="B178">
            <v>175</v>
          </cell>
          <cell r="C178">
            <v>176</v>
          </cell>
          <cell r="D178">
            <v>2456</v>
          </cell>
          <cell r="E178" t="str">
            <v>8.15</v>
          </cell>
          <cell r="F178" t="str">
            <v>Tirantes de 5 m em aço de alta resistencia Ø= 25 mm</v>
          </cell>
          <cell r="G178" t="str">
            <v>UN</v>
          </cell>
          <cell r="H178">
            <v>400</v>
          </cell>
          <cell r="I178">
            <v>386.87</v>
          </cell>
          <cell r="J178">
            <v>154748</v>
          </cell>
          <cell r="K178">
            <v>0.04</v>
          </cell>
        </row>
        <row r="179">
          <cell r="B179">
            <v>176</v>
          </cell>
          <cell r="C179">
            <v>178</v>
          </cell>
          <cell r="D179">
            <v>2462</v>
          </cell>
          <cell r="E179" t="str">
            <v>8.17</v>
          </cell>
          <cell r="F179" t="str">
            <v>Tirantes de 6 m em aço de alta resistencia Ø= 25 mm</v>
          </cell>
          <cell r="G179" t="str">
            <v>UN</v>
          </cell>
          <cell r="H179">
            <v>250</v>
          </cell>
          <cell r="I179">
            <v>414.77</v>
          </cell>
          <cell r="J179">
            <v>103692.5</v>
          </cell>
          <cell r="K179">
            <v>0.03</v>
          </cell>
        </row>
        <row r="180">
          <cell r="B180">
            <v>177</v>
          </cell>
          <cell r="C180">
            <v>169</v>
          </cell>
          <cell r="D180">
            <v>2502</v>
          </cell>
          <cell r="E180" t="str">
            <v>8.8</v>
          </cell>
          <cell r="F180" t="str">
            <v>Perfuração Ø= 75 mm para tirante com sonda roto percussiva</v>
          </cell>
          <cell r="G180" t="str">
            <v>M</v>
          </cell>
          <cell r="H180">
            <v>6000</v>
          </cell>
          <cell r="I180">
            <v>44.56</v>
          </cell>
          <cell r="J180">
            <v>267360</v>
          </cell>
          <cell r="K180">
            <v>7.0000000000000007E-2</v>
          </cell>
        </row>
        <row r="181">
          <cell r="B181">
            <v>178</v>
          </cell>
          <cell r="C181">
            <v>170</v>
          </cell>
          <cell r="D181">
            <v>2504</v>
          </cell>
          <cell r="E181" t="str">
            <v>8.9</v>
          </cell>
          <cell r="F181" t="str">
            <v>Perfuração Ø= 75 mm para tirante com sonda rotativa</v>
          </cell>
          <cell r="G181" t="str">
            <v>M</v>
          </cell>
          <cell r="H181">
            <v>4289</v>
          </cell>
          <cell r="I181">
            <v>172.2</v>
          </cell>
          <cell r="J181">
            <v>738565.8</v>
          </cell>
          <cell r="K181">
            <v>0.19</v>
          </cell>
        </row>
        <row r="182">
          <cell r="B182">
            <v>179</v>
          </cell>
          <cell r="C182">
            <v>171</v>
          </cell>
          <cell r="D182">
            <v>2506</v>
          </cell>
          <cell r="E182" t="str">
            <v>8.10</v>
          </cell>
          <cell r="F182" t="str">
            <v>Tirantes de 2 m em aço de alta resistencia Ø= 25 mm</v>
          </cell>
          <cell r="G182" t="str">
            <v>UN</v>
          </cell>
          <cell r="H182">
            <v>1000</v>
          </cell>
          <cell r="I182">
            <v>213.25</v>
          </cell>
          <cell r="J182">
            <v>213250</v>
          </cell>
          <cell r="K182">
            <v>0.06</v>
          </cell>
        </row>
        <row r="183">
          <cell r="B183">
            <v>180</v>
          </cell>
          <cell r="C183">
            <v>188</v>
          </cell>
          <cell r="D183">
            <v>2731</v>
          </cell>
          <cell r="E183" t="str">
            <v>9.2</v>
          </cell>
          <cell r="F183" t="str">
            <v>Cimento pozolânico ( perdas )</v>
          </cell>
          <cell r="G183" t="str">
            <v>TO</v>
          </cell>
          <cell r="H183">
            <v>2453</v>
          </cell>
          <cell r="I183">
            <v>180</v>
          </cell>
          <cell r="J183">
            <v>441540</v>
          </cell>
          <cell r="K183">
            <v>0.12</v>
          </cell>
        </row>
        <row r="184">
          <cell r="B184">
            <v>181</v>
          </cell>
          <cell r="C184">
            <v>190</v>
          </cell>
          <cell r="D184">
            <v>2741</v>
          </cell>
          <cell r="E184" t="str">
            <v>9.4</v>
          </cell>
          <cell r="F184" t="str">
            <v>Aço  para armadura ( perdas )</v>
          </cell>
          <cell r="G184" t="str">
            <v>TO</v>
          </cell>
          <cell r="H184">
            <v>1230</v>
          </cell>
          <cell r="I184">
            <v>601.41999999999996</v>
          </cell>
          <cell r="J184">
            <v>739746.6</v>
          </cell>
          <cell r="K184">
            <v>0.19</v>
          </cell>
        </row>
        <row r="185">
          <cell r="B185">
            <v>182</v>
          </cell>
          <cell r="C185">
            <v>193</v>
          </cell>
          <cell r="D185">
            <v>2790</v>
          </cell>
          <cell r="E185">
            <v>10</v>
          </cell>
          <cell r="F185" t="str">
            <v>IMPOSTOS</v>
          </cell>
          <cell r="G185" t="str">
            <v>GL</v>
          </cell>
          <cell r="H185">
            <v>1</v>
          </cell>
          <cell r="I185">
            <v>20913159.48</v>
          </cell>
          <cell r="J185">
            <v>20913159.48</v>
          </cell>
          <cell r="K185">
            <v>5.45</v>
          </cell>
        </row>
        <row r="186">
          <cell r="B186">
            <v>183</v>
          </cell>
          <cell r="C186">
            <v>76</v>
          </cell>
          <cell r="D186">
            <v>3410</v>
          </cell>
          <cell r="E186" t="str">
            <v>3.3.8</v>
          </cell>
          <cell r="F186" t="str">
            <v>Colocação de armadura - Barragem</v>
          </cell>
          <cell r="G186" t="str">
            <v>TO</v>
          </cell>
          <cell r="H186">
            <v>3108</v>
          </cell>
          <cell r="I186">
            <v>552.74</v>
          </cell>
          <cell r="J186">
            <v>1717915.92</v>
          </cell>
          <cell r="K186">
            <v>0.45</v>
          </cell>
        </row>
        <row r="187">
          <cell r="B187">
            <v>184</v>
          </cell>
          <cell r="C187">
            <v>89</v>
          </cell>
          <cell r="D187">
            <v>3420</v>
          </cell>
          <cell r="E187" t="str">
            <v>4.1.9</v>
          </cell>
          <cell r="F187" t="str">
            <v>Colocação de armaduras - VS</v>
          </cell>
          <cell r="G187" t="str">
            <v>TO</v>
          </cell>
          <cell r="H187">
            <v>4485</v>
          </cell>
          <cell r="I187">
            <v>552.74</v>
          </cell>
          <cell r="J187">
            <v>2479038.9</v>
          </cell>
          <cell r="K187">
            <v>0.65</v>
          </cell>
        </row>
        <row r="188">
          <cell r="B188">
            <v>185</v>
          </cell>
          <cell r="C188">
            <v>95</v>
          </cell>
          <cell r="D188">
            <v>3430</v>
          </cell>
          <cell r="E188" t="str">
            <v>4.2.3</v>
          </cell>
          <cell r="F188" t="str">
            <v>Colocação de armaduras - TA</v>
          </cell>
          <cell r="G188" t="str">
            <v>TO</v>
          </cell>
          <cell r="H188">
            <v>1226</v>
          </cell>
          <cell r="I188">
            <v>552.74</v>
          </cell>
          <cell r="J188">
            <v>677659.24</v>
          </cell>
          <cell r="K188">
            <v>0.18</v>
          </cell>
        </row>
        <row r="189">
          <cell r="B189">
            <v>186</v>
          </cell>
          <cell r="C189">
            <v>100</v>
          </cell>
          <cell r="D189">
            <v>3440</v>
          </cell>
          <cell r="E189" t="str">
            <v>4.3.5</v>
          </cell>
          <cell r="F189" t="str">
            <v>Colocação das armaduras - C.forçado</v>
          </cell>
          <cell r="G189" t="str">
            <v>TO</v>
          </cell>
          <cell r="H189">
            <v>213</v>
          </cell>
          <cell r="I189">
            <v>552.74</v>
          </cell>
          <cell r="J189">
            <v>117733.62</v>
          </cell>
          <cell r="K189">
            <v>0.03</v>
          </cell>
        </row>
        <row r="190">
          <cell r="B190">
            <v>187</v>
          </cell>
          <cell r="C190">
            <v>114</v>
          </cell>
          <cell r="D190">
            <v>3450</v>
          </cell>
          <cell r="E190" t="str">
            <v>4.4.9</v>
          </cell>
          <cell r="F190" t="str">
            <v>Colocação das armaduras - CF</v>
          </cell>
          <cell r="G190" t="str">
            <v>TO</v>
          </cell>
          <cell r="H190">
            <v>3429</v>
          </cell>
          <cell r="I190">
            <v>552.74</v>
          </cell>
          <cell r="J190">
            <v>1895345.46</v>
          </cell>
          <cell r="K190">
            <v>0.49</v>
          </cell>
        </row>
        <row r="191">
          <cell r="B191">
            <v>188</v>
          </cell>
          <cell r="C191">
            <v>122</v>
          </cell>
          <cell r="D191">
            <v>3460</v>
          </cell>
          <cell r="E191" t="str">
            <v>4.5.3</v>
          </cell>
          <cell r="F191" t="str">
            <v>Colocação de armaduras - EC</v>
          </cell>
          <cell r="G191" t="str">
            <v>TO</v>
          </cell>
          <cell r="H191">
            <v>16</v>
          </cell>
          <cell r="I191">
            <v>552.74</v>
          </cell>
          <cell r="J191">
            <v>8843.84</v>
          </cell>
          <cell r="K191">
            <v>0</v>
          </cell>
        </row>
        <row r="192">
          <cell r="B192">
            <v>189</v>
          </cell>
          <cell r="C192">
            <v>156</v>
          </cell>
          <cell r="D192">
            <v>3470</v>
          </cell>
          <cell r="E192" t="str">
            <v>6.6</v>
          </cell>
          <cell r="F192" t="str">
            <v>Colocação de armaduras - SE</v>
          </cell>
          <cell r="G192" t="str">
            <v>TO</v>
          </cell>
          <cell r="H192">
            <v>84</v>
          </cell>
          <cell r="I192">
            <v>552.74</v>
          </cell>
          <cell r="J192">
            <v>46430.16</v>
          </cell>
          <cell r="K192">
            <v>0.01</v>
          </cell>
        </row>
        <row r="193">
          <cell r="B193">
            <v>190</v>
          </cell>
          <cell r="C193">
            <v>23</v>
          </cell>
          <cell r="D193">
            <v>6010</v>
          </cell>
          <cell r="E193" t="str">
            <v>2.2.5</v>
          </cell>
          <cell r="F193" t="str">
            <v>Enrocamento de proteção de talude</v>
          </cell>
          <cell r="G193" t="str">
            <v>M3</v>
          </cell>
          <cell r="H193">
            <v>7405</v>
          </cell>
          <cell r="I193">
            <v>16.28</v>
          </cell>
          <cell r="J193">
            <v>120553.4</v>
          </cell>
          <cell r="K193">
            <v>0.03</v>
          </cell>
        </row>
        <row r="194">
          <cell r="B194">
            <v>191</v>
          </cell>
          <cell r="C194">
            <v>32</v>
          </cell>
          <cell r="D194">
            <v>6010</v>
          </cell>
          <cell r="E194" t="str">
            <v>2.3.5</v>
          </cell>
          <cell r="F194" t="str">
            <v>Enrocamento de proteção de talude</v>
          </cell>
          <cell r="G194" t="str">
            <v>M3</v>
          </cell>
          <cell r="H194">
            <v>1203</v>
          </cell>
          <cell r="I194">
            <v>16.28</v>
          </cell>
          <cell r="J194">
            <v>19584.84</v>
          </cell>
          <cell r="K194">
            <v>0.01</v>
          </cell>
        </row>
        <row r="195">
          <cell r="B195">
            <v>192</v>
          </cell>
          <cell r="C195">
            <v>64</v>
          </cell>
          <cell r="D195">
            <v>6010</v>
          </cell>
          <cell r="E195" t="str">
            <v>3.2.4</v>
          </cell>
          <cell r="F195" t="str">
            <v>Enrocamento de proteção de talude</v>
          </cell>
          <cell r="G195" t="str">
            <v>M3</v>
          </cell>
          <cell r="H195">
            <v>7216</v>
          </cell>
          <cell r="I195">
            <v>16.28</v>
          </cell>
          <cell r="J195">
            <v>117476.48</v>
          </cell>
          <cell r="K195">
            <v>0.03</v>
          </cell>
        </row>
        <row r="196">
          <cell r="B196">
            <v>193</v>
          </cell>
          <cell r="C196">
            <v>71</v>
          </cell>
          <cell r="D196">
            <v>6310</v>
          </cell>
          <cell r="E196" t="str">
            <v>3.3.3</v>
          </cell>
          <cell r="F196" t="str">
            <v>Concreto da estrutura de apoio do plinto</v>
          </cell>
          <cell r="G196" t="str">
            <v>M3</v>
          </cell>
          <cell r="H196">
            <v>2000</v>
          </cell>
          <cell r="I196">
            <v>0</v>
          </cell>
          <cell r="J196">
            <v>0</v>
          </cell>
          <cell r="K196">
            <v>0</v>
          </cell>
        </row>
        <row r="197">
          <cell r="B197">
            <v>194</v>
          </cell>
          <cell r="D197" t="str">
            <v>0001CA</v>
          </cell>
          <cell r="E197" t="str">
            <v>CA-01</v>
          </cell>
          <cell r="F197" t="str">
            <v>CA-01:Equipe de lançamento de concreto</v>
          </cell>
          <cell r="G197" t="str">
            <v>H</v>
          </cell>
        </row>
        <row r="198">
          <cell r="B198">
            <v>195</v>
          </cell>
          <cell r="D198" t="str">
            <v>0002CA</v>
          </cell>
          <cell r="E198" t="str">
            <v>CA-02</v>
          </cell>
          <cell r="F198" t="str">
            <v>CA-02:Equipe de forma</v>
          </cell>
          <cell r="G198" t="str">
            <v>H</v>
          </cell>
        </row>
        <row r="199">
          <cell r="B199">
            <v>196</v>
          </cell>
          <cell r="D199" t="str">
            <v>0003CA</v>
          </cell>
          <cell r="E199" t="str">
            <v>CA-03</v>
          </cell>
          <cell r="F199" t="str">
            <v>CA-03:Equipe de armação</v>
          </cell>
          <cell r="G199" t="str">
            <v>H</v>
          </cell>
        </row>
        <row r="200">
          <cell r="B200">
            <v>197</v>
          </cell>
          <cell r="D200" t="str">
            <v>8008CA</v>
          </cell>
          <cell r="E200" t="str">
            <v>CA-08</v>
          </cell>
          <cell r="F200" t="str">
            <v>CA-08:Sistema de transilagem</v>
          </cell>
          <cell r="G200" t="str">
            <v>TO</v>
          </cell>
        </row>
        <row r="201">
          <cell r="B201">
            <v>198</v>
          </cell>
          <cell r="D201" t="str">
            <v>0010CA</v>
          </cell>
          <cell r="E201" t="str">
            <v>CA-10</v>
          </cell>
          <cell r="F201" t="str">
            <v>CA-10:Produção de brita</v>
          </cell>
          <cell r="G201" t="str">
            <v>M3</v>
          </cell>
        </row>
        <row r="202">
          <cell r="B202">
            <v>199</v>
          </cell>
          <cell r="D202" t="str">
            <v>0011CA</v>
          </cell>
          <cell r="E202" t="str">
            <v>CA-11</v>
          </cell>
          <cell r="F202" t="str">
            <v>CA-11:Produção de areia artificial</v>
          </cell>
          <cell r="G202" t="str">
            <v>M3</v>
          </cell>
        </row>
        <row r="203">
          <cell r="B203">
            <v>200</v>
          </cell>
          <cell r="D203" t="str">
            <v>0012CA</v>
          </cell>
          <cell r="E203" t="str">
            <v>CA-12</v>
          </cell>
          <cell r="F203" t="str">
            <v>CA-12:Fabricação de concreto</v>
          </cell>
          <cell r="G203" t="str">
            <v>M3</v>
          </cell>
        </row>
        <row r="204">
          <cell r="B204">
            <v>201</v>
          </cell>
          <cell r="D204" t="str">
            <v>0013CA</v>
          </cell>
          <cell r="E204" t="str">
            <v>CA-13</v>
          </cell>
          <cell r="F204" t="str">
            <v>CA-13:Pátio de carpintaria</v>
          </cell>
          <cell r="G204" t="str">
            <v>M2</v>
          </cell>
        </row>
        <row r="205">
          <cell r="B205">
            <v>202</v>
          </cell>
          <cell r="D205" t="str">
            <v>0014CA</v>
          </cell>
          <cell r="E205" t="str">
            <v>CA-14</v>
          </cell>
          <cell r="F205" t="str">
            <v>CA-14:Pátio de ferro</v>
          </cell>
          <cell r="G205" t="str">
            <v>TO</v>
          </cell>
        </row>
        <row r="206">
          <cell r="B206">
            <v>203</v>
          </cell>
          <cell r="D206" t="str">
            <v>0017CA</v>
          </cell>
          <cell r="E206" t="str">
            <v>CA-17</v>
          </cell>
          <cell r="F206" t="str">
            <v>CA-17:Água potável</v>
          </cell>
          <cell r="G206" t="str">
            <v>M3</v>
          </cell>
        </row>
        <row r="207">
          <cell r="B207">
            <v>204</v>
          </cell>
          <cell r="D207" t="str">
            <v>0018CA</v>
          </cell>
          <cell r="E207" t="str">
            <v>CA-18</v>
          </cell>
          <cell r="F207" t="str">
            <v>CA-18:Ar comprimido</v>
          </cell>
          <cell r="G207" t="str">
            <v>M3</v>
          </cell>
        </row>
        <row r="208">
          <cell r="B208">
            <v>205</v>
          </cell>
          <cell r="D208" t="str">
            <v>0020CA</v>
          </cell>
          <cell r="E208" t="str">
            <v>CA-20</v>
          </cell>
          <cell r="F208" t="str">
            <v>CA-20:Bombeamento de concreto</v>
          </cell>
          <cell r="G208" t="str">
            <v>M3</v>
          </cell>
        </row>
        <row r="209">
          <cell r="B209">
            <v>206</v>
          </cell>
          <cell r="D209" t="str">
            <v>0021CA</v>
          </cell>
          <cell r="E209" t="str">
            <v>CA-21</v>
          </cell>
          <cell r="F209" t="str">
            <v>CA-21:Material/Equip.de pequeno porte</v>
          </cell>
          <cell r="G209" t="str">
            <v>M3</v>
          </cell>
        </row>
        <row r="210">
          <cell r="B210">
            <v>207</v>
          </cell>
          <cell r="D210" t="str">
            <v>0022CA</v>
          </cell>
          <cell r="E210" t="str">
            <v>CA-22</v>
          </cell>
          <cell r="F210" t="str">
            <v>CA-22:Equipamentos diversos p/ concreto</v>
          </cell>
          <cell r="G210" t="str">
            <v>M3</v>
          </cell>
        </row>
        <row r="211">
          <cell r="B211">
            <v>208</v>
          </cell>
          <cell r="D211" t="str">
            <v>0023CA</v>
          </cell>
          <cell r="E211" t="str">
            <v>CA-23</v>
          </cell>
          <cell r="F211" t="str">
            <v>CA-23:Iluminação do concreto</v>
          </cell>
          <cell r="G211" t="str">
            <v>M3</v>
          </cell>
        </row>
        <row r="212">
          <cell r="B212">
            <v>209</v>
          </cell>
          <cell r="D212" t="str">
            <v>0024CA</v>
          </cell>
          <cell r="E212" t="str">
            <v>CA-24</v>
          </cell>
          <cell r="F212" t="str">
            <v>CA-24:Iluminação da terraplenagem</v>
          </cell>
          <cell r="G212" t="str">
            <v>M3</v>
          </cell>
        </row>
        <row r="213">
          <cell r="B213">
            <v>210</v>
          </cell>
          <cell r="D213" t="str">
            <v>0030CA</v>
          </cell>
          <cell r="E213" t="str">
            <v>CA-30</v>
          </cell>
          <cell r="F213" t="str">
            <v>CA-30:Água potável</v>
          </cell>
          <cell r="G213" t="str">
            <v>M3</v>
          </cell>
        </row>
        <row r="214">
          <cell r="B214">
            <v>211</v>
          </cell>
          <cell r="D214" t="str">
            <v>C0171</v>
          </cell>
          <cell r="E214" t="str">
            <v>C0171</v>
          </cell>
          <cell r="F214" t="str">
            <v>Filtro horizontal de areia</v>
          </cell>
          <cell r="G214" t="str">
            <v>M3</v>
          </cell>
        </row>
        <row r="215">
          <cell r="B215">
            <v>212</v>
          </cell>
          <cell r="D215" t="str">
            <v>C0212</v>
          </cell>
          <cell r="E215" t="str">
            <v>C0212</v>
          </cell>
          <cell r="F215" t="str">
            <v>Enrocamento compactado</v>
          </cell>
          <cell r="G215" t="str">
            <v>M3</v>
          </cell>
        </row>
        <row r="216">
          <cell r="B216">
            <v>213</v>
          </cell>
          <cell r="D216" t="str">
            <v>C0581</v>
          </cell>
          <cell r="E216" t="str">
            <v>C0581</v>
          </cell>
          <cell r="F216" t="str">
            <v xml:space="preserve">Transição processada compactada </v>
          </cell>
          <cell r="G216" t="str">
            <v>M3</v>
          </cell>
        </row>
        <row r="217">
          <cell r="B217">
            <v>214</v>
          </cell>
          <cell r="D217" t="str">
            <v>C0561</v>
          </cell>
          <cell r="E217" t="str">
            <v>C0561</v>
          </cell>
          <cell r="F217" t="str">
            <v>Recarga de rocha em estoques</v>
          </cell>
          <cell r="G217" t="str">
            <v>M3</v>
          </cell>
        </row>
      </sheetData>
      <sheetData sheetId="7"/>
      <sheetData sheetId="8"/>
      <sheetData sheetId="9"/>
      <sheetData sheetId="10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LASSIFICAÇÃO"/>
      <sheetName val="Detalhamento"/>
      <sheetName val="Plan4"/>
      <sheetName val="Tipo Capex"/>
    </sheetNames>
    <sheetDataSet>
      <sheetData sheetId="0" refreshError="1"/>
      <sheetData sheetId="1" refreshError="1"/>
      <sheetData sheetId="2" refreshError="1"/>
      <sheetData sheetId="3">
        <row r="2">
          <cell r="C2" t="str">
            <v>REEMBOLSADO</v>
          </cell>
        </row>
        <row r="3">
          <cell r="C3" t="str">
            <v>ABATIDO DO ALUGUEL</v>
          </cell>
        </row>
      </sheetData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trada"/>
      <sheetName val="2010"/>
      <sheetName val="Dados"/>
      <sheetName val="BD"/>
    </sheetNames>
    <sheetDataSet>
      <sheetData sheetId="0"/>
      <sheetData sheetId="1">
        <row r="2">
          <cell r="A2" t="str">
            <v>ACRELANDIAAC</v>
          </cell>
          <cell r="B2" t="str">
            <v>ACRELANDIA</v>
          </cell>
          <cell r="C2" t="str">
            <v>AC</v>
          </cell>
          <cell r="D2">
            <v>2408</v>
          </cell>
          <cell r="E2">
            <v>477</v>
          </cell>
        </row>
        <row r="3">
          <cell r="A3" t="str">
            <v>ASSIS BRASILAC</v>
          </cell>
          <cell r="B3" t="str">
            <v>ASSIS BRASIL</v>
          </cell>
          <cell r="C3" t="str">
            <v>AC</v>
          </cell>
          <cell r="D3">
            <v>503</v>
          </cell>
          <cell r="E3">
            <v>104</v>
          </cell>
        </row>
        <row r="4">
          <cell r="A4" t="str">
            <v>BRASILEIAAC</v>
          </cell>
          <cell r="B4" t="str">
            <v>BRASILEIA</v>
          </cell>
          <cell r="C4" t="str">
            <v>AC</v>
          </cell>
          <cell r="D4">
            <v>3707</v>
          </cell>
          <cell r="E4">
            <v>946</v>
          </cell>
        </row>
        <row r="5">
          <cell r="A5" t="str">
            <v>BUJARIAC</v>
          </cell>
          <cell r="B5" t="str">
            <v>BUJARI</v>
          </cell>
          <cell r="C5" t="str">
            <v>AC</v>
          </cell>
          <cell r="D5">
            <v>729</v>
          </cell>
          <cell r="E5">
            <v>223</v>
          </cell>
        </row>
        <row r="6">
          <cell r="A6" t="str">
            <v>CAPIXABAAC</v>
          </cell>
          <cell r="B6" t="str">
            <v>CAPIXABA</v>
          </cell>
          <cell r="C6" t="str">
            <v>AC</v>
          </cell>
          <cell r="D6">
            <v>735</v>
          </cell>
          <cell r="E6">
            <v>221</v>
          </cell>
        </row>
        <row r="7">
          <cell r="A7" t="str">
            <v>CRUZEIRO DO SULAC</v>
          </cell>
          <cell r="B7" t="str">
            <v>CRUZEIRO DO SUL</v>
          </cell>
          <cell r="C7" t="str">
            <v>AC</v>
          </cell>
          <cell r="D7">
            <v>13899</v>
          </cell>
          <cell r="E7">
            <v>2882</v>
          </cell>
        </row>
        <row r="8">
          <cell r="A8" t="str">
            <v>EPITACIOLANDIAAC</v>
          </cell>
          <cell r="B8" t="str">
            <v>EPITACIOLANDIA</v>
          </cell>
          <cell r="C8" t="str">
            <v>AC</v>
          </cell>
          <cell r="D8">
            <v>2417</v>
          </cell>
          <cell r="E8">
            <v>651</v>
          </cell>
        </row>
        <row r="9">
          <cell r="A9" t="str">
            <v>FEIJOAC</v>
          </cell>
          <cell r="B9" t="str">
            <v>FEIJO</v>
          </cell>
          <cell r="C9" t="str">
            <v>AC</v>
          </cell>
          <cell r="D9">
            <v>1321</v>
          </cell>
          <cell r="E9">
            <v>171</v>
          </cell>
        </row>
        <row r="10">
          <cell r="A10" t="str">
            <v>JORDAOAC</v>
          </cell>
          <cell r="B10" t="str">
            <v>JORDAO</v>
          </cell>
          <cell r="C10" t="str">
            <v>AC</v>
          </cell>
          <cell r="D10">
            <v>14</v>
          </cell>
          <cell r="E10">
            <v>3</v>
          </cell>
        </row>
        <row r="11">
          <cell r="A11" t="str">
            <v>MANCIO LIMAAC</v>
          </cell>
          <cell r="B11" t="str">
            <v>MANCIO LIMA</v>
          </cell>
          <cell r="C11" t="str">
            <v>AC</v>
          </cell>
          <cell r="D11">
            <v>1315</v>
          </cell>
          <cell r="E11">
            <v>155</v>
          </cell>
        </row>
        <row r="12">
          <cell r="A12" t="str">
            <v>MANOEL URBANOAC</v>
          </cell>
          <cell r="B12" t="str">
            <v>MANOEL URBANO</v>
          </cell>
          <cell r="C12" t="str">
            <v>AC</v>
          </cell>
          <cell r="D12">
            <v>266</v>
          </cell>
          <cell r="E12">
            <v>59</v>
          </cell>
        </row>
        <row r="13">
          <cell r="A13" t="str">
            <v>MARECHAL THAUMATURGOAC</v>
          </cell>
          <cell r="B13" t="str">
            <v>MARECHAL THAUMATURGO</v>
          </cell>
          <cell r="C13" t="str">
            <v>AC</v>
          </cell>
          <cell r="D13">
            <v>50</v>
          </cell>
          <cell r="E13">
            <v>2</v>
          </cell>
        </row>
        <row r="14">
          <cell r="A14" t="str">
            <v>PLACIDO DE CASTROAC</v>
          </cell>
          <cell r="B14" t="str">
            <v>PLACIDO DE CASTRO</v>
          </cell>
          <cell r="C14" t="str">
            <v>AC</v>
          </cell>
          <cell r="D14">
            <v>2118</v>
          </cell>
          <cell r="E14">
            <v>573</v>
          </cell>
        </row>
        <row r="15">
          <cell r="A15" t="str">
            <v>PORTO ACREAC</v>
          </cell>
          <cell r="B15" t="str">
            <v>PORTO ACRE</v>
          </cell>
          <cell r="C15" t="str">
            <v>AC</v>
          </cell>
          <cell r="D15">
            <v>1441</v>
          </cell>
          <cell r="E15">
            <v>292</v>
          </cell>
        </row>
        <row r="16">
          <cell r="A16" t="str">
            <v>PORTO WALTERAC</v>
          </cell>
          <cell r="B16" t="str">
            <v>PORTO WALTER</v>
          </cell>
          <cell r="C16" t="str">
            <v>AC</v>
          </cell>
          <cell r="D16">
            <v>35</v>
          </cell>
          <cell r="E16">
            <v>0</v>
          </cell>
        </row>
        <row r="17">
          <cell r="A17" t="str">
            <v>RIO BRANCOAC</v>
          </cell>
          <cell r="B17" t="str">
            <v>RIO BRANCO</v>
          </cell>
          <cell r="C17" t="str">
            <v>AC</v>
          </cell>
          <cell r="D17">
            <v>102614</v>
          </cell>
          <cell r="E17">
            <v>39677</v>
          </cell>
        </row>
        <row r="18">
          <cell r="A18" t="str">
            <v>RODRIGUES ALVESAC</v>
          </cell>
          <cell r="B18" t="str">
            <v>RODRIGUES ALVES</v>
          </cell>
          <cell r="C18" t="str">
            <v>AC</v>
          </cell>
          <cell r="D18">
            <v>247</v>
          </cell>
          <cell r="E18">
            <v>37</v>
          </cell>
        </row>
        <row r="19">
          <cell r="A19" t="str">
            <v>SANTA ROSA DO PURUSAC</v>
          </cell>
          <cell r="B19" t="str">
            <v>SANTA ROSA DO PURUS</v>
          </cell>
          <cell r="C19" t="str">
            <v>AC</v>
          </cell>
          <cell r="D19">
            <v>59</v>
          </cell>
          <cell r="E19">
            <v>6</v>
          </cell>
        </row>
        <row r="20">
          <cell r="A20" t="str">
            <v>SENA MADUREIRAAC</v>
          </cell>
          <cell r="B20" t="str">
            <v>SENA MADUREIRA</v>
          </cell>
          <cell r="C20" t="str">
            <v>AC</v>
          </cell>
          <cell r="D20">
            <v>3099</v>
          </cell>
          <cell r="E20">
            <v>617</v>
          </cell>
        </row>
        <row r="21">
          <cell r="A21" t="str">
            <v>SENADOR GUIOMARDAC</v>
          </cell>
          <cell r="B21" t="str">
            <v>SENADOR GUIOMARD</v>
          </cell>
          <cell r="C21" t="str">
            <v>AC</v>
          </cell>
          <cell r="D21">
            <v>2985</v>
          </cell>
          <cell r="E21">
            <v>850</v>
          </cell>
        </row>
        <row r="22">
          <cell r="A22" t="str">
            <v>TARAUACAAC</v>
          </cell>
          <cell r="B22" t="str">
            <v>TARAUACA</v>
          </cell>
          <cell r="C22" t="str">
            <v>AC</v>
          </cell>
          <cell r="D22">
            <v>2056</v>
          </cell>
          <cell r="E22">
            <v>225</v>
          </cell>
        </row>
        <row r="23">
          <cell r="A23" t="str">
            <v>XAPURIAC</v>
          </cell>
          <cell r="B23" t="str">
            <v>XAPURI</v>
          </cell>
          <cell r="C23" t="str">
            <v>AC</v>
          </cell>
          <cell r="D23">
            <v>1516</v>
          </cell>
          <cell r="E23">
            <v>396</v>
          </cell>
        </row>
        <row r="24">
          <cell r="A24" t="str">
            <v>AGUA BRANCAAL</v>
          </cell>
          <cell r="B24" t="str">
            <v>AGUA BRANCA</v>
          </cell>
          <cell r="C24" t="str">
            <v>AL</v>
          </cell>
          <cell r="D24">
            <v>1595</v>
          </cell>
          <cell r="E24">
            <v>262</v>
          </cell>
        </row>
        <row r="25">
          <cell r="A25" t="str">
            <v>ANADIAAL</v>
          </cell>
          <cell r="B25" t="str">
            <v>ANADIA</v>
          </cell>
          <cell r="C25" t="str">
            <v>AL</v>
          </cell>
          <cell r="D25">
            <v>1146</v>
          </cell>
          <cell r="E25">
            <v>373</v>
          </cell>
        </row>
        <row r="26">
          <cell r="A26" t="str">
            <v>ARAPIRACAAL</v>
          </cell>
          <cell r="B26" t="str">
            <v>ARAPIRACA</v>
          </cell>
          <cell r="C26" t="str">
            <v>AL</v>
          </cell>
          <cell r="D26">
            <v>53720</v>
          </cell>
          <cell r="E26">
            <v>16607</v>
          </cell>
        </row>
        <row r="27">
          <cell r="A27" t="str">
            <v>ATALAIAAL</v>
          </cell>
          <cell r="B27" t="str">
            <v>ATALAIA</v>
          </cell>
          <cell r="C27" t="str">
            <v>AL</v>
          </cell>
          <cell r="D27">
            <v>2966</v>
          </cell>
          <cell r="E27">
            <v>1801</v>
          </cell>
        </row>
        <row r="28">
          <cell r="A28" t="str">
            <v>BARRA DE SANTO ANTONIOAL</v>
          </cell>
          <cell r="B28" t="str">
            <v>BARRA DE SANTO ANTONIO</v>
          </cell>
          <cell r="C28" t="str">
            <v>AL</v>
          </cell>
          <cell r="D28">
            <v>768</v>
          </cell>
          <cell r="E28">
            <v>419</v>
          </cell>
        </row>
        <row r="29">
          <cell r="A29" t="str">
            <v>BARRA DE SAO MIGUELAL</v>
          </cell>
          <cell r="B29" t="str">
            <v>BARRA DE SAO MIGUEL</v>
          </cell>
          <cell r="C29" t="str">
            <v>AL</v>
          </cell>
          <cell r="D29">
            <v>664</v>
          </cell>
          <cell r="E29">
            <v>339</v>
          </cell>
        </row>
        <row r="30">
          <cell r="A30" t="str">
            <v>BATALHAAL</v>
          </cell>
          <cell r="B30" t="str">
            <v>BATALHA</v>
          </cell>
          <cell r="C30" t="str">
            <v>AL</v>
          </cell>
          <cell r="D30">
            <v>1372</v>
          </cell>
          <cell r="E30">
            <v>437</v>
          </cell>
        </row>
        <row r="31">
          <cell r="A31" t="str">
            <v>BELEMAL</v>
          </cell>
          <cell r="B31" t="str">
            <v>BELEM</v>
          </cell>
          <cell r="C31" t="str">
            <v>AL</v>
          </cell>
          <cell r="D31">
            <v>473</v>
          </cell>
          <cell r="E31">
            <v>169</v>
          </cell>
        </row>
        <row r="32">
          <cell r="A32" t="str">
            <v>BELO MONTEAL</v>
          </cell>
          <cell r="B32" t="str">
            <v>BELO MONTE</v>
          </cell>
          <cell r="C32" t="str">
            <v>AL</v>
          </cell>
          <cell r="D32">
            <v>220</v>
          </cell>
          <cell r="E32">
            <v>39</v>
          </cell>
        </row>
        <row r="33">
          <cell r="A33" t="str">
            <v>BOCA DA MATAAL</v>
          </cell>
          <cell r="B33" t="str">
            <v>BOCA DA MATA</v>
          </cell>
          <cell r="C33" t="str">
            <v>AL</v>
          </cell>
          <cell r="D33">
            <v>3019</v>
          </cell>
          <cell r="E33">
            <v>993</v>
          </cell>
        </row>
        <row r="34">
          <cell r="A34" t="str">
            <v>BRANQUINHAAL</v>
          </cell>
          <cell r="B34" t="str">
            <v>BRANQUINHA</v>
          </cell>
          <cell r="C34" t="str">
            <v>AL</v>
          </cell>
          <cell r="D34">
            <v>411</v>
          </cell>
          <cell r="E34">
            <v>133</v>
          </cell>
        </row>
        <row r="35">
          <cell r="A35" t="str">
            <v>CACIMBINHASAL</v>
          </cell>
          <cell r="B35" t="str">
            <v>CACIMBINHAS</v>
          </cell>
          <cell r="C35" t="str">
            <v>AL</v>
          </cell>
          <cell r="D35">
            <v>896</v>
          </cell>
          <cell r="E35">
            <v>232</v>
          </cell>
        </row>
        <row r="36">
          <cell r="A36" t="str">
            <v>CAJUEIROAL</v>
          </cell>
          <cell r="B36" t="str">
            <v>CAJUEIRO</v>
          </cell>
          <cell r="C36" t="str">
            <v>AL</v>
          </cell>
          <cell r="D36">
            <v>1258</v>
          </cell>
          <cell r="E36">
            <v>475</v>
          </cell>
        </row>
        <row r="37">
          <cell r="A37" t="str">
            <v>CAMPESTREAL</v>
          </cell>
          <cell r="B37" t="str">
            <v>CAMPESTRE</v>
          </cell>
          <cell r="C37" t="str">
            <v>AL</v>
          </cell>
          <cell r="D37">
            <v>219</v>
          </cell>
          <cell r="E37">
            <v>79</v>
          </cell>
        </row>
        <row r="38">
          <cell r="A38" t="str">
            <v>CAMPO ALEGREAL</v>
          </cell>
          <cell r="B38" t="str">
            <v>CAMPO ALEGRE</v>
          </cell>
          <cell r="C38" t="str">
            <v>AL</v>
          </cell>
          <cell r="D38">
            <v>1784</v>
          </cell>
          <cell r="E38">
            <v>682</v>
          </cell>
        </row>
        <row r="39">
          <cell r="A39" t="str">
            <v>CAMPO GRANDEAL</v>
          </cell>
          <cell r="B39" t="str">
            <v>CAMPO GRANDE</v>
          </cell>
          <cell r="C39" t="str">
            <v>AL</v>
          </cell>
          <cell r="D39">
            <v>831</v>
          </cell>
          <cell r="E39">
            <v>200</v>
          </cell>
        </row>
        <row r="40">
          <cell r="A40" t="str">
            <v>CANAPIAL</v>
          </cell>
          <cell r="B40" t="str">
            <v>CANAPI</v>
          </cell>
          <cell r="C40" t="str">
            <v>AL</v>
          </cell>
          <cell r="D40">
            <v>1102</v>
          </cell>
          <cell r="E40">
            <v>182</v>
          </cell>
        </row>
        <row r="41">
          <cell r="A41" t="str">
            <v>CAPELAAL</v>
          </cell>
          <cell r="B41" t="str">
            <v>CAPELA</v>
          </cell>
          <cell r="C41" t="str">
            <v>AL</v>
          </cell>
          <cell r="D41">
            <v>851</v>
          </cell>
          <cell r="E41">
            <v>399</v>
          </cell>
        </row>
        <row r="42">
          <cell r="A42" t="str">
            <v>CARNEIROSAL</v>
          </cell>
          <cell r="B42" t="str">
            <v>CARNEIROS</v>
          </cell>
          <cell r="C42" t="str">
            <v>AL</v>
          </cell>
          <cell r="D42">
            <v>387</v>
          </cell>
          <cell r="E42">
            <v>84</v>
          </cell>
        </row>
        <row r="43">
          <cell r="A43" t="str">
            <v>CHA PRETAAL</v>
          </cell>
          <cell r="B43" t="str">
            <v>CHA PRETA</v>
          </cell>
          <cell r="C43" t="str">
            <v>AL</v>
          </cell>
          <cell r="D43">
            <v>542</v>
          </cell>
          <cell r="E43">
            <v>152</v>
          </cell>
        </row>
        <row r="44">
          <cell r="A44" t="str">
            <v>COITE DO NOIAAL</v>
          </cell>
          <cell r="B44" t="str">
            <v>COITE DO NOIA</v>
          </cell>
          <cell r="C44" t="str">
            <v>AL</v>
          </cell>
          <cell r="D44">
            <v>836</v>
          </cell>
          <cell r="E44">
            <v>146</v>
          </cell>
        </row>
        <row r="45">
          <cell r="A45" t="str">
            <v>COLONIA LEOPOLDINAAL</v>
          </cell>
          <cell r="B45" t="str">
            <v>COLONIA LEOPOLDINA</v>
          </cell>
          <cell r="C45" t="str">
            <v>AL</v>
          </cell>
          <cell r="D45">
            <v>546</v>
          </cell>
          <cell r="E45">
            <v>279</v>
          </cell>
        </row>
        <row r="46">
          <cell r="A46" t="str">
            <v>COQUEIRO SECOAL</v>
          </cell>
          <cell r="B46" t="str">
            <v>COQUEIRO SECO</v>
          </cell>
          <cell r="C46" t="str">
            <v>AL</v>
          </cell>
          <cell r="D46">
            <v>399</v>
          </cell>
          <cell r="E46">
            <v>207</v>
          </cell>
        </row>
        <row r="47">
          <cell r="A47" t="str">
            <v>CORURIPEAL</v>
          </cell>
          <cell r="B47" t="str">
            <v>CORURIPE</v>
          </cell>
          <cell r="C47" t="str">
            <v>AL</v>
          </cell>
          <cell r="D47">
            <v>5843</v>
          </cell>
          <cell r="E47">
            <v>1908</v>
          </cell>
        </row>
        <row r="48">
          <cell r="A48" t="str">
            <v>CRAIBASAL</v>
          </cell>
          <cell r="B48" t="str">
            <v>CRAIBAS</v>
          </cell>
          <cell r="C48" t="str">
            <v>AL</v>
          </cell>
          <cell r="D48">
            <v>1661</v>
          </cell>
          <cell r="E48">
            <v>424</v>
          </cell>
        </row>
        <row r="49">
          <cell r="A49" t="str">
            <v>DELMIRO GOUVEIAAL</v>
          </cell>
          <cell r="B49" t="str">
            <v>DELMIRO GOUVEIA</v>
          </cell>
          <cell r="C49" t="str">
            <v>AL</v>
          </cell>
          <cell r="D49">
            <v>9352</v>
          </cell>
          <cell r="E49">
            <v>3231</v>
          </cell>
        </row>
        <row r="50">
          <cell r="A50" t="str">
            <v>DOIS RIACHOSAL</v>
          </cell>
          <cell r="B50" t="str">
            <v>DOIS RIACHOS</v>
          </cell>
          <cell r="C50" t="str">
            <v>AL</v>
          </cell>
          <cell r="D50">
            <v>1087</v>
          </cell>
          <cell r="E50">
            <v>246</v>
          </cell>
        </row>
        <row r="51">
          <cell r="A51" t="str">
            <v>ESTRELA DE ALAGOASAL</v>
          </cell>
          <cell r="B51" t="str">
            <v>ESTRELA DE ALAGOAS</v>
          </cell>
          <cell r="C51" t="str">
            <v>AL</v>
          </cell>
          <cell r="D51">
            <v>1363</v>
          </cell>
          <cell r="E51">
            <v>361</v>
          </cell>
        </row>
        <row r="52">
          <cell r="A52" t="str">
            <v>FEIRA GRANDEAL</v>
          </cell>
          <cell r="B52" t="str">
            <v>FEIRA GRANDE</v>
          </cell>
          <cell r="C52" t="str">
            <v>AL</v>
          </cell>
          <cell r="D52">
            <v>1328</v>
          </cell>
          <cell r="E52">
            <v>236</v>
          </cell>
        </row>
        <row r="53">
          <cell r="A53" t="str">
            <v>FELIZ DESERTOAL</v>
          </cell>
          <cell r="B53" t="str">
            <v>FELIZ DESERTO</v>
          </cell>
          <cell r="C53" t="str">
            <v>AL</v>
          </cell>
          <cell r="D53">
            <v>274</v>
          </cell>
          <cell r="E53">
            <v>97</v>
          </cell>
        </row>
        <row r="54">
          <cell r="A54" t="str">
            <v>FLEXEIRASAL</v>
          </cell>
          <cell r="B54" t="str">
            <v>FLEXEIRAS</v>
          </cell>
          <cell r="C54" t="str">
            <v>AL</v>
          </cell>
          <cell r="D54">
            <v>521</v>
          </cell>
          <cell r="E54">
            <v>268</v>
          </cell>
        </row>
        <row r="55">
          <cell r="A55" t="str">
            <v>GIRAU DO PONCIANOAL</v>
          </cell>
          <cell r="B55" t="str">
            <v>GIRAU DO PONCIANO</v>
          </cell>
          <cell r="C55" t="str">
            <v>AL</v>
          </cell>
          <cell r="D55">
            <v>2445</v>
          </cell>
          <cell r="E55">
            <v>584</v>
          </cell>
        </row>
        <row r="56">
          <cell r="A56" t="str">
            <v>IBATEGUARAAL</v>
          </cell>
          <cell r="B56" t="str">
            <v>IBATEGUARA</v>
          </cell>
          <cell r="C56" t="str">
            <v>AL</v>
          </cell>
          <cell r="D56">
            <v>712</v>
          </cell>
          <cell r="E56">
            <v>261</v>
          </cell>
        </row>
        <row r="57">
          <cell r="A57" t="str">
            <v>IGACIAL</v>
          </cell>
          <cell r="B57" t="str">
            <v>IGACI</v>
          </cell>
          <cell r="C57" t="str">
            <v>AL</v>
          </cell>
          <cell r="D57">
            <v>1959</v>
          </cell>
          <cell r="E57">
            <v>503</v>
          </cell>
        </row>
        <row r="58">
          <cell r="A58" t="str">
            <v>IGREJA NOVAAL</v>
          </cell>
          <cell r="B58" t="str">
            <v>IGREJA NOVA</v>
          </cell>
          <cell r="C58" t="str">
            <v>AL</v>
          </cell>
          <cell r="D58">
            <v>2055</v>
          </cell>
          <cell r="E58">
            <v>373</v>
          </cell>
        </row>
        <row r="59">
          <cell r="A59" t="str">
            <v>INHAPIAL</v>
          </cell>
          <cell r="B59" t="str">
            <v>INHAPI</v>
          </cell>
          <cell r="C59" t="str">
            <v>AL</v>
          </cell>
          <cell r="D59">
            <v>1657</v>
          </cell>
          <cell r="E59">
            <v>264</v>
          </cell>
        </row>
        <row r="60">
          <cell r="A60" t="str">
            <v>JACARE DOS HOMENSAL</v>
          </cell>
          <cell r="B60" t="str">
            <v>JACARE DOS HOMENS</v>
          </cell>
          <cell r="C60" t="str">
            <v>AL</v>
          </cell>
          <cell r="D60">
            <v>350</v>
          </cell>
          <cell r="E60">
            <v>107</v>
          </cell>
        </row>
        <row r="61">
          <cell r="A61" t="str">
            <v>JACUIPEAL</v>
          </cell>
          <cell r="B61" t="str">
            <v>JACUIPE</v>
          </cell>
          <cell r="C61" t="str">
            <v>AL</v>
          </cell>
          <cell r="D61">
            <v>156</v>
          </cell>
          <cell r="E61">
            <v>53</v>
          </cell>
        </row>
        <row r="62">
          <cell r="A62" t="str">
            <v>JAPARATINGAAL</v>
          </cell>
          <cell r="B62" t="str">
            <v>JAPARATINGA</v>
          </cell>
          <cell r="C62" t="str">
            <v>AL</v>
          </cell>
          <cell r="D62">
            <v>473</v>
          </cell>
          <cell r="E62">
            <v>238</v>
          </cell>
        </row>
        <row r="63">
          <cell r="A63" t="str">
            <v>JARAMATAIAAL</v>
          </cell>
          <cell r="B63" t="str">
            <v>JARAMATAIA</v>
          </cell>
          <cell r="C63" t="str">
            <v>AL</v>
          </cell>
          <cell r="D63">
            <v>292</v>
          </cell>
          <cell r="E63">
            <v>96</v>
          </cell>
        </row>
        <row r="64">
          <cell r="A64" t="str">
            <v>JEQUIA DA PRAIAAL</v>
          </cell>
          <cell r="B64" t="str">
            <v>JEQUIA DA PRAIA</v>
          </cell>
          <cell r="C64" t="str">
            <v>AL</v>
          </cell>
          <cell r="D64">
            <v>488</v>
          </cell>
          <cell r="E64">
            <v>205</v>
          </cell>
        </row>
        <row r="65">
          <cell r="A65" t="str">
            <v>JOAQUIM GOMESAL</v>
          </cell>
          <cell r="B65" t="str">
            <v>JOAQUIM GOMES</v>
          </cell>
          <cell r="C65" t="str">
            <v>AL</v>
          </cell>
          <cell r="D65">
            <v>846</v>
          </cell>
          <cell r="E65">
            <v>359</v>
          </cell>
        </row>
        <row r="66">
          <cell r="A66" t="str">
            <v>JUNDIAAL</v>
          </cell>
          <cell r="B66" t="str">
            <v>JUNDIA</v>
          </cell>
          <cell r="C66" t="str">
            <v>AL</v>
          </cell>
          <cell r="D66">
            <v>193</v>
          </cell>
          <cell r="E66">
            <v>86</v>
          </cell>
        </row>
        <row r="67">
          <cell r="A67" t="str">
            <v>JUNQUEIROAL</v>
          </cell>
          <cell r="B67" t="str">
            <v>JUNQUEIRO</v>
          </cell>
          <cell r="C67" t="str">
            <v>AL</v>
          </cell>
          <cell r="D67">
            <v>2067</v>
          </cell>
          <cell r="E67">
            <v>568</v>
          </cell>
        </row>
        <row r="68">
          <cell r="A68" t="str">
            <v>LAGOA DA CANOAAL</v>
          </cell>
          <cell r="B68" t="str">
            <v>LAGOA DA CANOA</v>
          </cell>
          <cell r="C68" t="str">
            <v>AL</v>
          </cell>
          <cell r="D68">
            <v>1297</v>
          </cell>
          <cell r="E68">
            <v>316</v>
          </cell>
        </row>
        <row r="69">
          <cell r="A69" t="str">
            <v>LIMOEIRO DE ANADIAAL</v>
          </cell>
          <cell r="B69" t="str">
            <v>LIMOEIRO DE ANADIA</v>
          </cell>
          <cell r="C69" t="str">
            <v>AL</v>
          </cell>
          <cell r="D69">
            <v>1591</v>
          </cell>
          <cell r="E69">
            <v>346</v>
          </cell>
        </row>
        <row r="70">
          <cell r="A70" t="str">
            <v>MACEIOAL</v>
          </cell>
          <cell r="B70" t="str">
            <v>MACEIO</v>
          </cell>
          <cell r="C70" t="str">
            <v>AL</v>
          </cell>
          <cell r="D70">
            <v>198675</v>
          </cell>
          <cell r="E70">
            <v>128054</v>
          </cell>
        </row>
        <row r="71">
          <cell r="A71" t="str">
            <v>MAJOR ISIDOROAL</v>
          </cell>
          <cell r="B71" t="str">
            <v>MAJOR ISIDORO</v>
          </cell>
          <cell r="C71" t="str">
            <v>AL</v>
          </cell>
          <cell r="D71">
            <v>1097</v>
          </cell>
          <cell r="E71">
            <v>321</v>
          </cell>
        </row>
        <row r="72">
          <cell r="A72" t="str">
            <v>MAR VERMELHOAL</v>
          </cell>
          <cell r="B72" t="str">
            <v>MAR VERMELHO</v>
          </cell>
          <cell r="C72" t="str">
            <v>AL</v>
          </cell>
          <cell r="D72">
            <v>406</v>
          </cell>
          <cell r="E72">
            <v>101</v>
          </cell>
        </row>
        <row r="73">
          <cell r="A73" t="str">
            <v>MARAGOGIAL</v>
          </cell>
          <cell r="B73" t="str">
            <v>MARAGOGI</v>
          </cell>
          <cell r="C73" t="str">
            <v>AL</v>
          </cell>
          <cell r="D73">
            <v>1136</v>
          </cell>
          <cell r="E73">
            <v>500</v>
          </cell>
        </row>
        <row r="74">
          <cell r="A74" t="str">
            <v>MARAVILHAAL</v>
          </cell>
          <cell r="B74" t="str">
            <v>MARAVILHA</v>
          </cell>
          <cell r="C74" t="str">
            <v>AL</v>
          </cell>
          <cell r="D74">
            <v>794</v>
          </cell>
          <cell r="E74">
            <v>168</v>
          </cell>
        </row>
        <row r="75">
          <cell r="A75" t="str">
            <v>MARECHAL DEODOROAL</v>
          </cell>
          <cell r="B75" t="str">
            <v>MARECHAL DEODORO</v>
          </cell>
          <cell r="C75" t="str">
            <v>AL</v>
          </cell>
          <cell r="D75">
            <v>4193</v>
          </cell>
          <cell r="E75">
            <v>2319</v>
          </cell>
        </row>
        <row r="76">
          <cell r="A76" t="str">
            <v>MARIBONDOAL</v>
          </cell>
          <cell r="B76" t="str">
            <v>MARIBONDO</v>
          </cell>
          <cell r="C76" t="str">
            <v>AL</v>
          </cell>
          <cell r="D76">
            <v>1041</v>
          </cell>
          <cell r="E76">
            <v>470</v>
          </cell>
        </row>
        <row r="77">
          <cell r="A77" t="str">
            <v>MATA GRANDEAL</v>
          </cell>
          <cell r="B77" t="str">
            <v>MATA GRANDE</v>
          </cell>
          <cell r="C77" t="str">
            <v>AL</v>
          </cell>
          <cell r="D77">
            <v>1849</v>
          </cell>
          <cell r="E77">
            <v>268</v>
          </cell>
        </row>
        <row r="78">
          <cell r="A78" t="str">
            <v>MATRIZ DE CAMARAGIBEAL</v>
          </cell>
          <cell r="B78" t="str">
            <v>MATRIZ DE CAMARAGIBE</v>
          </cell>
          <cell r="C78" t="str">
            <v>AL</v>
          </cell>
          <cell r="D78">
            <v>1654</v>
          </cell>
          <cell r="E78">
            <v>701</v>
          </cell>
        </row>
        <row r="79">
          <cell r="A79" t="str">
            <v>MESSIASAL</v>
          </cell>
          <cell r="B79" t="str">
            <v>MESSIAS</v>
          </cell>
          <cell r="C79" t="str">
            <v>AL</v>
          </cell>
          <cell r="D79">
            <v>974</v>
          </cell>
          <cell r="E79">
            <v>412</v>
          </cell>
        </row>
        <row r="80">
          <cell r="A80" t="str">
            <v>MINADOR DO NEGRAOAL</v>
          </cell>
          <cell r="B80" t="str">
            <v>MINADOR DO NEGRAO</v>
          </cell>
          <cell r="C80" t="str">
            <v>AL</v>
          </cell>
          <cell r="D80">
            <v>582</v>
          </cell>
          <cell r="E80">
            <v>116</v>
          </cell>
        </row>
        <row r="81">
          <cell r="A81" t="str">
            <v>MONTEIROPOLISAL</v>
          </cell>
          <cell r="B81" t="str">
            <v>MONTEIROPOLIS</v>
          </cell>
          <cell r="C81" t="str">
            <v>AL</v>
          </cell>
          <cell r="D81">
            <v>344</v>
          </cell>
          <cell r="E81">
            <v>95</v>
          </cell>
        </row>
        <row r="82">
          <cell r="A82" t="str">
            <v>MURICIAL</v>
          </cell>
          <cell r="B82" t="str">
            <v>MURICI</v>
          </cell>
          <cell r="C82" t="str">
            <v>AL</v>
          </cell>
          <cell r="D82">
            <v>1428</v>
          </cell>
          <cell r="E82">
            <v>553</v>
          </cell>
        </row>
        <row r="83">
          <cell r="A83" t="str">
            <v>NOVO LINOAL</v>
          </cell>
          <cell r="B83" t="str">
            <v>NOVO LINO</v>
          </cell>
          <cell r="C83" t="str">
            <v>AL</v>
          </cell>
          <cell r="D83">
            <v>714</v>
          </cell>
          <cell r="E83">
            <v>390</v>
          </cell>
        </row>
        <row r="84">
          <cell r="A84" t="str">
            <v>OLHO D'AGUA DAS FLORESAL</v>
          </cell>
          <cell r="B84" t="str">
            <v>OLHO D'AGUA DAS FLORES</v>
          </cell>
          <cell r="C84" t="str">
            <v>AL</v>
          </cell>
          <cell r="D84">
            <v>2300</v>
          </cell>
          <cell r="E84">
            <v>695</v>
          </cell>
        </row>
        <row r="85">
          <cell r="A85" t="str">
            <v>OLHO D'AGUA DO CASADOAL</v>
          </cell>
          <cell r="B85" t="str">
            <v>OLHO D'AGUA DO CASADO</v>
          </cell>
          <cell r="C85" t="str">
            <v>AL</v>
          </cell>
          <cell r="D85">
            <v>597</v>
          </cell>
          <cell r="E85">
            <v>163</v>
          </cell>
        </row>
        <row r="86">
          <cell r="A86" t="str">
            <v>OLHO D'AGUA GRANDEAL</v>
          </cell>
          <cell r="B86" t="str">
            <v>OLHO D'AGUA GRANDE</v>
          </cell>
          <cell r="C86" t="str">
            <v>AL</v>
          </cell>
          <cell r="D86">
            <v>292</v>
          </cell>
          <cell r="E86">
            <v>74</v>
          </cell>
        </row>
        <row r="87">
          <cell r="A87" t="str">
            <v>OLIVENCAAL</v>
          </cell>
          <cell r="B87" t="str">
            <v>OLIVENCA</v>
          </cell>
          <cell r="C87" t="str">
            <v>AL</v>
          </cell>
          <cell r="D87">
            <v>1034</v>
          </cell>
          <cell r="E87">
            <v>267</v>
          </cell>
        </row>
        <row r="88">
          <cell r="A88" t="str">
            <v>OURO BRANCOAL</v>
          </cell>
          <cell r="B88" t="str">
            <v>OURO BRANCO</v>
          </cell>
          <cell r="C88" t="str">
            <v>AL</v>
          </cell>
          <cell r="D88">
            <v>1011</v>
          </cell>
          <cell r="E88">
            <v>225</v>
          </cell>
        </row>
        <row r="89">
          <cell r="A89" t="str">
            <v>PALESTINAAL</v>
          </cell>
          <cell r="B89" t="str">
            <v>PALESTINA</v>
          </cell>
          <cell r="C89" t="str">
            <v>AL</v>
          </cell>
          <cell r="D89">
            <v>170</v>
          </cell>
          <cell r="E89">
            <v>52</v>
          </cell>
        </row>
        <row r="90">
          <cell r="A90" t="str">
            <v>PALMEIRA DOS INDIOSAL</v>
          </cell>
          <cell r="B90" t="str">
            <v>PALMEIRA DOS INDIOS</v>
          </cell>
          <cell r="C90" t="str">
            <v>AL</v>
          </cell>
          <cell r="D90">
            <v>11882</v>
          </cell>
          <cell r="E90">
            <v>4549</v>
          </cell>
        </row>
        <row r="91">
          <cell r="A91" t="str">
            <v>PAO DE ACUCARAL</v>
          </cell>
          <cell r="B91" t="str">
            <v>PAO DE ACUCAR</v>
          </cell>
          <cell r="C91" t="str">
            <v>AL</v>
          </cell>
          <cell r="D91">
            <v>1170</v>
          </cell>
          <cell r="E91">
            <v>324</v>
          </cell>
        </row>
        <row r="92">
          <cell r="A92" t="str">
            <v>PARICONHAAL</v>
          </cell>
          <cell r="B92" t="str">
            <v>PARICONHA</v>
          </cell>
          <cell r="C92" t="str">
            <v>AL</v>
          </cell>
          <cell r="D92">
            <v>704</v>
          </cell>
          <cell r="E92">
            <v>103</v>
          </cell>
        </row>
        <row r="93">
          <cell r="A93" t="str">
            <v>PARIPUEIRAAL</v>
          </cell>
          <cell r="B93" t="str">
            <v>PARIPUEIRA</v>
          </cell>
          <cell r="C93" t="str">
            <v>AL</v>
          </cell>
          <cell r="D93">
            <v>755</v>
          </cell>
          <cell r="E93">
            <v>433</v>
          </cell>
        </row>
        <row r="94">
          <cell r="A94" t="str">
            <v>PASSO DE CAMARAGIBEAL</v>
          </cell>
          <cell r="B94" t="str">
            <v>PASSO DE CAMARAGIBE</v>
          </cell>
          <cell r="C94" t="str">
            <v>AL</v>
          </cell>
          <cell r="D94">
            <v>560</v>
          </cell>
          <cell r="E94">
            <v>241</v>
          </cell>
        </row>
        <row r="95">
          <cell r="A95" t="str">
            <v>PAULO JACINTOAL</v>
          </cell>
          <cell r="B95" t="str">
            <v>PAULO JACINTO</v>
          </cell>
          <cell r="C95" t="str">
            <v>AL</v>
          </cell>
          <cell r="D95">
            <v>515</v>
          </cell>
          <cell r="E95">
            <v>152</v>
          </cell>
        </row>
        <row r="96">
          <cell r="A96" t="str">
            <v>PENEDOAL</v>
          </cell>
          <cell r="B96" t="str">
            <v>PENEDO</v>
          </cell>
          <cell r="C96" t="str">
            <v>AL</v>
          </cell>
          <cell r="D96">
            <v>9414</v>
          </cell>
          <cell r="E96">
            <v>3863</v>
          </cell>
        </row>
        <row r="97">
          <cell r="A97" t="str">
            <v>PIACABUCUAL</v>
          </cell>
          <cell r="B97" t="str">
            <v>PIACABUCU</v>
          </cell>
          <cell r="C97" t="str">
            <v>AL</v>
          </cell>
          <cell r="D97">
            <v>862</v>
          </cell>
          <cell r="E97">
            <v>330</v>
          </cell>
        </row>
        <row r="98">
          <cell r="A98" t="str">
            <v>PILARAL</v>
          </cell>
          <cell r="B98" t="str">
            <v>PILAR</v>
          </cell>
          <cell r="C98" t="str">
            <v>AL</v>
          </cell>
          <cell r="D98">
            <v>2987</v>
          </cell>
          <cell r="E98">
            <v>1473</v>
          </cell>
        </row>
        <row r="99">
          <cell r="A99" t="str">
            <v>PINDOBAAL</v>
          </cell>
          <cell r="B99" t="str">
            <v>PINDOBA</v>
          </cell>
          <cell r="C99" t="str">
            <v>AL</v>
          </cell>
          <cell r="D99">
            <v>184</v>
          </cell>
          <cell r="E99">
            <v>52</v>
          </cell>
        </row>
        <row r="100">
          <cell r="A100" t="str">
            <v>PIRANHASAL</v>
          </cell>
          <cell r="B100" t="str">
            <v>PIRANHAS</v>
          </cell>
          <cell r="C100" t="str">
            <v>AL</v>
          </cell>
          <cell r="D100">
            <v>2033</v>
          </cell>
          <cell r="E100">
            <v>473</v>
          </cell>
        </row>
        <row r="101">
          <cell r="A101" t="str">
            <v>POCO DAS TRINCHEIRASAL</v>
          </cell>
          <cell r="B101" t="str">
            <v>POCO DAS TRINCHEIRAS</v>
          </cell>
          <cell r="C101" t="str">
            <v>AL</v>
          </cell>
          <cell r="D101">
            <v>1105</v>
          </cell>
          <cell r="E101">
            <v>181</v>
          </cell>
        </row>
        <row r="102">
          <cell r="A102" t="str">
            <v>PORTO CALVOAL</v>
          </cell>
          <cell r="B102" t="str">
            <v>PORTO CALVO</v>
          </cell>
          <cell r="C102" t="str">
            <v>AL</v>
          </cell>
          <cell r="D102">
            <v>2312</v>
          </cell>
          <cell r="E102">
            <v>809</v>
          </cell>
        </row>
        <row r="103">
          <cell r="A103" t="str">
            <v>PORTO DE PEDRASAL</v>
          </cell>
          <cell r="B103" t="str">
            <v>PORTO DE PEDRAS</v>
          </cell>
          <cell r="C103" t="str">
            <v>AL</v>
          </cell>
          <cell r="D103">
            <v>409</v>
          </cell>
          <cell r="E103">
            <v>175</v>
          </cell>
        </row>
        <row r="104">
          <cell r="A104" t="str">
            <v>PORTO REAL DO COLEGIOAL</v>
          </cell>
          <cell r="B104" t="str">
            <v>PORTO REAL DO COLEGIO</v>
          </cell>
          <cell r="C104" t="str">
            <v>AL</v>
          </cell>
          <cell r="D104">
            <v>740</v>
          </cell>
          <cell r="E104">
            <v>216</v>
          </cell>
        </row>
        <row r="105">
          <cell r="A105" t="str">
            <v>QUEBRANGULOAL</v>
          </cell>
          <cell r="B105" t="str">
            <v>QUEBRANGULO</v>
          </cell>
          <cell r="C105" t="str">
            <v>AL</v>
          </cell>
          <cell r="D105">
            <v>861</v>
          </cell>
          <cell r="E105">
            <v>240</v>
          </cell>
        </row>
        <row r="106">
          <cell r="A106" t="str">
            <v>RIO LARGOAL</v>
          </cell>
          <cell r="B106" t="str">
            <v>RIO LARGO</v>
          </cell>
          <cell r="C106" t="str">
            <v>AL</v>
          </cell>
          <cell r="D106">
            <v>6056</v>
          </cell>
          <cell r="E106">
            <v>3153</v>
          </cell>
        </row>
        <row r="107">
          <cell r="A107" t="str">
            <v>ROTEIROAL</v>
          </cell>
          <cell r="B107" t="str">
            <v>ROTEIRO</v>
          </cell>
          <cell r="C107" t="str">
            <v>AL</v>
          </cell>
          <cell r="D107">
            <v>267</v>
          </cell>
          <cell r="E107">
            <v>116</v>
          </cell>
        </row>
        <row r="108">
          <cell r="A108" t="str">
            <v>SANTA LUZIA DO NORTEAL</v>
          </cell>
          <cell r="B108" t="str">
            <v>SANTA LUZIA DO NORTE</v>
          </cell>
          <cell r="C108" t="str">
            <v>AL</v>
          </cell>
          <cell r="D108">
            <v>495</v>
          </cell>
          <cell r="E108">
            <v>267</v>
          </cell>
        </row>
        <row r="109">
          <cell r="A109" t="str">
            <v>SANTANA DO IPANEMAAL</v>
          </cell>
          <cell r="B109" t="str">
            <v>SANTANA DO IPANEMA</v>
          </cell>
          <cell r="C109" t="str">
            <v>AL</v>
          </cell>
          <cell r="D109">
            <v>7192</v>
          </cell>
          <cell r="E109">
            <v>1920</v>
          </cell>
        </row>
        <row r="110">
          <cell r="A110" t="str">
            <v>SANTANA DO MUNDAUAL</v>
          </cell>
          <cell r="B110" t="str">
            <v>SANTANA DO MUNDAU</v>
          </cell>
          <cell r="C110" t="str">
            <v>AL</v>
          </cell>
          <cell r="D110">
            <v>829</v>
          </cell>
          <cell r="E110">
            <v>162</v>
          </cell>
        </row>
        <row r="111">
          <cell r="A111" t="str">
            <v>SAO BRASAL</v>
          </cell>
          <cell r="B111" t="str">
            <v>SAO BRAS</v>
          </cell>
          <cell r="C111" t="str">
            <v>AL</v>
          </cell>
          <cell r="D111">
            <v>213</v>
          </cell>
          <cell r="E111">
            <v>76</v>
          </cell>
        </row>
        <row r="112">
          <cell r="A112" t="str">
            <v>SAO JOSE DA LAJEAL</v>
          </cell>
          <cell r="B112" t="str">
            <v>SAO JOSE DA LAJE</v>
          </cell>
          <cell r="C112" t="str">
            <v>AL</v>
          </cell>
          <cell r="D112">
            <v>1417</v>
          </cell>
          <cell r="E112">
            <v>604</v>
          </cell>
        </row>
        <row r="113">
          <cell r="A113" t="str">
            <v>SAO JOSE DA TAPERAAL</v>
          </cell>
          <cell r="B113" t="str">
            <v>SAO JOSE DA TAPERA</v>
          </cell>
          <cell r="C113" t="str">
            <v>AL</v>
          </cell>
          <cell r="D113">
            <v>1672</v>
          </cell>
          <cell r="E113">
            <v>582</v>
          </cell>
        </row>
        <row r="114">
          <cell r="A114" t="str">
            <v>SAO LUIS DO QUITUNDEAL</v>
          </cell>
          <cell r="B114" t="str">
            <v>SAO LUIS DO QUITUNDE</v>
          </cell>
          <cell r="C114" t="str">
            <v>AL</v>
          </cell>
          <cell r="D114">
            <v>2076</v>
          </cell>
          <cell r="E114">
            <v>829</v>
          </cell>
        </row>
        <row r="115">
          <cell r="A115" t="str">
            <v>SAO MIGUEL DOS CAMPOSAL</v>
          </cell>
          <cell r="B115" t="str">
            <v>SAO MIGUEL DOS CAMPOS</v>
          </cell>
          <cell r="C115" t="str">
            <v>AL</v>
          </cell>
          <cell r="D115">
            <v>7540</v>
          </cell>
          <cell r="E115">
            <v>3126</v>
          </cell>
        </row>
        <row r="116">
          <cell r="A116" t="str">
            <v>SAO MIGUEL DOS MILAGRESAL</v>
          </cell>
          <cell r="B116" t="str">
            <v>SAO MIGUEL DOS MILAGRES</v>
          </cell>
          <cell r="C116" t="str">
            <v>AL</v>
          </cell>
          <cell r="D116">
            <v>407</v>
          </cell>
          <cell r="E116">
            <v>150</v>
          </cell>
        </row>
        <row r="117">
          <cell r="A117" t="str">
            <v>SAO SEBASTIAOAL</v>
          </cell>
          <cell r="B117" t="str">
            <v>SAO SEBASTIAO</v>
          </cell>
          <cell r="C117" t="str">
            <v>AL</v>
          </cell>
          <cell r="D117">
            <v>2731</v>
          </cell>
          <cell r="E117">
            <v>574</v>
          </cell>
        </row>
        <row r="118">
          <cell r="A118" t="str">
            <v>SATUBAAL</v>
          </cell>
          <cell r="B118" t="str">
            <v>SATUBA</v>
          </cell>
          <cell r="C118" t="str">
            <v>AL</v>
          </cell>
          <cell r="D118">
            <v>790</v>
          </cell>
          <cell r="E118">
            <v>472</v>
          </cell>
        </row>
        <row r="119">
          <cell r="A119" t="str">
            <v>SENADOR RUI PALMEIRAAL</v>
          </cell>
          <cell r="B119" t="str">
            <v>SENADOR RUI PALMEIRA</v>
          </cell>
          <cell r="C119" t="str">
            <v>AL</v>
          </cell>
          <cell r="D119">
            <v>834</v>
          </cell>
          <cell r="E119">
            <v>152</v>
          </cell>
        </row>
        <row r="120">
          <cell r="A120" t="str">
            <v>TANQUE D'ARCAAL</v>
          </cell>
          <cell r="B120" t="str">
            <v>TANQUE D'ARCA</v>
          </cell>
          <cell r="C120" t="str">
            <v>AL</v>
          </cell>
          <cell r="D120">
            <v>411</v>
          </cell>
          <cell r="E120">
            <v>106</v>
          </cell>
        </row>
        <row r="121">
          <cell r="A121" t="str">
            <v>TAQUARANAAL</v>
          </cell>
          <cell r="B121" t="str">
            <v>TAQUARANA</v>
          </cell>
          <cell r="C121" t="str">
            <v>AL</v>
          </cell>
          <cell r="D121">
            <v>1387</v>
          </cell>
          <cell r="E121">
            <v>259</v>
          </cell>
        </row>
        <row r="122">
          <cell r="A122" t="str">
            <v>TEOTONIO VILELAAL</v>
          </cell>
          <cell r="B122" t="str">
            <v>TEOTONIO VILELA</v>
          </cell>
          <cell r="C122" t="str">
            <v>AL</v>
          </cell>
          <cell r="D122">
            <v>3156</v>
          </cell>
          <cell r="E122">
            <v>949</v>
          </cell>
        </row>
        <row r="123">
          <cell r="A123" t="str">
            <v>TRAIPUAL</v>
          </cell>
          <cell r="B123" t="str">
            <v>TRAIPU</v>
          </cell>
          <cell r="C123" t="str">
            <v>AL</v>
          </cell>
          <cell r="D123">
            <v>1003</v>
          </cell>
          <cell r="E123">
            <v>216</v>
          </cell>
        </row>
        <row r="124">
          <cell r="A124" t="str">
            <v>UNIAO DOS PALMARESAL</v>
          </cell>
          <cell r="B124" t="str">
            <v>UNIAO DOS PALMARES</v>
          </cell>
          <cell r="C124" t="str">
            <v>AL</v>
          </cell>
          <cell r="D124">
            <v>7433</v>
          </cell>
          <cell r="E124">
            <v>2291</v>
          </cell>
        </row>
        <row r="125">
          <cell r="A125" t="str">
            <v>VICOSAAL</v>
          </cell>
          <cell r="B125" t="str">
            <v>VICOSA</v>
          </cell>
          <cell r="C125" t="str">
            <v>AL</v>
          </cell>
          <cell r="D125">
            <v>2388</v>
          </cell>
          <cell r="E125">
            <v>878</v>
          </cell>
        </row>
        <row r="126">
          <cell r="A126" t="str">
            <v>ALVARAESAM</v>
          </cell>
          <cell r="B126" t="str">
            <v>ALVARAES</v>
          </cell>
          <cell r="C126" t="str">
            <v>AM</v>
          </cell>
          <cell r="D126">
            <v>251</v>
          </cell>
          <cell r="E126">
            <v>3</v>
          </cell>
        </row>
        <row r="127">
          <cell r="A127" t="str">
            <v>AMATURAAM</v>
          </cell>
          <cell r="B127" t="str">
            <v>AMATURA</v>
          </cell>
          <cell r="C127" t="str">
            <v>AM</v>
          </cell>
          <cell r="D127">
            <v>163</v>
          </cell>
          <cell r="E127">
            <v>0</v>
          </cell>
        </row>
        <row r="128">
          <cell r="A128" t="str">
            <v>ANAMAAM</v>
          </cell>
          <cell r="B128" t="str">
            <v>ANAMA</v>
          </cell>
          <cell r="C128" t="str">
            <v>AM</v>
          </cell>
          <cell r="D128">
            <v>51</v>
          </cell>
          <cell r="E128">
            <v>4</v>
          </cell>
        </row>
        <row r="129">
          <cell r="A129" t="str">
            <v>ANORIAM</v>
          </cell>
          <cell r="B129" t="str">
            <v>ANORI</v>
          </cell>
          <cell r="C129" t="str">
            <v>AM</v>
          </cell>
          <cell r="D129">
            <v>206</v>
          </cell>
          <cell r="E129">
            <v>9</v>
          </cell>
        </row>
        <row r="130">
          <cell r="A130" t="str">
            <v>APUIAM</v>
          </cell>
          <cell r="B130" t="str">
            <v>APUI</v>
          </cell>
          <cell r="C130" t="str">
            <v>AM</v>
          </cell>
          <cell r="D130">
            <v>1107</v>
          </cell>
          <cell r="E130">
            <v>51</v>
          </cell>
        </row>
        <row r="131">
          <cell r="A131" t="str">
            <v>ATALAIA DO NORTEAM</v>
          </cell>
          <cell r="B131" t="str">
            <v>ATALAIA DO NORTE</v>
          </cell>
          <cell r="C131" t="str">
            <v>AM</v>
          </cell>
          <cell r="D131">
            <v>193</v>
          </cell>
          <cell r="E131">
            <v>3</v>
          </cell>
        </row>
        <row r="132">
          <cell r="A132" t="str">
            <v>AUTAZESAM</v>
          </cell>
          <cell r="B132" t="str">
            <v>AUTAZES</v>
          </cell>
          <cell r="C132" t="str">
            <v>AM</v>
          </cell>
          <cell r="D132">
            <v>764</v>
          </cell>
          <cell r="E132">
            <v>82</v>
          </cell>
        </row>
        <row r="133">
          <cell r="A133" t="str">
            <v>BARCELOSAM</v>
          </cell>
          <cell r="B133" t="str">
            <v>BARCELOS</v>
          </cell>
          <cell r="C133" t="str">
            <v>AM</v>
          </cell>
          <cell r="D133">
            <v>367</v>
          </cell>
          <cell r="E133">
            <v>15</v>
          </cell>
        </row>
        <row r="134">
          <cell r="A134" t="str">
            <v>BARREIRINHAAM</v>
          </cell>
          <cell r="B134" t="str">
            <v>BARREIRINHA</v>
          </cell>
          <cell r="C134" t="str">
            <v>AM</v>
          </cell>
          <cell r="D134">
            <v>197</v>
          </cell>
          <cell r="E134">
            <v>1</v>
          </cell>
        </row>
        <row r="135">
          <cell r="A135" t="str">
            <v>BENJAMIN CONSTANTAM</v>
          </cell>
          <cell r="B135" t="str">
            <v>BENJAMIN CONSTANT</v>
          </cell>
          <cell r="C135" t="str">
            <v>AM</v>
          </cell>
          <cell r="D135">
            <v>708</v>
          </cell>
          <cell r="E135">
            <v>20</v>
          </cell>
        </row>
        <row r="136">
          <cell r="A136" t="str">
            <v>BERURIAM</v>
          </cell>
          <cell r="B136" t="str">
            <v>BERURI</v>
          </cell>
          <cell r="C136" t="str">
            <v>AM</v>
          </cell>
          <cell r="D136">
            <v>154</v>
          </cell>
          <cell r="E136">
            <v>1</v>
          </cell>
        </row>
        <row r="137">
          <cell r="A137" t="str">
            <v>BOA VISTA DO RAMOSAM</v>
          </cell>
          <cell r="B137" t="str">
            <v>BOA VISTA DO RAMOS</v>
          </cell>
          <cell r="C137" t="str">
            <v>AM</v>
          </cell>
          <cell r="D137">
            <v>102</v>
          </cell>
          <cell r="E137">
            <v>4</v>
          </cell>
        </row>
        <row r="138">
          <cell r="A138" t="str">
            <v>BOCA DO ACREAM</v>
          </cell>
          <cell r="B138" t="str">
            <v>BOCA DO ACRE</v>
          </cell>
          <cell r="C138" t="str">
            <v>AM</v>
          </cell>
          <cell r="D138">
            <v>882</v>
          </cell>
          <cell r="E138">
            <v>233</v>
          </cell>
        </row>
        <row r="139">
          <cell r="A139" t="str">
            <v>BORBAAM</v>
          </cell>
          <cell r="B139" t="str">
            <v>BORBA</v>
          </cell>
          <cell r="C139" t="str">
            <v>AM</v>
          </cell>
          <cell r="D139">
            <v>450</v>
          </cell>
          <cell r="E139">
            <v>30</v>
          </cell>
        </row>
        <row r="140">
          <cell r="A140" t="str">
            <v>CAAPIRANGAAM</v>
          </cell>
          <cell r="B140" t="str">
            <v>CAAPIRANGA</v>
          </cell>
          <cell r="C140" t="str">
            <v>AM</v>
          </cell>
          <cell r="D140">
            <v>77</v>
          </cell>
          <cell r="E140">
            <v>5</v>
          </cell>
        </row>
        <row r="141">
          <cell r="A141" t="str">
            <v>CANUTAMAAM</v>
          </cell>
          <cell r="B141" t="str">
            <v>CANUTAMA</v>
          </cell>
          <cell r="C141" t="str">
            <v>AM</v>
          </cell>
          <cell r="D141">
            <v>55</v>
          </cell>
          <cell r="E141">
            <v>2</v>
          </cell>
        </row>
        <row r="142">
          <cell r="A142" t="str">
            <v>CARAUARIAM</v>
          </cell>
          <cell r="B142" t="str">
            <v>CARAUARI</v>
          </cell>
          <cell r="C142" t="str">
            <v>AM</v>
          </cell>
          <cell r="D142">
            <v>863</v>
          </cell>
          <cell r="E142">
            <v>15</v>
          </cell>
        </row>
        <row r="143">
          <cell r="A143" t="str">
            <v>CAREIROAM</v>
          </cell>
          <cell r="B143" t="str">
            <v>CAREIRO</v>
          </cell>
          <cell r="C143" t="str">
            <v>AM</v>
          </cell>
          <cell r="D143">
            <v>677</v>
          </cell>
          <cell r="E143">
            <v>79</v>
          </cell>
        </row>
        <row r="144">
          <cell r="A144" t="str">
            <v>CAREIRO DA VARZEAAM</v>
          </cell>
          <cell r="B144" t="str">
            <v>CAREIRO DA VARZEA</v>
          </cell>
          <cell r="C144" t="str">
            <v>AM</v>
          </cell>
          <cell r="D144">
            <v>174</v>
          </cell>
          <cell r="E144">
            <v>41</v>
          </cell>
        </row>
        <row r="145">
          <cell r="A145" t="str">
            <v>COARIAM</v>
          </cell>
          <cell r="B145" t="str">
            <v>COARI</v>
          </cell>
          <cell r="C145" t="str">
            <v>AM</v>
          </cell>
          <cell r="D145">
            <v>5739</v>
          </cell>
          <cell r="E145">
            <v>324</v>
          </cell>
        </row>
        <row r="146">
          <cell r="A146" t="str">
            <v>CODAJASAM</v>
          </cell>
          <cell r="B146" t="str">
            <v>CODAJAS</v>
          </cell>
          <cell r="C146" t="str">
            <v>AM</v>
          </cell>
          <cell r="D146">
            <v>337</v>
          </cell>
          <cell r="E146">
            <v>13</v>
          </cell>
        </row>
        <row r="147">
          <cell r="A147" t="str">
            <v>EIRUNEPEAM</v>
          </cell>
          <cell r="B147" t="str">
            <v>EIRUNEPE</v>
          </cell>
          <cell r="C147" t="str">
            <v>AM</v>
          </cell>
          <cell r="D147">
            <v>710</v>
          </cell>
          <cell r="E147">
            <v>38</v>
          </cell>
        </row>
        <row r="148">
          <cell r="A148" t="str">
            <v>ENVIRAAM</v>
          </cell>
          <cell r="B148" t="str">
            <v>ENVIRA</v>
          </cell>
          <cell r="C148" t="str">
            <v>AM</v>
          </cell>
          <cell r="D148">
            <v>207</v>
          </cell>
          <cell r="E148">
            <v>4</v>
          </cell>
        </row>
        <row r="149">
          <cell r="A149" t="str">
            <v>FONTE BOAAM</v>
          </cell>
          <cell r="B149" t="str">
            <v>FONTE BOA</v>
          </cell>
          <cell r="C149" t="str">
            <v>AM</v>
          </cell>
          <cell r="D149">
            <v>536</v>
          </cell>
          <cell r="E149">
            <v>13</v>
          </cell>
        </row>
        <row r="150">
          <cell r="A150" t="str">
            <v>GUAJARAAM</v>
          </cell>
          <cell r="B150" t="str">
            <v>GUAJARA</v>
          </cell>
          <cell r="C150" t="str">
            <v>AM</v>
          </cell>
          <cell r="D150">
            <v>5</v>
          </cell>
          <cell r="E150">
            <v>1</v>
          </cell>
        </row>
        <row r="151">
          <cell r="A151" t="str">
            <v>HUMAITAAM</v>
          </cell>
          <cell r="B151" t="str">
            <v>HUMAITA</v>
          </cell>
          <cell r="C151" t="str">
            <v>AM</v>
          </cell>
          <cell r="D151">
            <v>2901</v>
          </cell>
          <cell r="E151">
            <v>487</v>
          </cell>
        </row>
        <row r="152">
          <cell r="A152" t="str">
            <v>IPIXUNAAM</v>
          </cell>
          <cell r="B152" t="str">
            <v>IPIXUNA</v>
          </cell>
          <cell r="C152" t="str">
            <v>AM</v>
          </cell>
          <cell r="D152">
            <v>14</v>
          </cell>
          <cell r="E152">
            <v>3</v>
          </cell>
        </row>
        <row r="153">
          <cell r="A153" t="str">
            <v>IRANDUBAAM</v>
          </cell>
          <cell r="B153" t="str">
            <v>IRANDUBA</v>
          </cell>
          <cell r="C153" t="str">
            <v>AM</v>
          </cell>
          <cell r="D153">
            <v>2018</v>
          </cell>
          <cell r="E153">
            <v>497</v>
          </cell>
        </row>
        <row r="154">
          <cell r="A154" t="str">
            <v>ITACOATIARAAM</v>
          </cell>
          <cell r="B154" t="str">
            <v>ITACOATIARA</v>
          </cell>
          <cell r="C154" t="str">
            <v>AM</v>
          </cell>
          <cell r="D154">
            <v>12337</v>
          </cell>
          <cell r="E154">
            <v>1753</v>
          </cell>
        </row>
        <row r="155">
          <cell r="A155" t="str">
            <v>ITAMARATIAM</v>
          </cell>
          <cell r="B155" t="str">
            <v>ITAMARATI</v>
          </cell>
          <cell r="C155" t="str">
            <v>AM</v>
          </cell>
          <cell r="D155">
            <v>84</v>
          </cell>
          <cell r="E155">
            <v>2</v>
          </cell>
        </row>
        <row r="156">
          <cell r="A156" t="str">
            <v>ITAPIRANGAAM</v>
          </cell>
          <cell r="B156" t="str">
            <v>ITAPIRANGA</v>
          </cell>
          <cell r="C156" t="str">
            <v>AM</v>
          </cell>
          <cell r="D156">
            <v>209</v>
          </cell>
          <cell r="E156">
            <v>31</v>
          </cell>
        </row>
        <row r="157">
          <cell r="A157" t="str">
            <v>JAPURAAM</v>
          </cell>
          <cell r="B157" t="str">
            <v>JAPURA</v>
          </cell>
          <cell r="C157" t="str">
            <v>AM</v>
          </cell>
          <cell r="D157">
            <v>65</v>
          </cell>
          <cell r="E157">
            <v>0</v>
          </cell>
        </row>
        <row r="158">
          <cell r="A158" t="str">
            <v>JURUAAM</v>
          </cell>
          <cell r="B158" t="str">
            <v>JURUA</v>
          </cell>
          <cell r="C158" t="str">
            <v>AM</v>
          </cell>
          <cell r="D158">
            <v>138</v>
          </cell>
          <cell r="E158">
            <v>0</v>
          </cell>
        </row>
        <row r="159">
          <cell r="A159" t="str">
            <v>JUTAIAM</v>
          </cell>
          <cell r="B159" t="str">
            <v>JUTAI</v>
          </cell>
          <cell r="C159" t="str">
            <v>AM</v>
          </cell>
          <cell r="D159">
            <v>255</v>
          </cell>
          <cell r="E159">
            <v>3</v>
          </cell>
        </row>
        <row r="160">
          <cell r="A160" t="str">
            <v>LABREAAM</v>
          </cell>
          <cell r="B160" t="str">
            <v>LABREA</v>
          </cell>
          <cell r="C160" t="str">
            <v>AM</v>
          </cell>
          <cell r="D160">
            <v>695</v>
          </cell>
          <cell r="E160">
            <v>54</v>
          </cell>
        </row>
        <row r="161">
          <cell r="A161" t="str">
            <v>MANACAPURUAM</v>
          </cell>
          <cell r="B161" t="str">
            <v>MANACAPURU</v>
          </cell>
          <cell r="C161" t="str">
            <v>AM</v>
          </cell>
          <cell r="D161">
            <v>6693</v>
          </cell>
          <cell r="E161">
            <v>1371</v>
          </cell>
        </row>
        <row r="162">
          <cell r="A162" t="str">
            <v>MANAQUIRIAM</v>
          </cell>
          <cell r="B162" t="str">
            <v>MANAQUIRI</v>
          </cell>
          <cell r="C162" t="str">
            <v>AM</v>
          </cell>
          <cell r="D162">
            <v>160</v>
          </cell>
          <cell r="E162">
            <v>13</v>
          </cell>
        </row>
        <row r="163">
          <cell r="A163" t="str">
            <v>MANAUSAM</v>
          </cell>
          <cell r="B163" t="str">
            <v>MANAUS</v>
          </cell>
          <cell r="C163" t="str">
            <v>AM</v>
          </cell>
          <cell r="D163">
            <v>436091</v>
          </cell>
          <cell r="E163">
            <v>244524</v>
          </cell>
        </row>
        <row r="164">
          <cell r="A164" t="str">
            <v>MANICOREAM</v>
          </cell>
          <cell r="B164" t="str">
            <v>MANICORE</v>
          </cell>
          <cell r="C164" t="str">
            <v>AM</v>
          </cell>
          <cell r="D164">
            <v>764</v>
          </cell>
          <cell r="E164">
            <v>40</v>
          </cell>
        </row>
        <row r="165">
          <cell r="A165" t="str">
            <v>MARAAAM</v>
          </cell>
          <cell r="B165" t="str">
            <v>MARAA</v>
          </cell>
          <cell r="C165" t="str">
            <v>AM</v>
          </cell>
          <cell r="D165">
            <v>170</v>
          </cell>
          <cell r="E165">
            <v>1</v>
          </cell>
        </row>
        <row r="166">
          <cell r="A166" t="str">
            <v>MAUESAM</v>
          </cell>
          <cell r="B166" t="str">
            <v>MAUES</v>
          </cell>
          <cell r="C166" t="str">
            <v>AM</v>
          </cell>
          <cell r="D166">
            <v>2433</v>
          </cell>
          <cell r="E166">
            <v>203</v>
          </cell>
        </row>
        <row r="167">
          <cell r="A167" t="str">
            <v>NHAMUNDAAM</v>
          </cell>
          <cell r="B167" t="str">
            <v>NHAMUNDA</v>
          </cell>
          <cell r="C167" t="str">
            <v>AM</v>
          </cell>
          <cell r="D167">
            <v>214</v>
          </cell>
          <cell r="E167">
            <v>7</v>
          </cell>
        </row>
        <row r="168">
          <cell r="A168" t="str">
            <v>NOVA OLINDA DO NORTEAM</v>
          </cell>
          <cell r="B168" t="str">
            <v>NOVA OLINDA DO NORTE</v>
          </cell>
          <cell r="C168" t="str">
            <v>AM</v>
          </cell>
          <cell r="D168">
            <v>539</v>
          </cell>
          <cell r="E168">
            <v>23</v>
          </cell>
        </row>
        <row r="169">
          <cell r="A169" t="str">
            <v>NOVO AIRAOAM</v>
          </cell>
          <cell r="B169" t="str">
            <v>NOVO AIRAO</v>
          </cell>
          <cell r="C169" t="str">
            <v>AM</v>
          </cell>
          <cell r="D169">
            <v>491</v>
          </cell>
          <cell r="E169">
            <v>122</v>
          </cell>
        </row>
        <row r="170">
          <cell r="A170" t="str">
            <v>NOVO ARIPUANAAM</v>
          </cell>
          <cell r="B170" t="str">
            <v>NOVO ARIPUANA</v>
          </cell>
          <cell r="C170" t="str">
            <v>AM</v>
          </cell>
          <cell r="D170">
            <v>360</v>
          </cell>
          <cell r="E170">
            <v>14</v>
          </cell>
        </row>
        <row r="171">
          <cell r="A171" t="str">
            <v>PARINTINSAM</v>
          </cell>
          <cell r="B171" t="str">
            <v>PARINTINS</v>
          </cell>
          <cell r="C171" t="str">
            <v>AM</v>
          </cell>
          <cell r="D171">
            <v>9204</v>
          </cell>
          <cell r="E171">
            <v>757</v>
          </cell>
        </row>
        <row r="172">
          <cell r="A172" t="str">
            <v>PAUINIAM</v>
          </cell>
          <cell r="B172" t="str">
            <v>PAUINI</v>
          </cell>
          <cell r="C172" t="str">
            <v>AM</v>
          </cell>
          <cell r="D172">
            <v>60</v>
          </cell>
          <cell r="E172">
            <v>5</v>
          </cell>
        </row>
        <row r="173">
          <cell r="A173" t="str">
            <v>PRESIDENTE FIGUEIREDOAM</v>
          </cell>
          <cell r="B173" t="str">
            <v>PRESIDENTE FIGUEIREDO</v>
          </cell>
          <cell r="C173" t="str">
            <v>AM</v>
          </cell>
          <cell r="D173">
            <v>2984</v>
          </cell>
          <cell r="E173">
            <v>836</v>
          </cell>
        </row>
        <row r="174">
          <cell r="A174" t="str">
            <v>RIO PRETO DA EVAAM</v>
          </cell>
          <cell r="B174" t="str">
            <v>RIO PRETO DA EVA</v>
          </cell>
          <cell r="C174" t="str">
            <v>AM</v>
          </cell>
          <cell r="D174">
            <v>1543</v>
          </cell>
          <cell r="E174">
            <v>352</v>
          </cell>
        </row>
        <row r="175">
          <cell r="A175" t="str">
            <v>SANTA ISABEL DO RIO NEGROAM</v>
          </cell>
          <cell r="B175" t="str">
            <v>SANTA ISABEL DO RIO NEGRO</v>
          </cell>
          <cell r="C175" t="str">
            <v>AM</v>
          </cell>
          <cell r="D175">
            <v>170</v>
          </cell>
          <cell r="E175">
            <v>9</v>
          </cell>
        </row>
        <row r="176">
          <cell r="A176" t="str">
            <v>SANTO ANTONIO DO ICAAM</v>
          </cell>
          <cell r="B176" t="str">
            <v>SANTO ANTONIO DO ICA</v>
          </cell>
          <cell r="C176" t="str">
            <v>AM</v>
          </cell>
          <cell r="D176">
            <v>460</v>
          </cell>
          <cell r="E176">
            <v>1</v>
          </cell>
        </row>
        <row r="177">
          <cell r="A177" t="str">
            <v>SAO GABRIEL DA CACHOEIRAAM</v>
          </cell>
          <cell r="B177" t="str">
            <v>SAO GABRIEL DA CACHOEIRA</v>
          </cell>
          <cell r="C177" t="str">
            <v>AM</v>
          </cell>
          <cell r="D177">
            <v>1951</v>
          </cell>
          <cell r="E177">
            <v>862</v>
          </cell>
        </row>
        <row r="178">
          <cell r="A178" t="str">
            <v>SAO PAULO DE OLIVENCAAM</v>
          </cell>
          <cell r="B178" t="str">
            <v>SAO PAULO DE OLIVENCA</v>
          </cell>
          <cell r="C178" t="str">
            <v>AM</v>
          </cell>
          <cell r="D178">
            <v>447</v>
          </cell>
          <cell r="E178">
            <v>2</v>
          </cell>
        </row>
        <row r="179">
          <cell r="A179" t="str">
            <v>SAO SEBASTIAO DO UATUMAAM</v>
          </cell>
          <cell r="B179" t="str">
            <v>SAO SEBASTIAO DO UATUMA</v>
          </cell>
          <cell r="C179" t="str">
            <v>AM</v>
          </cell>
          <cell r="D179">
            <v>106</v>
          </cell>
          <cell r="E179">
            <v>2</v>
          </cell>
        </row>
        <row r="180">
          <cell r="A180" t="str">
            <v>SILVESAM</v>
          </cell>
          <cell r="B180" t="str">
            <v>SILVES</v>
          </cell>
          <cell r="C180" t="str">
            <v>AM</v>
          </cell>
          <cell r="D180">
            <v>167</v>
          </cell>
          <cell r="E180">
            <v>19</v>
          </cell>
        </row>
        <row r="181">
          <cell r="A181" t="str">
            <v>TABATINGAAM</v>
          </cell>
          <cell r="B181" t="str">
            <v>TABATINGA</v>
          </cell>
          <cell r="C181" t="str">
            <v>AM</v>
          </cell>
          <cell r="D181">
            <v>4143</v>
          </cell>
          <cell r="E181">
            <v>547</v>
          </cell>
        </row>
        <row r="182">
          <cell r="A182" t="str">
            <v>TAPAUAAM</v>
          </cell>
          <cell r="B182" t="str">
            <v>TAPAUA</v>
          </cell>
          <cell r="C182" t="str">
            <v>AM</v>
          </cell>
          <cell r="D182">
            <v>162</v>
          </cell>
          <cell r="E182">
            <v>7</v>
          </cell>
        </row>
        <row r="183">
          <cell r="A183" t="str">
            <v>TEFEAM</v>
          </cell>
          <cell r="B183" t="str">
            <v>TEFE</v>
          </cell>
          <cell r="C183" t="str">
            <v>AM</v>
          </cell>
          <cell r="D183">
            <v>5417</v>
          </cell>
          <cell r="E183">
            <v>510</v>
          </cell>
        </row>
        <row r="184">
          <cell r="A184" t="str">
            <v>TONANTINSAM</v>
          </cell>
          <cell r="B184" t="str">
            <v>TONANTINS</v>
          </cell>
          <cell r="C184" t="str">
            <v>AM</v>
          </cell>
          <cell r="D184">
            <v>228</v>
          </cell>
          <cell r="E184">
            <v>0</v>
          </cell>
        </row>
        <row r="185">
          <cell r="A185" t="str">
            <v>UARINIAM</v>
          </cell>
          <cell r="B185" t="str">
            <v>UARINI</v>
          </cell>
          <cell r="C185" t="str">
            <v>AM</v>
          </cell>
          <cell r="D185">
            <v>169</v>
          </cell>
          <cell r="E185">
            <v>1</v>
          </cell>
        </row>
        <row r="186">
          <cell r="A186" t="str">
            <v>URUCARAAM</v>
          </cell>
          <cell r="B186" t="str">
            <v>URUCARA</v>
          </cell>
          <cell r="C186" t="str">
            <v>AM</v>
          </cell>
          <cell r="D186">
            <v>289</v>
          </cell>
          <cell r="E186">
            <v>4</v>
          </cell>
        </row>
        <row r="187">
          <cell r="A187" t="str">
            <v>URUCURITUBAAM</v>
          </cell>
          <cell r="B187" t="str">
            <v>URUCURITUBA</v>
          </cell>
          <cell r="C187" t="str">
            <v>AM</v>
          </cell>
          <cell r="D187">
            <v>244</v>
          </cell>
          <cell r="E187">
            <v>8</v>
          </cell>
        </row>
        <row r="188">
          <cell r="A188" t="str">
            <v>AMAPAAP</v>
          </cell>
          <cell r="B188" t="str">
            <v>AMAPA</v>
          </cell>
          <cell r="C188" t="str">
            <v>AP</v>
          </cell>
          <cell r="D188">
            <v>282</v>
          </cell>
          <cell r="E188">
            <v>125</v>
          </cell>
        </row>
        <row r="189">
          <cell r="A189" t="str">
            <v>CALCOENEAP</v>
          </cell>
          <cell r="B189" t="str">
            <v>CALCOENE</v>
          </cell>
          <cell r="C189" t="str">
            <v>AP</v>
          </cell>
          <cell r="D189">
            <v>283</v>
          </cell>
          <cell r="E189">
            <v>74</v>
          </cell>
        </row>
        <row r="190">
          <cell r="A190" t="str">
            <v>CUTIASAP</v>
          </cell>
          <cell r="B190" t="str">
            <v>CUTIAS</v>
          </cell>
          <cell r="C190" t="str">
            <v>AP</v>
          </cell>
          <cell r="D190">
            <v>78</v>
          </cell>
          <cell r="E190">
            <v>27</v>
          </cell>
        </row>
        <row r="191">
          <cell r="A191" t="str">
            <v>FERREIRA GOMESAP</v>
          </cell>
          <cell r="B191" t="str">
            <v>FERREIRA GOMES</v>
          </cell>
          <cell r="C191" t="str">
            <v>AP</v>
          </cell>
          <cell r="D191">
            <v>184</v>
          </cell>
          <cell r="E191">
            <v>94</v>
          </cell>
        </row>
        <row r="192">
          <cell r="A192" t="str">
            <v>ITAUBALAP</v>
          </cell>
          <cell r="B192" t="str">
            <v>ITAUBAL</v>
          </cell>
          <cell r="C192" t="str">
            <v>AP</v>
          </cell>
          <cell r="D192">
            <v>41</v>
          </cell>
          <cell r="E192">
            <v>13</v>
          </cell>
        </row>
        <row r="193">
          <cell r="A193" t="str">
            <v>LARANJAL DO JARIAP</v>
          </cell>
          <cell r="B193" t="str">
            <v>LARANJAL DO JARI</v>
          </cell>
          <cell r="C193" t="str">
            <v>AP</v>
          </cell>
          <cell r="D193">
            <v>1929</v>
          </cell>
          <cell r="E193">
            <v>559</v>
          </cell>
        </row>
        <row r="194">
          <cell r="A194" t="str">
            <v>MACAPAAP</v>
          </cell>
          <cell r="B194" t="str">
            <v>MACAPA</v>
          </cell>
          <cell r="C194" t="str">
            <v>AP</v>
          </cell>
          <cell r="D194">
            <v>89597</v>
          </cell>
          <cell r="E194">
            <v>41863</v>
          </cell>
        </row>
        <row r="195">
          <cell r="A195" t="str">
            <v>MAZAGAOAP</v>
          </cell>
          <cell r="B195" t="str">
            <v>MAZAGAO</v>
          </cell>
          <cell r="C195" t="str">
            <v>AP</v>
          </cell>
          <cell r="D195">
            <v>471</v>
          </cell>
          <cell r="E195">
            <v>207</v>
          </cell>
        </row>
        <row r="196">
          <cell r="A196" t="str">
            <v>OIAPOQUEAP</v>
          </cell>
          <cell r="B196" t="str">
            <v>OIAPOQUE</v>
          </cell>
          <cell r="C196" t="str">
            <v>AP</v>
          </cell>
          <cell r="D196">
            <v>1525</v>
          </cell>
          <cell r="E196">
            <v>492</v>
          </cell>
        </row>
        <row r="197">
          <cell r="A197" t="str">
            <v>PEDRA BRANCA DO AMAPARIAP</v>
          </cell>
          <cell r="B197" t="str">
            <v>PEDRA BRANCA DO AMAPARI</v>
          </cell>
          <cell r="C197" t="str">
            <v>AP</v>
          </cell>
          <cell r="D197">
            <v>216</v>
          </cell>
          <cell r="E197">
            <v>77</v>
          </cell>
        </row>
        <row r="198">
          <cell r="A198" t="str">
            <v>PORTO GRANDEAP</v>
          </cell>
          <cell r="B198" t="str">
            <v>PORTO GRANDE</v>
          </cell>
          <cell r="C198" t="str">
            <v>AP</v>
          </cell>
          <cell r="D198">
            <v>882</v>
          </cell>
          <cell r="E198">
            <v>311</v>
          </cell>
        </row>
        <row r="199">
          <cell r="A199" t="str">
            <v>PRACUUBAAP</v>
          </cell>
          <cell r="B199" t="str">
            <v>PRACUUBA</v>
          </cell>
          <cell r="C199" t="str">
            <v>AP</v>
          </cell>
          <cell r="D199">
            <v>34</v>
          </cell>
          <cell r="E199">
            <v>14</v>
          </cell>
        </row>
        <row r="200">
          <cell r="A200" t="str">
            <v>SANTANAAP</v>
          </cell>
          <cell r="B200" t="str">
            <v>SANTANA</v>
          </cell>
          <cell r="C200" t="str">
            <v>AP</v>
          </cell>
          <cell r="D200">
            <v>13258</v>
          </cell>
          <cell r="E200">
            <v>5452</v>
          </cell>
        </row>
        <row r="201">
          <cell r="A201" t="str">
            <v>SERRA DO NAVIOAP</v>
          </cell>
          <cell r="B201" t="str">
            <v>SERRA DO NAVIO</v>
          </cell>
          <cell r="C201" t="str">
            <v>AP</v>
          </cell>
          <cell r="D201">
            <v>275</v>
          </cell>
          <cell r="E201">
            <v>161</v>
          </cell>
        </row>
        <row r="202">
          <cell r="A202" t="str">
            <v>TARTARUGALZINHOAP</v>
          </cell>
          <cell r="B202" t="str">
            <v>TARTARUGALZINHO</v>
          </cell>
          <cell r="C202" t="str">
            <v>AP</v>
          </cell>
          <cell r="D202">
            <v>207</v>
          </cell>
          <cell r="E202">
            <v>78</v>
          </cell>
        </row>
        <row r="203">
          <cell r="A203" t="str">
            <v>VITORIA DO JARIAP</v>
          </cell>
          <cell r="B203" t="str">
            <v>VITORIA DO JARI</v>
          </cell>
          <cell r="C203" t="str">
            <v>AP</v>
          </cell>
          <cell r="D203">
            <v>113</v>
          </cell>
          <cell r="E203">
            <v>44</v>
          </cell>
        </row>
        <row r="204">
          <cell r="A204" t="str">
            <v>ABAIRABA</v>
          </cell>
          <cell r="B204" t="str">
            <v>ABAIRA</v>
          </cell>
          <cell r="C204" t="str">
            <v>BA</v>
          </cell>
          <cell r="D204">
            <v>1029</v>
          </cell>
          <cell r="E204">
            <v>388</v>
          </cell>
        </row>
        <row r="205">
          <cell r="A205" t="str">
            <v>ABAREBA</v>
          </cell>
          <cell r="B205" t="str">
            <v>ABARE</v>
          </cell>
          <cell r="C205" t="str">
            <v>BA</v>
          </cell>
          <cell r="D205">
            <v>1222</v>
          </cell>
          <cell r="E205">
            <v>256</v>
          </cell>
        </row>
        <row r="206">
          <cell r="A206" t="str">
            <v>ACAJUTIBABA</v>
          </cell>
          <cell r="B206" t="str">
            <v>ACAJUTIBA</v>
          </cell>
          <cell r="C206" t="str">
            <v>BA</v>
          </cell>
          <cell r="D206">
            <v>1199</v>
          </cell>
          <cell r="E206">
            <v>392</v>
          </cell>
        </row>
        <row r="207">
          <cell r="A207" t="str">
            <v>ADUSTINABA</v>
          </cell>
          <cell r="B207" t="str">
            <v>ADUSTINA</v>
          </cell>
          <cell r="C207" t="str">
            <v>BA</v>
          </cell>
          <cell r="D207">
            <v>866</v>
          </cell>
          <cell r="E207">
            <v>107</v>
          </cell>
        </row>
        <row r="208">
          <cell r="A208" t="str">
            <v>AGUA FRIABA</v>
          </cell>
          <cell r="B208" t="str">
            <v>AGUA FRIA</v>
          </cell>
          <cell r="C208" t="str">
            <v>BA</v>
          </cell>
          <cell r="D208">
            <v>751</v>
          </cell>
          <cell r="E208">
            <v>246</v>
          </cell>
        </row>
        <row r="209">
          <cell r="A209" t="str">
            <v>AIQUARABA</v>
          </cell>
          <cell r="B209" t="str">
            <v>AIQUARA</v>
          </cell>
          <cell r="C209" t="str">
            <v>BA</v>
          </cell>
          <cell r="D209">
            <v>227</v>
          </cell>
          <cell r="E209">
            <v>87</v>
          </cell>
        </row>
        <row r="210">
          <cell r="A210" t="str">
            <v>ALAGOINHASBA</v>
          </cell>
          <cell r="B210" t="str">
            <v>ALAGOINHAS</v>
          </cell>
          <cell r="C210" t="str">
            <v>BA</v>
          </cell>
          <cell r="D210">
            <v>30885</v>
          </cell>
          <cell r="E210">
            <v>15000</v>
          </cell>
        </row>
        <row r="211">
          <cell r="A211" t="str">
            <v>ALCOBACABA</v>
          </cell>
          <cell r="B211" t="str">
            <v>ALCOBACA</v>
          </cell>
          <cell r="C211" t="str">
            <v>BA</v>
          </cell>
          <cell r="D211">
            <v>1781</v>
          </cell>
          <cell r="E211">
            <v>571</v>
          </cell>
        </row>
        <row r="212">
          <cell r="A212" t="str">
            <v>ALMADINABA</v>
          </cell>
          <cell r="B212" t="str">
            <v>ALMADINA</v>
          </cell>
          <cell r="C212" t="str">
            <v>BA</v>
          </cell>
          <cell r="D212">
            <v>312</v>
          </cell>
          <cell r="E212">
            <v>148</v>
          </cell>
        </row>
        <row r="213">
          <cell r="A213" t="str">
            <v>AMARGOSABA</v>
          </cell>
          <cell r="B213" t="str">
            <v>AMARGOSA</v>
          </cell>
          <cell r="C213" t="str">
            <v>BA</v>
          </cell>
          <cell r="D213">
            <v>5183</v>
          </cell>
          <cell r="E213">
            <v>2192</v>
          </cell>
        </row>
        <row r="214">
          <cell r="A214" t="str">
            <v>AMELIA RODRIGUESBA</v>
          </cell>
          <cell r="B214" t="str">
            <v>AMELIA RODRIGUES</v>
          </cell>
          <cell r="C214" t="str">
            <v>BA</v>
          </cell>
          <cell r="D214">
            <v>2794</v>
          </cell>
          <cell r="E214">
            <v>1200</v>
          </cell>
        </row>
        <row r="215">
          <cell r="A215" t="str">
            <v>AMERICA DOURADABA</v>
          </cell>
          <cell r="B215" t="str">
            <v>AMERICA DOURADA</v>
          </cell>
          <cell r="C215" t="str">
            <v>BA</v>
          </cell>
          <cell r="D215">
            <v>712</v>
          </cell>
          <cell r="E215">
            <v>284</v>
          </cell>
        </row>
        <row r="216">
          <cell r="A216" t="str">
            <v>ANAGEBA</v>
          </cell>
          <cell r="B216" t="str">
            <v>ANAGE</v>
          </cell>
          <cell r="C216" t="str">
            <v>BA</v>
          </cell>
          <cell r="D216">
            <v>1225</v>
          </cell>
          <cell r="E216">
            <v>465</v>
          </cell>
        </row>
        <row r="217">
          <cell r="A217" t="str">
            <v>ANDARAIBA</v>
          </cell>
          <cell r="B217" t="str">
            <v>ANDARAI</v>
          </cell>
          <cell r="C217" t="str">
            <v>BA</v>
          </cell>
          <cell r="D217">
            <v>558</v>
          </cell>
          <cell r="E217">
            <v>155</v>
          </cell>
        </row>
        <row r="218">
          <cell r="A218" t="str">
            <v>ANDORINHABA</v>
          </cell>
          <cell r="B218" t="str">
            <v>ANDORINHA</v>
          </cell>
          <cell r="C218" t="str">
            <v>BA</v>
          </cell>
          <cell r="D218">
            <v>1274</v>
          </cell>
          <cell r="E218">
            <v>419</v>
          </cell>
        </row>
        <row r="219">
          <cell r="A219" t="str">
            <v>ANGICALBA</v>
          </cell>
          <cell r="B219" t="str">
            <v>ANGICAL</v>
          </cell>
          <cell r="C219" t="str">
            <v>BA</v>
          </cell>
          <cell r="D219">
            <v>925</v>
          </cell>
          <cell r="E219">
            <v>212</v>
          </cell>
        </row>
        <row r="220">
          <cell r="A220" t="str">
            <v>ANGUERABA</v>
          </cell>
          <cell r="B220" t="str">
            <v>ANGUERA</v>
          </cell>
          <cell r="C220" t="str">
            <v>BA</v>
          </cell>
          <cell r="D220">
            <v>559</v>
          </cell>
          <cell r="E220">
            <v>187</v>
          </cell>
        </row>
        <row r="221">
          <cell r="A221" t="str">
            <v>ANTASBA</v>
          </cell>
          <cell r="B221" t="str">
            <v>ANTAS</v>
          </cell>
          <cell r="C221" t="str">
            <v>BA</v>
          </cell>
          <cell r="D221">
            <v>1109</v>
          </cell>
          <cell r="E221">
            <v>263</v>
          </cell>
        </row>
        <row r="222">
          <cell r="A222" t="str">
            <v>ANTONIO CARDOSOBA</v>
          </cell>
          <cell r="B222" t="str">
            <v>ANTONIO CARDOSO</v>
          </cell>
          <cell r="C222" t="str">
            <v>BA</v>
          </cell>
          <cell r="D222">
            <v>551</v>
          </cell>
          <cell r="E222">
            <v>168</v>
          </cell>
        </row>
        <row r="223">
          <cell r="A223" t="str">
            <v>ANTONIO GONCALVESBA</v>
          </cell>
          <cell r="B223" t="str">
            <v>ANTONIO GONCALVES</v>
          </cell>
          <cell r="C223" t="str">
            <v>BA</v>
          </cell>
          <cell r="D223">
            <v>663</v>
          </cell>
          <cell r="E223">
            <v>232</v>
          </cell>
        </row>
        <row r="224">
          <cell r="A224" t="str">
            <v>APORABA</v>
          </cell>
          <cell r="B224" t="str">
            <v>APORA</v>
          </cell>
          <cell r="C224" t="str">
            <v>BA</v>
          </cell>
          <cell r="D224">
            <v>1277</v>
          </cell>
          <cell r="E224">
            <v>363</v>
          </cell>
        </row>
        <row r="225">
          <cell r="A225" t="str">
            <v>APUAREMABA</v>
          </cell>
          <cell r="B225" t="str">
            <v>APUAREMA</v>
          </cell>
          <cell r="C225" t="str">
            <v>BA</v>
          </cell>
          <cell r="D225">
            <v>458</v>
          </cell>
          <cell r="E225">
            <v>109</v>
          </cell>
        </row>
        <row r="226">
          <cell r="A226" t="str">
            <v>ARACASBA</v>
          </cell>
          <cell r="B226" t="str">
            <v>ARACAS</v>
          </cell>
          <cell r="C226" t="str">
            <v>BA</v>
          </cell>
          <cell r="D226">
            <v>950</v>
          </cell>
          <cell r="E226">
            <v>420</v>
          </cell>
        </row>
        <row r="227">
          <cell r="A227" t="str">
            <v>ARACATUBA</v>
          </cell>
          <cell r="B227" t="str">
            <v>ARACATU</v>
          </cell>
          <cell r="C227" t="str">
            <v>BA</v>
          </cell>
          <cell r="D227">
            <v>1001</v>
          </cell>
          <cell r="E227">
            <v>267</v>
          </cell>
        </row>
        <row r="228">
          <cell r="A228" t="str">
            <v>ARACIBA</v>
          </cell>
          <cell r="B228" t="str">
            <v>ARACI</v>
          </cell>
          <cell r="C228" t="str">
            <v>BA</v>
          </cell>
          <cell r="D228">
            <v>3361</v>
          </cell>
          <cell r="E228">
            <v>1378</v>
          </cell>
        </row>
        <row r="229">
          <cell r="A229" t="str">
            <v>ARAMARIBA</v>
          </cell>
          <cell r="B229" t="str">
            <v>ARAMARI</v>
          </cell>
          <cell r="C229" t="str">
            <v>BA</v>
          </cell>
          <cell r="D229">
            <v>598</v>
          </cell>
          <cell r="E229">
            <v>285</v>
          </cell>
        </row>
        <row r="230">
          <cell r="A230" t="str">
            <v>ARATACABA</v>
          </cell>
          <cell r="B230" t="str">
            <v>ARATACA</v>
          </cell>
          <cell r="C230" t="str">
            <v>BA</v>
          </cell>
          <cell r="D230">
            <v>348</v>
          </cell>
          <cell r="E230">
            <v>137</v>
          </cell>
        </row>
        <row r="231">
          <cell r="A231" t="str">
            <v>ARATUIPEBA</v>
          </cell>
          <cell r="B231" t="str">
            <v>ARATUIPE</v>
          </cell>
          <cell r="C231" t="str">
            <v>BA</v>
          </cell>
          <cell r="D231">
            <v>551</v>
          </cell>
          <cell r="E231">
            <v>194</v>
          </cell>
        </row>
        <row r="232">
          <cell r="A232" t="str">
            <v>AURELINO LEALBA</v>
          </cell>
          <cell r="B232" t="str">
            <v>AURELINO LEAL</v>
          </cell>
          <cell r="C232" t="str">
            <v>BA</v>
          </cell>
          <cell r="D232">
            <v>655</v>
          </cell>
          <cell r="E232">
            <v>258</v>
          </cell>
        </row>
        <row r="233">
          <cell r="A233" t="str">
            <v>BAIANOPOLISBA</v>
          </cell>
          <cell r="B233" t="str">
            <v>BAIANOPOLIS</v>
          </cell>
          <cell r="C233" t="str">
            <v>BA</v>
          </cell>
          <cell r="D233">
            <v>1020</v>
          </cell>
          <cell r="E233">
            <v>214</v>
          </cell>
        </row>
        <row r="234">
          <cell r="A234" t="str">
            <v>BAIXA GRANDEBA</v>
          </cell>
          <cell r="B234" t="str">
            <v>BAIXA GRANDE</v>
          </cell>
          <cell r="C234" t="str">
            <v>BA</v>
          </cell>
          <cell r="D234">
            <v>1641</v>
          </cell>
          <cell r="E234">
            <v>529</v>
          </cell>
        </row>
        <row r="235">
          <cell r="A235" t="str">
            <v>BANZAEBA</v>
          </cell>
          <cell r="B235" t="str">
            <v>BANZAE</v>
          </cell>
          <cell r="C235" t="str">
            <v>BA</v>
          </cell>
          <cell r="D235">
            <v>887</v>
          </cell>
          <cell r="E235">
            <v>174</v>
          </cell>
        </row>
        <row r="236">
          <cell r="A236" t="str">
            <v>BARRABA</v>
          </cell>
          <cell r="B236" t="str">
            <v>BARRA</v>
          </cell>
          <cell r="C236" t="str">
            <v>BA</v>
          </cell>
          <cell r="D236">
            <v>2334</v>
          </cell>
          <cell r="E236">
            <v>415</v>
          </cell>
        </row>
        <row r="237">
          <cell r="A237" t="str">
            <v>BARRA DA ESTIVABA</v>
          </cell>
          <cell r="B237" t="str">
            <v>BARRA DA ESTIVA</v>
          </cell>
          <cell r="C237" t="str">
            <v>BA</v>
          </cell>
          <cell r="D237">
            <v>3262</v>
          </cell>
          <cell r="E237">
            <v>752</v>
          </cell>
        </row>
        <row r="238">
          <cell r="A238" t="str">
            <v>BARRA DO CHOCABA</v>
          </cell>
          <cell r="B238" t="str">
            <v>BARRA DO CHOCA</v>
          </cell>
          <cell r="C238" t="str">
            <v>BA</v>
          </cell>
          <cell r="D238">
            <v>1820</v>
          </cell>
          <cell r="E238">
            <v>629</v>
          </cell>
        </row>
        <row r="239">
          <cell r="A239" t="str">
            <v>BARRA DO MENDESBA</v>
          </cell>
          <cell r="B239" t="str">
            <v>BARRA DO MENDES</v>
          </cell>
          <cell r="C239" t="str">
            <v>BA</v>
          </cell>
          <cell r="D239">
            <v>736</v>
          </cell>
          <cell r="E239">
            <v>287</v>
          </cell>
        </row>
        <row r="240">
          <cell r="A240" t="str">
            <v>BARRA DO ROCHABA</v>
          </cell>
          <cell r="B240" t="str">
            <v>BARRA DO ROCHA</v>
          </cell>
          <cell r="C240" t="str">
            <v>BA</v>
          </cell>
          <cell r="D240">
            <v>272</v>
          </cell>
          <cell r="E240">
            <v>105</v>
          </cell>
        </row>
        <row r="241">
          <cell r="A241" t="str">
            <v>BARREIRASBA</v>
          </cell>
          <cell r="B241" t="str">
            <v>BARREIRAS</v>
          </cell>
          <cell r="C241" t="str">
            <v>BA</v>
          </cell>
          <cell r="D241">
            <v>42527</v>
          </cell>
          <cell r="E241">
            <v>14722</v>
          </cell>
        </row>
        <row r="242">
          <cell r="A242" t="str">
            <v>BARRO ALTOBA</v>
          </cell>
          <cell r="B242" t="str">
            <v>BARRO ALTO</v>
          </cell>
          <cell r="C242" t="str">
            <v>BA</v>
          </cell>
          <cell r="D242">
            <v>733</v>
          </cell>
          <cell r="E242">
            <v>245</v>
          </cell>
        </row>
        <row r="243">
          <cell r="A243" t="str">
            <v>BARRO PRETOBA</v>
          </cell>
          <cell r="B243" t="str">
            <v>BARRO PRETO</v>
          </cell>
          <cell r="C243" t="str">
            <v>BA</v>
          </cell>
          <cell r="D243">
            <v>233</v>
          </cell>
          <cell r="E243">
            <v>127</v>
          </cell>
        </row>
        <row r="244">
          <cell r="A244" t="str">
            <v>BARROCASBA</v>
          </cell>
          <cell r="B244" t="str">
            <v>BARROCAS</v>
          </cell>
          <cell r="C244" t="str">
            <v>BA</v>
          </cell>
          <cell r="D244">
            <v>1954</v>
          </cell>
          <cell r="E244">
            <v>714</v>
          </cell>
        </row>
        <row r="245">
          <cell r="A245" t="str">
            <v>BELMONTEBA</v>
          </cell>
          <cell r="B245" t="str">
            <v>BELMONTE</v>
          </cell>
          <cell r="C245" t="str">
            <v>BA</v>
          </cell>
          <cell r="D245">
            <v>1114</v>
          </cell>
          <cell r="E245">
            <v>361</v>
          </cell>
        </row>
        <row r="246">
          <cell r="A246" t="str">
            <v>BELO CAMPOBA</v>
          </cell>
          <cell r="B246" t="str">
            <v>BELO CAMPO</v>
          </cell>
          <cell r="C246" t="str">
            <v>BA</v>
          </cell>
          <cell r="D246">
            <v>1084</v>
          </cell>
          <cell r="E246">
            <v>416</v>
          </cell>
        </row>
        <row r="247">
          <cell r="A247" t="str">
            <v>BIRITINGABA</v>
          </cell>
          <cell r="B247" t="str">
            <v>BIRITINGA</v>
          </cell>
          <cell r="C247" t="str">
            <v>BA</v>
          </cell>
          <cell r="D247">
            <v>1220</v>
          </cell>
          <cell r="E247">
            <v>474</v>
          </cell>
        </row>
        <row r="248">
          <cell r="A248" t="str">
            <v>BOA NOVABA</v>
          </cell>
          <cell r="B248" t="str">
            <v>BOA NOVA</v>
          </cell>
          <cell r="C248" t="str">
            <v>BA</v>
          </cell>
          <cell r="D248">
            <v>409</v>
          </cell>
          <cell r="E248">
            <v>169</v>
          </cell>
        </row>
        <row r="249">
          <cell r="A249" t="str">
            <v>BOA VISTA DO TUPIMBA</v>
          </cell>
          <cell r="B249" t="str">
            <v>BOA VISTA DO TUPIM</v>
          </cell>
          <cell r="C249" t="str">
            <v>BA</v>
          </cell>
          <cell r="D249">
            <v>1231</v>
          </cell>
          <cell r="E249">
            <v>280</v>
          </cell>
        </row>
        <row r="250">
          <cell r="A250" t="str">
            <v>BOM JESUS DA LAPABA</v>
          </cell>
          <cell r="B250" t="str">
            <v>BOM JESUS DA LAPA</v>
          </cell>
          <cell r="C250" t="str">
            <v>BA</v>
          </cell>
          <cell r="D250">
            <v>11227</v>
          </cell>
          <cell r="E250">
            <v>2340</v>
          </cell>
        </row>
        <row r="251">
          <cell r="A251" t="str">
            <v>BOM JESUS DA SERRABA</v>
          </cell>
          <cell r="B251" t="str">
            <v>BOM JESUS DA SERRA</v>
          </cell>
          <cell r="C251" t="str">
            <v>BA</v>
          </cell>
          <cell r="D251">
            <v>399</v>
          </cell>
          <cell r="E251">
            <v>104</v>
          </cell>
        </row>
        <row r="252">
          <cell r="A252" t="str">
            <v>BONINALBA</v>
          </cell>
          <cell r="B252" t="str">
            <v>BONINAL</v>
          </cell>
          <cell r="C252" t="str">
            <v>BA</v>
          </cell>
          <cell r="D252">
            <v>1094</v>
          </cell>
          <cell r="E252">
            <v>357</v>
          </cell>
        </row>
        <row r="253">
          <cell r="A253" t="str">
            <v>BONITOBA</v>
          </cell>
          <cell r="B253" t="str">
            <v>BONITO</v>
          </cell>
          <cell r="C253" t="str">
            <v>BA</v>
          </cell>
          <cell r="D253">
            <v>662</v>
          </cell>
          <cell r="E253">
            <v>321</v>
          </cell>
        </row>
        <row r="254">
          <cell r="A254" t="str">
            <v>BOQUIRABA</v>
          </cell>
          <cell r="B254" t="str">
            <v>BOQUIRA</v>
          </cell>
          <cell r="C254" t="str">
            <v>BA</v>
          </cell>
          <cell r="D254">
            <v>2001</v>
          </cell>
          <cell r="E254">
            <v>447</v>
          </cell>
        </row>
        <row r="255">
          <cell r="A255" t="str">
            <v>BOTUPORABA</v>
          </cell>
          <cell r="B255" t="str">
            <v>BOTUPORA</v>
          </cell>
          <cell r="C255" t="str">
            <v>BA</v>
          </cell>
          <cell r="D255">
            <v>814</v>
          </cell>
          <cell r="E255">
            <v>242</v>
          </cell>
        </row>
        <row r="256">
          <cell r="A256" t="str">
            <v>BREJOESBA</v>
          </cell>
          <cell r="B256" t="str">
            <v>BREJOES</v>
          </cell>
          <cell r="C256" t="str">
            <v>BA</v>
          </cell>
          <cell r="D256">
            <v>979</v>
          </cell>
          <cell r="E256">
            <v>334</v>
          </cell>
        </row>
        <row r="257">
          <cell r="A257" t="str">
            <v>BREJOLANDIABA</v>
          </cell>
          <cell r="B257" t="str">
            <v>BREJOLANDIA</v>
          </cell>
          <cell r="C257" t="str">
            <v>BA</v>
          </cell>
          <cell r="D257">
            <v>948</v>
          </cell>
          <cell r="E257">
            <v>110</v>
          </cell>
        </row>
        <row r="258">
          <cell r="A258" t="str">
            <v>BROTAS DE MACAUBASBA</v>
          </cell>
          <cell r="B258" t="str">
            <v>BROTAS DE MACAUBAS</v>
          </cell>
          <cell r="C258" t="str">
            <v>BA</v>
          </cell>
          <cell r="D258">
            <v>704</v>
          </cell>
          <cell r="E258">
            <v>191</v>
          </cell>
        </row>
        <row r="259">
          <cell r="A259" t="str">
            <v>BRUMADOBA</v>
          </cell>
          <cell r="B259" t="str">
            <v>BRUMADO</v>
          </cell>
          <cell r="C259" t="str">
            <v>BA</v>
          </cell>
          <cell r="D259">
            <v>20076</v>
          </cell>
          <cell r="E259">
            <v>6229</v>
          </cell>
        </row>
        <row r="260">
          <cell r="A260" t="str">
            <v>BUERAREMABA</v>
          </cell>
          <cell r="B260" t="str">
            <v>BUERAREMA</v>
          </cell>
          <cell r="C260" t="str">
            <v>BA</v>
          </cell>
          <cell r="D260">
            <v>1610</v>
          </cell>
          <cell r="E260">
            <v>641</v>
          </cell>
        </row>
        <row r="261">
          <cell r="A261" t="str">
            <v>BURITIRAMABA</v>
          </cell>
          <cell r="B261" t="str">
            <v>BURITIRAMA</v>
          </cell>
          <cell r="C261" t="str">
            <v>BA</v>
          </cell>
          <cell r="D261">
            <v>348</v>
          </cell>
          <cell r="E261">
            <v>65</v>
          </cell>
        </row>
        <row r="262">
          <cell r="A262" t="str">
            <v>CAATIBABA</v>
          </cell>
          <cell r="B262" t="str">
            <v>CAATIBA</v>
          </cell>
          <cell r="C262" t="str">
            <v>BA</v>
          </cell>
          <cell r="D262">
            <v>358</v>
          </cell>
          <cell r="E262">
            <v>107</v>
          </cell>
        </row>
        <row r="263">
          <cell r="A263" t="str">
            <v>CABACEIRAS DO PARAGUACUBA</v>
          </cell>
          <cell r="B263" t="str">
            <v>CABACEIRAS DO PARAGUACU</v>
          </cell>
          <cell r="C263" t="str">
            <v>BA</v>
          </cell>
          <cell r="D263">
            <v>1019</v>
          </cell>
          <cell r="E263">
            <v>244</v>
          </cell>
        </row>
        <row r="264">
          <cell r="A264" t="str">
            <v>CACHOEIRABA</v>
          </cell>
          <cell r="B264" t="str">
            <v>CACHOEIRA</v>
          </cell>
          <cell r="C264" t="str">
            <v>BA</v>
          </cell>
          <cell r="D264">
            <v>2406</v>
          </cell>
          <cell r="E264">
            <v>1172</v>
          </cell>
        </row>
        <row r="265">
          <cell r="A265" t="str">
            <v>CACULEBA</v>
          </cell>
          <cell r="B265" t="str">
            <v>CACULE</v>
          </cell>
          <cell r="C265" t="str">
            <v>BA</v>
          </cell>
          <cell r="D265">
            <v>3763</v>
          </cell>
          <cell r="E265">
            <v>1043</v>
          </cell>
        </row>
        <row r="266">
          <cell r="A266" t="str">
            <v>CAEMBA</v>
          </cell>
          <cell r="B266" t="str">
            <v>CAEM</v>
          </cell>
          <cell r="C266" t="str">
            <v>BA</v>
          </cell>
          <cell r="D266">
            <v>722</v>
          </cell>
          <cell r="E266">
            <v>271</v>
          </cell>
        </row>
        <row r="267">
          <cell r="A267" t="str">
            <v>CAETANOSBA</v>
          </cell>
          <cell r="B267" t="str">
            <v>CAETANOS</v>
          </cell>
          <cell r="C267" t="str">
            <v>BA</v>
          </cell>
          <cell r="D267">
            <v>489</v>
          </cell>
          <cell r="E267">
            <v>111</v>
          </cell>
        </row>
        <row r="268">
          <cell r="A268" t="str">
            <v>CAETITEBA</v>
          </cell>
          <cell r="B268" t="str">
            <v>CAETITE</v>
          </cell>
          <cell r="C268" t="str">
            <v>BA</v>
          </cell>
          <cell r="D268">
            <v>8549</v>
          </cell>
          <cell r="E268">
            <v>3140</v>
          </cell>
        </row>
        <row r="269">
          <cell r="A269" t="str">
            <v>CAFARNAUMBA</v>
          </cell>
          <cell r="B269" t="str">
            <v>CAFARNAUM</v>
          </cell>
          <cell r="C269" t="str">
            <v>BA</v>
          </cell>
          <cell r="D269">
            <v>749</v>
          </cell>
          <cell r="E269">
            <v>282</v>
          </cell>
        </row>
        <row r="270">
          <cell r="A270" t="str">
            <v>CAIRUBA</v>
          </cell>
          <cell r="B270" t="str">
            <v>CAIRU</v>
          </cell>
          <cell r="C270" t="str">
            <v>BA</v>
          </cell>
          <cell r="D270">
            <v>238</v>
          </cell>
          <cell r="E270">
            <v>96</v>
          </cell>
        </row>
        <row r="271">
          <cell r="A271" t="str">
            <v>CALDEIRAO GRANDEBA</v>
          </cell>
          <cell r="B271" t="str">
            <v>CALDEIRAO GRANDE</v>
          </cell>
          <cell r="C271" t="str">
            <v>BA</v>
          </cell>
          <cell r="D271">
            <v>788</v>
          </cell>
          <cell r="E271">
            <v>294</v>
          </cell>
        </row>
        <row r="272">
          <cell r="A272" t="str">
            <v>CAMACANBA</v>
          </cell>
          <cell r="B272" t="str">
            <v>CAMACAN</v>
          </cell>
          <cell r="C272" t="str">
            <v>BA</v>
          </cell>
          <cell r="D272">
            <v>3155</v>
          </cell>
          <cell r="E272">
            <v>1204</v>
          </cell>
        </row>
        <row r="273">
          <cell r="A273" t="str">
            <v>CAMACARIBA</v>
          </cell>
          <cell r="B273" t="str">
            <v>CAMACARI</v>
          </cell>
          <cell r="C273" t="str">
            <v>BA</v>
          </cell>
          <cell r="D273">
            <v>45737</v>
          </cell>
          <cell r="E273">
            <v>21743</v>
          </cell>
        </row>
        <row r="274">
          <cell r="A274" t="str">
            <v>CAMAMUBA</v>
          </cell>
          <cell r="B274" t="str">
            <v>CAMAMU</v>
          </cell>
          <cell r="C274" t="str">
            <v>BA</v>
          </cell>
          <cell r="D274">
            <v>1914</v>
          </cell>
          <cell r="E274">
            <v>642</v>
          </cell>
        </row>
        <row r="275">
          <cell r="A275" t="str">
            <v>CAMPO ALEGRE DE LOURDESBA</v>
          </cell>
          <cell r="B275" t="str">
            <v>CAMPO ALEGRE DE LOURDES</v>
          </cell>
          <cell r="C275" t="str">
            <v>BA</v>
          </cell>
          <cell r="D275">
            <v>1457</v>
          </cell>
          <cell r="E275">
            <v>169</v>
          </cell>
        </row>
        <row r="276">
          <cell r="A276" t="str">
            <v>CAMPO FORMOSOBA</v>
          </cell>
          <cell r="B276" t="str">
            <v>CAMPO FORMOSO</v>
          </cell>
          <cell r="C276" t="str">
            <v>BA</v>
          </cell>
          <cell r="D276">
            <v>5993</v>
          </cell>
          <cell r="E276">
            <v>2291</v>
          </cell>
        </row>
        <row r="277">
          <cell r="A277" t="str">
            <v>CANAPOLISBA</v>
          </cell>
          <cell r="B277" t="str">
            <v>CANAPOLIS</v>
          </cell>
          <cell r="C277" t="str">
            <v>BA</v>
          </cell>
          <cell r="D277">
            <v>755</v>
          </cell>
          <cell r="E277">
            <v>80</v>
          </cell>
        </row>
        <row r="278">
          <cell r="A278" t="str">
            <v>CANARANABA</v>
          </cell>
          <cell r="B278" t="str">
            <v>CANARANA</v>
          </cell>
          <cell r="C278" t="str">
            <v>BA</v>
          </cell>
          <cell r="D278">
            <v>1781</v>
          </cell>
          <cell r="E278">
            <v>625</v>
          </cell>
        </row>
        <row r="279">
          <cell r="A279" t="str">
            <v>CANAVIEIRASBA</v>
          </cell>
          <cell r="B279" t="str">
            <v>CANAVIEIRAS</v>
          </cell>
          <cell r="C279" t="str">
            <v>BA</v>
          </cell>
          <cell r="D279">
            <v>2349</v>
          </cell>
          <cell r="E279">
            <v>709</v>
          </cell>
        </row>
        <row r="280">
          <cell r="A280" t="str">
            <v>CANDEALBA</v>
          </cell>
          <cell r="B280" t="str">
            <v>CANDEAL</v>
          </cell>
          <cell r="C280" t="str">
            <v>BA</v>
          </cell>
          <cell r="D280">
            <v>427</v>
          </cell>
          <cell r="E280">
            <v>103</v>
          </cell>
        </row>
        <row r="281">
          <cell r="A281" t="str">
            <v>CANDEIASBA</v>
          </cell>
          <cell r="B281" t="str">
            <v>CANDEIAS</v>
          </cell>
          <cell r="C281" t="str">
            <v>BA</v>
          </cell>
          <cell r="D281">
            <v>14832</v>
          </cell>
          <cell r="E281">
            <v>6696</v>
          </cell>
        </row>
        <row r="282">
          <cell r="A282" t="str">
            <v>CANDIBABA</v>
          </cell>
          <cell r="B282" t="str">
            <v>CANDIBA</v>
          </cell>
          <cell r="C282" t="str">
            <v>BA</v>
          </cell>
          <cell r="D282">
            <v>1579</v>
          </cell>
          <cell r="E282">
            <v>549</v>
          </cell>
        </row>
        <row r="283">
          <cell r="A283" t="str">
            <v>CANDIDO SALESBA</v>
          </cell>
          <cell r="B283" t="str">
            <v>CANDIDO SALES</v>
          </cell>
          <cell r="C283" t="str">
            <v>BA</v>
          </cell>
          <cell r="D283">
            <v>2447</v>
          </cell>
          <cell r="E283">
            <v>841</v>
          </cell>
        </row>
        <row r="284">
          <cell r="A284" t="str">
            <v>CANSANCAOBA</v>
          </cell>
          <cell r="B284" t="str">
            <v>CANSANCAO</v>
          </cell>
          <cell r="C284" t="str">
            <v>BA</v>
          </cell>
          <cell r="D284">
            <v>2594</v>
          </cell>
          <cell r="E284">
            <v>942</v>
          </cell>
        </row>
        <row r="285">
          <cell r="A285" t="str">
            <v>CANUDOSBA</v>
          </cell>
          <cell r="B285" t="str">
            <v>CANUDOS</v>
          </cell>
          <cell r="C285" t="str">
            <v>BA</v>
          </cell>
          <cell r="D285">
            <v>980</v>
          </cell>
          <cell r="E285">
            <v>271</v>
          </cell>
        </row>
        <row r="286">
          <cell r="A286" t="str">
            <v>CAPELA DO ALTO ALEGREBA</v>
          </cell>
          <cell r="B286" t="str">
            <v>CAPELA DO ALTO ALEGRE</v>
          </cell>
          <cell r="C286" t="str">
            <v>BA</v>
          </cell>
          <cell r="D286">
            <v>1049</v>
          </cell>
          <cell r="E286">
            <v>238</v>
          </cell>
        </row>
        <row r="287">
          <cell r="A287" t="str">
            <v>CAPIM GROSSOBA</v>
          </cell>
          <cell r="B287" t="str">
            <v>CAPIM GROSSO</v>
          </cell>
          <cell r="C287" t="str">
            <v>BA</v>
          </cell>
          <cell r="D287">
            <v>5750</v>
          </cell>
          <cell r="E287">
            <v>1796</v>
          </cell>
        </row>
        <row r="288">
          <cell r="A288" t="str">
            <v>CARAIBASBA</v>
          </cell>
          <cell r="B288" t="str">
            <v>CARAIBAS</v>
          </cell>
          <cell r="C288" t="str">
            <v>BA</v>
          </cell>
          <cell r="D288">
            <v>432</v>
          </cell>
          <cell r="E288">
            <v>138</v>
          </cell>
        </row>
        <row r="289">
          <cell r="A289" t="str">
            <v>CARAVELASBA</v>
          </cell>
          <cell r="B289" t="str">
            <v>CARAVELAS</v>
          </cell>
          <cell r="C289" t="str">
            <v>BA</v>
          </cell>
          <cell r="D289">
            <v>1443</v>
          </cell>
          <cell r="E289">
            <v>603</v>
          </cell>
        </row>
        <row r="290">
          <cell r="A290" t="str">
            <v>CARDEAL DA SILVABA</v>
          </cell>
          <cell r="B290" t="str">
            <v>CARDEAL DA SILVA</v>
          </cell>
          <cell r="C290" t="str">
            <v>BA</v>
          </cell>
          <cell r="D290">
            <v>427</v>
          </cell>
          <cell r="E290">
            <v>182</v>
          </cell>
        </row>
        <row r="291">
          <cell r="A291" t="str">
            <v>CARINHANHABA</v>
          </cell>
          <cell r="B291" t="str">
            <v>CARINHANHA</v>
          </cell>
          <cell r="C291" t="str">
            <v>BA</v>
          </cell>
          <cell r="D291">
            <v>2402</v>
          </cell>
          <cell r="E291">
            <v>385</v>
          </cell>
        </row>
        <row r="292">
          <cell r="A292" t="str">
            <v>CASA NOVABA</v>
          </cell>
          <cell r="B292" t="str">
            <v>CASA NOVA</v>
          </cell>
          <cell r="C292" t="str">
            <v>BA</v>
          </cell>
          <cell r="D292">
            <v>5765</v>
          </cell>
          <cell r="E292">
            <v>1109</v>
          </cell>
        </row>
        <row r="293">
          <cell r="A293" t="str">
            <v>CASTRO ALVESBA</v>
          </cell>
          <cell r="B293" t="str">
            <v>CASTRO ALVES</v>
          </cell>
          <cell r="C293" t="str">
            <v>BA</v>
          </cell>
          <cell r="D293">
            <v>2663</v>
          </cell>
          <cell r="E293">
            <v>847</v>
          </cell>
        </row>
        <row r="294">
          <cell r="A294" t="str">
            <v>CATOLANDIABA</v>
          </cell>
          <cell r="B294" t="str">
            <v>CATOLANDIA</v>
          </cell>
          <cell r="C294" t="str">
            <v>BA</v>
          </cell>
          <cell r="D294">
            <v>230</v>
          </cell>
          <cell r="E294">
            <v>61</v>
          </cell>
        </row>
        <row r="295">
          <cell r="A295" t="str">
            <v>CATUBA</v>
          </cell>
          <cell r="B295" t="str">
            <v>CATU</v>
          </cell>
          <cell r="C295" t="str">
            <v>BA</v>
          </cell>
          <cell r="D295">
            <v>9354</v>
          </cell>
          <cell r="E295">
            <v>4172</v>
          </cell>
        </row>
        <row r="296">
          <cell r="A296" t="str">
            <v>CATURAMABA</v>
          </cell>
          <cell r="B296" t="str">
            <v>CATURAMA</v>
          </cell>
          <cell r="C296" t="str">
            <v>BA</v>
          </cell>
          <cell r="D296">
            <v>555</v>
          </cell>
          <cell r="E296">
            <v>192</v>
          </cell>
        </row>
        <row r="297">
          <cell r="A297" t="str">
            <v>CENTRALBA</v>
          </cell>
          <cell r="B297" t="str">
            <v>CENTRAL</v>
          </cell>
          <cell r="C297" t="str">
            <v>BA</v>
          </cell>
          <cell r="D297">
            <v>1157</v>
          </cell>
          <cell r="E297">
            <v>524</v>
          </cell>
        </row>
        <row r="298">
          <cell r="A298" t="str">
            <v>CHORROCHOBA</v>
          </cell>
          <cell r="B298" t="str">
            <v>CHORROCHO</v>
          </cell>
          <cell r="C298" t="str">
            <v>BA</v>
          </cell>
          <cell r="D298">
            <v>421</v>
          </cell>
          <cell r="E298">
            <v>131</v>
          </cell>
        </row>
        <row r="299">
          <cell r="A299" t="str">
            <v>CICERO DANTASBA</v>
          </cell>
          <cell r="B299" t="str">
            <v>CICERO DANTAS</v>
          </cell>
          <cell r="C299" t="str">
            <v>BA</v>
          </cell>
          <cell r="D299">
            <v>3884</v>
          </cell>
          <cell r="E299">
            <v>956</v>
          </cell>
        </row>
        <row r="300">
          <cell r="A300" t="str">
            <v>CIPOBA</v>
          </cell>
          <cell r="B300" t="str">
            <v>CIPO</v>
          </cell>
          <cell r="C300" t="str">
            <v>BA</v>
          </cell>
          <cell r="D300">
            <v>2032</v>
          </cell>
          <cell r="E300">
            <v>522</v>
          </cell>
        </row>
        <row r="301">
          <cell r="A301" t="str">
            <v>COARACIBA</v>
          </cell>
          <cell r="B301" t="str">
            <v>COARACI</v>
          </cell>
          <cell r="C301" t="str">
            <v>BA</v>
          </cell>
          <cell r="D301">
            <v>1980</v>
          </cell>
          <cell r="E301">
            <v>836</v>
          </cell>
        </row>
        <row r="302">
          <cell r="A302" t="str">
            <v>COCOSBA</v>
          </cell>
          <cell r="B302" t="str">
            <v>COCOS</v>
          </cell>
          <cell r="C302" t="str">
            <v>BA</v>
          </cell>
          <cell r="D302">
            <v>1615</v>
          </cell>
          <cell r="E302">
            <v>319</v>
          </cell>
        </row>
        <row r="303">
          <cell r="A303" t="str">
            <v>CONCEICAO DA FEIRABA</v>
          </cell>
          <cell r="B303" t="str">
            <v>CONCEICAO DA FEIRA</v>
          </cell>
          <cell r="C303" t="str">
            <v>BA</v>
          </cell>
          <cell r="D303">
            <v>2053</v>
          </cell>
          <cell r="E303">
            <v>608</v>
          </cell>
        </row>
        <row r="304">
          <cell r="A304" t="str">
            <v>CONCEICAO DO ALMEIDABA</v>
          </cell>
          <cell r="B304" t="str">
            <v>CONCEICAO DO ALMEIDA</v>
          </cell>
          <cell r="C304" t="str">
            <v>BA</v>
          </cell>
          <cell r="D304">
            <v>1624</v>
          </cell>
          <cell r="E304">
            <v>603</v>
          </cell>
        </row>
        <row r="305">
          <cell r="A305" t="str">
            <v>CONCEICAO DO COITEBA</v>
          </cell>
          <cell r="B305" t="str">
            <v>CONCEICAO DO COITE</v>
          </cell>
          <cell r="C305" t="str">
            <v>BA</v>
          </cell>
          <cell r="D305">
            <v>9451</v>
          </cell>
          <cell r="E305">
            <v>3687</v>
          </cell>
        </row>
        <row r="306">
          <cell r="A306" t="str">
            <v>CONCEICAO DO JACUIPEBA</v>
          </cell>
          <cell r="B306" t="str">
            <v>CONCEICAO DO JACUIPE</v>
          </cell>
          <cell r="C306" t="str">
            <v>BA</v>
          </cell>
          <cell r="D306">
            <v>4676</v>
          </cell>
          <cell r="E306">
            <v>1482</v>
          </cell>
        </row>
        <row r="307">
          <cell r="A307" t="str">
            <v>CONDEBA</v>
          </cell>
          <cell r="B307" t="str">
            <v>CONDE</v>
          </cell>
          <cell r="C307" t="str">
            <v>BA</v>
          </cell>
          <cell r="D307">
            <v>1104</v>
          </cell>
          <cell r="E307">
            <v>324</v>
          </cell>
        </row>
        <row r="308">
          <cell r="A308" t="str">
            <v>CONDEUBABA</v>
          </cell>
          <cell r="B308" t="str">
            <v>CONDEUBA</v>
          </cell>
          <cell r="C308" t="str">
            <v>BA</v>
          </cell>
          <cell r="D308">
            <v>1723</v>
          </cell>
          <cell r="E308">
            <v>521</v>
          </cell>
        </row>
        <row r="309">
          <cell r="A309" t="str">
            <v>CONTENDAS DO SINCORABA</v>
          </cell>
          <cell r="B309" t="str">
            <v>CONTENDAS DO SINCORA</v>
          </cell>
          <cell r="C309" t="str">
            <v>BA</v>
          </cell>
          <cell r="D309">
            <v>294</v>
          </cell>
          <cell r="E309">
            <v>64</v>
          </cell>
        </row>
        <row r="310">
          <cell r="A310" t="str">
            <v>CORACAO DE MARIABA</v>
          </cell>
          <cell r="B310" t="str">
            <v>CORACAO DE MARIA</v>
          </cell>
          <cell r="C310" t="str">
            <v>BA</v>
          </cell>
          <cell r="D310">
            <v>2264</v>
          </cell>
          <cell r="E310">
            <v>676</v>
          </cell>
        </row>
        <row r="311">
          <cell r="A311" t="str">
            <v>CORDEIROSBA</v>
          </cell>
          <cell r="B311" t="str">
            <v>CORDEIROS</v>
          </cell>
          <cell r="C311" t="str">
            <v>BA</v>
          </cell>
          <cell r="D311">
            <v>695</v>
          </cell>
          <cell r="E311">
            <v>190</v>
          </cell>
        </row>
        <row r="312">
          <cell r="A312" t="str">
            <v>CORIBEBA</v>
          </cell>
          <cell r="B312" t="str">
            <v>CORIBE</v>
          </cell>
          <cell r="C312" t="str">
            <v>BA</v>
          </cell>
          <cell r="D312">
            <v>1314</v>
          </cell>
          <cell r="E312">
            <v>260</v>
          </cell>
        </row>
        <row r="313">
          <cell r="A313" t="str">
            <v>CORONEL JOAO SABA</v>
          </cell>
          <cell r="B313" t="str">
            <v>CORONEL JOAO SA</v>
          </cell>
          <cell r="C313" t="str">
            <v>BA</v>
          </cell>
          <cell r="D313">
            <v>910</v>
          </cell>
          <cell r="E313">
            <v>89</v>
          </cell>
        </row>
        <row r="314">
          <cell r="A314" t="str">
            <v>CORRENTINABA</v>
          </cell>
          <cell r="B314" t="str">
            <v>CORRENTINA</v>
          </cell>
          <cell r="C314" t="str">
            <v>BA</v>
          </cell>
          <cell r="D314">
            <v>3866</v>
          </cell>
          <cell r="E314">
            <v>470</v>
          </cell>
        </row>
        <row r="315">
          <cell r="A315" t="str">
            <v>COTEGIPEBA</v>
          </cell>
          <cell r="B315" t="str">
            <v>COTEGIPE</v>
          </cell>
          <cell r="C315" t="str">
            <v>BA</v>
          </cell>
          <cell r="D315">
            <v>906</v>
          </cell>
          <cell r="E315">
            <v>155</v>
          </cell>
        </row>
        <row r="316">
          <cell r="A316" t="str">
            <v>CRAVOLANDIABA</v>
          </cell>
          <cell r="B316" t="str">
            <v>CRAVOLANDIA</v>
          </cell>
          <cell r="C316" t="str">
            <v>BA</v>
          </cell>
          <cell r="D316">
            <v>286</v>
          </cell>
          <cell r="E316">
            <v>100</v>
          </cell>
        </row>
        <row r="317">
          <cell r="A317" t="str">
            <v>CRISOPOLISBA</v>
          </cell>
          <cell r="B317" t="str">
            <v>CRISOPOLIS</v>
          </cell>
          <cell r="C317" t="str">
            <v>BA</v>
          </cell>
          <cell r="D317">
            <v>1492</v>
          </cell>
          <cell r="E317">
            <v>313</v>
          </cell>
        </row>
        <row r="318">
          <cell r="A318" t="str">
            <v>CRISTOPOLISBA</v>
          </cell>
          <cell r="B318" t="str">
            <v>CRISTOPOLIS</v>
          </cell>
          <cell r="C318" t="str">
            <v>BA</v>
          </cell>
          <cell r="D318">
            <v>1113</v>
          </cell>
          <cell r="E318">
            <v>331</v>
          </cell>
        </row>
        <row r="319">
          <cell r="A319" t="str">
            <v>CRUZ DAS ALMASBA</v>
          </cell>
          <cell r="B319" t="str">
            <v>CRUZ DAS ALMAS</v>
          </cell>
          <cell r="C319" t="str">
            <v>BA</v>
          </cell>
          <cell r="D319">
            <v>16100</v>
          </cell>
          <cell r="E319">
            <v>5731</v>
          </cell>
        </row>
        <row r="320">
          <cell r="A320" t="str">
            <v>CURACABA</v>
          </cell>
          <cell r="B320" t="str">
            <v>CURACA</v>
          </cell>
          <cell r="C320" t="str">
            <v>BA</v>
          </cell>
          <cell r="D320">
            <v>1421</v>
          </cell>
          <cell r="E320">
            <v>241</v>
          </cell>
        </row>
        <row r="321">
          <cell r="A321" t="str">
            <v>DARIO MEIRABA</v>
          </cell>
          <cell r="B321" t="str">
            <v>DARIO MEIRA</v>
          </cell>
          <cell r="C321" t="str">
            <v>BA</v>
          </cell>
          <cell r="D321">
            <v>448</v>
          </cell>
          <cell r="E321">
            <v>163</v>
          </cell>
        </row>
        <row r="322">
          <cell r="A322" t="str">
            <v>DIAS D'AVILABA</v>
          </cell>
          <cell r="B322" t="str">
            <v>DIAS D'AVILA</v>
          </cell>
          <cell r="C322" t="str">
            <v>BA</v>
          </cell>
          <cell r="D322">
            <v>11863</v>
          </cell>
          <cell r="E322">
            <v>5465</v>
          </cell>
        </row>
        <row r="323">
          <cell r="A323" t="str">
            <v>DOM BASILIOBA</v>
          </cell>
          <cell r="B323" t="str">
            <v>DOM BASILIO</v>
          </cell>
          <cell r="C323" t="str">
            <v>BA</v>
          </cell>
          <cell r="D323">
            <v>2237</v>
          </cell>
          <cell r="E323">
            <v>354</v>
          </cell>
        </row>
        <row r="324">
          <cell r="A324" t="str">
            <v>DOM MACEDO COSTABA</v>
          </cell>
          <cell r="B324" t="str">
            <v>DOM MACEDO COSTA</v>
          </cell>
          <cell r="C324" t="str">
            <v>BA</v>
          </cell>
          <cell r="D324">
            <v>465</v>
          </cell>
          <cell r="E324">
            <v>123</v>
          </cell>
        </row>
        <row r="325">
          <cell r="A325" t="str">
            <v>ELISIO MEDRADOBA</v>
          </cell>
          <cell r="B325" t="str">
            <v>ELISIO MEDRADO</v>
          </cell>
          <cell r="C325" t="str">
            <v>BA</v>
          </cell>
          <cell r="D325">
            <v>802</v>
          </cell>
          <cell r="E325">
            <v>293</v>
          </cell>
        </row>
        <row r="326">
          <cell r="A326" t="str">
            <v>ENCRUZILHADABA</v>
          </cell>
          <cell r="B326" t="str">
            <v>ENCRUZILHADA</v>
          </cell>
          <cell r="C326" t="str">
            <v>BA</v>
          </cell>
          <cell r="D326">
            <v>1202</v>
          </cell>
          <cell r="E326">
            <v>357</v>
          </cell>
        </row>
        <row r="327">
          <cell r="A327" t="str">
            <v>ENTRE RIOSBA</v>
          </cell>
          <cell r="B327" t="str">
            <v>ENTRE RIOS</v>
          </cell>
          <cell r="C327" t="str">
            <v>BA</v>
          </cell>
          <cell r="D327">
            <v>3823</v>
          </cell>
          <cell r="E327">
            <v>1593</v>
          </cell>
        </row>
        <row r="328">
          <cell r="A328" t="str">
            <v>ERICO CARDOSOBA</v>
          </cell>
          <cell r="B328" t="str">
            <v>ERICO CARDOSO</v>
          </cell>
          <cell r="C328" t="str">
            <v>BA</v>
          </cell>
          <cell r="D328">
            <v>727</v>
          </cell>
          <cell r="E328">
            <v>167</v>
          </cell>
        </row>
        <row r="329">
          <cell r="A329" t="str">
            <v>ESPLANADABA</v>
          </cell>
          <cell r="B329" t="str">
            <v>ESPLANADA</v>
          </cell>
          <cell r="C329" t="str">
            <v>BA</v>
          </cell>
          <cell r="D329">
            <v>3113</v>
          </cell>
          <cell r="E329">
            <v>1152</v>
          </cell>
        </row>
        <row r="330">
          <cell r="A330" t="str">
            <v>EUCLIDES DA CUNHABA</v>
          </cell>
          <cell r="B330" t="str">
            <v>EUCLIDES DA CUNHA</v>
          </cell>
          <cell r="C330" t="str">
            <v>BA</v>
          </cell>
          <cell r="D330">
            <v>5465</v>
          </cell>
          <cell r="E330">
            <v>1699</v>
          </cell>
        </row>
        <row r="331">
          <cell r="A331" t="str">
            <v>EUNAPOLISBA</v>
          </cell>
          <cell r="B331" t="str">
            <v>EUNAPOLIS</v>
          </cell>
          <cell r="C331" t="str">
            <v>BA</v>
          </cell>
          <cell r="D331">
            <v>24802</v>
          </cell>
          <cell r="E331">
            <v>8736</v>
          </cell>
        </row>
        <row r="332">
          <cell r="A332" t="str">
            <v>FATIMABA</v>
          </cell>
          <cell r="B332" t="str">
            <v>FATIMA</v>
          </cell>
          <cell r="C332" t="str">
            <v>BA</v>
          </cell>
          <cell r="D332">
            <v>881</v>
          </cell>
          <cell r="E332">
            <v>142</v>
          </cell>
        </row>
        <row r="333">
          <cell r="A333" t="str">
            <v>FEIRA DA MATABA</v>
          </cell>
          <cell r="B333" t="str">
            <v>FEIRA DA MATA</v>
          </cell>
          <cell r="C333" t="str">
            <v>BA</v>
          </cell>
          <cell r="D333">
            <v>400</v>
          </cell>
          <cell r="E333">
            <v>88</v>
          </cell>
        </row>
        <row r="334">
          <cell r="A334" t="str">
            <v>FEIRA DE SANTANABA</v>
          </cell>
          <cell r="B334" t="str">
            <v>FEIRA DE SANTANA</v>
          </cell>
          <cell r="C334" t="str">
            <v>BA</v>
          </cell>
          <cell r="D334">
            <v>155023</v>
          </cell>
          <cell r="E334">
            <v>71210</v>
          </cell>
        </row>
        <row r="335">
          <cell r="A335" t="str">
            <v>FILADELFIABA</v>
          </cell>
          <cell r="B335" t="str">
            <v>FILADELFIA</v>
          </cell>
          <cell r="C335" t="str">
            <v>BA</v>
          </cell>
          <cell r="D335">
            <v>1378</v>
          </cell>
          <cell r="E335">
            <v>360</v>
          </cell>
        </row>
        <row r="336">
          <cell r="A336" t="str">
            <v>FIRMINO ALVESBA</v>
          </cell>
          <cell r="B336" t="str">
            <v>FIRMINO ALVES</v>
          </cell>
          <cell r="C336" t="str">
            <v>BA</v>
          </cell>
          <cell r="D336">
            <v>303</v>
          </cell>
          <cell r="E336">
            <v>139</v>
          </cell>
        </row>
        <row r="337">
          <cell r="A337" t="str">
            <v>FLORESTA AZULBA</v>
          </cell>
          <cell r="B337" t="str">
            <v>FLORESTA AZUL</v>
          </cell>
          <cell r="C337" t="str">
            <v>BA</v>
          </cell>
          <cell r="D337">
            <v>661</v>
          </cell>
          <cell r="E337">
            <v>261</v>
          </cell>
        </row>
        <row r="338">
          <cell r="A338" t="str">
            <v>FORMOSA DO RIO PRETOBA</v>
          </cell>
          <cell r="B338" t="str">
            <v>FORMOSA DO RIO PRETO</v>
          </cell>
          <cell r="C338" t="str">
            <v>BA</v>
          </cell>
          <cell r="D338">
            <v>1757</v>
          </cell>
          <cell r="E338">
            <v>328</v>
          </cell>
        </row>
        <row r="339">
          <cell r="A339" t="str">
            <v>GANDUBA</v>
          </cell>
          <cell r="B339" t="str">
            <v>GANDU</v>
          </cell>
          <cell r="C339" t="str">
            <v>BA</v>
          </cell>
          <cell r="D339">
            <v>4632</v>
          </cell>
          <cell r="E339">
            <v>1658</v>
          </cell>
        </row>
        <row r="340">
          <cell r="A340" t="str">
            <v>GAVIAOBA</v>
          </cell>
          <cell r="B340" t="str">
            <v>GAVIAO</v>
          </cell>
          <cell r="C340" t="str">
            <v>BA</v>
          </cell>
          <cell r="D340">
            <v>299</v>
          </cell>
          <cell r="E340">
            <v>95</v>
          </cell>
        </row>
        <row r="341">
          <cell r="A341" t="str">
            <v>GENTIO DO OUROBA</v>
          </cell>
          <cell r="B341" t="str">
            <v>GENTIO DO OURO</v>
          </cell>
          <cell r="C341" t="str">
            <v>BA</v>
          </cell>
          <cell r="D341">
            <v>368</v>
          </cell>
          <cell r="E341">
            <v>95</v>
          </cell>
        </row>
        <row r="342">
          <cell r="A342" t="str">
            <v>GLORIABA</v>
          </cell>
          <cell r="B342" t="str">
            <v>GLORIA</v>
          </cell>
          <cell r="C342" t="str">
            <v>BA</v>
          </cell>
          <cell r="D342">
            <v>1673</v>
          </cell>
          <cell r="E342">
            <v>460</v>
          </cell>
        </row>
        <row r="343">
          <cell r="A343" t="str">
            <v>GONGOGIBA</v>
          </cell>
          <cell r="B343" t="str">
            <v>GONGOGI</v>
          </cell>
          <cell r="C343" t="str">
            <v>BA</v>
          </cell>
          <cell r="D343">
            <v>189</v>
          </cell>
          <cell r="E343">
            <v>85</v>
          </cell>
        </row>
        <row r="344">
          <cell r="A344" t="str">
            <v>GOVERNADOR MANGABEIRABA</v>
          </cell>
          <cell r="B344" t="str">
            <v>GOVERNADOR MANGABEIRA</v>
          </cell>
          <cell r="C344" t="str">
            <v>BA</v>
          </cell>
          <cell r="D344">
            <v>3172</v>
          </cell>
          <cell r="E344">
            <v>1170</v>
          </cell>
        </row>
        <row r="345">
          <cell r="A345" t="str">
            <v>GUAJERUBA</v>
          </cell>
          <cell r="B345" t="str">
            <v>GUAJERU</v>
          </cell>
          <cell r="C345" t="str">
            <v>BA</v>
          </cell>
          <cell r="D345">
            <v>300</v>
          </cell>
          <cell r="E345">
            <v>76</v>
          </cell>
        </row>
        <row r="346">
          <cell r="A346" t="str">
            <v>GUANAMBIBA</v>
          </cell>
          <cell r="B346" t="str">
            <v>GUANAMBI</v>
          </cell>
          <cell r="C346" t="str">
            <v>BA</v>
          </cell>
          <cell r="D346">
            <v>24612</v>
          </cell>
          <cell r="E346">
            <v>6684</v>
          </cell>
        </row>
        <row r="347">
          <cell r="A347" t="str">
            <v>GUARATINGABA</v>
          </cell>
          <cell r="B347" t="str">
            <v>GUARATINGA</v>
          </cell>
          <cell r="C347" t="str">
            <v>BA</v>
          </cell>
          <cell r="D347">
            <v>1496</v>
          </cell>
          <cell r="E347">
            <v>399</v>
          </cell>
        </row>
        <row r="348">
          <cell r="A348" t="str">
            <v>HELIOPOLISBA</v>
          </cell>
          <cell r="B348" t="str">
            <v>HELIOPOLIS</v>
          </cell>
          <cell r="C348" t="str">
            <v>BA</v>
          </cell>
          <cell r="D348">
            <v>794</v>
          </cell>
          <cell r="E348">
            <v>199</v>
          </cell>
        </row>
        <row r="349">
          <cell r="A349" t="str">
            <v>IACUBA</v>
          </cell>
          <cell r="B349" t="str">
            <v>IACU</v>
          </cell>
          <cell r="C349" t="str">
            <v>BA</v>
          </cell>
          <cell r="D349">
            <v>2674</v>
          </cell>
          <cell r="E349">
            <v>716</v>
          </cell>
        </row>
        <row r="350">
          <cell r="A350" t="str">
            <v>IBIASSUCEBA</v>
          </cell>
          <cell r="B350" t="str">
            <v>IBIASSUCE</v>
          </cell>
          <cell r="C350" t="str">
            <v>BA</v>
          </cell>
          <cell r="D350">
            <v>1224</v>
          </cell>
          <cell r="E350">
            <v>356</v>
          </cell>
        </row>
        <row r="351">
          <cell r="A351" t="str">
            <v>IBICARAIBA</v>
          </cell>
          <cell r="B351" t="str">
            <v>IBICARAI</v>
          </cell>
          <cell r="C351" t="str">
            <v>BA</v>
          </cell>
          <cell r="D351">
            <v>2619</v>
          </cell>
          <cell r="E351">
            <v>1211</v>
          </cell>
        </row>
        <row r="352">
          <cell r="A352" t="str">
            <v>IBICOARABA</v>
          </cell>
          <cell r="B352" t="str">
            <v>IBICOARA</v>
          </cell>
          <cell r="C352" t="str">
            <v>BA</v>
          </cell>
          <cell r="D352">
            <v>2207</v>
          </cell>
          <cell r="E352">
            <v>533</v>
          </cell>
        </row>
        <row r="353">
          <cell r="A353" t="str">
            <v>IBICUIBA</v>
          </cell>
          <cell r="B353" t="str">
            <v>IBICUI</v>
          </cell>
          <cell r="C353" t="str">
            <v>BA</v>
          </cell>
          <cell r="D353">
            <v>1134</v>
          </cell>
          <cell r="E353">
            <v>385</v>
          </cell>
        </row>
        <row r="354">
          <cell r="A354" t="str">
            <v>IBIPEBABA</v>
          </cell>
          <cell r="B354" t="str">
            <v>IBIPEBA</v>
          </cell>
          <cell r="C354" t="str">
            <v>BA</v>
          </cell>
          <cell r="D354">
            <v>652</v>
          </cell>
          <cell r="E354">
            <v>228</v>
          </cell>
        </row>
        <row r="355">
          <cell r="A355" t="str">
            <v>IBIPITANGABA</v>
          </cell>
          <cell r="B355" t="str">
            <v>IBIPITANGA</v>
          </cell>
          <cell r="C355" t="str">
            <v>BA</v>
          </cell>
          <cell r="D355">
            <v>1677</v>
          </cell>
          <cell r="E355">
            <v>239</v>
          </cell>
        </row>
        <row r="356">
          <cell r="A356" t="str">
            <v>IBIQUERABA</v>
          </cell>
          <cell r="B356" t="str">
            <v>IBIQUERA</v>
          </cell>
          <cell r="C356" t="str">
            <v>BA</v>
          </cell>
          <cell r="D356">
            <v>209</v>
          </cell>
          <cell r="E356">
            <v>78</v>
          </cell>
        </row>
        <row r="357">
          <cell r="A357" t="str">
            <v>IBIRAPITANGABA</v>
          </cell>
          <cell r="B357" t="str">
            <v>IBIRAPITANGA</v>
          </cell>
          <cell r="C357" t="str">
            <v>BA</v>
          </cell>
          <cell r="D357">
            <v>783</v>
          </cell>
          <cell r="E357">
            <v>287</v>
          </cell>
        </row>
        <row r="358">
          <cell r="A358" t="str">
            <v>IBIRAPUABA</v>
          </cell>
          <cell r="B358" t="str">
            <v>IBIRAPUA</v>
          </cell>
          <cell r="C358" t="str">
            <v>BA</v>
          </cell>
          <cell r="D358">
            <v>770</v>
          </cell>
          <cell r="E358">
            <v>298</v>
          </cell>
        </row>
        <row r="359">
          <cell r="A359" t="str">
            <v>IBIRATAIABA</v>
          </cell>
          <cell r="B359" t="str">
            <v>IBIRATAIA</v>
          </cell>
          <cell r="C359" t="str">
            <v>BA</v>
          </cell>
          <cell r="D359">
            <v>1870</v>
          </cell>
          <cell r="E359">
            <v>543</v>
          </cell>
        </row>
        <row r="360">
          <cell r="A360" t="str">
            <v>IBITIARABA</v>
          </cell>
          <cell r="B360" t="str">
            <v>IBITIARA</v>
          </cell>
          <cell r="C360" t="str">
            <v>BA</v>
          </cell>
          <cell r="D360">
            <v>1504</v>
          </cell>
          <cell r="E360">
            <v>499</v>
          </cell>
        </row>
        <row r="361">
          <cell r="A361" t="str">
            <v>IBITITABA</v>
          </cell>
          <cell r="B361" t="str">
            <v>IBITITA</v>
          </cell>
          <cell r="C361" t="str">
            <v>BA</v>
          </cell>
          <cell r="D361">
            <v>858</v>
          </cell>
          <cell r="E361">
            <v>412</v>
          </cell>
        </row>
        <row r="362">
          <cell r="A362" t="str">
            <v>IBOTIRAMABA</v>
          </cell>
          <cell r="B362" t="str">
            <v>IBOTIRAMA</v>
          </cell>
          <cell r="C362" t="str">
            <v>BA</v>
          </cell>
          <cell r="D362">
            <v>4625</v>
          </cell>
          <cell r="E362">
            <v>1188</v>
          </cell>
        </row>
        <row r="363">
          <cell r="A363" t="str">
            <v>ICHUBA</v>
          </cell>
          <cell r="B363" t="str">
            <v>ICHU</v>
          </cell>
          <cell r="C363" t="str">
            <v>BA</v>
          </cell>
          <cell r="D363">
            <v>793</v>
          </cell>
          <cell r="E363">
            <v>218</v>
          </cell>
        </row>
        <row r="364">
          <cell r="A364" t="str">
            <v>IGAPORABA</v>
          </cell>
          <cell r="B364" t="str">
            <v>IGAPORA</v>
          </cell>
          <cell r="C364" t="str">
            <v>BA</v>
          </cell>
          <cell r="D364">
            <v>1531</v>
          </cell>
          <cell r="E364">
            <v>499</v>
          </cell>
        </row>
        <row r="365">
          <cell r="A365" t="str">
            <v>IGRAPIUNABA</v>
          </cell>
          <cell r="B365" t="str">
            <v>IGRAPIUNA</v>
          </cell>
          <cell r="C365" t="str">
            <v>BA</v>
          </cell>
          <cell r="D365">
            <v>713</v>
          </cell>
          <cell r="E365">
            <v>149</v>
          </cell>
        </row>
        <row r="366">
          <cell r="A366" t="str">
            <v>IGUAIBA</v>
          </cell>
          <cell r="B366" t="str">
            <v>IGUAI</v>
          </cell>
          <cell r="C366" t="str">
            <v>BA</v>
          </cell>
          <cell r="D366">
            <v>1343</v>
          </cell>
          <cell r="E366">
            <v>427</v>
          </cell>
        </row>
        <row r="367">
          <cell r="A367" t="str">
            <v>ILHEUSBA</v>
          </cell>
          <cell r="B367" t="str">
            <v>ILHEUS</v>
          </cell>
          <cell r="C367" t="str">
            <v>BA</v>
          </cell>
          <cell r="D367">
            <v>22463</v>
          </cell>
          <cell r="E367">
            <v>12574</v>
          </cell>
        </row>
        <row r="368">
          <cell r="A368" t="str">
            <v>INHAMBUPEBA</v>
          </cell>
          <cell r="B368" t="str">
            <v>INHAMBUPE</v>
          </cell>
          <cell r="C368" t="str">
            <v>BA</v>
          </cell>
          <cell r="D368">
            <v>3732</v>
          </cell>
          <cell r="E368">
            <v>1034</v>
          </cell>
        </row>
        <row r="369">
          <cell r="A369" t="str">
            <v>IPECAETABA</v>
          </cell>
          <cell r="B369" t="str">
            <v>IPECAETA</v>
          </cell>
          <cell r="C369" t="str">
            <v>BA</v>
          </cell>
          <cell r="D369">
            <v>453</v>
          </cell>
          <cell r="E369">
            <v>115</v>
          </cell>
        </row>
        <row r="370">
          <cell r="A370" t="str">
            <v>IPIAUBA</v>
          </cell>
          <cell r="B370" t="str">
            <v>IPIAU</v>
          </cell>
          <cell r="C370" t="str">
            <v>BA</v>
          </cell>
          <cell r="D370">
            <v>8110</v>
          </cell>
          <cell r="E370">
            <v>2851</v>
          </cell>
        </row>
        <row r="371">
          <cell r="A371" t="str">
            <v>IPIRABA</v>
          </cell>
          <cell r="B371" t="str">
            <v>IPIRA</v>
          </cell>
          <cell r="C371" t="str">
            <v>BA</v>
          </cell>
          <cell r="D371">
            <v>8296</v>
          </cell>
          <cell r="E371">
            <v>2030</v>
          </cell>
        </row>
        <row r="372">
          <cell r="A372" t="str">
            <v>IPUPIARABA</v>
          </cell>
          <cell r="B372" t="str">
            <v>IPUPIARA</v>
          </cell>
          <cell r="C372" t="str">
            <v>BA</v>
          </cell>
          <cell r="D372">
            <v>554</v>
          </cell>
          <cell r="E372">
            <v>99</v>
          </cell>
        </row>
        <row r="373">
          <cell r="A373" t="str">
            <v>IRAJUBABA</v>
          </cell>
          <cell r="B373" t="str">
            <v>IRAJUBA</v>
          </cell>
          <cell r="C373" t="str">
            <v>BA</v>
          </cell>
          <cell r="D373">
            <v>524</v>
          </cell>
          <cell r="E373">
            <v>194</v>
          </cell>
        </row>
        <row r="374">
          <cell r="A374" t="str">
            <v>IRAMAIABA</v>
          </cell>
          <cell r="B374" t="str">
            <v>IRAMAIA</v>
          </cell>
          <cell r="C374" t="str">
            <v>BA</v>
          </cell>
          <cell r="D374">
            <v>535</v>
          </cell>
          <cell r="E374">
            <v>169</v>
          </cell>
        </row>
        <row r="375">
          <cell r="A375" t="str">
            <v>IRAQUARABA</v>
          </cell>
          <cell r="B375" t="str">
            <v>IRAQUARA</v>
          </cell>
          <cell r="C375" t="str">
            <v>BA</v>
          </cell>
          <cell r="D375">
            <v>1380</v>
          </cell>
          <cell r="E375">
            <v>566</v>
          </cell>
        </row>
        <row r="376">
          <cell r="A376" t="str">
            <v>IRARABA</v>
          </cell>
          <cell r="B376" t="str">
            <v>IRARA</v>
          </cell>
          <cell r="C376" t="str">
            <v>BA</v>
          </cell>
          <cell r="D376">
            <v>2829</v>
          </cell>
          <cell r="E376">
            <v>961</v>
          </cell>
        </row>
        <row r="377">
          <cell r="A377" t="str">
            <v>IRECEBA</v>
          </cell>
          <cell r="B377" t="str">
            <v>IRECE</v>
          </cell>
          <cell r="C377" t="str">
            <v>BA</v>
          </cell>
          <cell r="D377">
            <v>15412</v>
          </cell>
          <cell r="E377">
            <v>5332</v>
          </cell>
        </row>
        <row r="378">
          <cell r="A378" t="str">
            <v>ITABELABA</v>
          </cell>
          <cell r="B378" t="str">
            <v>ITABELA</v>
          </cell>
          <cell r="C378" t="str">
            <v>BA</v>
          </cell>
          <cell r="D378">
            <v>3525</v>
          </cell>
          <cell r="E378">
            <v>991</v>
          </cell>
        </row>
        <row r="379">
          <cell r="A379" t="str">
            <v>ITABERABABA</v>
          </cell>
          <cell r="B379" t="str">
            <v>ITABERABA</v>
          </cell>
          <cell r="C379" t="str">
            <v>BA</v>
          </cell>
          <cell r="D379">
            <v>11994</v>
          </cell>
          <cell r="E379">
            <v>3326</v>
          </cell>
        </row>
        <row r="380">
          <cell r="A380" t="str">
            <v>ITABUNABA</v>
          </cell>
          <cell r="B380" t="str">
            <v>ITABUNA</v>
          </cell>
          <cell r="C380" t="str">
            <v>BA</v>
          </cell>
          <cell r="D380">
            <v>47943</v>
          </cell>
          <cell r="E380">
            <v>23344</v>
          </cell>
        </row>
        <row r="381">
          <cell r="A381" t="str">
            <v>ITACAREBA</v>
          </cell>
          <cell r="B381" t="str">
            <v>ITACARE</v>
          </cell>
          <cell r="C381" t="str">
            <v>BA</v>
          </cell>
          <cell r="D381">
            <v>1047</v>
          </cell>
          <cell r="E381">
            <v>393</v>
          </cell>
        </row>
        <row r="382">
          <cell r="A382" t="str">
            <v>ITAETEBA</v>
          </cell>
          <cell r="B382" t="str">
            <v>ITAETE</v>
          </cell>
          <cell r="C382" t="str">
            <v>BA</v>
          </cell>
          <cell r="D382">
            <v>1155</v>
          </cell>
          <cell r="E382">
            <v>266</v>
          </cell>
        </row>
        <row r="383">
          <cell r="A383" t="str">
            <v>ITAGIBA</v>
          </cell>
          <cell r="B383" t="str">
            <v>ITAGI</v>
          </cell>
          <cell r="C383" t="str">
            <v>BA</v>
          </cell>
          <cell r="D383">
            <v>797</v>
          </cell>
          <cell r="E383">
            <v>233</v>
          </cell>
        </row>
        <row r="384">
          <cell r="A384" t="str">
            <v>ITAGIBABA</v>
          </cell>
          <cell r="B384" t="str">
            <v>ITAGIBA</v>
          </cell>
          <cell r="C384" t="str">
            <v>BA</v>
          </cell>
          <cell r="D384">
            <v>827</v>
          </cell>
          <cell r="E384">
            <v>318</v>
          </cell>
        </row>
        <row r="385">
          <cell r="A385" t="str">
            <v>ITAGIMIRIMBA</v>
          </cell>
          <cell r="B385" t="str">
            <v>ITAGIMIRIM</v>
          </cell>
          <cell r="C385" t="str">
            <v>BA</v>
          </cell>
          <cell r="D385">
            <v>710</v>
          </cell>
          <cell r="E385">
            <v>290</v>
          </cell>
        </row>
        <row r="386">
          <cell r="A386" t="str">
            <v>ITAGUACU DA BAHIABA</v>
          </cell>
          <cell r="B386" t="str">
            <v>ITAGUACU DA BAHIA</v>
          </cell>
          <cell r="C386" t="str">
            <v>BA</v>
          </cell>
          <cell r="D386">
            <v>473</v>
          </cell>
          <cell r="E386">
            <v>176</v>
          </cell>
        </row>
        <row r="387">
          <cell r="A387" t="str">
            <v>ITAJU DO COLONIABA</v>
          </cell>
          <cell r="B387" t="str">
            <v>ITAJU DO COLONIA</v>
          </cell>
          <cell r="C387" t="str">
            <v>BA</v>
          </cell>
          <cell r="D387">
            <v>311</v>
          </cell>
          <cell r="E387">
            <v>96</v>
          </cell>
        </row>
        <row r="388">
          <cell r="A388" t="str">
            <v>ITAJUIPEBA</v>
          </cell>
          <cell r="B388" t="str">
            <v>ITAJUIPE</v>
          </cell>
          <cell r="C388" t="str">
            <v>BA</v>
          </cell>
          <cell r="D388">
            <v>2047</v>
          </cell>
          <cell r="E388">
            <v>939</v>
          </cell>
        </row>
        <row r="389">
          <cell r="A389" t="str">
            <v>ITAMARAJUBA</v>
          </cell>
          <cell r="B389" t="str">
            <v>ITAMARAJU</v>
          </cell>
          <cell r="C389" t="str">
            <v>BA</v>
          </cell>
          <cell r="D389">
            <v>10710</v>
          </cell>
          <cell r="E389">
            <v>3444</v>
          </cell>
        </row>
        <row r="390">
          <cell r="A390" t="str">
            <v>ITAMARIBA</v>
          </cell>
          <cell r="B390" t="str">
            <v>ITAMARI</v>
          </cell>
          <cell r="C390" t="str">
            <v>BA</v>
          </cell>
          <cell r="D390">
            <v>539</v>
          </cell>
          <cell r="E390">
            <v>178</v>
          </cell>
        </row>
        <row r="391">
          <cell r="A391" t="str">
            <v>ITAMBEBA</v>
          </cell>
          <cell r="B391" t="str">
            <v>ITAMBE</v>
          </cell>
          <cell r="C391" t="str">
            <v>BA</v>
          </cell>
          <cell r="D391">
            <v>1473</v>
          </cell>
          <cell r="E391">
            <v>570</v>
          </cell>
        </row>
        <row r="392">
          <cell r="A392" t="str">
            <v>ITANAGRABA</v>
          </cell>
          <cell r="B392" t="str">
            <v>ITANAGRA</v>
          </cell>
          <cell r="C392" t="str">
            <v>BA</v>
          </cell>
          <cell r="D392">
            <v>243</v>
          </cell>
          <cell r="E392">
            <v>75</v>
          </cell>
        </row>
        <row r="393">
          <cell r="A393" t="str">
            <v>ITANHEMBA</v>
          </cell>
          <cell r="B393" t="str">
            <v>ITANHEM</v>
          </cell>
          <cell r="C393" t="str">
            <v>BA</v>
          </cell>
          <cell r="D393">
            <v>2155</v>
          </cell>
          <cell r="E393">
            <v>729</v>
          </cell>
        </row>
        <row r="394">
          <cell r="A394" t="str">
            <v>ITAPARICABA</v>
          </cell>
          <cell r="B394" t="str">
            <v>ITAPARICA</v>
          </cell>
          <cell r="C394" t="str">
            <v>BA</v>
          </cell>
          <cell r="D394">
            <v>1288</v>
          </cell>
          <cell r="E394">
            <v>517</v>
          </cell>
        </row>
        <row r="395">
          <cell r="A395" t="str">
            <v>ITAPEBA</v>
          </cell>
          <cell r="B395" t="str">
            <v>ITAPE</v>
          </cell>
          <cell r="C395" t="str">
            <v>BA</v>
          </cell>
          <cell r="D395">
            <v>593</v>
          </cell>
          <cell r="E395">
            <v>226</v>
          </cell>
        </row>
        <row r="396">
          <cell r="A396" t="str">
            <v>ITAPEBIBA</v>
          </cell>
          <cell r="B396" t="str">
            <v>ITAPEBI</v>
          </cell>
          <cell r="C396" t="str">
            <v>BA</v>
          </cell>
          <cell r="D396">
            <v>630</v>
          </cell>
          <cell r="E396">
            <v>285</v>
          </cell>
        </row>
        <row r="397">
          <cell r="A397" t="str">
            <v>ITAPETINGABA</v>
          </cell>
          <cell r="B397" t="str">
            <v>ITAPETINGA</v>
          </cell>
          <cell r="C397" t="str">
            <v>BA</v>
          </cell>
          <cell r="D397">
            <v>11841</v>
          </cell>
          <cell r="E397">
            <v>4245</v>
          </cell>
        </row>
        <row r="398">
          <cell r="A398" t="str">
            <v>ITAPICURUBA</v>
          </cell>
          <cell r="B398" t="str">
            <v>ITAPICURU</v>
          </cell>
          <cell r="C398" t="str">
            <v>BA</v>
          </cell>
          <cell r="D398">
            <v>861</v>
          </cell>
          <cell r="E398">
            <v>233</v>
          </cell>
        </row>
        <row r="399">
          <cell r="A399" t="str">
            <v>ITAPITANGABA</v>
          </cell>
          <cell r="B399" t="str">
            <v>ITAPITANGA</v>
          </cell>
          <cell r="C399" t="str">
            <v>BA</v>
          </cell>
          <cell r="D399">
            <v>367</v>
          </cell>
          <cell r="E399">
            <v>133</v>
          </cell>
        </row>
        <row r="400">
          <cell r="A400" t="str">
            <v>ITAQUARABA</v>
          </cell>
          <cell r="B400" t="str">
            <v>ITAQUARA</v>
          </cell>
          <cell r="C400" t="str">
            <v>BA</v>
          </cell>
          <cell r="D400">
            <v>491</v>
          </cell>
          <cell r="E400">
            <v>185</v>
          </cell>
        </row>
        <row r="401">
          <cell r="A401" t="str">
            <v>ITARANTIMBA</v>
          </cell>
          <cell r="B401" t="str">
            <v>ITARANTIM</v>
          </cell>
          <cell r="C401" t="str">
            <v>BA</v>
          </cell>
          <cell r="D401">
            <v>1424</v>
          </cell>
          <cell r="E401">
            <v>422</v>
          </cell>
        </row>
        <row r="402">
          <cell r="A402" t="str">
            <v>ITATIMBA</v>
          </cell>
          <cell r="B402" t="str">
            <v>ITATIM</v>
          </cell>
          <cell r="C402" t="str">
            <v>BA</v>
          </cell>
          <cell r="D402">
            <v>1874</v>
          </cell>
          <cell r="E402">
            <v>522</v>
          </cell>
        </row>
        <row r="403">
          <cell r="A403" t="str">
            <v>ITIRUCUBA</v>
          </cell>
          <cell r="B403" t="str">
            <v>ITIRUCU</v>
          </cell>
          <cell r="C403" t="str">
            <v>BA</v>
          </cell>
          <cell r="D403">
            <v>1448</v>
          </cell>
          <cell r="E403">
            <v>541</v>
          </cell>
        </row>
        <row r="404">
          <cell r="A404" t="str">
            <v>ITIUBABA</v>
          </cell>
          <cell r="B404" t="str">
            <v>ITIUBA</v>
          </cell>
          <cell r="C404" t="str">
            <v>BA</v>
          </cell>
          <cell r="D404">
            <v>2669</v>
          </cell>
          <cell r="E404">
            <v>798</v>
          </cell>
        </row>
        <row r="405">
          <cell r="A405" t="str">
            <v>ITOROROBA</v>
          </cell>
          <cell r="B405" t="str">
            <v>ITORORO</v>
          </cell>
          <cell r="C405" t="str">
            <v>BA</v>
          </cell>
          <cell r="D405">
            <v>1809</v>
          </cell>
          <cell r="E405">
            <v>744</v>
          </cell>
        </row>
        <row r="406">
          <cell r="A406" t="str">
            <v>ITUACUBA</v>
          </cell>
          <cell r="B406" t="str">
            <v>ITUACU</v>
          </cell>
          <cell r="C406" t="str">
            <v>BA</v>
          </cell>
          <cell r="D406">
            <v>1765</v>
          </cell>
          <cell r="E406">
            <v>365</v>
          </cell>
        </row>
        <row r="407">
          <cell r="A407" t="str">
            <v>ITUBERABA</v>
          </cell>
          <cell r="B407" t="str">
            <v>ITUBERA</v>
          </cell>
          <cell r="C407" t="str">
            <v>BA</v>
          </cell>
          <cell r="D407">
            <v>2539</v>
          </cell>
          <cell r="E407">
            <v>741</v>
          </cell>
        </row>
        <row r="408">
          <cell r="A408" t="str">
            <v>IUIUBA</v>
          </cell>
          <cell r="B408" t="str">
            <v>IUIU</v>
          </cell>
          <cell r="C408" t="str">
            <v>BA</v>
          </cell>
          <cell r="D408">
            <v>966</v>
          </cell>
          <cell r="E408">
            <v>133</v>
          </cell>
        </row>
        <row r="409">
          <cell r="A409" t="str">
            <v>JABORANDIBA</v>
          </cell>
          <cell r="B409" t="str">
            <v>JABORANDI</v>
          </cell>
          <cell r="C409" t="str">
            <v>BA</v>
          </cell>
          <cell r="D409">
            <v>856</v>
          </cell>
          <cell r="E409">
            <v>94</v>
          </cell>
        </row>
        <row r="410">
          <cell r="A410" t="str">
            <v>JACARACIBA</v>
          </cell>
          <cell r="B410" t="str">
            <v>JACARACI</v>
          </cell>
          <cell r="C410" t="str">
            <v>BA</v>
          </cell>
          <cell r="D410">
            <v>706</v>
          </cell>
          <cell r="E410">
            <v>244</v>
          </cell>
        </row>
        <row r="411">
          <cell r="A411" t="str">
            <v>JACOBINABA</v>
          </cell>
          <cell r="B411" t="str">
            <v>JACOBINA</v>
          </cell>
          <cell r="C411" t="str">
            <v>BA</v>
          </cell>
          <cell r="D411">
            <v>15808</v>
          </cell>
          <cell r="E411">
            <v>5921</v>
          </cell>
        </row>
        <row r="412">
          <cell r="A412" t="str">
            <v>JAGUAQUARABA</v>
          </cell>
          <cell r="B412" t="str">
            <v>JAGUAQUARA</v>
          </cell>
          <cell r="C412" t="str">
            <v>BA</v>
          </cell>
          <cell r="D412">
            <v>6336</v>
          </cell>
          <cell r="E412">
            <v>2281</v>
          </cell>
        </row>
        <row r="413">
          <cell r="A413" t="str">
            <v>JAGUARARIBA</v>
          </cell>
          <cell r="B413" t="str">
            <v>JAGUARARI</v>
          </cell>
          <cell r="C413" t="str">
            <v>BA</v>
          </cell>
          <cell r="D413">
            <v>3612</v>
          </cell>
          <cell r="E413">
            <v>1438</v>
          </cell>
        </row>
        <row r="414">
          <cell r="A414" t="str">
            <v>JAGUARIPEBA</v>
          </cell>
          <cell r="B414" t="str">
            <v>JAGUARIPE</v>
          </cell>
          <cell r="C414" t="str">
            <v>BA</v>
          </cell>
          <cell r="D414">
            <v>666</v>
          </cell>
          <cell r="E414">
            <v>193</v>
          </cell>
        </row>
        <row r="415">
          <cell r="A415" t="str">
            <v>JANDAIRABA</v>
          </cell>
          <cell r="B415" t="str">
            <v>JANDAIRA</v>
          </cell>
          <cell r="C415" t="str">
            <v>BA</v>
          </cell>
          <cell r="D415">
            <v>296</v>
          </cell>
          <cell r="E415">
            <v>100</v>
          </cell>
        </row>
        <row r="416">
          <cell r="A416" t="str">
            <v>JEQUIEBA</v>
          </cell>
          <cell r="B416" t="str">
            <v>JEQUIE</v>
          </cell>
          <cell r="C416" t="str">
            <v>BA</v>
          </cell>
          <cell r="D416">
            <v>35362</v>
          </cell>
          <cell r="E416">
            <v>12577</v>
          </cell>
        </row>
        <row r="417">
          <cell r="A417" t="str">
            <v>JEREMOABOBA</v>
          </cell>
          <cell r="B417" t="str">
            <v>JEREMOABO</v>
          </cell>
          <cell r="C417" t="str">
            <v>BA</v>
          </cell>
          <cell r="D417">
            <v>3073</v>
          </cell>
          <cell r="E417">
            <v>762</v>
          </cell>
        </row>
        <row r="418">
          <cell r="A418" t="str">
            <v>JIQUIRICABA</v>
          </cell>
          <cell r="B418" t="str">
            <v>JIQUIRICA</v>
          </cell>
          <cell r="C418" t="str">
            <v>BA</v>
          </cell>
          <cell r="D418">
            <v>1702</v>
          </cell>
          <cell r="E418">
            <v>405</v>
          </cell>
        </row>
        <row r="419">
          <cell r="A419" t="str">
            <v>JITAUNABA</v>
          </cell>
          <cell r="B419" t="str">
            <v>JITAUNA</v>
          </cell>
          <cell r="C419" t="str">
            <v>BA</v>
          </cell>
          <cell r="D419">
            <v>904</v>
          </cell>
          <cell r="E419">
            <v>328</v>
          </cell>
        </row>
        <row r="420">
          <cell r="A420" t="str">
            <v>JOAO DOURADOBA</v>
          </cell>
          <cell r="B420" t="str">
            <v>JOAO DOURADO</v>
          </cell>
          <cell r="C420" t="str">
            <v>BA</v>
          </cell>
          <cell r="D420">
            <v>1789</v>
          </cell>
          <cell r="E420">
            <v>763</v>
          </cell>
        </row>
        <row r="421">
          <cell r="A421" t="str">
            <v>JUAZEIROBA</v>
          </cell>
          <cell r="B421" t="str">
            <v>JUAZEIRO</v>
          </cell>
          <cell r="C421" t="str">
            <v>BA</v>
          </cell>
          <cell r="D421">
            <v>53566</v>
          </cell>
          <cell r="E421">
            <v>19713</v>
          </cell>
        </row>
        <row r="422">
          <cell r="A422" t="str">
            <v>JUCURUCUBA</v>
          </cell>
          <cell r="B422" t="str">
            <v>JUCURUCU</v>
          </cell>
          <cell r="C422" t="str">
            <v>BA</v>
          </cell>
          <cell r="D422">
            <v>454</v>
          </cell>
          <cell r="E422">
            <v>91</v>
          </cell>
        </row>
        <row r="423">
          <cell r="A423" t="str">
            <v>JUSSARABA</v>
          </cell>
          <cell r="B423" t="str">
            <v>JUSSARA</v>
          </cell>
          <cell r="C423" t="str">
            <v>BA</v>
          </cell>
          <cell r="D423">
            <v>954</v>
          </cell>
          <cell r="E423">
            <v>304</v>
          </cell>
        </row>
        <row r="424">
          <cell r="A424" t="str">
            <v>JUSSARIBA</v>
          </cell>
          <cell r="B424" t="str">
            <v>JUSSARI</v>
          </cell>
          <cell r="C424" t="str">
            <v>BA</v>
          </cell>
          <cell r="D424">
            <v>387</v>
          </cell>
          <cell r="E424">
            <v>147</v>
          </cell>
        </row>
        <row r="425">
          <cell r="A425" t="str">
            <v>JUSSIAPEBA</v>
          </cell>
          <cell r="B425" t="str">
            <v>JUSSIAPE</v>
          </cell>
          <cell r="C425" t="str">
            <v>BA</v>
          </cell>
          <cell r="D425">
            <v>1165</v>
          </cell>
          <cell r="E425">
            <v>208</v>
          </cell>
        </row>
        <row r="426">
          <cell r="A426" t="str">
            <v>LAFAIETE COUTINHOBA</v>
          </cell>
          <cell r="B426" t="str">
            <v>LAFAIETE COUTINHO</v>
          </cell>
          <cell r="C426" t="str">
            <v>BA</v>
          </cell>
          <cell r="D426">
            <v>221</v>
          </cell>
          <cell r="E426">
            <v>66</v>
          </cell>
        </row>
        <row r="427">
          <cell r="A427" t="str">
            <v>LAGEDO DO TABOCALBA</v>
          </cell>
          <cell r="B427" t="str">
            <v>LAGEDO DO TABOCAL</v>
          </cell>
          <cell r="C427" t="str">
            <v>BA</v>
          </cell>
          <cell r="D427">
            <v>558</v>
          </cell>
          <cell r="E427">
            <v>205</v>
          </cell>
        </row>
        <row r="428">
          <cell r="A428" t="str">
            <v>LAGOA REALBA</v>
          </cell>
          <cell r="B428" t="str">
            <v>LAGOA REAL</v>
          </cell>
          <cell r="C428" t="str">
            <v>BA</v>
          </cell>
          <cell r="D428">
            <v>817</v>
          </cell>
          <cell r="E428">
            <v>221</v>
          </cell>
        </row>
        <row r="429">
          <cell r="A429" t="str">
            <v>LAJEBA</v>
          </cell>
          <cell r="B429" t="str">
            <v>LAJE</v>
          </cell>
          <cell r="C429" t="str">
            <v>BA</v>
          </cell>
          <cell r="D429">
            <v>2256</v>
          </cell>
          <cell r="E429">
            <v>558</v>
          </cell>
        </row>
        <row r="430">
          <cell r="A430" t="str">
            <v>LAJEDAOBA</v>
          </cell>
          <cell r="B430" t="str">
            <v>LAJEDAO</v>
          </cell>
          <cell r="C430" t="str">
            <v>BA</v>
          </cell>
          <cell r="D430">
            <v>387</v>
          </cell>
          <cell r="E430">
            <v>190</v>
          </cell>
        </row>
        <row r="431">
          <cell r="A431" t="str">
            <v>LAJEDINHOBA</v>
          </cell>
          <cell r="B431" t="str">
            <v>LAJEDINHO</v>
          </cell>
          <cell r="C431" t="str">
            <v>BA</v>
          </cell>
          <cell r="D431">
            <v>180</v>
          </cell>
          <cell r="E431">
            <v>50</v>
          </cell>
        </row>
        <row r="432">
          <cell r="A432" t="str">
            <v>LAMARAOBA</v>
          </cell>
          <cell r="B432" t="str">
            <v>LAMARAO</v>
          </cell>
          <cell r="C432" t="str">
            <v>BA</v>
          </cell>
          <cell r="D432">
            <v>397</v>
          </cell>
          <cell r="E432">
            <v>97</v>
          </cell>
        </row>
        <row r="433">
          <cell r="A433" t="str">
            <v>LAPAOBA</v>
          </cell>
          <cell r="B433" t="str">
            <v>LAPAO</v>
          </cell>
          <cell r="C433" t="str">
            <v>BA</v>
          </cell>
          <cell r="D433">
            <v>1728</v>
          </cell>
          <cell r="E433">
            <v>603</v>
          </cell>
        </row>
        <row r="434">
          <cell r="A434" t="str">
            <v>LAURO DE FREITASBA</v>
          </cell>
          <cell r="B434" t="str">
            <v>LAURO DE FREITAS</v>
          </cell>
          <cell r="C434" t="str">
            <v>BA</v>
          </cell>
          <cell r="D434">
            <v>42758</v>
          </cell>
          <cell r="E434">
            <v>25877</v>
          </cell>
        </row>
        <row r="435">
          <cell r="A435" t="str">
            <v>LENCOISBA</v>
          </cell>
          <cell r="B435" t="str">
            <v>LENCOIS</v>
          </cell>
          <cell r="C435" t="str">
            <v>BA</v>
          </cell>
          <cell r="D435">
            <v>1429</v>
          </cell>
          <cell r="E435">
            <v>263</v>
          </cell>
        </row>
        <row r="436">
          <cell r="A436" t="str">
            <v>LICINIO DE ALMEIDABA</v>
          </cell>
          <cell r="B436" t="str">
            <v>LICINIO DE ALMEIDA</v>
          </cell>
          <cell r="C436" t="str">
            <v>BA</v>
          </cell>
          <cell r="D436">
            <v>1545</v>
          </cell>
          <cell r="E436">
            <v>469</v>
          </cell>
        </row>
        <row r="437">
          <cell r="A437" t="str">
            <v>LIVRAMENTO DE NOSSA SENHORABA</v>
          </cell>
          <cell r="B437" t="str">
            <v>LIVRAMENTO DE NOSSA SENHORA</v>
          </cell>
          <cell r="C437" t="str">
            <v>BA</v>
          </cell>
          <cell r="D437">
            <v>9035</v>
          </cell>
          <cell r="E437">
            <v>1817</v>
          </cell>
        </row>
        <row r="438">
          <cell r="A438" t="str">
            <v>LUIS EDUARDO MAGALHAESBA</v>
          </cell>
          <cell r="B438" t="str">
            <v>LUIS EDUARDO MAGALHAES</v>
          </cell>
          <cell r="C438" t="str">
            <v>BA</v>
          </cell>
          <cell r="D438">
            <v>18463</v>
          </cell>
          <cell r="E438">
            <v>5196</v>
          </cell>
        </row>
        <row r="439">
          <cell r="A439" t="str">
            <v>MACAJUBABA</v>
          </cell>
          <cell r="B439" t="str">
            <v>MACAJUBA</v>
          </cell>
          <cell r="C439" t="str">
            <v>BA</v>
          </cell>
          <cell r="D439">
            <v>570</v>
          </cell>
          <cell r="E439">
            <v>169</v>
          </cell>
        </row>
        <row r="440">
          <cell r="A440" t="str">
            <v>MACARANIBA</v>
          </cell>
          <cell r="B440" t="str">
            <v>MACARANI</v>
          </cell>
          <cell r="C440" t="str">
            <v>BA</v>
          </cell>
          <cell r="D440">
            <v>1609</v>
          </cell>
          <cell r="E440">
            <v>493</v>
          </cell>
        </row>
        <row r="441">
          <cell r="A441" t="str">
            <v>MACAUBASBA</v>
          </cell>
          <cell r="B441" t="str">
            <v>MACAUBAS</v>
          </cell>
          <cell r="C441" t="str">
            <v>BA</v>
          </cell>
          <cell r="D441">
            <v>4712</v>
          </cell>
          <cell r="E441">
            <v>1052</v>
          </cell>
        </row>
        <row r="442">
          <cell r="A442" t="str">
            <v>MACURUREBA</v>
          </cell>
          <cell r="B442" t="str">
            <v>MACURURE</v>
          </cell>
          <cell r="C442" t="str">
            <v>BA</v>
          </cell>
          <cell r="D442">
            <v>272</v>
          </cell>
          <cell r="E442">
            <v>75</v>
          </cell>
        </row>
        <row r="443">
          <cell r="A443" t="str">
            <v>MADRE DE DEUSBA</v>
          </cell>
          <cell r="B443" t="str">
            <v>MADRE DE DEUS</v>
          </cell>
          <cell r="C443" t="str">
            <v>BA</v>
          </cell>
          <cell r="D443">
            <v>1608</v>
          </cell>
          <cell r="E443">
            <v>844</v>
          </cell>
        </row>
        <row r="444">
          <cell r="A444" t="str">
            <v>MAETINGABA</v>
          </cell>
          <cell r="B444" t="str">
            <v>MAETINGA</v>
          </cell>
          <cell r="C444" t="str">
            <v>BA</v>
          </cell>
          <cell r="D444">
            <v>374</v>
          </cell>
          <cell r="E444">
            <v>93</v>
          </cell>
        </row>
        <row r="445">
          <cell r="A445" t="str">
            <v>MAIQUINIQUEBA</v>
          </cell>
          <cell r="B445" t="str">
            <v>MAIQUINIQUE</v>
          </cell>
          <cell r="C445" t="str">
            <v>BA</v>
          </cell>
          <cell r="D445">
            <v>783</v>
          </cell>
          <cell r="E445">
            <v>218</v>
          </cell>
        </row>
        <row r="446">
          <cell r="A446" t="str">
            <v>MAIRIBA</v>
          </cell>
          <cell r="B446" t="str">
            <v>MAIRI</v>
          </cell>
          <cell r="C446" t="str">
            <v>BA</v>
          </cell>
          <cell r="D446">
            <v>1435</v>
          </cell>
          <cell r="E446">
            <v>623</v>
          </cell>
        </row>
        <row r="447">
          <cell r="A447" t="str">
            <v>MALHADABA</v>
          </cell>
          <cell r="B447" t="str">
            <v>MALHADA</v>
          </cell>
          <cell r="C447" t="str">
            <v>BA</v>
          </cell>
          <cell r="D447">
            <v>971</v>
          </cell>
          <cell r="E447">
            <v>132</v>
          </cell>
        </row>
        <row r="448">
          <cell r="A448" t="str">
            <v>MALHADA DE PEDRASBA</v>
          </cell>
          <cell r="B448" t="str">
            <v>MALHADA DE PEDRAS</v>
          </cell>
          <cell r="C448" t="str">
            <v>BA</v>
          </cell>
          <cell r="D448">
            <v>999</v>
          </cell>
          <cell r="E448">
            <v>220</v>
          </cell>
        </row>
        <row r="449">
          <cell r="A449" t="str">
            <v>MANOEL VITORINOBA</v>
          </cell>
          <cell r="B449" t="str">
            <v>MANOEL VITORINO</v>
          </cell>
          <cell r="C449" t="str">
            <v>BA</v>
          </cell>
          <cell r="D449">
            <v>703</v>
          </cell>
          <cell r="E449">
            <v>266</v>
          </cell>
        </row>
        <row r="450">
          <cell r="A450" t="str">
            <v>MANSIDAOBA</v>
          </cell>
          <cell r="B450" t="str">
            <v>MANSIDAO</v>
          </cell>
          <cell r="C450" t="str">
            <v>BA</v>
          </cell>
          <cell r="D450">
            <v>247</v>
          </cell>
          <cell r="E450">
            <v>41</v>
          </cell>
        </row>
        <row r="451">
          <cell r="A451" t="str">
            <v>MARACASBA</v>
          </cell>
          <cell r="B451" t="str">
            <v>MARACAS</v>
          </cell>
          <cell r="C451" t="str">
            <v>BA</v>
          </cell>
          <cell r="D451">
            <v>2402</v>
          </cell>
          <cell r="E451">
            <v>783</v>
          </cell>
        </row>
        <row r="452">
          <cell r="A452" t="str">
            <v>MARAGOGIPEBA</v>
          </cell>
          <cell r="B452" t="str">
            <v>MARAGOGIPE</v>
          </cell>
          <cell r="C452" t="str">
            <v>BA</v>
          </cell>
          <cell r="D452">
            <v>2199</v>
          </cell>
          <cell r="E452">
            <v>967</v>
          </cell>
        </row>
        <row r="453">
          <cell r="A453" t="str">
            <v>MARAUBA</v>
          </cell>
          <cell r="B453" t="str">
            <v>MARAU</v>
          </cell>
          <cell r="C453" t="str">
            <v>BA</v>
          </cell>
          <cell r="D453">
            <v>299</v>
          </cell>
          <cell r="E453">
            <v>101</v>
          </cell>
        </row>
        <row r="454">
          <cell r="A454" t="str">
            <v>MARCIONILIO SOUZABA</v>
          </cell>
          <cell r="B454" t="str">
            <v>MARCIONILIO SOUZA</v>
          </cell>
          <cell r="C454" t="str">
            <v>BA</v>
          </cell>
          <cell r="D454">
            <v>658</v>
          </cell>
          <cell r="E454">
            <v>152</v>
          </cell>
        </row>
        <row r="455">
          <cell r="A455" t="str">
            <v>MASCOTEBA</v>
          </cell>
          <cell r="B455" t="str">
            <v>MASCOTE</v>
          </cell>
          <cell r="C455" t="str">
            <v>BA</v>
          </cell>
          <cell r="D455">
            <v>614</v>
          </cell>
          <cell r="E455">
            <v>255</v>
          </cell>
        </row>
        <row r="456">
          <cell r="A456" t="str">
            <v>MATA DE SAO JOAOBA</v>
          </cell>
          <cell r="B456" t="str">
            <v>MATA DE SAO JOAO</v>
          </cell>
          <cell r="C456" t="str">
            <v>BA</v>
          </cell>
          <cell r="D456">
            <v>4905</v>
          </cell>
          <cell r="E456">
            <v>1909</v>
          </cell>
        </row>
        <row r="457">
          <cell r="A457" t="str">
            <v>MATINABA</v>
          </cell>
          <cell r="B457" t="str">
            <v>MATINA</v>
          </cell>
          <cell r="C457" t="str">
            <v>BA</v>
          </cell>
          <cell r="D457">
            <v>713</v>
          </cell>
          <cell r="E457">
            <v>162</v>
          </cell>
        </row>
        <row r="458">
          <cell r="A458" t="str">
            <v>MEDEIROS NETOBA</v>
          </cell>
          <cell r="B458" t="str">
            <v>MEDEIROS NETO</v>
          </cell>
          <cell r="C458" t="str">
            <v>BA</v>
          </cell>
          <cell r="D458">
            <v>2931</v>
          </cell>
          <cell r="E458">
            <v>1069</v>
          </cell>
        </row>
        <row r="459">
          <cell r="A459" t="str">
            <v>MIGUEL CALMONBA</v>
          </cell>
          <cell r="B459" t="str">
            <v>MIGUEL CALMON</v>
          </cell>
          <cell r="C459" t="str">
            <v>BA</v>
          </cell>
          <cell r="D459">
            <v>2648</v>
          </cell>
          <cell r="E459">
            <v>1064</v>
          </cell>
        </row>
        <row r="460">
          <cell r="A460" t="str">
            <v>MILAGRESBA</v>
          </cell>
          <cell r="B460" t="str">
            <v>MILAGRES</v>
          </cell>
          <cell r="C460" t="str">
            <v>BA</v>
          </cell>
          <cell r="D460">
            <v>1407</v>
          </cell>
          <cell r="E460">
            <v>526</v>
          </cell>
        </row>
        <row r="461">
          <cell r="A461" t="str">
            <v>MIRANGABABA</v>
          </cell>
          <cell r="B461" t="str">
            <v>MIRANGABA</v>
          </cell>
          <cell r="C461" t="str">
            <v>BA</v>
          </cell>
          <cell r="D461">
            <v>833</v>
          </cell>
          <cell r="E461">
            <v>220</v>
          </cell>
        </row>
        <row r="462">
          <cell r="A462" t="str">
            <v>MIRANTEBA</v>
          </cell>
          <cell r="B462" t="str">
            <v>MIRANTE</v>
          </cell>
          <cell r="C462" t="str">
            <v>BA</v>
          </cell>
          <cell r="D462">
            <v>461</v>
          </cell>
          <cell r="E462">
            <v>109</v>
          </cell>
        </row>
        <row r="463">
          <cell r="A463" t="str">
            <v>MONTE SANTOBA</v>
          </cell>
          <cell r="B463" t="str">
            <v>MONTE SANTO</v>
          </cell>
          <cell r="C463" t="str">
            <v>BA</v>
          </cell>
          <cell r="D463">
            <v>2858</v>
          </cell>
          <cell r="E463">
            <v>965</v>
          </cell>
        </row>
        <row r="464">
          <cell r="A464" t="str">
            <v>MORPARABA</v>
          </cell>
          <cell r="B464" t="str">
            <v>MORPARA</v>
          </cell>
          <cell r="C464" t="str">
            <v>BA</v>
          </cell>
          <cell r="D464">
            <v>283</v>
          </cell>
          <cell r="E464">
            <v>53</v>
          </cell>
        </row>
        <row r="465">
          <cell r="A465" t="str">
            <v>MORRO DO CHAPEUBA</v>
          </cell>
          <cell r="B465" t="str">
            <v>MORRO DO CHAPEU</v>
          </cell>
          <cell r="C465" t="str">
            <v>BA</v>
          </cell>
          <cell r="D465">
            <v>2319</v>
          </cell>
          <cell r="E465">
            <v>1206</v>
          </cell>
        </row>
        <row r="466">
          <cell r="A466" t="str">
            <v>MORTUGABABA</v>
          </cell>
          <cell r="B466" t="str">
            <v>MORTUGABA</v>
          </cell>
          <cell r="C466" t="str">
            <v>BA</v>
          </cell>
          <cell r="D466">
            <v>1232</v>
          </cell>
          <cell r="E466">
            <v>445</v>
          </cell>
        </row>
        <row r="467">
          <cell r="A467" t="str">
            <v>MUCUGEBA</v>
          </cell>
          <cell r="B467" t="str">
            <v>MUCUGE</v>
          </cell>
          <cell r="C467" t="str">
            <v>BA</v>
          </cell>
          <cell r="D467">
            <v>1347</v>
          </cell>
          <cell r="E467">
            <v>416</v>
          </cell>
        </row>
        <row r="468">
          <cell r="A468" t="str">
            <v>MUCURIBA</v>
          </cell>
          <cell r="B468" t="str">
            <v>MUCURI</v>
          </cell>
          <cell r="C468" t="str">
            <v>BA</v>
          </cell>
          <cell r="D468">
            <v>3372</v>
          </cell>
          <cell r="E468">
            <v>1598</v>
          </cell>
        </row>
        <row r="469">
          <cell r="A469" t="str">
            <v>MULUNGU DO MORROBA</v>
          </cell>
          <cell r="B469" t="str">
            <v>MULUNGU DO MORRO</v>
          </cell>
          <cell r="C469" t="str">
            <v>BA</v>
          </cell>
          <cell r="D469">
            <v>407</v>
          </cell>
          <cell r="E469">
            <v>166</v>
          </cell>
        </row>
        <row r="470">
          <cell r="A470" t="str">
            <v>MUNDO NOVOBA</v>
          </cell>
          <cell r="B470" t="str">
            <v>MUNDO NOVO</v>
          </cell>
          <cell r="C470" t="str">
            <v>BA</v>
          </cell>
          <cell r="D470">
            <v>1426</v>
          </cell>
          <cell r="E470">
            <v>633</v>
          </cell>
        </row>
        <row r="471">
          <cell r="A471" t="str">
            <v>MUNIZ FERREIRABA</v>
          </cell>
          <cell r="B471" t="str">
            <v>MUNIZ FERREIRA</v>
          </cell>
          <cell r="C471" t="str">
            <v>BA</v>
          </cell>
          <cell r="D471">
            <v>719</v>
          </cell>
          <cell r="E471">
            <v>270</v>
          </cell>
        </row>
        <row r="472">
          <cell r="A472" t="str">
            <v>MUQUEM DO SAO FRANCISCOBA</v>
          </cell>
          <cell r="B472" t="str">
            <v>MUQUEM DO SAO FRANCISCO</v>
          </cell>
          <cell r="C472" t="str">
            <v>BA</v>
          </cell>
          <cell r="D472">
            <v>371</v>
          </cell>
          <cell r="E472">
            <v>71</v>
          </cell>
        </row>
        <row r="473">
          <cell r="A473" t="str">
            <v>MURITIBABA</v>
          </cell>
          <cell r="B473" t="str">
            <v>MURITIBA</v>
          </cell>
          <cell r="C473" t="str">
            <v>BA</v>
          </cell>
          <cell r="D473">
            <v>3016</v>
          </cell>
          <cell r="E473">
            <v>1335</v>
          </cell>
        </row>
        <row r="474">
          <cell r="A474" t="str">
            <v>MUTUIPEBA</v>
          </cell>
          <cell r="B474" t="str">
            <v>MUTUIPE</v>
          </cell>
          <cell r="C474" t="str">
            <v>BA</v>
          </cell>
          <cell r="D474">
            <v>4162</v>
          </cell>
          <cell r="E474">
            <v>1195</v>
          </cell>
        </row>
        <row r="475">
          <cell r="A475" t="str">
            <v>NAZAREBA</v>
          </cell>
          <cell r="B475" t="str">
            <v>NAZARE</v>
          </cell>
          <cell r="C475" t="str">
            <v>BA</v>
          </cell>
          <cell r="D475">
            <v>3796</v>
          </cell>
          <cell r="E475">
            <v>1356</v>
          </cell>
        </row>
        <row r="476">
          <cell r="A476" t="str">
            <v>NILO PECANHABA</v>
          </cell>
          <cell r="B476" t="str">
            <v>NILO PECANHA</v>
          </cell>
          <cell r="C476" t="str">
            <v>BA</v>
          </cell>
          <cell r="D476">
            <v>721</v>
          </cell>
          <cell r="E476">
            <v>237</v>
          </cell>
        </row>
        <row r="477">
          <cell r="A477" t="str">
            <v>NORDESTINABA</v>
          </cell>
          <cell r="B477" t="str">
            <v>NORDESTINA</v>
          </cell>
          <cell r="C477" t="str">
            <v>BA</v>
          </cell>
          <cell r="D477">
            <v>645</v>
          </cell>
          <cell r="E477">
            <v>265</v>
          </cell>
        </row>
        <row r="478">
          <cell r="A478" t="str">
            <v>NOVA CANAABA</v>
          </cell>
          <cell r="B478" t="str">
            <v>NOVA CANAA</v>
          </cell>
          <cell r="C478" t="str">
            <v>BA</v>
          </cell>
          <cell r="D478">
            <v>722</v>
          </cell>
          <cell r="E478">
            <v>269</v>
          </cell>
        </row>
        <row r="479">
          <cell r="A479" t="str">
            <v>NOVA FATIMABA</v>
          </cell>
          <cell r="B479" t="str">
            <v>NOVA FATIMA</v>
          </cell>
          <cell r="C479" t="str">
            <v>BA</v>
          </cell>
          <cell r="D479">
            <v>729</v>
          </cell>
          <cell r="E479">
            <v>200</v>
          </cell>
        </row>
        <row r="480">
          <cell r="A480" t="str">
            <v>NOVA IBIABA</v>
          </cell>
          <cell r="B480" t="str">
            <v>NOVA IBIA</v>
          </cell>
          <cell r="C480" t="str">
            <v>BA</v>
          </cell>
          <cell r="D480">
            <v>363</v>
          </cell>
          <cell r="E480">
            <v>116</v>
          </cell>
        </row>
        <row r="481">
          <cell r="A481" t="str">
            <v>NOVA ITARANABA</v>
          </cell>
          <cell r="B481" t="str">
            <v>NOVA ITARANA</v>
          </cell>
          <cell r="C481" t="str">
            <v>BA</v>
          </cell>
          <cell r="D481">
            <v>356</v>
          </cell>
          <cell r="E481">
            <v>140</v>
          </cell>
        </row>
        <row r="482">
          <cell r="A482" t="str">
            <v>NOVA REDENCAOBA</v>
          </cell>
          <cell r="B482" t="str">
            <v>NOVA REDENCAO</v>
          </cell>
          <cell r="C482" t="str">
            <v>BA</v>
          </cell>
          <cell r="D482">
            <v>371</v>
          </cell>
          <cell r="E482">
            <v>86</v>
          </cell>
        </row>
        <row r="483">
          <cell r="A483" t="str">
            <v>NOVA SOUREBA</v>
          </cell>
          <cell r="B483" t="str">
            <v>NOVA SOURE</v>
          </cell>
          <cell r="C483" t="str">
            <v>BA</v>
          </cell>
          <cell r="D483">
            <v>1575</v>
          </cell>
          <cell r="E483">
            <v>522</v>
          </cell>
        </row>
        <row r="484">
          <cell r="A484" t="str">
            <v>NOVA VICOSABA</v>
          </cell>
          <cell r="B484" t="str">
            <v>NOVA VICOSA</v>
          </cell>
          <cell r="C484" t="str">
            <v>BA</v>
          </cell>
          <cell r="D484">
            <v>3239</v>
          </cell>
          <cell r="E484">
            <v>1358</v>
          </cell>
        </row>
        <row r="485">
          <cell r="A485" t="str">
            <v>NOVO HORIZONTEBA</v>
          </cell>
          <cell r="B485" t="str">
            <v>NOVO HORIZONTE</v>
          </cell>
          <cell r="C485" t="str">
            <v>BA</v>
          </cell>
          <cell r="D485">
            <v>1373</v>
          </cell>
          <cell r="E485">
            <v>226</v>
          </cell>
        </row>
        <row r="486">
          <cell r="A486" t="str">
            <v>NOVO TRIUNFOBA</v>
          </cell>
          <cell r="B486" t="str">
            <v>NOVO TRIUNFO</v>
          </cell>
          <cell r="C486" t="str">
            <v>BA</v>
          </cell>
          <cell r="D486">
            <v>560</v>
          </cell>
          <cell r="E486">
            <v>123</v>
          </cell>
        </row>
        <row r="487">
          <cell r="A487" t="str">
            <v>OLINDINABA</v>
          </cell>
          <cell r="B487" t="str">
            <v>OLINDINA</v>
          </cell>
          <cell r="C487" t="str">
            <v>BA</v>
          </cell>
          <cell r="D487">
            <v>2189</v>
          </cell>
          <cell r="E487">
            <v>723</v>
          </cell>
        </row>
        <row r="488">
          <cell r="A488" t="str">
            <v>OLIVEIRA DOS BREJINHOSBA</v>
          </cell>
          <cell r="B488" t="str">
            <v>OLIVEIRA DOS BREJINHOS</v>
          </cell>
          <cell r="C488" t="str">
            <v>BA</v>
          </cell>
          <cell r="D488">
            <v>1770</v>
          </cell>
          <cell r="E488">
            <v>428</v>
          </cell>
        </row>
        <row r="489">
          <cell r="A489" t="str">
            <v>OURICANGASBA</v>
          </cell>
          <cell r="B489" t="str">
            <v>OURICANGAS</v>
          </cell>
          <cell r="C489" t="str">
            <v>BA</v>
          </cell>
          <cell r="D489">
            <v>364</v>
          </cell>
          <cell r="E489">
            <v>160</v>
          </cell>
        </row>
        <row r="490">
          <cell r="A490" t="str">
            <v>OUROLANDIABA</v>
          </cell>
          <cell r="B490" t="str">
            <v>OUROLANDIA</v>
          </cell>
          <cell r="C490" t="str">
            <v>BA</v>
          </cell>
          <cell r="D490">
            <v>1071</v>
          </cell>
          <cell r="E490">
            <v>312</v>
          </cell>
        </row>
        <row r="491">
          <cell r="A491" t="str">
            <v>PALMAS DE MONTE ALTOBA</v>
          </cell>
          <cell r="B491" t="str">
            <v>PALMAS DE MONTE ALTO</v>
          </cell>
          <cell r="C491" t="str">
            <v>BA</v>
          </cell>
          <cell r="D491">
            <v>1828</v>
          </cell>
          <cell r="E491">
            <v>490</v>
          </cell>
        </row>
        <row r="492">
          <cell r="A492" t="str">
            <v>PALMEIRASBA</v>
          </cell>
          <cell r="B492" t="str">
            <v>PALMEIRAS</v>
          </cell>
          <cell r="C492" t="str">
            <v>BA</v>
          </cell>
          <cell r="D492">
            <v>858</v>
          </cell>
          <cell r="E492">
            <v>379</v>
          </cell>
        </row>
        <row r="493">
          <cell r="A493" t="str">
            <v>PARAMIRIMBA</v>
          </cell>
          <cell r="B493" t="str">
            <v>PARAMIRIM</v>
          </cell>
          <cell r="C493" t="str">
            <v>BA</v>
          </cell>
          <cell r="D493">
            <v>2575</v>
          </cell>
          <cell r="E493">
            <v>810</v>
          </cell>
        </row>
        <row r="494">
          <cell r="A494" t="str">
            <v>PARATINGABA</v>
          </cell>
          <cell r="B494" t="str">
            <v>PARATINGA</v>
          </cell>
          <cell r="C494" t="str">
            <v>BA</v>
          </cell>
          <cell r="D494">
            <v>1421</v>
          </cell>
          <cell r="E494">
            <v>239</v>
          </cell>
        </row>
        <row r="495">
          <cell r="A495" t="str">
            <v>PARIPIRANGABA</v>
          </cell>
          <cell r="B495" t="str">
            <v>PARIPIRANGA</v>
          </cell>
          <cell r="C495" t="str">
            <v>BA</v>
          </cell>
          <cell r="D495">
            <v>4274</v>
          </cell>
          <cell r="E495">
            <v>479</v>
          </cell>
        </row>
        <row r="496">
          <cell r="A496" t="str">
            <v>PAU BRASILBA</v>
          </cell>
          <cell r="B496" t="str">
            <v>PAU BRASIL</v>
          </cell>
          <cell r="C496" t="str">
            <v>BA</v>
          </cell>
          <cell r="D496">
            <v>685</v>
          </cell>
          <cell r="E496">
            <v>184</v>
          </cell>
        </row>
        <row r="497">
          <cell r="A497" t="str">
            <v>PAULO AFONSOBA</v>
          </cell>
          <cell r="B497" t="str">
            <v>PAULO AFONSO</v>
          </cell>
          <cell r="C497" t="str">
            <v>BA</v>
          </cell>
          <cell r="D497">
            <v>33052</v>
          </cell>
          <cell r="E497">
            <v>15371</v>
          </cell>
        </row>
        <row r="498">
          <cell r="A498" t="str">
            <v>PE DE SERRABA</v>
          </cell>
          <cell r="B498" t="str">
            <v>PE DE SERRA</v>
          </cell>
          <cell r="C498" t="str">
            <v>BA</v>
          </cell>
          <cell r="D498">
            <v>1003</v>
          </cell>
          <cell r="E498">
            <v>278</v>
          </cell>
        </row>
        <row r="499">
          <cell r="A499" t="str">
            <v>PEDRAOBA</v>
          </cell>
          <cell r="B499" t="str">
            <v>PEDRAO</v>
          </cell>
          <cell r="C499" t="str">
            <v>BA</v>
          </cell>
          <cell r="D499">
            <v>324</v>
          </cell>
          <cell r="E499">
            <v>117</v>
          </cell>
        </row>
        <row r="500">
          <cell r="A500" t="str">
            <v>PEDRO ALEXANDREBA</v>
          </cell>
          <cell r="B500" t="str">
            <v>PEDRO ALEXANDRE</v>
          </cell>
          <cell r="C500" t="str">
            <v>BA</v>
          </cell>
          <cell r="D500">
            <v>334</v>
          </cell>
          <cell r="E500">
            <v>76</v>
          </cell>
        </row>
        <row r="501">
          <cell r="A501" t="str">
            <v>PIATABA</v>
          </cell>
          <cell r="B501" t="str">
            <v>PIATA</v>
          </cell>
          <cell r="C501" t="str">
            <v>BA</v>
          </cell>
          <cell r="D501">
            <v>1476</v>
          </cell>
          <cell r="E501">
            <v>551</v>
          </cell>
        </row>
        <row r="502">
          <cell r="A502" t="str">
            <v>PILAO ARCADOBA</v>
          </cell>
          <cell r="B502" t="str">
            <v>PILAO ARCADO</v>
          </cell>
          <cell r="C502" t="str">
            <v>BA</v>
          </cell>
          <cell r="D502">
            <v>900</v>
          </cell>
          <cell r="E502">
            <v>94</v>
          </cell>
        </row>
        <row r="503">
          <cell r="A503" t="str">
            <v>PINDAIBA</v>
          </cell>
          <cell r="B503" t="str">
            <v>PINDAI</v>
          </cell>
          <cell r="C503" t="str">
            <v>BA</v>
          </cell>
          <cell r="D503">
            <v>1307</v>
          </cell>
          <cell r="E503">
            <v>358</v>
          </cell>
        </row>
        <row r="504">
          <cell r="A504" t="str">
            <v>PINDOBACUBA</v>
          </cell>
          <cell r="B504" t="str">
            <v>PINDOBACU</v>
          </cell>
          <cell r="C504" t="str">
            <v>BA</v>
          </cell>
          <cell r="D504">
            <v>1502</v>
          </cell>
          <cell r="E504">
            <v>422</v>
          </cell>
        </row>
        <row r="505">
          <cell r="A505" t="str">
            <v>PINTADASBA</v>
          </cell>
          <cell r="B505" t="str">
            <v>PINTADAS</v>
          </cell>
          <cell r="C505" t="str">
            <v>BA</v>
          </cell>
          <cell r="D505">
            <v>1021</v>
          </cell>
          <cell r="E505">
            <v>255</v>
          </cell>
        </row>
        <row r="506">
          <cell r="A506" t="str">
            <v>PIRAI DO NORTEBA</v>
          </cell>
          <cell r="B506" t="str">
            <v>PIRAI DO NORTE</v>
          </cell>
          <cell r="C506" t="str">
            <v>BA</v>
          </cell>
          <cell r="D506">
            <v>663</v>
          </cell>
          <cell r="E506">
            <v>124</v>
          </cell>
        </row>
        <row r="507">
          <cell r="A507" t="str">
            <v>PIRIPABA</v>
          </cell>
          <cell r="B507" t="str">
            <v>PIRIPA</v>
          </cell>
          <cell r="C507" t="str">
            <v>BA</v>
          </cell>
          <cell r="D507">
            <v>974</v>
          </cell>
          <cell r="E507">
            <v>259</v>
          </cell>
        </row>
        <row r="508">
          <cell r="A508" t="str">
            <v>PIRITIBABA</v>
          </cell>
          <cell r="B508" t="str">
            <v>PIRITIBA</v>
          </cell>
          <cell r="C508" t="str">
            <v>BA</v>
          </cell>
          <cell r="D508">
            <v>1533</v>
          </cell>
          <cell r="E508">
            <v>555</v>
          </cell>
        </row>
        <row r="509">
          <cell r="A509" t="str">
            <v>PLANALTINOBA</v>
          </cell>
          <cell r="B509" t="str">
            <v>PLANALTINO</v>
          </cell>
          <cell r="C509" t="str">
            <v>BA</v>
          </cell>
          <cell r="D509">
            <v>598</v>
          </cell>
          <cell r="E509">
            <v>214</v>
          </cell>
        </row>
        <row r="510">
          <cell r="A510" t="str">
            <v>PLANALTOBA</v>
          </cell>
          <cell r="B510" t="str">
            <v>PLANALTO</v>
          </cell>
          <cell r="C510" t="str">
            <v>BA</v>
          </cell>
          <cell r="D510">
            <v>1751</v>
          </cell>
          <cell r="E510">
            <v>601</v>
          </cell>
        </row>
        <row r="511">
          <cell r="A511" t="str">
            <v>POCOESBA</v>
          </cell>
          <cell r="B511" t="str">
            <v>POCOES</v>
          </cell>
          <cell r="C511" t="str">
            <v>BA</v>
          </cell>
          <cell r="D511">
            <v>5691</v>
          </cell>
          <cell r="E511">
            <v>1917</v>
          </cell>
        </row>
        <row r="512">
          <cell r="A512" t="str">
            <v>POJUCABA</v>
          </cell>
          <cell r="B512" t="str">
            <v>POJUCA</v>
          </cell>
          <cell r="C512" t="str">
            <v>BA</v>
          </cell>
          <cell r="D512">
            <v>5325</v>
          </cell>
          <cell r="E512">
            <v>2108</v>
          </cell>
        </row>
        <row r="513">
          <cell r="A513" t="str">
            <v>PONTO NOVOBA</v>
          </cell>
          <cell r="B513" t="str">
            <v>PONTO NOVO</v>
          </cell>
          <cell r="C513" t="str">
            <v>BA</v>
          </cell>
          <cell r="D513">
            <v>1228</v>
          </cell>
          <cell r="E513">
            <v>445</v>
          </cell>
        </row>
        <row r="514">
          <cell r="A514" t="str">
            <v>PORTO SEGUROBA</v>
          </cell>
          <cell r="B514" t="str">
            <v>PORTO SEGURO</v>
          </cell>
          <cell r="C514" t="str">
            <v>BA</v>
          </cell>
          <cell r="D514">
            <v>22214</v>
          </cell>
          <cell r="E514">
            <v>8137</v>
          </cell>
        </row>
        <row r="515">
          <cell r="A515" t="str">
            <v>POTIRAGUABA</v>
          </cell>
          <cell r="B515" t="str">
            <v>POTIRAGUA</v>
          </cell>
          <cell r="C515" t="str">
            <v>BA</v>
          </cell>
          <cell r="D515">
            <v>558</v>
          </cell>
          <cell r="E515">
            <v>175</v>
          </cell>
        </row>
        <row r="516">
          <cell r="A516" t="str">
            <v>PRADOBA</v>
          </cell>
          <cell r="B516" t="str">
            <v>PRADO</v>
          </cell>
          <cell r="C516" t="str">
            <v>BA</v>
          </cell>
          <cell r="D516">
            <v>2307</v>
          </cell>
          <cell r="E516">
            <v>723</v>
          </cell>
        </row>
        <row r="517">
          <cell r="A517" t="str">
            <v>PRESIDENTE DUTRABA</v>
          </cell>
          <cell r="B517" t="str">
            <v>PRESIDENTE DUTRA</v>
          </cell>
          <cell r="C517" t="str">
            <v>BA</v>
          </cell>
          <cell r="D517">
            <v>1193</v>
          </cell>
          <cell r="E517">
            <v>438</v>
          </cell>
        </row>
        <row r="518">
          <cell r="A518" t="str">
            <v>PRESIDENTE JANIO QUADROSBA</v>
          </cell>
          <cell r="B518" t="str">
            <v>PRESIDENTE JANIO QUADROS</v>
          </cell>
          <cell r="C518" t="str">
            <v>BA</v>
          </cell>
          <cell r="D518">
            <v>571</v>
          </cell>
          <cell r="E518">
            <v>149</v>
          </cell>
        </row>
        <row r="519">
          <cell r="A519" t="str">
            <v>PRESIDENTE TANCREDO NEVESBA</v>
          </cell>
          <cell r="B519" t="str">
            <v>PRESIDENTE TANCREDO NEVES</v>
          </cell>
          <cell r="C519" t="str">
            <v>BA</v>
          </cell>
          <cell r="D519">
            <v>1828</v>
          </cell>
          <cell r="E519">
            <v>370</v>
          </cell>
        </row>
        <row r="520">
          <cell r="A520" t="str">
            <v>QUEIMADASBA</v>
          </cell>
          <cell r="B520" t="str">
            <v>QUEIMADAS</v>
          </cell>
          <cell r="C520" t="str">
            <v>BA</v>
          </cell>
          <cell r="D520">
            <v>1959</v>
          </cell>
          <cell r="E520">
            <v>761</v>
          </cell>
        </row>
        <row r="521">
          <cell r="A521" t="str">
            <v>QUIJINGUEBA</v>
          </cell>
          <cell r="B521" t="str">
            <v>QUIJINGUE</v>
          </cell>
          <cell r="C521" t="str">
            <v>BA</v>
          </cell>
          <cell r="D521">
            <v>996</v>
          </cell>
          <cell r="E521">
            <v>313</v>
          </cell>
        </row>
        <row r="522">
          <cell r="A522" t="str">
            <v>QUIXABEIRABA</v>
          </cell>
          <cell r="B522" t="str">
            <v>QUIXABEIRA</v>
          </cell>
          <cell r="C522" t="str">
            <v>BA</v>
          </cell>
          <cell r="D522">
            <v>814</v>
          </cell>
          <cell r="E522">
            <v>226</v>
          </cell>
        </row>
        <row r="523">
          <cell r="A523" t="str">
            <v>RAFAEL JAMBEIROBA</v>
          </cell>
          <cell r="B523" t="str">
            <v>RAFAEL JAMBEIRO</v>
          </cell>
          <cell r="C523" t="str">
            <v>BA</v>
          </cell>
          <cell r="D523">
            <v>1626</v>
          </cell>
          <cell r="E523">
            <v>389</v>
          </cell>
        </row>
        <row r="524">
          <cell r="A524" t="str">
            <v>REMANSOBA</v>
          </cell>
          <cell r="B524" t="str">
            <v>REMANSO</v>
          </cell>
          <cell r="C524" t="str">
            <v>BA</v>
          </cell>
          <cell r="D524">
            <v>5104</v>
          </cell>
          <cell r="E524">
            <v>837</v>
          </cell>
        </row>
        <row r="525">
          <cell r="A525" t="str">
            <v>RETIROLANDIABA</v>
          </cell>
          <cell r="B525" t="str">
            <v>RETIROLANDIA</v>
          </cell>
          <cell r="C525" t="str">
            <v>BA</v>
          </cell>
          <cell r="D525">
            <v>1696</v>
          </cell>
          <cell r="E525">
            <v>587</v>
          </cell>
        </row>
        <row r="526">
          <cell r="A526" t="str">
            <v>RIACHAO DAS NEVESBA</v>
          </cell>
          <cell r="B526" t="str">
            <v>RIACHAO DAS NEVES</v>
          </cell>
          <cell r="C526" t="str">
            <v>BA</v>
          </cell>
          <cell r="D526">
            <v>1080</v>
          </cell>
          <cell r="E526">
            <v>276</v>
          </cell>
        </row>
        <row r="527">
          <cell r="A527" t="str">
            <v>RIACHAO DO JACUIPEBA</v>
          </cell>
          <cell r="B527" t="str">
            <v>RIACHAO DO JACUIPE</v>
          </cell>
          <cell r="C527" t="str">
            <v>BA</v>
          </cell>
          <cell r="D527">
            <v>4488</v>
          </cell>
          <cell r="E527">
            <v>1367</v>
          </cell>
        </row>
        <row r="528">
          <cell r="A528" t="str">
            <v>RIACHO DE SANTANABA</v>
          </cell>
          <cell r="B528" t="str">
            <v>RIACHO DE SANTANA</v>
          </cell>
          <cell r="C528" t="str">
            <v>BA</v>
          </cell>
          <cell r="D528">
            <v>3201</v>
          </cell>
          <cell r="E528">
            <v>649</v>
          </cell>
        </row>
        <row r="529">
          <cell r="A529" t="str">
            <v>RIBEIRA DO AMPAROBA</v>
          </cell>
          <cell r="B529" t="str">
            <v>RIBEIRA DO AMPARO</v>
          </cell>
          <cell r="C529" t="str">
            <v>BA</v>
          </cell>
          <cell r="D529">
            <v>906</v>
          </cell>
          <cell r="E529">
            <v>261</v>
          </cell>
        </row>
        <row r="530">
          <cell r="A530" t="str">
            <v>RIBEIRA DO POMBALBA</v>
          </cell>
          <cell r="B530" t="str">
            <v>RIBEIRA DO POMBAL</v>
          </cell>
          <cell r="C530" t="str">
            <v>BA</v>
          </cell>
          <cell r="D530">
            <v>7311</v>
          </cell>
          <cell r="E530">
            <v>2225</v>
          </cell>
        </row>
        <row r="531">
          <cell r="A531" t="str">
            <v>RIBEIRAO DO LARGOBA</v>
          </cell>
          <cell r="B531" t="str">
            <v>RIBEIRAO DO LARGO</v>
          </cell>
          <cell r="C531" t="str">
            <v>BA</v>
          </cell>
          <cell r="D531">
            <v>376</v>
          </cell>
          <cell r="E531">
            <v>114</v>
          </cell>
        </row>
        <row r="532">
          <cell r="A532" t="str">
            <v>RIO DE CONTASBA</v>
          </cell>
          <cell r="B532" t="str">
            <v>RIO DE CONTAS</v>
          </cell>
          <cell r="C532" t="str">
            <v>BA</v>
          </cell>
          <cell r="D532">
            <v>1866</v>
          </cell>
          <cell r="E532">
            <v>453</v>
          </cell>
        </row>
        <row r="533">
          <cell r="A533" t="str">
            <v>RIO DO ANTONIOBA</v>
          </cell>
          <cell r="B533" t="str">
            <v>RIO DO ANTONIO</v>
          </cell>
          <cell r="C533" t="str">
            <v>BA</v>
          </cell>
          <cell r="D533">
            <v>1012</v>
          </cell>
          <cell r="E533">
            <v>350</v>
          </cell>
        </row>
        <row r="534">
          <cell r="A534" t="str">
            <v>RIO DO PIRESBA</v>
          </cell>
          <cell r="B534" t="str">
            <v>RIO DO PIRES</v>
          </cell>
          <cell r="C534" t="str">
            <v>BA</v>
          </cell>
          <cell r="D534">
            <v>1115</v>
          </cell>
          <cell r="E534">
            <v>324</v>
          </cell>
        </row>
        <row r="535">
          <cell r="A535" t="str">
            <v>RIO REALBA</v>
          </cell>
          <cell r="B535" t="str">
            <v>RIO REAL</v>
          </cell>
          <cell r="C535" t="str">
            <v>BA</v>
          </cell>
          <cell r="D535">
            <v>4212</v>
          </cell>
          <cell r="E535">
            <v>912</v>
          </cell>
        </row>
        <row r="536">
          <cell r="A536" t="str">
            <v>RODELASBA</v>
          </cell>
          <cell r="B536" t="str">
            <v>RODELAS</v>
          </cell>
          <cell r="C536" t="str">
            <v>BA</v>
          </cell>
          <cell r="D536">
            <v>999</v>
          </cell>
          <cell r="E536">
            <v>255</v>
          </cell>
        </row>
        <row r="537">
          <cell r="A537" t="str">
            <v>RUY BARBOSABA</v>
          </cell>
          <cell r="B537" t="str">
            <v>RUY BARBOSA</v>
          </cell>
          <cell r="C537" t="str">
            <v>BA</v>
          </cell>
          <cell r="D537">
            <v>3092</v>
          </cell>
          <cell r="E537">
            <v>971</v>
          </cell>
        </row>
        <row r="538">
          <cell r="A538" t="str">
            <v>SALINAS DA MARGARIDABA</v>
          </cell>
          <cell r="B538" t="str">
            <v>SALINAS DA MARGARIDA</v>
          </cell>
          <cell r="C538" t="str">
            <v>BA</v>
          </cell>
          <cell r="D538">
            <v>374</v>
          </cell>
          <cell r="E538">
            <v>159</v>
          </cell>
        </row>
        <row r="539">
          <cell r="A539" t="str">
            <v>SALVADORBA</v>
          </cell>
          <cell r="B539" t="str">
            <v>SALVADOR</v>
          </cell>
          <cell r="C539" t="str">
            <v>BA</v>
          </cell>
          <cell r="D539">
            <v>632262</v>
          </cell>
          <cell r="E539">
            <v>449409</v>
          </cell>
        </row>
        <row r="540">
          <cell r="A540" t="str">
            <v>SANTA BARBARABA</v>
          </cell>
          <cell r="B540" t="str">
            <v>SANTA BARBARA</v>
          </cell>
          <cell r="C540" t="str">
            <v>BA</v>
          </cell>
          <cell r="D540">
            <v>1656</v>
          </cell>
          <cell r="E540">
            <v>460</v>
          </cell>
        </row>
        <row r="541">
          <cell r="A541" t="str">
            <v>SANTA BRIGIDABA</v>
          </cell>
          <cell r="B541" t="str">
            <v>SANTA BRIGIDA</v>
          </cell>
          <cell r="C541" t="str">
            <v>BA</v>
          </cell>
          <cell r="D541">
            <v>888</v>
          </cell>
          <cell r="E541">
            <v>250</v>
          </cell>
        </row>
        <row r="542">
          <cell r="A542" t="str">
            <v>SANTA CRUZ CABRALIABA</v>
          </cell>
          <cell r="B542" t="str">
            <v>SANTA CRUZ CABRALIA</v>
          </cell>
          <cell r="C542" t="str">
            <v>BA</v>
          </cell>
          <cell r="D542">
            <v>2650</v>
          </cell>
          <cell r="E542">
            <v>996</v>
          </cell>
        </row>
        <row r="543">
          <cell r="A543" t="str">
            <v>SANTA CRUZ DA VITORIABA</v>
          </cell>
          <cell r="B543" t="str">
            <v>SANTA CRUZ DA VITORIA</v>
          </cell>
          <cell r="C543" t="str">
            <v>BA</v>
          </cell>
          <cell r="D543">
            <v>229</v>
          </cell>
          <cell r="E543">
            <v>107</v>
          </cell>
        </row>
        <row r="544">
          <cell r="A544" t="str">
            <v>SANTA INESBA</v>
          </cell>
          <cell r="B544" t="str">
            <v>SANTA INES</v>
          </cell>
          <cell r="C544" t="str">
            <v>BA</v>
          </cell>
          <cell r="D544">
            <v>783</v>
          </cell>
          <cell r="E544">
            <v>353</v>
          </cell>
        </row>
        <row r="545">
          <cell r="A545" t="str">
            <v>SANTA LUZIABA</v>
          </cell>
          <cell r="B545" t="str">
            <v>SANTA LUZIA</v>
          </cell>
          <cell r="C545" t="str">
            <v>BA</v>
          </cell>
          <cell r="D545">
            <v>552</v>
          </cell>
          <cell r="E545">
            <v>201</v>
          </cell>
        </row>
        <row r="546">
          <cell r="A546" t="str">
            <v>SANTA MARIA DA VITORIABA</v>
          </cell>
          <cell r="B546" t="str">
            <v>SANTA MARIA DA VITORIA</v>
          </cell>
          <cell r="C546" t="str">
            <v>BA</v>
          </cell>
          <cell r="D546">
            <v>6514</v>
          </cell>
          <cell r="E546">
            <v>1324</v>
          </cell>
        </row>
        <row r="547">
          <cell r="A547" t="str">
            <v>SANTA RITA DE CASSIABA</v>
          </cell>
          <cell r="B547" t="str">
            <v>SANTA RITA DE CASSIA</v>
          </cell>
          <cell r="C547" t="str">
            <v>BA</v>
          </cell>
          <cell r="D547">
            <v>1685</v>
          </cell>
          <cell r="E547">
            <v>234</v>
          </cell>
        </row>
        <row r="548">
          <cell r="A548" t="str">
            <v>SANTA TERESINHABA</v>
          </cell>
          <cell r="B548" t="str">
            <v>SANTA TERESINHA</v>
          </cell>
          <cell r="C548" t="str">
            <v>BA</v>
          </cell>
          <cell r="D548">
            <v>583</v>
          </cell>
          <cell r="E548">
            <v>270</v>
          </cell>
        </row>
        <row r="549">
          <cell r="A549" t="str">
            <v>SANTALUZBA</v>
          </cell>
          <cell r="B549" t="str">
            <v>SANTALUZ</v>
          </cell>
          <cell r="C549" t="str">
            <v>BA</v>
          </cell>
          <cell r="D549">
            <v>2702</v>
          </cell>
          <cell r="E549">
            <v>1002</v>
          </cell>
        </row>
        <row r="550">
          <cell r="A550" t="str">
            <v>SANTANABA</v>
          </cell>
          <cell r="B550" t="str">
            <v>SANTANA</v>
          </cell>
          <cell r="C550" t="str">
            <v>BA</v>
          </cell>
          <cell r="D550">
            <v>3153</v>
          </cell>
          <cell r="E550">
            <v>560</v>
          </cell>
        </row>
        <row r="551">
          <cell r="A551" t="str">
            <v>SANTANOPOLISBA</v>
          </cell>
          <cell r="B551" t="str">
            <v>SANTANOPOLIS</v>
          </cell>
          <cell r="C551" t="str">
            <v>BA</v>
          </cell>
          <cell r="D551">
            <v>584</v>
          </cell>
          <cell r="E551">
            <v>169</v>
          </cell>
        </row>
        <row r="552">
          <cell r="A552" t="str">
            <v>SANTO AMAROBA</v>
          </cell>
          <cell r="B552" t="str">
            <v>SANTO AMARO</v>
          </cell>
          <cell r="C552" t="str">
            <v>BA</v>
          </cell>
          <cell r="D552">
            <v>5537</v>
          </cell>
          <cell r="E552">
            <v>2173</v>
          </cell>
        </row>
        <row r="553">
          <cell r="A553" t="str">
            <v>SANTO ANTONIO DE JESUSBA</v>
          </cell>
          <cell r="B553" t="str">
            <v>SANTO ANTONIO DE JESUS</v>
          </cell>
          <cell r="C553" t="str">
            <v>BA</v>
          </cell>
          <cell r="D553">
            <v>28415</v>
          </cell>
          <cell r="E553">
            <v>11563</v>
          </cell>
        </row>
        <row r="554">
          <cell r="A554" t="str">
            <v>SANTO ESTEVAOBA</v>
          </cell>
          <cell r="B554" t="str">
            <v>SANTO ESTEVAO</v>
          </cell>
          <cell r="C554" t="str">
            <v>BA</v>
          </cell>
          <cell r="D554">
            <v>8378</v>
          </cell>
          <cell r="E554">
            <v>2267</v>
          </cell>
        </row>
        <row r="555">
          <cell r="A555" t="str">
            <v>SAO DESIDERIOBA</v>
          </cell>
          <cell r="B555" t="str">
            <v>SAO DESIDERIO</v>
          </cell>
          <cell r="C555" t="str">
            <v>BA</v>
          </cell>
          <cell r="D555">
            <v>2719</v>
          </cell>
          <cell r="E555">
            <v>619</v>
          </cell>
        </row>
        <row r="556">
          <cell r="A556" t="str">
            <v>SAO DOMINGOSBA</v>
          </cell>
          <cell r="B556" t="str">
            <v>SAO DOMINGOS</v>
          </cell>
          <cell r="C556" t="str">
            <v>BA</v>
          </cell>
          <cell r="D556">
            <v>940</v>
          </cell>
          <cell r="E556">
            <v>382</v>
          </cell>
        </row>
        <row r="557">
          <cell r="A557" t="str">
            <v>SAO FELIPEBA</v>
          </cell>
          <cell r="B557" t="str">
            <v>SAO FELIPE</v>
          </cell>
          <cell r="C557" t="str">
            <v>BA</v>
          </cell>
          <cell r="D557">
            <v>2748</v>
          </cell>
          <cell r="E557">
            <v>716</v>
          </cell>
        </row>
        <row r="558">
          <cell r="A558" t="str">
            <v>SAO FELIXBA</v>
          </cell>
          <cell r="B558" t="str">
            <v>SAO FELIX</v>
          </cell>
          <cell r="C558" t="str">
            <v>BA</v>
          </cell>
          <cell r="D558">
            <v>1088</v>
          </cell>
          <cell r="E558">
            <v>619</v>
          </cell>
        </row>
        <row r="559">
          <cell r="A559" t="str">
            <v>SAO FELIX DO CORIBEBA</v>
          </cell>
          <cell r="B559" t="str">
            <v>SAO FELIX DO CORIBE</v>
          </cell>
          <cell r="C559" t="str">
            <v>BA</v>
          </cell>
          <cell r="D559">
            <v>2643</v>
          </cell>
          <cell r="E559">
            <v>483</v>
          </cell>
        </row>
        <row r="560">
          <cell r="A560" t="str">
            <v>SAO FRANCISCO DO CONDEBA</v>
          </cell>
          <cell r="B560" t="str">
            <v>SAO FRANCISCO DO CONDE</v>
          </cell>
          <cell r="C560" t="str">
            <v>BA</v>
          </cell>
          <cell r="D560">
            <v>3070</v>
          </cell>
          <cell r="E560">
            <v>1266</v>
          </cell>
        </row>
        <row r="561">
          <cell r="A561" t="str">
            <v>SAO GABRIELBA</v>
          </cell>
          <cell r="B561" t="str">
            <v>SAO GABRIEL</v>
          </cell>
          <cell r="C561" t="str">
            <v>BA</v>
          </cell>
          <cell r="D561">
            <v>1311</v>
          </cell>
          <cell r="E561">
            <v>472</v>
          </cell>
        </row>
        <row r="562">
          <cell r="A562" t="str">
            <v>SAO GONCALO DOS CAMPOSBA</v>
          </cell>
          <cell r="B562" t="str">
            <v>SAO GONCALO DOS CAMPOS</v>
          </cell>
          <cell r="C562" t="str">
            <v>BA</v>
          </cell>
          <cell r="D562">
            <v>3175</v>
          </cell>
          <cell r="E562">
            <v>1200</v>
          </cell>
        </row>
        <row r="563">
          <cell r="A563" t="str">
            <v>SAO JOSE DA VITORIABA</v>
          </cell>
          <cell r="B563" t="str">
            <v>SAO JOSE DA VITORIA</v>
          </cell>
          <cell r="C563" t="str">
            <v>BA</v>
          </cell>
          <cell r="D563">
            <v>322</v>
          </cell>
          <cell r="E563">
            <v>154</v>
          </cell>
        </row>
        <row r="564">
          <cell r="A564" t="str">
            <v>SAO JOSE DO JACUIPEBA</v>
          </cell>
          <cell r="B564" t="str">
            <v>SAO JOSE DO JACUIPE</v>
          </cell>
          <cell r="C564" t="str">
            <v>BA</v>
          </cell>
          <cell r="D564">
            <v>877</v>
          </cell>
          <cell r="E564">
            <v>305</v>
          </cell>
        </row>
        <row r="565">
          <cell r="A565" t="str">
            <v>SAO MIGUEL DAS MATASBA</v>
          </cell>
          <cell r="B565" t="str">
            <v>SAO MIGUEL DAS MATAS</v>
          </cell>
          <cell r="C565" t="str">
            <v>BA</v>
          </cell>
          <cell r="D565">
            <v>898</v>
          </cell>
          <cell r="E565">
            <v>236</v>
          </cell>
        </row>
        <row r="566">
          <cell r="A566" t="str">
            <v>SAO SEBASTIAO DO PASSEBA</v>
          </cell>
          <cell r="B566" t="str">
            <v>SAO SEBASTIAO DO PASSE</v>
          </cell>
          <cell r="C566" t="str">
            <v>BA</v>
          </cell>
          <cell r="D566">
            <v>4071</v>
          </cell>
          <cell r="E566">
            <v>1744</v>
          </cell>
        </row>
        <row r="567">
          <cell r="A567" t="str">
            <v>SAPEACUBA</v>
          </cell>
          <cell r="B567" t="str">
            <v>SAPEACU</v>
          </cell>
          <cell r="C567" t="str">
            <v>BA</v>
          </cell>
          <cell r="D567">
            <v>2267</v>
          </cell>
          <cell r="E567">
            <v>751</v>
          </cell>
        </row>
        <row r="568">
          <cell r="A568" t="str">
            <v>SATIRO DIASBA</v>
          </cell>
          <cell r="B568" t="str">
            <v>SATIRO DIAS</v>
          </cell>
          <cell r="C568" t="str">
            <v>BA</v>
          </cell>
          <cell r="D568">
            <v>824</v>
          </cell>
          <cell r="E568">
            <v>245</v>
          </cell>
        </row>
        <row r="569">
          <cell r="A569" t="str">
            <v>SAUBARABA</v>
          </cell>
          <cell r="B569" t="str">
            <v>SAUBARA</v>
          </cell>
          <cell r="C569" t="str">
            <v>BA</v>
          </cell>
          <cell r="D569">
            <v>449</v>
          </cell>
          <cell r="E569">
            <v>171</v>
          </cell>
        </row>
        <row r="570">
          <cell r="A570" t="str">
            <v>SAUDEBA</v>
          </cell>
          <cell r="B570" t="str">
            <v>SAUDE</v>
          </cell>
          <cell r="C570" t="str">
            <v>BA</v>
          </cell>
          <cell r="D570">
            <v>949</v>
          </cell>
          <cell r="E570">
            <v>330</v>
          </cell>
        </row>
        <row r="571">
          <cell r="A571" t="str">
            <v>SEABRABA</v>
          </cell>
          <cell r="B571" t="str">
            <v>SEABRA</v>
          </cell>
          <cell r="C571" t="str">
            <v>BA</v>
          </cell>
          <cell r="D571">
            <v>8241</v>
          </cell>
          <cell r="E571">
            <v>2299</v>
          </cell>
        </row>
        <row r="572">
          <cell r="A572" t="str">
            <v>SEBASTIAO LARANJEIRASBA</v>
          </cell>
          <cell r="B572" t="str">
            <v>SEBASTIAO LARANJEIRAS</v>
          </cell>
          <cell r="C572" t="str">
            <v>BA</v>
          </cell>
          <cell r="D572">
            <v>763</v>
          </cell>
          <cell r="E572">
            <v>184</v>
          </cell>
        </row>
        <row r="573">
          <cell r="A573" t="str">
            <v>SENHOR DO BONFIMBA</v>
          </cell>
          <cell r="B573" t="str">
            <v>SENHOR DO BONFIM</v>
          </cell>
          <cell r="C573" t="str">
            <v>BA</v>
          </cell>
          <cell r="D573">
            <v>13326</v>
          </cell>
          <cell r="E573">
            <v>5920</v>
          </cell>
        </row>
        <row r="574">
          <cell r="A574" t="str">
            <v>SENTO SEBA</v>
          </cell>
          <cell r="B574" t="str">
            <v>SENTO SE</v>
          </cell>
          <cell r="C574" t="str">
            <v>BA</v>
          </cell>
          <cell r="D574">
            <v>1433</v>
          </cell>
          <cell r="E574">
            <v>214</v>
          </cell>
        </row>
        <row r="575">
          <cell r="A575" t="str">
            <v>SERRA DO RAMALHOBA</v>
          </cell>
          <cell r="B575" t="str">
            <v>SERRA DO RAMALHO</v>
          </cell>
          <cell r="C575" t="str">
            <v>BA</v>
          </cell>
          <cell r="D575">
            <v>2602</v>
          </cell>
          <cell r="E575">
            <v>339</v>
          </cell>
        </row>
        <row r="576">
          <cell r="A576" t="str">
            <v>SERRA DOURADABA</v>
          </cell>
          <cell r="B576" t="str">
            <v>SERRA DOURADA</v>
          </cell>
          <cell r="C576" t="str">
            <v>BA</v>
          </cell>
          <cell r="D576">
            <v>1655</v>
          </cell>
          <cell r="E576">
            <v>224</v>
          </cell>
        </row>
        <row r="577">
          <cell r="A577" t="str">
            <v>SERRA PRETABA</v>
          </cell>
          <cell r="B577" t="str">
            <v>SERRA PRETA</v>
          </cell>
          <cell r="C577" t="str">
            <v>BA</v>
          </cell>
          <cell r="D577">
            <v>1156</v>
          </cell>
          <cell r="E577">
            <v>266</v>
          </cell>
        </row>
        <row r="578">
          <cell r="A578" t="str">
            <v>SERRINHABA</v>
          </cell>
          <cell r="B578" t="str">
            <v>SERRINHA</v>
          </cell>
          <cell r="C578" t="str">
            <v>BA</v>
          </cell>
          <cell r="D578">
            <v>15256</v>
          </cell>
          <cell r="E578">
            <v>5878</v>
          </cell>
        </row>
        <row r="579">
          <cell r="A579" t="str">
            <v>SERROLANDIABA</v>
          </cell>
          <cell r="B579" t="str">
            <v>SERROLANDIA</v>
          </cell>
          <cell r="C579" t="str">
            <v>BA</v>
          </cell>
          <cell r="D579">
            <v>1427</v>
          </cell>
          <cell r="E579">
            <v>448</v>
          </cell>
        </row>
        <row r="580">
          <cell r="A580" t="str">
            <v>SIMOES FILHOBA</v>
          </cell>
          <cell r="B580" t="str">
            <v>SIMOES FILHO</v>
          </cell>
          <cell r="C580" t="str">
            <v>BA</v>
          </cell>
          <cell r="D580">
            <v>20514</v>
          </cell>
          <cell r="E580">
            <v>8956</v>
          </cell>
        </row>
        <row r="581">
          <cell r="A581" t="str">
            <v>SITIO DO MATOBA</v>
          </cell>
          <cell r="B581" t="str">
            <v>SITIO DO MATO</v>
          </cell>
          <cell r="C581" t="str">
            <v>BA</v>
          </cell>
          <cell r="D581">
            <v>585</v>
          </cell>
          <cell r="E581">
            <v>64</v>
          </cell>
        </row>
        <row r="582">
          <cell r="A582" t="str">
            <v>SITIO DO QUINTOBA</v>
          </cell>
          <cell r="B582" t="str">
            <v>SITIO DO QUINTO</v>
          </cell>
          <cell r="C582" t="str">
            <v>BA</v>
          </cell>
          <cell r="D582">
            <v>804</v>
          </cell>
          <cell r="E582">
            <v>165</v>
          </cell>
        </row>
        <row r="583">
          <cell r="A583" t="str">
            <v>SOBRADINHOBA</v>
          </cell>
          <cell r="B583" t="str">
            <v>SOBRADINHO</v>
          </cell>
          <cell r="C583" t="str">
            <v>BA</v>
          </cell>
          <cell r="D583">
            <v>2565</v>
          </cell>
          <cell r="E583">
            <v>949</v>
          </cell>
        </row>
        <row r="584">
          <cell r="A584" t="str">
            <v>SOUTO SOARESBA</v>
          </cell>
          <cell r="B584" t="str">
            <v>SOUTO SOARES</v>
          </cell>
          <cell r="C584" t="str">
            <v>BA</v>
          </cell>
          <cell r="D584">
            <v>902</v>
          </cell>
          <cell r="E584">
            <v>412</v>
          </cell>
        </row>
        <row r="585">
          <cell r="A585" t="str">
            <v>TABOCAS DO BREJO VELHOBA</v>
          </cell>
          <cell r="B585" t="str">
            <v>TABOCAS DO BREJO VELHO</v>
          </cell>
          <cell r="C585" t="str">
            <v>BA</v>
          </cell>
          <cell r="D585">
            <v>824</v>
          </cell>
          <cell r="E585">
            <v>102</v>
          </cell>
        </row>
        <row r="586">
          <cell r="A586" t="str">
            <v>TANHACUBA</v>
          </cell>
          <cell r="B586" t="str">
            <v>TANHACU</v>
          </cell>
          <cell r="C586" t="str">
            <v>BA</v>
          </cell>
          <cell r="D586">
            <v>1967</v>
          </cell>
          <cell r="E586">
            <v>507</v>
          </cell>
        </row>
        <row r="587">
          <cell r="A587" t="str">
            <v>TANQUE NOVOBA</v>
          </cell>
          <cell r="B587" t="str">
            <v>TANQUE NOVO</v>
          </cell>
          <cell r="C587" t="str">
            <v>BA</v>
          </cell>
          <cell r="D587">
            <v>2140</v>
          </cell>
          <cell r="E587">
            <v>640</v>
          </cell>
        </row>
        <row r="588">
          <cell r="A588" t="str">
            <v>TANQUINHOBA</v>
          </cell>
          <cell r="B588" t="str">
            <v>TANQUINHO</v>
          </cell>
          <cell r="C588" t="str">
            <v>BA</v>
          </cell>
          <cell r="D588">
            <v>639</v>
          </cell>
          <cell r="E588">
            <v>219</v>
          </cell>
        </row>
        <row r="589">
          <cell r="A589" t="str">
            <v>TAPEROABA</v>
          </cell>
          <cell r="B589" t="str">
            <v>TAPEROA</v>
          </cell>
          <cell r="C589" t="str">
            <v>BA</v>
          </cell>
          <cell r="D589">
            <v>1237</v>
          </cell>
          <cell r="E589">
            <v>381</v>
          </cell>
        </row>
        <row r="590">
          <cell r="A590" t="str">
            <v>TAPIRAMUTABA</v>
          </cell>
          <cell r="B590" t="str">
            <v>TAPIRAMUTA</v>
          </cell>
          <cell r="C590" t="str">
            <v>BA</v>
          </cell>
          <cell r="D590">
            <v>677</v>
          </cell>
          <cell r="E590">
            <v>295</v>
          </cell>
        </row>
        <row r="591">
          <cell r="A591" t="str">
            <v>TEIXEIRA DE FREITASBA</v>
          </cell>
          <cell r="B591" t="str">
            <v>TEIXEIRA DE FREITAS</v>
          </cell>
          <cell r="C591" t="str">
            <v>BA</v>
          </cell>
          <cell r="D591">
            <v>32849</v>
          </cell>
          <cell r="E591">
            <v>12148</v>
          </cell>
        </row>
        <row r="592">
          <cell r="A592" t="str">
            <v>TEODORO SAMPAIOBA</v>
          </cell>
          <cell r="B592" t="str">
            <v>TEODORO SAMPAIO</v>
          </cell>
          <cell r="C592" t="str">
            <v>BA</v>
          </cell>
          <cell r="D592">
            <v>348</v>
          </cell>
          <cell r="E592">
            <v>141</v>
          </cell>
        </row>
        <row r="593">
          <cell r="A593" t="str">
            <v>TEOFILANDIABA</v>
          </cell>
          <cell r="B593" t="str">
            <v>TEOFILANDIA</v>
          </cell>
          <cell r="C593" t="str">
            <v>BA</v>
          </cell>
          <cell r="D593">
            <v>2354</v>
          </cell>
          <cell r="E593">
            <v>957</v>
          </cell>
        </row>
        <row r="594">
          <cell r="A594" t="str">
            <v>TEOLANDIABA</v>
          </cell>
          <cell r="B594" t="str">
            <v>TEOLANDIA</v>
          </cell>
          <cell r="C594" t="str">
            <v>BA</v>
          </cell>
          <cell r="D594">
            <v>899</v>
          </cell>
          <cell r="E594">
            <v>255</v>
          </cell>
        </row>
        <row r="595">
          <cell r="A595" t="str">
            <v>TERRA NOVABA</v>
          </cell>
          <cell r="B595" t="str">
            <v>TERRA NOVA</v>
          </cell>
          <cell r="C595" t="str">
            <v>BA</v>
          </cell>
          <cell r="D595">
            <v>467</v>
          </cell>
          <cell r="E595">
            <v>263</v>
          </cell>
        </row>
        <row r="596">
          <cell r="A596" t="str">
            <v>TREMEDALBA</v>
          </cell>
          <cell r="B596" t="str">
            <v>TREMEDAL</v>
          </cell>
          <cell r="C596" t="str">
            <v>BA</v>
          </cell>
          <cell r="D596">
            <v>1062</v>
          </cell>
          <cell r="E596">
            <v>278</v>
          </cell>
        </row>
        <row r="597">
          <cell r="A597" t="str">
            <v>TUCANOBA</v>
          </cell>
          <cell r="B597" t="str">
            <v>TUCANO</v>
          </cell>
          <cell r="C597" t="str">
            <v>BA</v>
          </cell>
          <cell r="D597">
            <v>4659</v>
          </cell>
          <cell r="E597">
            <v>1391</v>
          </cell>
        </row>
        <row r="598">
          <cell r="A598" t="str">
            <v>UAUABA</v>
          </cell>
          <cell r="B598" t="str">
            <v>UAUA</v>
          </cell>
          <cell r="C598" t="str">
            <v>BA</v>
          </cell>
          <cell r="D598">
            <v>1442</v>
          </cell>
          <cell r="E598">
            <v>462</v>
          </cell>
        </row>
        <row r="599">
          <cell r="A599" t="str">
            <v>UBAIRABA</v>
          </cell>
          <cell r="B599" t="str">
            <v>UBAIRA</v>
          </cell>
          <cell r="C599" t="str">
            <v>BA</v>
          </cell>
          <cell r="D599">
            <v>1871</v>
          </cell>
          <cell r="E599">
            <v>637</v>
          </cell>
        </row>
        <row r="600">
          <cell r="A600" t="str">
            <v>UBAITABABA</v>
          </cell>
          <cell r="B600" t="str">
            <v>UBAITABA</v>
          </cell>
          <cell r="C600" t="str">
            <v>BA</v>
          </cell>
          <cell r="D600">
            <v>2678</v>
          </cell>
          <cell r="E600">
            <v>1029</v>
          </cell>
        </row>
        <row r="601">
          <cell r="A601" t="str">
            <v>UBATABA</v>
          </cell>
          <cell r="B601" t="str">
            <v>UBATA</v>
          </cell>
          <cell r="C601" t="str">
            <v>BA</v>
          </cell>
          <cell r="D601">
            <v>2200</v>
          </cell>
          <cell r="E601">
            <v>745</v>
          </cell>
        </row>
        <row r="602">
          <cell r="A602" t="str">
            <v>UIBAIBA</v>
          </cell>
          <cell r="B602" t="str">
            <v>UIBAI</v>
          </cell>
          <cell r="C602" t="str">
            <v>BA</v>
          </cell>
          <cell r="D602">
            <v>869</v>
          </cell>
          <cell r="E602">
            <v>431</v>
          </cell>
        </row>
        <row r="603">
          <cell r="A603" t="str">
            <v>UMBURANASBA</v>
          </cell>
          <cell r="B603" t="str">
            <v>UMBURANAS</v>
          </cell>
          <cell r="C603" t="str">
            <v>BA</v>
          </cell>
          <cell r="D603">
            <v>536</v>
          </cell>
          <cell r="E603">
            <v>160</v>
          </cell>
        </row>
        <row r="604">
          <cell r="A604" t="str">
            <v>UNABA</v>
          </cell>
          <cell r="B604" t="str">
            <v>UNA</v>
          </cell>
          <cell r="C604" t="str">
            <v>BA</v>
          </cell>
          <cell r="D604">
            <v>1239</v>
          </cell>
          <cell r="E604">
            <v>363</v>
          </cell>
        </row>
        <row r="605">
          <cell r="A605" t="str">
            <v>URANDIBA</v>
          </cell>
          <cell r="B605" t="str">
            <v>URANDI</v>
          </cell>
          <cell r="C605" t="str">
            <v>BA</v>
          </cell>
          <cell r="D605">
            <v>2681</v>
          </cell>
          <cell r="E605">
            <v>628</v>
          </cell>
        </row>
        <row r="606">
          <cell r="A606" t="str">
            <v>URUCUCABA</v>
          </cell>
          <cell r="B606" t="str">
            <v>URUCUCA</v>
          </cell>
          <cell r="C606" t="str">
            <v>BA</v>
          </cell>
          <cell r="D606">
            <v>1525</v>
          </cell>
          <cell r="E606">
            <v>591</v>
          </cell>
        </row>
        <row r="607">
          <cell r="A607" t="str">
            <v>UTINGABA</v>
          </cell>
          <cell r="B607" t="str">
            <v>UTINGA</v>
          </cell>
          <cell r="C607" t="str">
            <v>BA</v>
          </cell>
          <cell r="D607">
            <v>1126</v>
          </cell>
          <cell r="E607">
            <v>347</v>
          </cell>
        </row>
        <row r="608">
          <cell r="A608" t="str">
            <v>VALENCABA</v>
          </cell>
          <cell r="B608" t="str">
            <v>VALENCA</v>
          </cell>
          <cell r="C608" t="str">
            <v>BA</v>
          </cell>
          <cell r="D608">
            <v>12544</v>
          </cell>
          <cell r="E608">
            <v>4634</v>
          </cell>
        </row>
        <row r="609">
          <cell r="A609" t="str">
            <v>VALENTEBA</v>
          </cell>
          <cell r="B609" t="str">
            <v>VALENTE</v>
          </cell>
          <cell r="C609" t="str">
            <v>BA</v>
          </cell>
          <cell r="D609">
            <v>2941</v>
          </cell>
          <cell r="E609">
            <v>1351</v>
          </cell>
        </row>
        <row r="610">
          <cell r="A610" t="str">
            <v>VARZEA DA ROCABA</v>
          </cell>
          <cell r="B610" t="str">
            <v>VARZEA DA ROCA</v>
          </cell>
          <cell r="C610" t="str">
            <v>BA</v>
          </cell>
          <cell r="D610">
            <v>1042</v>
          </cell>
          <cell r="E610">
            <v>327</v>
          </cell>
        </row>
        <row r="611">
          <cell r="A611" t="str">
            <v>VARZEA DO POCOBA</v>
          </cell>
          <cell r="B611" t="str">
            <v>VARZEA DO POCO</v>
          </cell>
          <cell r="C611" t="str">
            <v>BA</v>
          </cell>
          <cell r="D611">
            <v>1055</v>
          </cell>
          <cell r="E611">
            <v>352</v>
          </cell>
        </row>
        <row r="612">
          <cell r="A612" t="str">
            <v>VARZEA NOVABA</v>
          </cell>
          <cell r="B612" t="str">
            <v>VARZEA NOVA</v>
          </cell>
          <cell r="C612" t="str">
            <v>BA</v>
          </cell>
          <cell r="D612">
            <v>1011</v>
          </cell>
          <cell r="E612">
            <v>389</v>
          </cell>
        </row>
        <row r="613">
          <cell r="A613" t="str">
            <v>VARZEDOBA</v>
          </cell>
          <cell r="B613" t="str">
            <v>VARZEDO</v>
          </cell>
          <cell r="C613" t="str">
            <v>BA</v>
          </cell>
          <cell r="D613">
            <v>910</v>
          </cell>
          <cell r="E613">
            <v>199</v>
          </cell>
        </row>
        <row r="614">
          <cell r="A614" t="str">
            <v>VERA CRUZBA</v>
          </cell>
          <cell r="B614" t="str">
            <v>VERA CRUZ</v>
          </cell>
          <cell r="C614" t="str">
            <v>BA</v>
          </cell>
          <cell r="D614">
            <v>2737</v>
          </cell>
          <cell r="E614">
            <v>1114</v>
          </cell>
        </row>
        <row r="615">
          <cell r="A615" t="str">
            <v>VEREDABA</v>
          </cell>
          <cell r="B615" t="str">
            <v>VEREDA</v>
          </cell>
          <cell r="C615" t="str">
            <v>BA</v>
          </cell>
          <cell r="D615">
            <v>511</v>
          </cell>
          <cell r="E615">
            <v>131</v>
          </cell>
        </row>
        <row r="616">
          <cell r="A616" t="str">
            <v>VITORIA DA CONQUISTABA</v>
          </cell>
          <cell r="B616" t="str">
            <v>VITORIA DA CONQUISTA</v>
          </cell>
          <cell r="C616" t="str">
            <v>BA</v>
          </cell>
          <cell r="D616">
            <v>70507</v>
          </cell>
          <cell r="E616">
            <v>32492</v>
          </cell>
        </row>
        <row r="617">
          <cell r="A617" t="str">
            <v>WAGNERBA</v>
          </cell>
          <cell r="B617" t="str">
            <v>WAGNER</v>
          </cell>
          <cell r="C617" t="str">
            <v>BA</v>
          </cell>
          <cell r="D617">
            <v>360</v>
          </cell>
          <cell r="E617">
            <v>123</v>
          </cell>
        </row>
        <row r="618">
          <cell r="A618" t="str">
            <v>WANDERLEYBA</v>
          </cell>
          <cell r="B618" t="str">
            <v>WANDERLEY</v>
          </cell>
          <cell r="C618" t="str">
            <v>BA</v>
          </cell>
          <cell r="D618">
            <v>1086</v>
          </cell>
          <cell r="E618">
            <v>202</v>
          </cell>
        </row>
        <row r="619">
          <cell r="A619" t="str">
            <v>WENCESLAU GUIMARAESBA</v>
          </cell>
          <cell r="B619" t="str">
            <v>WENCESLAU GUIMARAES</v>
          </cell>
          <cell r="C619" t="str">
            <v>BA</v>
          </cell>
          <cell r="D619">
            <v>1287</v>
          </cell>
          <cell r="E619">
            <v>310</v>
          </cell>
        </row>
        <row r="620">
          <cell r="A620" t="str">
            <v>XIQUE-XIQUEBA</v>
          </cell>
          <cell r="B620" t="str">
            <v>XIQUE-XIQUE</v>
          </cell>
          <cell r="C620" t="str">
            <v>BA</v>
          </cell>
          <cell r="D620">
            <v>3054</v>
          </cell>
          <cell r="E620">
            <v>794</v>
          </cell>
        </row>
        <row r="621">
          <cell r="A621" t="str">
            <v>ABAIARACE</v>
          </cell>
          <cell r="B621" t="str">
            <v>ABAIARA</v>
          </cell>
          <cell r="C621" t="str">
            <v>CE</v>
          </cell>
          <cell r="D621">
            <v>956</v>
          </cell>
          <cell r="E621">
            <v>168</v>
          </cell>
        </row>
        <row r="622">
          <cell r="A622" t="str">
            <v>ACARAPECE</v>
          </cell>
          <cell r="B622" t="str">
            <v>ACARAPE</v>
          </cell>
          <cell r="C622" t="str">
            <v>CE</v>
          </cell>
          <cell r="D622">
            <v>1425</v>
          </cell>
          <cell r="E622">
            <v>535</v>
          </cell>
        </row>
        <row r="623">
          <cell r="A623" t="str">
            <v>ACARAUCE</v>
          </cell>
          <cell r="B623" t="str">
            <v>ACARAU</v>
          </cell>
          <cell r="C623" t="str">
            <v>CE</v>
          </cell>
          <cell r="D623">
            <v>6067</v>
          </cell>
          <cell r="E623">
            <v>1181</v>
          </cell>
        </row>
        <row r="624">
          <cell r="A624" t="str">
            <v>ACOPIARACE</v>
          </cell>
          <cell r="B624" t="str">
            <v>ACOPIARA</v>
          </cell>
          <cell r="C624" t="str">
            <v>CE</v>
          </cell>
          <cell r="D624">
            <v>7523</v>
          </cell>
          <cell r="E624">
            <v>1184</v>
          </cell>
        </row>
        <row r="625">
          <cell r="A625" t="str">
            <v>AIUABACE</v>
          </cell>
          <cell r="B625" t="str">
            <v>AIUABA</v>
          </cell>
          <cell r="C625" t="str">
            <v>CE</v>
          </cell>
          <cell r="D625">
            <v>1190</v>
          </cell>
          <cell r="E625">
            <v>93</v>
          </cell>
        </row>
        <row r="626">
          <cell r="A626" t="str">
            <v>ALCANTARASCE</v>
          </cell>
          <cell r="B626" t="str">
            <v>ALCANTARAS</v>
          </cell>
          <cell r="C626" t="str">
            <v>CE</v>
          </cell>
          <cell r="D626">
            <v>1704</v>
          </cell>
          <cell r="E626">
            <v>199</v>
          </cell>
        </row>
        <row r="627">
          <cell r="A627" t="str">
            <v>ALTANEIRACE</v>
          </cell>
          <cell r="B627" t="str">
            <v>ALTANEIRA</v>
          </cell>
          <cell r="C627" t="str">
            <v>CE</v>
          </cell>
          <cell r="D627">
            <v>822</v>
          </cell>
          <cell r="E627">
            <v>154</v>
          </cell>
        </row>
        <row r="628">
          <cell r="A628" t="str">
            <v>ALTO SANTOCE</v>
          </cell>
          <cell r="B628" t="str">
            <v>ALTO SANTO</v>
          </cell>
          <cell r="C628" t="str">
            <v>CE</v>
          </cell>
          <cell r="D628">
            <v>2315</v>
          </cell>
          <cell r="E628">
            <v>367</v>
          </cell>
        </row>
        <row r="629">
          <cell r="A629" t="str">
            <v>AMONTADACE</v>
          </cell>
          <cell r="B629" t="str">
            <v>AMONTADA</v>
          </cell>
          <cell r="C629" t="str">
            <v>CE</v>
          </cell>
          <cell r="D629">
            <v>3571</v>
          </cell>
          <cell r="E629">
            <v>530</v>
          </cell>
        </row>
        <row r="630">
          <cell r="A630" t="str">
            <v>ANTONINA DO NORTECE</v>
          </cell>
          <cell r="B630" t="str">
            <v>ANTONINA DO NORTE</v>
          </cell>
          <cell r="C630" t="str">
            <v>CE</v>
          </cell>
          <cell r="D630">
            <v>984</v>
          </cell>
          <cell r="E630">
            <v>135</v>
          </cell>
        </row>
        <row r="631">
          <cell r="A631" t="str">
            <v>APUIARESCE</v>
          </cell>
          <cell r="B631" t="str">
            <v>APUIARES</v>
          </cell>
          <cell r="C631" t="str">
            <v>CE</v>
          </cell>
          <cell r="D631">
            <v>1642</v>
          </cell>
          <cell r="E631">
            <v>197</v>
          </cell>
        </row>
        <row r="632">
          <cell r="A632" t="str">
            <v>AQUIRAZCE</v>
          </cell>
          <cell r="B632" t="str">
            <v>AQUIRAZ</v>
          </cell>
          <cell r="C632" t="str">
            <v>CE</v>
          </cell>
          <cell r="D632">
            <v>8965</v>
          </cell>
          <cell r="E632">
            <v>3767</v>
          </cell>
        </row>
        <row r="633">
          <cell r="A633" t="str">
            <v>ARACATICE</v>
          </cell>
          <cell r="B633" t="str">
            <v>ARACATI</v>
          </cell>
          <cell r="C633" t="str">
            <v>CE</v>
          </cell>
          <cell r="D633">
            <v>11115</v>
          </cell>
          <cell r="E633">
            <v>4040</v>
          </cell>
        </row>
        <row r="634">
          <cell r="A634" t="str">
            <v>ARACOIABACE</v>
          </cell>
          <cell r="B634" t="str">
            <v>ARACOIABA</v>
          </cell>
          <cell r="C634" t="str">
            <v>CE</v>
          </cell>
          <cell r="D634">
            <v>2834</v>
          </cell>
          <cell r="E634">
            <v>723</v>
          </cell>
        </row>
        <row r="635">
          <cell r="A635" t="str">
            <v>ARARENDACE</v>
          </cell>
          <cell r="B635" t="str">
            <v>ARARENDA</v>
          </cell>
          <cell r="C635" t="str">
            <v>CE</v>
          </cell>
          <cell r="D635">
            <v>1622</v>
          </cell>
          <cell r="E635">
            <v>175</v>
          </cell>
        </row>
        <row r="636">
          <cell r="A636" t="str">
            <v>ARARIPECE</v>
          </cell>
          <cell r="B636" t="str">
            <v>ARARIPE</v>
          </cell>
          <cell r="C636" t="str">
            <v>CE</v>
          </cell>
          <cell r="D636">
            <v>2324</v>
          </cell>
          <cell r="E636">
            <v>361</v>
          </cell>
        </row>
        <row r="637">
          <cell r="A637" t="str">
            <v>ARATUBACE</v>
          </cell>
          <cell r="B637" t="str">
            <v>ARATUBA</v>
          </cell>
          <cell r="C637" t="str">
            <v>CE</v>
          </cell>
          <cell r="D637">
            <v>1309</v>
          </cell>
          <cell r="E637">
            <v>125</v>
          </cell>
        </row>
        <row r="638">
          <cell r="A638" t="str">
            <v>ARNEIROZCE</v>
          </cell>
          <cell r="B638" t="str">
            <v>ARNEIROZ</v>
          </cell>
          <cell r="C638" t="str">
            <v>CE</v>
          </cell>
          <cell r="D638">
            <v>947</v>
          </cell>
          <cell r="E638">
            <v>71</v>
          </cell>
        </row>
        <row r="639">
          <cell r="A639" t="str">
            <v>ASSARECE</v>
          </cell>
          <cell r="B639" t="str">
            <v>ASSARE</v>
          </cell>
          <cell r="C639" t="str">
            <v>CE</v>
          </cell>
          <cell r="D639">
            <v>3031</v>
          </cell>
          <cell r="E639">
            <v>392</v>
          </cell>
        </row>
        <row r="640">
          <cell r="A640" t="str">
            <v>AURORACE</v>
          </cell>
          <cell r="B640" t="str">
            <v>AURORA</v>
          </cell>
          <cell r="C640" t="str">
            <v>CE</v>
          </cell>
          <cell r="D640">
            <v>2026</v>
          </cell>
          <cell r="E640">
            <v>383</v>
          </cell>
        </row>
        <row r="641">
          <cell r="A641" t="str">
            <v>BAIXIOCE</v>
          </cell>
          <cell r="B641" t="str">
            <v>BAIXIO</v>
          </cell>
          <cell r="C641" t="str">
            <v>CE</v>
          </cell>
          <cell r="D641">
            <v>1022</v>
          </cell>
          <cell r="E641">
            <v>412</v>
          </cell>
        </row>
        <row r="642">
          <cell r="A642" t="str">
            <v>BANABUIUCE</v>
          </cell>
          <cell r="B642" t="str">
            <v>BANABUIU</v>
          </cell>
          <cell r="C642" t="str">
            <v>CE</v>
          </cell>
          <cell r="D642">
            <v>1897</v>
          </cell>
          <cell r="E642">
            <v>376</v>
          </cell>
        </row>
        <row r="643">
          <cell r="A643" t="str">
            <v>BARBALHACE</v>
          </cell>
          <cell r="B643" t="str">
            <v>BARBALHA</v>
          </cell>
          <cell r="C643" t="str">
            <v>CE</v>
          </cell>
          <cell r="D643">
            <v>8288</v>
          </cell>
          <cell r="E643">
            <v>2428</v>
          </cell>
        </row>
        <row r="644">
          <cell r="A644" t="str">
            <v>BARREIRACE</v>
          </cell>
          <cell r="B644" t="str">
            <v>BARREIRA</v>
          </cell>
          <cell r="C644" t="str">
            <v>CE</v>
          </cell>
          <cell r="D644">
            <v>2880</v>
          </cell>
          <cell r="E644">
            <v>906</v>
          </cell>
        </row>
        <row r="645">
          <cell r="A645" t="str">
            <v>BARROCE</v>
          </cell>
          <cell r="B645" t="str">
            <v>BARRO</v>
          </cell>
          <cell r="C645" t="str">
            <v>CE</v>
          </cell>
          <cell r="D645">
            <v>1997</v>
          </cell>
          <cell r="E645">
            <v>549</v>
          </cell>
        </row>
        <row r="646">
          <cell r="A646" t="str">
            <v>BARROQUINHACE</v>
          </cell>
          <cell r="B646" t="str">
            <v>BARROQUINHA</v>
          </cell>
          <cell r="C646" t="str">
            <v>CE</v>
          </cell>
          <cell r="D646">
            <v>954</v>
          </cell>
          <cell r="E646">
            <v>105</v>
          </cell>
        </row>
        <row r="647">
          <cell r="A647" t="str">
            <v>BATURITECE</v>
          </cell>
          <cell r="B647" t="str">
            <v>BATURITE</v>
          </cell>
          <cell r="C647" t="str">
            <v>CE</v>
          </cell>
          <cell r="D647">
            <v>4923</v>
          </cell>
          <cell r="E647">
            <v>1259</v>
          </cell>
        </row>
        <row r="648">
          <cell r="A648" t="str">
            <v>BEBERIBECE</v>
          </cell>
          <cell r="B648" t="str">
            <v>BEBERIBE</v>
          </cell>
          <cell r="C648" t="str">
            <v>CE</v>
          </cell>
          <cell r="D648">
            <v>5291</v>
          </cell>
          <cell r="E648">
            <v>2498</v>
          </cell>
        </row>
        <row r="649">
          <cell r="A649" t="str">
            <v>BELA CRUZCE</v>
          </cell>
          <cell r="B649" t="str">
            <v>BELA CRUZ</v>
          </cell>
          <cell r="C649" t="str">
            <v>CE</v>
          </cell>
          <cell r="D649">
            <v>3424</v>
          </cell>
          <cell r="E649">
            <v>590</v>
          </cell>
        </row>
        <row r="650">
          <cell r="A650" t="str">
            <v>BOA VIAGEMCE</v>
          </cell>
          <cell r="B650" t="str">
            <v>BOA VIAGEM</v>
          </cell>
          <cell r="C650" t="str">
            <v>CE</v>
          </cell>
          <cell r="D650">
            <v>9932</v>
          </cell>
          <cell r="E650">
            <v>1331</v>
          </cell>
        </row>
        <row r="651">
          <cell r="A651" t="str">
            <v>BREJO SANTOCE</v>
          </cell>
          <cell r="B651" t="str">
            <v>BREJO SANTO</v>
          </cell>
          <cell r="C651" t="str">
            <v>CE</v>
          </cell>
          <cell r="D651">
            <v>8522</v>
          </cell>
          <cell r="E651">
            <v>2265</v>
          </cell>
        </row>
        <row r="652">
          <cell r="A652" t="str">
            <v>CAMOCIMCE</v>
          </cell>
          <cell r="B652" t="str">
            <v>CAMOCIM</v>
          </cell>
          <cell r="C652" t="str">
            <v>CE</v>
          </cell>
          <cell r="D652">
            <v>7337</v>
          </cell>
          <cell r="E652">
            <v>1782</v>
          </cell>
        </row>
        <row r="653">
          <cell r="A653" t="str">
            <v>CAMPOS SALESCE</v>
          </cell>
          <cell r="B653" t="str">
            <v>CAMPOS SALES</v>
          </cell>
          <cell r="C653" t="str">
            <v>CE</v>
          </cell>
          <cell r="D653">
            <v>5651</v>
          </cell>
          <cell r="E653">
            <v>1095</v>
          </cell>
        </row>
        <row r="654">
          <cell r="A654" t="str">
            <v>CANINDECE</v>
          </cell>
          <cell r="B654" t="str">
            <v>CANINDE</v>
          </cell>
          <cell r="C654" t="str">
            <v>CE</v>
          </cell>
          <cell r="D654">
            <v>11983</v>
          </cell>
          <cell r="E654">
            <v>2555</v>
          </cell>
        </row>
        <row r="655">
          <cell r="A655" t="str">
            <v>CAPISTRANOCE</v>
          </cell>
          <cell r="B655" t="str">
            <v>CAPISTRANO</v>
          </cell>
          <cell r="C655" t="str">
            <v>CE</v>
          </cell>
          <cell r="D655">
            <v>1759</v>
          </cell>
          <cell r="E655">
            <v>396</v>
          </cell>
        </row>
        <row r="656">
          <cell r="A656" t="str">
            <v>CARIDADECE</v>
          </cell>
          <cell r="B656" t="str">
            <v>CARIDADE</v>
          </cell>
          <cell r="C656" t="str">
            <v>CE</v>
          </cell>
          <cell r="D656">
            <v>1715</v>
          </cell>
          <cell r="E656">
            <v>399</v>
          </cell>
        </row>
        <row r="657">
          <cell r="A657" t="str">
            <v>CARIRECE</v>
          </cell>
          <cell r="B657" t="str">
            <v>CARIRE</v>
          </cell>
          <cell r="C657" t="str">
            <v>CE</v>
          </cell>
          <cell r="D657">
            <v>2394</v>
          </cell>
          <cell r="E657">
            <v>330</v>
          </cell>
        </row>
        <row r="658">
          <cell r="A658" t="str">
            <v>CARIRIACUCE</v>
          </cell>
          <cell r="B658" t="str">
            <v>CARIRIACU</v>
          </cell>
          <cell r="C658" t="str">
            <v>CE</v>
          </cell>
          <cell r="D658">
            <v>3064</v>
          </cell>
          <cell r="E658">
            <v>545</v>
          </cell>
        </row>
        <row r="659">
          <cell r="A659" t="str">
            <v>CARIUSCE</v>
          </cell>
          <cell r="B659" t="str">
            <v>CARIUS</v>
          </cell>
          <cell r="C659" t="str">
            <v>CE</v>
          </cell>
          <cell r="D659">
            <v>2114</v>
          </cell>
          <cell r="E659">
            <v>229</v>
          </cell>
        </row>
        <row r="660">
          <cell r="A660" t="str">
            <v>CARNAUBALCE</v>
          </cell>
          <cell r="B660" t="str">
            <v>CARNAUBAL</v>
          </cell>
          <cell r="C660" t="str">
            <v>CE</v>
          </cell>
          <cell r="D660">
            <v>1796</v>
          </cell>
          <cell r="E660">
            <v>357</v>
          </cell>
        </row>
        <row r="661">
          <cell r="A661" t="str">
            <v>CASCAVELCE</v>
          </cell>
          <cell r="B661" t="str">
            <v>CASCAVEL</v>
          </cell>
          <cell r="C661" t="str">
            <v>CE</v>
          </cell>
          <cell r="D661">
            <v>8368</v>
          </cell>
          <cell r="E661">
            <v>4072</v>
          </cell>
        </row>
        <row r="662">
          <cell r="A662" t="str">
            <v>CATARINACE</v>
          </cell>
          <cell r="B662" t="str">
            <v>CATARINA</v>
          </cell>
          <cell r="C662" t="str">
            <v>CE</v>
          </cell>
          <cell r="D662">
            <v>1577</v>
          </cell>
          <cell r="E662">
            <v>183</v>
          </cell>
        </row>
        <row r="663">
          <cell r="A663" t="str">
            <v>CATUNDACE</v>
          </cell>
          <cell r="B663" t="str">
            <v>CATUNDA</v>
          </cell>
          <cell r="C663" t="str">
            <v>CE</v>
          </cell>
          <cell r="D663">
            <v>953</v>
          </cell>
          <cell r="E663">
            <v>153</v>
          </cell>
        </row>
        <row r="664">
          <cell r="A664" t="str">
            <v>CAUCAIACE</v>
          </cell>
          <cell r="B664" t="str">
            <v>CAUCAIA</v>
          </cell>
          <cell r="C664" t="str">
            <v>CE</v>
          </cell>
          <cell r="D664">
            <v>39256</v>
          </cell>
          <cell r="E664">
            <v>19371</v>
          </cell>
        </row>
        <row r="665">
          <cell r="A665" t="str">
            <v>CEDROCE</v>
          </cell>
          <cell r="B665" t="str">
            <v>CEDRO</v>
          </cell>
          <cell r="C665" t="str">
            <v>CE</v>
          </cell>
          <cell r="D665">
            <v>4131</v>
          </cell>
          <cell r="E665">
            <v>576</v>
          </cell>
        </row>
        <row r="666">
          <cell r="A666" t="str">
            <v>CHAVALCE</v>
          </cell>
          <cell r="B666" t="str">
            <v>CHAVAL</v>
          </cell>
          <cell r="C666" t="str">
            <v>CE</v>
          </cell>
          <cell r="D666">
            <v>961</v>
          </cell>
          <cell r="E666">
            <v>146</v>
          </cell>
        </row>
        <row r="667">
          <cell r="A667" t="str">
            <v>CHOROCE</v>
          </cell>
          <cell r="B667" t="str">
            <v>CHORO</v>
          </cell>
          <cell r="C667" t="str">
            <v>CE</v>
          </cell>
          <cell r="D667">
            <v>1205</v>
          </cell>
          <cell r="E667">
            <v>121</v>
          </cell>
        </row>
        <row r="668">
          <cell r="A668" t="str">
            <v>CHOROZINHOCE</v>
          </cell>
          <cell r="B668" t="str">
            <v>CHOROZINHO</v>
          </cell>
          <cell r="C668" t="str">
            <v>CE</v>
          </cell>
          <cell r="D668">
            <v>2803</v>
          </cell>
          <cell r="E668">
            <v>1280</v>
          </cell>
        </row>
        <row r="669">
          <cell r="A669" t="str">
            <v>COREAUCE</v>
          </cell>
          <cell r="B669" t="str">
            <v>COREAU</v>
          </cell>
          <cell r="C669" t="str">
            <v>CE</v>
          </cell>
          <cell r="D669">
            <v>2479</v>
          </cell>
          <cell r="E669">
            <v>384</v>
          </cell>
        </row>
        <row r="670">
          <cell r="A670" t="str">
            <v>CRATEUSCE</v>
          </cell>
          <cell r="B670" t="str">
            <v>CRATEUS</v>
          </cell>
          <cell r="C670" t="str">
            <v>CE</v>
          </cell>
          <cell r="D670">
            <v>16568</v>
          </cell>
          <cell r="E670">
            <v>3494</v>
          </cell>
        </row>
        <row r="671">
          <cell r="A671" t="str">
            <v>CRATOCE</v>
          </cell>
          <cell r="B671" t="str">
            <v>CRATO</v>
          </cell>
          <cell r="C671" t="str">
            <v>CE</v>
          </cell>
          <cell r="D671">
            <v>25942</v>
          </cell>
          <cell r="E671">
            <v>9263</v>
          </cell>
        </row>
        <row r="672">
          <cell r="A672" t="str">
            <v>CROATACE</v>
          </cell>
          <cell r="B672" t="str">
            <v>CROATA</v>
          </cell>
          <cell r="C672" t="str">
            <v>CE</v>
          </cell>
          <cell r="D672">
            <v>1991</v>
          </cell>
          <cell r="E672">
            <v>282</v>
          </cell>
        </row>
        <row r="673">
          <cell r="A673" t="str">
            <v>CRUZCE</v>
          </cell>
          <cell r="B673" t="str">
            <v>CRUZ</v>
          </cell>
          <cell r="C673" t="str">
            <v>CE</v>
          </cell>
          <cell r="D673">
            <v>3488</v>
          </cell>
          <cell r="E673">
            <v>597</v>
          </cell>
        </row>
        <row r="674">
          <cell r="A674" t="str">
            <v>DEPUTADO IRAPUAN PINHEIROCE</v>
          </cell>
          <cell r="B674" t="str">
            <v>DEPUTADO IRAPUAN PINHEIRO</v>
          </cell>
          <cell r="C674" t="str">
            <v>CE</v>
          </cell>
          <cell r="D674">
            <v>1327</v>
          </cell>
          <cell r="E674">
            <v>137</v>
          </cell>
        </row>
        <row r="675">
          <cell r="A675" t="str">
            <v>ERERECE</v>
          </cell>
          <cell r="B675" t="str">
            <v>ERERE</v>
          </cell>
          <cell r="C675" t="str">
            <v>CE</v>
          </cell>
          <cell r="D675">
            <v>386</v>
          </cell>
          <cell r="E675">
            <v>42</v>
          </cell>
        </row>
        <row r="676">
          <cell r="A676" t="str">
            <v>EUSEBIOCE</v>
          </cell>
          <cell r="B676" t="str">
            <v>EUSEBIO</v>
          </cell>
          <cell r="C676" t="str">
            <v>CE</v>
          </cell>
          <cell r="D676">
            <v>9989</v>
          </cell>
          <cell r="E676">
            <v>4388</v>
          </cell>
        </row>
        <row r="677">
          <cell r="A677" t="str">
            <v>FARIAS BRITOCE</v>
          </cell>
          <cell r="B677" t="str">
            <v>FARIAS BRITO</v>
          </cell>
          <cell r="C677" t="str">
            <v>CE</v>
          </cell>
          <cell r="D677">
            <v>2197</v>
          </cell>
          <cell r="E677">
            <v>292</v>
          </cell>
        </row>
        <row r="678">
          <cell r="A678" t="str">
            <v>FORQUILHACE</v>
          </cell>
          <cell r="B678" t="str">
            <v>FORQUILHA</v>
          </cell>
          <cell r="C678" t="str">
            <v>CE</v>
          </cell>
          <cell r="D678">
            <v>3278</v>
          </cell>
          <cell r="E678">
            <v>561</v>
          </cell>
        </row>
        <row r="679">
          <cell r="A679" t="str">
            <v>FORTALEZACE</v>
          </cell>
          <cell r="B679" t="str">
            <v>FORTALEZA</v>
          </cell>
          <cell r="C679" t="str">
            <v>CE</v>
          </cell>
          <cell r="D679">
            <v>687732</v>
          </cell>
          <cell r="E679">
            <v>414670</v>
          </cell>
        </row>
        <row r="680">
          <cell r="A680" t="str">
            <v>FORTIMCE</v>
          </cell>
          <cell r="B680" t="str">
            <v>FORTIM</v>
          </cell>
          <cell r="C680" t="str">
            <v>CE</v>
          </cell>
          <cell r="D680">
            <v>1350</v>
          </cell>
          <cell r="E680">
            <v>615</v>
          </cell>
        </row>
        <row r="681">
          <cell r="A681" t="str">
            <v>FRECHEIRINHACE</v>
          </cell>
          <cell r="B681" t="str">
            <v>FRECHEIRINHA</v>
          </cell>
          <cell r="C681" t="str">
            <v>CE</v>
          </cell>
          <cell r="D681">
            <v>2206</v>
          </cell>
          <cell r="E681">
            <v>308</v>
          </cell>
        </row>
        <row r="682">
          <cell r="A682" t="str">
            <v>GENERAL SAMPAIOCE</v>
          </cell>
          <cell r="B682" t="str">
            <v>GENERAL SAMPAIO</v>
          </cell>
          <cell r="C682" t="str">
            <v>CE</v>
          </cell>
          <cell r="D682">
            <v>595</v>
          </cell>
          <cell r="E682">
            <v>99</v>
          </cell>
        </row>
        <row r="683">
          <cell r="A683" t="str">
            <v>GRACACE</v>
          </cell>
          <cell r="B683" t="str">
            <v>GRACA</v>
          </cell>
          <cell r="C683" t="str">
            <v>CE</v>
          </cell>
          <cell r="D683">
            <v>1673</v>
          </cell>
          <cell r="E683">
            <v>124</v>
          </cell>
        </row>
        <row r="684">
          <cell r="A684" t="str">
            <v>GRANJACE</v>
          </cell>
          <cell r="B684" t="str">
            <v>GRANJA</v>
          </cell>
          <cell r="C684" t="str">
            <v>CE</v>
          </cell>
          <cell r="D684">
            <v>3932</v>
          </cell>
          <cell r="E684">
            <v>517</v>
          </cell>
        </row>
        <row r="685">
          <cell r="A685" t="str">
            <v>GRANJEIROCE</v>
          </cell>
          <cell r="B685" t="str">
            <v>GRANJEIRO</v>
          </cell>
          <cell r="C685" t="str">
            <v>CE</v>
          </cell>
          <cell r="D685">
            <v>212</v>
          </cell>
          <cell r="E685">
            <v>46</v>
          </cell>
        </row>
        <row r="686">
          <cell r="A686" t="str">
            <v>GROAIRASCE</v>
          </cell>
          <cell r="B686" t="str">
            <v>GROAIRAS</v>
          </cell>
          <cell r="C686" t="str">
            <v>CE</v>
          </cell>
          <cell r="D686">
            <v>2443</v>
          </cell>
          <cell r="E686">
            <v>264</v>
          </cell>
        </row>
        <row r="687">
          <cell r="A687" t="str">
            <v>GUAIUBACE</v>
          </cell>
          <cell r="B687" t="str">
            <v>GUAIUBA</v>
          </cell>
          <cell r="C687" t="str">
            <v>CE</v>
          </cell>
          <cell r="D687">
            <v>1638</v>
          </cell>
          <cell r="E687">
            <v>552</v>
          </cell>
        </row>
        <row r="688">
          <cell r="A688" t="str">
            <v>GUARACIABA DO NORTECE</v>
          </cell>
          <cell r="B688" t="str">
            <v>GUARACIABA DO NORTE</v>
          </cell>
          <cell r="C688" t="str">
            <v>CE</v>
          </cell>
          <cell r="D688">
            <v>7536</v>
          </cell>
          <cell r="E688">
            <v>1604</v>
          </cell>
        </row>
        <row r="689">
          <cell r="A689" t="str">
            <v>GUARAMIRANGACE</v>
          </cell>
          <cell r="B689" t="str">
            <v>GUARAMIRANGA</v>
          </cell>
          <cell r="C689" t="str">
            <v>CE</v>
          </cell>
          <cell r="D689">
            <v>791</v>
          </cell>
          <cell r="E689">
            <v>176</v>
          </cell>
        </row>
        <row r="690">
          <cell r="A690" t="str">
            <v>HIDROLANDIACE</v>
          </cell>
          <cell r="B690" t="str">
            <v>HIDROLANDIA</v>
          </cell>
          <cell r="C690" t="str">
            <v>CE</v>
          </cell>
          <cell r="D690">
            <v>2648</v>
          </cell>
          <cell r="E690">
            <v>325</v>
          </cell>
        </row>
        <row r="691">
          <cell r="A691" t="str">
            <v>HORIZONTECE</v>
          </cell>
          <cell r="B691" t="str">
            <v>HORIZONTE</v>
          </cell>
          <cell r="C691" t="str">
            <v>CE</v>
          </cell>
          <cell r="D691">
            <v>8515</v>
          </cell>
          <cell r="E691">
            <v>2957</v>
          </cell>
        </row>
        <row r="692">
          <cell r="A692" t="str">
            <v>IBARETAMACE</v>
          </cell>
          <cell r="B692" t="str">
            <v>IBARETAMA</v>
          </cell>
          <cell r="C692" t="str">
            <v>CE</v>
          </cell>
          <cell r="D692">
            <v>1264</v>
          </cell>
          <cell r="E692">
            <v>246</v>
          </cell>
        </row>
        <row r="693">
          <cell r="A693" t="str">
            <v>IBIAPINACE</v>
          </cell>
          <cell r="B693" t="str">
            <v>IBIAPINA</v>
          </cell>
          <cell r="C693" t="str">
            <v>CE</v>
          </cell>
          <cell r="D693">
            <v>3124</v>
          </cell>
          <cell r="E693">
            <v>682</v>
          </cell>
        </row>
        <row r="694">
          <cell r="A694" t="str">
            <v>IBICUITINGACE</v>
          </cell>
          <cell r="B694" t="str">
            <v>IBICUITINGA</v>
          </cell>
          <cell r="C694" t="str">
            <v>CE</v>
          </cell>
          <cell r="D694">
            <v>1104</v>
          </cell>
          <cell r="E694">
            <v>225</v>
          </cell>
        </row>
        <row r="695">
          <cell r="A695" t="str">
            <v>ICAPUICE</v>
          </cell>
          <cell r="B695" t="str">
            <v>ICAPUI</v>
          </cell>
          <cell r="C695" t="str">
            <v>CE</v>
          </cell>
          <cell r="D695">
            <v>2997</v>
          </cell>
          <cell r="E695">
            <v>447</v>
          </cell>
        </row>
        <row r="696">
          <cell r="A696" t="str">
            <v>ICOCE</v>
          </cell>
          <cell r="B696" t="str">
            <v>ICO</v>
          </cell>
          <cell r="C696" t="str">
            <v>CE</v>
          </cell>
          <cell r="D696">
            <v>10824</v>
          </cell>
          <cell r="E696">
            <v>1926</v>
          </cell>
        </row>
        <row r="697">
          <cell r="A697" t="str">
            <v>IGUATUCE</v>
          </cell>
          <cell r="B697" t="str">
            <v>IGUATU</v>
          </cell>
          <cell r="C697" t="str">
            <v>CE</v>
          </cell>
          <cell r="D697">
            <v>25185</v>
          </cell>
          <cell r="E697">
            <v>5519</v>
          </cell>
        </row>
        <row r="698">
          <cell r="A698" t="str">
            <v>INDEPENDENCIACE</v>
          </cell>
          <cell r="B698" t="str">
            <v>INDEPENDENCIA</v>
          </cell>
          <cell r="C698" t="str">
            <v>CE</v>
          </cell>
          <cell r="D698">
            <v>5654</v>
          </cell>
          <cell r="E698">
            <v>736</v>
          </cell>
        </row>
        <row r="699">
          <cell r="A699" t="str">
            <v>IPAPORANGACE</v>
          </cell>
          <cell r="B699" t="str">
            <v>IPAPORANGA</v>
          </cell>
          <cell r="C699" t="str">
            <v>CE</v>
          </cell>
          <cell r="D699">
            <v>1870</v>
          </cell>
          <cell r="E699">
            <v>178</v>
          </cell>
        </row>
        <row r="700">
          <cell r="A700" t="str">
            <v>IPAUMIRIMCE</v>
          </cell>
          <cell r="B700" t="str">
            <v>IPAUMIRIM</v>
          </cell>
          <cell r="C700" t="str">
            <v>CE</v>
          </cell>
          <cell r="D700">
            <v>6097</v>
          </cell>
          <cell r="E700">
            <v>2481</v>
          </cell>
        </row>
        <row r="701">
          <cell r="A701" t="str">
            <v>IPUCE</v>
          </cell>
          <cell r="B701" t="str">
            <v>IPU</v>
          </cell>
          <cell r="C701" t="str">
            <v>CE</v>
          </cell>
          <cell r="D701">
            <v>7863</v>
          </cell>
          <cell r="E701">
            <v>1405</v>
          </cell>
        </row>
        <row r="702">
          <cell r="A702" t="str">
            <v>IPUEIRASCE</v>
          </cell>
          <cell r="B702" t="str">
            <v>IPUEIRAS</v>
          </cell>
          <cell r="C702" t="str">
            <v>CE</v>
          </cell>
          <cell r="D702">
            <v>5212</v>
          </cell>
          <cell r="E702">
            <v>681</v>
          </cell>
        </row>
        <row r="703">
          <cell r="A703" t="str">
            <v>IRACEMACE</v>
          </cell>
          <cell r="B703" t="str">
            <v>IRACEMA</v>
          </cell>
          <cell r="C703" t="str">
            <v>CE</v>
          </cell>
          <cell r="D703">
            <v>2790</v>
          </cell>
          <cell r="E703">
            <v>429</v>
          </cell>
        </row>
        <row r="704">
          <cell r="A704" t="str">
            <v>IRAUCUBACE</v>
          </cell>
          <cell r="B704" t="str">
            <v>IRAUCUBA</v>
          </cell>
          <cell r="C704" t="str">
            <v>CE</v>
          </cell>
          <cell r="D704">
            <v>1870</v>
          </cell>
          <cell r="E704">
            <v>356</v>
          </cell>
        </row>
        <row r="705">
          <cell r="A705" t="str">
            <v>ITAICABACE</v>
          </cell>
          <cell r="B705" t="str">
            <v>ITAICABA</v>
          </cell>
          <cell r="C705" t="str">
            <v>CE</v>
          </cell>
          <cell r="D705">
            <v>1357</v>
          </cell>
          <cell r="E705">
            <v>267</v>
          </cell>
        </row>
        <row r="706">
          <cell r="A706" t="str">
            <v>ITAITINGACE</v>
          </cell>
          <cell r="B706" t="str">
            <v>ITAITINGA</v>
          </cell>
          <cell r="C706" t="str">
            <v>CE</v>
          </cell>
          <cell r="D706">
            <v>4137</v>
          </cell>
          <cell r="E706">
            <v>1519</v>
          </cell>
        </row>
        <row r="707">
          <cell r="A707" t="str">
            <v>ITAPAJECE</v>
          </cell>
          <cell r="B707" t="str">
            <v>ITAPAJE</v>
          </cell>
          <cell r="C707" t="str">
            <v>CE</v>
          </cell>
          <cell r="D707">
            <v>7126</v>
          </cell>
          <cell r="E707">
            <v>1587</v>
          </cell>
        </row>
        <row r="708">
          <cell r="A708" t="str">
            <v>ITAPIPOCACE</v>
          </cell>
          <cell r="B708" t="str">
            <v>ITAPIPOCA</v>
          </cell>
          <cell r="C708" t="str">
            <v>CE</v>
          </cell>
          <cell r="D708">
            <v>16863</v>
          </cell>
          <cell r="E708">
            <v>3036</v>
          </cell>
        </row>
        <row r="709">
          <cell r="A709" t="str">
            <v>ITAPIUNACE</v>
          </cell>
          <cell r="B709" t="str">
            <v>ITAPIUNA</v>
          </cell>
          <cell r="C709" t="str">
            <v>CE</v>
          </cell>
          <cell r="D709">
            <v>1820</v>
          </cell>
          <cell r="E709">
            <v>374</v>
          </cell>
        </row>
        <row r="710">
          <cell r="A710" t="str">
            <v>ITAREMACE</v>
          </cell>
          <cell r="B710" t="str">
            <v>ITAREMA</v>
          </cell>
          <cell r="C710" t="str">
            <v>CE</v>
          </cell>
          <cell r="D710">
            <v>3675</v>
          </cell>
          <cell r="E710">
            <v>594</v>
          </cell>
        </row>
        <row r="711">
          <cell r="A711" t="str">
            <v>ITATIRACE</v>
          </cell>
          <cell r="B711" t="str">
            <v>ITATIRA</v>
          </cell>
          <cell r="C711" t="str">
            <v>CE</v>
          </cell>
          <cell r="D711">
            <v>1801</v>
          </cell>
          <cell r="E711">
            <v>343</v>
          </cell>
        </row>
        <row r="712">
          <cell r="A712" t="str">
            <v>JAGUARETAMACE</v>
          </cell>
          <cell r="B712" t="str">
            <v>JAGUARETAMA</v>
          </cell>
          <cell r="C712" t="str">
            <v>CE</v>
          </cell>
          <cell r="D712">
            <v>2659</v>
          </cell>
          <cell r="E712">
            <v>361</v>
          </cell>
        </row>
        <row r="713">
          <cell r="A713" t="str">
            <v>JAGUARIBARACE</v>
          </cell>
          <cell r="B713" t="str">
            <v>JAGUARIBARA</v>
          </cell>
          <cell r="C713" t="str">
            <v>CE</v>
          </cell>
          <cell r="D713">
            <v>1915</v>
          </cell>
          <cell r="E713">
            <v>279</v>
          </cell>
        </row>
        <row r="714">
          <cell r="A714" t="str">
            <v>JAGUARIBECE</v>
          </cell>
          <cell r="B714" t="str">
            <v>JAGUARIBE</v>
          </cell>
          <cell r="C714" t="str">
            <v>CE</v>
          </cell>
          <cell r="D714">
            <v>6917</v>
          </cell>
          <cell r="E714">
            <v>1189</v>
          </cell>
        </row>
        <row r="715">
          <cell r="A715" t="str">
            <v>JAGUARUANACE</v>
          </cell>
          <cell r="B715" t="str">
            <v>JAGUARUANA</v>
          </cell>
          <cell r="C715" t="str">
            <v>CE</v>
          </cell>
          <cell r="D715">
            <v>5782</v>
          </cell>
          <cell r="E715">
            <v>863</v>
          </cell>
        </row>
        <row r="716">
          <cell r="A716" t="str">
            <v>JARDIMCE</v>
          </cell>
          <cell r="B716" t="str">
            <v>JARDIM</v>
          </cell>
          <cell r="C716" t="str">
            <v>CE</v>
          </cell>
          <cell r="D716">
            <v>3463</v>
          </cell>
          <cell r="E716">
            <v>620</v>
          </cell>
        </row>
        <row r="717">
          <cell r="A717" t="str">
            <v>JATICE</v>
          </cell>
          <cell r="B717" t="str">
            <v>JATI</v>
          </cell>
          <cell r="C717" t="str">
            <v>CE</v>
          </cell>
          <cell r="D717">
            <v>731</v>
          </cell>
          <cell r="E717">
            <v>262</v>
          </cell>
        </row>
        <row r="718">
          <cell r="A718" t="str">
            <v>JIJOCA DE JERICOACOARACE</v>
          </cell>
          <cell r="B718" t="str">
            <v>JIJOCA DE JERICOACOARA</v>
          </cell>
          <cell r="C718" t="str">
            <v>CE</v>
          </cell>
          <cell r="D718">
            <v>2569</v>
          </cell>
          <cell r="E718">
            <v>464</v>
          </cell>
        </row>
        <row r="719">
          <cell r="A719" t="str">
            <v>JUAZEIRO DO NORTECE</v>
          </cell>
          <cell r="B719" t="str">
            <v>JUAZEIRO DO NORTE</v>
          </cell>
          <cell r="C719" t="str">
            <v>CE</v>
          </cell>
          <cell r="D719">
            <v>59201</v>
          </cell>
          <cell r="E719">
            <v>19040</v>
          </cell>
        </row>
        <row r="720">
          <cell r="A720" t="str">
            <v>JUCASCE</v>
          </cell>
          <cell r="B720" t="str">
            <v>JUCAS</v>
          </cell>
          <cell r="C720" t="str">
            <v>CE</v>
          </cell>
          <cell r="D720">
            <v>3019</v>
          </cell>
          <cell r="E720">
            <v>353</v>
          </cell>
        </row>
        <row r="721">
          <cell r="A721" t="str">
            <v>LAVRAS DA MANGABEIRACE</v>
          </cell>
          <cell r="B721" t="str">
            <v>LAVRAS DA MANGABEIRA</v>
          </cell>
          <cell r="C721" t="str">
            <v>CE</v>
          </cell>
          <cell r="D721">
            <v>2884</v>
          </cell>
          <cell r="E721">
            <v>605</v>
          </cell>
        </row>
        <row r="722">
          <cell r="A722" t="str">
            <v>LIMOEIRO DO NORTECE</v>
          </cell>
          <cell r="B722" t="str">
            <v>LIMOEIRO DO NORTE</v>
          </cell>
          <cell r="C722" t="str">
            <v>CE</v>
          </cell>
          <cell r="D722">
            <v>16907</v>
          </cell>
          <cell r="E722">
            <v>3682</v>
          </cell>
        </row>
        <row r="723">
          <cell r="A723" t="str">
            <v>MADALENACE</v>
          </cell>
          <cell r="B723" t="str">
            <v>MADALENA</v>
          </cell>
          <cell r="C723" t="str">
            <v>CE</v>
          </cell>
          <cell r="D723">
            <v>1832</v>
          </cell>
          <cell r="E723">
            <v>323</v>
          </cell>
        </row>
        <row r="724">
          <cell r="A724" t="str">
            <v>MARACANAUCE</v>
          </cell>
          <cell r="B724" t="str">
            <v>MARACANAU</v>
          </cell>
          <cell r="C724" t="str">
            <v>CE</v>
          </cell>
          <cell r="D724">
            <v>32118</v>
          </cell>
          <cell r="E724">
            <v>16067</v>
          </cell>
        </row>
        <row r="725">
          <cell r="A725" t="str">
            <v>MARANGUAPECE</v>
          </cell>
          <cell r="B725" t="str">
            <v>MARANGUAPE</v>
          </cell>
          <cell r="C725" t="str">
            <v>CE</v>
          </cell>
          <cell r="D725">
            <v>11503</v>
          </cell>
          <cell r="E725">
            <v>4789</v>
          </cell>
        </row>
        <row r="726">
          <cell r="A726" t="str">
            <v>MARCOCE</v>
          </cell>
          <cell r="B726" t="str">
            <v>MARCO</v>
          </cell>
          <cell r="C726" t="str">
            <v>CE</v>
          </cell>
          <cell r="D726">
            <v>3497</v>
          </cell>
          <cell r="E726">
            <v>565</v>
          </cell>
        </row>
        <row r="727">
          <cell r="A727" t="str">
            <v>MARTINOPOLECE</v>
          </cell>
          <cell r="B727" t="str">
            <v>MARTINOPOLE</v>
          </cell>
          <cell r="C727" t="str">
            <v>CE</v>
          </cell>
          <cell r="D727">
            <v>829</v>
          </cell>
          <cell r="E727">
            <v>98</v>
          </cell>
        </row>
        <row r="728">
          <cell r="A728" t="str">
            <v>MASSAPECE</v>
          </cell>
          <cell r="B728" t="str">
            <v>MASSAPE</v>
          </cell>
          <cell r="C728" t="str">
            <v>CE</v>
          </cell>
          <cell r="D728">
            <v>4341</v>
          </cell>
          <cell r="E728">
            <v>775</v>
          </cell>
        </row>
        <row r="729">
          <cell r="A729" t="str">
            <v>MAURITICE</v>
          </cell>
          <cell r="B729" t="str">
            <v>MAURITI</v>
          </cell>
          <cell r="C729" t="str">
            <v>CE</v>
          </cell>
          <cell r="D729">
            <v>4093</v>
          </cell>
          <cell r="E729">
            <v>865</v>
          </cell>
        </row>
        <row r="730">
          <cell r="A730" t="str">
            <v>MERUOCACE</v>
          </cell>
          <cell r="B730" t="str">
            <v>MERUOCA</v>
          </cell>
          <cell r="C730" t="str">
            <v>CE</v>
          </cell>
          <cell r="D730">
            <v>1548</v>
          </cell>
          <cell r="E730">
            <v>189</v>
          </cell>
        </row>
        <row r="731">
          <cell r="A731" t="str">
            <v>MILAGRESCE</v>
          </cell>
          <cell r="B731" t="str">
            <v>MILAGRES</v>
          </cell>
          <cell r="C731" t="str">
            <v>CE</v>
          </cell>
          <cell r="D731">
            <v>2910</v>
          </cell>
          <cell r="E731">
            <v>865</v>
          </cell>
        </row>
        <row r="732">
          <cell r="A732" t="str">
            <v>MILHACE</v>
          </cell>
          <cell r="B732" t="str">
            <v>MILHA</v>
          </cell>
          <cell r="C732" t="str">
            <v>CE</v>
          </cell>
          <cell r="D732">
            <v>2542</v>
          </cell>
          <cell r="E732">
            <v>324</v>
          </cell>
        </row>
        <row r="733">
          <cell r="A733" t="str">
            <v>MIRAIMACE</v>
          </cell>
          <cell r="B733" t="str">
            <v>MIRAIMA</v>
          </cell>
          <cell r="C733" t="str">
            <v>CE</v>
          </cell>
          <cell r="D733">
            <v>1002</v>
          </cell>
          <cell r="E733">
            <v>80</v>
          </cell>
        </row>
        <row r="734">
          <cell r="A734" t="str">
            <v>MISSAO VELHACE</v>
          </cell>
          <cell r="B734" t="str">
            <v>MISSAO VELHA</v>
          </cell>
          <cell r="C734" t="str">
            <v>CE</v>
          </cell>
          <cell r="D734">
            <v>4092</v>
          </cell>
          <cell r="E734">
            <v>865</v>
          </cell>
        </row>
        <row r="735">
          <cell r="A735" t="str">
            <v>MOMBACACE</v>
          </cell>
          <cell r="B735" t="str">
            <v>MOMBACA</v>
          </cell>
          <cell r="C735" t="str">
            <v>CE</v>
          </cell>
          <cell r="D735">
            <v>5784</v>
          </cell>
          <cell r="E735">
            <v>962</v>
          </cell>
        </row>
        <row r="736">
          <cell r="A736" t="str">
            <v>MONSENHOR TABOSACE</v>
          </cell>
          <cell r="B736" t="str">
            <v>MONSENHOR TABOSA</v>
          </cell>
          <cell r="C736" t="str">
            <v>CE</v>
          </cell>
          <cell r="D736">
            <v>2248</v>
          </cell>
          <cell r="E736">
            <v>325</v>
          </cell>
        </row>
        <row r="737">
          <cell r="A737" t="str">
            <v>MORADA NOVACE</v>
          </cell>
          <cell r="B737" t="str">
            <v>MORADA NOVA</v>
          </cell>
          <cell r="C737" t="str">
            <v>CE</v>
          </cell>
          <cell r="D737">
            <v>11022</v>
          </cell>
          <cell r="E737">
            <v>2188</v>
          </cell>
        </row>
        <row r="738">
          <cell r="A738" t="str">
            <v>MORAUJOCE</v>
          </cell>
          <cell r="B738" t="str">
            <v>MORAUJO</v>
          </cell>
          <cell r="C738" t="str">
            <v>CE</v>
          </cell>
          <cell r="D738">
            <v>783</v>
          </cell>
          <cell r="E738">
            <v>114</v>
          </cell>
        </row>
        <row r="739">
          <cell r="A739" t="str">
            <v>MORRINHOSCE</v>
          </cell>
          <cell r="B739" t="str">
            <v>MORRINHOS</v>
          </cell>
          <cell r="C739" t="str">
            <v>CE</v>
          </cell>
          <cell r="D739">
            <v>2270</v>
          </cell>
          <cell r="E739">
            <v>383</v>
          </cell>
        </row>
        <row r="740">
          <cell r="A740" t="str">
            <v>MUCAMBOCE</v>
          </cell>
          <cell r="B740" t="str">
            <v>MUCAMBO</v>
          </cell>
          <cell r="C740" t="str">
            <v>CE</v>
          </cell>
          <cell r="D740">
            <v>2330</v>
          </cell>
          <cell r="E740">
            <v>285</v>
          </cell>
        </row>
        <row r="741">
          <cell r="A741" t="str">
            <v>MULUNGUCE</v>
          </cell>
          <cell r="B741" t="str">
            <v>MULUNGU</v>
          </cell>
          <cell r="C741" t="str">
            <v>CE</v>
          </cell>
          <cell r="D741">
            <v>1031</v>
          </cell>
          <cell r="E741">
            <v>156</v>
          </cell>
        </row>
        <row r="742">
          <cell r="A742" t="str">
            <v>NOVA OLINDACE</v>
          </cell>
          <cell r="B742" t="str">
            <v>NOVA OLINDA</v>
          </cell>
          <cell r="C742" t="str">
            <v>CE</v>
          </cell>
          <cell r="D742">
            <v>1827</v>
          </cell>
          <cell r="E742">
            <v>343</v>
          </cell>
        </row>
        <row r="743">
          <cell r="A743" t="str">
            <v>NOVA RUSSASCE</v>
          </cell>
          <cell r="B743" t="str">
            <v>NOVA RUSSAS</v>
          </cell>
          <cell r="C743" t="str">
            <v>CE</v>
          </cell>
          <cell r="D743">
            <v>6647</v>
          </cell>
          <cell r="E743">
            <v>1216</v>
          </cell>
        </row>
        <row r="744">
          <cell r="A744" t="str">
            <v>NOVO ORIENTECE</v>
          </cell>
          <cell r="B744" t="str">
            <v>NOVO ORIENTE</v>
          </cell>
          <cell r="C744" t="str">
            <v>CE</v>
          </cell>
          <cell r="D744">
            <v>5716</v>
          </cell>
          <cell r="E744">
            <v>619</v>
          </cell>
        </row>
        <row r="745">
          <cell r="A745" t="str">
            <v>OCARACE</v>
          </cell>
          <cell r="B745" t="str">
            <v>OCARA</v>
          </cell>
          <cell r="C745" t="str">
            <v>CE</v>
          </cell>
          <cell r="D745">
            <v>3143</v>
          </cell>
          <cell r="E745">
            <v>835</v>
          </cell>
        </row>
        <row r="746">
          <cell r="A746" t="str">
            <v>OROSCE</v>
          </cell>
          <cell r="B746" t="str">
            <v>OROS</v>
          </cell>
          <cell r="C746" t="str">
            <v>CE</v>
          </cell>
          <cell r="D746">
            <v>2665</v>
          </cell>
          <cell r="E746">
            <v>482</v>
          </cell>
        </row>
        <row r="747">
          <cell r="A747" t="str">
            <v>PACAJUSCE</v>
          </cell>
          <cell r="B747" t="str">
            <v>PACAJUS</v>
          </cell>
          <cell r="C747" t="str">
            <v>CE</v>
          </cell>
          <cell r="D747">
            <v>11387</v>
          </cell>
          <cell r="E747">
            <v>4609</v>
          </cell>
        </row>
        <row r="748">
          <cell r="A748" t="str">
            <v>PACATUBACE</v>
          </cell>
          <cell r="B748" t="str">
            <v>PACATUBA</v>
          </cell>
          <cell r="C748" t="str">
            <v>CE</v>
          </cell>
          <cell r="D748">
            <v>5404</v>
          </cell>
          <cell r="E748">
            <v>2547</v>
          </cell>
        </row>
        <row r="749">
          <cell r="A749" t="str">
            <v>PACOTICE</v>
          </cell>
          <cell r="B749" t="str">
            <v>PACOTI</v>
          </cell>
          <cell r="C749" t="str">
            <v>CE</v>
          </cell>
          <cell r="D749">
            <v>1447</v>
          </cell>
          <cell r="E749">
            <v>274</v>
          </cell>
        </row>
        <row r="750">
          <cell r="A750" t="str">
            <v>PACUJACE</v>
          </cell>
          <cell r="B750" t="str">
            <v>PACUJA</v>
          </cell>
          <cell r="C750" t="str">
            <v>CE</v>
          </cell>
          <cell r="D750">
            <v>1054</v>
          </cell>
          <cell r="E750">
            <v>132</v>
          </cell>
        </row>
        <row r="751">
          <cell r="A751" t="str">
            <v>PALHANOCE</v>
          </cell>
          <cell r="B751" t="str">
            <v>PALHANO</v>
          </cell>
          <cell r="C751" t="str">
            <v>CE</v>
          </cell>
          <cell r="D751">
            <v>1740</v>
          </cell>
          <cell r="E751">
            <v>249</v>
          </cell>
        </row>
        <row r="752">
          <cell r="A752" t="str">
            <v>PALMACIACE</v>
          </cell>
          <cell r="B752" t="str">
            <v>PALMACIA</v>
          </cell>
          <cell r="C752" t="str">
            <v>CE</v>
          </cell>
          <cell r="D752">
            <v>878</v>
          </cell>
          <cell r="E752">
            <v>202</v>
          </cell>
        </row>
        <row r="753">
          <cell r="A753" t="str">
            <v>PARACURUCE</v>
          </cell>
          <cell r="B753" t="str">
            <v>PARACURU</v>
          </cell>
          <cell r="C753" t="str">
            <v>CE</v>
          </cell>
          <cell r="D753">
            <v>3569</v>
          </cell>
          <cell r="E753">
            <v>1323</v>
          </cell>
        </row>
        <row r="754">
          <cell r="A754" t="str">
            <v>PARAIPABACE</v>
          </cell>
          <cell r="B754" t="str">
            <v>PARAIPABA</v>
          </cell>
          <cell r="C754" t="str">
            <v>CE</v>
          </cell>
          <cell r="D754">
            <v>3770</v>
          </cell>
          <cell r="E754">
            <v>995</v>
          </cell>
        </row>
        <row r="755">
          <cell r="A755" t="str">
            <v>PARAMBUCE</v>
          </cell>
          <cell r="B755" t="str">
            <v>PARAMBU</v>
          </cell>
          <cell r="C755" t="str">
            <v>CE</v>
          </cell>
          <cell r="D755">
            <v>5262</v>
          </cell>
          <cell r="E755">
            <v>551</v>
          </cell>
        </row>
        <row r="756">
          <cell r="A756" t="str">
            <v>PARAMOTICE</v>
          </cell>
          <cell r="B756" t="str">
            <v>PARAMOTI</v>
          </cell>
          <cell r="C756" t="str">
            <v>CE</v>
          </cell>
          <cell r="D756">
            <v>1242</v>
          </cell>
          <cell r="E756">
            <v>221</v>
          </cell>
        </row>
        <row r="757">
          <cell r="A757" t="str">
            <v>PEDRA BRANCACE</v>
          </cell>
          <cell r="B757" t="str">
            <v>PEDRA BRANCA</v>
          </cell>
          <cell r="C757" t="str">
            <v>CE</v>
          </cell>
          <cell r="D757">
            <v>6480</v>
          </cell>
          <cell r="E757">
            <v>868</v>
          </cell>
        </row>
        <row r="758">
          <cell r="A758" t="str">
            <v>PENAFORTECE</v>
          </cell>
          <cell r="B758" t="str">
            <v>PENAFORTE</v>
          </cell>
          <cell r="C758" t="str">
            <v>CE</v>
          </cell>
          <cell r="D758">
            <v>1225</v>
          </cell>
          <cell r="E758">
            <v>226</v>
          </cell>
        </row>
        <row r="759">
          <cell r="A759" t="str">
            <v>PENTECOSTECE</v>
          </cell>
          <cell r="B759" t="str">
            <v>PENTECOSTE</v>
          </cell>
          <cell r="C759" t="str">
            <v>CE</v>
          </cell>
          <cell r="D759">
            <v>5093</v>
          </cell>
          <cell r="E759">
            <v>997</v>
          </cell>
        </row>
        <row r="760">
          <cell r="A760" t="str">
            <v>PEREIROCE</v>
          </cell>
          <cell r="B760" t="str">
            <v>PEREIRO</v>
          </cell>
          <cell r="C760" t="str">
            <v>CE</v>
          </cell>
          <cell r="D760">
            <v>3855</v>
          </cell>
          <cell r="E760">
            <v>347</v>
          </cell>
        </row>
        <row r="761">
          <cell r="A761" t="str">
            <v>PINDORETAMACE</v>
          </cell>
          <cell r="B761" t="str">
            <v>PINDORETAMA</v>
          </cell>
          <cell r="C761" t="str">
            <v>CE</v>
          </cell>
          <cell r="D761">
            <v>2094</v>
          </cell>
          <cell r="E761">
            <v>870</v>
          </cell>
        </row>
        <row r="762">
          <cell r="A762" t="str">
            <v>PIQUET CARNEIROCE</v>
          </cell>
          <cell r="B762" t="str">
            <v>PIQUET CARNEIRO</v>
          </cell>
          <cell r="C762" t="str">
            <v>CE</v>
          </cell>
          <cell r="D762">
            <v>1693</v>
          </cell>
          <cell r="E762">
            <v>232</v>
          </cell>
        </row>
        <row r="763">
          <cell r="A763" t="str">
            <v>PIRES FERREIRACE</v>
          </cell>
          <cell r="B763" t="str">
            <v>PIRES FERREIRA</v>
          </cell>
          <cell r="C763" t="str">
            <v>CE</v>
          </cell>
          <cell r="D763">
            <v>1149</v>
          </cell>
          <cell r="E763">
            <v>117</v>
          </cell>
        </row>
        <row r="764">
          <cell r="A764" t="str">
            <v>PORANGACE</v>
          </cell>
          <cell r="B764" t="str">
            <v>PORANGA</v>
          </cell>
          <cell r="C764" t="str">
            <v>CE</v>
          </cell>
          <cell r="D764">
            <v>1310</v>
          </cell>
          <cell r="E764">
            <v>129</v>
          </cell>
        </row>
        <row r="765">
          <cell r="A765" t="str">
            <v>PORTEIRASCE</v>
          </cell>
          <cell r="B765" t="str">
            <v>PORTEIRAS</v>
          </cell>
          <cell r="C765" t="str">
            <v>CE</v>
          </cell>
          <cell r="D765">
            <v>1409</v>
          </cell>
          <cell r="E765">
            <v>376</v>
          </cell>
        </row>
        <row r="766">
          <cell r="A766" t="str">
            <v>POTENGICE</v>
          </cell>
          <cell r="B766" t="str">
            <v>POTENGI</v>
          </cell>
          <cell r="C766" t="str">
            <v>CE</v>
          </cell>
          <cell r="D766">
            <v>1083</v>
          </cell>
          <cell r="E766">
            <v>180</v>
          </cell>
        </row>
        <row r="767">
          <cell r="A767" t="str">
            <v>POTIRETAMACE</v>
          </cell>
          <cell r="B767" t="str">
            <v>POTIRETAMA</v>
          </cell>
          <cell r="C767" t="str">
            <v>CE</v>
          </cell>
          <cell r="D767">
            <v>962</v>
          </cell>
          <cell r="E767">
            <v>129</v>
          </cell>
        </row>
        <row r="768">
          <cell r="A768" t="str">
            <v>QUITERIANOPOLISCE</v>
          </cell>
          <cell r="B768" t="str">
            <v>QUITERIANOPOLIS</v>
          </cell>
          <cell r="C768" t="str">
            <v>CE</v>
          </cell>
          <cell r="D768">
            <v>3325</v>
          </cell>
          <cell r="E768">
            <v>240</v>
          </cell>
        </row>
        <row r="769">
          <cell r="A769" t="str">
            <v>QUIXADACE</v>
          </cell>
          <cell r="B769" t="str">
            <v>QUIXADA</v>
          </cell>
          <cell r="C769" t="str">
            <v>CE</v>
          </cell>
          <cell r="D769">
            <v>16103</v>
          </cell>
          <cell r="E769">
            <v>4229</v>
          </cell>
        </row>
        <row r="770">
          <cell r="A770" t="str">
            <v>QUIXELOCE</v>
          </cell>
          <cell r="B770" t="str">
            <v>QUIXELO</v>
          </cell>
          <cell r="C770" t="str">
            <v>CE</v>
          </cell>
          <cell r="D770">
            <v>2338</v>
          </cell>
          <cell r="E770">
            <v>181</v>
          </cell>
        </row>
        <row r="771">
          <cell r="A771" t="str">
            <v>QUIXERAMOBIMCE</v>
          </cell>
          <cell r="B771" t="str">
            <v>QUIXERAMOBIM</v>
          </cell>
          <cell r="C771" t="str">
            <v>CE</v>
          </cell>
          <cell r="D771">
            <v>11303</v>
          </cell>
          <cell r="E771">
            <v>2205</v>
          </cell>
        </row>
        <row r="772">
          <cell r="A772" t="str">
            <v>QUIXERECE</v>
          </cell>
          <cell r="B772" t="str">
            <v>QUIXERE</v>
          </cell>
          <cell r="C772" t="str">
            <v>CE</v>
          </cell>
          <cell r="D772">
            <v>4668</v>
          </cell>
          <cell r="E772">
            <v>684</v>
          </cell>
        </row>
        <row r="773">
          <cell r="A773" t="str">
            <v>REDENCAOCE</v>
          </cell>
          <cell r="B773" t="str">
            <v>REDENCAO</v>
          </cell>
          <cell r="C773" t="str">
            <v>CE</v>
          </cell>
          <cell r="D773">
            <v>3434</v>
          </cell>
          <cell r="E773">
            <v>1094</v>
          </cell>
        </row>
        <row r="774">
          <cell r="A774" t="str">
            <v>RERIUTABACE</v>
          </cell>
          <cell r="B774" t="str">
            <v>RERIUTABA</v>
          </cell>
          <cell r="C774" t="str">
            <v>CE</v>
          </cell>
          <cell r="D774">
            <v>2662</v>
          </cell>
          <cell r="E774">
            <v>354</v>
          </cell>
        </row>
        <row r="775">
          <cell r="A775" t="str">
            <v>RUSSASCE</v>
          </cell>
          <cell r="B775" t="str">
            <v>RUSSAS</v>
          </cell>
          <cell r="C775" t="str">
            <v>CE</v>
          </cell>
          <cell r="D775">
            <v>18381</v>
          </cell>
          <cell r="E775">
            <v>3234</v>
          </cell>
        </row>
        <row r="776">
          <cell r="A776" t="str">
            <v>SABOEIROCE</v>
          </cell>
          <cell r="B776" t="str">
            <v>SABOEIRO</v>
          </cell>
          <cell r="C776" t="str">
            <v>CE</v>
          </cell>
          <cell r="D776">
            <v>1785</v>
          </cell>
          <cell r="E776">
            <v>153</v>
          </cell>
        </row>
        <row r="777">
          <cell r="A777" t="str">
            <v>SALITRECE</v>
          </cell>
          <cell r="B777" t="str">
            <v>SALITRE</v>
          </cell>
          <cell r="C777" t="str">
            <v>CE</v>
          </cell>
          <cell r="D777">
            <v>1005</v>
          </cell>
          <cell r="E777">
            <v>132</v>
          </cell>
        </row>
        <row r="778">
          <cell r="A778" t="str">
            <v>SANTA QUITERIACE</v>
          </cell>
          <cell r="B778" t="str">
            <v>SANTA QUITERIA</v>
          </cell>
          <cell r="C778" t="str">
            <v>CE</v>
          </cell>
          <cell r="D778">
            <v>7036</v>
          </cell>
          <cell r="E778">
            <v>1091</v>
          </cell>
        </row>
        <row r="779">
          <cell r="A779" t="str">
            <v>SANTANA DO ACARAUCE</v>
          </cell>
          <cell r="B779" t="str">
            <v>SANTANA DO ACARAU</v>
          </cell>
          <cell r="C779" t="str">
            <v>CE</v>
          </cell>
          <cell r="D779">
            <v>3324</v>
          </cell>
          <cell r="E779">
            <v>525</v>
          </cell>
        </row>
        <row r="780">
          <cell r="A780" t="str">
            <v>SANTANA DO CARIRICE</v>
          </cell>
          <cell r="B780" t="str">
            <v>SANTANA DO CARIRI</v>
          </cell>
          <cell r="C780" t="str">
            <v>CE</v>
          </cell>
          <cell r="D780">
            <v>1554</v>
          </cell>
          <cell r="E780">
            <v>306</v>
          </cell>
        </row>
        <row r="781">
          <cell r="A781" t="str">
            <v>SAO BENEDITOCE</v>
          </cell>
          <cell r="B781" t="str">
            <v>SAO BENEDITO</v>
          </cell>
          <cell r="C781" t="str">
            <v>CE</v>
          </cell>
          <cell r="D781">
            <v>8364</v>
          </cell>
          <cell r="E781">
            <v>1861</v>
          </cell>
        </row>
        <row r="782">
          <cell r="A782" t="str">
            <v>SAO GONCALO DO AMARANTECE</v>
          </cell>
          <cell r="B782" t="str">
            <v>SAO GONCALO DO AMARANTE</v>
          </cell>
          <cell r="C782" t="str">
            <v>CE</v>
          </cell>
          <cell r="D782">
            <v>5360</v>
          </cell>
          <cell r="E782">
            <v>2017</v>
          </cell>
        </row>
        <row r="783">
          <cell r="A783" t="str">
            <v>SAO JOAO DO JAGUARIBECE</v>
          </cell>
          <cell r="B783" t="str">
            <v>SAO JOAO DO JAGUARIBE</v>
          </cell>
          <cell r="C783" t="str">
            <v>CE</v>
          </cell>
          <cell r="D783">
            <v>2038</v>
          </cell>
          <cell r="E783">
            <v>321</v>
          </cell>
        </row>
        <row r="784">
          <cell r="A784" t="str">
            <v>SAO LUIS DO CURUCE</v>
          </cell>
          <cell r="B784" t="str">
            <v>SAO LUIS DO CURU</v>
          </cell>
          <cell r="C784" t="str">
            <v>CE</v>
          </cell>
          <cell r="D784">
            <v>1336</v>
          </cell>
          <cell r="E784">
            <v>309</v>
          </cell>
        </row>
        <row r="785">
          <cell r="A785" t="str">
            <v>SENADOR POMPEUCE</v>
          </cell>
          <cell r="B785" t="str">
            <v>SENADOR POMPEU</v>
          </cell>
          <cell r="C785" t="str">
            <v>CE</v>
          </cell>
          <cell r="D785">
            <v>3914</v>
          </cell>
          <cell r="E785">
            <v>753</v>
          </cell>
        </row>
        <row r="786">
          <cell r="A786" t="str">
            <v>SENADOR SACE</v>
          </cell>
          <cell r="B786" t="str">
            <v>SENADOR SA</v>
          </cell>
          <cell r="C786" t="str">
            <v>CE</v>
          </cell>
          <cell r="D786">
            <v>672</v>
          </cell>
          <cell r="E786">
            <v>114</v>
          </cell>
        </row>
        <row r="787">
          <cell r="A787" t="str">
            <v>SOBRALCE</v>
          </cell>
          <cell r="B787" t="str">
            <v>SOBRAL</v>
          </cell>
          <cell r="C787" t="str">
            <v>CE</v>
          </cell>
          <cell r="D787">
            <v>49970</v>
          </cell>
          <cell r="E787">
            <v>13486</v>
          </cell>
        </row>
        <row r="788">
          <cell r="A788" t="str">
            <v>SOLONOPOLECE</v>
          </cell>
          <cell r="B788" t="str">
            <v>SOLONOPOLE</v>
          </cell>
          <cell r="C788" t="str">
            <v>CE</v>
          </cell>
          <cell r="D788">
            <v>3037</v>
          </cell>
          <cell r="E788">
            <v>325</v>
          </cell>
        </row>
        <row r="789">
          <cell r="A789" t="str">
            <v>TABULEIRO DO NORTECE</v>
          </cell>
          <cell r="B789" t="str">
            <v>TABULEIRO DO NORTE</v>
          </cell>
          <cell r="C789" t="str">
            <v>CE</v>
          </cell>
          <cell r="D789">
            <v>10181</v>
          </cell>
          <cell r="E789">
            <v>1672</v>
          </cell>
        </row>
        <row r="790">
          <cell r="A790" t="str">
            <v>TAMBORILCE</v>
          </cell>
          <cell r="B790" t="str">
            <v>TAMBORIL</v>
          </cell>
          <cell r="C790" t="str">
            <v>CE</v>
          </cell>
          <cell r="D790">
            <v>3773</v>
          </cell>
          <cell r="E790">
            <v>505</v>
          </cell>
        </row>
        <row r="791">
          <cell r="A791" t="str">
            <v>TARRAFASCE</v>
          </cell>
          <cell r="B791" t="str">
            <v>TARRAFAS</v>
          </cell>
          <cell r="C791" t="str">
            <v>CE</v>
          </cell>
          <cell r="D791">
            <v>919</v>
          </cell>
          <cell r="E791">
            <v>78</v>
          </cell>
        </row>
        <row r="792">
          <cell r="A792" t="str">
            <v>TAUACE</v>
          </cell>
          <cell r="B792" t="str">
            <v>TAUA</v>
          </cell>
          <cell r="C792" t="str">
            <v>CE</v>
          </cell>
          <cell r="D792">
            <v>12207</v>
          </cell>
          <cell r="E792">
            <v>1685</v>
          </cell>
        </row>
        <row r="793">
          <cell r="A793" t="str">
            <v>TEJUCUOCACE</v>
          </cell>
          <cell r="B793" t="str">
            <v>TEJUCUOCA</v>
          </cell>
          <cell r="C793" t="str">
            <v>CE</v>
          </cell>
          <cell r="D793">
            <v>1396</v>
          </cell>
          <cell r="E793">
            <v>206</v>
          </cell>
        </row>
        <row r="794">
          <cell r="A794" t="str">
            <v>TIANGUACE</v>
          </cell>
          <cell r="B794" t="str">
            <v>TIANGUA</v>
          </cell>
          <cell r="C794" t="str">
            <v>CE</v>
          </cell>
          <cell r="D794">
            <v>17731</v>
          </cell>
          <cell r="E794">
            <v>4710</v>
          </cell>
        </row>
        <row r="795">
          <cell r="A795" t="str">
            <v>TRAIRICE</v>
          </cell>
          <cell r="B795" t="str">
            <v>TRAIRI</v>
          </cell>
          <cell r="C795" t="str">
            <v>CE</v>
          </cell>
          <cell r="D795">
            <v>4477</v>
          </cell>
          <cell r="E795">
            <v>999</v>
          </cell>
        </row>
        <row r="796">
          <cell r="A796" t="str">
            <v>TURURUCE</v>
          </cell>
          <cell r="B796" t="str">
            <v>TURURU</v>
          </cell>
          <cell r="C796" t="str">
            <v>CE</v>
          </cell>
          <cell r="D796">
            <v>1419</v>
          </cell>
          <cell r="E796">
            <v>337</v>
          </cell>
        </row>
        <row r="797">
          <cell r="A797" t="str">
            <v>UBAJARACE</v>
          </cell>
          <cell r="B797" t="str">
            <v>UBAJARA</v>
          </cell>
          <cell r="C797" t="str">
            <v>CE</v>
          </cell>
          <cell r="D797">
            <v>5312</v>
          </cell>
          <cell r="E797">
            <v>1278</v>
          </cell>
        </row>
        <row r="798">
          <cell r="A798" t="str">
            <v>UMARICE</v>
          </cell>
          <cell r="B798" t="str">
            <v>UMARI</v>
          </cell>
          <cell r="C798" t="str">
            <v>CE</v>
          </cell>
          <cell r="D798">
            <v>454</v>
          </cell>
          <cell r="E798">
            <v>136</v>
          </cell>
        </row>
        <row r="799">
          <cell r="A799" t="str">
            <v>UMIRIMCE</v>
          </cell>
          <cell r="B799" t="str">
            <v>UMIRIM</v>
          </cell>
          <cell r="C799" t="str">
            <v>CE</v>
          </cell>
          <cell r="D799">
            <v>1388</v>
          </cell>
          <cell r="E799">
            <v>444</v>
          </cell>
        </row>
        <row r="800">
          <cell r="A800" t="str">
            <v>URUBURETAMACE</v>
          </cell>
          <cell r="B800" t="str">
            <v>URUBURETAMA</v>
          </cell>
          <cell r="C800" t="str">
            <v>CE</v>
          </cell>
          <cell r="D800">
            <v>2185</v>
          </cell>
          <cell r="E800">
            <v>322</v>
          </cell>
        </row>
        <row r="801">
          <cell r="A801" t="str">
            <v>URUOCACE</v>
          </cell>
          <cell r="B801" t="str">
            <v>URUOCA</v>
          </cell>
          <cell r="C801" t="str">
            <v>CE</v>
          </cell>
          <cell r="D801">
            <v>1368</v>
          </cell>
          <cell r="E801">
            <v>145</v>
          </cell>
        </row>
        <row r="802">
          <cell r="A802" t="str">
            <v>VARJOTACE</v>
          </cell>
          <cell r="B802" t="str">
            <v>VARJOTA</v>
          </cell>
          <cell r="C802" t="str">
            <v>CE</v>
          </cell>
          <cell r="D802">
            <v>3819</v>
          </cell>
          <cell r="E802">
            <v>650</v>
          </cell>
        </row>
        <row r="803">
          <cell r="A803" t="str">
            <v>VARZEA ALEGRECE</v>
          </cell>
          <cell r="B803" t="str">
            <v>VARZEA ALEGRE</v>
          </cell>
          <cell r="C803" t="str">
            <v>CE</v>
          </cell>
          <cell r="D803">
            <v>6211</v>
          </cell>
          <cell r="E803">
            <v>991</v>
          </cell>
        </row>
        <row r="804">
          <cell r="A804" t="str">
            <v>VICOSA DO CEARACE</v>
          </cell>
          <cell r="B804" t="str">
            <v>VICOSA DO CEARA</v>
          </cell>
          <cell r="C804" t="str">
            <v>CE</v>
          </cell>
          <cell r="D804">
            <v>7118</v>
          </cell>
          <cell r="E804">
            <v>1001</v>
          </cell>
        </row>
        <row r="805">
          <cell r="A805" t="str">
            <v>BRASILIADF</v>
          </cell>
          <cell r="B805" t="str">
            <v>BRASILIA</v>
          </cell>
          <cell r="C805" t="str">
            <v>DF</v>
          </cell>
          <cell r="D805">
            <v>1210450</v>
          </cell>
          <cell r="E805">
            <v>900299</v>
          </cell>
        </row>
        <row r="806">
          <cell r="A806" t="str">
            <v>AFONSO CLAUDIOES</v>
          </cell>
          <cell r="B806" t="str">
            <v>AFONSO CLAUDIO</v>
          </cell>
          <cell r="C806" t="str">
            <v>ES</v>
          </cell>
          <cell r="D806">
            <v>11364</v>
          </cell>
          <cell r="E806">
            <v>4832</v>
          </cell>
        </row>
        <row r="807">
          <cell r="A807" t="str">
            <v>AGUA DOCE DO NORTEES</v>
          </cell>
          <cell r="B807" t="str">
            <v>AGUA DOCE DO NORTE</v>
          </cell>
          <cell r="C807" t="str">
            <v>ES</v>
          </cell>
          <cell r="D807">
            <v>2685</v>
          </cell>
          <cell r="E807">
            <v>695</v>
          </cell>
        </row>
        <row r="808">
          <cell r="A808" t="str">
            <v>AGUIA BRANCAES</v>
          </cell>
          <cell r="B808" t="str">
            <v>AGUIA BRANCA</v>
          </cell>
          <cell r="C808" t="str">
            <v>ES</v>
          </cell>
          <cell r="D808">
            <v>3200</v>
          </cell>
          <cell r="E808">
            <v>728</v>
          </cell>
        </row>
        <row r="809">
          <cell r="A809" t="str">
            <v>ALEGREES</v>
          </cell>
          <cell r="B809" t="str">
            <v>ALEGRE</v>
          </cell>
          <cell r="C809" t="str">
            <v>ES</v>
          </cell>
          <cell r="D809">
            <v>8070</v>
          </cell>
          <cell r="E809">
            <v>4197</v>
          </cell>
        </row>
        <row r="810">
          <cell r="A810" t="str">
            <v>ALFREDO CHAVESES</v>
          </cell>
          <cell r="B810" t="str">
            <v>ALFREDO CHAVES</v>
          </cell>
          <cell r="C810" t="str">
            <v>ES</v>
          </cell>
          <cell r="D810">
            <v>6986</v>
          </cell>
          <cell r="E810">
            <v>2483</v>
          </cell>
        </row>
        <row r="811">
          <cell r="A811" t="str">
            <v>ALTO RIO NOVOES</v>
          </cell>
          <cell r="B811" t="str">
            <v>ALTO RIO NOVO</v>
          </cell>
          <cell r="C811" t="str">
            <v>ES</v>
          </cell>
          <cell r="D811">
            <v>1860</v>
          </cell>
          <cell r="E811">
            <v>610</v>
          </cell>
        </row>
        <row r="812">
          <cell r="A812" t="str">
            <v>ANCHIETAES</v>
          </cell>
          <cell r="B812" t="str">
            <v>ANCHIETA</v>
          </cell>
          <cell r="C812" t="str">
            <v>ES</v>
          </cell>
          <cell r="D812">
            <v>6253</v>
          </cell>
          <cell r="E812">
            <v>3199</v>
          </cell>
        </row>
        <row r="813">
          <cell r="A813" t="str">
            <v>APIACAES</v>
          </cell>
          <cell r="B813" t="str">
            <v>APIACA</v>
          </cell>
          <cell r="C813" t="str">
            <v>ES</v>
          </cell>
          <cell r="D813">
            <v>3411</v>
          </cell>
          <cell r="E813">
            <v>2188</v>
          </cell>
        </row>
        <row r="814">
          <cell r="A814" t="str">
            <v>ARACRUZES</v>
          </cell>
          <cell r="B814" t="str">
            <v>ARACRUZ</v>
          </cell>
          <cell r="C814" t="str">
            <v>ES</v>
          </cell>
          <cell r="D814">
            <v>25593</v>
          </cell>
          <cell r="E814">
            <v>13087</v>
          </cell>
        </row>
        <row r="815">
          <cell r="A815" t="str">
            <v>ATILIO VIVACQUAES</v>
          </cell>
          <cell r="B815" t="str">
            <v>ATILIO VIVACQUA</v>
          </cell>
          <cell r="C815" t="str">
            <v>ES</v>
          </cell>
          <cell r="D815">
            <v>3059</v>
          </cell>
          <cell r="E815">
            <v>1076</v>
          </cell>
        </row>
        <row r="816">
          <cell r="A816" t="str">
            <v>BAIXO GUANDUES</v>
          </cell>
          <cell r="B816" t="str">
            <v>BAIXO GUANDU</v>
          </cell>
          <cell r="C816" t="str">
            <v>ES</v>
          </cell>
          <cell r="D816">
            <v>9973</v>
          </cell>
          <cell r="E816">
            <v>4396</v>
          </cell>
        </row>
        <row r="817">
          <cell r="A817" t="str">
            <v>BARRA DE SAO FRANCISCOES</v>
          </cell>
          <cell r="B817" t="str">
            <v>BARRA DE SAO FRANCISCO</v>
          </cell>
          <cell r="C817" t="str">
            <v>ES</v>
          </cell>
          <cell r="D817">
            <v>13754</v>
          </cell>
          <cell r="E817">
            <v>5206</v>
          </cell>
        </row>
        <row r="818">
          <cell r="A818" t="str">
            <v>BOA ESPERANCAES</v>
          </cell>
          <cell r="B818" t="str">
            <v>BOA ESPERANCA</v>
          </cell>
          <cell r="C818" t="str">
            <v>ES</v>
          </cell>
          <cell r="D818">
            <v>3325</v>
          </cell>
          <cell r="E818">
            <v>1005</v>
          </cell>
        </row>
        <row r="819">
          <cell r="A819" t="str">
            <v>BOM JESUS DO NORTEES</v>
          </cell>
          <cell r="B819" t="str">
            <v>BOM JESUS DO NORTE</v>
          </cell>
          <cell r="C819" t="str">
            <v>ES</v>
          </cell>
          <cell r="D819">
            <v>10964</v>
          </cell>
          <cell r="E819">
            <v>6467</v>
          </cell>
        </row>
        <row r="820">
          <cell r="A820" t="str">
            <v>BREJETUBAES</v>
          </cell>
          <cell r="B820" t="str">
            <v>BREJETUBA</v>
          </cell>
          <cell r="C820" t="str">
            <v>ES</v>
          </cell>
          <cell r="D820">
            <v>3048</v>
          </cell>
          <cell r="E820">
            <v>1090</v>
          </cell>
        </row>
        <row r="821">
          <cell r="A821" t="str">
            <v>CACHOEIRO DE ITAPEMIRIMES</v>
          </cell>
          <cell r="B821" t="str">
            <v>CACHOEIRO DE ITAPEMIRIM</v>
          </cell>
          <cell r="C821" t="str">
            <v>ES</v>
          </cell>
          <cell r="D821">
            <v>78290</v>
          </cell>
          <cell r="E821">
            <v>40043</v>
          </cell>
        </row>
        <row r="822">
          <cell r="A822" t="str">
            <v>CARIACICAES</v>
          </cell>
          <cell r="B822" t="str">
            <v>CARIACICA</v>
          </cell>
          <cell r="C822" t="str">
            <v>ES</v>
          </cell>
          <cell r="D822">
            <v>99100</v>
          </cell>
          <cell r="E822">
            <v>54402</v>
          </cell>
        </row>
        <row r="823">
          <cell r="A823" t="str">
            <v>CASTELOES</v>
          </cell>
          <cell r="B823" t="str">
            <v>CASTELO</v>
          </cell>
          <cell r="C823" t="str">
            <v>ES</v>
          </cell>
          <cell r="D823">
            <v>17396</v>
          </cell>
          <cell r="E823">
            <v>7019</v>
          </cell>
        </row>
        <row r="824">
          <cell r="A824" t="str">
            <v>COLATINAES</v>
          </cell>
          <cell r="B824" t="str">
            <v>COLATINA</v>
          </cell>
          <cell r="C824" t="str">
            <v>ES</v>
          </cell>
          <cell r="D824">
            <v>39030</v>
          </cell>
          <cell r="E824">
            <v>20161</v>
          </cell>
        </row>
        <row r="825">
          <cell r="A825" t="str">
            <v>CONCEICAO DA BARRAES</v>
          </cell>
          <cell r="B825" t="str">
            <v>CONCEICAO DA BARRA</v>
          </cell>
          <cell r="C825" t="str">
            <v>ES</v>
          </cell>
          <cell r="D825">
            <v>3816</v>
          </cell>
          <cell r="E825">
            <v>1763</v>
          </cell>
        </row>
        <row r="826">
          <cell r="A826" t="str">
            <v>CONCEICAO DO CASTELOES</v>
          </cell>
          <cell r="B826" t="str">
            <v>CONCEICAO DO CASTELO</v>
          </cell>
          <cell r="C826" t="str">
            <v>ES</v>
          </cell>
          <cell r="D826">
            <v>4159</v>
          </cell>
          <cell r="E826">
            <v>1823</v>
          </cell>
        </row>
        <row r="827">
          <cell r="A827" t="str">
            <v>DIVINO DE SAO LOURENCOES</v>
          </cell>
          <cell r="B827" t="str">
            <v>DIVINO DE SAO LOURENCO</v>
          </cell>
          <cell r="C827" t="str">
            <v>ES</v>
          </cell>
          <cell r="D827">
            <v>1037</v>
          </cell>
          <cell r="E827">
            <v>406</v>
          </cell>
        </row>
        <row r="828">
          <cell r="A828" t="str">
            <v>DOMINGOS MARTINSES</v>
          </cell>
          <cell r="B828" t="str">
            <v>DOMINGOS MARTINS</v>
          </cell>
          <cell r="C828" t="str">
            <v>ES</v>
          </cell>
          <cell r="D828">
            <v>14352</v>
          </cell>
          <cell r="E828">
            <v>5594</v>
          </cell>
        </row>
        <row r="829">
          <cell r="A829" t="str">
            <v>DORES DO RIO PRETOES</v>
          </cell>
          <cell r="B829" t="str">
            <v>DORES DO RIO PRETO</v>
          </cell>
          <cell r="C829" t="str">
            <v>ES</v>
          </cell>
          <cell r="D829">
            <v>2388</v>
          </cell>
          <cell r="E829">
            <v>1156</v>
          </cell>
        </row>
        <row r="830">
          <cell r="A830" t="str">
            <v>ECOPORANGAES</v>
          </cell>
          <cell r="B830" t="str">
            <v>ECOPORANGA</v>
          </cell>
          <cell r="C830" t="str">
            <v>ES</v>
          </cell>
          <cell r="D830">
            <v>4831</v>
          </cell>
          <cell r="E830">
            <v>1409</v>
          </cell>
        </row>
        <row r="831">
          <cell r="A831" t="str">
            <v>FUNDAOES</v>
          </cell>
          <cell r="B831" t="str">
            <v>FUNDAO</v>
          </cell>
          <cell r="C831" t="str">
            <v>ES</v>
          </cell>
          <cell r="D831">
            <v>4574</v>
          </cell>
          <cell r="E831">
            <v>2255</v>
          </cell>
        </row>
        <row r="832">
          <cell r="A832" t="str">
            <v>GOVERNADOR LINDENBERGES</v>
          </cell>
          <cell r="B832" t="str">
            <v>GOVERNADOR LINDENBERG</v>
          </cell>
          <cell r="C832" t="str">
            <v>ES</v>
          </cell>
          <cell r="D832">
            <v>3703</v>
          </cell>
          <cell r="E832">
            <v>909</v>
          </cell>
        </row>
        <row r="833">
          <cell r="A833" t="str">
            <v>GUACUIES</v>
          </cell>
          <cell r="B833" t="str">
            <v>GUACUI</v>
          </cell>
          <cell r="C833" t="str">
            <v>ES</v>
          </cell>
          <cell r="D833">
            <v>11072</v>
          </cell>
          <cell r="E833">
            <v>6758</v>
          </cell>
        </row>
        <row r="834">
          <cell r="A834" t="str">
            <v>GUARAPARIES</v>
          </cell>
          <cell r="B834" t="str">
            <v>GUARAPARI</v>
          </cell>
          <cell r="C834" t="str">
            <v>ES</v>
          </cell>
          <cell r="D834">
            <v>45063</v>
          </cell>
          <cell r="E834">
            <v>26117</v>
          </cell>
        </row>
        <row r="835">
          <cell r="A835" t="str">
            <v>IBATIBAES</v>
          </cell>
          <cell r="B835" t="str">
            <v>IBATIBA</v>
          </cell>
          <cell r="C835" t="str">
            <v>ES</v>
          </cell>
          <cell r="D835">
            <v>8083</v>
          </cell>
          <cell r="E835">
            <v>2981</v>
          </cell>
        </row>
        <row r="836">
          <cell r="A836" t="str">
            <v>IBIRACUES</v>
          </cell>
          <cell r="B836" t="str">
            <v>IBIRACU</v>
          </cell>
          <cell r="C836" t="str">
            <v>ES</v>
          </cell>
          <cell r="D836">
            <v>3899</v>
          </cell>
          <cell r="E836">
            <v>1784</v>
          </cell>
        </row>
        <row r="837">
          <cell r="A837" t="str">
            <v>IBITIRAMAES</v>
          </cell>
          <cell r="B837" t="str">
            <v>IBITIRAMA</v>
          </cell>
          <cell r="C837" t="str">
            <v>ES</v>
          </cell>
          <cell r="D837">
            <v>2111</v>
          </cell>
          <cell r="E837">
            <v>796</v>
          </cell>
        </row>
        <row r="838">
          <cell r="A838" t="str">
            <v>ICONHAES</v>
          </cell>
          <cell r="B838" t="str">
            <v>ICONHA</v>
          </cell>
          <cell r="C838" t="str">
            <v>ES</v>
          </cell>
          <cell r="D838">
            <v>10103</v>
          </cell>
          <cell r="E838">
            <v>2954</v>
          </cell>
        </row>
        <row r="839">
          <cell r="A839" t="str">
            <v>IRUPIES</v>
          </cell>
          <cell r="B839" t="str">
            <v>IRUPI</v>
          </cell>
          <cell r="C839" t="str">
            <v>ES</v>
          </cell>
          <cell r="D839">
            <v>3382</v>
          </cell>
          <cell r="E839">
            <v>1058</v>
          </cell>
        </row>
        <row r="840">
          <cell r="A840" t="str">
            <v>ITAGUACUES</v>
          </cell>
          <cell r="B840" t="str">
            <v>ITAGUACU</v>
          </cell>
          <cell r="C840" t="str">
            <v>ES</v>
          </cell>
          <cell r="D840">
            <v>4753</v>
          </cell>
          <cell r="E840">
            <v>1725</v>
          </cell>
        </row>
        <row r="841">
          <cell r="A841" t="str">
            <v>ITAPEMIRIMES</v>
          </cell>
          <cell r="B841" t="str">
            <v>ITAPEMIRIM</v>
          </cell>
          <cell r="C841" t="str">
            <v>ES</v>
          </cell>
          <cell r="D841">
            <v>7076</v>
          </cell>
          <cell r="E841">
            <v>2738</v>
          </cell>
        </row>
        <row r="842">
          <cell r="A842" t="str">
            <v>ITARANAES</v>
          </cell>
          <cell r="B842" t="str">
            <v>ITARANA</v>
          </cell>
          <cell r="C842" t="str">
            <v>ES</v>
          </cell>
          <cell r="D842">
            <v>4275</v>
          </cell>
          <cell r="E842">
            <v>1621</v>
          </cell>
        </row>
        <row r="843">
          <cell r="A843" t="str">
            <v>IUNAES</v>
          </cell>
          <cell r="B843" t="str">
            <v>IUNA</v>
          </cell>
          <cell r="C843" t="str">
            <v>ES</v>
          </cell>
          <cell r="D843">
            <v>8417</v>
          </cell>
          <cell r="E843">
            <v>3379</v>
          </cell>
        </row>
        <row r="844">
          <cell r="A844" t="str">
            <v>JAGUAREES</v>
          </cell>
          <cell r="B844" t="str">
            <v>JAGUARE</v>
          </cell>
          <cell r="C844" t="str">
            <v>ES</v>
          </cell>
          <cell r="D844">
            <v>6899</v>
          </cell>
          <cell r="E844">
            <v>1912</v>
          </cell>
        </row>
        <row r="845">
          <cell r="A845" t="str">
            <v>JERONIMO MONTEIROES</v>
          </cell>
          <cell r="B845" t="str">
            <v>JERONIMO MONTEIRO</v>
          </cell>
          <cell r="C845" t="str">
            <v>ES</v>
          </cell>
          <cell r="D845">
            <v>3302</v>
          </cell>
          <cell r="E845">
            <v>1363</v>
          </cell>
        </row>
        <row r="846">
          <cell r="A846" t="str">
            <v>JOAO NEIVAES</v>
          </cell>
          <cell r="B846" t="str">
            <v>JOAO NEIVA</v>
          </cell>
          <cell r="C846" t="str">
            <v>ES</v>
          </cell>
          <cell r="D846">
            <v>5155</v>
          </cell>
          <cell r="E846">
            <v>2704</v>
          </cell>
        </row>
        <row r="847">
          <cell r="A847" t="str">
            <v>LARANJA DA TERRAES</v>
          </cell>
          <cell r="B847" t="str">
            <v>LARANJA DA TERRA</v>
          </cell>
          <cell r="C847" t="str">
            <v>ES</v>
          </cell>
          <cell r="D847">
            <v>4362</v>
          </cell>
          <cell r="E847">
            <v>1271</v>
          </cell>
        </row>
        <row r="848">
          <cell r="A848" t="str">
            <v>LINHARESES</v>
          </cell>
          <cell r="B848" t="str">
            <v>LINHARES</v>
          </cell>
          <cell r="C848" t="str">
            <v>ES</v>
          </cell>
          <cell r="D848">
            <v>45467</v>
          </cell>
          <cell r="E848">
            <v>20016</v>
          </cell>
        </row>
        <row r="849">
          <cell r="A849" t="str">
            <v>MANTENOPOLISES</v>
          </cell>
          <cell r="B849" t="str">
            <v>MANTENOPOLIS</v>
          </cell>
          <cell r="C849" t="str">
            <v>ES</v>
          </cell>
          <cell r="D849">
            <v>2866</v>
          </cell>
          <cell r="E849">
            <v>1056</v>
          </cell>
        </row>
        <row r="850">
          <cell r="A850" t="str">
            <v>MARATAIZESES</v>
          </cell>
          <cell r="B850" t="str">
            <v>MARATAIZES</v>
          </cell>
          <cell r="C850" t="str">
            <v>ES</v>
          </cell>
          <cell r="D850">
            <v>11401</v>
          </cell>
          <cell r="E850">
            <v>4926</v>
          </cell>
        </row>
        <row r="851">
          <cell r="A851" t="str">
            <v>MARECHAL FLORIANOES</v>
          </cell>
          <cell r="B851" t="str">
            <v>MARECHAL FLORIANO</v>
          </cell>
          <cell r="C851" t="str">
            <v>ES</v>
          </cell>
          <cell r="D851">
            <v>7388</v>
          </cell>
          <cell r="E851">
            <v>2889</v>
          </cell>
        </row>
        <row r="852">
          <cell r="A852" t="str">
            <v>MARILANDIAES</v>
          </cell>
          <cell r="B852" t="str">
            <v>MARILANDIA</v>
          </cell>
          <cell r="C852" t="str">
            <v>ES</v>
          </cell>
          <cell r="D852">
            <v>4857</v>
          </cell>
          <cell r="E852">
            <v>1469</v>
          </cell>
        </row>
        <row r="853">
          <cell r="A853" t="str">
            <v>MIMOSO DO SULES</v>
          </cell>
          <cell r="B853" t="str">
            <v>MIMOSO DO SUL</v>
          </cell>
          <cell r="C853" t="str">
            <v>ES</v>
          </cell>
          <cell r="D853">
            <v>7636</v>
          </cell>
          <cell r="E853">
            <v>3420</v>
          </cell>
        </row>
        <row r="854">
          <cell r="A854" t="str">
            <v>MONTANHAES</v>
          </cell>
          <cell r="B854" t="str">
            <v>MONTANHA</v>
          </cell>
          <cell r="C854" t="str">
            <v>ES</v>
          </cell>
          <cell r="D854">
            <v>3617</v>
          </cell>
          <cell r="E854">
            <v>1456</v>
          </cell>
        </row>
        <row r="855">
          <cell r="A855" t="str">
            <v>MUCURICIES</v>
          </cell>
          <cell r="B855" t="str">
            <v>MUCURICI</v>
          </cell>
          <cell r="C855" t="str">
            <v>ES</v>
          </cell>
          <cell r="D855">
            <v>1051</v>
          </cell>
          <cell r="E855">
            <v>574</v>
          </cell>
        </row>
        <row r="856">
          <cell r="A856" t="str">
            <v>MUNIZ FREIREES</v>
          </cell>
          <cell r="B856" t="str">
            <v>MUNIZ FREIRE</v>
          </cell>
          <cell r="C856" t="str">
            <v>ES</v>
          </cell>
          <cell r="D856">
            <v>5279</v>
          </cell>
          <cell r="E856">
            <v>2089</v>
          </cell>
        </row>
        <row r="857">
          <cell r="A857" t="str">
            <v>MUQUIES</v>
          </cell>
          <cell r="B857" t="str">
            <v>MUQUI</v>
          </cell>
          <cell r="C857" t="str">
            <v>ES</v>
          </cell>
          <cell r="D857">
            <v>3908</v>
          </cell>
          <cell r="E857">
            <v>1756</v>
          </cell>
        </row>
        <row r="858">
          <cell r="A858" t="str">
            <v>NOVA VENECIAES</v>
          </cell>
          <cell r="B858" t="str">
            <v>NOVA VENECIA</v>
          </cell>
          <cell r="C858" t="str">
            <v>ES</v>
          </cell>
          <cell r="D858">
            <v>14435</v>
          </cell>
          <cell r="E858">
            <v>5270</v>
          </cell>
        </row>
        <row r="859">
          <cell r="A859" t="str">
            <v>PANCASES</v>
          </cell>
          <cell r="B859" t="str">
            <v>PANCAS</v>
          </cell>
          <cell r="C859" t="str">
            <v>ES</v>
          </cell>
          <cell r="D859">
            <v>4825</v>
          </cell>
          <cell r="E859">
            <v>1657</v>
          </cell>
        </row>
        <row r="860">
          <cell r="A860" t="str">
            <v>PEDRO CANARIOES</v>
          </cell>
          <cell r="B860" t="str">
            <v>PEDRO CANARIO</v>
          </cell>
          <cell r="C860" t="str">
            <v>ES</v>
          </cell>
          <cell r="D860">
            <v>5269</v>
          </cell>
          <cell r="E860">
            <v>2140</v>
          </cell>
        </row>
        <row r="861">
          <cell r="A861" t="str">
            <v>PINHEIROSES</v>
          </cell>
          <cell r="B861" t="str">
            <v>PINHEIROS</v>
          </cell>
          <cell r="C861" t="str">
            <v>ES</v>
          </cell>
          <cell r="D861">
            <v>4720</v>
          </cell>
          <cell r="E861">
            <v>1865</v>
          </cell>
        </row>
        <row r="862">
          <cell r="A862" t="str">
            <v>PIUMAES</v>
          </cell>
          <cell r="B862" t="str">
            <v>PIUMA</v>
          </cell>
          <cell r="C862" t="str">
            <v>ES</v>
          </cell>
          <cell r="D862">
            <v>6151</v>
          </cell>
          <cell r="E862">
            <v>2886</v>
          </cell>
        </row>
        <row r="863">
          <cell r="A863" t="str">
            <v>PONTO BELOES</v>
          </cell>
          <cell r="B863" t="str">
            <v>PONTO BELO</v>
          </cell>
          <cell r="C863" t="str">
            <v>ES</v>
          </cell>
          <cell r="D863">
            <v>1211</v>
          </cell>
          <cell r="E863">
            <v>497</v>
          </cell>
        </row>
        <row r="864">
          <cell r="A864" t="str">
            <v>PRESIDENTE KENNEDYES</v>
          </cell>
          <cell r="B864" t="str">
            <v>PRESIDENTE KENNEDY</v>
          </cell>
          <cell r="C864" t="str">
            <v>ES</v>
          </cell>
          <cell r="D864">
            <v>4764</v>
          </cell>
          <cell r="E864">
            <v>1853</v>
          </cell>
        </row>
        <row r="865">
          <cell r="A865" t="str">
            <v>RIO BANANALES</v>
          </cell>
          <cell r="B865" t="str">
            <v>RIO BANANAL</v>
          </cell>
          <cell r="C865" t="str">
            <v>ES</v>
          </cell>
          <cell r="D865">
            <v>7603</v>
          </cell>
          <cell r="E865">
            <v>1683</v>
          </cell>
        </row>
        <row r="866">
          <cell r="A866" t="str">
            <v>RIO NOVO DO SULES</v>
          </cell>
          <cell r="B866" t="str">
            <v>RIO NOVO DO SUL</v>
          </cell>
          <cell r="C866" t="str">
            <v>ES</v>
          </cell>
          <cell r="D866">
            <v>3883</v>
          </cell>
          <cell r="E866">
            <v>1385</v>
          </cell>
        </row>
        <row r="867">
          <cell r="A867" t="str">
            <v>SANTA LEOPOLDINAES</v>
          </cell>
          <cell r="B867" t="str">
            <v>SANTA LEOPOLDINA</v>
          </cell>
          <cell r="C867" t="str">
            <v>ES</v>
          </cell>
          <cell r="D867">
            <v>4084</v>
          </cell>
          <cell r="E867">
            <v>1363</v>
          </cell>
        </row>
        <row r="868">
          <cell r="A868" t="str">
            <v>SANTA MARIA DE JETIBAES</v>
          </cell>
          <cell r="B868" t="str">
            <v>SANTA MARIA DE JETIBA</v>
          </cell>
          <cell r="C868" t="str">
            <v>ES</v>
          </cell>
          <cell r="D868">
            <v>18786</v>
          </cell>
          <cell r="E868">
            <v>5979</v>
          </cell>
        </row>
        <row r="869">
          <cell r="A869" t="str">
            <v>SANTA TERESAES</v>
          </cell>
          <cell r="B869" t="str">
            <v>SANTA TERESA</v>
          </cell>
          <cell r="C869" t="str">
            <v>ES</v>
          </cell>
          <cell r="D869">
            <v>9571</v>
          </cell>
          <cell r="E869">
            <v>3919</v>
          </cell>
        </row>
        <row r="870">
          <cell r="A870" t="str">
            <v>SAO DOMINGOS DO NORTEES</v>
          </cell>
          <cell r="B870" t="str">
            <v>SAO DOMINGOS DO NORTE</v>
          </cell>
          <cell r="C870" t="str">
            <v>ES</v>
          </cell>
          <cell r="D870">
            <v>2834</v>
          </cell>
          <cell r="E870">
            <v>747</v>
          </cell>
        </row>
        <row r="871">
          <cell r="A871" t="str">
            <v>SAO GABRIEL DA PALHAES</v>
          </cell>
          <cell r="B871" t="str">
            <v>SAO GABRIEL DA PALHA</v>
          </cell>
          <cell r="C871" t="str">
            <v>ES</v>
          </cell>
          <cell r="D871">
            <v>12803</v>
          </cell>
          <cell r="E871">
            <v>3709</v>
          </cell>
        </row>
        <row r="872">
          <cell r="A872" t="str">
            <v>SAO JOSE DO CALCADOES</v>
          </cell>
          <cell r="B872" t="str">
            <v>SAO JOSE DO CALCADO</v>
          </cell>
          <cell r="C872" t="str">
            <v>ES</v>
          </cell>
          <cell r="D872">
            <v>3092</v>
          </cell>
          <cell r="E872">
            <v>1771</v>
          </cell>
        </row>
        <row r="873">
          <cell r="A873" t="str">
            <v>SAO MATEUSES</v>
          </cell>
          <cell r="B873" t="str">
            <v>SAO MATEUS</v>
          </cell>
          <cell r="C873" t="str">
            <v>ES</v>
          </cell>
          <cell r="D873">
            <v>28857</v>
          </cell>
          <cell r="E873">
            <v>14043</v>
          </cell>
        </row>
        <row r="874">
          <cell r="A874" t="str">
            <v>SAO ROQUE DO CANAAES</v>
          </cell>
          <cell r="B874" t="str">
            <v>SAO ROQUE DO CANAA</v>
          </cell>
          <cell r="C874" t="str">
            <v>ES</v>
          </cell>
          <cell r="D874">
            <v>3997</v>
          </cell>
          <cell r="E874">
            <v>1248</v>
          </cell>
        </row>
        <row r="875">
          <cell r="A875" t="str">
            <v>SERRAES</v>
          </cell>
          <cell r="B875" t="str">
            <v>SERRA</v>
          </cell>
          <cell r="C875" t="str">
            <v>ES</v>
          </cell>
          <cell r="D875">
            <v>116924</v>
          </cell>
          <cell r="E875">
            <v>70099</v>
          </cell>
        </row>
        <row r="876">
          <cell r="A876" t="str">
            <v>SOORETAMAES</v>
          </cell>
          <cell r="B876" t="str">
            <v>SOORETAMA</v>
          </cell>
          <cell r="C876" t="str">
            <v>ES</v>
          </cell>
          <cell r="D876">
            <v>4515</v>
          </cell>
          <cell r="E876">
            <v>1500</v>
          </cell>
        </row>
        <row r="877">
          <cell r="A877" t="str">
            <v>VARGEM ALTAES</v>
          </cell>
          <cell r="B877" t="str">
            <v>VARGEM ALTA</v>
          </cell>
          <cell r="C877" t="str">
            <v>ES</v>
          </cell>
          <cell r="D877">
            <v>6687</v>
          </cell>
          <cell r="E877">
            <v>2830</v>
          </cell>
        </row>
        <row r="878">
          <cell r="A878" t="str">
            <v>VENDA NOVA DO IMIGRANTEES</v>
          </cell>
          <cell r="B878" t="str">
            <v>VENDA NOVA DO IMIGRANTE</v>
          </cell>
          <cell r="C878" t="str">
            <v>ES</v>
          </cell>
          <cell r="D878">
            <v>11799</v>
          </cell>
          <cell r="E878">
            <v>5460</v>
          </cell>
        </row>
        <row r="879">
          <cell r="A879" t="str">
            <v>VIANAES</v>
          </cell>
          <cell r="B879" t="str">
            <v>VIANA</v>
          </cell>
          <cell r="C879" t="str">
            <v>ES</v>
          </cell>
          <cell r="D879">
            <v>18313</v>
          </cell>
          <cell r="E879">
            <v>8095</v>
          </cell>
        </row>
        <row r="880">
          <cell r="A880" t="str">
            <v>VILA PAVAOES</v>
          </cell>
          <cell r="B880" t="str">
            <v>VILA PAVAO</v>
          </cell>
          <cell r="C880" t="str">
            <v>ES</v>
          </cell>
          <cell r="D880">
            <v>3026</v>
          </cell>
          <cell r="E880">
            <v>643</v>
          </cell>
        </row>
        <row r="881">
          <cell r="A881" t="str">
            <v>VILA VALERIOES</v>
          </cell>
          <cell r="B881" t="str">
            <v>VILA VALERIO</v>
          </cell>
          <cell r="C881" t="str">
            <v>ES</v>
          </cell>
          <cell r="D881">
            <v>5604</v>
          </cell>
          <cell r="E881">
            <v>1215</v>
          </cell>
        </row>
        <row r="882">
          <cell r="A882" t="str">
            <v>VILA VELHAES</v>
          </cell>
          <cell r="B882" t="str">
            <v>VILA VELHA</v>
          </cell>
          <cell r="C882" t="str">
            <v>ES</v>
          </cell>
          <cell r="D882">
            <v>153095</v>
          </cell>
          <cell r="E882">
            <v>97641</v>
          </cell>
        </row>
        <row r="883">
          <cell r="A883" t="str">
            <v>VITORIAES</v>
          </cell>
          <cell r="B883" t="str">
            <v>VITORIA</v>
          </cell>
          <cell r="C883" t="str">
            <v>ES</v>
          </cell>
          <cell r="D883">
            <v>159254</v>
          </cell>
          <cell r="E883">
            <v>110060</v>
          </cell>
        </row>
        <row r="884">
          <cell r="A884" t="str">
            <v>ABADIA DE GOIASGO</v>
          </cell>
          <cell r="B884" t="str">
            <v>ABADIA DE GOIAS</v>
          </cell>
          <cell r="C884" t="str">
            <v>GO</v>
          </cell>
          <cell r="D884">
            <v>1666</v>
          </cell>
          <cell r="E884">
            <v>805</v>
          </cell>
        </row>
        <row r="885">
          <cell r="A885" t="str">
            <v>ABADIANIAGO</v>
          </cell>
          <cell r="B885" t="str">
            <v>ABADIANIA</v>
          </cell>
          <cell r="C885" t="str">
            <v>GO</v>
          </cell>
          <cell r="D885">
            <v>2851</v>
          </cell>
          <cell r="E885">
            <v>1410</v>
          </cell>
        </row>
        <row r="886">
          <cell r="A886" t="str">
            <v>ACREUNAGO</v>
          </cell>
          <cell r="B886" t="str">
            <v>ACREUNA</v>
          </cell>
          <cell r="C886" t="str">
            <v>GO</v>
          </cell>
          <cell r="D886">
            <v>6150</v>
          </cell>
          <cell r="E886">
            <v>2391</v>
          </cell>
        </row>
        <row r="887">
          <cell r="A887" t="str">
            <v>ADELANDIAGO</v>
          </cell>
          <cell r="B887" t="str">
            <v>ADELANDIA</v>
          </cell>
          <cell r="C887" t="str">
            <v>GO</v>
          </cell>
          <cell r="D887">
            <v>707</v>
          </cell>
          <cell r="E887">
            <v>301</v>
          </cell>
        </row>
        <row r="888">
          <cell r="A888" t="str">
            <v>AGUA FRIA DE GOIASGO</v>
          </cell>
          <cell r="B888" t="str">
            <v>AGUA FRIA DE GOIAS</v>
          </cell>
          <cell r="C888" t="str">
            <v>GO</v>
          </cell>
          <cell r="D888">
            <v>582</v>
          </cell>
          <cell r="E888">
            <v>307</v>
          </cell>
        </row>
        <row r="889">
          <cell r="A889" t="str">
            <v>AGUA LIMPAGO</v>
          </cell>
          <cell r="B889" t="str">
            <v>AGUA LIMPA</v>
          </cell>
          <cell r="C889" t="str">
            <v>GO</v>
          </cell>
          <cell r="D889">
            <v>439</v>
          </cell>
          <cell r="E889">
            <v>224</v>
          </cell>
        </row>
        <row r="890">
          <cell r="A890" t="str">
            <v>AGUAS LINDAS DE GOIASGO</v>
          </cell>
          <cell r="B890" t="str">
            <v>AGUAS LINDAS DE GOIAS</v>
          </cell>
          <cell r="C890" t="str">
            <v>GO</v>
          </cell>
          <cell r="D890">
            <v>12857</v>
          </cell>
          <cell r="E890">
            <v>6535</v>
          </cell>
        </row>
        <row r="891">
          <cell r="A891" t="str">
            <v>ALEXANIAGO</v>
          </cell>
          <cell r="B891" t="str">
            <v>ALEXANIA</v>
          </cell>
          <cell r="C891" t="str">
            <v>GO</v>
          </cell>
          <cell r="D891">
            <v>5385</v>
          </cell>
          <cell r="E891">
            <v>3197</v>
          </cell>
        </row>
        <row r="892">
          <cell r="A892" t="str">
            <v>ALOANDIAGO</v>
          </cell>
          <cell r="B892" t="str">
            <v>ALOANDIA</v>
          </cell>
          <cell r="C892" t="str">
            <v>GO</v>
          </cell>
          <cell r="D892">
            <v>688</v>
          </cell>
          <cell r="E892">
            <v>267</v>
          </cell>
        </row>
        <row r="893">
          <cell r="A893" t="str">
            <v>ALTO HORIZONTEGO</v>
          </cell>
          <cell r="B893" t="str">
            <v>ALTO HORIZONTE</v>
          </cell>
          <cell r="C893" t="str">
            <v>GO</v>
          </cell>
          <cell r="D893">
            <v>1170</v>
          </cell>
          <cell r="E893">
            <v>449</v>
          </cell>
        </row>
        <row r="894">
          <cell r="A894" t="str">
            <v>ALTO PARAISO DE GOIASGO</v>
          </cell>
          <cell r="B894" t="str">
            <v>ALTO PARAISO DE GOIAS</v>
          </cell>
          <cell r="C894" t="str">
            <v>GO</v>
          </cell>
          <cell r="D894">
            <v>1210</v>
          </cell>
          <cell r="E894">
            <v>593</v>
          </cell>
        </row>
        <row r="895">
          <cell r="A895" t="str">
            <v>ALVORADA DO NORTEGO</v>
          </cell>
          <cell r="B895" t="str">
            <v>ALVORADA DO NORTE</v>
          </cell>
          <cell r="C895" t="str">
            <v>GO</v>
          </cell>
          <cell r="D895">
            <v>1896</v>
          </cell>
          <cell r="E895">
            <v>867</v>
          </cell>
        </row>
        <row r="896">
          <cell r="A896" t="str">
            <v>AMARALINAGO</v>
          </cell>
          <cell r="B896" t="str">
            <v>AMARALINA</v>
          </cell>
          <cell r="C896" t="str">
            <v>GO</v>
          </cell>
          <cell r="D896">
            <v>324</v>
          </cell>
          <cell r="E896">
            <v>92</v>
          </cell>
        </row>
        <row r="897">
          <cell r="A897" t="str">
            <v>AMERICANO DO BRASILGO</v>
          </cell>
          <cell r="B897" t="str">
            <v>AMERICANO DO BRASIL</v>
          </cell>
          <cell r="C897" t="str">
            <v>GO</v>
          </cell>
          <cell r="D897">
            <v>1584</v>
          </cell>
          <cell r="E897">
            <v>618</v>
          </cell>
        </row>
        <row r="898">
          <cell r="A898" t="str">
            <v>AMORINOPOLISGO</v>
          </cell>
          <cell r="B898" t="str">
            <v>AMORINOPOLIS</v>
          </cell>
          <cell r="C898" t="str">
            <v>GO</v>
          </cell>
          <cell r="D898">
            <v>792</v>
          </cell>
          <cell r="E898">
            <v>282</v>
          </cell>
        </row>
        <row r="899">
          <cell r="A899" t="str">
            <v>ANAPOLISGO</v>
          </cell>
          <cell r="B899" t="str">
            <v>ANAPOLIS</v>
          </cell>
          <cell r="C899" t="str">
            <v>GO</v>
          </cell>
          <cell r="D899">
            <v>165215</v>
          </cell>
          <cell r="E899">
            <v>83666</v>
          </cell>
        </row>
        <row r="900">
          <cell r="A900" t="str">
            <v>ANHANGUERAGO</v>
          </cell>
          <cell r="B900" t="str">
            <v>ANHANGUERA</v>
          </cell>
          <cell r="C900" t="str">
            <v>GO</v>
          </cell>
          <cell r="D900">
            <v>331</v>
          </cell>
          <cell r="E900">
            <v>200</v>
          </cell>
        </row>
        <row r="901">
          <cell r="A901" t="str">
            <v>ANICUNSGO</v>
          </cell>
          <cell r="B901" t="str">
            <v>ANICUNS</v>
          </cell>
          <cell r="C901" t="str">
            <v>GO</v>
          </cell>
          <cell r="D901">
            <v>6617</v>
          </cell>
          <cell r="E901">
            <v>3063</v>
          </cell>
        </row>
        <row r="902">
          <cell r="A902" t="str">
            <v>APARECIDA DE GOIANIAGO</v>
          </cell>
          <cell r="B902" t="str">
            <v>APARECIDA DE GOIANIA</v>
          </cell>
          <cell r="C902" t="str">
            <v>GO</v>
          </cell>
          <cell r="D902">
            <v>152837</v>
          </cell>
          <cell r="E902">
            <v>69841</v>
          </cell>
        </row>
        <row r="903">
          <cell r="A903" t="str">
            <v>APARECIDA DO RIO DOCEGO</v>
          </cell>
          <cell r="B903" t="str">
            <v>APARECIDA DO RIO DOCE</v>
          </cell>
          <cell r="C903" t="str">
            <v>GO</v>
          </cell>
          <cell r="D903">
            <v>502</v>
          </cell>
          <cell r="E903">
            <v>223</v>
          </cell>
        </row>
        <row r="904">
          <cell r="A904" t="str">
            <v>APOREGO</v>
          </cell>
          <cell r="B904" t="str">
            <v>APORE</v>
          </cell>
          <cell r="C904" t="str">
            <v>GO</v>
          </cell>
          <cell r="D904">
            <v>802</v>
          </cell>
          <cell r="E904">
            <v>339</v>
          </cell>
        </row>
        <row r="905">
          <cell r="A905" t="str">
            <v>ARACUGO</v>
          </cell>
          <cell r="B905" t="str">
            <v>ARACU</v>
          </cell>
          <cell r="C905" t="str">
            <v>GO</v>
          </cell>
          <cell r="D905">
            <v>952</v>
          </cell>
          <cell r="E905">
            <v>432</v>
          </cell>
        </row>
        <row r="906">
          <cell r="A906" t="str">
            <v>ARAGARCASGO</v>
          </cell>
          <cell r="B906" t="str">
            <v>ARAGARCAS</v>
          </cell>
          <cell r="C906" t="str">
            <v>GO</v>
          </cell>
          <cell r="D906">
            <v>10000</v>
          </cell>
          <cell r="E906">
            <v>4069</v>
          </cell>
        </row>
        <row r="907">
          <cell r="A907" t="str">
            <v>ARAGOIANIAGO</v>
          </cell>
          <cell r="B907" t="str">
            <v>ARAGOIANIA</v>
          </cell>
          <cell r="C907" t="str">
            <v>GO</v>
          </cell>
          <cell r="D907">
            <v>2268</v>
          </cell>
          <cell r="E907">
            <v>1047</v>
          </cell>
        </row>
        <row r="908">
          <cell r="A908" t="str">
            <v>ARAGUAPAZGO</v>
          </cell>
          <cell r="B908" t="str">
            <v>ARAGUAPAZ</v>
          </cell>
          <cell r="C908" t="str">
            <v>GO</v>
          </cell>
          <cell r="D908">
            <v>1653</v>
          </cell>
          <cell r="E908">
            <v>543</v>
          </cell>
        </row>
        <row r="909">
          <cell r="A909" t="str">
            <v>ARENOPOLISGO</v>
          </cell>
          <cell r="B909" t="str">
            <v>ARENOPOLIS</v>
          </cell>
          <cell r="C909" t="str">
            <v>GO</v>
          </cell>
          <cell r="D909">
            <v>487</v>
          </cell>
          <cell r="E909">
            <v>175</v>
          </cell>
        </row>
        <row r="910">
          <cell r="A910" t="str">
            <v>ARUANAGO</v>
          </cell>
          <cell r="B910" t="str">
            <v>ARUANA</v>
          </cell>
          <cell r="C910" t="str">
            <v>GO</v>
          </cell>
          <cell r="D910">
            <v>977</v>
          </cell>
          <cell r="E910">
            <v>331</v>
          </cell>
        </row>
        <row r="911">
          <cell r="A911" t="str">
            <v>AURILANDIAGO</v>
          </cell>
          <cell r="B911" t="str">
            <v>AURILANDIA</v>
          </cell>
          <cell r="C911" t="str">
            <v>GO</v>
          </cell>
          <cell r="D911">
            <v>813</v>
          </cell>
          <cell r="E911">
            <v>395</v>
          </cell>
        </row>
        <row r="912">
          <cell r="A912" t="str">
            <v>AVELINOPOLISGO</v>
          </cell>
          <cell r="B912" t="str">
            <v>AVELINOPOLIS</v>
          </cell>
          <cell r="C912" t="str">
            <v>GO</v>
          </cell>
          <cell r="D912">
            <v>605</v>
          </cell>
          <cell r="E912">
            <v>247</v>
          </cell>
        </row>
        <row r="913">
          <cell r="A913" t="str">
            <v>BALIZAGO</v>
          </cell>
          <cell r="B913" t="str">
            <v>BALIZA</v>
          </cell>
          <cell r="C913" t="str">
            <v>GO</v>
          </cell>
          <cell r="D913">
            <v>255</v>
          </cell>
          <cell r="E913">
            <v>81</v>
          </cell>
        </row>
        <row r="914">
          <cell r="A914" t="str">
            <v>BARRO ALTOGO</v>
          </cell>
          <cell r="B914" t="str">
            <v>BARRO ALTO</v>
          </cell>
          <cell r="C914" t="str">
            <v>GO</v>
          </cell>
          <cell r="D914">
            <v>2041</v>
          </cell>
          <cell r="E914">
            <v>915</v>
          </cell>
        </row>
        <row r="915">
          <cell r="A915" t="str">
            <v>BELA VISTA DE GOIASGO</v>
          </cell>
          <cell r="B915" t="str">
            <v>BELA VISTA DE GOIAS</v>
          </cell>
          <cell r="C915" t="str">
            <v>GO</v>
          </cell>
          <cell r="D915">
            <v>8321</v>
          </cell>
          <cell r="E915">
            <v>3261</v>
          </cell>
        </row>
        <row r="916">
          <cell r="A916" t="str">
            <v>BOM JARDIM DE GOIASGO</v>
          </cell>
          <cell r="B916" t="str">
            <v>BOM JARDIM DE GOIAS</v>
          </cell>
          <cell r="C916" t="str">
            <v>GO</v>
          </cell>
          <cell r="D916">
            <v>1927</v>
          </cell>
          <cell r="E916">
            <v>547</v>
          </cell>
        </row>
        <row r="917">
          <cell r="A917" t="str">
            <v>BOM JESUSGO</v>
          </cell>
          <cell r="B917" t="str">
            <v>BOM JESUS</v>
          </cell>
          <cell r="C917" t="str">
            <v>GO</v>
          </cell>
          <cell r="D917">
            <v>7448</v>
          </cell>
          <cell r="E917">
            <v>3066</v>
          </cell>
        </row>
        <row r="918">
          <cell r="A918" t="str">
            <v>BONFINOPOLISGO</v>
          </cell>
          <cell r="B918" t="str">
            <v>BONFINOPOLIS</v>
          </cell>
          <cell r="C918" t="str">
            <v>GO</v>
          </cell>
          <cell r="D918">
            <v>1499</v>
          </cell>
          <cell r="E918">
            <v>632</v>
          </cell>
        </row>
        <row r="919">
          <cell r="A919" t="str">
            <v>BONOPOLISGO</v>
          </cell>
          <cell r="B919" t="str">
            <v>BONOPOLIS</v>
          </cell>
          <cell r="C919" t="str">
            <v>GO</v>
          </cell>
          <cell r="D919">
            <v>453</v>
          </cell>
          <cell r="E919">
            <v>120</v>
          </cell>
        </row>
        <row r="920">
          <cell r="A920" t="str">
            <v>BRAZABRANTESGO</v>
          </cell>
          <cell r="B920" t="str">
            <v>BRAZABRANTES</v>
          </cell>
          <cell r="C920" t="str">
            <v>GO</v>
          </cell>
          <cell r="D920">
            <v>665</v>
          </cell>
          <cell r="E920">
            <v>286</v>
          </cell>
        </row>
        <row r="921">
          <cell r="A921" t="str">
            <v>BRITANIAGO</v>
          </cell>
          <cell r="B921" t="str">
            <v>BRITANIA</v>
          </cell>
          <cell r="C921" t="str">
            <v>GO</v>
          </cell>
          <cell r="D921">
            <v>1150</v>
          </cell>
          <cell r="E921">
            <v>452</v>
          </cell>
        </row>
        <row r="922">
          <cell r="A922" t="str">
            <v>BURITI ALEGREGO</v>
          </cell>
          <cell r="B922" t="str">
            <v>BURITI ALEGRE</v>
          </cell>
          <cell r="C922" t="str">
            <v>GO</v>
          </cell>
          <cell r="D922">
            <v>3022</v>
          </cell>
          <cell r="E922">
            <v>1541</v>
          </cell>
        </row>
        <row r="923">
          <cell r="A923" t="str">
            <v>BURITI DE GOIASGO</v>
          </cell>
          <cell r="B923" t="str">
            <v>BURITI DE GOIAS</v>
          </cell>
          <cell r="C923" t="str">
            <v>GO</v>
          </cell>
          <cell r="D923">
            <v>769</v>
          </cell>
          <cell r="E923">
            <v>299</v>
          </cell>
        </row>
        <row r="924">
          <cell r="A924" t="str">
            <v>BURITINOPOLISGO</v>
          </cell>
          <cell r="B924" t="str">
            <v>BURITINOPOLIS</v>
          </cell>
          <cell r="C924" t="str">
            <v>GO</v>
          </cell>
          <cell r="D924">
            <v>346</v>
          </cell>
          <cell r="E924">
            <v>151</v>
          </cell>
        </row>
        <row r="925">
          <cell r="A925" t="str">
            <v>CABECEIRASGO</v>
          </cell>
          <cell r="B925" t="str">
            <v>CABECEIRAS</v>
          </cell>
          <cell r="C925" t="str">
            <v>GO</v>
          </cell>
          <cell r="D925">
            <v>1538</v>
          </cell>
          <cell r="E925">
            <v>786</v>
          </cell>
        </row>
        <row r="926">
          <cell r="A926" t="str">
            <v>CACHOEIRA ALTAGO</v>
          </cell>
          <cell r="B926" t="str">
            <v>CACHOEIRA ALTA</v>
          </cell>
          <cell r="C926" t="str">
            <v>GO</v>
          </cell>
          <cell r="D926">
            <v>2634</v>
          </cell>
          <cell r="E926">
            <v>1166</v>
          </cell>
        </row>
        <row r="927">
          <cell r="A927" t="str">
            <v>CACHOEIRA DE GOIASGO</v>
          </cell>
          <cell r="B927" t="str">
            <v>CACHOEIRA DE GOIAS</v>
          </cell>
          <cell r="C927" t="str">
            <v>GO</v>
          </cell>
          <cell r="D927">
            <v>287</v>
          </cell>
          <cell r="E927">
            <v>156</v>
          </cell>
        </row>
        <row r="928">
          <cell r="A928" t="str">
            <v>CACHOEIRA DOURADAGO</v>
          </cell>
          <cell r="B928" t="str">
            <v>CACHOEIRA DOURADA</v>
          </cell>
          <cell r="C928" t="str">
            <v>GO</v>
          </cell>
          <cell r="D928">
            <v>2074</v>
          </cell>
          <cell r="E928">
            <v>1026</v>
          </cell>
        </row>
        <row r="929">
          <cell r="A929" t="str">
            <v>CACUGO</v>
          </cell>
          <cell r="B929" t="str">
            <v>CACU</v>
          </cell>
          <cell r="C929" t="str">
            <v>GO</v>
          </cell>
          <cell r="D929">
            <v>4389</v>
          </cell>
          <cell r="E929">
            <v>1957</v>
          </cell>
        </row>
        <row r="930">
          <cell r="A930" t="str">
            <v>CAIAPONIAGO</v>
          </cell>
          <cell r="B930" t="str">
            <v>CAIAPONIA</v>
          </cell>
          <cell r="C930" t="str">
            <v>GO</v>
          </cell>
          <cell r="D930">
            <v>3430</v>
          </cell>
          <cell r="E930">
            <v>1260</v>
          </cell>
        </row>
        <row r="931">
          <cell r="A931" t="str">
            <v>CALDAS NOVASGO</v>
          </cell>
          <cell r="B931" t="str">
            <v>CALDAS NOVAS</v>
          </cell>
          <cell r="C931" t="str">
            <v>GO</v>
          </cell>
          <cell r="D931">
            <v>33889</v>
          </cell>
          <cell r="E931">
            <v>14101</v>
          </cell>
        </row>
        <row r="932">
          <cell r="A932" t="str">
            <v>CALDAZINHAGO</v>
          </cell>
          <cell r="B932" t="str">
            <v>CALDAZINHA</v>
          </cell>
          <cell r="C932" t="str">
            <v>GO</v>
          </cell>
          <cell r="D932">
            <v>1254</v>
          </cell>
          <cell r="E932">
            <v>398</v>
          </cell>
        </row>
        <row r="933">
          <cell r="A933" t="str">
            <v>CAMPESTRE DE GOIASGO</v>
          </cell>
          <cell r="B933" t="str">
            <v>CAMPESTRE DE GOIAS</v>
          </cell>
          <cell r="C933" t="str">
            <v>GO</v>
          </cell>
          <cell r="D933">
            <v>792</v>
          </cell>
          <cell r="E933">
            <v>287</v>
          </cell>
        </row>
        <row r="934">
          <cell r="A934" t="str">
            <v>CAMPINACUGO</v>
          </cell>
          <cell r="B934" t="str">
            <v>CAMPINACU</v>
          </cell>
          <cell r="C934" t="str">
            <v>GO</v>
          </cell>
          <cell r="D934">
            <v>523</v>
          </cell>
          <cell r="E934">
            <v>166</v>
          </cell>
        </row>
        <row r="935">
          <cell r="A935" t="str">
            <v>CAMPINORTEGO</v>
          </cell>
          <cell r="B935" t="str">
            <v>CAMPINORTE</v>
          </cell>
          <cell r="C935" t="str">
            <v>GO</v>
          </cell>
          <cell r="D935">
            <v>3113</v>
          </cell>
          <cell r="E935">
            <v>1209</v>
          </cell>
        </row>
        <row r="936">
          <cell r="A936" t="str">
            <v>CAMPO ALEGRE DE GOIASGO</v>
          </cell>
          <cell r="B936" t="str">
            <v>CAMPO ALEGRE DE GOIAS</v>
          </cell>
          <cell r="C936" t="str">
            <v>GO</v>
          </cell>
          <cell r="D936">
            <v>1690</v>
          </cell>
          <cell r="E936">
            <v>839</v>
          </cell>
        </row>
        <row r="937">
          <cell r="A937" t="str">
            <v>CAMPO LIMPO DE GOIASGO</v>
          </cell>
          <cell r="B937" t="str">
            <v>CAMPO LIMPO DE GOIAS</v>
          </cell>
          <cell r="C937" t="str">
            <v>GO</v>
          </cell>
          <cell r="D937">
            <v>1130</v>
          </cell>
          <cell r="E937">
            <v>431</v>
          </cell>
        </row>
        <row r="938">
          <cell r="A938" t="str">
            <v>CAMPOS BELOSGO</v>
          </cell>
          <cell r="B938" t="str">
            <v>CAMPOS BELOS</v>
          </cell>
          <cell r="C938" t="str">
            <v>GO</v>
          </cell>
          <cell r="D938">
            <v>4748</v>
          </cell>
          <cell r="E938">
            <v>1733</v>
          </cell>
        </row>
        <row r="939">
          <cell r="A939" t="str">
            <v>CAMPOS VERDESGO</v>
          </cell>
          <cell r="B939" t="str">
            <v>CAMPOS VERDES</v>
          </cell>
          <cell r="C939" t="str">
            <v>GO</v>
          </cell>
          <cell r="D939">
            <v>905</v>
          </cell>
          <cell r="E939">
            <v>266</v>
          </cell>
        </row>
        <row r="940">
          <cell r="A940" t="str">
            <v>CARMO DO RIO VERDEGO</v>
          </cell>
          <cell r="B940" t="str">
            <v>CARMO DO RIO VERDE</v>
          </cell>
          <cell r="C940" t="str">
            <v>GO</v>
          </cell>
          <cell r="D940">
            <v>2800</v>
          </cell>
          <cell r="E940">
            <v>1012</v>
          </cell>
        </row>
        <row r="941">
          <cell r="A941" t="str">
            <v>CASTELANDIAGO</v>
          </cell>
          <cell r="B941" t="str">
            <v>CASTELANDIA</v>
          </cell>
          <cell r="C941" t="str">
            <v>GO</v>
          </cell>
          <cell r="D941">
            <v>605</v>
          </cell>
          <cell r="E941">
            <v>241</v>
          </cell>
        </row>
        <row r="942">
          <cell r="A942" t="str">
            <v>CATALAOGO</v>
          </cell>
          <cell r="B942" t="str">
            <v>CATALAO</v>
          </cell>
          <cell r="C942" t="str">
            <v>GO</v>
          </cell>
          <cell r="D942">
            <v>50985</v>
          </cell>
          <cell r="E942">
            <v>23773</v>
          </cell>
        </row>
        <row r="943">
          <cell r="A943" t="str">
            <v>CATURAIGO</v>
          </cell>
          <cell r="B943" t="str">
            <v>CATURAI</v>
          </cell>
          <cell r="C943" t="str">
            <v>GO</v>
          </cell>
          <cell r="D943">
            <v>1301</v>
          </cell>
          <cell r="E943">
            <v>565</v>
          </cell>
        </row>
        <row r="944">
          <cell r="A944" t="str">
            <v>CAVALCANTEGO</v>
          </cell>
          <cell r="B944" t="str">
            <v>CAVALCANTE</v>
          </cell>
          <cell r="C944" t="str">
            <v>GO</v>
          </cell>
          <cell r="D944">
            <v>689</v>
          </cell>
          <cell r="E944">
            <v>221</v>
          </cell>
        </row>
        <row r="945">
          <cell r="A945" t="str">
            <v>CERESGO</v>
          </cell>
          <cell r="B945" t="str">
            <v>CERES</v>
          </cell>
          <cell r="C945" t="str">
            <v>GO</v>
          </cell>
          <cell r="D945">
            <v>14343</v>
          </cell>
          <cell r="E945">
            <v>5925</v>
          </cell>
        </row>
        <row r="946">
          <cell r="A946" t="str">
            <v>CEZARINAGO</v>
          </cell>
          <cell r="B946" t="str">
            <v>CEZARINA</v>
          </cell>
          <cell r="C946" t="str">
            <v>GO</v>
          </cell>
          <cell r="D946">
            <v>2267</v>
          </cell>
          <cell r="E946">
            <v>957</v>
          </cell>
        </row>
        <row r="947">
          <cell r="A947" t="str">
            <v>CHAPADAO DO CEUGO</v>
          </cell>
          <cell r="B947" t="str">
            <v>CHAPADAO DO CEU</v>
          </cell>
          <cell r="C947" t="str">
            <v>GO</v>
          </cell>
          <cell r="D947">
            <v>2476</v>
          </cell>
          <cell r="E947">
            <v>866</v>
          </cell>
        </row>
        <row r="948">
          <cell r="A948" t="str">
            <v>CIDADE OCIDENTALGO</v>
          </cell>
          <cell r="B948" t="str">
            <v>CIDADE OCIDENTAL</v>
          </cell>
          <cell r="C948" t="str">
            <v>GO</v>
          </cell>
          <cell r="D948">
            <v>5226</v>
          </cell>
          <cell r="E948">
            <v>3119</v>
          </cell>
        </row>
        <row r="949">
          <cell r="A949" t="str">
            <v>COCALZINHO DE GOIASGO</v>
          </cell>
          <cell r="B949" t="str">
            <v>COCALZINHO DE GOIAS</v>
          </cell>
          <cell r="C949" t="str">
            <v>GO</v>
          </cell>
          <cell r="D949">
            <v>2123</v>
          </cell>
          <cell r="E949">
            <v>1079</v>
          </cell>
        </row>
        <row r="950">
          <cell r="A950" t="str">
            <v>COLINAS DO SULGO</v>
          </cell>
          <cell r="B950" t="str">
            <v>COLINAS DO SUL</v>
          </cell>
          <cell r="C950" t="str">
            <v>GO</v>
          </cell>
          <cell r="D950">
            <v>346</v>
          </cell>
          <cell r="E950">
            <v>130</v>
          </cell>
        </row>
        <row r="951">
          <cell r="A951" t="str">
            <v>CORREGO DO OUROGO</v>
          </cell>
          <cell r="B951" t="str">
            <v>CORREGO DO OURO</v>
          </cell>
          <cell r="C951" t="str">
            <v>GO</v>
          </cell>
          <cell r="D951">
            <v>617</v>
          </cell>
          <cell r="E951">
            <v>251</v>
          </cell>
        </row>
        <row r="952">
          <cell r="A952" t="str">
            <v>CORUMBA DE GOIASGO</v>
          </cell>
          <cell r="B952" t="str">
            <v>CORUMBA DE GOIAS</v>
          </cell>
          <cell r="C952" t="str">
            <v>GO</v>
          </cell>
          <cell r="D952">
            <v>1973</v>
          </cell>
          <cell r="E952">
            <v>944</v>
          </cell>
        </row>
        <row r="953">
          <cell r="A953" t="str">
            <v>CORUMBAIBAGO</v>
          </cell>
          <cell r="B953" t="str">
            <v>CORUMBAIBA</v>
          </cell>
          <cell r="C953" t="str">
            <v>GO</v>
          </cell>
          <cell r="D953">
            <v>2646</v>
          </cell>
          <cell r="E953">
            <v>1274</v>
          </cell>
        </row>
        <row r="954">
          <cell r="A954" t="str">
            <v>CRISTALINAGO</v>
          </cell>
          <cell r="B954" t="str">
            <v>CRISTALINA</v>
          </cell>
          <cell r="C954" t="str">
            <v>GO</v>
          </cell>
          <cell r="D954">
            <v>15875</v>
          </cell>
          <cell r="E954">
            <v>8180</v>
          </cell>
        </row>
        <row r="955">
          <cell r="A955" t="str">
            <v>CRISTIANOPOLISGO</v>
          </cell>
          <cell r="B955" t="str">
            <v>CRISTIANOPOLIS</v>
          </cell>
          <cell r="C955" t="str">
            <v>GO</v>
          </cell>
          <cell r="D955">
            <v>1068</v>
          </cell>
          <cell r="E955">
            <v>502</v>
          </cell>
        </row>
        <row r="956">
          <cell r="A956" t="str">
            <v>CRIXASGO</v>
          </cell>
          <cell r="B956" t="str">
            <v>CRIXAS</v>
          </cell>
          <cell r="C956" t="str">
            <v>GO</v>
          </cell>
          <cell r="D956">
            <v>4183</v>
          </cell>
          <cell r="E956">
            <v>1700</v>
          </cell>
        </row>
        <row r="957">
          <cell r="A957" t="str">
            <v>CROMINIAGO</v>
          </cell>
          <cell r="B957" t="str">
            <v>CROMINIA</v>
          </cell>
          <cell r="C957" t="str">
            <v>GO</v>
          </cell>
          <cell r="D957">
            <v>1233</v>
          </cell>
          <cell r="E957">
            <v>550</v>
          </cell>
        </row>
        <row r="958">
          <cell r="A958" t="str">
            <v>CUMARIGO</v>
          </cell>
          <cell r="B958" t="str">
            <v>CUMARI</v>
          </cell>
          <cell r="C958" t="str">
            <v>GO</v>
          </cell>
          <cell r="D958">
            <v>952</v>
          </cell>
          <cell r="E958">
            <v>483</v>
          </cell>
        </row>
        <row r="959">
          <cell r="A959" t="str">
            <v>DAMIANOPOLISGO</v>
          </cell>
          <cell r="B959" t="str">
            <v>DAMIANOPOLIS</v>
          </cell>
          <cell r="C959" t="str">
            <v>GO</v>
          </cell>
          <cell r="D959">
            <v>347</v>
          </cell>
          <cell r="E959">
            <v>144</v>
          </cell>
        </row>
        <row r="960">
          <cell r="A960" t="str">
            <v>DAMOLANDIAGO</v>
          </cell>
          <cell r="B960" t="str">
            <v>DAMOLANDIA</v>
          </cell>
          <cell r="C960" t="str">
            <v>GO</v>
          </cell>
          <cell r="D960">
            <v>918</v>
          </cell>
          <cell r="E960">
            <v>375</v>
          </cell>
        </row>
        <row r="961">
          <cell r="A961" t="str">
            <v>DAVINOPOLISGO</v>
          </cell>
          <cell r="B961" t="str">
            <v>DAVINOPOLIS</v>
          </cell>
          <cell r="C961" t="str">
            <v>GO</v>
          </cell>
          <cell r="D961">
            <v>611</v>
          </cell>
          <cell r="E961">
            <v>311</v>
          </cell>
        </row>
        <row r="962">
          <cell r="A962" t="str">
            <v>DIORAMAGO</v>
          </cell>
          <cell r="B962" t="str">
            <v>DIORAMA</v>
          </cell>
          <cell r="C962" t="str">
            <v>GO</v>
          </cell>
          <cell r="D962">
            <v>514</v>
          </cell>
          <cell r="E962">
            <v>149</v>
          </cell>
        </row>
        <row r="963">
          <cell r="A963" t="str">
            <v>DIVINOPOLIS DE GOIASGO</v>
          </cell>
          <cell r="B963" t="str">
            <v>DIVINOPOLIS DE GOIAS</v>
          </cell>
          <cell r="C963" t="str">
            <v>GO</v>
          </cell>
          <cell r="D963">
            <v>318</v>
          </cell>
          <cell r="E963">
            <v>117</v>
          </cell>
        </row>
        <row r="964">
          <cell r="A964" t="str">
            <v>DOVERLANDIAGO</v>
          </cell>
          <cell r="B964" t="str">
            <v>DOVERLANDIA</v>
          </cell>
          <cell r="C964" t="str">
            <v>GO</v>
          </cell>
          <cell r="D964">
            <v>2408</v>
          </cell>
          <cell r="E964">
            <v>589</v>
          </cell>
        </row>
        <row r="965">
          <cell r="A965" t="str">
            <v>EDEALINAGO</v>
          </cell>
          <cell r="B965" t="str">
            <v>EDEALINA</v>
          </cell>
          <cell r="C965" t="str">
            <v>GO</v>
          </cell>
          <cell r="D965">
            <v>1076</v>
          </cell>
          <cell r="E965">
            <v>434</v>
          </cell>
        </row>
        <row r="966">
          <cell r="A966" t="str">
            <v>EDEIAGO</v>
          </cell>
          <cell r="B966" t="str">
            <v>EDEIA</v>
          </cell>
          <cell r="C966" t="str">
            <v>GO</v>
          </cell>
          <cell r="D966">
            <v>3539</v>
          </cell>
          <cell r="E966">
            <v>1407</v>
          </cell>
        </row>
        <row r="967">
          <cell r="A967" t="str">
            <v>ESTRELA DO NORTEGO</v>
          </cell>
          <cell r="B967" t="str">
            <v>ESTRELA DO NORTE</v>
          </cell>
          <cell r="C967" t="str">
            <v>GO</v>
          </cell>
          <cell r="D967">
            <v>859</v>
          </cell>
          <cell r="E967">
            <v>257</v>
          </cell>
        </row>
        <row r="968">
          <cell r="A968" t="str">
            <v>FAINAGO</v>
          </cell>
          <cell r="B968" t="str">
            <v>FAINA</v>
          </cell>
          <cell r="C968" t="str">
            <v>GO</v>
          </cell>
          <cell r="D968">
            <v>1030</v>
          </cell>
          <cell r="E968">
            <v>379</v>
          </cell>
        </row>
        <row r="969">
          <cell r="A969" t="str">
            <v>FAZENDA NOVAGO</v>
          </cell>
          <cell r="B969" t="str">
            <v>FAZENDA NOVA</v>
          </cell>
          <cell r="C969" t="str">
            <v>GO</v>
          </cell>
          <cell r="D969">
            <v>1852</v>
          </cell>
          <cell r="E969">
            <v>498</v>
          </cell>
        </row>
        <row r="970">
          <cell r="A970" t="str">
            <v>FIRMINOPOLISGO</v>
          </cell>
          <cell r="B970" t="str">
            <v>FIRMINOPOLIS</v>
          </cell>
          <cell r="C970" t="str">
            <v>GO</v>
          </cell>
          <cell r="D970">
            <v>2912</v>
          </cell>
          <cell r="E970">
            <v>1422</v>
          </cell>
        </row>
        <row r="971">
          <cell r="A971" t="str">
            <v>FLORES DE GOIASGO</v>
          </cell>
          <cell r="B971" t="str">
            <v>FLORES DE GOIAS</v>
          </cell>
          <cell r="C971" t="str">
            <v>GO</v>
          </cell>
          <cell r="D971">
            <v>654</v>
          </cell>
          <cell r="E971">
            <v>284</v>
          </cell>
        </row>
        <row r="972">
          <cell r="A972" t="str">
            <v>FORMOSAGO</v>
          </cell>
          <cell r="B972" t="str">
            <v>FORMOSA</v>
          </cell>
          <cell r="C972" t="str">
            <v>GO</v>
          </cell>
          <cell r="D972">
            <v>44076</v>
          </cell>
          <cell r="E972">
            <v>22895</v>
          </cell>
        </row>
        <row r="973">
          <cell r="A973" t="str">
            <v>FORMOSOGO</v>
          </cell>
          <cell r="B973" t="str">
            <v>FORMOSO</v>
          </cell>
          <cell r="C973" t="str">
            <v>GO</v>
          </cell>
          <cell r="D973">
            <v>1479</v>
          </cell>
          <cell r="E973">
            <v>462</v>
          </cell>
        </row>
        <row r="974">
          <cell r="A974" t="str">
            <v>GAMELEIRA DE GOIASGO</v>
          </cell>
          <cell r="B974" t="str">
            <v>GAMELEIRA DE GOIAS</v>
          </cell>
          <cell r="C974" t="str">
            <v>GO</v>
          </cell>
          <cell r="D974">
            <v>472</v>
          </cell>
          <cell r="E974">
            <v>190</v>
          </cell>
        </row>
        <row r="975">
          <cell r="A975" t="str">
            <v>GOIANAPOLISGO</v>
          </cell>
          <cell r="B975" t="str">
            <v>GOIANAPOLIS</v>
          </cell>
          <cell r="C975" t="str">
            <v>GO</v>
          </cell>
          <cell r="D975">
            <v>2847</v>
          </cell>
          <cell r="E975">
            <v>1219</v>
          </cell>
        </row>
        <row r="976">
          <cell r="A976" t="str">
            <v>GOIANDIRAGO</v>
          </cell>
          <cell r="B976" t="str">
            <v>GOIANDIRA</v>
          </cell>
          <cell r="C976" t="str">
            <v>GO</v>
          </cell>
          <cell r="D976">
            <v>1683</v>
          </cell>
          <cell r="E976">
            <v>944</v>
          </cell>
        </row>
        <row r="977">
          <cell r="A977" t="str">
            <v>GOIANESIAGO</v>
          </cell>
          <cell r="B977" t="str">
            <v>GOIANESIA</v>
          </cell>
          <cell r="C977" t="str">
            <v>GO</v>
          </cell>
          <cell r="D977">
            <v>22502</v>
          </cell>
          <cell r="E977">
            <v>10328</v>
          </cell>
        </row>
        <row r="978">
          <cell r="A978" t="str">
            <v>GOIANIAGO</v>
          </cell>
          <cell r="B978" t="str">
            <v>GOIANIA</v>
          </cell>
          <cell r="C978" t="str">
            <v>GO</v>
          </cell>
          <cell r="D978">
            <v>847132</v>
          </cell>
          <cell r="E978">
            <v>468430</v>
          </cell>
        </row>
        <row r="979">
          <cell r="A979" t="str">
            <v>GOIANIRAGO</v>
          </cell>
          <cell r="B979" t="str">
            <v>GOIANIRA</v>
          </cell>
          <cell r="C979" t="str">
            <v>GO</v>
          </cell>
          <cell r="D979">
            <v>6300</v>
          </cell>
          <cell r="E979">
            <v>2951</v>
          </cell>
        </row>
        <row r="980">
          <cell r="A980" t="str">
            <v>GOIASGO</v>
          </cell>
          <cell r="B980" t="str">
            <v>GOIAS</v>
          </cell>
          <cell r="C980" t="str">
            <v>GO</v>
          </cell>
          <cell r="D980">
            <v>6582</v>
          </cell>
          <cell r="E980">
            <v>3027</v>
          </cell>
        </row>
        <row r="981">
          <cell r="A981" t="str">
            <v>GOIATUBAGO</v>
          </cell>
          <cell r="B981" t="str">
            <v>GOIATUBA</v>
          </cell>
          <cell r="C981" t="str">
            <v>GO</v>
          </cell>
          <cell r="D981">
            <v>16033</v>
          </cell>
          <cell r="E981">
            <v>6782</v>
          </cell>
        </row>
        <row r="982">
          <cell r="A982" t="str">
            <v>GOUVELANDIAGO</v>
          </cell>
          <cell r="B982" t="str">
            <v>GOUVELANDIA</v>
          </cell>
          <cell r="C982" t="str">
            <v>GO</v>
          </cell>
          <cell r="D982">
            <v>820</v>
          </cell>
          <cell r="E982">
            <v>358</v>
          </cell>
        </row>
        <row r="983">
          <cell r="A983" t="str">
            <v>GUAPOGO</v>
          </cell>
          <cell r="B983" t="str">
            <v>GUAPO</v>
          </cell>
          <cell r="C983" t="str">
            <v>GO</v>
          </cell>
          <cell r="D983">
            <v>3217</v>
          </cell>
          <cell r="E983">
            <v>1338</v>
          </cell>
        </row>
        <row r="984">
          <cell r="A984" t="str">
            <v>GUARAITAGO</v>
          </cell>
          <cell r="B984" t="str">
            <v>GUARAITA</v>
          </cell>
          <cell r="C984" t="str">
            <v>GO</v>
          </cell>
          <cell r="D984">
            <v>499</v>
          </cell>
          <cell r="E984">
            <v>185</v>
          </cell>
        </row>
        <row r="985">
          <cell r="A985" t="str">
            <v>GUARANI DE GOIASGO</v>
          </cell>
          <cell r="B985" t="str">
            <v>GUARANI DE GOIAS</v>
          </cell>
          <cell r="C985" t="str">
            <v>GO</v>
          </cell>
          <cell r="D985">
            <v>460</v>
          </cell>
          <cell r="E985">
            <v>166</v>
          </cell>
        </row>
        <row r="986">
          <cell r="A986" t="str">
            <v>GUARINOSGO</v>
          </cell>
          <cell r="B986" t="str">
            <v>GUARINOS</v>
          </cell>
          <cell r="C986" t="str">
            <v>GO</v>
          </cell>
          <cell r="D986">
            <v>204</v>
          </cell>
          <cell r="E986">
            <v>66</v>
          </cell>
        </row>
        <row r="987">
          <cell r="A987" t="str">
            <v>HEITORAIGO</v>
          </cell>
          <cell r="B987" t="str">
            <v>HEITORAI</v>
          </cell>
          <cell r="C987" t="str">
            <v>GO</v>
          </cell>
          <cell r="D987">
            <v>844</v>
          </cell>
          <cell r="E987">
            <v>355</v>
          </cell>
        </row>
        <row r="988">
          <cell r="A988" t="str">
            <v>HIDROLANDIAGO</v>
          </cell>
          <cell r="B988" t="str">
            <v>HIDROLANDIA</v>
          </cell>
          <cell r="C988" t="str">
            <v>GO</v>
          </cell>
          <cell r="D988">
            <v>4714</v>
          </cell>
          <cell r="E988">
            <v>1972</v>
          </cell>
        </row>
        <row r="989">
          <cell r="A989" t="str">
            <v>HIDROLINAGO</v>
          </cell>
          <cell r="B989" t="str">
            <v>HIDROLINA</v>
          </cell>
          <cell r="C989" t="str">
            <v>GO</v>
          </cell>
          <cell r="D989">
            <v>905</v>
          </cell>
          <cell r="E989">
            <v>415</v>
          </cell>
        </row>
        <row r="990">
          <cell r="A990" t="str">
            <v>IACIARAGO</v>
          </cell>
          <cell r="B990" t="str">
            <v>IACIARA</v>
          </cell>
          <cell r="C990" t="str">
            <v>GO</v>
          </cell>
          <cell r="D990">
            <v>1794</v>
          </cell>
          <cell r="E990">
            <v>625</v>
          </cell>
        </row>
        <row r="991">
          <cell r="A991" t="str">
            <v>INACIOLANDIAGO</v>
          </cell>
          <cell r="B991" t="str">
            <v>INACIOLANDIA</v>
          </cell>
          <cell r="C991" t="str">
            <v>GO</v>
          </cell>
          <cell r="D991">
            <v>1002</v>
          </cell>
          <cell r="E991">
            <v>334</v>
          </cell>
        </row>
        <row r="992">
          <cell r="A992" t="str">
            <v>INDIARAGO</v>
          </cell>
          <cell r="B992" t="str">
            <v>INDIARA</v>
          </cell>
          <cell r="C992" t="str">
            <v>GO</v>
          </cell>
          <cell r="D992">
            <v>3245</v>
          </cell>
          <cell r="E992">
            <v>1506</v>
          </cell>
        </row>
        <row r="993">
          <cell r="A993" t="str">
            <v>INHUMASGO</v>
          </cell>
          <cell r="B993" t="str">
            <v>INHUMAS</v>
          </cell>
          <cell r="C993" t="str">
            <v>GO</v>
          </cell>
          <cell r="D993">
            <v>20681</v>
          </cell>
          <cell r="E993">
            <v>8380</v>
          </cell>
        </row>
        <row r="994">
          <cell r="A994" t="str">
            <v>IPAMERIGO</v>
          </cell>
          <cell r="B994" t="str">
            <v>IPAMERI</v>
          </cell>
          <cell r="C994" t="str">
            <v>GO</v>
          </cell>
          <cell r="D994">
            <v>7158</v>
          </cell>
          <cell r="E994">
            <v>3612</v>
          </cell>
        </row>
        <row r="995">
          <cell r="A995" t="str">
            <v>IPIRANGA DE GOIASGO</v>
          </cell>
          <cell r="B995" t="str">
            <v>IPIRANGA DE GOIAS</v>
          </cell>
          <cell r="C995" t="str">
            <v>GO</v>
          </cell>
          <cell r="D995">
            <v>666</v>
          </cell>
          <cell r="E995">
            <v>202</v>
          </cell>
        </row>
        <row r="996">
          <cell r="A996" t="str">
            <v>IPORAGO</v>
          </cell>
          <cell r="B996" t="str">
            <v>IPORA</v>
          </cell>
          <cell r="C996" t="str">
            <v>GO</v>
          </cell>
          <cell r="D996">
            <v>15918</v>
          </cell>
          <cell r="E996">
            <v>5820</v>
          </cell>
        </row>
        <row r="997">
          <cell r="A997" t="str">
            <v>ISRAELANDIAGO</v>
          </cell>
          <cell r="B997" t="str">
            <v>ISRAELANDIA</v>
          </cell>
          <cell r="C997" t="str">
            <v>GO</v>
          </cell>
          <cell r="D997">
            <v>426</v>
          </cell>
          <cell r="E997">
            <v>175</v>
          </cell>
        </row>
        <row r="998">
          <cell r="A998" t="str">
            <v>ITABERAIGO</v>
          </cell>
          <cell r="B998" t="str">
            <v>ITABERAI</v>
          </cell>
          <cell r="C998" t="str">
            <v>GO</v>
          </cell>
          <cell r="D998">
            <v>12758</v>
          </cell>
          <cell r="E998">
            <v>5068</v>
          </cell>
        </row>
        <row r="999">
          <cell r="A999" t="str">
            <v>ITAGUARIGO</v>
          </cell>
          <cell r="B999" t="str">
            <v>ITAGUARI</v>
          </cell>
          <cell r="C999" t="str">
            <v>GO</v>
          </cell>
          <cell r="D999">
            <v>1413</v>
          </cell>
          <cell r="E999">
            <v>668</v>
          </cell>
        </row>
        <row r="1000">
          <cell r="A1000" t="str">
            <v>ITAGUARUGO</v>
          </cell>
          <cell r="B1000" t="str">
            <v>ITAGUARU</v>
          </cell>
          <cell r="C1000" t="str">
            <v>GO</v>
          </cell>
          <cell r="D1000">
            <v>1823</v>
          </cell>
          <cell r="E1000">
            <v>703</v>
          </cell>
        </row>
        <row r="1001">
          <cell r="A1001" t="str">
            <v>ITAJAGO</v>
          </cell>
          <cell r="B1001" t="str">
            <v>ITAJA</v>
          </cell>
          <cell r="C1001" t="str">
            <v>GO</v>
          </cell>
          <cell r="D1001">
            <v>1252</v>
          </cell>
          <cell r="E1001">
            <v>565</v>
          </cell>
        </row>
        <row r="1002">
          <cell r="A1002" t="str">
            <v>ITAPACIGO</v>
          </cell>
          <cell r="B1002" t="str">
            <v>ITAPACI</v>
          </cell>
          <cell r="C1002" t="str">
            <v>GO</v>
          </cell>
          <cell r="D1002">
            <v>4748</v>
          </cell>
          <cell r="E1002">
            <v>1838</v>
          </cell>
        </row>
        <row r="1003">
          <cell r="A1003" t="str">
            <v>ITAPIRAPUAGO</v>
          </cell>
          <cell r="B1003" t="str">
            <v>ITAPIRAPUA</v>
          </cell>
          <cell r="C1003" t="str">
            <v>GO</v>
          </cell>
          <cell r="D1003">
            <v>2026</v>
          </cell>
          <cell r="E1003">
            <v>692</v>
          </cell>
        </row>
        <row r="1004">
          <cell r="A1004" t="str">
            <v>ITAPURANGAGO</v>
          </cell>
          <cell r="B1004" t="str">
            <v>ITAPURANGA</v>
          </cell>
          <cell r="C1004" t="str">
            <v>GO</v>
          </cell>
          <cell r="D1004">
            <v>10508</v>
          </cell>
          <cell r="E1004">
            <v>3751</v>
          </cell>
        </row>
        <row r="1005">
          <cell r="A1005" t="str">
            <v>ITARUMAGO</v>
          </cell>
          <cell r="B1005" t="str">
            <v>ITARUMA</v>
          </cell>
          <cell r="C1005" t="str">
            <v>GO</v>
          </cell>
          <cell r="D1005">
            <v>1245</v>
          </cell>
          <cell r="E1005">
            <v>470</v>
          </cell>
        </row>
        <row r="1006">
          <cell r="A1006" t="str">
            <v>ITAUCUGO</v>
          </cell>
          <cell r="B1006" t="str">
            <v>ITAUCU</v>
          </cell>
          <cell r="C1006" t="str">
            <v>GO</v>
          </cell>
          <cell r="D1006">
            <v>1855</v>
          </cell>
          <cell r="E1006">
            <v>972</v>
          </cell>
        </row>
        <row r="1007">
          <cell r="A1007" t="str">
            <v>ITUMBIARAGO</v>
          </cell>
          <cell r="B1007" t="str">
            <v>ITUMBIARA</v>
          </cell>
          <cell r="C1007" t="str">
            <v>GO</v>
          </cell>
          <cell r="D1007">
            <v>56975</v>
          </cell>
          <cell r="E1007">
            <v>25805</v>
          </cell>
        </row>
        <row r="1008">
          <cell r="A1008" t="str">
            <v>IVOLANDIAGO</v>
          </cell>
          <cell r="B1008" t="str">
            <v>IVOLANDIA</v>
          </cell>
          <cell r="C1008" t="str">
            <v>GO</v>
          </cell>
          <cell r="D1008">
            <v>358</v>
          </cell>
          <cell r="E1008">
            <v>137</v>
          </cell>
        </row>
        <row r="1009">
          <cell r="A1009" t="str">
            <v>JANDAIAGO</v>
          </cell>
          <cell r="B1009" t="str">
            <v>JANDAIA</v>
          </cell>
          <cell r="C1009" t="str">
            <v>GO</v>
          </cell>
          <cell r="D1009">
            <v>1886</v>
          </cell>
          <cell r="E1009">
            <v>771</v>
          </cell>
        </row>
        <row r="1010">
          <cell r="A1010" t="str">
            <v>JARAGUAGO</v>
          </cell>
          <cell r="B1010" t="str">
            <v>JARAGUA</v>
          </cell>
          <cell r="C1010" t="str">
            <v>GO</v>
          </cell>
          <cell r="D1010">
            <v>12098</v>
          </cell>
          <cell r="E1010">
            <v>5330</v>
          </cell>
        </row>
        <row r="1011">
          <cell r="A1011" t="str">
            <v>JATAIGO</v>
          </cell>
          <cell r="B1011" t="str">
            <v>JATAI</v>
          </cell>
          <cell r="C1011" t="str">
            <v>GO</v>
          </cell>
          <cell r="D1011">
            <v>44876</v>
          </cell>
          <cell r="E1011">
            <v>18151</v>
          </cell>
        </row>
        <row r="1012">
          <cell r="A1012" t="str">
            <v>JAUPACIGO</v>
          </cell>
          <cell r="B1012" t="str">
            <v>JAUPACI</v>
          </cell>
          <cell r="C1012" t="str">
            <v>GO</v>
          </cell>
          <cell r="D1012">
            <v>708</v>
          </cell>
          <cell r="E1012">
            <v>251</v>
          </cell>
        </row>
        <row r="1013">
          <cell r="A1013" t="str">
            <v>JESUPOLISGO</v>
          </cell>
          <cell r="B1013" t="str">
            <v>JESUPOLIS</v>
          </cell>
          <cell r="C1013" t="str">
            <v>GO</v>
          </cell>
          <cell r="D1013">
            <v>314</v>
          </cell>
          <cell r="E1013">
            <v>140</v>
          </cell>
        </row>
        <row r="1014">
          <cell r="A1014" t="str">
            <v>JOVIANIAGO</v>
          </cell>
          <cell r="B1014" t="str">
            <v>JOVIANIA</v>
          </cell>
          <cell r="C1014" t="str">
            <v>GO</v>
          </cell>
          <cell r="D1014">
            <v>2387</v>
          </cell>
          <cell r="E1014">
            <v>959</v>
          </cell>
        </row>
        <row r="1015">
          <cell r="A1015" t="str">
            <v>JUSSARAGO</v>
          </cell>
          <cell r="B1015" t="str">
            <v>JUSSARA</v>
          </cell>
          <cell r="C1015" t="str">
            <v>GO</v>
          </cell>
          <cell r="D1015">
            <v>8949</v>
          </cell>
          <cell r="E1015">
            <v>2922</v>
          </cell>
        </row>
        <row r="1016">
          <cell r="A1016" t="str">
            <v>LAGOA SANTAGO</v>
          </cell>
          <cell r="B1016" t="str">
            <v>LAGOA SANTA</v>
          </cell>
          <cell r="C1016" t="str">
            <v>GO</v>
          </cell>
          <cell r="D1016">
            <v>213</v>
          </cell>
          <cell r="E1016">
            <v>72</v>
          </cell>
        </row>
        <row r="1017">
          <cell r="A1017" t="str">
            <v>LEOPOLDO DE BULHOESGO</v>
          </cell>
          <cell r="B1017" t="str">
            <v>LEOPOLDO DE BULHOES</v>
          </cell>
          <cell r="C1017" t="str">
            <v>GO</v>
          </cell>
          <cell r="D1017">
            <v>1506</v>
          </cell>
          <cell r="E1017">
            <v>554</v>
          </cell>
        </row>
        <row r="1018">
          <cell r="A1018" t="str">
            <v>LUZIANIAGO</v>
          </cell>
          <cell r="B1018" t="str">
            <v>LUZIANIA</v>
          </cell>
          <cell r="C1018" t="str">
            <v>GO</v>
          </cell>
          <cell r="D1018">
            <v>36550</v>
          </cell>
          <cell r="E1018">
            <v>18272</v>
          </cell>
        </row>
        <row r="1019">
          <cell r="A1019" t="str">
            <v>MAIRIPOTABAGO</v>
          </cell>
          <cell r="B1019" t="str">
            <v>MAIRIPOTABA</v>
          </cell>
          <cell r="C1019" t="str">
            <v>GO</v>
          </cell>
          <cell r="D1019">
            <v>745</v>
          </cell>
          <cell r="E1019">
            <v>341</v>
          </cell>
        </row>
        <row r="1020">
          <cell r="A1020" t="str">
            <v>MAMBAIGO</v>
          </cell>
          <cell r="B1020" t="str">
            <v>MAMBAI</v>
          </cell>
          <cell r="C1020" t="str">
            <v>GO</v>
          </cell>
          <cell r="D1020">
            <v>916</v>
          </cell>
          <cell r="E1020">
            <v>338</v>
          </cell>
        </row>
        <row r="1021">
          <cell r="A1021" t="str">
            <v>MARA ROSAGO</v>
          </cell>
          <cell r="B1021" t="str">
            <v>MARA ROSA</v>
          </cell>
          <cell r="C1021" t="str">
            <v>GO</v>
          </cell>
          <cell r="D1021">
            <v>2817</v>
          </cell>
          <cell r="E1021">
            <v>1002</v>
          </cell>
        </row>
        <row r="1022">
          <cell r="A1022" t="str">
            <v>MARZAGAOGO</v>
          </cell>
          <cell r="B1022" t="str">
            <v>MARZAGAO</v>
          </cell>
          <cell r="C1022" t="str">
            <v>GO</v>
          </cell>
          <cell r="D1022">
            <v>636</v>
          </cell>
          <cell r="E1022">
            <v>307</v>
          </cell>
        </row>
        <row r="1023">
          <cell r="A1023" t="str">
            <v>MATRINCHAGO</v>
          </cell>
          <cell r="B1023" t="str">
            <v>MATRINCHA</v>
          </cell>
          <cell r="C1023" t="str">
            <v>GO</v>
          </cell>
          <cell r="D1023">
            <v>842</v>
          </cell>
          <cell r="E1023">
            <v>194</v>
          </cell>
        </row>
        <row r="1024">
          <cell r="A1024" t="str">
            <v>MAURILANDIAGO</v>
          </cell>
          <cell r="B1024" t="str">
            <v>MAURILANDIA</v>
          </cell>
          <cell r="C1024" t="str">
            <v>GO</v>
          </cell>
          <cell r="D1024">
            <v>3506</v>
          </cell>
          <cell r="E1024">
            <v>1138</v>
          </cell>
        </row>
        <row r="1025">
          <cell r="A1025" t="str">
            <v>MIMOSO DE GOIASGO</v>
          </cell>
          <cell r="B1025" t="str">
            <v>MIMOSO DE GOIAS</v>
          </cell>
          <cell r="C1025" t="str">
            <v>GO</v>
          </cell>
          <cell r="D1025">
            <v>176</v>
          </cell>
          <cell r="E1025">
            <v>75</v>
          </cell>
        </row>
        <row r="1026">
          <cell r="A1026" t="str">
            <v>MINACUGO</v>
          </cell>
          <cell r="B1026" t="str">
            <v>MINACU</v>
          </cell>
          <cell r="C1026" t="str">
            <v>GO</v>
          </cell>
          <cell r="D1026">
            <v>11746</v>
          </cell>
          <cell r="E1026">
            <v>3517</v>
          </cell>
        </row>
        <row r="1027">
          <cell r="A1027" t="str">
            <v>MINEIROSGO</v>
          </cell>
          <cell r="B1027" t="str">
            <v>MINEIROS</v>
          </cell>
          <cell r="C1027" t="str">
            <v>GO</v>
          </cell>
          <cell r="D1027">
            <v>23022</v>
          </cell>
          <cell r="E1027">
            <v>8363</v>
          </cell>
        </row>
        <row r="1028">
          <cell r="A1028" t="str">
            <v>MOIPORAGO</v>
          </cell>
          <cell r="B1028" t="str">
            <v>MOIPORA</v>
          </cell>
          <cell r="C1028" t="str">
            <v>GO</v>
          </cell>
          <cell r="D1028">
            <v>369</v>
          </cell>
          <cell r="E1028">
            <v>166</v>
          </cell>
        </row>
        <row r="1029">
          <cell r="A1029" t="str">
            <v>MONTE ALEGRE DE GOIASGO</v>
          </cell>
          <cell r="B1029" t="str">
            <v>MONTE ALEGRE DE GOIAS</v>
          </cell>
          <cell r="C1029" t="str">
            <v>GO</v>
          </cell>
          <cell r="D1029">
            <v>308</v>
          </cell>
          <cell r="E1029">
            <v>123</v>
          </cell>
        </row>
        <row r="1030">
          <cell r="A1030" t="str">
            <v>MONTES CLAROS DE GOIASGO</v>
          </cell>
          <cell r="B1030" t="str">
            <v>MONTES CLAROS DE GOIAS</v>
          </cell>
          <cell r="C1030" t="str">
            <v>GO</v>
          </cell>
          <cell r="D1030">
            <v>2137</v>
          </cell>
          <cell r="E1030">
            <v>604</v>
          </cell>
        </row>
        <row r="1031">
          <cell r="A1031" t="str">
            <v>MONTIVIDIUGO</v>
          </cell>
          <cell r="B1031" t="str">
            <v>MONTIVIDIU</v>
          </cell>
          <cell r="C1031" t="str">
            <v>GO</v>
          </cell>
          <cell r="D1031">
            <v>3461</v>
          </cell>
          <cell r="E1031">
            <v>1493</v>
          </cell>
        </row>
        <row r="1032">
          <cell r="A1032" t="str">
            <v>MONTIVIDIU DO NORTEGO</v>
          </cell>
          <cell r="B1032" t="str">
            <v>MONTIVIDIU DO NORTE</v>
          </cell>
          <cell r="C1032" t="str">
            <v>GO</v>
          </cell>
          <cell r="D1032">
            <v>652</v>
          </cell>
          <cell r="E1032">
            <v>177</v>
          </cell>
        </row>
        <row r="1033">
          <cell r="A1033" t="str">
            <v>MORRINHOSGO</v>
          </cell>
          <cell r="B1033" t="str">
            <v>MORRINHOS</v>
          </cell>
          <cell r="C1033" t="str">
            <v>GO</v>
          </cell>
          <cell r="D1033">
            <v>18534</v>
          </cell>
          <cell r="E1033">
            <v>7475</v>
          </cell>
        </row>
        <row r="1034">
          <cell r="A1034" t="str">
            <v>MORRO AGUDO DE GOIASGO</v>
          </cell>
          <cell r="B1034" t="str">
            <v>MORRO AGUDO DE GOIAS</v>
          </cell>
          <cell r="C1034" t="str">
            <v>GO</v>
          </cell>
          <cell r="D1034">
            <v>631</v>
          </cell>
          <cell r="E1034">
            <v>227</v>
          </cell>
        </row>
        <row r="1035">
          <cell r="A1035" t="str">
            <v>MOSSAMEDESGO</v>
          </cell>
          <cell r="B1035" t="str">
            <v>MOSSAMEDES</v>
          </cell>
          <cell r="C1035" t="str">
            <v>GO</v>
          </cell>
          <cell r="D1035">
            <v>974</v>
          </cell>
          <cell r="E1035">
            <v>458</v>
          </cell>
        </row>
        <row r="1036">
          <cell r="A1036" t="str">
            <v>MOZARLANDIAGO</v>
          </cell>
          <cell r="B1036" t="str">
            <v>MOZARLANDIA</v>
          </cell>
          <cell r="C1036" t="str">
            <v>GO</v>
          </cell>
          <cell r="D1036">
            <v>4414</v>
          </cell>
          <cell r="E1036">
            <v>1225</v>
          </cell>
        </row>
        <row r="1037">
          <cell r="A1037" t="str">
            <v>MUNDO NOVOGO</v>
          </cell>
          <cell r="B1037" t="str">
            <v>MUNDO NOVO</v>
          </cell>
          <cell r="C1037" t="str">
            <v>GO</v>
          </cell>
          <cell r="D1037">
            <v>974</v>
          </cell>
          <cell r="E1037">
            <v>296</v>
          </cell>
        </row>
        <row r="1038">
          <cell r="A1038" t="str">
            <v>MUTUNOPOLISGO</v>
          </cell>
          <cell r="B1038" t="str">
            <v>MUTUNOPOLIS</v>
          </cell>
          <cell r="C1038" t="str">
            <v>GO</v>
          </cell>
          <cell r="D1038">
            <v>937</v>
          </cell>
          <cell r="E1038">
            <v>285</v>
          </cell>
        </row>
        <row r="1039">
          <cell r="A1039" t="str">
            <v>NAZARIOGO</v>
          </cell>
          <cell r="B1039" t="str">
            <v>NAZARIO</v>
          </cell>
          <cell r="C1039" t="str">
            <v>GO</v>
          </cell>
          <cell r="D1039">
            <v>1706</v>
          </cell>
          <cell r="E1039">
            <v>830</v>
          </cell>
        </row>
        <row r="1040">
          <cell r="A1040" t="str">
            <v>NEROPOLISGO</v>
          </cell>
          <cell r="B1040" t="str">
            <v>NEROPOLIS</v>
          </cell>
          <cell r="C1040" t="str">
            <v>GO</v>
          </cell>
          <cell r="D1040">
            <v>7804</v>
          </cell>
          <cell r="E1040">
            <v>3507</v>
          </cell>
        </row>
        <row r="1041">
          <cell r="A1041" t="str">
            <v>NIQUELANDIAGO</v>
          </cell>
          <cell r="B1041" t="str">
            <v>NIQUELANDIA</v>
          </cell>
          <cell r="C1041" t="str">
            <v>GO</v>
          </cell>
          <cell r="D1041">
            <v>11886</v>
          </cell>
          <cell r="E1041">
            <v>5453</v>
          </cell>
        </row>
        <row r="1042">
          <cell r="A1042" t="str">
            <v>NOVA AMERICAGO</v>
          </cell>
          <cell r="B1042" t="str">
            <v>NOVA AMERICA</v>
          </cell>
          <cell r="C1042" t="str">
            <v>GO</v>
          </cell>
          <cell r="D1042">
            <v>750</v>
          </cell>
          <cell r="E1042">
            <v>304</v>
          </cell>
        </row>
        <row r="1043">
          <cell r="A1043" t="str">
            <v>NOVA AURORAGO</v>
          </cell>
          <cell r="B1043" t="str">
            <v>NOVA AURORA</v>
          </cell>
          <cell r="C1043" t="str">
            <v>GO</v>
          </cell>
          <cell r="D1043">
            <v>750</v>
          </cell>
          <cell r="E1043">
            <v>302</v>
          </cell>
        </row>
        <row r="1044">
          <cell r="A1044" t="str">
            <v>NOVA CRIXASGO</v>
          </cell>
          <cell r="B1044" t="str">
            <v>NOVA CRIXAS</v>
          </cell>
          <cell r="C1044" t="str">
            <v>GO</v>
          </cell>
          <cell r="D1044">
            <v>2092</v>
          </cell>
          <cell r="E1044">
            <v>602</v>
          </cell>
        </row>
        <row r="1045">
          <cell r="A1045" t="str">
            <v>NOVA GLORIAGO</v>
          </cell>
          <cell r="B1045" t="str">
            <v>NOVA GLORIA</v>
          </cell>
          <cell r="C1045" t="str">
            <v>GO</v>
          </cell>
          <cell r="D1045">
            <v>2153</v>
          </cell>
          <cell r="E1045">
            <v>846</v>
          </cell>
        </row>
        <row r="1046">
          <cell r="A1046" t="str">
            <v>NOVA IGUACU DE GOIASGO</v>
          </cell>
          <cell r="B1046" t="str">
            <v>NOVA IGUACU DE GOIAS</v>
          </cell>
          <cell r="C1046" t="str">
            <v>GO</v>
          </cell>
          <cell r="D1046">
            <v>572</v>
          </cell>
          <cell r="E1046">
            <v>207</v>
          </cell>
        </row>
        <row r="1047">
          <cell r="A1047" t="str">
            <v>NOVA ROMAGO</v>
          </cell>
          <cell r="B1047" t="str">
            <v>NOVA ROMA</v>
          </cell>
          <cell r="C1047" t="str">
            <v>GO</v>
          </cell>
          <cell r="D1047">
            <v>281</v>
          </cell>
          <cell r="E1047">
            <v>127</v>
          </cell>
        </row>
        <row r="1048">
          <cell r="A1048" t="str">
            <v>NOVA VENEZAGO</v>
          </cell>
          <cell r="B1048" t="str">
            <v>NOVA VENEZA</v>
          </cell>
          <cell r="C1048" t="str">
            <v>GO</v>
          </cell>
          <cell r="D1048">
            <v>2038</v>
          </cell>
          <cell r="E1048">
            <v>791</v>
          </cell>
        </row>
        <row r="1049">
          <cell r="A1049" t="str">
            <v>NOVO BRASILGO</v>
          </cell>
          <cell r="B1049" t="str">
            <v>NOVO BRASIL</v>
          </cell>
          <cell r="C1049" t="str">
            <v>GO</v>
          </cell>
          <cell r="D1049">
            <v>1086</v>
          </cell>
          <cell r="E1049">
            <v>337</v>
          </cell>
        </row>
        <row r="1050">
          <cell r="A1050" t="str">
            <v>NOVO GAMAGO</v>
          </cell>
          <cell r="B1050" t="str">
            <v>NOVO GAMA</v>
          </cell>
          <cell r="C1050" t="str">
            <v>GO</v>
          </cell>
          <cell r="D1050">
            <v>7612</v>
          </cell>
          <cell r="E1050">
            <v>4557</v>
          </cell>
        </row>
        <row r="1051">
          <cell r="A1051" t="str">
            <v>NOVO PLANALTOGO</v>
          </cell>
          <cell r="B1051" t="str">
            <v>NOVO PLANALTO</v>
          </cell>
          <cell r="C1051" t="str">
            <v>GO</v>
          </cell>
          <cell r="D1051">
            <v>609</v>
          </cell>
          <cell r="E1051">
            <v>178</v>
          </cell>
        </row>
        <row r="1052">
          <cell r="A1052" t="str">
            <v>ORIZONAGO</v>
          </cell>
          <cell r="B1052" t="str">
            <v>ORIZONA</v>
          </cell>
          <cell r="C1052" t="str">
            <v>GO</v>
          </cell>
          <cell r="D1052">
            <v>4846</v>
          </cell>
          <cell r="E1052">
            <v>1944</v>
          </cell>
        </row>
        <row r="1053">
          <cell r="A1053" t="str">
            <v>OURO VERDE DE GOIASGO</v>
          </cell>
          <cell r="B1053" t="str">
            <v>OURO VERDE DE GOIAS</v>
          </cell>
          <cell r="C1053" t="str">
            <v>GO</v>
          </cell>
          <cell r="D1053">
            <v>1150</v>
          </cell>
          <cell r="E1053">
            <v>572</v>
          </cell>
        </row>
        <row r="1054">
          <cell r="A1054" t="str">
            <v>OUVIDORGO</v>
          </cell>
          <cell r="B1054" t="str">
            <v>OUVIDOR</v>
          </cell>
          <cell r="C1054" t="str">
            <v>GO</v>
          </cell>
          <cell r="D1054">
            <v>1673</v>
          </cell>
          <cell r="E1054">
            <v>849</v>
          </cell>
        </row>
        <row r="1055">
          <cell r="A1055" t="str">
            <v>PADRE BERNARDOGO</v>
          </cell>
          <cell r="B1055" t="str">
            <v>PADRE BERNARDO</v>
          </cell>
          <cell r="C1055" t="str">
            <v>GO</v>
          </cell>
          <cell r="D1055">
            <v>3399</v>
          </cell>
          <cell r="E1055">
            <v>1683</v>
          </cell>
        </row>
        <row r="1056">
          <cell r="A1056" t="str">
            <v>PALESTINA DE GOIASGO</v>
          </cell>
          <cell r="B1056" t="str">
            <v>PALESTINA DE GOIAS</v>
          </cell>
          <cell r="C1056" t="str">
            <v>GO</v>
          </cell>
          <cell r="D1056">
            <v>711</v>
          </cell>
          <cell r="E1056">
            <v>202</v>
          </cell>
        </row>
        <row r="1057">
          <cell r="A1057" t="str">
            <v>PALMEIRAS DE GOIASGO</v>
          </cell>
          <cell r="B1057" t="str">
            <v>PALMEIRAS DE GOIAS</v>
          </cell>
          <cell r="C1057" t="str">
            <v>GO</v>
          </cell>
          <cell r="D1057">
            <v>7203</v>
          </cell>
          <cell r="E1057">
            <v>2946</v>
          </cell>
        </row>
        <row r="1058">
          <cell r="A1058" t="str">
            <v>PALMELOGO</v>
          </cell>
          <cell r="B1058" t="str">
            <v>PALMELO</v>
          </cell>
          <cell r="C1058" t="str">
            <v>GO</v>
          </cell>
          <cell r="D1058">
            <v>523</v>
          </cell>
          <cell r="E1058">
            <v>249</v>
          </cell>
        </row>
        <row r="1059">
          <cell r="A1059" t="str">
            <v>PALMINOPOLISGO</v>
          </cell>
          <cell r="B1059" t="str">
            <v>PALMINOPOLIS</v>
          </cell>
          <cell r="C1059" t="str">
            <v>GO</v>
          </cell>
          <cell r="D1059">
            <v>1059</v>
          </cell>
          <cell r="E1059">
            <v>343</v>
          </cell>
        </row>
        <row r="1060">
          <cell r="A1060" t="str">
            <v>PANAMAGO</v>
          </cell>
          <cell r="B1060" t="str">
            <v>PANAMA</v>
          </cell>
          <cell r="C1060" t="str">
            <v>GO</v>
          </cell>
          <cell r="D1060">
            <v>420</v>
          </cell>
          <cell r="E1060">
            <v>170</v>
          </cell>
        </row>
        <row r="1061">
          <cell r="A1061" t="str">
            <v>PARANAIGUARAGO</v>
          </cell>
          <cell r="B1061" t="str">
            <v>PARANAIGUARA</v>
          </cell>
          <cell r="C1061" t="str">
            <v>GO</v>
          </cell>
          <cell r="D1061">
            <v>2502</v>
          </cell>
          <cell r="E1061">
            <v>1335</v>
          </cell>
        </row>
        <row r="1062">
          <cell r="A1062" t="str">
            <v>PARAUNAGO</v>
          </cell>
          <cell r="B1062" t="str">
            <v>PARAUNA</v>
          </cell>
          <cell r="C1062" t="str">
            <v>GO</v>
          </cell>
          <cell r="D1062">
            <v>3171</v>
          </cell>
          <cell r="E1062">
            <v>1108</v>
          </cell>
        </row>
        <row r="1063">
          <cell r="A1063" t="str">
            <v>PEROLANDIAGO</v>
          </cell>
          <cell r="B1063" t="str">
            <v>PEROLANDIA</v>
          </cell>
          <cell r="C1063" t="str">
            <v>GO</v>
          </cell>
          <cell r="D1063">
            <v>537</v>
          </cell>
          <cell r="E1063">
            <v>245</v>
          </cell>
        </row>
        <row r="1064">
          <cell r="A1064" t="str">
            <v>PETROLINA DE GOIASGO</v>
          </cell>
          <cell r="B1064" t="str">
            <v>PETROLINA DE GOIAS</v>
          </cell>
          <cell r="C1064" t="str">
            <v>GO</v>
          </cell>
          <cell r="D1064">
            <v>2598</v>
          </cell>
          <cell r="E1064">
            <v>1226</v>
          </cell>
        </row>
        <row r="1065">
          <cell r="A1065" t="str">
            <v>PILAR DE GOIASGO</v>
          </cell>
          <cell r="B1065" t="str">
            <v>PILAR DE GOIAS</v>
          </cell>
          <cell r="C1065" t="str">
            <v>GO</v>
          </cell>
          <cell r="D1065">
            <v>365</v>
          </cell>
          <cell r="E1065">
            <v>149</v>
          </cell>
        </row>
        <row r="1066">
          <cell r="A1066" t="str">
            <v>PIRACANJUBAGO</v>
          </cell>
          <cell r="B1066" t="str">
            <v>PIRACANJUBA</v>
          </cell>
          <cell r="C1066" t="str">
            <v>GO</v>
          </cell>
          <cell r="D1066">
            <v>9347</v>
          </cell>
          <cell r="E1066">
            <v>3856</v>
          </cell>
        </row>
        <row r="1067">
          <cell r="A1067" t="str">
            <v>PIRANHASGO</v>
          </cell>
          <cell r="B1067" t="str">
            <v>PIRANHAS</v>
          </cell>
          <cell r="C1067" t="str">
            <v>GO</v>
          </cell>
          <cell r="D1067">
            <v>3763</v>
          </cell>
          <cell r="E1067">
            <v>1318</v>
          </cell>
        </row>
        <row r="1068">
          <cell r="A1068" t="str">
            <v>PIRENOPOLISGO</v>
          </cell>
          <cell r="B1068" t="str">
            <v>PIRENOPOLIS</v>
          </cell>
          <cell r="C1068" t="str">
            <v>GO</v>
          </cell>
          <cell r="D1068">
            <v>6137</v>
          </cell>
          <cell r="E1068">
            <v>2989</v>
          </cell>
        </row>
        <row r="1069">
          <cell r="A1069" t="str">
            <v>PIRES DO RIOGO</v>
          </cell>
          <cell r="B1069" t="str">
            <v>PIRES DO RIO</v>
          </cell>
          <cell r="C1069" t="str">
            <v>GO</v>
          </cell>
          <cell r="D1069">
            <v>12179</v>
          </cell>
          <cell r="E1069">
            <v>5821</v>
          </cell>
        </row>
        <row r="1070">
          <cell r="A1070" t="str">
            <v>PLANALTINAGO</v>
          </cell>
          <cell r="B1070" t="str">
            <v>PLANALTINA</v>
          </cell>
          <cell r="C1070" t="str">
            <v>GO</v>
          </cell>
          <cell r="D1070">
            <v>10711</v>
          </cell>
          <cell r="E1070">
            <v>6310</v>
          </cell>
        </row>
        <row r="1071">
          <cell r="A1071" t="str">
            <v>PONTALINAGO</v>
          </cell>
          <cell r="B1071" t="str">
            <v>PONTALINA</v>
          </cell>
          <cell r="C1071" t="str">
            <v>GO</v>
          </cell>
          <cell r="D1071">
            <v>5969</v>
          </cell>
          <cell r="E1071">
            <v>2304</v>
          </cell>
        </row>
        <row r="1072">
          <cell r="A1072" t="str">
            <v>PORANGATUGO</v>
          </cell>
          <cell r="B1072" t="str">
            <v>PORANGATU</v>
          </cell>
          <cell r="C1072" t="str">
            <v>GO</v>
          </cell>
          <cell r="D1072">
            <v>19589</v>
          </cell>
          <cell r="E1072">
            <v>6732</v>
          </cell>
        </row>
        <row r="1073">
          <cell r="A1073" t="str">
            <v>PORTEIRAOGO</v>
          </cell>
          <cell r="B1073" t="str">
            <v>PORTEIRAO</v>
          </cell>
          <cell r="C1073" t="str">
            <v>GO</v>
          </cell>
          <cell r="D1073">
            <v>640</v>
          </cell>
          <cell r="E1073">
            <v>266</v>
          </cell>
        </row>
        <row r="1074">
          <cell r="A1074" t="str">
            <v>PORTELANDIAGO</v>
          </cell>
          <cell r="B1074" t="str">
            <v>PORTELANDIA</v>
          </cell>
          <cell r="C1074" t="str">
            <v>GO</v>
          </cell>
          <cell r="D1074">
            <v>834</v>
          </cell>
          <cell r="E1074">
            <v>330</v>
          </cell>
        </row>
        <row r="1075">
          <cell r="A1075" t="str">
            <v>POSSEGO</v>
          </cell>
          <cell r="B1075" t="str">
            <v>POSSE</v>
          </cell>
          <cell r="C1075" t="str">
            <v>GO</v>
          </cell>
          <cell r="D1075">
            <v>8138</v>
          </cell>
          <cell r="E1075">
            <v>3544</v>
          </cell>
        </row>
        <row r="1076">
          <cell r="A1076" t="str">
            <v>PROFESSOR JAMILGO</v>
          </cell>
          <cell r="B1076" t="str">
            <v>PROFESSOR JAMIL</v>
          </cell>
          <cell r="C1076" t="str">
            <v>GO</v>
          </cell>
          <cell r="D1076">
            <v>657</v>
          </cell>
          <cell r="E1076">
            <v>297</v>
          </cell>
        </row>
        <row r="1077">
          <cell r="A1077" t="str">
            <v>QUIRINOPOLISGO</v>
          </cell>
          <cell r="B1077" t="str">
            <v>QUIRINOPOLIS</v>
          </cell>
          <cell r="C1077" t="str">
            <v>GO</v>
          </cell>
          <cell r="D1077">
            <v>20370</v>
          </cell>
          <cell r="E1077">
            <v>7543</v>
          </cell>
        </row>
        <row r="1078">
          <cell r="A1078" t="str">
            <v>RIALMAGO</v>
          </cell>
          <cell r="B1078" t="str">
            <v>RIALMA</v>
          </cell>
          <cell r="C1078" t="str">
            <v>GO</v>
          </cell>
          <cell r="D1078">
            <v>5228</v>
          </cell>
          <cell r="E1078">
            <v>2257</v>
          </cell>
        </row>
        <row r="1079">
          <cell r="A1079" t="str">
            <v>RIANAPOLISGO</v>
          </cell>
          <cell r="B1079" t="str">
            <v>RIANAPOLIS</v>
          </cell>
          <cell r="C1079" t="str">
            <v>GO</v>
          </cell>
          <cell r="D1079">
            <v>1482</v>
          </cell>
          <cell r="E1079">
            <v>585</v>
          </cell>
        </row>
        <row r="1080">
          <cell r="A1080" t="str">
            <v>RIO QUENTEGO</v>
          </cell>
          <cell r="B1080" t="str">
            <v>RIO QUENTE</v>
          </cell>
          <cell r="C1080" t="str">
            <v>GO</v>
          </cell>
          <cell r="D1080">
            <v>1132</v>
          </cell>
          <cell r="E1080">
            <v>530</v>
          </cell>
        </row>
        <row r="1081">
          <cell r="A1081" t="str">
            <v>RIO VERDEGO</v>
          </cell>
          <cell r="B1081" t="str">
            <v>RIO VERDE</v>
          </cell>
          <cell r="C1081" t="str">
            <v>GO</v>
          </cell>
          <cell r="D1081">
            <v>79086</v>
          </cell>
          <cell r="E1081">
            <v>32351</v>
          </cell>
        </row>
        <row r="1082">
          <cell r="A1082" t="str">
            <v>RUBIATABAGO</v>
          </cell>
          <cell r="B1082" t="str">
            <v>RUBIATABA</v>
          </cell>
          <cell r="C1082" t="str">
            <v>GO</v>
          </cell>
          <cell r="D1082">
            <v>7555</v>
          </cell>
          <cell r="E1082">
            <v>3161</v>
          </cell>
        </row>
        <row r="1083">
          <cell r="A1083" t="str">
            <v>SANCLERLANDIAGO</v>
          </cell>
          <cell r="B1083" t="str">
            <v>SANCLERLANDIA</v>
          </cell>
          <cell r="C1083" t="str">
            <v>GO</v>
          </cell>
          <cell r="D1083">
            <v>2870</v>
          </cell>
          <cell r="E1083">
            <v>1228</v>
          </cell>
        </row>
        <row r="1084">
          <cell r="A1084" t="str">
            <v>SANTA BARBARA DE GOIASGO</v>
          </cell>
          <cell r="B1084" t="str">
            <v>SANTA BARBARA DE GOIAS</v>
          </cell>
          <cell r="C1084" t="str">
            <v>GO</v>
          </cell>
          <cell r="D1084">
            <v>1366</v>
          </cell>
          <cell r="E1084">
            <v>656</v>
          </cell>
        </row>
        <row r="1085">
          <cell r="A1085" t="str">
            <v>SANTA CRUZ DE GOIASGO</v>
          </cell>
          <cell r="B1085" t="str">
            <v>SANTA CRUZ DE GOIAS</v>
          </cell>
          <cell r="C1085" t="str">
            <v>GO</v>
          </cell>
          <cell r="D1085">
            <v>380</v>
          </cell>
          <cell r="E1085">
            <v>188</v>
          </cell>
        </row>
        <row r="1086">
          <cell r="A1086" t="str">
            <v>SANTA FE DE GOIASGO</v>
          </cell>
          <cell r="B1086" t="str">
            <v>SANTA FE DE GOIAS</v>
          </cell>
          <cell r="C1086" t="str">
            <v>GO</v>
          </cell>
          <cell r="D1086">
            <v>1200</v>
          </cell>
          <cell r="E1086">
            <v>307</v>
          </cell>
        </row>
        <row r="1087">
          <cell r="A1087" t="str">
            <v>SANTA HELENA DE GOIASGO</v>
          </cell>
          <cell r="B1087" t="str">
            <v>SANTA HELENA DE GOIAS</v>
          </cell>
          <cell r="C1087" t="str">
            <v>GO</v>
          </cell>
          <cell r="D1087">
            <v>12849</v>
          </cell>
          <cell r="E1087">
            <v>5940</v>
          </cell>
        </row>
        <row r="1088">
          <cell r="A1088" t="str">
            <v>SANTA ISABELGO</v>
          </cell>
          <cell r="B1088" t="str">
            <v>SANTA ISABEL</v>
          </cell>
          <cell r="C1088" t="str">
            <v>GO</v>
          </cell>
          <cell r="D1088">
            <v>558</v>
          </cell>
          <cell r="E1088">
            <v>170</v>
          </cell>
        </row>
        <row r="1089">
          <cell r="A1089" t="str">
            <v>SANTA RITA DO ARAGUAIAGO</v>
          </cell>
          <cell r="B1089" t="str">
            <v>SANTA RITA DO ARAGUAIA</v>
          </cell>
          <cell r="C1089" t="str">
            <v>GO</v>
          </cell>
          <cell r="D1089">
            <v>2999</v>
          </cell>
          <cell r="E1089">
            <v>808</v>
          </cell>
        </row>
        <row r="1090">
          <cell r="A1090" t="str">
            <v>SANTA RITA DO NOVO DESTINOGO</v>
          </cell>
          <cell r="B1090" t="str">
            <v>SANTA RITA DO NOVO DESTINO</v>
          </cell>
          <cell r="C1090" t="str">
            <v>GO</v>
          </cell>
          <cell r="D1090">
            <v>363</v>
          </cell>
          <cell r="E1090">
            <v>170</v>
          </cell>
        </row>
        <row r="1091">
          <cell r="A1091" t="str">
            <v>SANTA ROSA DE GOIASGO</v>
          </cell>
          <cell r="B1091" t="str">
            <v>SANTA ROSA DE GOIAS</v>
          </cell>
          <cell r="C1091" t="str">
            <v>GO</v>
          </cell>
          <cell r="D1091">
            <v>783</v>
          </cell>
          <cell r="E1091">
            <v>347</v>
          </cell>
        </row>
        <row r="1092">
          <cell r="A1092" t="str">
            <v>SANTA TEREZA DE GOIASGO</v>
          </cell>
          <cell r="B1092" t="str">
            <v>SANTA TEREZA DE GOIAS</v>
          </cell>
          <cell r="C1092" t="str">
            <v>GO</v>
          </cell>
          <cell r="D1092">
            <v>929</v>
          </cell>
          <cell r="E1092">
            <v>377</v>
          </cell>
        </row>
        <row r="1093">
          <cell r="A1093" t="str">
            <v>SANTA TEREZINHA DE GOIASGO</v>
          </cell>
          <cell r="B1093" t="str">
            <v>SANTA TEREZINHA DE GOIAS</v>
          </cell>
          <cell r="C1093" t="str">
            <v>GO</v>
          </cell>
          <cell r="D1093">
            <v>2586</v>
          </cell>
          <cell r="E1093">
            <v>695</v>
          </cell>
        </row>
        <row r="1094">
          <cell r="A1094" t="str">
            <v>SANTO ANTONIO DA BARRAGO</v>
          </cell>
          <cell r="B1094" t="str">
            <v>SANTO ANTONIO DA BARRA</v>
          </cell>
          <cell r="C1094" t="str">
            <v>GO</v>
          </cell>
          <cell r="D1094">
            <v>751</v>
          </cell>
          <cell r="E1094">
            <v>329</v>
          </cell>
        </row>
        <row r="1095">
          <cell r="A1095" t="str">
            <v>SANTO ANTONIO DE GOIASGO</v>
          </cell>
          <cell r="B1095" t="str">
            <v>SANTO ANTONIO DE GOIAS</v>
          </cell>
          <cell r="C1095" t="str">
            <v>GO</v>
          </cell>
          <cell r="D1095">
            <v>1104</v>
          </cell>
          <cell r="E1095">
            <v>575</v>
          </cell>
        </row>
        <row r="1096">
          <cell r="A1096" t="str">
            <v>SANTO ANTONIO DO DESCOBERTOGO</v>
          </cell>
          <cell r="B1096" t="str">
            <v>SANTO ANTONIO DO DESCOBERTO</v>
          </cell>
          <cell r="C1096" t="str">
            <v>GO</v>
          </cell>
          <cell r="D1096">
            <v>5877</v>
          </cell>
          <cell r="E1096">
            <v>2944</v>
          </cell>
        </row>
        <row r="1097">
          <cell r="A1097" t="str">
            <v>SAO DOMINGOSGO</v>
          </cell>
          <cell r="B1097" t="str">
            <v>SAO DOMINGOS</v>
          </cell>
          <cell r="C1097" t="str">
            <v>GO</v>
          </cell>
          <cell r="D1097">
            <v>1057</v>
          </cell>
          <cell r="E1097">
            <v>322</v>
          </cell>
        </row>
        <row r="1098">
          <cell r="A1098" t="str">
            <v>SAO FRANCISCO DE GOIASGO</v>
          </cell>
          <cell r="B1098" t="str">
            <v>SAO FRANCISCO DE GOIAS</v>
          </cell>
          <cell r="C1098" t="str">
            <v>GO</v>
          </cell>
          <cell r="D1098">
            <v>1242</v>
          </cell>
          <cell r="E1098">
            <v>532</v>
          </cell>
        </row>
        <row r="1099">
          <cell r="A1099" t="str">
            <v>SAO JOAO D'ALIANCAGO</v>
          </cell>
          <cell r="B1099" t="str">
            <v>SAO JOAO D'ALIANCA</v>
          </cell>
          <cell r="C1099" t="str">
            <v>GO</v>
          </cell>
          <cell r="D1099">
            <v>1434</v>
          </cell>
          <cell r="E1099">
            <v>767</v>
          </cell>
        </row>
        <row r="1100">
          <cell r="A1100" t="str">
            <v>SAO JOAO DA PARAUNAGO</v>
          </cell>
          <cell r="B1100" t="str">
            <v>SAO JOAO DA PARAUNA</v>
          </cell>
          <cell r="C1100" t="str">
            <v>GO</v>
          </cell>
          <cell r="D1100">
            <v>559</v>
          </cell>
          <cell r="E1100">
            <v>219</v>
          </cell>
        </row>
        <row r="1101">
          <cell r="A1101" t="str">
            <v>SAO LUIS DE MONTES BELOSGO</v>
          </cell>
          <cell r="B1101" t="str">
            <v>SAO LUIS DE MONTES BELOS</v>
          </cell>
          <cell r="C1101" t="str">
            <v>GO</v>
          </cell>
          <cell r="D1101">
            <v>14111</v>
          </cell>
          <cell r="E1101">
            <v>6505</v>
          </cell>
        </row>
        <row r="1102">
          <cell r="A1102" t="str">
            <v>SAO LUIZ DO NORTEGO</v>
          </cell>
          <cell r="B1102" t="str">
            <v>SAO LUIZ DO NORTE</v>
          </cell>
          <cell r="C1102" t="str">
            <v>GO</v>
          </cell>
          <cell r="D1102">
            <v>797</v>
          </cell>
          <cell r="E1102">
            <v>293</v>
          </cell>
        </row>
        <row r="1103">
          <cell r="A1103" t="str">
            <v>SAO MIGUEL DO ARAGUAIAGO</v>
          </cell>
          <cell r="B1103" t="str">
            <v>SAO MIGUEL DO ARAGUAIA</v>
          </cell>
          <cell r="C1103" t="str">
            <v>GO</v>
          </cell>
          <cell r="D1103">
            <v>6369</v>
          </cell>
          <cell r="E1103">
            <v>2143</v>
          </cell>
        </row>
        <row r="1104">
          <cell r="A1104" t="str">
            <v>SAO MIGUEL DO PASSA QUATROGO</v>
          </cell>
          <cell r="B1104" t="str">
            <v>SAO MIGUEL DO PASSA QUATRO</v>
          </cell>
          <cell r="C1104" t="str">
            <v>GO</v>
          </cell>
          <cell r="D1104">
            <v>871</v>
          </cell>
          <cell r="E1104">
            <v>310</v>
          </cell>
        </row>
        <row r="1105">
          <cell r="A1105" t="str">
            <v>SAO PATRICIOGO</v>
          </cell>
          <cell r="B1105" t="str">
            <v>SAO PATRICIO</v>
          </cell>
          <cell r="C1105" t="str">
            <v>GO</v>
          </cell>
          <cell r="D1105">
            <v>415</v>
          </cell>
          <cell r="E1105">
            <v>126</v>
          </cell>
        </row>
        <row r="1106">
          <cell r="A1106" t="str">
            <v>SAO SIMAOGO</v>
          </cell>
          <cell r="B1106" t="str">
            <v>SAO SIMAO</v>
          </cell>
          <cell r="C1106" t="str">
            <v>GO</v>
          </cell>
          <cell r="D1106">
            <v>4487</v>
          </cell>
          <cell r="E1106">
            <v>2042</v>
          </cell>
        </row>
        <row r="1107">
          <cell r="A1107" t="str">
            <v>SENADOR CANEDOGO</v>
          </cell>
          <cell r="B1107" t="str">
            <v>SENADOR CANEDO</v>
          </cell>
          <cell r="C1107" t="str">
            <v>GO</v>
          </cell>
          <cell r="D1107">
            <v>20961</v>
          </cell>
          <cell r="E1107">
            <v>9223</v>
          </cell>
        </row>
        <row r="1108">
          <cell r="A1108" t="str">
            <v>SERRANOPOLISGO</v>
          </cell>
          <cell r="B1108" t="str">
            <v>SERRANOPOLIS</v>
          </cell>
          <cell r="C1108" t="str">
            <v>GO</v>
          </cell>
          <cell r="D1108">
            <v>1632</v>
          </cell>
          <cell r="E1108">
            <v>683</v>
          </cell>
        </row>
        <row r="1109">
          <cell r="A1109" t="str">
            <v>SILVANIAGO</v>
          </cell>
          <cell r="B1109" t="str">
            <v>SILVANIA</v>
          </cell>
          <cell r="C1109" t="str">
            <v>GO</v>
          </cell>
          <cell r="D1109">
            <v>5928</v>
          </cell>
          <cell r="E1109">
            <v>2632</v>
          </cell>
        </row>
        <row r="1110">
          <cell r="A1110" t="str">
            <v>SIMOLANDIAGO</v>
          </cell>
          <cell r="B1110" t="str">
            <v>SIMOLANDIA</v>
          </cell>
          <cell r="C1110" t="str">
            <v>GO</v>
          </cell>
          <cell r="D1110">
            <v>1129</v>
          </cell>
          <cell r="E1110">
            <v>457</v>
          </cell>
        </row>
        <row r="1111">
          <cell r="A1111" t="str">
            <v>SITIO D'ABADIAGO</v>
          </cell>
          <cell r="B1111" t="str">
            <v>SITIO D'ABADIA</v>
          </cell>
          <cell r="C1111" t="str">
            <v>GO</v>
          </cell>
          <cell r="D1111">
            <v>231</v>
          </cell>
          <cell r="E1111">
            <v>96</v>
          </cell>
        </row>
        <row r="1112">
          <cell r="A1112" t="str">
            <v>TAQUARAL DE GOIASGO</v>
          </cell>
          <cell r="B1112" t="str">
            <v>TAQUARAL DE GOIAS</v>
          </cell>
          <cell r="C1112" t="str">
            <v>GO</v>
          </cell>
          <cell r="D1112">
            <v>737</v>
          </cell>
          <cell r="E1112">
            <v>379</v>
          </cell>
        </row>
        <row r="1113">
          <cell r="A1113" t="str">
            <v>TERESINA DE GOIASGO</v>
          </cell>
          <cell r="B1113" t="str">
            <v>TERESINA DE GOIAS</v>
          </cell>
          <cell r="C1113" t="str">
            <v>GO</v>
          </cell>
          <cell r="D1113">
            <v>199</v>
          </cell>
          <cell r="E1113">
            <v>100</v>
          </cell>
        </row>
        <row r="1114">
          <cell r="A1114" t="str">
            <v>TEREZOPOLIS DE GOIASGO</v>
          </cell>
          <cell r="B1114" t="str">
            <v>TEREZOPOLIS DE GOIAS</v>
          </cell>
          <cell r="C1114" t="str">
            <v>GO</v>
          </cell>
          <cell r="D1114">
            <v>1200</v>
          </cell>
          <cell r="E1114">
            <v>520</v>
          </cell>
        </row>
        <row r="1115">
          <cell r="A1115" t="str">
            <v>TRES RANCHOSGO</v>
          </cell>
          <cell r="B1115" t="str">
            <v>TRES RANCHOS</v>
          </cell>
          <cell r="C1115" t="str">
            <v>GO</v>
          </cell>
          <cell r="D1115">
            <v>926</v>
          </cell>
          <cell r="E1115">
            <v>487</v>
          </cell>
        </row>
        <row r="1116">
          <cell r="A1116" t="str">
            <v>TRINDADEGO</v>
          </cell>
          <cell r="B1116" t="str">
            <v>TRINDADE</v>
          </cell>
          <cell r="C1116" t="str">
            <v>GO</v>
          </cell>
          <cell r="D1116">
            <v>29457</v>
          </cell>
          <cell r="E1116">
            <v>13338</v>
          </cell>
        </row>
        <row r="1117">
          <cell r="A1117" t="str">
            <v>TROMBASGO</v>
          </cell>
          <cell r="B1117" t="str">
            <v>TROMBAS</v>
          </cell>
          <cell r="C1117" t="str">
            <v>GO</v>
          </cell>
          <cell r="D1117">
            <v>751</v>
          </cell>
          <cell r="E1117">
            <v>198</v>
          </cell>
        </row>
        <row r="1118">
          <cell r="A1118" t="str">
            <v>TURVANIAGO</v>
          </cell>
          <cell r="B1118" t="str">
            <v>TURVANIA</v>
          </cell>
          <cell r="C1118" t="str">
            <v>GO</v>
          </cell>
          <cell r="D1118">
            <v>1420</v>
          </cell>
          <cell r="E1118">
            <v>614</v>
          </cell>
        </row>
        <row r="1119">
          <cell r="A1119" t="str">
            <v>TURVELANDIAGO</v>
          </cell>
          <cell r="B1119" t="str">
            <v>TURVELANDIA</v>
          </cell>
          <cell r="C1119" t="str">
            <v>GO</v>
          </cell>
          <cell r="D1119">
            <v>621</v>
          </cell>
          <cell r="E1119">
            <v>292</v>
          </cell>
        </row>
        <row r="1120">
          <cell r="A1120" t="str">
            <v>UIRAPURUGO</v>
          </cell>
          <cell r="B1120" t="str">
            <v>UIRAPURU</v>
          </cell>
          <cell r="C1120" t="str">
            <v>GO</v>
          </cell>
          <cell r="D1120">
            <v>468</v>
          </cell>
          <cell r="E1120">
            <v>166</v>
          </cell>
        </row>
        <row r="1121">
          <cell r="A1121" t="str">
            <v>URUACUGO</v>
          </cell>
          <cell r="B1121" t="str">
            <v>URUACU</v>
          </cell>
          <cell r="C1121" t="str">
            <v>GO</v>
          </cell>
          <cell r="D1121">
            <v>16517</v>
          </cell>
          <cell r="E1121">
            <v>6710</v>
          </cell>
        </row>
        <row r="1122">
          <cell r="A1122" t="str">
            <v>URUANAGO</v>
          </cell>
          <cell r="B1122" t="str">
            <v>URUANA</v>
          </cell>
          <cell r="C1122" t="str">
            <v>GO</v>
          </cell>
          <cell r="D1122">
            <v>5134</v>
          </cell>
          <cell r="E1122">
            <v>1915</v>
          </cell>
        </row>
        <row r="1123">
          <cell r="A1123" t="str">
            <v>URUTAIGO</v>
          </cell>
          <cell r="B1123" t="str">
            <v>URUTAI</v>
          </cell>
          <cell r="C1123" t="str">
            <v>GO</v>
          </cell>
          <cell r="D1123">
            <v>637</v>
          </cell>
          <cell r="E1123">
            <v>303</v>
          </cell>
        </row>
        <row r="1124">
          <cell r="A1124" t="str">
            <v>VALPARAISO DE GOIASGO</v>
          </cell>
          <cell r="B1124" t="str">
            <v>VALPARAISO DE GOIAS</v>
          </cell>
          <cell r="C1124" t="str">
            <v>GO</v>
          </cell>
          <cell r="D1124">
            <v>19167</v>
          </cell>
          <cell r="E1124">
            <v>11225</v>
          </cell>
        </row>
        <row r="1125">
          <cell r="A1125" t="str">
            <v>VARJAOGO</v>
          </cell>
          <cell r="B1125" t="str">
            <v>VARJAO</v>
          </cell>
          <cell r="C1125" t="str">
            <v>GO</v>
          </cell>
          <cell r="D1125">
            <v>1177</v>
          </cell>
          <cell r="E1125">
            <v>474</v>
          </cell>
        </row>
        <row r="1126">
          <cell r="A1126" t="str">
            <v>VIANOPOLISGO</v>
          </cell>
          <cell r="B1126" t="str">
            <v>VIANOPOLIS</v>
          </cell>
          <cell r="C1126" t="str">
            <v>GO</v>
          </cell>
          <cell r="D1126">
            <v>4661</v>
          </cell>
          <cell r="E1126">
            <v>2284</v>
          </cell>
        </row>
        <row r="1127">
          <cell r="A1127" t="str">
            <v>VICENTINOPOLISGO</v>
          </cell>
          <cell r="B1127" t="str">
            <v>VICENTINOPOLIS</v>
          </cell>
          <cell r="C1127" t="str">
            <v>GO</v>
          </cell>
          <cell r="D1127">
            <v>2518</v>
          </cell>
          <cell r="E1127">
            <v>809</v>
          </cell>
        </row>
        <row r="1128">
          <cell r="A1128" t="str">
            <v>VILA BOAGO</v>
          </cell>
          <cell r="B1128" t="str">
            <v>VILA BOA</v>
          </cell>
          <cell r="C1128" t="str">
            <v>GO</v>
          </cell>
          <cell r="D1128">
            <v>344</v>
          </cell>
          <cell r="E1128">
            <v>134</v>
          </cell>
        </row>
        <row r="1129">
          <cell r="A1129" t="str">
            <v>VILA PROPICIOGO</v>
          </cell>
          <cell r="B1129" t="str">
            <v>VILA PROPICIO</v>
          </cell>
          <cell r="C1129" t="str">
            <v>GO</v>
          </cell>
          <cell r="D1129">
            <v>319</v>
          </cell>
          <cell r="E1129">
            <v>144</v>
          </cell>
        </row>
        <row r="1130">
          <cell r="A1130" t="str">
            <v>ACAILANDIAMA</v>
          </cell>
          <cell r="B1130" t="str">
            <v>ACAILANDIA</v>
          </cell>
          <cell r="C1130" t="str">
            <v>MA</v>
          </cell>
          <cell r="D1130">
            <v>16561</v>
          </cell>
          <cell r="E1130">
            <v>3917</v>
          </cell>
        </row>
        <row r="1131">
          <cell r="A1131" t="str">
            <v>AFONSO CUNHAMA</v>
          </cell>
          <cell r="B1131" t="str">
            <v>AFONSO CUNHA</v>
          </cell>
          <cell r="C1131" t="str">
            <v>MA</v>
          </cell>
          <cell r="D1131">
            <v>235</v>
          </cell>
          <cell r="E1131">
            <v>16</v>
          </cell>
        </row>
        <row r="1132">
          <cell r="A1132" t="str">
            <v>AGUA DOCE DO MARANHAOMA</v>
          </cell>
          <cell r="B1132" t="str">
            <v>AGUA DOCE DO MARANHAO</v>
          </cell>
          <cell r="C1132" t="str">
            <v>MA</v>
          </cell>
          <cell r="D1132">
            <v>143</v>
          </cell>
          <cell r="E1132">
            <v>5</v>
          </cell>
        </row>
        <row r="1133">
          <cell r="A1133" t="str">
            <v>ALCANTARAMA</v>
          </cell>
          <cell r="B1133" t="str">
            <v>ALCANTARA</v>
          </cell>
          <cell r="C1133" t="str">
            <v>MA</v>
          </cell>
          <cell r="D1133">
            <v>568</v>
          </cell>
          <cell r="E1133">
            <v>93</v>
          </cell>
        </row>
        <row r="1134">
          <cell r="A1134" t="str">
            <v>ALDEIAS ALTASMA</v>
          </cell>
          <cell r="B1134" t="str">
            <v>ALDEIAS ALTAS</v>
          </cell>
          <cell r="C1134" t="str">
            <v>MA</v>
          </cell>
          <cell r="D1134">
            <v>803</v>
          </cell>
          <cell r="E1134">
            <v>69</v>
          </cell>
        </row>
        <row r="1135">
          <cell r="A1135" t="str">
            <v>ALTAMIRA DO MARANHAOMA</v>
          </cell>
          <cell r="B1135" t="str">
            <v>ALTAMIRA DO MARANHAO</v>
          </cell>
          <cell r="C1135" t="str">
            <v>MA</v>
          </cell>
          <cell r="D1135">
            <v>466</v>
          </cell>
          <cell r="E1135">
            <v>85</v>
          </cell>
        </row>
        <row r="1136">
          <cell r="A1136" t="str">
            <v>ALTO ALEGRE DO MARANHAOMA</v>
          </cell>
          <cell r="B1136" t="str">
            <v>ALTO ALEGRE DO MARANHAO</v>
          </cell>
          <cell r="C1136" t="str">
            <v>MA</v>
          </cell>
          <cell r="D1136">
            <v>1446</v>
          </cell>
          <cell r="E1136">
            <v>218</v>
          </cell>
        </row>
        <row r="1137">
          <cell r="A1137" t="str">
            <v>ALTO ALEGRE DO PINDAREMA</v>
          </cell>
          <cell r="B1137" t="str">
            <v>ALTO ALEGRE DO PINDARE</v>
          </cell>
          <cell r="C1137" t="str">
            <v>MA</v>
          </cell>
          <cell r="D1137">
            <v>946</v>
          </cell>
          <cell r="E1137">
            <v>115</v>
          </cell>
        </row>
        <row r="1138">
          <cell r="A1138" t="str">
            <v>ALTO PARNAIBAMA</v>
          </cell>
          <cell r="B1138" t="str">
            <v>ALTO PARNAIBA</v>
          </cell>
          <cell r="C1138" t="str">
            <v>MA</v>
          </cell>
          <cell r="D1138">
            <v>645</v>
          </cell>
          <cell r="E1138">
            <v>47</v>
          </cell>
        </row>
        <row r="1139">
          <cell r="A1139" t="str">
            <v>AMAPA DO MARANHAOMA</v>
          </cell>
          <cell r="B1139" t="str">
            <v>AMAPA DO MARANHAO</v>
          </cell>
          <cell r="C1139" t="str">
            <v>MA</v>
          </cell>
          <cell r="D1139">
            <v>164</v>
          </cell>
          <cell r="E1139">
            <v>47</v>
          </cell>
        </row>
        <row r="1140">
          <cell r="A1140" t="str">
            <v>AMARANTE DO MARANHAOMA</v>
          </cell>
          <cell r="B1140" t="str">
            <v>AMARANTE DO MARANHAO</v>
          </cell>
          <cell r="C1140" t="str">
            <v>MA</v>
          </cell>
          <cell r="D1140">
            <v>2748</v>
          </cell>
          <cell r="E1140">
            <v>151</v>
          </cell>
        </row>
        <row r="1141">
          <cell r="A1141" t="str">
            <v>ANAJATUBAMA</v>
          </cell>
          <cell r="B1141" t="str">
            <v>ANAJATUBA</v>
          </cell>
          <cell r="C1141" t="str">
            <v>MA</v>
          </cell>
          <cell r="D1141">
            <v>1030</v>
          </cell>
          <cell r="E1141">
            <v>257</v>
          </cell>
        </row>
        <row r="1142">
          <cell r="A1142" t="str">
            <v>ANAPURUSMA</v>
          </cell>
          <cell r="B1142" t="str">
            <v>ANAPURUS</v>
          </cell>
          <cell r="C1142" t="str">
            <v>MA</v>
          </cell>
          <cell r="D1142">
            <v>944</v>
          </cell>
          <cell r="E1142">
            <v>166</v>
          </cell>
        </row>
        <row r="1143">
          <cell r="A1143" t="str">
            <v>APICUM-ACUMA</v>
          </cell>
          <cell r="B1143" t="str">
            <v>APICUM-ACU</v>
          </cell>
          <cell r="C1143" t="str">
            <v>MA</v>
          </cell>
          <cell r="D1143">
            <v>246</v>
          </cell>
          <cell r="E1143">
            <v>54</v>
          </cell>
        </row>
        <row r="1144">
          <cell r="A1144" t="str">
            <v>ARAGUANAMA</v>
          </cell>
          <cell r="B1144" t="str">
            <v>ARAGUANA</v>
          </cell>
          <cell r="C1144" t="str">
            <v>MA</v>
          </cell>
          <cell r="D1144">
            <v>371</v>
          </cell>
          <cell r="E1144">
            <v>82</v>
          </cell>
        </row>
        <row r="1145">
          <cell r="A1145" t="str">
            <v>ARAIOSESMA</v>
          </cell>
          <cell r="B1145" t="str">
            <v>ARAIOSES</v>
          </cell>
          <cell r="C1145" t="str">
            <v>MA</v>
          </cell>
          <cell r="D1145">
            <v>592</v>
          </cell>
          <cell r="E1145">
            <v>54</v>
          </cell>
        </row>
        <row r="1146">
          <cell r="A1146" t="str">
            <v>ARAMEMA</v>
          </cell>
          <cell r="B1146" t="str">
            <v>ARAME</v>
          </cell>
          <cell r="C1146" t="str">
            <v>MA</v>
          </cell>
          <cell r="D1146">
            <v>1979</v>
          </cell>
          <cell r="E1146">
            <v>98</v>
          </cell>
        </row>
        <row r="1147">
          <cell r="A1147" t="str">
            <v>ARARIMA</v>
          </cell>
          <cell r="B1147" t="str">
            <v>ARARI</v>
          </cell>
          <cell r="C1147" t="str">
            <v>MA</v>
          </cell>
          <cell r="D1147">
            <v>2157</v>
          </cell>
          <cell r="E1147">
            <v>459</v>
          </cell>
        </row>
        <row r="1148">
          <cell r="A1148" t="str">
            <v>AXIXAMA</v>
          </cell>
          <cell r="B1148" t="str">
            <v>AXIXA</v>
          </cell>
          <cell r="C1148" t="str">
            <v>MA</v>
          </cell>
          <cell r="D1148">
            <v>838</v>
          </cell>
          <cell r="E1148">
            <v>113</v>
          </cell>
        </row>
        <row r="1149">
          <cell r="A1149" t="str">
            <v>BACABALMA</v>
          </cell>
          <cell r="B1149" t="str">
            <v>BACABAL</v>
          </cell>
          <cell r="C1149" t="str">
            <v>MA</v>
          </cell>
          <cell r="D1149">
            <v>20439</v>
          </cell>
          <cell r="E1149">
            <v>3685</v>
          </cell>
        </row>
        <row r="1150">
          <cell r="A1150" t="str">
            <v>BACABEIRAMA</v>
          </cell>
          <cell r="B1150" t="str">
            <v>BACABEIRA</v>
          </cell>
          <cell r="C1150" t="str">
            <v>MA</v>
          </cell>
          <cell r="D1150">
            <v>810</v>
          </cell>
          <cell r="E1150">
            <v>347</v>
          </cell>
        </row>
        <row r="1151">
          <cell r="A1151" t="str">
            <v>BACURIMA</v>
          </cell>
          <cell r="B1151" t="str">
            <v>BACURI</v>
          </cell>
          <cell r="C1151" t="str">
            <v>MA</v>
          </cell>
          <cell r="D1151">
            <v>344</v>
          </cell>
          <cell r="E1151">
            <v>68</v>
          </cell>
        </row>
        <row r="1152">
          <cell r="A1152" t="str">
            <v>BACURITUBAMA</v>
          </cell>
          <cell r="B1152" t="str">
            <v>BACURITUBA</v>
          </cell>
          <cell r="C1152" t="str">
            <v>MA</v>
          </cell>
          <cell r="D1152">
            <v>188</v>
          </cell>
          <cell r="E1152">
            <v>6</v>
          </cell>
        </row>
        <row r="1153">
          <cell r="A1153" t="str">
            <v>BALSASMA</v>
          </cell>
          <cell r="B1153" t="str">
            <v>BALSAS</v>
          </cell>
          <cell r="C1153" t="str">
            <v>MA</v>
          </cell>
          <cell r="D1153">
            <v>22165</v>
          </cell>
          <cell r="E1153">
            <v>3652</v>
          </cell>
        </row>
        <row r="1154">
          <cell r="A1154" t="str">
            <v>BARAO DE GRAJAUMA</v>
          </cell>
          <cell r="B1154" t="str">
            <v>BARAO DE GRAJAU</v>
          </cell>
          <cell r="C1154" t="str">
            <v>MA</v>
          </cell>
          <cell r="D1154">
            <v>818</v>
          </cell>
          <cell r="E1154">
            <v>147</v>
          </cell>
        </row>
        <row r="1155">
          <cell r="A1155" t="str">
            <v>BARRA DO CORDAMA</v>
          </cell>
          <cell r="B1155" t="str">
            <v>BARRA DO CORDA</v>
          </cell>
          <cell r="C1155" t="str">
            <v>MA</v>
          </cell>
          <cell r="D1155">
            <v>12219</v>
          </cell>
          <cell r="E1155">
            <v>1189</v>
          </cell>
        </row>
        <row r="1156">
          <cell r="A1156" t="str">
            <v>BARREIRINHASMA</v>
          </cell>
          <cell r="B1156" t="str">
            <v>BARREIRINHAS</v>
          </cell>
          <cell r="C1156" t="str">
            <v>MA</v>
          </cell>
          <cell r="D1156">
            <v>1849</v>
          </cell>
          <cell r="E1156">
            <v>292</v>
          </cell>
        </row>
        <row r="1157">
          <cell r="A1157" t="str">
            <v>BELA VISTA DO MARANHAOMA</v>
          </cell>
          <cell r="B1157" t="str">
            <v>BELA VISTA DO MARANHAO</v>
          </cell>
          <cell r="C1157" t="str">
            <v>MA</v>
          </cell>
          <cell r="D1157">
            <v>715</v>
          </cell>
          <cell r="E1157">
            <v>237</v>
          </cell>
        </row>
        <row r="1158">
          <cell r="A1158" t="str">
            <v>BELAGUAMA</v>
          </cell>
          <cell r="B1158" t="str">
            <v>BELAGUA</v>
          </cell>
          <cell r="C1158" t="str">
            <v>MA</v>
          </cell>
          <cell r="D1158">
            <v>122</v>
          </cell>
          <cell r="E1158">
            <v>28</v>
          </cell>
        </row>
        <row r="1159">
          <cell r="A1159" t="str">
            <v>BENEDITO LEITEMA</v>
          </cell>
          <cell r="B1159" t="str">
            <v>BENEDITO LEITE</v>
          </cell>
          <cell r="C1159" t="str">
            <v>MA</v>
          </cell>
          <cell r="D1159">
            <v>78</v>
          </cell>
          <cell r="E1159">
            <v>13</v>
          </cell>
        </row>
        <row r="1160">
          <cell r="A1160" t="str">
            <v>BEQUIMAOMA</v>
          </cell>
          <cell r="B1160" t="str">
            <v>BEQUIMAO</v>
          </cell>
          <cell r="C1160" t="str">
            <v>MA</v>
          </cell>
          <cell r="D1160">
            <v>988</v>
          </cell>
          <cell r="E1160">
            <v>85</v>
          </cell>
        </row>
        <row r="1161">
          <cell r="A1161" t="str">
            <v>BERNARDO DO MEARIMMA</v>
          </cell>
          <cell r="B1161" t="str">
            <v>BERNARDO DO MEARIM</v>
          </cell>
          <cell r="C1161" t="str">
            <v>MA</v>
          </cell>
          <cell r="D1161">
            <v>632</v>
          </cell>
          <cell r="E1161">
            <v>53</v>
          </cell>
        </row>
        <row r="1162">
          <cell r="A1162" t="str">
            <v>BOA VISTA DO GURUPIMA</v>
          </cell>
          <cell r="B1162" t="str">
            <v>BOA VISTA DO GURUPI</v>
          </cell>
          <cell r="C1162" t="str">
            <v>MA</v>
          </cell>
          <cell r="D1162">
            <v>113</v>
          </cell>
          <cell r="E1162">
            <v>42</v>
          </cell>
        </row>
        <row r="1163">
          <cell r="A1163" t="str">
            <v>BOM JARDIMMA</v>
          </cell>
          <cell r="B1163" t="str">
            <v>BOM JARDIM</v>
          </cell>
          <cell r="C1163" t="str">
            <v>MA</v>
          </cell>
          <cell r="D1163">
            <v>2125</v>
          </cell>
          <cell r="E1163">
            <v>321</v>
          </cell>
        </row>
        <row r="1164">
          <cell r="A1164" t="str">
            <v>BOM JESUS DAS SELVASMA</v>
          </cell>
          <cell r="B1164" t="str">
            <v>BOM JESUS DAS SELVAS</v>
          </cell>
          <cell r="C1164" t="str">
            <v>MA</v>
          </cell>
          <cell r="D1164">
            <v>1224</v>
          </cell>
          <cell r="E1164">
            <v>144</v>
          </cell>
        </row>
        <row r="1165">
          <cell r="A1165" t="str">
            <v>BOM LUGARMA</v>
          </cell>
          <cell r="B1165" t="str">
            <v>BOM LUGAR</v>
          </cell>
          <cell r="C1165" t="str">
            <v>MA</v>
          </cell>
          <cell r="D1165">
            <v>913</v>
          </cell>
          <cell r="E1165">
            <v>76</v>
          </cell>
        </row>
        <row r="1166">
          <cell r="A1166" t="str">
            <v>BREJOMA</v>
          </cell>
          <cell r="B1166" t="str">
            <v>BREJO</v>
          </cell>
          <cell r="C1166" t="str">
            <v>MA</v>
          </cell>
          <cell r="D1166">
            <v>1498</v>
          </cell>
          <cell r="E1166">
            <v>239</v>
          </cell>
        </row>
        <row r="1167">
          <cell r="A1167" t="str">
            <v>BREJO DE AREIAMA</v>
          </cell>
          <cell r="B1167" t="str">
            <v>BREJO DE AREIA</v>
          </cell>
          <cell r="C1167" t="str">
            <v>MA</v>
          </cell>
          <cell r="D1167">
            <v>258</v>
          </cell>
          <cell r="E1167">
            <v>12</v>
          </cell>
        </row>
        <row r="1168">
          <cell r="A1168" t="str">
            <v>BURITIMA</v>
          </cell>
          <cell r="B1168" t="str">
            <v>BURITI</v>
          </cell>
          <cell r="C1168" t="str">
            <v>MA</v>
          </cell>
          <cell r="D1168">
            <v>1348</v>
          </cell>
          <cell r="E1168">
            <v>58</v>
          </cell>
        </row>
        <row r="1169">
          <cell r="A1169" t="str">
            <v>BURITI BRAVOMA</v>
          </cell>
          <cell r="B1169" t="str">
            <v>BURITI BRAVO</v>
          </cell>
          <cell r="C1169" t="str">
            <v>MA</v>
          </cell>
          <cell r="D1169">
            <v>1264</v>
          </cell>
          <cell r="E1169">
            <v>60</v>
          </cell>
        </row>
        <row r="1170">
          <cell r="A1170" t="str">
            <v>BURITICUPUMA</v>
          </cell>
          <cell r="B1170" t="str">
            <v>BURITICUPU</v>
          </cell>
          <cell r="C1170" t="str">
            <v>MA</v>
          </cell>
          <cell r="D1170">
            <v>4555</v>
          </cell>
          <cell r="E1170">
            <v>745</v>
          </cell>
        </row>
        <row r="1171">
          <cell r="A1171" t="str">
            <v>BURITIRANAMA</v>
          </cell>
          <cell r="B1171" t="str">
            <v>BURITIRANA</v>
          </cell>
          <cell r="C1171" t="str">
            <v>MA</v>
          </cell>
          <cell r="D1171">
            <v>686</v>
          </cell>
          <cell r="E1171">
            <v>55</v>
          </cell>
        </row>
        <row r="1172">
          <cell r="A1172" t="str">
            <v>CACHOEIRA GRANDEMA</v>
          </cell>
          <cell r="B1172" t="str">
            <v>CACHOEIRA GRANDE</v>
          </cell>
          <cell r="C1172" t="str">
            <v>MA</v>
          </cell>
          <cell r="D1172">
            <v>190</v>
          </cell>
          <cell r="E1172">
            <v>34</v>
          </cell>
        </row>
        <row r="1173">
          <cell r="A1173" t="str">
            <v>CAJAPIOMA</v>
          </cell>
          <cell r="B1173" t="str">
            <v>CAJAPIO</v>
          </cell>
          <cell r="C1173" t="str">
            <v>MA</v>
          </cell>
          <cell r="D1173">
            <v>361</v>
          </cell>
          <cell r="E1173">
            <v>31</v>
          </cell>
        </row>
        <row r="1174">
          <cell r="A1174" t="str">
            <v>CAJARIMA</v>
          </cell>
          <cell r="B1174" t="str">
            <v>CAJARI</v>
          </cell>
          <cell r="C1174" t="str">
            <v>MA</v>
          </cell>
          <cell r="D1174">
            <v>383</v>
          </cell>
          <cell r="E1174">
            <v>59</v>
          </cell>
        </row>
        <row r="1175">
          <cell r="A1175" t="str">
            <v>CAMPESTRE DO MARANHAOMA</v>
          </cell>
          <cell r="B1175" t="str">
            <v>CAMPESTRE DO MARANHAO</v>
          </cell>
          <cell r="C1175" t="str">
            <v>MA</v>
          </cell>
          <cell r="D1175">
            <v>747</v>
          </cell>
          <cell r="E1175">
            <v>138</v>
          </cell>
        </row>
        <row r="1176">
          <cell r="A1176" t="str">
            <v>CANDIDO MENDESMA</v>
          </cell>
          <cell r="B1176" t="str">
            <v>CANDIDO MENDES</v>
          </cell>
          <cell r="C1176" t="str">
            <v>MA</v>
          </cell>
          <cell r="D1176">
            <v>231</v>
          </cell>
          <cell r="E1176">
            <v>30</v>
          </cell>
        </row>
        <row r="1177">
          <cell r="A1177" t="str">
            <v>CANTANHEDEMA</v>
          </cell>
          <cell r="B1177" t="str">
            <v>CANTANHEDE</v>
          </cell>
          <cell r="C1177" t="str">
            <v>MA</v>
          </cell>
          <cell r="D1177">
            <v>734</v>
          </cell>
          <cell r="E1177">
            <v>171</v>
          </cell>
        </row>
        <row r="1178">
          <cell r="A1178" t="str">
            <v>CAPINZAL DO NORTEMA</v>
          </cell>
          <cell r="B1178" t="str">
            <v>CAPINZAL DO NORTE</v>
          </cell>
          <cell r="C1178" t="str">
            <v>MA</v>
          </cell>
          <cell r="D1178">
            <v>742</v>
          </cell>
          <cell r="E1178">
            <v>97</v>
          </cell>
        </row>
        <row r="1179">
          <cell r="A1179" t="str">
            <v>CAROLINAMA</v>
          </cell>
          <cell r="B1179" t="str">
            <v>CAROLINA</v>
          </cell>
          <cell r="C1179" t="str">
            <v>MA</v>
          </cell>
          <cell r="D1179">
            <v>2484</v>
          </cell>
          <cell r="E1179">
            <v>347</v>
          </cell>
        </row>
        <row r="1180">
          <cell r="A1180" t="str">
            <v>CARUTAPERAMA</v>
          </cell>
          <cell r="B1180" t="str">
            <v>CARUTAPERA</v>
          </cell>
          <cell r="C1180" t="str">
            <v>MA</v>
          </cell>
          <cell r="D1180">
            <v>554</v>
          </cell>
          <cell r="E1180">
            <v>69</v>
          </cell>
        </row>
        <row r="1181">
          <cell r="A1181" t="str">
            <v>CAXIASMA</v>
          </cell>
          <cell r="B1181" t="str">
            <v>CAXIAS</v>
          </cell>
          <cell r="C1181" t="str">
            <v>MA</v>
          </cell>
          <cell r="D1181">
            <v>24937</v>
          </cell>
          <cell r="E1181">
            <v>4580</v>
          </cell>
        </row>
        <row r="1182">
          <cell r="A1182" t="str">
            <v>CEDRALMA</v>
          </cell>
          <cell r="B1182" t="str">
            <v>CEDRAL</v>
          </cell>
          <cell r="C1182" t="str">
            <v>MA</v>
          </cell>
          <cell r="D1182">
            <v>360</v>
          </cell>
          <cell r="E1182">
            <v>26</v>
          </cell>
        </row>
        <row r="1183">
          <cell r="A1183" t="str">
            <v>CENTRAL DO MARANHAOMA</v>
          </cell>
          <cell r="B1183" t="str">
            <v>CENTRAL DO MARANHAO</v>
          </cell>
          <cell r="C1183" t="str">
            <v>MA</v>
          </cell>
          <cell r="D1183">
            <v>162</v>
          </cell>
          <cell r="E1183">
            <v>12</v>
          </cell>
        </row>
        <row r="1184">
          <cell r="A1184" t="str">
            <v>CENTRO DO GUILHERMEMA</v>
          </cell>
          <cell r="B1184" t="str">
            <v>CENTRO DO GUILHERME</v>
          </cell>
          <cell r="C1184" t="str">
            <v>MA</v>
          </cell>
          <cell r="D1184">
            <v>209</v>
          </cell>
          <cell r="E1184">
            <v>54</v>
          </cell>
        </row>
        <row r="1185">
          <cell r="A1185" t="str">
            <v>CENTRO NOVO DO MARANHAOMA</v>
          </cell>
          <cell r="B1185" t="str">
            <v>CENTRO NOVO DO MARANHAO</v>
          </cell>
          <cell r="C1185" t="str">
            <v>MA</v>
          </cell>
          <cell r="D1185">
            <v>384</v>
          </cell>
          <cell r="E1185">
            <v>68</v>
          </cell>
        </row>
        <row r="1186">
          <cell r="A1186" t="str">
            <v>CHAPADINHAMA</v>
          </cell>
          <cell r="B1186" t="str">
            <v>CHAPADINHA</v>
          </cell>
          <cell r="C1186" t="str">
            <v>MA</v>
          </cell>
          <cell r="D1186">
            <v>9126</v>
          </cell>
          <cell r="E1186">
            <v>1412</v>
          </cell>
        </row>
        <row r="1187">
          <cell r="A1187" t="str">
            <v>CIDELANDIAMA</v>
          </cell>
          <cell r="B1187" t="str">
            <v>CIDELANDIA</v>
          </cell>
          <cell r="C1187" t="str">
            <v>MA</v>
          </cell>
          <cell r="D1187">
            <v>1099</v>
          </cell>
          <cell r="E1187">
            <v>185</v>
          </cell>
        </row>
        <row r="1188">
          <cell r="A1188" t="str">
            <v>CODOMA</v>
          </cell>
          <cell r="B1188" t="str">
            <v>CODO</v>
          </cell>
          <cell r="C1188" t="str">
            <v>MA</v>
          </cell>
          <cell r="D1188">
            <v>13057</v>
          </cell>
          <cell r="E1188">
            <v>1410</v>
          </cell>
        </row>
        <row r="1189">
          <cell r="A1189" t="str">
            <v>COELHO NETOMA</v>
          </cell>
          <cell r="B1189" t="str">
            <v>COELHO NETO</v>
          </cell>
          <cell r="C1189" t="str">
            <v>MA</v>
          </cell>
          <cell r="D1189">
            <v>4706</v>
          </cell>
          <cell r="E1189">
            <v>277</v>
          </cell>
        </row>
        <row r="1190">
          <cell r="A1190" t="str">
            <v>COLINASMA</v>
          </cell>
          <cell r="B1190" t="str">
            <v>COLINAS</v>
          </cell>
          <cell r="C1190" t="str">
            <v>MA</v>
          </cell>
          <cell r="D1190">
            <v>3384</v>
          </cell>
          <cell r="E1190">
            <v>304</v>
          </cell>
        </row>
        <row r="1191">
          <cell r="A1191" t="str">
            <v>CONCEICAO DO LAGO-ACUMA</v>
          </cell>
          <cell r="B1191" t="str">
            <v>CONCEICAO DO LAGO-ACU</v>
          </cell>
          <cell r="C1191" t="str">
            <v>MA</v>
          </cell>
          <cell r="D1191">
            <v>411</v>
          </cell>
          <cell r="E1191">
            <v>45</v>
          </cell>
        </row>
        <row r="1192">
          <cell r="A1192" t="str">
            <v>COROATAMA</v>
          </cell>
          <cell r="B1192" t="str">
            <v>COROATA</v>
          </cell>
          <cell r="C1192" t="str">
            <v>MA</v>
          </cell>
          <cell r="D1192">
            <v>4700</v>
          </cell>
          <cell r="E1192">
            <v>654</v>
          </cell>
        </row>
        <row r="1193">
          <cell r="A1193" t="str">
            <v>CURURUPUMA</v>
          </cell>
          <cell r="B1193" t="str">
            <v>CURURUPU</v>
          </cell>
          <cell r="C1193" t="str">
            <v>MA</v>
          </cell>
          <cell r="D1193">
            <v>964</v>
          </cell>
          <cell r="E1193">
            <v>156</v>
          </cell>
        </row>
        <row r="1194">
          <cell r="A1194" t="str">
            <v>DAVINOPOLISMA</v>
          </cell>
          <cell r="B1194" t="str">
            <v>DAVINOPOLIS</v>
          </cell>
          <cell r="C1194" t="str">
            <v>MA</v>
          </cell>
          <cell r="D1194">
            <v>803</v>
          </cell>
          <cell r="E1194">
            <v>118</v>
          </cell>
        </row>
        <row r="1195">
          <cell r="A1195" t="str">
            <v>DOM PEDROMA</v>
          </cell>
          <cell r="B1195" t="str">
            <v>DOM PEDRO</v>
          </cell>
          <cell r="C1195" t="str">
            <v>MA</v>
          </cell>
          <cell r="D1195">
            <v>4098</v>
          </cell>
          <cell r="E1195">
            <v>532</v>
          </cell>
        </row>
        <row r="1196">
          <cell r="A1196" t="str">
            <v>DUQUE BACELARMA</v>
          </cell>
          <cell r="B1196" t="str">
            <v>DUQUE BACELAR</v>
          </cell>
          <cell r="C1196" t="str">
            <v>MA</v>
          </cell>
          <cell r="D1196">
            <v>350</v>
          </cell>
          <cell r="E1196">
            <v>16</v>
          </cell>
        </row>
        <row r="1197">
          <cell r="A1197" t="str">
            <v>ESPERANTINOPOLISMA</v>
          </cell>
          <cell r="B1197" t="str">
            <v>ESPERANTINOPOLIS</v>
          </cell>
          <cell r="C1197" t="str">
            <v>MA</v>
          </cell>
          <cell r="D1197">
            <v>2301</v>
          </cell>
          <cell r="E1197">
            <v>129</v>
          </cell>
        </row>
        <row r="1198">
          <cell r="A1198" t="str">
            <v>ESTREITOMA</v>
          </cell>
          <cell r="B1198" t="str">
            <v>ESTREITO</v>
          </cell>
          <cell r="C1198" t="str">
            <v>MA</v>
          </cell>
          <cell r="D1198">
            <v>2694</v>
          </cell>
          <cell r="E1198">
            <v>397</v>
          </cell>
        </row>
        <row r="1199">
          <cell r="A1199" t="str">
            <v>FEIRA NOVA DO MARANHAOMA</v>
          </cell>
          <cell r="B1199" t="str">
            <v>FEIRA NOVA DO MARANHAO</v>
          </cell>
          <cell r="C1199" t="str">
            <v>MA</v>
          </cell>
          <cell r="D1199">
            <v>272</v>
          </cell>
          <cell r="E1199">
            <v>13</v>
          </cell>
        </row>
        <row r="1200">
          <cell r="A1200" t="str">
            <v>FERNANDO FALCAOMA</v>
          </cell>
          <cell r="B1200" t="str">
            <v>FERNANDO FALCAO</v>
          </cell>
          <cell r="C1200" t="str">
            <v>MA</v>
          </cell>
          <cell r="D1200">
            <v>369</v>
          </cell>
          <cell r="E1200">
            <v>10</v>
          </cell>
        </row>
        <row r="1201">
          <cell r="A1201" t="str">
            <v>FORMOSA DA SERRA NEGRAMA</v>
          </cell>
          <cell r="B1201" t="str">
            <v>FORMOSA DA SERRA NEGRA</v>
          </cell>
          <cell r="C1201" t="str">
            <v>MA</v>
          </cell>
          <cell r="D1201">
            <v>1166</v>
          </cell>
          <cell r="E1201">
            <v>82</v>
          </cell>
        </row>
        <row r="1202">
          <cell r="A1202" t="str">
            <v>FORTALEZA DOS NOGUEIRASMA</v>
          </cell>
          <cell r="B1202" t="str">
            <v>FORTALEZA DOS NOGUEIRAS</v>
          </cell>
          <cell r="C1202" t="str">
            <v>MA</v>
          </cell>
          <cell r="D1202">
            <v>1332</v>
          </cell>
          <cell r="E1202">
            <v>129</v>
          </cell>
        </row>
        <row r="1203">
          <cell r="A1203" t="str">
            <v>FORTUNAMA</v>
          </cell>
          <cell r="B1203" t="str">
            <v>FORTUNA</v>
          </cell>
          <cell r="C1203" t="str">
            <v>MA</v>
          </cell>
          <cell r="D1203">
            <v>1169</v>
          </cell>
          <cell r="E1203">
            <v>80</v>
          </cell>
        </row>
        <row r="1204">
          <cell r="A1204" t="str">
            <v>GODOFREDO VIANAMA</v>
          </cell>
          <cell r="B1204" t="str">
            <v>GODOFREDO VIANA</v>
          </cell>
          <cell r="C1204" t="str">
            <v>MA</v>
          </cell>
          <cell r="D1204">
            <v>186</v>
          </cell>
          <cell r="E1204">
            <v>23</v>
          </cell>
        </row>
        <row r="1205">
          <cell r="A1205" t="str">
            <v>GONCALVES DIASMA</v>
          </cell>
          <cell r="B1205" t="str">
            <v>GONCALVES DIAS</v>
          </cell>
          <cell r="C1205" t="str">
            <v>MA</v>
          </cell>
          <cell r="D1205">
            <v>1145</v>
          </cell>
          <cell r="E1205">
            <v>195</v>
          </cell>
        </row>
        <row r="1206">
          <cell r="A1206" t="str">
            <v>GOVERNADOR ARCHERMA</v>
          </cell>
          <cell r="B1206" t="str">
            <v>GOVERNADOR ARCHER</v>
          </cell>
          <cell r="C1206" t="str">
            <v>MA</v>
          </cell>
          <cell r="D1206">
            <v>739</v>
          </cell>
          <cell r="E1206">
            <v>74</v>
          </cell>
        </row>
        <row r="1207">
          <cell r="A1207" t="str">
            <v>GOVERNADOR EDISON LOBAOMA</v>
          </cell>
          <cell r="B1207" t="str">
            <v>GOVERNADOR EDISON LOBAO</v>
          </cell>
          <cell r="C1207" t="str">
            <v>MA</v>
          </cell>
          <cell r="D1207">
            <v>846</v>
          </cell>
          <cell r="E1207">
            <v>185</v>
          </cell>
        </row>
        <row r="1208">
          <cell r="A1208" t="str">
            <v>GOVERNADOR EUGENIO BARROSMA</v>
          </cell>
          <cell r="B1208" t="str">
            <v>GOVERNADOR EUGENIO BARROS</v>
          </cell>
          <cell r="C1208" t="str">
            <v>MA</v>
          </cell>
          <cell r="D1208">
            <v>1023</v>
          </cell>
          <cell r="E1208">
            <v>114</v>
          </cell>
        </row>
        <row r="1209">
          <cell r="A1209" t="str">
            <v>GOVERNADOR LUIZ ROCHAMA</v>
          </cell>
          <cell r="B1209" t="str">
            <v>GOVERNADOR LUIZ ROCHA</v>
          </cell>
          <cell r="C1209" t="str">
            <v>MA</v>
          </cell>
          <cell r="D1209">
            <v>481</v>
          </cell>
          <cell r="E1209">
            <v>31</v>
          </cell>
        </row>
        <row r="1210">
          <cell r="A1210" t="str">
            <v>GOVERNADOR NEWTON BELLOMA</v>
          </cell>
          <cell r="B1210" t="str">
            <v>GOVERNADOR NEWTON BELLO</v>
          </cell>
          <cell r="C1210" t="str">
            <v>MA</v>
          </cell>
          <cell r="D1210">
            <v>413</v>
          </cell>
          <cell r="E1210">
            <v>85</v>
          </cell>
        </row>
        <row r="1211">
          <cell r="A1211" t="str">
            <v>GOVERNADOR NUNES FREIREMA</v>
          </cell>
          <cell r="B1211" t="str">
            <v>GOVERNADOR NUNES FREIRE</v>
          </cell>
          <cell r="C1211" t="str">
            <v>MA</v>
          </cell>
          <cell r="D1211">
            <v>1339</v>
          </cell>
          <cell r="E1211">
            <v>303</v>
          </cell>
        </row>
        <row r="1212">
          <cell r="A1212" t="str">
            <v>GRACA ARANHAMA</v>
          </cell>
          <cell r="B1212" t="str">
            <v>GRACA ARANHA</v>
          </cell>
          <cell r="C1212" t="str">
            <v>MA</v>
          </cell>
          <cell r="D1212">
            <v>608</v>
          </cell>
          <cell r="E1212">
            <v>51</v>
          </cell>
        </row>
        <row r="1213">
          <cell r="A1213" t="str">
            <v>GRAJAUMA</v>
          </cell>
          <cell r="B1213" t="str">
            <v>GRAJAU</v>
          </cell>
          <cell r="C1213" t="str">
            <v>MA</v>
          </cell>
          <cell r="D1213">
            <v>6972</v>
          </cell>
          <cell r="E1213">
            <v>800</v>
          </cell>
        </row>
        <row r="1214">
          <cell r="A1214" t="str">
            <v>GUIMARAESMA</v>
          </cell>
          <cell r="B1214" t="str">
            <v>GUIMARAES</v>
          </cell>
          <cell r="C1214" t="str">
            <v>MA</v>
          </cell>
          <cell r="D1214">
            <v>468</v>
          </cell>
          <cell r="E1214">
            <v>58</v>
          </cell>
        </row>
        <row r="1215">
          <cell r="A1215" t="str">
            <v>HUMBERTO DE CAMPOSMA</v>
          </cell>
          <cell r="B1215" t="str">
            <v>HUMBERTO DE CAMPOS</v>
          </cell>
          <cell r="C1215" t="str">
            <v>MA</v>
          </cell>
          <cell r="D1215">
            <v>394</v>
          </cell>
          <cell r="E1215">
            <v>78</v>
          </cell>
        </row>
        <row r="1216">
          <cell r="A1216" t="str">
            <v>ICATUMA</v>
          </cell>
          <cell r="B1216" t="str">
            <v>ICATU</v>
          </cell>
          <cell r="C1216" t="str">
            <v>MA</v>
          </cell>
          <cell r="D1216">
            <v>550</v>
          </cell>
          <cell r="E1216">
            <v>89</v>
          </cell>
        </row>
        <row r="1217">
          <cell r="A1217" t="str">
            <v>IGARAPE DO MEIOMA</v>
          </cell>
          <cell r="B1217" t="str">
            <v>IGARAPE DO MEIO</v>
          </cell>
          <cell r="C1217" t="str">
            <v>MA</v>
          </cell>
          <cell r="D1217">
            <v>723</v>
          </cell>
          <cell r="E1217">
            <v>175</v>
          </cell>
        </row>
        <row r="1218">
          <cell r="A1218" t="str">
            <v>IGARAPE GRANDEMA</v>
          </cell>
          <cell r="B1218" t="str">
            <v>IGARAPE GRANDE</v>
          </cell>
          <cell r="C1218" t="str">
            <v>MA</v>
          </cell>
          <cell r="D1218">
            <v>1346</v>
          </cell>
          <cell r="E1218">
            <v>132</v>
          </cell>
        </row>
        <row r="1219">
          <cell r="A1219" t="str">
            <v>IMPERATRIZMA</v>
          </cell>
          <cell r="B1219" t="str">
            <v>IMPERATRIZ</v>
          </cell>
          <cell r="C1219" t="str">
            <v>MA</v>
          </cell>
          <cell r="D1219">
            <v>73063</v>
          </cell>
          <cell r="E1219">
            <v>21841</v>
          </cell>
        </row>
        <row r="1220">
          <cell r="A1220" t="str">
            <v>ITAIPAVA DO GRAJAUMA</v>
          </cell>
          <cell r="B1220" t="str">
            <v>ITAIPAVA DO GRAJAU</v>
          </cell>
          <cell r="C1220" t="str">
            <v>MA</v>
          </cell>
          <cell r="D1220">
            <v>319</v>
          </cell>
          <cell r="E1220">
            <v>20</v>
          </cell>
        </row>
        <row r="1221">
          <cell r="A1221" t="str">
            <v>ITAPECURU MIRIMMA</v>
          </cell>
          <cell r="B1221" t="str">
            <v>ITAPECURU MIRIM</v>
          </cell>
          <cell r="C1221" t="str">
            <v>MA</v>
          </cell>
          <cell r="D1221">
            <v>5122</v>
          </cell>
          <cell r="E1221">
            <v>1265</v>
          </cell>
        </row>
        <row r="1222">
          <cell r="A1222" t="str">
            <v>ITINGA DO MARANHAOMA</v>
          </cell>
          <cell r="B1222" t="str">
            <v>ITINGA DO MARANHAO</v>
          </cell>
          <cell r="C1222" t="str">
            <v>MA</v>
          </cell>
          <cell r="D1222">
            <v>2604</v>
          </cell>
          <cell r="E1222">
            <v>396</v>
          </cell>
        </row>
        <row r="1223">
          <cell r="A1223" t="str">
            <v>JATOBAMA</v>
          </cell>
          <cell r="B1223" t="str">
            <v>JATOBA</v>
          </cell>
          <cell r="C1223" t="str">
            <v>MA</v>
          </cell>
          <cell r="D1223">
            <v>247</v>
          </cell>
          <cell r="E1223">
            <v>20</v>
          </cell>
        </row>
        <row r="1224">
          <cell r="A1224" t="str">
            <v>JENIPAPO DOS VIEIRASMA</v>
          </cell>
          <cell r="B1224" t="str">
            <v>JENIPAPO DOS VIEIRAS</v>
          </cell>
          <cell r="C1224" t="str">
            <v>MA</v>
          </cell>
          <cell r="D1224">
            <v>592</v>
          </cell>
          <cell r="E1224">
            <v>20</v>
          </cell>
        </row>
        <row r="1225">
          <cell r="A1225" t="str">
            <v>JOAO LISBOAMA</v>
          </cell>
          <cell r="B1225" t="str">
            <v>JOAO LISBOA</v>
          </cell>
          <cell r="C1225" t="str">
            <v>MA</v>
          </cell>
          <cell r="D1225">
            <v>1902</v>
          </cell>
          <cell r="E1225">
            <v>404</v>
          </cell>
        </row>
        <row r="1226">
          <cell r="A1226" t="str">
            <v>JOSELANDIAMA</v>
          </cell>
          <cell r="B1226" t="str">
            <v>JOSELANDIA</v>
          </cell>
          <cell r="C1226" t="str">
            <v>MA</v>
          </cell>
          <cell r="D1226">
            <v>1239</v>
          </cell>
          <cell r="E1226">
            <v>67</v>
          </cell>
        </row>
        <row r="1227">
          <cell r="A1227" t="str">
            <v>JUNCO DO MARANHAOMA</v>
          </cell>
          <cell r="B1227" t="str">
            <v>JUNCO DO MARANHAO</v>
          </cell>
          <cell r="C1227" t="str">
            <v>MA</v>
          </cell>
          <cell r="D1227">
            <v>200</v>
          </cell>
          <cell r="E1227">
            <v>57</v>
          </cell>
        </row>
        <row r="1228">
          <cell r="A1228" t="str">
            <v>LAGO DA PEDRAMA</v>
          </cell>
          <cell r="B1228" t="str">
            <v>LAGO DA PEDRA</v>
          </cell>
          <cell r="C1228" t="str">
            <v>MA</v>
          </cell>
          <cell r="D1228">
            <v>6413</v>
          </cell>
          <cell r="E1228">
            <v>518</v>
          </cell>
        </row>
        <row r="1229">
          <cell r="A1229" t="str">
            <v>LAGO DO JUNCOMA</v>
          </cell>
          <cell r="B1229" t="str">
            <v>LAGO DO JUNCO</v>
          </cell>
          <cell r="C1229" t="str">
            <v>MA</v>
          </cell>
          <cell r="D1229">
            <v>756</v>
          </cell>
          <cell r="E1229">
            <v>69</v>
          </cell>
        </row>
        <row r="1230">
          <cell r="A1230" t="str">
            <v>LAGO DOS RODRIGUESMA</v>
          </cell>
          <cell r="B1230" t="str">
            <v>LAGO DOS RODRIGUES</v>
          </cell>
          <cell r="C1230" t="str">
            <v>MA</v>
          </cell>
          <cell r="D1230">
            <v>1201</v>
          </cell>
          <cell r="E1230">
            <v>79</v>
          </cell>
        </row>
        <row r="1231">
          <cell r="A1231" t="str">
            <v>LAGO VERDEMA</v>
          </cell>
          <cell r="B1231" t="str">
            <v>LAGO VERDE</v>
          </cell>
          <cell r="C1231" t="str">
            <v>MA</v>
          </cell>
          <cell r="D1231">
            <v>1042</v>
          </cell>
          <cell r="E1231">
            <v>150</v>
          </cell>
        </row>
        <row r="1232">
          <cell r="A1232" t="str">
            <v>LAGOA DO MATOMA</v>
          </cell>
          <cell r="B1232" t="str">
            <v>LAGOA DO MATO</v>
          </cell>
          <cell r="C1232" t="str">
            <v>MA</v>
          </cell>
          <cell r="D1232">
            <v>561</v>
          </cell>
          <cell r="E1232">
            <v>11</v>
          </cell>
        </row>
        <row r="1233">
          <cell r="A1233" t="str">
            <v>LAGOA GRANDE DO MARANHAOMA</v>
          </cell>
          <cell r="B1233" t="str">
            <v>LAGOA GRANDE DO MARANHAO</v>
          </cell>
          <cell r="C1233" t="str">
            <v>MA</v>
          </cell>
          <cell r="D1233">
            <v>481</v>
          </cell>
          <cell r="E1233">
            <v>7</v>
          </cell>
        </row>
        <row r="1234">
          <cell r="A1234" t="str">
            <v>LAJEADO NOVOMA</v>
          </cell>
          <cell r="B1234" t="str">
            <v>LAJEADO NOVO</v>
          </cell>
          <cell r="C1234" t="str">
            <v>MA</v>
          </cell>
          <cell r="D1234">
            <v>291</v>
          </cell>
          <cell r="E1234">
            <v>44</v>
          </cell>
        </row>
        <row r="1235">
          <cell r="A1235" t="str">
            <v>LIMA CAMPOSMA</v>
          </cell>
          <cell r="B1235" t="str">
            <v>LIMA CAMPOS</v>
          </cell>
          <cell r="C1235" t="str">
            <v>MA</v>
          </cell>
          <cell r="D1235">
            <v>1349</v>
          </cell>
          <cell r="E1235">
            <v>161</v>
          </cell>
        </row>
        <row r="1236">
          <cell r="A1236" t="str">
            <v>LORETOMA</v>
          </cell>
          <cell r="B1236" t="str">
            <v>LORETO</v>
          </cell>
          <cell r="C1236" t="str">
            <v>MA</v>
          </cell>
          <cell r="D1236">
            <v>476</v>
          </cell>
          <cell r="E1236">
            <v>31</v>
          </cell>
        </row>
        <row r="1237">
          <cell r="A1237" t="str">
            <v>LUIS DOMINGUESMA</v>
          </cell>
          <cell r="B1237" t="str">
            <v>LUIS DOMINGUES</v>
          </cell>
          <cell r="C1237" t="str">
            <v>MA</v>
          </cell>
          <cell r="D1237">
            <v>116</v>
          </cell>
          <cell r="E1237">
            <v>14</v>
          </cell>
        </row>
        <row r="1238">
          <cell r="A1238" t="str">
            <v>MAGALHAES DE ALMEIDAMA</v>
          </cell>
          <cell r="B1238" t="str">
            <v>MAGALHAES DE ALMEIDA</v>
          </cell>
          <cell r="C1238" t="str">
            <v>MA</v>
          </cell>
          <cell r="D1238">
            <v>321</v>
          </cell>
          <cell r="E1238">
            <v>52</v>
          </cell>
        </row>
        <row r="1239">
          <cell r="A1239" t="str">
            <v>MARACACUMEMA</v>
          </cell>
          <cell r="B1239" t="str">
            <v>MARACACUME</v>
          </cell>
          <cell r="C1239" t="str">
            <v>MA</v>
          </cell>
          <cell r="D1239">
            <v>1307</v>
          </cell>
          <cell r="E1239">
            <v>239</v>
          </cell>
        </row>
        <row r="1240">
          <cell r="A1240" t="str">
            <v>MARAJA DO SENAMA</v>
          </cell>
          <cell r="B1240" t="str">
            <v>MARAJA DO SENA</v>
          </cell>
          <cell r="C1240" t="str">
            <v>MA</v>
          </cell>
          <cell r="D1240">
            <v>179</v>
          </cell>
          <cell r="E1240">
            <v>2</v>
          </cell>
        </row>
        <row r="1241">
          <cell r="A1241" t="str">
            <v>MARANHAOZINHOMA</v>
          </cell>
          <cell r="B1241" t="str">
            <v>MARANHAOZINHO</v>
          </cell>
          <cell r="C1241" t="str">
            <v>MA</v>
          </cell>
          <cell r="D1241">
            <v>363</v>
          </cell>
          <cell r="E1241">
            <v>107</v>
          </cell>
        </row>
        <row r="1242">
          <cell r="A1242" t="str">
            <v>MATA ROMAMA</v>
          </cell>
          <cell r="B1242" t="str">
            <v>MATA ROMA</v>
          </cell>
          <cell r="C1242" t="str">
            <v>MA</v>
          </cell>
          <cell r="D1242">
            <v>1070</v>
          </cell>
          <cell r="E1242">
            <v>164</v>
          </cell>
        </row>
        <row r="1243">
          <cell r="A1243" t="str">
            <v>MATINHAMA</v>
          </cell>
          <cell r="B1243" t="str">
            <v>MATINHA</v>
          </cell>
          <cell r="C1243" t="str">
            <v>MA</v>
          </cell>
          <cell r="D1243">
            <v>1266</v>
          </cell>
          <cell r="E1243">
            <v>119</v>
          </cell>
        </row>
        <row r="1244">
          <cell r="A1244" t="str">
            <v>MATOESMA</v>
          </cell>
          <cell r="B1244" t="str">
            <v>MATOES</v>
          </cell>
          <cell r="C1244" t="str">
            <v>MA</v>
          </cell>
          <cell r="D1244">
            <v>689</v>
          </cell>
          <cell r="E1244">
            <v>54</v>
          </cell>
        </row>
        <row r="1245">
          <cell r="A1245" t="str">
            <v>MATOES DO NORTEMA</v>
          </cell>
          <cell r="B1245" t="str">
            <v>MATOES DO NORTE</v>
          </cell>
          <cell r="C1245" t="str">
            <v>MA</v>
          </cell>
          <cell r="D1245">
            <v>204</v>
          </cell>
          <cell r="E1245">
            <v>67</v>
          </cell>
        </row>
        <row r="1246">
          <cell r="A1246" t="str">
            <v>MILAGRES DO MARANHAOMA</v>
          </cell>
          <cell r="B1246" t="str">
            <v>MILAGRES DO MARANHAO</v>
          </cell>
          <cell r="C1246" t="str">
            <v>MA</v>
          </cell>
          <cell r="D1246">
            <v>110</v>
          </cell>
          <cell r="E1246">
            <v>17</v>
          </cell>
        </row>
        <row r="1247">
          <cell r="A1247" t="str">
            <v>MIRADORMA</v>
          </cell>
          <cell r="B1247" t="str">
            <v>MIRADOR</v>
          </cell>
          <cell r="C1247" t="str">
            <v>MA</v>
          </cell>
          <cell r="D1247">
            <v>770</v>
          </cell>
          <cell r="E1247">
            <v>86</v>
          </cell>
        </row>
        <row r="1248">
          <cell r="A1248" t="str">
            <v>MIRANDA DO NORTEMA</v>
          </cell>
          <cell r="B1248" t="str">
            <v>MIRANDA DO NORTE</v>
          </cell>
          <cell r="C1248" t="str">
            <v>MA</v>
          </cell>
          <cell r="D1248">
            <v>1348</v>
          </cell>
          <cell r="E1248">
            <v>446</v>
          </cell>
        </row>
        <row r="1249">
          <cell r="A1249" t="str">
            <v>MIRINZALMA</v>
          </cell>
          <cell r="B1249" t="str">
            <v>MIRINZAL</v>
          </cell>
          <cell r="C1249" t="str">
            <v>MA</v>
          </cell>
          <cell r="D1249">
            <v>846</v>
          </cell>
          <cell r="E1249">
            <v>91</v>
          </cell>
        </row>
        <row r="1250">
          <cell r="A1250" t="str">
            <v>MONCAOMA</v>
          </cell>
          <cell r="B1250" t="str">
            <v>MONCAO</v>
          </cell>
          <cell r="C1250" t="str">
            <v>MA</v>
          </cell>
          <cell r="D1250">
            <v>703</v>
          </cell>
          <cell r="E1250">
            <v>119</v>
          </cell>
        </row>
        <row r="1251">
          <cell r="A1251" t="str">
            <v>MONTES ALTOSMA</v>
          </cell>
          <cell r="B1251" t="str">
            <v>MONTES ALTOS</v>
          </cell>
          <cell r="C1251" t="str">
            <v>MA</v>
          </cell>
          <cell r="D1251">
            <v>794</v>
          </cell>
          <cell r="E1251">
            <v>120</v>
          </cell>
        </row>
        <row r="1252">
          <cell r="A1252" t="str">
            <v>MORROSMA</v>
          </cell>
          <cell r="B1252" t="str">
            <v>MORROS</v>
          </cell>
          <cell r="C1252" t="str">
            <v>MA</v>
          </cell>
          <cell r="D1252">
            <v>702</v>
          </cell>
          <cell r="E1252">
            <v>105</v>
          </cell>
        </row>
        <row r="1253">
          <cell r="A1253" t="str">
            <v>NINA RODRIGUESMA</v>
          </cell>
          <cell r="B1253" t="str">
            <v>NINA RODRIGUES</v>
          </cell>
          <cell r="C1253" t="str">
            <v>MA</v>
          </cell>
          <cell r="D1253">
            <v>420</v>
          </cell>
          <cell r="E1253">
            <v>56</v>
          </cell>
        </row>
        <row r="1254">
          <cell r="A1254" t="str">
            <v>NOVA COLINASMA</v>
          </cell>
          <cell r="B1254" t="str">
            <v>NOVA COLINAS</v>
          </cell>
          <cell r="C1254" t="str">
            <v>MA</v>
          </cell>
          <cell r="D1254">
            <v>278</v>
          </cell>
          <cell r="E1254">
            <v>13</v>
          </cell>
        </row>
        <row r="1255">
          <cell r="A1255" t="str">
            <v>NOVA IORQUEMA</v>
          </cell>
          <cell r="B1255" t="str">
            <v>NOVA IORQUE</v>
          </cell>
          <cell r="C1255" t="str">
            <v>MA</v>
          </cell>
          <cell r="D1255">
            <v>173</v>
          </cell>
          <cell r="E1255">
            <v>34</v>
          </cell>
        </row>
        <row r="1256">
          <cell r="A1256" t="str">
            <v>NOVA OLINDA DO MARANHAOMA</v>
          </cell>
          <cell r="B1256" t="str">
            <v>NOVA OLINDA DO MARANHAO</v>
          </cell>
          <cell r="C1256" t="str">
            <v>MA</v>
          </cell>
          <cell r="D1256">
            <v>841</v>
          </cell>
          <cell r="E1256">
            <v>175</v>
          </cell>
        </row>
        <row r="1257">
          <cell r="A1257" t="str">
            <v>OLHO D'AGUA DAS CUNHASMA</v>
          </cell>
          <cell r="B1257" t="str">
            <v>OLHO D'AGUA DAS CUNHAS</v>
          </cell>
          <cell r="C1257" t="str">
            <v>MA</v>
          </cell>
          <cell r="D1257">
            <v>2339</v>
          </cell>
          <cell r="E1257">
            <v>314</v>
          </cell>
        </row>
        <row r="1258">
          <cell r="A1258" t="str">
            <v>OLINDA NOVA DO MARANHAOMA</v>
          </cell>
          <cell r="B1258" t="str">
            <v>OLINDA NOVA DO MARANHAO</v>
          </cell>
          <cell r="C1258" t="str">
            <v>MA</v>
          </cell>
          <cell r="D1258">
            <v>483</v>
          </cell>
          <cell r="E1258">
            <v>47</v>
          </cell>
        </row>
        <row r="1259">
          <cell r="A1259" t="str">
            <v>PACO DO LUMIARMA</v>
          </cell>
          <cell r="B1259" t="str">
            <v>PACO DO LUMIAR</v>
          </cell>
          <cell r="C1259" t="str">
            <v>MA</v>
          </cell>
          <cell r="D1259">
            <v>10427</v>
          </cell>
          <cell r="E1259">
            <v>5605</v>
          </cell>
        </row>
        <row r="1260">
          <cell r="A1260" t="str">
            <v>PALMEIRANDIAMA</v>
          </cell>
          <cell r="B1260" t="str">
            <v>PALMEIRANDIA</v>
          </cell>
          <cell r="C1260" t="str">
            <v>MA</v>
          </cell>
          <cell r="D1260">
            <v>650</v>
          </cell>
          <cell r="E1260">
            <v>57</v>
          </cell>
        </row>
        <row r="1261">
          <cell r="A1261" t="str">
            <v>PARAIBANOMA</v>
          </cell>
          <cell r="B1261" t="str">
            <v>PARAIBANO</v>
          </cell>
          <cell r="C1261" t="str">
            <v>MA</v>
          </cell>
          <cell r="D1261">
            <v>1799</v>
          </cell>
          <cell r="E1261">
            <v>125</v>
          </cell>
        </row>
        <row r="1262">
          <cell r="A1262" t="str">
            <v>PARNARAMAMA</v>
          </cell>
          <cell r="B1262" t="str">
            <v>PARNARAMA</v>
          </cell>
          <cell r="C1262" t="str">
            <v>MA</v>
          </cell>
          <cell r="D1262">
            <v>643</v>
          </cell>
          <cell r="E1262">
            <v>52</v>
          </cell>
        </row>
        <row r="1263">
          <cell r="A1263" t="str">
            <v>PASSAGEM FRANCAMA</v>
          </cell>
          <cell r="B1263" t="str">
            <v>PASSAGEM FRANCA</v>
          </cell>
          <cell r="C1263" t="str">
            <v>MA</v>
          </cell>
          <cell r="D1263">
            <v>1212</v>
          </cell>
          <cell r="E1263">
            <v>53</v>
          </cell>
        </row>
        <row r="1264">
          <cell r="A1264" t="str">
            <v>PASTOS BONSMA</v>
          </cell>
          <cell r="B1264" t="str">
            <v>PASTOS BONS</v>
          </cell>
          <cell r="C1264" t="str">
            <v>MA</v>
          </cell>
          <cell r="D1264">
            <v>1542</v>
          </cell>
          <cell r="E1264">
            <v>208</v>
          </cell>
        </row>
        <row r="1265">
          <cell r="A1265" t="str">
            <v>PAULINO NEVESMA</v>
          </cell>
          <cell r="B1265" t="str">
            <v>PAULINO NEVES</v>
          </cell>
          <cell r="C1265" t="str">
            <v>MA</v>
          </cell>
          <cell r="D1265">
            <v>105</v>
          </cell>
          <cell r="E1265">
            <v>7</v>
          </cell>
        </row>
        <row r="1266">
          <cell r="A1266" t="str">
            <v>PAULO RAMOSMA</v>
          </cell>
          <cell r="B1266" t="str">
            <v>PAULO RAMOS</v>
          </cell>
          <cell r="C1266" t="str">
            <v>MA</v>
          </cell>
          <cell r="D1266">
            <v>1953</v>
          </cell>
          <cell r="E1266">
            <v>198</v>
          </cell>
        </row>
        <row r="1267">
          <cell r="A1267" t="str">
            <v>PEDREIRASMA</v>
          </cell>
          <cell r="B1267" t="str">
            <v>PEDREIRAS</v>
          </cell>
          <cell r="C1267" t="str">
            <v>MA</v>
          </cell>
          <cell r="D1267">
            <v>9773</v>
          </cell>
          <cell r="E1267">
            <v>1478</v>
          </cell>
        </row>
        <row r="1268">
          <cell r="A1268" t="str">
            <v>PEDRO DO ROSARIOMA</v>
          </cell>
          <cell r="B1268" t="str">
            <v>PEDRO DO ROSARIO</v>
          </cell>
          <cell r="C1268" t="str">
            <v>MA</v>
          </cell>
          <cell r="D1268">
            <v>412</v>
          </cell>
          <cell r="E1268">
            <v>19</v>
          </cell>
        </row>
        <row r="1269">
          <cell r="A1269" t="str">
            <v>PENALVAMA</v>
          </cell>
          <cell r="B1269" t="str">
            <v>PENALVA</v>
          </cell>
          <cell r="C1269" t="str">
            <v>MA</v>
          </cell>
          <cell r="D1269">
            <v>966</v>
          </cell>
          <cell r="E1269">
            <v>101</v>
          </cell>
        </row>
        <row r="1270">
          <cell r="A1270" t="str">
            <v>PERI MIRIMMA</v>
          </cell>
          <cell r="B1270" t="str">
            <v>PERI MIRIM</v>
          </cell>
          <cell r="C1270" t="str">
            <v>MA</v>
          </cell>
          <cell r="D1270">
            <v>719</v>
          </cell>
          <cell r="E1270">
            <v>72</v>
          </cell>
        </row>
        <row r="1271">
          <cell r="A1271" t="str">
            <v>PERITOROMA</v>
          </cell>
          <cell r="B1271" t="str">
            <v>PERITORO</v>
          </cell>
          <cell r="C1271" t="str">
            <v>MA</v>
          </cell>
          <cell r="D1271">
            <v>1333</v>
          </cell>
          <cell r="E1271">
            <v>264</v>
          </cell>
        </row>
        <row r="1272">
          <cell r="A1272" t="str">
            <v>PINDARE MIRIMMA</v>
          </cell>
          <cell r="B1272" t="str">
            <v>PINDARE MIRIM</v>
          </cell>
          <cell r="C1272" t="str">
            <v>MA</v>
          </cell>
          <cell r="D1272">
            <v>2305</v>
          </cell>
          <cell r="E1272">
            <v>609</v>
          </cell>
        </row>
        <row r="1273">
          <cell r="A1273" t="str">
            <v>PINHEIROMA</v>
          </cell>
          <cell r="B1273" t="str">
            <v>PINHEIRO</v>
          </cell>
          <cell r="C1273" t="str">
            <v>MA</v>
          </cell>
          <cell r="D1273">
            <v>9823</v>
          </cell>
          <cell r="E1273">
            <v>1516</v>
          </cell>
        </row>
        <row r="1274">
          <cell r="A1274" t="str">
            <v>PIO XIIMA</v>
          </cell>
          <cell r="B1274" t="str">
            <v>PIO XII</v>
          </cell>
          <cell r="C1274" t="str">
            <v>MA</v>
          </cell>
          <cell r="D1274">
            <v>2192</v>
          </cell>
          <cell r="E1274">
            <v>398</v>
          </cell>
        </row>
        <row r="1275">
          <cell r="A1275" t="str">
            <v>PIRAPEMASMA</v>
          </cell>
          <cell r="B1275" t="str">
            <v>PIRAPEMAS</v>
          </cell>
          <cell r="C1275" t="str">
            <v>MA</v>
          </cell>
          <cell r="D1275">
            <v>537</v>
          </cell>
          <cell r="E1275">
            <v>82</v>
          </cell>
        </row>
        <row r="1276">
          <cell r="A1276" t="str">
            <v>POCAO DE PEDRASMA</v>
          </cell>
          <cell r="B1276" t="str">
            <v>POCAO DE PEDRAS</v>
          </cell>
          <cell r="C1276" t="str">
            <v>MA</v>
          </cell>
          <cell r="D1276">
            <v>2175</v>
          </cell>
          <cell r="E1276">
            <v>121</v>
          </cell>
        </row>
        <row r="1277">
          <cell r="A1277" t="str">
            <v>PORTO FRANCOMA</v>
          </cell>
          <cell r="B1277" t="str">
            <v>PORTO FRANCO</v>
          </cell>
          <cell r="C1277" t="str">
            <v>MA</v>
          </cell>
          <cell r="D1277">
            <v>1712</v>
          </cell>
          <cell r="E1277">
            <v>418</v>
          </cell>
        </row>
        <row r="1278">
          <cell r="A1278" t="str">
            <v>PORTO RICO DO MARANHAOMA</v>
          </cell>
          <cell r="B1278" t="str">
            <v>PORTO RICO DO MARANHAO</v>
          </cell>
          <cell r="C1278" t="str">
            <v>MA</v>
          </cell>
          <cell r="D1278">
            <v>197</v>
          </cell>
          <cell r="E1278">
            <v>12</v>
          </cell>
        </row>
        <row r="1279">
          <cell r="A1279" t="str">
            <v>PRESIDENTE DUTRAMA</v>
          </cell>
          <cell r="B1279" t="str">
            <v>PRESIDENTE DUTRA</v>
          </cell>
          <cell r="C1279" t="str">
            <v>MA</v>
          </cell>
          <cell r="D1279">
            <v>8400</v>
          </cell>
          <cell r="E1279">
            <v>1254</v>
          </cell>
        </row>
        <row r="1280">
          <cell r="A1280" t="str">
            <v>PRESIDENTE JUSCELINOMA</v>
          </cell>
          <cell r="B1280" t="str">
            <v>PRESIDENTE JUSCELINO</v>
          </cell>
          <cell r="C1280" t="str">
            <v>MA</v>
          </cell>
          <cell r="D1280">
            <v>369</v>
          </cell>
          <cell r="E1280">
            <v>96</v>
          </cell>
        </row>
        <row r="1281">
          <cell r="A1281" t="str">
            <v>PRESIDENTE MEDICIMA</v>
          </cell>
          <cell r="B1281" t="str">
            <v>PRESIDENTE MEDICI</v>
          </cell>
          <cell r="C1281" t="str">
            <v>MA</v>
          </cell>
          <cell r="D1281">
            <v>253</v>
          </cell>
          <cell r="E1281">
            <v>73</v>
          </cell>
        </row>
        <row r="1282">
          <cell r="A1282" t="str">
            <v>PRESIDENTE SARNEYMA</v>
          </cell>
          <cell r="B1282" t="str">
            <v>PRESIDENTE SARNEY</v>
          </cell>
          <cell r="C1282" t="str">
            <v>MA</v>
          </cell>
          <cell r="D1282">
            <v>356</v>
          </cell>
          <cell r="E1282">
            <v>29</v>
          </cell>
        </row>
        <row r="1283">
          <cell r="A1283" t="str">
            <v>PRESIDENTE VARGASMA</v>
          </cell>
          <cell r="B1283" t="str">
            <v>PRESIDENTE VARGAS</v>
          </cell>
          <cell r="C1283" t="str">
            <v>MA</v>
          </cell>
          <cell r="D1283">
            <v>564</v>
          </cell>
          <cell r="E1283">
            <v>101</v>
          </cell>
        </row>
        <row r="1284">
          <cell r="A1284" t="str">
            <v>PRIMEIRA CRUZMA</v>
          </cell>
          <cell r="B1284" t="str">
            <v>PRIMEIRA CRUZ</v>
          </cell>
          <cell r="C1284" t="str">
            <v>MA</v>
          </cell>
          <cell r="D1284">
            <v>37</v>
          </cell>
          <cell r="E1284">
            <v>12</v>
          </cell>
        </row>
        <row r="1285">
          <cell r="A1285" t="str">
            <v>RAPOSAMA</v>
          </cell>
          <cell r="B1285" t="str">
            <v>RAPOSA</v>
          </cell>
          <cell r="C1285" t="str">
            <v>MA</v>
          </cell>
          <cell r="D1285">
            <v>1555</v>
          </cell>
          <cell r="E1285">
            <v>382</v>
          </cell>
        </row>
        <row r="1286">
          <cell r="A1286" t="str">
            <v>RIACHAOMA</v>
          </cell>
          <cell r="B1286" t="str">
            <v>RIACHAO</v>
          </cell>
          <cell r="C1286" t="str">
            <v>MA</v>
          </cell>
          <cell r="D1286">
            <v>1433</v>
          </cell>
          <cell r="E1286">
            <v>130</v>
          </cell>
        </row>
        <row r="1287">
          <cell r="A1287" t="str">
            <v>RIBAMAR FIQUENEMA</v>
          </cell>
          <cell r="B1287" t="str">
            <v>RIBAMAR FIQUENE</v>
          </cell>
          <cell r="C1287" t="str">
            <v>MA</v>
          </cell>
          <cell r="D1287">
            <v>430</v>
          </cell>
          <cell r="E1287">
            <v>105</v>
          </cell>
        </row>
        <row r="1288">
          <cell r="A1288" t="str">
            <v>ROSARIOMA</v>
          </cell>
          <cell r="B1288" t="str">
            <v>ROSARIO</v>
          </cell>
          <cell r="C1288" t="str">
            <v>MA</v>
          </cell>
          <cell r="D1288">
            <v>2655</v>
          </cell>
          <cell r="E1288">
            <v>894</v>
          </cell>
        </row>
        <row r="1289">
          <cell r="A1289" t="str">
            <v>SAMBAIBAMA</v>
          </cell>
          <cell r="B1289" t="str">
            <v>SAMBAIBA</v>
          </cell>
          <cell r="C1289" t="str">
            <v>MA</v>
          </cell>
          <cell r="D1289">
            <v>210</v>
          </cell>
          <cell r="E1289">
            <v>21</v>
          </cell>
        </row>
        <row r="1290">
          <cell r="A1290" t="str">
            <v>SANTA FILOMENA DO MARANHAOMA</v>
          </cell>
          <cell r="B1290" t="str">
            <v>SANTA FILOMENA DO MARANHAO</v>
          </cell>
          <cell r="C1290" t="str">
            <v>MA</v>
          </cell>
          <cell r="D1290">
            <v>487</v>
          </cell>
          <cell r="E1290">
            <v>24</v>
          </cell>
        </row>
        <row r="1291">
          <cell r="A1291" t="str">
            <v>SANTA HELENAMA</v>
          </cell>
          <cell r="B1291" t="str">
            <v>SANTA HELENA</v>
          </cell>
          <cell r="C1291" t="str">
            <v>MA</v>
          </cell>
          <cell r="D1291">
            <v>1984</v>
          </cell>
          <cell r="E1291">
            <v>334</v>
          </cell>
        </row>
        <row r="1292">
          <cell r="A1292" t="str">
            <v>SANTA INESMA</v>
          </cell>
          <cell r="B1292" t="str">
            <v>SANTA INES</v>
          </cell>
          <cell r="C1292" t="str">
            <v>MA</v>
          </cell>
          <cell r="D1292">
            <v>14615</v>
          </cell>
          <cell r="E1292">
            <v>4177</v>
          </cell>
        </row>
        <row r="1293">
          <cell r="A1293" t="str">
            <v>SANTA LUZIAMA</v>
          </cell>
          <cell r="B1293" t="str">
            <v>SANTA LUZIA</v>
          </cell>
          <cell r="C1293" t="str">
            <v>MA</v>
          </cell>
          <cell r="D1293">
            <v>4744</v>
          </cell>
          <cell r="E1293">
            <v>890</v>
          </cell>
        </row>
        <row r="1294">
          <cell r="A1294" t="str">
            <v>SANTA LUZIA DO PARUAMA</v>
          </cell>
          <cell r="B1294" t="str">
            <v>SANTA LUZIA DO PARUA</v>
          </cell>
          <cell r="C1294" t="str">
            <v>MA</v>
          </cell>
          <cell r="D1294">
            <v>1927</v>
          </cell>
          <cell r="E1294">
            <v>363</v>
          </cell>
        </row>
        <row r="1295">
          <cell r="A1295" t="str">
            <v>SANTA QUITERIA DO MARANHAOMA</v>
          </cell>
          <cell r="B1295" t="str">
            <v>SANTA QUITERIA DO MARANHAO</v>
          </cell>
          <cell r="C1295" t="str">
            <v>MA</v>
          </cell>
          <cell r="D1295">
            <v>904</v>
          </cell>
          <cell r="E1295">
            <v>129</v>
          </cell>
        </row>
        <row r="1296">
          <cell r="A1296" t="str">
            <v>SANTA RITAMA</v>
          </cell>
          <cell r="B1296" t="str">
            <v>SANTA RITA</v>
          </cell>
          <cell r="C1296" t="str">
            <v>MA</v>
          </cell>
          <cell r="D1296">
            <v>2481</v>
          </cell>
          <cell r="E1296">
            <v>517</v>
          </cell>
        </row>
        <row r="1297">
          <cell r="A1297" t="str">
            <v>SANTANA DO MARANHAOMA</v>
          </cell>
          <cell r="B1297" t="str">
            <v>SANTANA DO MARANHAO</v>
          </cell>
          <cell r="C1297" t="str">
            <v>MA</v>
          </cell>
          <cell r="D1297">
            <v>175</v>
          </cell>
          <cell r="E1297">
            <v>14</v>
          </cell>
        </row>
        <row r="1298">
          <cell r="A1298" t="str">
            <v>SANTO AMARO DO MARANHAOMA</v>
          </cell>
          <cell r="B1298" t="str">
            <v>SANTO AMARO DO MARANHAO</v>
          </cell>
          <cell r="C1298" t="str">
            <v>MA</v>
          </cell>
          <cell r="D1298">
            <v>63</v>
          </cell>
          <cell r="E1298">
            <v>3</v>
          </cell>
        </row>
        <row r="1299">
          <cell r="A1299" t="str">
            <v>SANTO ANTONIO DOS LOPESMA</v>
          </cell>
          <cell r="B1299" t="str">
            <v>SANTO ANTONIO DOS LOPES</v>
          </cell>
          <cell r="C1299" t="str">
            <v>MA</v>
          </cell>
          <cell r="D1299">
            <v>1358</v>
          </cell>
          <cell r="E1299">
            <v>113</v>
          </cell>
        </row>
        <row r="1300">
          <cell r="A1300" t="str">
            <v>SAO BENEDITO DO RIO PRETOMA</v>
          </cell>
          <cell r="B1300" t="str">
            <v>SAO BENEDITO DO RIO PRETO</v>
          </cell>
          <cell r="C1300" t="str">
            <v>MA</v>
          </cell>
          <cell r="D1300">
            <v>637</v>
          </cell>
          <cell r="E1300">
            <v>82</v>
          </cell>
        </row>
        <row r="1301">
          <cell r="A1301" t="str">
            <v>SAO BENTOMA</v>
          </cell>
          <cell r="B1301" t="str">
            <v>SAO BENTO</v>
          </cell>
          <cell r="C1301" t="str">
            <v>MA</v>
          </cell>
          <cell r="D1301">
            <v>2759</v>
          </cell>
          <cell r="E1301">
            <v>305</v>
          </cell>
        </row>
        <row r="1302">
          <cell r="A1302" t="str">
            <v>SAO BERNARDOMA</v>
          </cell>
          <cell r="B1302" t="str">
            <v>SAO BERNARDO</v>
          </cell>
          <cell r="C1302" t="str">
            <v>MA</v>
          </cell>
          <cell r="D1302">
            <v>1401</v>
          </cell>
          <cell r="E1302">
            <v>167</v>
          </cell>
        </row>
        <row r="1303">
          <cell r="A1303" t="str">
            <v>SAO DOMINGOS DO AZEITAOMA</v>
          </cell>
          <cell r="B1303" t="str">
            <v>SAO DOMINGOS DO AZEITAO</v>
          </cell>
          <cell r="C1303" t="str">
            <v>MA</v>
          </cell>
          <cell r="D1303">
            <v>298</v>
          </cell>
          <cell r="E1303">
            <v>28</v>
          </cell>
        </row>
        <row r="1304">
          <cell r="A1304" t="str">
            <v>SAO DOMINGOS DO MARANHAOMA</v>
          </cell>
          <cell r="B1304" t="str">
            <v>SAO DOMINGOS DO MARANHAO</v>
          </cell>
          <cell r="C1304" t="str">
            <v>MA</v>
          </cell>
          <cell r="D1304">
            <v>3468</v>
          </cell>
          <cell r="E1304">
            <v>393</v>
          </cell>
        </row>
        <row r="1305">
          <cell r="A1305" t="str">
            <v>SAO FELIX DE BALSASMA</v>
          </cell>
          <cell r="B1305" t="str">
            <v>SAO FELIX DE BALSAS</v>
          </cell>
          <cell r="C1305" t="str">
            <v>MA</v>
          </cell>
          <cell r="D1305">
            <v>86</v>
          </cell>
          <cell r="E1305">
            <v>7</v>
          </cell>
        </row>
        <row r="1306">
          <cell r="A1306" t="str">
            <v>SAO FRANCISCO DO BREJAOMA</v>
          </cell>
          <cell r="B1306" t="str">
            <v>SAO FRANCISCO DO BREJAO</v>
          </cell>
          <cell r="C1306" t="str">
            <v>MA</v>
          </cell>
          <cell r="D1306">
            <v>665</v>
          </cell>
          <cell r="E1306">
            <v>88</v>
          </cell>
        </row>
        <row r="1307">
          <cell r="A1307" t="str">
            <v>SAO FRANCISCO DO MARANHAOMA</v>
          </cell>
          <cell r="B1307" t="str">
            <v>SAO FRANCISCO DO MARANHAO</v>
          </cell>
          <cell r="C1307" t="str">
            <v>MA</v>
          </cell>
          <cell r="D1307">
            <v>73</v>
          </cell>
          <cell r="E1307">
            <v>9</v>
          </cell>
        </row>
        <row r="1308">
          <cell r="A1308" t="str">
            <v>SAO JOAO BATISTAMA</v>
          </cell>
          <cell r="B1308" t="str">
            <v>SAO JOAO BATISTA</v>
          </cell>
          <cell r="C1308" t="str">
            <v>MA</v>
          </cell>
          <cell r="D1308">
            <v>945</v>
          </cell>
          <cell r="E1308">
            <v>102</v>
          </cell>
        </row>
        <row r="1309">
          <cell r="A1309" t="str">
            <v>SAO JOAO DO CARUMA</v>
          </cell>
          <cell r="B1309" t="str">
            <v>SAO JOAO DO CARU</v>
          </cell>
          <cell r="C1309" t="str">
            <v>MA</v>
          </cell>
          <cell r="D1309">
            <v>381</v>
          </cell>
          <cell r="E1309">
            <v>15</v>
          </cell>
        </row>
        <row r="1310">
          <cell r="A1310" t="str">
            <v>SAO JOAO DO PARAISOMA</v>
          </cell>
          <cell r="B1310" t="str">
            <v>SAO JOAO DO PARAISO</v>
          </cell>
          <cell r="C1310" t="str">
            <v>MA</v>
          </cell>
          <cell r="D1310">
            <v>470</v>
          </cell>
          <cell r="E1310">
            <v>49</v>
          </cell>
        </row>
        <row r="1311">
          <cell r="A1311" t="str">
            <v>SAO JOAO DO SOTERMA</v>
          </cell>
          <cell r="B1311" t="str">
            <v>SAO JOAO DO SOTER</v>
          </cell>
          <cell r="C1311" t="str">
            <v>MA</v>
          </cell>
          <cell r="D1311">
            <v>401</v>
          </cell>
          <cell r="E1311">
            <v>52</v>
          </cell>
        </row>
        <row r="1312">
          <cell r="A1312" t="str">
            <v>SAO JOAO DOS PATOSMA</v>
          </cell>
          <cell r="B1312" t="str">
            <v>SAO JOAO DOS PATOS</v>
          </cell>
          <cell r="C1312" t="str">
            <v>MA</v>
          </cell>
          <cell r="D1312">
            <v>4327</v>
          </cell>
          <cell r="E1312">
            <v>469</v>
          </cell>
        </row>
        <row r="1313">
          <cell r="A1313" t="str">
            <v>SAO JOSE DE RIBAMARMA</v>
          </cell>
          <cell r="B1313" t="str">
            <v>SAO JOSE DE RIBAMAR</v>
          </cell>
          <cell r="C1313" t="str">
            <v>MA</v>
          </cell>
          <cell r="D1313">
            <v>11141</v>
          </cell>
          <cell r="E1313">
            <v>4985</v>
          </cell>
        </row>
        <row r="1314">
          <cell r="A1314" t="str">
            <v>SAO JOSE DOS BASILIOSMA</v>
          </cell>
          <cell r="B1314" t="str">
            <v>SAO JOSE DOS BASILIOS</v>
          </cell>
          <cell r="C1314" t="str">
            <v>MA</v>
          </cell>
          <cell r="D1314">
            <v>510</v>
          </cell>
          <cell r="E1314">
            <v>21</v>
          </cell>
        </row>
        <row r="1315">
          <cell r="A1315" t="str">
            <v>SAO LUISMA</v>
          </cell>
          <cell r="B1315" t="str">
            <v>SAO LUIS</v>
          </cell>
          <cell r="C1315" t="str">
            <v>MA</v>
          </cell>
          <cell r="D1315">
            <v>235914</v>
          </cell>
          <cell r="E1315">
            <v>138980</v>
          </cell>
        </row>
        <row r="1316">
          <cell r="A1316" t="str">
            <v>SAO LUIS GONZAGA DO MARANHAOMA</v>
          </cell>
          <cell r="B1316" t="str">
            <v>SAO LUIS GONZAGA DO MARANHAO</v>
          </cell>
          <cell r="C1316" t="str">
            <v>MA</v>
          </cell>
          <cell r="D1316">
            <v>1448</v>
          </cell>
          <cell r="E1316">
            <v>184</v>
          </cell>
        </row>
        <row r="1317">
          <cell r="A1317" t="str">
            <v>SAO MATEUS DO MARANHAOMA</v>
          </cell>
          <cell r="B1317" t="str">
            <v>SAO MATEUS DO MARANHAO</v>
          </cell>
          <cell r="C1317" t="str">
            <v>MA</v>
          </cell>
          <cell r="D1317">
            <v>3936</v>
          </cell>
          <cell r="E1317">
            <v>508</v>
          </cell>
        </row>
        <row r="1318">
          <cell r="A1318" t="str">
            <v>SAO PEDRO DA AGUA BRANCAMA</v>
          </cell>
          <cell r="B1318" t="str">
            <v>SAO PEDRO DA AGUA BRANCA</v>
          </cell>
          <cell r="C1318" t="str">
            <v>MA</v>
          </cell>
          <cell r="D1318">
            <v>627</v>
          </cell>
          <cell r="E1318">
            <v>89</v>
          </cell>
        </row>
        <row r="1319">
          <cell r="A1319" t="str">
            <v>SAO PEDRO DOS CRENTESMA</v>
          </cell>
          <cell r="B1319" t="str">
            <v>SAO PEDRO DOS CRENTES</v>
          </cell>
          <cell r="C1319" t="str">
            <v>MA</v>
          </cell>
          <cell r="D1319">
            <v>186</v>
          </cell>
          <cell r="E1319">
            <v>6</v>
          </cell>
        </row>
        <row r="1320">
          <cell r="A1320" t="str">
            <v>SAO RAIMUNDO DAS MANGABEIRASMA</v>
          </cell>
          <cell r="B1320" t="str">
            <v>SAO RAIMUNDO DAS MANGABEIRAS</v>
          </cell>
          <cell r="C1320" t="str">
            <v>MA</v>
          </cell>
          <cell r="D1320">
            <v>1604</v>
          </cell>
          <cell r="E1320">
            <v>212</v>
          </cell>
        </row>
        <row r="1321">
          <cell r="A1321" t="str">
            <v>SAO RAIMUNDO DO DOCA BEZERRAMA</v>
          </cell>
          <cell r="B1321" t="str">
            <v>SAO RAIMUNDO DO DOCA BEZERRA</v>
          </cell>
          <cell r="C1321" t="str">
            <v>MA</v>
          </cell>
          <cell r="D1321">
            <v>291</v>
          </cell>
          <cell r="E1321">
            <v>9</v>
          </cell>
        </row>
        <row r="1322">
          <cell r="A1322" t="str">
            <v>SAO ROBERTOMA</v>
          </cell>
          <cell r="B1322" t="str">
            <v>SAO ROBERTO</v>
          </cell>
          <cell r="C1322" t="str">
            <v>MA</v>
          </cell>
          <cell r="D1322">
            <v>314</v>
          </cell>
          <cell r="E1322">
            <v>11</v>
          </cell>
        </row>
        <row r="1323">
          <cell r="A1323" t="str">
            <v>SAO VICENTE FERRERMA</v>
          </cell>
          <cell r="B1323" t="str">
            <v>SAO VICENTE FERRER</v>
          </cell>
          <cell r="C1323" t="str">
            <v>MA</v>
          </cell>
          <cell r="D1323">
            <v>1000</v>
          </cell>
          <cell r="E1323">
            <v>90</v>
          </cell>
        </row>
        <row r="1324">
          <cell r="A1324" t="str">
            <v>SATUBINHAMA</v>
          </cell>
          <cell r="B1324" t="str">
            <v>SATUBINHA</v>
          </cell>
          <cell r="C1324" t="str">
            <v>MA</v>
          </cell>
          <cell r="D1324">
            <v>292</v>
          </cell>
          <cell r="E1324">
            <v>44</v>
          </cell>
        </row>
        <row r="1325">
          <cell r="A1325" t="str">
            <v>SENADOR ALEXANDRE COSTAMA</v>
          </cell>
          <cell r="B1325" t="str">
            <v>SENADOR ALEXANDRE COSTA</v>
          </cell>
          <cell r="C1325" t="str">
            <v>MA</v>
          </cell>
          <cell r="D1325">
            <v>481</v>
          </cell>
          <cell r="E1325">
            <v>27</v>
          </cell>
        </row>
        <row r="1326">
          <cell r="A1326" t="str">
            <v>SENADOR LA ROCQUEMA</v>
          </cell>
          <cell r="B1326" t="str">
            <v>SENADOR LA ROCQUE</v>
          </cell>
          <cell r="C1326" t="str">
            <v>MA</v>
          </cell>
          <cell r="D1326">
            <v>1748</v>
          </cell>
          <cell r="E1326">
            <v>200</v>
          </cell>
        </row>
        <row r="1327">
          <cell r="A1327" t="str">
            <v>SERRANO DO MARANHAOMA</v>
          </cell>
          <cell r="B1327" t="str">
            <v>SERRANO DO MARANHAO</v>
          </cell>
          <cell r="C1327" t="str">
            <v>MA</v>
          </cell>
          <cell r="D1327">
            <v>67</v>
          </cell>
          <cell r="E1327">
            <v>13</v>
          </cell>
        </row>
        <row r="1328">
          <cell r="A1328" t="str">
            <v>SITIO NOVOMA</v>
          </cell>
          <cell r="B1328" t="str">
            <v>SITIO NOVO</v>
          </cell>
          <cell r="C1328" t="str">
            <v>MA</v>
          </cell>
          <cell r="D1328">
            <v>1141</v>
          </cell>
          <cell r="E1328">
            <v>80</v>
          </cell>
        </row>
        <row r="1329">
          <cell r="A1329" t="str">
            <v>SUCUPIRA DO NORTEMA</v>
          </cell>
          <cell r="B1329" t="str">
            <v>SUCUPIRA DO NORTE</v>
          </cell>
          <cell r="C1329" t="str">
            <v>MA</v>
          </cell>
          <cell r="D1329">
            <v>535</v>
          </cell>
          <cell r="E1329">
            <v>34</v>
          </cell>
        </row>
        <row r="1330">
          <cell r="A1330" t="str">
            <v>SUCUPIRA DO RIACHAOMA</v>
          </cell>
          <cell r="B1330" t="str">
            <v>SUCUPIRA DO RIACHAO</v>
          </cell>
          <cell r="C1330" t="str">
            <v>MA</v>
          </cell>
          <cell r="D1330">
            <v>302</v>
          </cell>
          <cell r="E1330">
            <v>18</v>
          </cell>
        </row>
        <row r="1331">
          <cell r="A1331" t="str">
            <v>TASSO FRAGOSOMA</v>
          </cell>
          <cell r="B1331" t="str">
            <v>TASSO FRAGOSO</v>
          </cell>
          <cell r="C1331" t="str">
            <v>MA</v>
          </cell>
          <cell r="D1331">
            <v>526</v>
          </cell>
          <cell r="E1331">
            <v>46</v>
          </cell>
        </row>
        <row r="1332">
          <cell r="A1332" t="str">
            <v>TIMBIRASMA</v>
          </cell>
          <cell r="B1332" t="str">
            <v>TIMBIRAS</v>
          </cell>
          <cell r="C1332" t="str">
            <v>MA</v>
          </cell>
          <cell r="D1332">
            <v>1150</v>
          </cell>
          <cell r="E1332">
            <v>115</v>
          </cell>
        </row>
        <row r="1333">
          <cell r="A1333" t="str">
            <v>TIMONMA</v>
          </cell>
          <cell r="B1333" t="str">
            <v>TIMON</v>
          </cell>
          <cell r="C1333" t="str">
            <v>MA</v>
          </cell>
          <cell r="D1333">
            <v>19576</v>
          </cell>
          <cell r="E1333">
            <v>4562</v>
          </cell>
        </row>
        <row r="1334">
          <cell r="A1334" t="str">
            <v>TRIZIDELA DO VALEMA</v>
          </cell>
          <cell r="B1334" t="str">
            <v>TRIZIDELA DO VALE</v>
          </cell>
          <cell r="C1334" t="str">
            <v>MA</v>
          </cell>
          <cell r="D1334">
            <v>3486</v>
          </cell>
          <cell r="E1334">
            <v>343</v>
          </cell>
        </row>
        <row r="1335">
          <cell r="A1335" t="str">
            <v>TUFILANDIAMA</v>
          </cell>
          <cell r="B1335" t="str">
            <v>TUFILANDIA</v>
          </cell>
          <cell r="C1335" t="str">
            <v>MA</v>
          </cell>
          <cell r="D1335">
            <v>248</v>
          </cell>
          <cell r="E1335">
            <v>39</v>
          </cell>
        </row>
        <row r="1336">
          <cell r="A1336" t="str">
            <v>TUNTUMMA</v>
          </cell>
          <cell r="B1336" t="str">
            <v>TUNTUM</v>
          </cell>
          <cell r="C1336" t="str">
            <v>MA</v>
          </cell>
          <cell r="D1336">
            <v>2736</v>
          </cell>
          <cell r="E1336">
            <v>311</v>
          </cell>
        </row>
        <row r="1337">
          <cell r="A1337" t="str">
            <v>TURIACUMA</v>
          </cell>
          <cell r="B1337" t="str">
            <v>TURIACU</v>
          </cell>
          <cell r="C1337" t="str">
            <v>MA</v>
          </cell>
          <cell r="D1337">
            <v>1113</v>
          </cell>
          <cell r="E1337">
            <v>83</v>
          </cell>
        </row>
        <row r="1338">
          <cell r="A1338" t="str">
            <v>TURILANDIAMA</v>
          </cell>
          <cell r="B1338" t="str">
            <v>TURILANDIA</v>
          </cell>
          <cell r="C1338" t="str">
            <v>MA</v>
          </cell>
          <cell r="D1338">
            <v>530</v>
          </cell>
          <cell r="E1338">
            <v>83</v>
          </cell>
        </row>
        <row r="1339">
          <cell r="A1339" t="str">
            <v>TUTOIAMA</v>
          </cell>
          <cell r="B1339" t="str">
            <v>TUTOIA</v>
          </cell>
          <cell r="C1339" t="str">
            <v>MA</v>
          </cell>
          <cell r="D1339">
            <v>1019</v>
          </cell>
          <cell r="E1339">
            <v>118</v>
          </cell>
        </row>
        <row r="1340">
          <cell r="A1340" t="str">
            <v>URBANO SANTOSMA</v>
          </cell>
          <cell r="B1340" t="str">
            <v>URBANO SANTOS</v>
          </cell>
          <cell r="C1340" t="str">
            <v>MA</v>
          </cell>
          <cell r="D1340">
            <v>1124</v>
          </cell>
          <cell r="E1340">
            <v>156</v>
          </cell>
        </row>
        <row r="1341">
          <cell r="A1341" t="str">
            <v>VARGEM GRANDEMA</v>
          </cell>
          <cell r="B1341" t="str">
            <v>VARGEM GRANDE</v>
          </cell>
          <cell r="C1341" t="str">
            <v>MA</v>
          </cell>
          <cell r="D1341">
            <v>2466</v>
          </cell>
          <cell r="E1341">
            <v>362</v>
          </cell>
        </row>
        <row r="1342">
          <cell r="A1342" t="str">
            <v>VIANAMA</v>
          </cell>
          <cell r="B1342" t="str">
            <v>VIANA</v>
          </cell>
          <cell r="C1342" t="str">
            <v>MA</v>
          </cell>
          <cell r="D1342">
            <v>3943</v>
          </cell>
          <cell r="E1342">
            <v>530</v>
          </cell>
        </row>
        <row r="1343">
          <cell r="A1343" t="str">
            <v>VILA NOVA DOS MARTIRIOSMA</v>
          </cell>
          <cell r="B1343" t="str">
            <v>VILA NOVA DOS MARTIRIOS</v>
          </cell>
          <cell r="C1343" t="str">
            <v>MA</v>
          </cell>
          <cell r="D1343">
            <v>556</v>
          </cell>
          <cell r="E1343">
            <v>106</v>
          </cell>
        </row>
        <row r="1344">
          <cell r="A1344" t="str">
            <v>VITORIA DO MEARIMMA</v>
          </cell>
          <cell r="B1344" t="str">
            <v>VITORIA DO MEARIM</v>
          </cell>
          <cell r="C1344" t="str">
            <v>MA</v>
          </cell>
          <cell r="D1344">
            <v>1731</v>
          </cell>
          <cell r="E1344">
            <v>547</v>
          </cell>
        </row>
        <row r="1345">
          <cell r="A1345" t="str">
            <v>VITORINO FREIREMA</v>
          </cell>
          <cell r="B1345" t="str">
            <v>VITORINO FREIRE</v>
          </cell>
          <cell r="C1345" t="str">
            <v>MA</v>
          </cell>
          <cell r="D1345">
            <v>3538</v>
          </cell>
          <cell r="E1345">
            <v>496</v>
          </cell>
        </row>
        <row r="1346">
          <cell r="A1346" t="str">
            <v>ZE DOCAMA</v>
          </cell>
          <cell r="B1346" t="str">
            <v>ZE DOCA</v>
          </cell>
          <cell r="C1346" t="str">
            <v>MA</v>
          </cell>
          <cell r="D1346">
            <v>5180</v>
          </cell>
          <cell r="E1346">
            <v>765</v>
          </cell>
        </row>
        <row r="1347">
          <cell r="A1347" t="str">
            <v>ABADIA DOS DOURADOSMG</v>
          </cell>
          <cell r="B1347" t="str">
            <v>ABADIA DOS DOURADOS</v>
          </cell>
          <cell r="C1347" t="str">
            <v>MG</v>
          </cell>
          <cell r="D1347">
            <v>2132</v>
          </cell>
          <cell r="E1347">
            <v>1232</v>
          </cell>
        </row>
        <row r="1348">
          <cell r="A1348" t="str">
            <v>ABAETEMG</v>
          </cell>
          <cell r="B1348" t="str">
            <v>ABAETE</v>
          </cell>
          <cell r="C1348" t="str">
            <v>MG</v>
          </cell>
          <cell r="D1348">
            <v>7967</v>
          </cell>
          <cell r="E1348">
            <v>4393</v>
          </cell>
        </row>
        <row r="1349">
          <cell r="A1349" t="str">
            <v>ABRE CAMPOMG</v>
          </cell>
          <cell r="B1349" t="str">
            <v>ABRE CAMPO</v>
          </cell>
          <cell r="C1349" t="str">
            <v>MG</v>
          </cell>
          <cell r="D1349">
            <v>3597</v>
          </cell>
          <cell r="E1349">
            <v>1667</v>
          </cell>
        </row>
        <row r="1350">
          <cell r="A1350" t="str">
            <v>ACAIACAMG</v>
          </cell>
          <cell r="B1350" t="str">
            <v>ACAIACA</v>
          </cell>
          <cell r="C1350" t="str">
            <v>MG</v>
          </cell>
          <cell r="D1350">
            <v>799</v>
          </cell>
          <cell r="E1350">
            <v>407</v>
          </cell>
        </row>
        <row r="1351">
          <cell r="A1351" t="str">
            <v>ACUCENAMG</v>
          </cell>
          <cell r="B1351" t="str">
            <v>ACUCENA</v>
          </cell>
          <cell r="C1351" t="str">
            <v>MG</v>
          </cell>
          <cell r="D1351">
            <v>2043</v>
          </cell>
          <cell r="E1351">
            <v>657</v>
          </cell>
        </row>
        <row r="1352">
          <cell r="A1352" t="str">
            <v>AGUA BOAMG</v>
          </cell>
          <cell r="B1352" t="str">
            <v>AGUA BOA</v>
          </cell>
          <cell r="C1352" t="str">
            <v>MG</v>
          </cell>
          <cell r="D1352">
            <v>1861</v>
          </cell>
          <cell r="E1352">
            <v>567</v>
          </cell>
        </row>
        <row r="1353">
          <cell r="A1353" t="str">
            <v>AGUA COMPRIDAMG</v>
          </cell>
          <cell r="B1353" t="str">
            <v>AGUA COMPRIDA</v>
          </cell>
          <cell r="C1353" t="str">
            <v>MG</v>
          </cell>
          <cell r="D1353">
            <v>526</v>
          </cell>
          <cell r="E1353">
            <v>278</v>
          </cell>
        </row>
        <row r="1354">
          <cell r="A1354" t="str">
            <v>AGUANILMG</v>
          </cell>
          <cell r="B1354" t="str">
            <v>AGUANIL</v>
          </cell>
          <cell r="C1354" t="str">
            <v>MG</v>
          </cell>
          <cell r="D1354">
            <v>847</v>
          </cell>
          <cell r="E1354">
            <v>540</v>
          </cell>
        </row>
        <row r="1355">
          <cell r="A1355" t="str">
            <v>AGUAS FORMOSASMG</v>
          </cell>
          <cell r="B1355" t="str">
            <v>AGUAS FORMOSAS</v>
          </cell>
          <cell r="C1355" t="str">
            <v>MG</v>
          </cell>
          <cell r="D1355">
            <v>2246</v>
          </cell>
          <cell r="E1355">
            <v>867</v>
          </cell>
        </row>
        <row r="1356">
          <cell r="A1356" t="str">
            <v>AGUAS VERMELHASMG</v>
          </cell>
          <cell r="B1356" t="str">
            <v>AGUAS VERMELHAS</v>
          </cell>
          <cell r="C1356" t="str">
            <v>MG</v>
          </cell>
          <cell r="D1356">
            <v>1081</v>
          </cell>
          <cell r="E1356">
            <v>311</v>
          </cell>
        </row>
        <row r="1357">
          <cell r="A1357" t="str">
            <v>AIMORESMG</v>
          </cell>
          <cell r="B1357" t="str">
            <v>AIMORES</v>
          </cell>
          <cell r="C1357" t="str">
            <v>MG</v>
          </cell>
          <cell r="D1357">
            <v>5957</v>
          </cell>
          <cell r="E1357">
            <v>2251</v>
          </cell>
        </row>
        <row r="1358">
          <cell r="A1358" t="str">
            <v>AIURUOCAMG</v>
          </cell>
          <cell r="B1358" t="str">
            <v>AIURUOCA</v>
          </cell>
          <cell r="C1358" t="str">
            <v>MG</v>
          </cell>
          <cell r="D1358">
            <v>1716</v>
          </cell>
          <cell r="E1358">
            <v>920</v>
          </cell>
        </row>
        <row r="1359">
          <cell r="A1359" t="str">
            <v>ALAGOAMG</v>
          </cell>
          <cell r="B1359" t="str">
            <v>ALAGOA</v>
          </cell>
          <cell r="C1359" t="str">
            <v>MG</v>
          </cell>
          <cell r="D1359">
            <v>570</v>
          </cell>
          <cell r="E1359">
            <v>276</v>
          </cell>
        </row>
        <row r="1360">
          <cell r="A1360" t="str">
            <v>ALBERTINAMG</v>
          </cell>
          <cell r="B1360" t="str">
            <v>ALBERTINA</v>
          </cell>
          <cell r="C1360" t="str">
            <v>MG</v>
          </cell>
          <cell r="D1360">
            <v>946</v>
          </cell>
          <cell r="E1360">
            <v>512</v>
          </cell>
        </row>
        <row r="1361">
          <cell r="A1361" t="str">
            <v>ALEM PARAIBAMG</v>
          </cell>
          <cell r="B1361" t="str">
            <v>ALEM PARAIBA</v>
          </cell>
          <cell r="C1361" t="str">
            <v>MG</v>
          </cell>
          <cell r="D1361">
            <v>19272</v>
          </cell>
          <cell r="E1361">
            <v>11069</v>
          </cell>
        </row>
        <row r="1362">
          <cell r="A1362" t="str">
            <v>ALFENASMG</v>
          </cell>
          <cell r="B1362" t="str">
            <v>ALFENAS</v>
          </cell>
          <cell r="C1362" t="str">
            <v>MG</v>
          </cell>
          <cell r="D1362">
            <v>29466</v>
          </cell>
          <cell r="E1362">
            <v>17347</v>
          </cell>
        </row>
        <row r="1363">
          <cell r="A1363" t="str">
            <v>ALFREDO VASCONCELOSMG</v>
          </cell>
          <cell r="B1363" t="str">
            <v>ALFREDO VASCONCELOS</v>
          </cell>
          <cell r="C1363" t="str">
            <v>MG</v>
          </cell>
          <cell r="D1363">
            <v>1568</v>
          </cell>
          <cell r="E1363">
            <v>675</v>
          </cell>
        </row>
        <row r="1364">
          <cell r="A1364" t="str">
            <v>ALMENARAMG</v>
          </cell>
          <cell r="B1364" t="str">
            <v>ALMENARA</v>
          </cell>
          <cell r="C1364" t="str">
            <v>MG</v>
          </cell>
          <cell r="D1364">
            <v>6380</v>
          </cell>
          <cell r="E1364">
            <v>2414</v>
          </cell>
        </row>
        <row r="1365">
          <cell r="A1365" t="str">
            <v>ALPERCATAMG</v>
          </cell>
          <cell r="B1365" t="str">
            <v>ALPERCATA</v>
          </cell>
          <cell r="C1365" t="str">
            <v>MG</v>
          </cell>
          <cell r="D1365">
            <v>993</v>
          </cell>
          <cell r="E1365">
            <v>457</v>
          </cell>
        </row>
        <row r="1366">
          <cell r="A1366" t="str">
            <v>ALPINOPOLISMG</v>
          </cell>
          <cell r="B1366" t="str">
            <v>ALPINOPOLIS</v>
          </cell>
          <cell r="C1366" t="str">
            <v>MG</v>
          </cell>
          <cell r="D1366">
            <v>6830</v>
          </cell>
          <cell r="E1366">
            <v>4341</v>
          </cell>
        </row>
        <row r="1367">
          <cell r="A1367" t="str">
            <v>ALTEROSAMG</v>
          </cell>
          <cell r="B1367" t="str">
            <v>ALTEROSA</v>
          </cell>
          <cell r="C1367" t="str">
            <v>MG</v>
          </cell>
          <cell r="D1367">
            <v>5075</v>
          </cell>
          <cell r="E1367">
            <v>2631</v>
          </cell>
        </row>
        <row r="1368">
          <cell r="A1368" t="str">
            <v>ALTO CAPARAOMG</v>
          </cell>
          <cell r="B1368" t="str">
            <v>ALTO CAPARAO</v>
          </cell>
          <cell r="C1368" t="str">
            <v>MG</v>
          </cell>
          <cell r="D1368">
            <v>1395</v>
          </cell>
          <cell r="E1368">
            <v>706</v>
          </cell>
        </row>
        <row r="1369">
          <cell r="A1369" t="str">
            <v>ALTO JEQUITIBAMG</v>
          </cell>
          <cell r="B1369" t="str">
            <v>ALTO JEQUITIBA</v>
          </cell>
          <cell r="C1369" t="str">
            <v>MG</v>
          </cell>
          <cell r="D1369">
            <v>2649</v>
          </cell>
          <cell r="E1369">
            <v>1373</v>
          </cell>
        </row>
        <row r="1370">
          <cell r="A1370" t="str">
            <v>ALTO RIO DOCEMG</v>
          </cell>
          <cell r="B1370" t="str">
            <v>ALTO RIO DOCE</v>
          </cell>
          <cell r="C1370" t="str">
            <v>MG</v>
          </cell>
          <cell r="D1370">
            <v>3056</v>
          </cell>
          <cell r="E1370">
            <v>1085</v>
          </cell>
        </row>
        <row r="1371">
          <cell r="A1371" t="str">
            <v>ALVARENGAMG</v>
          </cell>
          <cell r="B1371" t="str">
            <v>ALVARENGA</v>
          </cell>
          <cell r="C1371" t="str">
            <v>MG</v>
          </cell>
          <cell r="D1371">
            <v>956</v>
          </cell>
          <cell r="E1371">
            <v>292</v>
          </cell>
        </row>
        <row r="1372">
          <cell r="A1372" t="str">
            <v>ALVINOPOLISMG</v>
          </cell>
          <cell r="B1372" t="str">
            <v>ALVINOPOLIS</v>
          </cell>
          <cell r="C1372" t="str">
            <v>MG</v>
          </cell>
          <cell r="D1372">
            <v>3697</v>
          </cell>
          <cell r="E1372">
            <v>1700</v>
          </cell>
        </row>
        <row r="1373">
          <cell r="A1373" t="str">
            <v>ALVORADA DE MINASMG</v>
          </cell>
          <cell r="B1373" t="str">
            <v>ALVORADA DE MINAS</v>
          </cell>
          <cell r="C1373" t="str">
            <v>MG</v>
          </cell>
          <cell r="D1373">
            <v>434</v>
          </cell>
          <cell r="E1373">
            <v>196</v>
          </cell>
        </row>
        <row r="1374">
          <cell r="A1374" t="str">
            <v>AMPARO DA SERRAMG</v>
          </cell>
          <cell r="B1374" t="str">
            <v>AMPARO DA SERRA</v>
          </cell>
          <cell r="C1374" t="str">
            <v>MG</v>
          </cell>
          <cell r="D1374">
            <v>1031</v>
          </cell>
          <cell r="E1374">
            <v>413</v>
          </cell>
        </row>
        <row r="1375">
          <cell r="A1375" t="str">
            <v>ANDRADASMG</v>
          </cell>
          <cell r="B1375" t="str">
            <v>ANDRADAS</v>
          </cell>
          <cell r="C1375" t="str">
            <v>MG</v>
          </cell>
          <cell r="D1375">
            <v>16686</v>
          </cell>
          <cell r="E1375">
            <v>9519</v>
          </cell>
        </row>
        <row r="1376">
          <cell r="A1376" t="str">
            <v>ANDRELANDIAMG</v>
          </cell>
          <cell r="B1376" t="str">
            <v>ANDRELANDIA</v>
          </cell>
          <cell r="C1376" t="str">
            <v>MG</v>
          </cell>
          <cell r="D1376">
            <v>2668</v>
          </cell>
          <cell r="E1376">
            <v>1732</v>
          </cell>
        </row>
        <row r="1377">
          <cell r="A1377" t="str">
            <v>ANGELANDIAMG</v>
          </cell>
          <cell r="B1377" t="str">
            <v>ANGELANDIA</v>
          </cell>
          <cell r="C1377" t="str">
            <v>MG</v>
          </cell>
          <cell r="D1377">
            <v>1011</v>
          </cell>
          <cell r="E1377">
            <v>285</v>
          </cell>
        </row>
        <row r="1378">
          <cell r="A1378" t="str">
            <v>ANTONIO CARLOSMG</v>
          </cell>
          <cell r="B1378" t="str">
            <v>ANTONIO CARLOS</v>
          </cell>
          <cell r="C1378" t="str">
            <v>MG</v>
          </cell>
          <cell r="D1378">
            <v>2306</v>
          </cell>
          <cell r="E1378">
            <v>1264</v>
          </cell>
        </row>
        <row r="1379">
          <cell r="A1379" t="str">
            <v>ANTONIO DIASMG</v>
          </cell>
          <cell r="B1379" t="str">
            <v>ANTONIO DIAS</v>
          </cell>
          <cell r="C1379" t="str">
            <v>MG</v>
          </cell>
          <cell r="D1379">
            <v>1749</v>
          </cell>
          <cell r="E1379">
            <v>862</v>
          </cell>
        </row>
        <row r="1380">
          <cell r="A1380" t="str">
            <v>ANTONIO PRADO DE MINASMG</v>
          </cell>
          <cell r="B1380" t="str">
            <v>ANTONIO PRADO DE MINAS</v>
          </cell>
          <cell r="C1380" t="str">
            <v>MG</v>
          </cell>
          <cell r="D1380">
            <v>431</v>
          </cell>
          <cell r="E1380">
            <v>187</v>
          </cell>
        </row>
        <row r="1381">
          <cell r="A1381" t="str">
            <v>ARACAIMG</v>
          </cell>
          <cell r="B1381" t="str">
            <v>ARACAI</v>
          </cell>
          <cell r="C1381" t="str">
            <v>MG</v>
          </cell>
          <cell r="D1381">
            <v>344</v>
          </cell>
          <cell r="E1381">
            <v>199</v>
          </cell>
        </row>
        <row r="1382">
          <cell r="A1382" t="str">
            <v>ARACITABAMG</v>
          </cell>
          <cell r="B1382" t="str">
            <v>ARACITABA</v>
          </cell>
          <cell r="C1382" t="str">
            <v>MG</v>
          </cell>
          <cell r="D1382">
            <v>347</v>
          </cell>
          <cell r="E1382">
            <v>201</v>
          </cell>
        </row>
        <row r="1383">
          <cell r="A1383" t="str">
            <v>ARACUAIMG</v>
          </cell>
          <cell r="B1383" t="str">
            <v>ARACUAI</v>
          </cell>
          <cell r="C1383" t="str">
            <v>MG</v>
          </cell>
          <cell r="D1383">
            <v>7068</v>
          </cell>
          <cell r="E1383">
            <v>1839</v>
          </cell>
        </row>
        <row r="1384">
          <cell r="A1384" t="str">
            <v>ARAGUARIMG</v>
          </cell>
          <cell r="B1384" t="str">
            <v>ARAGUARI</v>
          </cell>
          <cell r="C1384" t="str">
            <v>MG</v>
          </cell>
          <cell r="D1384">
            <v>51617</v>
          </cell>
          <cell r="E1384">
            <v>24887</v>
          </cell>
        </row>
        <row r="1385">
          <cell r="A1385" t="str">
            <v>ARANTINAMG</v>
          </cell>
          <cell r="B1385" t="str">
            <v>ARANTINA</v>
          </cell>
          <cell r="C1385" t="str">
            <v>MG</v>
          </cell>
          <cell r="D1385">
            <v>557</v>
          </cell>
          <cell r="E1385">
            <v>359</v>
          </cell>
        </row>
        <row r="1386">
          <cell r="A1386" t="str">
            <v>ARAPONGAMG</v>
          </cell>
          <cell r="B1386" t="str">
            <v>ARAPONGA</v>
          </cell>
          <cell r="C1386" t="str">
            <v>MG</v>
          </cell>
          <cell r="D1386">
            <v>1651</v>
          </cell>
          <cell r="E1386">
            <v>450</v>
          </cell>
        </row>
        <row r="1387">
          <cell r="A1387" t="str">
            <v>ARAPORAMG</v>
          </cell>
          <cell r="B1387" t="str">
            <v>ARAPORA</v>
          </cell>
          <cell r="C1387" t="str">
            <v>MG</v>
          </cell>
          <cell r="D1387">
            <v>1402</v>
          </cell>
          <cell r="E1387">
            <v>383</v>
          </cell>
        </row>
        <row r="1388">
          <cell r="A1388" t="str">
            <v>ARAPUAMG</v>
          </cell>
          <cell r="B1388" t="str">
            <v>ARAPUA</v>
          </cell>
          <cell r="C1388" t="str">
            <v>MG</v>
          </cell>
          <cell r="D1388">
            <v>947</v>
          </cell>
          <cell r="E1388">
            <v>457</v>
          </cell>
        </row>
        <row r="1389">
          <cell r="A1389" t="str">
            <v>ARAUJOSMG</v>
          </cell>
          <cell r="B1389" t="str">
            <v>ARAUJOS</v>
          </cell>
          <cell r="C1389" t="str">
            <v>MG</v>
          </cell>
          <cell r="D1389">
            <v>2508</v>
          </cell>
          <cell r="E1389">
            <v>1338</v>
          </cell>
        </row>
        <row r="1390">
          <cell r="A1390" t="str">
            <v>ARAXAMG</v>
          </cell>
          <cell r="B1390" t="str">
            <v>ARAXA</v>
          </cell>
          <cell r="C1390" t="str">
            <v>MG</v>
          </cell>
          <cell r="D1390">
            <v>42243</v>
          </cell>
          <cell r="E1390">
            <v>25945</v>
          </cell>
        </row>
        <row r="1391">
          <cell r="A1391" t="str">
            <v>ARCEBURGOMG</v>
          </cell>
          <cell r="B1391" t="str">
            <v>ARCEBURGO</v>
          </cell>
          <cell r="C1391" t="str">
            <v>MG</v>
          </cell>
          <cell r="D1391">
            <v>2702</v>
          </cell>
          <cell r="E1391">
            <v>1533</v>
          </cell>
        </row>
        <row r="1392">
          <cell r="A1392" t="str">
            <v>ARCOSMG</v>
          </cell>
          <cell r="B1392" t="str">
            <v>ARCOS</v>
          </cell>
          <cell r="C1392" t="str">
            <v>MG</v>
          </cell>
          <cell r="D1392">
            <v>17907</v>
          </cell>
          <cell r="E1392">
            <v>9198</v>
          </cell>
        </row>
        <row r="1393">
          <cell r="A1393" t="str">
            <v>AREADOMG</v>
          </cell>
          <cell r="B1393" t="str">
            <v>AREADO</v>
          </cell>
          <cell r="C1393" t="str">
            <v>MG</v>
          </cell>
          <cell r="D1393">
            <v>4456</v>
          </cell>
          <cell r="E1393">
            <v>2982</v>
          </cell>
        </row>
        <row r="1394">
          <cell r="A1394" t="str">
            <v>ARGIRITAMG</v>
          </cell>
          <cell r="B1394" t="str">
            <v>ARGIRITA</v>
          </cell>
          <cell r="C1394" t="str">
            <v>MG</v>
          </cell>
          <cell r="D1394">
            <v>539</v>
          </cell>
          <cell r="E1394">
            <v>323</v>
          </cell>
        </row>
        <row r="1395">
          <cell r="A1395" t="str">
            <v>ARICANDUVAMG</v>
          </cell>
          <cell r="B1395" t="str">
            <v>ARICANDUVA</v>
          </cell>
          <cell r="C1395" t="str">
            <v>MG</v>
          </cell>
          <cell r="D1395">
            <v>584</v>
          </cell>
          <cell r="E1395">
            <v>156</v>
          </cell>
        </row>
        <row r="1396">
          <cell r="A1396" t="str">
            <v>ARINOSMG</v>
          </cell>
          <cell r="B1396" t="str">
            <v>ARINOS</v>
          </cell>
          <cell r="C1396" t="str">
            <v>MG</v>
          </cell>
          <cell r="D1396">
            <v>2955</v>
          </cell>
          <cell r="E1396">
            <v>1166</v>
          </cell>
        </row>
        <row r="1397">
          <cell r="A1397" t="str">
            <v>ASTOLFO DUTRAMG</v>
          </cell>
          <cell r="B1397" t="str">
            <v>ASTOLFO DUTRA</v>
          </cell>
          <cell r="C1397" t="str">
            <v>MG</v>
          </cell>
          <cell r="D1397">
            <v>4134</v>
          </cell>
          <cell r="E1397">
            <v>1938</v>
          </cell>
        </row>
        <row r="1398">
          <cell r="A1398" t="str">
            <v>ATALEIAMG</v>
          </cell>
          <cell r="B1398" t="str">
            <v>ATALEIA</v>
          </cell>
          <cell r="C1398" t="str">
            <v>MG</v>
          </cell>
          <cell r="D1398">
            <v>1468</v>
          </cell>
          <cell r="E1398">
            <v>557</v>
          </cell>
        </row>
        <row r="1399">
          <cell r="A1399" t="str">
            <v>AUGUSTO DE LIMAMG</v>
          </cell>
          <cell r="B1399" t="str">
            <v>AUGUSTO DE LIMA</v>
          </cell>
          <cell r="C1399" t="str">
            <v>MG</v>
          </cell>
          <cell r="D1399">
            <v>742</v>
          </cell>
          <cell r="E1399">
            <v>368</v>
          </cell>
        </row>
        <row r="1400">
          <cell r="A1400" t="str">
            <v>BAEPENDIMG</v>
          </cell>
          <cell r="B1400" t="str">
            <v>BAEPENDI</v>
          </cell>
          <cell r="C1400" t="str">
            <v>MG</v>
          </cell>
          <cell r="D1400">
            <v>5890</v>
          </cell>
          <cell r="E1400">
            <v>2913</v>
          </cell>
        </row>
        <row r="1401">
          <cell r="A1401" t="str">
            <v>BALDIMMG</v>
          </cell>
          <cell r="B1401" t="str">
            <v>BALDIM</v>
          </cell>
          <cell r="C1401" t="str">
            <v>MG</v>
          </cell>
          <cell r="D1401">
            <v>1678</v>
          </cell>
          <cell r="E1401">
            <v>893</v>
          </cell>
        </row>
        <row r="1402">
          <cell r="A1402" t="str">
            <v>BAMBUIMG</v>
          </cell>
          <cell r="B1402" t="str">
            <v>BAMBUI</v>
          </cell>
          <cell r="C1402" t="str">
            <v>MG</v>
          </cell>
          <cell r="D1402">
            <v>7870</v>
          </cell>
          <cell r="E1402">
            <v>4774</v>
          </cell>
        </row>
        <row r="1403">
          <cell r="A1403" t="str">
            <v>BANDEIRAMG</v>
          </cell>
          <cell r="B1403" t="str">
            <v>BANDEIRA</v>
          </cell>
          <cell r="C1403" t="str">
            <v>MG</v>
          </cell>
          <cell r="D1403">
            <v>295</v>
          </cell>
          <cell r="E1403">
            <v>79</v>
          </cell>
        </row>
        <row r="1404">
          <cell r="A1404" t="str">
            <v>BANDEIRA DO SULMG</v>
          </cell>
          <cell r="B1404" t="str">
            <v>BANDEIRA DO SUL</v>
          </cell>
          <cell r="C1404" t="str">
            <v>MG</v>
          </cell>
          <cell r="D1404">
            <v>1684</v>
          </cell>
          <cell r="E1404">
            <v>1043</v>
          </cell>
        </row>
        <row r="1405">
          <cell r="A1405" t="str">
            <v>BARAO DE COCAISMG</v>
          </cell>
          <cell r="B1405" t="str">
            <v>BARAO DE COCAIS</v>
          </cell>
          <cell r="C1405" t="str">
            <v>MG</v>
          </cell>
          <cell r="D1405">
            <v>8323</v>
          </cell>
          <cell r="E1405">
            <v>4802</v>
          </cell>
        </row>
        <row r="1406">
          <cell r="A1406" t="str">
            <v>BARAO D0 MONTE ALTOMG</v>
          </cell>
          <cell r="B1406" t="str">
            <v>BARAO D0 MONTE ALTO</v>
          </cell>
          <cell r="C1406" t="str">
            <v>MG</v>
          </cell>
          <cell r="D1406">
            <v>827</v>
          </cell>
          <cell r="E1406">
            <v>359</v>
          </cell>
        </row>
        <row r="1407">
          <cell r="A1407" t="str">
            <v>BARBACENAMG</v>
          </cell>
          <cell r="B1407" t="str">
            <v>BARBACENA</v>
          </cell>
          <cell r="C1407" t="str">
            <v>MG</v>
          </cell>
          <cell r="D1407">
            <v>43582</v>
          </cell>
          <cell r="E1407">
            <v>27249</v>
          </cell>
        </row>
        <row r="1408">
          <cell r="A1408" t="str">
            <v>BARRA LONGAMG</v>
          </cell>
          <cell r="B1408" t="str">
            <v>BARRA LONGA</v>
          </cell>
          <cell r="C1408" t="str">
            <v>MG</v>
          </cell>
          <cell r="D1408">
            <v>1222</v>
          </cell>
          <cell r="E1408">
            <v>522</v>
          </cell>
        </row>
        <row r="1409">
          <cell r="A1409" t="str">
            <v>BARROSOMG</v>
          </cell>
          <cell r="B1409" t="str">
            <v>BARROSO</v>
          </cell>
          <cell r="C1409" t="str">
            <v>MG</v>
          </cell>
          <cell r="D1409">
            <v>6058</v>
          </cell>
          <cell r="E1409">
            <v>3281</v>
          </cell>
        </row>
        <row r="1410">
          <cell r="A1410" t="str">
            <v>BELA VISTA DE MINASMG</v>
          </cell>
          <cell r="B1410" t="str">
            <v>BELA VISTA DE MINAS</v>
          </cell>
          <cell r="C1410" t="str">
            <v>MG</v>
          </cell>
          <cell r="D1410">
            <v>2217</v>
          </cell>
          <cell r="E1410">
            <v>1453</v>
          </cell>
        </row>
        <row r="1411">
          <cell r="A1411" t="str">
            <v>BELMIRO BRAGAMG</v>
          </cell>
          <cell r="B1411" t="str">
            <v>BELMIRO BRAGA</v>
          </cell>
          <cell r="C1411" t="str">
            <v>MG</v>
          </cell>
          <cell r="D1411">
            <v>564</v>
          </cell>
          <cell r="E1411">
            <v>322</v>
          </cell>
        </row>
        <row r="1412">
          <cell r="A1412" t="str">
            <v>BELO HORIZONTEMG</v>
          </cell>
          <cell r="B1412" t="str">
            <v>BELO HORIZONTE</v>
          </cell>
          <cell r="C1412" t="str">
            <v>MG</v>
          </cell>
          <cell r="D1412">
            <v>1291208</v>
          </cell>
          <cell r="E1412">
            <v>909370</v>
          </cell>
        </row>
        <row r="1413">
          <cell r="A1413" t="str">
            <v>BELO ORIENTEMG</v>
          </cell>
          <cell r="B1413" t="str">
            <v>BELO ORIENTE</v>
          </cell>
          <cell r="C1413" t="str">
            <v>MG</v>
          </cell>
          <cell r="D1413">
            <v>5098</v>
          </cell>
          <cell r="E1413">
            <v>2571</v>
          </cell>
        </row>
        <row r="1414">
          <cell r="A1414" t="str">
            <v>BELO VALEMG</v>
          </cell>
          <cell r="B1414" t="str">
            <v>BELO VALE</v>
          </cell>
          <cell r="C1414" t="str">
            <v>MG</v>
          </cell>
          <cell r="D1414">
            <v>2091</v>
          </cell>
          <cell r="E1414">
            <v>997</v>
          </cell>
        </row>
        <row r="1415">
          <cell r="A1415" t="str">
            <v>BERILOMG</v>
          </cell>
          <cell r="B1415" t="str">
            <v>BERILO</v>
          </cell>
          <cell r="C1415" t="str">
            <v>MG</v>
          </cell>
          <cell r="D1415">
            <v>1730</v>
          </cell>
          <cell r="E1415">
            <v>405</v>
          </cell>
        </row>
        <row r="1416">
          <cell r="A1416" t="str">
            <v>BERIZALMG</v>
          </cell>
          <cell r="B1416" t="str">
            <v>BERIZAL</v>
          </cell>
          <cell r="C1416" t="str">
            <v>MG</v>
          </cell>
          <cell r="D1416">
            <v>638</v>
          </cell>
          <cell r="E1416">
            <v>135</v>
          </cell>
        </row>
        <row r="1417">
          <cell r="A1417" t="str">
            <v>BERTOPOLISMG</v>
          </cell>
          <cell r="B1417" t="str">
            <v>BERTOPOLIS</v>
          </cell>
          <cell r="C1417" t="str">
            <v>MG</v>
          </cell>
          <cell r="D1417">
            <v>303</v>
          </cell>
          <cell r="E1417">
            <v>110</v>
          </cell>
        </row>
        <row r="1418">
          <cell r="A1418" t="str">
            <v>BETIMMG</v>
          </cell>
          <cell r="B1418" t="str">
            <v>BETIM</v>
          </cell>
          <cell r="C1418" t="str">
            <v>MG</v>
          </cell>
          <cell r="D1418">
            <v>113234</v>
          </cell>
          <cell r="E1418">
            <v>69280</v>
          </cell>
        </row>
        <row r="1419">
          <cell r="A1419" t="str">
            <v>BIAS FORTESMG</v>
          </cell>
          <cell r="B1419" t="str">
            <v>BIAS FORTES</v>
          </cell>
          <cell r="C1419" t="str">
            <v>MG</v>
          </cell>
          <cell r="D1419">
            <v>672</v>
          </cell>
          <cell r="E1419">
            <v>347</v>
          </cell>
        </row>
        <row r="1420">
          <cell r="A1420" t="str">
            <v>BICASMG</v>
          </cell>
          <cell r="B1420" t="str">
            <v>BICAS</v>
          </cell>
          <cell r="C1420" t="str">
            <v>MG</v>
          </cell>
          <cell r="D1420">
            <v>5011</v>
          </cell>
          <cell r="E1420">
            <v>3046</v>
          </cell>
        </row>
        <row r="1421">
          <cell r="A1421" t="str">
            <v>BIQUINHASMG</v>
          </cell>
          <cell r="B1421" t="str">
            <v>BIQUINHAS</v>
          </cell>
          <cell r="C1421" t="str">
            <v>MG</v>
          </cell>
          <cell r="D1421">
            <v>848</v>
          </cell>
          <cell r="E1421">
            <v>475</v>
          </cell>
        </row>
        <row r="1422">
          <cell r="A1422" t="str">
            <v>BOA ESPERANCAMG</v>
          </cell>
          <cell r="B1422" t="str">
            <v>BOA ESPERANCA</v>
          </cell>
          <cell r="C1422" t="str">
            <v>MG</v>
          </cell>
          <cell r="D1422">
            <v>12130</v>
          </cell>
          <cell r="E1422">
            <v>7233</v>
          </cell>
        </row>
        <row r="1423">
          <cell r="A1423" t="str">
            <v>BOCAINA DE MINASMG</v>
          </cell>
          <cell r="B1423" t="str">
            <v>BOCAINA DE MINAS</v>
          </cell>
          <cell r="C1423" t="str">
            <v>MG</v>
          </cell>
          <cell r="D1423">
            <v>1278</v>
          </cell>
          <cell r="E1423">
            <v>635</v>
          </cell>
        </row>
        <row r="1424">
          <cell r="A1424" t="str">
            <v>BOCAIUVAMG</v>
          </cell>
          <cell r="B1424" t="str">
            <v>BOCAIUVA</v>
          </cell>
          <cell r="C1424" t="str">
            <v>MG</v>
          </cell>
          <cell r="D1424">
            <v>9879</v>
          </cell>
          <cell r="E1424">
            <v>4235</v>
          </cell>
        </row>
        <row r="1425">
          <cell r="A1425" t="str">
            <v>BOM DESPACHOMG</v>
          </cell>
          <cell r="B1425" t="str">
            <v>BOM DESPACHO</v>
          </cell>
          <cell r="C1425" t="str">
            <v>MG</v>
          </cell>
          <cell r="D1425">
            <v>18279</v>
          </cell>
          <cell r="E1425">
            <v>10347</v>
          </cell>
        </row>
        <row r="1426">
          <cell r="A1426" t="str">
            <v>BOM JARDIM DE MINASMG</v>
          </cell>
          <cell r="B1426" t="str">
            <v>BOM JARDIM DE MINAS</v>
          </cell>
          <cell r="C1426" t="str">
            <v>MG</v>
          </cell>
          <cell r="D1426">
            <v>1605</v>
          </cell>
          <cell r="E1426">
            <v>989</v>
          </cell>
        </row>
        <row r="1427">
          <cell r="A1427" t="str">
            <v>BOM JESUS DA PENHAMG</v>
          </cell>
          <cell r="B1427" t="str">
            <v>BOM JESUS DA PENHA</v>
          </cell>
          <cell r="C1427" t="str">
            <v>MG</v>
          </cell>
          <cell r="D1427">
            <v>1714</v>
          </cell>
          <cell r="E1427">
            <v>738</v>
          </cell>
        </row>
        <row r="1428">
          <cell r="A1428" t="str">
            <v>BOM JESUS DO AMPAROMG</v>
          </cell>
          <cell r="B1428" t="str">
            <v>BOM JESUS DO AMPARO</v>
          </cell>
          <cell r="C1428" t="str">
            <v>MG</v>
          </cell>
          <cell r="D1428">
            <v>1189</v>
          </cell>
          <cell r="E1428">
            <v>700</v>
          </cell>
        </row>
        <row r="1429">
          <cell r="A1429" t="str">
            <v>BOM JESUS DO GALHOMG</v>
          </cell>
          <cell r="B1429" t="str">
            <v>BOM JESUS DO GALHO</v>
          </cell>
          <cell r="C1429" t="str">
            <v>MG</v>
          </cell>
          <cell r="D1429">
            <v>2866</v>
          </cell>
          <cell r="E1429">
            <v>966</v>
          </cell>
        </row>
        <row r="1430">
          <cell r="A1430" t="str">
            <v>BOM REPOUSOMG</v>
          </cell>
          <cell r="B1430" t="str">
            <v>BOM REPOUSO</v>
          </cell>
          <cell r="C1430" t="str">
            <v>MG</v>
          </cell>
          <cell r="D1430">
            <v>3246</v>
          </cell>
          <cell r="E1430">
            <v>1522</v>
          </cell>
        </row>
        <row r="1431">
          <cell r="A1431" t="str">
            <v>BOM SUCESSOMG</v>
          </cell>
          <cell r="B1431" t="str">
            <v>BOM SUCESSO</v>
          </cell>
          <cell r="C1431" t="str">
            <v>MG</v>
          </cell>
          <cell r="D1431">
            <v>4008</v>
          </cell>
          <cell r="E1431">
            <v>2442</v>
          </cell>
        </row>
        <row r="1432">
          <cell r="A1432" t="str">
            <v>BONFIMMG</v>
          </cell>
          <cell r="B1432" t="str">
            <v>BONFIM</v>
          </cell>
          <cell r="C1432" t="str">
            <v>MG</v>
          </cell>
          <cell r="D1432">
            <v>2328</v>
          </cell>
          <cell r="E1432">
            <v>890</v>
          </cell>
        </row>
        <row r="1433">
          <cell r="A1433" t="str">
            <v>BONFINOPOLIS DE MINASMG</v>
          </cell>
          <cell r="B1433" t="str">
            <v>BONFINOPOLIS DE MINAS</v>
          </cell>
          <cell r="C1433" t="str">
            <v>MG</v>
          </cell>
          <cell r="D1433">
            <v>1375</v>
          </cell>
          <cell r="E1433">
            <v>619</v>
          </cell>
        </row>
        <row r="1434">
          <cell r="A1434" t="str">
            <v>BONITO DE MINASMG</v>
          </cell>
          <cell r="B1434" t="str">
            <v>BONITO DE MINAS</v>
          </cell>
          <cell r="C1434" t="str">
            <v>MG</v>
          </cell>
          <cell r="D1434">
            <v>343</v>
          </cell>
          <cell r="E1434">
            <v>45</v>
          </cell>
        </row>
        <row r="1435">
          <cell r="A1435" t="str">
            <v>BORDA DA MATAMG</v>
          </cell>
          <cell r="B1435" t="str">
            <v>BORDA DA MATA</v>
          </cell>
          <cell r="C1435" t="str">
            <v>MG</v>
          </cell>
          <cell r="D1435">
            <v>5953</v>
          </cell>
          <cell r="E1435">
            <v>3470</v>
          </cell>
        </row>
        <row r="1436">
          <cell r="A1436" t="str">
            <v>BOTELHOSMG</v>
          </cell>
          <cell r="B1436" t="str">
            <v>BOTELHOS</v>
          </cell>
          <cell r="C1436" t="str">
            <v>MG</v>
          </cell>
          <cell r="D1436">
            <v>4869</v>
          </cell>
          <cell r="E1436">
            <v>3151</v>
          </cell>
        </row>
        <row r="1437">
          <cell r="A1437" t="str">
            <v>BOTUMIRIMMG</v>
          </cell>
          <cell r="B1437" t="str">
            <v>BOTUMIRIM</v>
          </cell>
          <cell r="C1437" t="str">
            <v>MG</v>
          </cell>
          <cell r="D1437">
            <v>365</v>
          </cell>
          <cell r="E1437">
            <v>53</v>
          </cell>
        </row>
        <row r="1438">
          <cell r="A1438" t="str">
            <v>BRAS PIRESMG</v>
          </cell>
          <cell r="B1438" t="str">
            <v>BRAS PIRES</v>
          </cell>
          <cell r="C1438" t="str">
            <v>MG</v>
          </cell>
          <cell r="D1438">
            <v>1105</v>
          </cell>
          <cell r="E1438">
            <v>405</v>
          </cell>
        </row>
        <row r="1439">
          <cell r="A1439" t="str">
            <v>BRASILANDIA DE MINASMG</v>
          </cell>
          <cell r="B1439" t="str">
            <v>BRASILANDIA DE MINAS</v>
          </cell>
          <cell r="C1439" t="str">
            <v>MG</v>
          </cell>
          <cell r="D1439">
            <v>3057</v>
          </cell>
          <cell r="E1439">
            <v>1171</v>
          </cell>
        </row>
        <row r="1440">
          <cell r="A1440" t="str">
            <v>BRASILIA DE MINASMG</v>
          </cell>
          <cell r="B1440" t="str">
            <v>BRASILIA DE MINAS</v>
          </cell>
          <cell r="C1440" t="str">
            <v>MG</v>
          </cell>
          <cell r="D1440">
            <v>5281</v>
          </cell>
          <cell r="E1440">
            <v>1736</v>
          </cell>
        </row>
        <row r="1441">
          <cell r="A1441" t="str">
            <v>BRASOPOLISMG</v>
          </cell>
          <cell r="B1441" t="str">
            <v>BRASOPOLIS</v>
          </cell>
          <cell r="C1441" t="str">
            <v>MG</v>
          </cell>
          <cell r="D1441">
            <v>4133</v>
          </cell>
          <cell r="E1441">
            <v>2393</v>
          </cell>
        </row>
        <row r="1442">
          <cell r="A1442" t="str">
            <v>BRAUNASMG</v>
          </cell>
          <cell r="B1442" t="str">
            <v>BRAUNAS</v>
          </cell>
          <cell r="C1442" t="str">
            <v>MG</v>
          </cell>
          <cell r="D1442">
            <v>741</v>
          </cell>
          <cell r="E1442">
            <v>260</v>
          </cell>
        </row>
        <row r="1443">
          <cell r="A1443" t="str">
            <v>BRUMADINHOMG</v>
          </cell>
          <cell r="B1443" t="str">
            <v>BRUMADINHO</v>
          </cell>
          <cell r="C1443" t="str">
            <v>MG</v>
          </cell>
          <cell r="D1443">
            <v>11686</v>
          </cell>
          <cell r="E1443">
            <v>6687</v>
          </cell>
        </row>
        <row r="1444">
          <cell r="A1444" t="str">
            <v>BUENO BRANDAOMG</v>
          </cell>
          <cell r="B1444" t="str">
            <v>BUENO BRANDAO</v>
          </cell>
          <cell r="C1444" t="str">
            <v>MG</v>
          </cell>
          <cell r="D1444">
            <v>4851</v>
          </cell>
          <cell r="E1444">
            <v>2775</v>
          </cell>
        </row>
        <row r="1445">
          <cell r="A1445" t="str">
            <v>BUENOPOLISMG</v>
          </cell>
          <cell r="B1445" t="str">
            <v>BUENOPOLIS</v>
          </cell>
          <cell r="C1445" t="str">
            <v>MG</v>
          </cell>
          <cell r="D1445">
            <v>1788</v>
          </cell>
          <cell r="E1445">
            <v>832</v>
          </cell>
        </row>
        <row r="1446">
          <cell r="A1446" t="str">
            <v>BUGREMG</v>
          </cell>
          <cell r="B1446" t="str">
            <v>BUGRE</v>
          </cell>
          <cell r="C1446" t="str">
            <v>MG</v>
          </cell>
          <cell r="D1446">
            <v>648</v>
          </cell>
          <cell r="E1446">
            <v>265</v>
          </cell>
        </row>
        <row r="1447">
          <cell r="A1447" t="str">
            <v>BURITISMG</v>
          </cell>
          <cell r="B1447" t="str">
            <v>BURITIS</v>
          </cell>
          <cell r="C1447" t="str">
            <v>MG</v>
          </cell>
          <cell r="D1447">
            <v>4107</v>
          </cell>
          <cell r="E1447">
            <v>1661</v>
          </cell>
        </row>
        <row r="1448">
          <cell r="A1448" t="str">
            <v>BURITIZEIROMG</v>
          </cell>
          <cell r="B1448" t="str">
            <v>BURITIZEIRO</v>
          </cell>
          <cell r="C1448" t="str">
            <v>MG</v>
          </cell>
          <cell r="D1448">
            <v>4644</v>
          </cell>
          <cell r="E1448">
            <v>1340</v>
          </cell>
        </row>
        <row r="1449">
          <cell r="A1449" t="str">
            <v>CABECEIRA GRANDEMG</v>
          </cell>
          <cell r="B1449" t="str">
            <v>CABECEIRA GRANDE</v>
          </cell>
          <cell r="C1449" t="str">
            <v>MG</v>
          </cell>
          <cell r="D1449">
            <v>530</v>
          </cell>
          <cell r="E1449">
            <v>234</v>
          </cell>
        </row>
        <row r="1450">
          <cell r="A1450" t="str">
            <v>CABO VERDEMG</v>
          </cell>
          <cell r="B1450" t="str">
            <v>CABO VERDE</v>
          </cell>
          <cell r="C1450" t="str">
            <v>MG</v>
          </cell>
          <cell r="D1450">
            <v>3447</v>
          </cell>
          <cell r="E1450">
            <v>2131</v>
          </cell>
        </row>
        <row r="1451">
          <cell r="A1451" t="str">
            <v>CACHOEIRA DA PRATAMG</v>
          </cell>
          <cell r="B1451" t="str">
            <v>CACHOEIRA DA PRATA</v>
          </cell>
          <cell r="C1451" t="str">
            <v>MG</v>
          </cell>
          <cell r="D1451">
            <v>895</v>
          </cell>
          <cell r="E1451">
            <v>551</v>
          </cell>
        </row>
        <row r="1452">
          <cell r="A1452" t="str">
            <v>CACHOEIRA DE MINASMG</v>
          </cell>
          <cell r="B1452" t="str">
            <v>CACHOEIRA DE MINAS</v>
          </cell>
          <cell r="C1452" t="str">
            <v>MG</v>
          </cell>
          <cell r="D1452">
            <v>2614</v>
          </cell>
          <cell r="E1452">
            <v>1530</v>
          </cell>
        </row>
        <row r="1453">
          <cell r="A1453" t="str">
            <v>CACHOEIRA DE PAJEUMG</v>
          </cell>
          <cell r="B1453" t="str">
            <v>CACHOEIRA DE PAJEU</v>
          </cell>
          <cell r="C1453" t="str">
            <v>MG</v>
          </cell>
          <cell r="D1453">
            <v>890</v>
          </cell>
          <cell r="E1453">
            <v>362</v>
          </cell>
        </row>
        <row r="1454">
          <cell r="A1454" t="str">
            <v>CACHOEIRA DOURADAMG</v>
          </cell>
          <cell r="B1454" t="str">
            <v>CACHOEIRA DOURADA</v>
          </cell>
          <cell r="C1454" t="str">
            <v>MG</v>
          </cell>
          <cell r="D1454">
            <v>646</v>
          </cell>
          <cell r="E1454">
            <v>327</v>
          </cell>
        </row>
        <row r="1455">
          <cell r="A1455" t="str">
            <v>CAETANOPOLISMG</v>
          </cell>
          <cell r="B1455" t="str">
            <v>CAETANOPOLIS</v>
          </cell>
          <cell r="C1455" t="str">
            <v>MG</v>
          </cell>
          <cell r="D1455">
            <v>2569</v>
          </cell>
          <cell r="E1455">
            <v>1351</v>
          </cell>
        </row>
        <row r="1456">
          <cell r="A1456" t="str">
            <v>CAETEMG</v>
          </cell>
          <cell r="B1456" t="str">
            <v>CAETE</v>
          </cell>
          <cell r="C1456" t="str">
            <v>MG</v>
          </cell>
          <cell r="D1456">
            <v>12004</v>
          </cell>
          <cell r="E1456">
            <v>7029</v>
          </cell>
        </row>
        <row r="1457">
          <cell r="A1457" t="str">
            <v>CAIANAMG</v>
          </cell>
          <cell r="B1457" t="str">
            <v>CAIANA</v>
          </cell>
          <cell r="C1457" t="str">
            <v>MG</v>
          </cell>
          <cell r="D1457">
            <v>791</v>
          </cell>
          <cell r="E1457">
            <v>343</v>
          </cell>
        </row>
        <row r="1458">
          <cell r="A1458" t="str">
            <v>CAJURIMG</v>
          </cell>
          <cell r="B1458" t="str">
            <v>CAJURI</v>
          </cell>
          <cell r="C1458" t="str">
            <v>MG</v>
          </cell>
          <cell r="D1458">
            <v>840</v>
          </cell>
          <cell r="E1458">
            <v>314</v>
          </cell>
        </row>
        <row r="1459">
          <cell r="A1459" t="str">
            <v>CALDASMG</v>
          </cell>
          <cell r="B1459" t="str">
            <v>CALDAS</v>
          </cell>
          <cell r="C1459" t="str">
            <v>MG</v>
          </cell>
          <cell r="D1459">
            <v>4525</v>
          </cell>
          <cell r="E1459">
            <v>2844</v>
          </cell>
        </row>
        <row r="1460">
          <cell r="A1460" t="str">
            <v>CAMACHOMG</v>
          </cell>
          <cell r="B1460" t="str">
            <v>CAMACHO</v>
          </cell>
          <cell r="C1460" t="str">
            <v>MG</v>
          </cell>
          <cell r="D1460">
            <v>898</v>
          </cell>
          <cell r="E1460">
            <v>400</v>
          </cell>
        </row>
        <row r="1461">
          <cell r="A1461" t="str">
            <v>CAMANDUCAIAMG</v>
          </cell>
          <cell r="B1461" t="str">
            <v>CAMANDUCAIA</v>
          </cell>
          <cell r="C1461" t="str">
            <v>MG</v>
          </cell>
          <cell r="D1461">
            <v>8262</v>
          </cell>
          <cell r="E1461">
            <v>3795</v>
          </cell>
        </row>
        <row r="1462">
          <cell r="A1462" t="str">
            <v>CAMBUIMG</v>
          </cell>
          <cell r="B1462" t="str">
            <v>CAMBUI</v>
          </cell>
          <cell r="C1462" t="str">
            <v>MG</v>
          </cell>
          <cell r="D1462">
            <v>10096</v>
          </cell>
          <cell r="E1462">
            <v>5412</v>
          </cell>
        </row>
        <row r="1463">
          <cell r="A1463" t="str">
            <v>CAMBUQUIRAMG</v>
          </cell>
          <cell r="B1463" t="str">
            <v>CAMBUQUIRA</v>
          </cell>
          <cell r="C1463" t="str">
            <v>MG</v>
          </cell>
          <cell r="D1463">
            <v>2876</v>
          </cell>
          <cell r="E1463">
            <v>1739</v>
          </cell>
        </row>
        <row r="1464">
          <cell r="A1464" t="str">
            <v>CAMPANARIOMG</v>
          </cell>
          <cell r="B1464" t="str">
            <v>CAMPANARIO</v>
          </cell>
          <cell r="C1464" t="str">
            <v>MG</v>
          </cell>
          <cell r="D1464">
            <v>387</v>
          </cell>
          <cell r="E1464">
            <v>185</v>
          </cell>
        </row>
        <row r="1465">
          <cell r="A1465" t="str">
            <v>CAMPANHAMG</v>
          </cell>
          <cell r="B1465" t="str">
            <v>CAMPANHA</v>
          </cell>
          <cell r="C1465" t="str">
            <v>MG</v>
          </cell>
          <cell r="D1465">
            <v>5101</v>
          </cell>
          <cell r="E1465">
            <v>2733</v>
          </cell>
        </row>
        <row r="1466">
          <cell r="A1466" t="str">
            <v>CAMPESTREMG</v>
          </cell>
          <cell r="B1466" t="str">
            <v>CAMPESTRE</v>
          </cell>
          <cell r="C1466" t="str">
            <v>MG</v>
          </cell>
          <cell r="D1466">
            <v>8942</v>
          </cell>
          <cell r="E1466">
            <v>4620</v>
          </cell>
        </row>
        <row r="1467">
          <cell r="A1467" t="str">
            <v>CAMPINA VERDEMG</v>
          </cell>
          <cell r="B1467" t="str">
            <v>CAMPINA VERDE</v>
          </cell>
          <cell r="C1467" t="str">
            <v>MG</v>
          </cell>
          <cell r="D1467">
            <v>5655</v>
          </cell>
          <cell r="E1467">
            <v>2849</v>
          </cell>
        </row>
        <row r="1468">
          <cell r="A1468" t="str">
            <v>CAMPO AZULMG</v>
          </cell>
          <cell r="B1468" t="str">
            <v>CAMPO AZUL</v>
          </cell>
          <cell r="C1468" t="str">
            <v>MG</v>
          </cell>
          <cell r="D1468">
            <v>211</v>
          </cell>
          <cell r="E1468">
            <v>41</v>
          </cell>
        </row>
        <row r="1469">
          <cell r="A1469" t="str">
            <v>CAMPO BELOMG</v>
          </cell>
          <cell r="B1469" t="str">
            <v>CAMPO BELO</v>
          </cell>
          <cell r="C1469" t="str">
            <v>MG</v>
          </cell>
          <cell r="D1469">
            <v>19894</v>
          </cell>
          <cell r="E1469">
            <v>12247</v>
          </cell>
        </row>
        <row r="1470">
          <cell r="A1470" t="str">
            <v>CAMPO DO MEIOMG</v>
          </cell>
          <cell r="B1470" t="str">
            <v>CAMPO DO MEIO</v>
          </cell>
          <cell r="C1470" t="str">
            <v>MG</v>
          </cell>
          <cell r="D1470">
            <v>2447</v>
          </cell>
          <cell r="E1470">
            <v>1306</v>
          </cell>
        </row>
        <row r="1471">
          <cell r="A1471" t="str">
            <v>CAMPO FLORIDOMG</v>
          </cell>
          <cell r="B1471" t="str">
            <v>CAMPO FLORIDO</v>
          </cell>
          <cell r="C1471" t="str">
            <v>MG</v>
          </cell>
          <cell r="D1471">
            <v>1920</v>
          </cell>
          <cell r="E1471">
            <v>1031</v>
          </cell>
        </row>
        <row r="1472">
          <cell r="A1472" t="str">
            <v>CAMPOS ALTOSMG</v>
          </cell>
          <cell r="B1472" t="str">
            <v>CAMPOS ALTOS</v>
          </cell>
          <cell r="C1472" t="str">
            <v>MG</v>
          </cell>
          <cell r="D1472">
            <v>4009</v>
          </cell>
          <cell r="E1472">
            <v>2371</v>
          </cell>
        </row>
        <row r="1473">
          <cell r="A1473" t="str">
            <v>CAMPOS GERAISMG</v>
          </cell>
          <cell r="B1473" t="str">
            <v>CAMPOS GERAIS</v>
          </cell>
          <cell r="C1473" t="str">
            <v>MG</v>
          </cell>
          <cell r="D1473">
            <v>5946</v>
          </cell>
          <cell r="E1473">
            <v>3290</v>
          </cell>
        </row>
        <row r="1474">
          <cell r="A1474" t="str">
            <v>CANA VERDEMG</v>
          </cell>
          <cell r="B1474" t="str">
            <v>CANA VERDE</v>
          </cell>
          <cell r="C1474" t="str">
            <v>MG</v>
          </cell>
          <cell r="D1474">
            <v>1367</v>
          </cell>
          <cell r="E1474">
            <v>721</v>
          </cell>
        </row>
        <row r="1475">
          <cell r="A1475" t="str">
            <v>CANAAMG</v>
          </cell>
          <cell r="B1475" t="str">
            <v>CANAA</v>
          </cell>
          <cell r="C1475" t="str">
            <v>MG</v>
          </cell>
          <cell r="D1475">
            <v>1419</v>
          </cell>
          <cell r="E1475">
            <v>341</v>
          </cell>
        </row>
        <row r="1476">
          <cell r="A1476" t="str">
            <v>CANAPOLISMG</v>
          </cell>
          <cell r="B1476" t="str">
            <v>CANAPOLIS</v>
          </cell>
          <cell r="C1476" t="str">
            <v>MG</v>
          </cell>
          <cell r="D1476">
            <v>2754</v>
          </cell>
          <cell r="E1476">
            <v>1144</v>
          </cell>
        </row>
        <row r="1477">
          <cell r="A1477" t="str">
            <v>CANDEIASMG</v>
          </cell>
          <cell r="B1477" t="str">
            <v>CANDEIAS</v>
          </cell>
          <cell r="C1477" t="str">
            <v>MG</v>
          </cell>
          <cell r="D1477">
            <v>4700</v>
          </cell>
          <cell r="E1477">
            <v>2187</v>
          </cell>
        </row>
        <row r="1478">
          <cell r="A1478" t="str">
            <v>CANTAGALOMG</v>
          </cell>
          <cell r="B1478" t="str">
            <v>CANTAGALO</v>
          </cell>
          <cell r="C1478" t="str">
            <v>MG</v>
          </cell>
          <cell r="D1478">
            <v>660</v>
          </cell>
          <cell r="E1478">
            <v>263</v>
          </cell>
        </row>
        <row r="1479">
          <cell r="A1479" t="str">
            <v>CAPARAOMG</v>
          </cell>
          <cell r="B1479" t="str">
            <v>CAPARAO</v>
          </cell>
          <cell r="C1479" t="str">
            <v>MG</v>
          </cell>
          <cell r="D1479">
            <v>1348</v>
          </cell>
          <cell r="E1479">
            <v>565</v>
          </cell>
        </row>
        <row r="1480">
          <cell r="A1480" t="str">
            <v>CAPELA NOVAMG</v>
          </cell>
          <cell r="B1480" t="str">
            <v>CAPELA NOVA</v>
          </cell>
          <cell r="C1480" t="str">
            <v>MG</v>
          </cell>
          <cell r="D1480">
            <v>1004</v>
          </cell>
          <cell r="E1480">
            <v>460</v>
          </cell>
        </row>
        <row r="1481">
          <cell r="A1481" t="str">
            <v>CAPELINHAMG</v>
          </cell>
          <cell r="B1481" t="str">
            <v>CAPELINHA</v>
          </cell>
          <cell r="C1481" t="str">
            <v>MG</v>
          </cell>
          <cell r="D1481">
            <v>10125</v>
          </cell>
          <cell r="E1481">
            <v>3429</v>
          </cell>
        </row>
        <row r="1482">
          <cell r="A1482" t="str">
            <v>CAPETINGAMG</v>
          </cell>
          <cell r="B1482" t="str">
            <v>CAPETINGA</v>
          </cell>
          <cell r="C1482" t="str">
            <v>MG</v>
          </cell>
          <cell r="D1482">
            <v>1905</v>
          </cell>
          <cell r="E1482">
            <v>1139</v>
          </cell>
        </row>
        <row r="1483">
          <cell r="A1483" t="str">
            <v>CAPIM BRANCOMG</v>
          </cell>
          <cell r="B1483" t="str">
            <v>CAPIM BRANCO</v>
          </cell>
          <cell r="C1483" t="str">
            <v>MG</v>
          </cell>
          <cell r="D1483">
            <v>1940</v>
          </cell>
          <cell r="E1483">
            <v>1110</v>
          </cell>
        </row>
        <row r="1484">
          <cell r="A1484" t="str">
            <v>CAPINOPOLISMG</v>
          </cell>
          <cell r="B1484" t="str">
            <v>CAPINOPOLIS</v>
          </cell>
          <cell r="C1484" t="str">
            <v>MG</v>
          </cell>
          <cell r="D1484">
            <v>4914</v>
          </cell>
          <cell r="E1484">
            <v>2200</v>
          </cell>
        </row>
        <row r="1485">
          <cell r="A1485" t="str">
            <v>CAPITAO ANDRADEMG</v>
          </cell>
          <cell r="B1485" t="str">
            <v>CAPITAO ANDRADE</v>
          </cell>
          <cell r="C1485" t="str">
            <v>MG</v>
          </cell>
          <cell r="D1485">
            <v>912</v>
          </cell>
          <cell r="E1485">
            <v>320</v>
          </cell>
        </row>
        <row r="1486">
          <cell r="A1486" t="str">
            <v>CAPITAO ENEASMG</v>
          </cell>
          <cell r="B1486" t="str">
            <v>CAPITAO ENEAS</v>
          </cell>
          <cell r="C1486" t="str">
            <v>MG</v>
          </cell>
          <cell r="D1486">
            <v>1308</v>
          </cell>
          <cell r="E1486">
            <v>429</v>
          </cell>
        </row>
        <row r="1487">
          <cell r="A1487" t="str">
            <v>CAPITOLIOMG</v>
          </cell>
          <cell r="B1487" t="str">
            <v>CAPITOLIO</v>
          </cell>
          <cell r="C1487" t="str">
            <v>MG</v>
          </cell>
          <cell r="D1487">
            <v>4045</v>
          </cell>
          <cell r="E1487">
            <v>2110</v>
          </cell>
        </row>
        <row r="1488">
          <cell r="A1488" t="str">
            <v>CAPUTIRAMG</v>
          </cell>
          <cell r="B1488" t="str">
            <v>CAPUTIRA</v>
          </cell>
          <cell r="C1488" t="str">
            <v>MG</v>
          </cell>
          <cell r="D1488">
            <v>3014</v>
          </cell>
          <cell r="E1488">
            <v>1211</v>
          </cell>
        </row>
        <row r="1489">
          <cell r="A1489" t="str">
            <v>CARAIMG</v>
          </cell>
          <cell r="B1489" t="str">
            <v>CARAI</v>
          </cell>
          <cell r="C1489" t="str">
            <v>MG</v>
          </cell>
          <cell r="D1489">
            <v>1534</v>
          </cell>
          <cell r="E1489">
            <v>351</v>
          </cell>
        </row>
        <row r="1490">
          <cell r="A1490" t="str">
            <v>CARANAIBAMG</v>
          </cell>
          <cell r="B1490" t="str">
            <v>CARANAIBA</v>
          </cell>
          <cell r="C1490" t="str">
            <v>MG</v>
          </cell>
          <cell r="D1490">
            <v>473</v>
          </cell>
          <cell r="E1490">
            <v>268</v>
          </cell>
        </row>
        <row r="1491">
          <cell r="A1491" t="str">
            <v>CARANDAIMG</v>
          </cell>
          <cell r="B1491" t="str">
            <v>CARANDAI</v>
          </cell>
          <cell r="C1491" t="str">
            <v>MG</v>
          </cell>
          <cell r="D1491">
            <v>7229</v>
          </cell>
          <cell r="E1491">
            <v>4135</v>
          </cell>
        </row>
        <row r="1492">
          <cell r="A1492" t="str">
            <v>CARANGOLAMG</v>
          </cell>
          <cell r="B1492" t="str">
            <v>CARANGOLA</v>
          </cell>
          <cell r="C1492" t="str">
            <v>MG</v>
          </cell>
          <cell r="D1492">
            <v>9435</v>
          </cell>
          <cell r="E1492">
            <v>4773</v>
          </cell>
        </row>
        <row r="1493">
          <cell r="A1493" t="str">
            <v>CARATINGAMG</v>
          </cell>
          <cell r="B1493" t="str">
            <v>CARATINGA</v>
          </cell>
          <cell r="C1493" t="str">
            <v>MG</v>
          </cell>
          <cell r="D1493">
            <v>27345</v>
          </cell>
          <cell r="E1493">
            <v>13805</v>
          </cell>
        </row>
        <row r="1494">
          <cell r="A1494" t="str">
            <v>CARBONITAMG</v>
          </cell>
          <cell r="B1494" t="str">
            <v>CARBONITA</v>
          </cell>
          <cell r="C1494" t="str">
            <v>MG</v>
          </cell>
          <cell r="D1494">
            <v>2566</v>
          </cell>
          <cell r="E1494">
            <v>942</v>
          </cell>
        </row>
        <row r="1495">
          <cell r="A1495" t="str">
            <v>CAREACUMG</v>
          </cell>
          <cell r="B1495" t="str">
            <v>CAREACU</v>
          </cell>
          <cell r="C1495" t="str">
            <v>MG</v>
          </cell>
          <cell r="D1495">
            <v>1330</v>
          </cell>
          <cell r="E1495">
            <v>767</v>
          </cell>
        </row>
        <row r="1496">
          <cell r="A1496" t="str">
            <v>CARLOS CHAGASMG</v>
          </cell>
          <cell r="B1496" t="str">
            <v>CARLOS CHAGAS</v>
          </cell>
          <cell r="C1496" t="str">
            <v>MG</v>
          </cell>
          <cell r="D1496">
            <v>3008</v>
          </cell>
          <cell r="E1496">
            <v>1072</v>
          </cell>
        </row>
        <row r="1497">
          <cell r="A1497" t="str">
            <v>CARMESIAMG</v>
          </cell>
          <cell r="B1497" t="str">
            <v>CARMESIA</v>
          </cell>
          <cell r="C1497" t="str">
            <v>MG</v>
          </cell>
          <cell r="D1497">
            <v>1938</v>
          </cell>
          <cell r="E1497">
            <v>289</v>
          </cell>
        </row>
        <row r="1498">
          <cell r="A1498" t="str">
            <v>CARMO DA CACHOEIRAMG</v>
          </cell>
          <cell r="B1498" t="str">
            <v>CARMO DA CACHOEIRA</v>
          </cell>
          <cell r="C1498" t="str">
            <v>MG</v>
          </cell>
          <cell r="D1498">
            <v>2441</v>
          </cell>
          <cell r="E1498">
            <v>1408</v>
          </cell>
        </row>
        <row r="1499">
          <cell r="A1499" t="str">
            <v>CARMO DA MATAMG</v>
          </cell>
          <cell r="B1499" t="str">
            <v>CARMO DA MATA</v>
          </cell>
          <cell r="C1499" t="str">
            <v>MG</v>
          </cell>
          <cell r="D1499">
            <v>2894</v>
          </cell>
          <cell r="E1499">
            <v>1456</v>
          </cell>
        </row>
        <row r="1500">
          <cell r="A1500" t="str">
            <v>CARMO DE MINASMG</v>
          </cell>
          <cell r="B1500" t="str">
            <v>CARMO DE MINAS</v>
          </cell>
          <cell r="C1500" t="str">
            <v>MG</v>
          </cell>
          <cell r="D1500">
            <v>2612</v>
          </cell>
          <cell r="E1500">
            <v>1486</v>
          </cell>
        </row>
        <row r="1501">
          <cell r="A1501" t="str">
            <v>CARMO DO CAJURUMG</v>
          </cell>
          <cell r="B1501" t="str">
            <v>CARMO DO CAJURU</v>
          </cell>
          <cell r="C1501" t="str">
            <v>MG</v>
          </cell>
          <cell r="D1501">
            <v>7438</v>
          </cell>
          <cell r="E1501">
            <v>3306</v>
          </cell>
        </row>
        <row r="1502">
          <cell r="A1502" t="str">
            <v>CARMO DO PARANAIBAMG</v>
          </cell>
          <cell r="B1502" t="str">
            <v>CARMO DO PARANAIBA</v>
          </cell>
          <cell r="C1502" t="str">
            <v>MG</v>
          </cell>
          <cell r="D1502">
            <v>12511</v>
          </cell>
          <cell r="E1502">
            <v>6777</v>
          </cell>
        </row>
        <row r="1503">
          <cell r="A1503" t="str">
            <v>CARMO DO RIO CLAROMG</v>
          </cell>
          <cell r="B1503" t="str">
            <v>CARMO DO RIO CLARO</v>
          </cell>
          <cell r="C1503" t="str">
            <v>MG</v>
          </cell>
          <cell r="D1503">
            <v>6057</v>
          </cell>
          <cell r="E1503">
            <v>3728</v>
          </cell>
        </row>
        <row r="1504">
          <cell r="A1504" t="str">
            <v>CARMOPOLIS DE MINASMG</v>
          </cell>
          <cell r="B1504" t="str">
            <v>CARMOPOLIS DE MINAS</v>
          </cell>
          <cell r="C1504" t="str">
            <v>MG</v>
          </cell>
          <cell r="D1504">
            <v>5914</v>
          </cell>
          <cell r="E1504">
            <v>2707</v>
          </cell>
        </row>
        <row r="1505">
          <cell r="A1505" t="str">
            <v>CARNEIRINHOMG</v>
          </cell>
          <cell r="B1505" t="str">
            <v>CARNEIRINHO</v>
          </cell>
          <cell r="C1505" t="str">
            <v>MG</v>
          </cell>
          <cell r="D1505">
            <v>3007</v>
          </cell>
          <cell r="E1505">
            <v>1321</v>
          </cell>
        </row>
        <row r="1506">
          <cell r="A1506" t="str">
            <v>CARRANCASMG</v>
          </cell>
          <cell r="B1506" t="str">
            <v>CARRANCAS</v>
          </cell>
          <cell r="C1506" t="str">
            <v>MG</v>
          </cell>
          <cell r="D1506">
            <v>784</v>
          </cell>
          <cell r="E1506">
            <v>497</v>
          </cell>
        </row>
        <row r="1507">
          <cell r="A1507" t="str">
            <v>CARVALHOPOLISMG</v>
          </cell>
          <cell r="B1507" t="str">
            <v>CARVALHOPOLIS</v>
          </cell>
          <cell r="C1507" t="str">
            <v>MG</v>
          </cell>
          <cell r="D1507">
            <v>1173</v>
          </cell>
          <cell r="E1507">
            <v>592</v>
          </cell>
        </row>
        <row r="1508">
          <cell r="A1508" t="str">
            <v>CARVALHOSMG</v>
          </cell>
          <cell r="B1508" t="str">
            <v>CARVALHOS</v>
          </cell>
          <cell r="C1508" t="str">
            <v>MG</v>
          </cell>
          <cell r="D1508">
            <v>1004</v>
          </cell>
          <cell r="E1508">
            <v>527</v>
          </cell>
        </row>
        <row r="1509">
          <cell r="A1509" t="str">
            <v>CASA GRANDEMG</v>
          </cell>
          <cell r="B1509" t="str">
            <v>CASA GRANDE</v>
          </cell>
          <cell r="C1509" t="str">
            <v>MG</v>
          </cell>
          <cell r="D1509">
            <v>640</v>
          </cell>
          <cell r="E1509">
            <v>271</v>
          </cell>
        </row>
        <row r="1510">
          <cell r="A1510" t="str">
            <v>CASCALHO RICOMG</v>
          </cell>
          <cell r="B1510" t="str">
            <v>CASCALHO RICO</v>
          </cell>
          <cell r="C1510" t="str">
            <v>MG</v>
          </cell>
          <cell r="D1510">
            <v>766</v>
          </cell>
          <cell r="E1510">
            <v>438</v>
          </cell>
        </row>
        <row r="1511">
          <cell r="A1511" t="str">
            <v>CASSIAMG</v>
          </cell>
          <cell r="B1511" t="str">
            <v>CASSIA</v>
          </cell>
          <cell r="C1511" t="str">
            <v>MG</v>
          </cell>
          <cell r="D1511">
            <v>5851</v>
          </cell>
          <cell r="E1511">
            <v>3591</v>
          </cell>
        </row>
        <row r="1512">
          <cell r="A1512" t="str">
            <v>CATAGUASESMG</v>
          </cell>
          <cell r="B1512" t="str">
            <v>CATAGUASES</v>
          </cell>
          <cell r="C1512" t="str">
            <v>MG</v>
          </cell>
          <cell r="D1512">
            <v>24558</v>
          </cell>
          <cell r="E1512">
            <v>11827</v>
          </cell>
        </row>
        <row r="1513">
          <cell r="A1513" t="str">
            <v>CATAS ALTASMG</v>
          </cell>
          <cell r="B1513" t="str">
            <v>CATAS ALTAS</v>
          </cell>
          <cell r="C1513" t="str">
            <v>MG</v>
          </cell>
          <cell r="D1513">
            <v>1314</v>
          </cell>
          <cell r="E1513">
            <v>879</v>
          </cell>
        </row>
        <row r="1514">
          <cell r="A1514" t="str">
            <v>CATAS ALTAS DA NORUEGAMG</v>
          </cell>
          <cell r="B1514" t="str">
            <v>CATAS ALTAS DA NORUEGA</v>
          </cell>
          <cell r="C1514" t="str">
            <v>MG</v>
          </cell>
          <cell r="D1514">
            <v>689</v>
          </cell>
          <cell r="E1514">
            <v>239</v>
          </cell>
        </row>
        <row r="1515">
          <cell r="A1515" t="str">
            <v>CATUJIMG</v>
          </cell>
          <cell r="B1515" t="str">
            <v>CATUJI</v>
          </cell>
          <cell r="C1515" t="str">
            <v>MG</v>
          </cell>
          <cell r="D1515">
            <v>674</v>
          </cell>
          <cell r="E1515">
            <v>241</v>
          </cell>
        </row>
        <row r="1516">
          <cell r="A1516" t="str">
            <v>CATUTIMG</v>
          </cell>
          <cell r="B1516" t="str">
            <v>CATUTI</v>
          </cell>
          <cell r="C1516" t="str">
            <v>MG</v>
          </cell>
          <cell r="D1516">
            <v>703</v>
          </cell>
          <cell r="E1516">
            <v>129</v>
          </cell>
        </row>
        <row r="1517">
          <cell r="A1517" t="str">
            <v>CAXAMBUMG</v>
          </cell>
          <cell r="B1517" t="str">
            <v>CAXAMBU</v>
          </cell>
          <cell r="C1517" t="str">
            <v>MG</v>
          </cell>
          <cell r="D1517">
            <v>7114</v>
          </cell>
          <cell r="E1517">
            <v>4568</v>
          </cell>
        </row>
        <row r="1518">
          <cell r="A1518" t="str">
            <v>CEDRO DO ABAETEMG</v>
          </cell>
          <cell r="B1518" t="str">
            <v>CEDRO DO ABAETE</v>
          </cell>
          <cell r="C1518" t="str">
            <v>MG</v>
          </cell>
          <cell r="D1518">
            <v>246</v>
          </cell>
          <cell r="E1518">
            <v>149</v>
          </cell>
        </row>
        <row r="1519">
          <cell r="A1519" t="str">
            <v>CENTRAL DE MINASMG</v>
          </cell>
          <cell r="B1519" t="str">
            <v>CENTRAL DE MINAS</v>
          </cell>
          <cell r="C1519" t="str">
            <v>MG</v>
          </cell>
          <cell r="D1519">
            <v>1898</v>
          </cell>
          <cell r="E1519">
            <v>623</v>
          </cell>
        </row>
        <row r="1520">
          <cell r="A1520" t="str">
            <v>CENTRALINAMG</v>
          </cell>
          <cell r="B1520" t="str">
            <v>CENTRALINA</v>
          </cell>
          <cell r="C1520" t="str">
            <v>MG</v>
          </cell>
          <cell r="D1520">
            <v>1362</v>
          </cell>
          <cell r="E1520">
            <v>515</v>
          </cell>
        </row>
        <row r="1521">
          <cell r="A1521" t="str">
            <v>CHACARAMG</v>
          </cell>
          <cell r="B1521" t="str">
            <v>CHACARA</v>
          </cell>
          <cell r="C1521" t="str">
            <v>MG</v>
          </cell>
          <cell r="D1521">
            <v>571</v>
          </cell>
          <cell r="E1521">
            <v>292</v>
          </cell>
        </row>
        <row r="1522">
          <cell r="A1522" t="str">
            <v>CHALEMG</v>
          </cell>
          <cell r="B1522" t="str">
            <v>CHALE</v>
          </cell>
          <cell r="C1522" t="str">
            <v>MG</v>
          </cell>
          <cell r="D1522">
            <v>1721</v>
          </cell>
          <cell r="E1522">
            <v>518</v>
          </cell>
        </row>
        <row r="1523">
          <cell r="A1523" t="str">
            <v>CHAPADA DO NORTEMG</v>
          </cell>
          <cell r="B1523" t="str">
            <v>CHAPADA DO NORTE</v>
          </cell>
          <cell r="C1523" t="str">
            <v>MG</v>
          </cell>
          <cell r="D1523">
            <v>1189</v>
          </cell>
          <cell r="E1523">
            <v>261</v>
          </cell>
        </row>
        <row r="1524">
          <cell r="A1524" t="str">
            <v>CHAPADA GAUCHAMG</v>
          </cell>
          <cell r="B1524" t="str">
            <v>CHAPADA GAUCHA</v>
          </cell>
          <cell r="C1524" t="str">
            <v>MG</v>
          </cell>
          <cell r="D1524">
            <v>1102</v>
          </cell>
          <cell r="E1524">
            <v>194</v>
          </cell>
        </row>
        <row r="1525">
          <cell r="A1525" t="str">
            <v>CHIADORMG</v>
          </cell>
          <cell r="B1525" t="str">
            <v>CHIADOR</v>
          </cell>
          <cell r="C1525" t="str">
            <v>MG</v>
          </cell>
          <cell r="D1525">
            <v>453</v>
          </cell>
          <cell r="E1525">
            <v>258</v>
          </cell>
        </row>
        <row r="1526">
          <cell r="A1526" t="str">
            <v>CIPOTANEAMG</v>
          </cell>
          <cell r="B1526" t="str">
            <v>CIPOTANEA</v>
          </cell>
          <cell r="C1526" t="str">
            <v>MG</v>
          </cell>
          <cell r="D1526">
            <v>1668</v>
          </cell>
          <cell r="E1526">
            <v>318</v>
          </cell>
        </row>
        <row r="1527">
          <cell r="A1527" t="str">
            <v>CLARAVALMG</v>
          </cell>
          <cell r="B1527" t="str">
            <v>CLARAVAL</v>
          </cell>
          <cell r="C1527" t="str">
            <v>MG</v>
          </cell>
          <cell r="D1527">
            <v>1650</v>
          </cell>
          <cell r="E1527">
            <v>859</v>
          </cell>
        </row>
        <row r="1528">
          <cell r="A1528" t="str">
            <v>CLARO DOS POCOESMG</v>
          </cell>
          <cell r="B1528" t="str">
            <v>CLARO DOS POCOES</v>
          </cell>
          <cell r="C1528" t="str">
            <v>MG</v>
          </cell>
          <cell r="D1528">
            <v>630</v>
          </cell>
          <cell r="E1528">
            <v>164</v>
          </cell>
        </row>
        <row r="1529">
          <cell r="A1529" t="str">
            <v>CLAUDIOMG</v>
          </cell>
          <cell r="B1529" t="str">
            <v>CLAUDIO</v>
          </cell>
          <cell r="C1529" t="str">
            <v>MG</v>
          </cell>
          <cell r="D1529">
            <v>10740</v>
          </cell>
          <cell r="E1529">
            <v>5600</v>
          </cell>
        </row>
        <row r="1530">
          <cell r="A1530" t="str">
            <v>COIMBRAMG</v>
          </cell>
          <cell r="B1530" t="str">
            <v>COIMBRA</v>
          </cell>
          <cell r="C1530" t="str">
            <v>MG</v>
          </cell>
          <cell r="D1530">
            <v>2002</v>
          </cell>
          <cell r="E1530">
            <v>836</v>
          </cell>
        </row>
        <row r="1531">
          <cell r="A1531" t="str">
            <v>COLUNAMG</v>
          </cell>
          <cell r="B1531" t="str">
            <v>COLUNA</v>
          </cell>
          <cell r="C1531" t="str">
            <v>MG</v>
          </cell>
          <cell r="D1531">
            <v>2146</v>
          </cell>
          <cell r="E1531">
            <v>603</v>
          </cell>
        </row>
        <row r="1532">
          <cell r="A1532" t="str">
            <v>COMENDADOR GOMESMG</v>
          </cell>
          <cell r="B1532" t="str">
            <v>COMENDADOR GOMES</v>
          </cell>
          <cell r="C1532" t="str">
            <v>MG</v>
          </cell>
          <cell r="D1532">
            <v>732</v>
          </cell>
          <cell r="E1532">
            <v>340</v>
          </cell>
        </row>
        <row r="1533">
          <cell r="A1533" t="str">
            <v>COMERCINHOMG</v>
          </cell>
          <cell r="B1533" t="str">
            <v>COMERCINHO</v>
          </cell>
          <cell r="C1533" t="str">
            <v>MG</v>
          </cell>
          <cell r="D1533">
            <v>891</v>
          </cell>
          <cell r="E1533">
            <v>176</v>
          </cell>
        </row>
        <row r="1534">
          <cell r="A1534" t="str">
            <v>CONCEICAO DA APARECIDAMG</v>
          </cell>
          <cell r="B1534" t="str">
            <v>CONCEICAO DA APARECIDA</v>
          </cell>
          <cell r="C1534" t="str">
            <v>MG</v>
          </cell>
          <cell r="D1534">
            <v>3502</v>
          </cell>
          <cell r="E1534">
            <v>2014</v>
          </cell>
        </row>
        <row r="1535">
          <cell r="A1535" t="str">
            <v>CONCEICAO DA BARRA DE MINASMG</v>
          </cell>
          <cell r="B1535" t="str">
            <v>CONCEICAO DA BARRA DE MINAS</v>
          </cell>
          <cell r="C1535" t="str">
            <v>MG</v>
          </cell>
          <cell r="D1535">
            <v>835</v>
          </cell>
          <cell r="E1535">
            <v>410</v>
          </cell>
        </row>
        <row r="1536">
          <cell r="A1536" t="str">
            <v>CONCEICAO DAS ALAGOASMG</v>
          </cell>
          <cell r="B1536" t="str">
            <v>CONCEICAO DAS ALAGOAS</v>
          </cell>
          <cell r="C1536" t="str">
            <v>MG</v>
          </cell>
          <cell r="D1536">
            <v>7259</v>
          </cell>
          <cell r="E1536">
            <v>3736</v>
          </cell>
        </row>
        <row r="1537">
          <cell r="A1537" t="str">
            <v>CONCEICAO DAS PEDRASMG</v>
          </cell>
          <cell r="B1537" t="str">
            <v>CONCEICAO DAS PEDRAS</v>
          </cell>
          <cell r="C1537" t="str">
            <v>MG</v>
          </cell>
          <cell r="D1537">
            <v>864</v>
          </cell>
          <cell r="E1537">
            <v>440</v>
          </cell>
        </row>
        <row r="1538">
          <cell r="A1538" t="str">
            <v>CONCEICAO DE IPANEMAMG</v>
          </cell>
          <cell r="B1538" t="str">
            <v>CONCEICAO DE IPANEMA</v>
          </cell>
          <cell r="C1538" t="str">
            <v>MG</v>
          </cell>
          <cell r="D1538">
            <v>1506</v>
          </cell>
          <cell r="E1538">
            <v>423</v>
          </cell>
        </row>
        <row r="1539">
          <cell r="A1539" t="str">
            <v>CONCEICAO DO MATO DENTROMG</v>
          </cell>
          <cell r="B1539" t="str">
            <v>CONCEICAO DO MATO DENTRO</v>
          </cell>
          <cell r="C1539" t="str">
            <v>MG</v>
          </cell>
          <cell r="D1539">
            <v>2951</v>
          </cell>
          <cell r="E1539">
            <v>1198</v>
          </cell>
        </row>
        <row r="1540">
          <cell r="A1540" t="str">
            <v>CONCEICAO DO PARAMG</v>
          </cell>
          <cell r="B1540" t="str">
            <v>CONCEICAO DO PARA</v>
          </cell>
          <cell r="C1540" t="str">
            <v>MG</v>
          </cell>
          <cell r="D1540">
            <v>1758</v>
          </cell>
          <cell r="E1540">
            <v>782</v>
          </cell>
        </row>
        <row r="1541">
          <cell r="A1541" t="str">
            <v>CONCEICAO DO RIO VERDEMG</v>
          </cell>
          <cell r="B1541" t="str">
            <v>CONCEICAO DO RIO VERDE</v>
          </cell>
          <cell r="C1541" t="str">
            <v>MG</v>
          </cell>
          <cell r="D1541">
            <v>2638</v>
          </cell>
          <cell r="E1541">
            <v>1515</v>
          </cell>
        </row>
        <row r="1542">
          <cell r="A1542" t="str">
            <v>CONCEICAO DOS OUROSMG</v>
          </cell>
          <cell r="B1542" t="str">
            <v>CONCEICAO DOS OUROS</v>
          </cell>
          <cell r="C1542" t="str">
            <v>MG</v>
          </cell>
          <cell r="D1542">
            <v>3119</v>
          </cell>
          <cell r="E1542">
            <v>1845</v>
          </cell>
        </row>
        <row r="1543">
          <cell r="A1543" t="str">
            <v>CONEGO MARINHOMG</v>
          </cell>
          <cell r="B1543" t="str">
            <v>CONEGO MARINHO</v>
          </cell>
          <cell r="C1543" t="str">
            <v>MG</v>
          </cell>
          <cell r="D1543">
            <v>492</v>
          </cell>
          <cell r="E1543">
            <v>67</v>
          </cell>
        </row>
        <row r="1544">
          <cell r="A1544" t="str">
            <v>CONFINSMG</v>
          </cell>
          <cell r="B1544" t="str">
            <v>CONFINS</v>
          </cell>
          <cell r="C1544" t="str">
            <v>MG</v>
          </cell>
          <cell r="D1544">
            <v>2099</v>
          </cell>
          <cell r="E1544">
            <v>1157</v>
          </cell>
        </row>
        <row r="1545">
          <cell r="A1545" t="str">
            <v>CONGONHALMG</v>
          </cell>
          <cell r="B1545" t="str">
            <v>CONGONHAL</v>
          </cell>
          <cell r="C1545" t="str">
            <v>MG</v>
          </cell>
          <cell r="D1545">
            <v>3578</v>
          </cell>
          <cell r="E1545">
            <v>1908</v>
          </cell>
        </row>
        <row r="1546">
          <cell r="A1546" t="str">
            <v>CONGONHASMG</v>
          </cell>
          <cell r="B1546" t="str">
            <v>CONGONHAS</v>
          </cell>
          <cell r="C1546" t="str">
            <v>MG</v>
          </cell>
          <cell r="D1546">
            <v>16147</v>
          </cell>
          <cell r="E1546">
            <v>10324</v>
          </cell>
        </row>
        <row r="1547">
          <cell r="A1547" t="str">
            <v>CONGONHAS DO NORTEMG</v>
          </cell>
          <cell r="B1547" t="str">
            <v>CONGONHAS DO NORTE</v>
          </cell>
          <cell r="C1547" t="str">
            <v>MG</v>
          </cell>
          <cell r="D1547">
            <v>522</v>
          </cell>
          <cell r="E1547">
            <v>193</v>
          </cell>
        </row>
        <row r="1548">
          <cell r="A1548" t="str">
            <v>CONQUISTAMG</v>
          </cell>
          <cell r="B1548" t="str">
            <v>CONQUISTA</v>
          </cell>
          <cell r="C1548" t="str">
            <v>MG</v>
          </cell>
          <cell r="D1548">
            <v>1985</v>
          </cell>
          <cell r="E1548">
            <v>1233</v>
          </cell>
        </row>
        <row r="1549">
          <cell r="A1549" t="str">
            <v>CONSELHEIRO LAFAIETEMG</v>
          </cell>
          <cell r="B1549" t="str">
            <v>CONSELHEIRO LAFAIETE</v>
          </cell>
          <cell r="C1549" t="str">
            <v>MG</v>
          </cell>
          <cell r="D1549">
            <v>45786</v>
          </cell>
          <cell r="E1549">
            <v>27754</v>
          </cell>
        </row>
        <row r="1550">
          <cell r="A1550" t="str">
            <v>CONSELHEIRO PENAMG</v>
          </cell>
          <cell r="B1550" t="str">
            <v>CONSELHEIRO PENA</v>
          </cell>
          <cell r="C1550" t="str">
            <v>MG</v>
          </cell>
          <cell r="D1550">
            <v>5319</v>
          </cell>
          <cell r="E1550">
            <v>2281</v>
          </cell>
        </row>
        <row r="1551">
          <cell r="A1551" t="str">
            <v>CONSOLACAOMG</v>
          </cell>
          <cell r="B1551" t="str">
            <v>CONSOLACAO</v>
          </cell>
          <cell r="C1551" t="str">
            <v>MG</v>
          </cell>
          <cell r="D1551">
            <v>307</v>
          </cell>
          <cell r="E1551">
            <v>177</v>
          </cell>
        </row>
        <row r="1552">
          <cell r="A1552" t="str">
            <v>CONTAGEMMG</v>
          </cell>
          <cell r="B1552" t="str">
            <v>CONTAGEM</v>
          </cell>
          <cell r="C1552" t="str">
            <v>MG</v>
          </cell>
          <cell r="D1552">
            <v>227928</v>
          </cell>
          <cell r="E1552">
            <v>141498</v>
          </cell>
        </row>
        <row r="1553">
          <cell r="A1553" t="str">
            <v>COQUEIRALMG</v>
          </cell>
          <cell r="B1553" t="str">
            <v>COQUEIRAL</v>
          </cell>
          <cell r="C1553" t="str">
            <v>MG</v>
          </cell>
          <cell r="D1553">
            <v>2482</v>
          </cell>
          <cell r="E1553">
            <v>1412</v>
          </cell>
        </row>
        <row r="1554">
          <cell r="A1554" t="str">
            <v>CORACAO DE JESUSMG</v>
          </cell>
          <cell r="B1554" t="str">
            <v>CORACAO DE JESUS</v>
          </cell>
          <cell r="C1554" t="str">
            <v>MG</v>
          </cell>
          <cell r="D1554">
            <v>3315</v>
          </cell>
          <cell r="E1554">
            <v>1012</v>
          </cell>
        </row>
        <row r="1555">
          <cell r="A1555" t="str">
            <v>CORDISBURGOMG</v>
          </cell>
          <cell r="B1555" t="str">
            <v>CORDISBURGO</v>
          </cell>
          <cell r="C1555" t="str">
            <v>MG</v>
          </cell>
          <cell r="D1555">
            <v>1555</v>
          </cell>
          <cell r="E1555">
            <v>816</v>
          </cell>
        </row>
        <row r="1556">
          <cell r="A1556" t="str">
            <v>CORDISLANDIAMG</v>
          </cell>
          <cell r="B1556" t="str">
            <v>CORDISLANDIA</v>
          </cell>
          <cell r="C1556" t="str">
            <v>MG</v>
          </cell>
          <cell r="D1556">
            <v>687</v>
          </cell>
          <cell r="E1556">
            <v>396</v>
          </cell>
        </row>
        <row r="1557">
          <cell r="A1557" t="str">
            <v>CORINTOMG</v>
          </cell>
          <cell r="B1557" t="str">
            <v>CORINTO</v>
          </cell>
          <cell r="C1557" t="str">
            <v>MG</v>
          </cell>
          <cell r="D1557">
            <v>6249</v>
          </cell>
          <cell r="E1557">
            <v>2832</v>
          </cell>
        </row>
        <row r="1558">
          <cell r="A1558" t="str">
            <v>COROACIMG</v>
          </cell>
          <cell r="B1558" t="str">
            <v>COROACI</v>
          </cell>
          <cell r="C1558" t="str">
            <v>MG</v>
          </cell>
          <cell r="D1558">
            <v>1496</v>
          </cell>
          <cell r="E1558">
            <v>398</v>
          </cell>
        </row>
        <row r="1559">
          <cell r="A1559" t="str">
            <v>COROMANDELMG</v>
          </cell>
          <cell r="B1559" t="str">
            <v>COROMANDEL</v>
          </cell>
          <cell r="C1559" t="str">
            <v>MG</v>
          </cell>
          <cell r="D1559">
            <v>9876</v>
          </cell>
          <cell r="E1559">
            <v>5927</v>
          </cell>
        </row>
        <row r="1560">
          <cell r="A1560" t="str">
            <v>CORONEL FABRICIANOMG</v>
          </cell>
          <cell r="B1560" t="str">
            <v>CORONEL FABRICIANO</v>
          </cell>
          <cell r="C1560" t="str">
            <v>MG</v>
          </cell>
          <cell r="D1560">
            <v>33013</v>
          </cell>
          <cell r="E1560">
            <v>18794</v>
          </cell>
        </row>
        <row r="1561">
          <cell r="A1561" t="str">
            <v>CORONEL MURTAMG</v>
          </cell>
          <cell r="B1561" t="str">
            <v>CORONEL MURTA</v>
          </cell>
          <cell r="C1561" t="str">
            <v>MG</v>
          </cell>
          <cell r="D1561">
            <v>980</v>
          </cell>
          <cell r="E1561">
            <v>237</v>
          </cell>
        </row>
        <row r="1562">
          <cell r="A1562" t="str">
            <v>CORONEL PACHECOMG</v>
          </cell>
          <cell r="B1562" t="str">
            <v>CORONEL PACHECO</v>
          </cell>
          <cell r="C1562" t="str">
            <v>MG</v>
          </cell>
          <cell r="D1562">
            <v>494</v>
          </cell>
          <cell r="E1562">
            <v>319</v>
          </cell>
        </row>
        <row r="1563">
          <cell r="A1563" t="str">
            <v>CORONEL XAVIER CHAVESMG</v>
          </cell>
          <cell r="B1563" t="str">
            <v>CORONEL XAVIER CHAVES</v>
          </cell>
          <cell r="C1563" t="str">
            <v>MG</v>
          </cell>
          <cell r="D1563">
            <v>764</v>
          </cell>
          <cell r="E1563">
            <v>380</v>
          </cell>
        </row>
        <row r="1564">
          <cell r="A1564" t="str">
            <v>CORREGO DANTAMG</v>
          </cell>
          <cell r="B1564" t="str">
            <v>CORREGO DANTA</v>
          </cell>
          <cell r="C1564" t="str">
            <v>MG</v>
          </cell>
          <cell r="D1564">
            <v>748</v>
          </cell>
          <cell r="E1564">
            <v>457</v>
          </cell>
        </row>
        <row r="1565">
          <cell r="A1565" t="str">
            <v>CORREGO DO BOM JESUSMG</v>
          </cell>
          <cell r="B1565" t="str">
            <v>CORREGO DO BOM JESUS</v>
          </cell>
          <cell r="C1565" t="str">
            <v>MG</v>
          </cell>
          <cell r="D1565">
            <v>1173</v>
          </cell>
          <cell r="E1565">
            <v>607</v>
          </cell>
        </row>
        <row r="1566">
          <cell r="A1566" t="str">
            <v>CORREGO FUNDOMG</v>
          </cell>
          <cell r="B1566" t="str">
            <v>CORREGO FUNDO</v>
          </cell>
          <cell r="C1566" t="str">
            <v>MG</v>
          </cell>
          <cell r="D1566">
            <v>2094</v>
          </cell>
          <cell r="E1566">
            <v>1058</v>
          </cell>
        </row>
        <row r="1567">
          <cell r="A1567" t="str">
            <v>CORREGO NOVOMG</v>
          </cell>
          <cell r="B1567" t="str">
            <v>CORREGO NOVO</v>
          </cell>
          <cell r="C1567" t="str">
            <v>MG</v>
          </cell>
          <cell r="D1567">
            <v>467</v>
          </cell>
          <cell r="E1567">
            <v>148</v>
          </cell>
        </row>
        <row r="1568">
          <cell r="A1568" t="str">
            <v>COUTO DE MAGALHAES DE MINASMG</v>
          </cell>
          <cell r="B1568" t="str">
            <v>COUTO DE MAGALHAES DE MINAS</v>
          </cell>
          <cell r="C1568" t="str">
            <v>MG</v>
          </cell>
          <cell r="D1568">
            <v>759</v>
          </cell>
          <cell r="E1568">
            <v>425</v>
          </cell>
        </row>
        <row r="1569">
          <cell r="A1569" t="str">
            <v>CRISOLITAMG</v>
          </cell>
          <cell r="B1569" t="str">
            <v>CRISOLITA</v>
          </cell>
          <cell r="C1569" t="str">
            <v>MG</v>
          </cell>
          <cell r="D1569">
            <v>334</v>
          </cell>
          <cell r="E1569">
            <v>104</v>
          </cell>
        </row>
        <row r="1570">
          <cell r="A1570" t="str">
            <v>CRISTAISMG</v>
          </cell>
          <cell r="B1570" t="str">
            <v>CRISTAIS</v>
          </cell>
          <cell r="C1570" t="str">
            <v>MG</v>
          </cell>
          <cell r="D1570">
            <v>3392</v>
          </cell>
          <cell r="E1570">
            <v>1915</v>
          </cell>
        </row>
        <row r="1571">
          <cell r="A1571" t="str">
            <v>CRISTALIAMG</v>
          </cell>
          <cell r="B1571" t="str">
            <v>CRISTALIA</v>
          </cell>
          <cell r="C1571" t="str">
            <v>MG</v>
          </cell>
          <cell r="D1571">
            <v>637</v>
          </cell>
          <cell r="E1571">
            <v>106</v>
          </cell>
        </row>
        <row r="1572">
          <cell r="A1572" t="str">
            <v>CRISTIANO OTONIMG</v>
          </cell>
          <cell r="B1572" t="str">
            <v>CRISTIANO OTONI</v>
          </cell>
          <cell r="C1572" t="str">
            <v>MG</v>
          </cell>
          <cell r="D1572">
            <v>1455</v>
          </cell>
          <cell r="E1572">
            <v>766</v>
          </cell>
        </row>
        <row r="1573">
          <cell r="A1573" t="str">
            <v>CRISTINAMG</v>
          </cell>
          <cell r="B1573" t="str">
            <v>CRISTINA</v>
          </cell>
          <cell r="C1573" t="str">
            <v>MG</v>
          </cell>
          <cell r="D1573">
            <v>2116</v>
          </cell>
          <cell r="E1573">
            <v>1158</v>
          </cell>
        </row>
        <row r="1574">
          <cell r="A1574" t="str">
            <v>CRUCILANDIAMG</v>
          </cell>
          <cell r="B1574" t="str">
            <v>CRUCILANDIA</v>
          </cell>
          <cell r="C1574" t="str">
            <v>MG</v>
          </cell>
          <cell r="D1574">
            <v>1798</v>
          </cell>
          <cell r="E1574">
            <v>720</v>
          </cell>
        </row>
        <row r="1575">
          <cell r="A1575" t="str">
            <v>CRUZEIRO DA FORTALEZAMG</v>
          </cell>
          <cell r="B1575" t="str">
            <v>CRUZEIRO DA FORTALEZA</v>
          </cell>
          <cell r="C1575" t="str">
            <v>MG</v>
          </cell>
          <cell r="D1575">
            <v>960</v>
          </cell>
          <cell r="E1575">
            <v>496</v>
          </cell>
        </row>
        <row r="1576">
          <cell r="A1576" t="str">
            <v>CRUZILIAMG</v>
          </cell>
          <cell r="B1576" t="str">
            <v>CRUZILIA</v>
          </cell>
          <cell r="C1576" t="str">
            <v>MG</v>
          </cell>
          <cell r="D1576">
            <v>4504</v>
          </cell>
          <cell r="E1576">
            <v>2627</v>
          </cell>
        </row>
        <row r="1577">
          <cell r="A1577" t="str">
            <v>CUPARAQUEMG</v>
          </cell>
          <cell r="B1577" t="str">
            <v>CUPARAQUE</v>
          </cell>
          <cell r="C1577" t="str">
            <v>MG</v>
          </cell>
          <cell r="D1577">
            <v>847</v>
          </cell>
          <cell r="E1577">
            <v>211</v>
          </cell>
        </row>
        <row r="1578">
          <cell r="A1578" t="str">
            <v>CURRAL DE DENTROMG</v>
          </cell>
          <cell r="B1578" t="str">
            <v>CURRAL DE DENTRO</v>
          </cell>
          <cell r="C1578" t="str">
            <v>MG</v>
          </cell>
          <cell r="D1578">
            <v>757</v>
          </cell>
          <cell r="E1578">
            <v>217</v>
          </cell>
        </row>
        <row r="1579">
          <cell r="A1579" t="str">
            <v>CURVELOMG</v>
          </cell>
          <cell r="B1579" t="str">
            <v>CURVELO</v>
          </cell>
          <cell r="C1579" t="str">
            <v>MG</v>
          </cell>
          <cell r="D1579">
            <v>26936</v>
          </cell>
          <cell r="E1579">
            <v>11339</v>
          </cell>
        </row>
        <row r="1580">
          <cell r="A1580" t="str">
            <v>DATASMG</v>
          </cell>
          <cell r="B1580" t="str">
            <v>DATAS</v>
          </cell>
          <cell r="C1580" t="str">
            <v>MG</v>
          </cell>
          <cell r="D1580">
            <v>728</v>
          </cell>
          <cell r="E1580">
            <v>421</v>
          </cell>
        </row>
        <row r="1581">
          <cell r="A1581" t="str">
            <v>DELFIM MOREIRAMG</v>
          </cell>
          <cell r="B1581" t="str">
            <v>DELFIM MOREIRA</v>
          </cell>
          <cell r="C1581" t="str">
            <v>MG</v>
          </cell>
          <cell r="D1581">
            <v>1452</v>
          </cell>
          <cell r="E1581">
            <v>713</v>
          </cell>
        </row>
        <row r="1582">
          <cell r="A1582" t="str">
            <v>DELFINOPOLISMG</v>
          </cell>
          <cell r="B1582" t="str">
            <v>DELFINOPOLIS</v>
          </cell>
          <cell r="C1582" t="str">
            <v>MG</v>
          </cell>
          <cell r="D1582">
            <v>1452</v>
          </cell>
          <cell r="E1582">
            <v>873</v>
          </cell>
        </row>
        <row r="1583">
          <cell r="A1583" t="str">
            <v>DELTAMG</v>
          </cell>
          <cell r="B1583" t="str">
            <v>DELTA</v>
          </cell>
          <cell r="C1583" t="str">
            <v>MG</v>
          </cell>
          <cell r="D1583">
            <v>3617</v>
          </cell>
          <cell r="E1583">
            <v>1788</v>
          </cell>
        </row>
        <row r="1584">
          <cell r="A1584" t="str">
            <v>DESCOBERTOMG</v>
          </cell>
          <cell r="B1584" t="str">
            <v>DESCOBERTO</v>
          </cell>
          <cell r="C1584" t="str">
            <v>MG</v>
          </cell>
          <cell r="D1584">
            <v>1134</v>
          </cell>
          <cell r="E1584">
            <v>663</v>
          </cell>
        </row>
        <row r="1585">
          <cell r="A1585" t="str">
            <v>DESTERRO DE ENTRE RIOSMG</v>
          </cell>
          <cell r="B1585" t="str">
            <v>DESTERRO DE ENTRE RIOS</v>
          </cell>
          <cell r="C1585" t="str">
            <v>MG</v>
          </cell>
          <cell r="D1585">
            <v>2378</v>
          </cell>
          <cell r="E1585">
            <v>991</v>
          </cell>
        </row>
        <row r="1586">
          <cell r="A1586" t="str">
            <v>DESTERRO DO MELOMG</v>
          </cell>
          <cell r="B1586" t="str">
            <v>DESTERRO DO MELO</v>
          </cell>
          <cell r="C1586" t="str">
            <v>MG</v>
          </cell>
          <cell r="D1586">
            <v>925</v>
          </cell>
          <cell r="E1586">
            <v>341</v>
          </cell>
        </row>
        <row r="1587">
          <cell r="A1587" t="str">
            <v>DIAMANTINAMG</v>
          </cell>
          <cell r="B1587" t="str">
            <v>DIAMANTINA</v>
          </cell>
          <cell r="C1587" t="str">
            <v>MG</v>
          </cell>
          <cell r="D1587">
            <v>11862</v>
          </cell>
          <cell r="E1587">
            <v>6681</v>
          </cell>
        </row>
        <row r="1588">
          <cell r="A1588" t="str">
            <v>DIOGO DE VASCONCELOSMG</v>
          </cell>
          <cell r="B1588" t="str">
            <v>DIOGO DE VASCONCELOS</v>
          </cell>
          <cell r="C1588" t="str">
            <v>MG</v>
          </cell>
          <cell r="D1588">
            <v>698</v>
          </cell>
          <cell r="E1588">
            <v>218</v>
          </cell>
        </row>
        <row r="1589">
          <cell r="A1589" t="str">
            <v>DIONISIOMG</v>
          </cell>
          <cell r="B1589" t="str">
            <v>DIONISIO</v>
          </cell>
          <cell r="C1589" t="str">
            <v>MG</v>
          </cell>
          <cell r="D1589">
            <v>1226</v>
          </cell>
          <cell r="E1589">
            <v>588</v>
          </cell>
        </row>
        <row r="1590">
          <cell r="A1590" t="str">
            <v>DIVINESIAMG</v>
          </cell>
          <cell r="B1590" t="str">
            <v>DIVINESIA</v>
          </cell>
          <cell r="C1590" t="str">
            <v>MG</v>
          </cell>
          <cell r="D1590">
            <v>708</v>
          </cell>
          <cell r="E1590">
            <v>280</v>
          </cell>
        </row>
        <row r="1591">
          <cell r="A1591" t="str">
            <v>DIVINOMG</v>
          </cell>
          <cell r="B1591" t="str">
            <v>DIVINO</v>
          </cell>
          <cell r="C1591" t="str">
            <v>MG</v>
          </cell>
          <cell r="D1591">
            <v>5894</v>
          </cell>
          <cell r="E1591">
            <v>2702</v>
          </cell>
        </row>
        <row r="1592">
          <cell r="A1592" t="str">
            <v>DIVINO DAS LARANJEIRASMG</v>
          </cell>
          <cell r="B1592" t="str">
            <v>DIVINO DAS LARANJEIRAS</v>
          </cell>
          <cell r="C1592" t="str">
            <v>MG</v>
          </cell>
          <cell r="D1592">
            <v>607</v>
          </cell>
          <cell r="E1592">
            <v>245</v>
          </cell>
        </row>
        <row r="1593">
          <cell r="A1593" t="str">
            <v>DIVINOLANDIA DE MINASMG</v>
          </cell>
          <cell r="B1593" t="str">
            <v>DIVINOLANDIA DE MINAS</v>
          </cell>
          <cell r="C1593" t="str">
            <v>MG</v>
          </cell>
          <cell r="D1593">
            <v>1531</v>
          </cell>
          <cell r="E1593">
            <v>595</v>
          </cell>
        </row>
        <row r="1594">
          <cell r="A1594" t="str">
            <v>DIVINOPOLISMG</v>
          </cell>
          <cell r="B1594" t="str">
            <v>DIVINOPOLIS</v>
          </cell>
          <cell r="C1594" t="str">
            <v>MG</v>
          </cell>
          <cell r="D1594">
            <v>93736</v>
          </cell>
          <cell r="E1594">
            <v>53713</v>
          </cell>
        </row>
        <row r="1595">
          <cell r="A1595" t="str">
            <v>DIVISA ALEGREMG</v>
          </cell>
          <cell r="B1595" t="str">
            <v>DIVISA ALEGRE</v>
          </cell>
          <cell r="C1595" t="str">
            <v>MG</v>
          </cell>
          <cell r="D1595">
            <v>417</v>
          </cell>
          <cell r="E1595">
            <v>170</v>
          </cell>
        </row>
        <row r="1596">
          <cell r="A1596" t="str">
            <v>DIVISA NOVAMG</v>
          </cell>
          <cell r="B1596" t="str">
            <v>DIVISA NOVA</v>
          </cell>
          <cell r="C1596" t="str">
            <v>MG</v>
          </cell>
          <cell r="D1596">
            <v>1204</v>
          </cell>
          <cell r="E1596">
            <v>751</v>
          </cell>
        </row>
        <row r="1597">
          <cell r="A1597" t="str">
            <v>DIVISOPOLISMG</v>
          </cell>
          <cell r="B1597" t="str">
            <v>DIVISOPOLIS</v>
          </cell>
          <cell r="C1597" t="str">
            <v>MG</v>
          </cell>
          <cell r="D1597">
            <v>388</v>
          </cell>
          <cell r="E1597">
            <v>110</v>
          </cell>
        </row>
        <row r="1598">
          <cell r="A1598" t="str">
            <v>DOM BOSCOMG</v>
          </cell>
          <cell r="B1598" t="str">
            <v>DOM BOSCO</v>
          </cell>
          <cell r="C1598" t="str">
            <v>MG</v>
          </cell>
          <cell r="D1598">
            <v>779</v>
          </cell>
          <cell r="E1598">
            <v>233</v>
          </cell>
        </row>
        <row r="1599">
          <cell r="A1599" t="str">
            <v>DOM CAVATIMG</v>
          </cell>
          <cell r="B1599" t="str">
            <v>DOM CAVATI</v>
          </cell>
          <cell r="C1599" t="str">
            <v>MG</v>
          </cell>
          <cell r="D1599">
            <v>1991</v>
          </cell>
          <cell r="E1599">
            <v>929</v>
          </cell>
        </row>
        <row r="1600">
          <cell r="A1600" t="str">
            <v>DOM JOAQUIMMG</v>
          </cell>
          <cell r="B1600" t="str">
            <v>DOM JOAQUIM</v>
          </cell>
          <cell r="C1600" t="str">
            <v>MG</v>
          </cell>
          <cell r="D1600">
            <v>544</v>
          </cell>
          <cell r="E1600">
            <v>212</v>
          </cell>
        </row>
        <row r="1601">
          <cell r="A1601" t="str">
            <v>DOM SILVERIOMG</v>
          </cell>
          <cell r="B1601" t="str">
            <v>DOM SILVERIO</v>
          </cell>
          <cell r="C1601" t="str">
            <v>MG</v>
          </cell>
          <cell r="D1601">
            <v>1434</v>
          </cell>
          <cell r="E1601">
            <v>679</v>
          </cell>
        </row>
        <row r="1602">
          <cell r="A1602" t="str">
            <v>DOM VICOSOMG</v>
          </cell>
          <cell r="B1602" t="str">
            <v>DOM VICOSO</v>
          </cell>
          <cell r="C1602" t="str">
            <v>MG</v>
          </cell>
          <cell r="D1602">
            <v>603</v>
          </cell>
          <cell r="E1602">
            <v>294</v>
          </cell>
        </row>
        <row r="1603">
          <cell r="A1603" t="str">
            <v>DONA EUZEBIAMG</v>
          </cell>
          <cell r="B1603" t="str">
            <v>DONA EUZEBIA</v>
          </cell>
          <cell r="C1603" t="str">
            <v>MG</v>
          </cell>
          <cell r="D1603">
            <v>2091</v>
          </cell>
          <cell r="E1603">
            <v>734</v>
          </cell>
        </row>
        <row r="1604">
          <cell r="A1604" t="str">
            <v>DORES DE CAMPOSMG</v>
          </cell>
          <cell r="B1604" t="str">
            <v>DORES DE CAMPOS</v>
          </cell>
          <cell r="C1604" t="str">
            <v>MG</v>
          </cell>
          <cell r="D1604">
            <v>2914</v>
          </cell>
          <cell r="E1604">
            <v>1587</v>
          </cell>
        </row>
        <row r="1605">
          <cell r="A1605" t="str">
            <v>DORES DE GUANHAESMG</v>
          </cell>
          <cell r="B1605" t="str">
            <v>DORES DE GUANHAES</v>
          </cell>
          <cell r="C1605" t="str">
            <v>MG</v>
          </cell>
          <cell r="D1605">
            <v>754</v>
          </cell>
          <cell r="E1605">
            <v>251</v>
          </cell>
        </row>
        <row r="1606">
          <cell r="A1606" t="str">
            <v>DORES DO INDAIAMG</v>
          </cell>
          <cell r="B1606" t="str">
            <v>DORES DO INDAIA</v>
          </cell>
          <cell r="C1606" t="str">
            <v>MG</v>
          </cell>
          <cell r="D1606">
            <v>4880</v>
          </cell>
          <cell r="E1606">
            <v>2883</v>
          </cell>
        </row>
        <row r="1607">
          <cell r="A1607" t="str">
            <v>DORES DO TURVOMG</v>
          </cell>
          <cell r="B1607" t="str">
            <v>DORES DO TURVO</v>
          </cell>
          <cell r="C1607" t="str">
            <v>MG</v>
          </cell>
          <cell r="D1607">
            <v>1405</v>
          </cell>
          <cell r="E1607">
            <v>548</v>
          </cell>
        </row>
        <row r="1608">
          <cell r="A1608" t="str">
            <v>DORESOPOLISMG</v>
          </cell>
          <cell r="B1608" t="str">
            <v>DORESOPOLIS</v>
          </cell>
          <cell r="C1608" t="str">
            <v>MG</v>
          </cell>
          <cell r="D1608">
            <v>367</v>
          </cell>
          <cell r="E1608">
            <v>205</v>
          </cell>
        </row>
        <row r="1609">
          <cell r="A1609" t="str">
            <v>DOURADOQUARAMG</v>
          </cell>
          <cell r="B1609" t="str">
            <v>DOURADOQUARA</v>
          </cell>
          <cell r="C1609" t="str">
            <v>MG</v>
          </cell>
          <cell r="D1609">
            <v>563</v>
          </cell>
          <cell r="E1609">
            <v>316</v>
          </cell>
        </row>
        <row r="1610">
          <cell r="A1610" t="str">
            <v>DURANDEMG</v>
          </cell>
          <cell r="B1610" t="str">
            <v>DURANDE</v>
          </cell>
          <cell r="C1610" t="str">
            <v>MG</v>
          </cell>
          <cell r="D1610">
            <v>1877</v>
          </cell>
          <cell r="E1610">
            <v>639</v>
          </cell>
        </row>
        <row r="1611">
          <cell r="A1611" t="str">
            <v>ELOI MENDESMG</v>
          </cell>
          <cell r="B1611" t="str">
            <v>ELOI MENDES</v>
          </cell>
          <cell r="C1611" t="str">
            <v>MG</v>
          </cell>
          <cell r="D1611">
            <v>7244</v>
          </cell>
          <cell r="E1611">
            <v>4090</v>
          </cell>
        </row>
        <row r="1612">
          <cell r="A1612" t="str">
            <v>ENGENHEIRO CALDASMG</v>
          </cell>
          <cell r="B1612" t="str">
            <v>ENGENHEIRO CALDAS</v>
          </cell>
          <cell r="C1612" t="str">
            <v>MG</v>
          </cell>
          <cell r="D1612">
            <v>1901</v>
          </cell>
          <cell r="E1612">
            <v>877</v>
          </cell>
        </row>
        <row r="1613">
          <cell r="A1613" t="str">
            <v>ENGENHEIRO NAVARROMG</v>
          </cell>
          <cell r="B1613" t="str">
            <v>ENGENHEIRO NAVARRO</v>
          </cell>
          <cell r="C1613" t="str">
            <v>MG</v>
          </cell>
          <cell r="D1613">
            <v>882</v>
          </cell>
          <cell r="E1613">
            <v>344</v>
          </cell>
        </row>
        <row r="1614">
          <cell r="A1614" t="str">
            <v>ENTRE FOLHASMG</v>
          </cell>
          <cell r="B1614" t="str">
            <v>ENTRE FOLHAS</v>
          </cell>
          <cell r="C1614" t="str">
            <v>MG</v>
          </cell>
          <cell r="D1614">
            <v>1575</v>
          </cell>
          <cell r="E1614">
            <v>503</v>
          </cell>
        </row>
        <row r="1615">
          <cell r="A1615" t="str">
            <v>ENTRE RIOS DE MINASMG</v>
          </cell>
          <cell r="B1615" t="str">
            <v>ENTRE RIOS DE MINAS</v>
          </cell>
          <cell r="C1615" t="str">
            <v>MG</v>
          </cell>
          <cell r="D1615">
            <v>4773</v>
          </cell>
          <cell r="E1615">
            <v>2420</v>
          </cell>
        </row>
        <row r="1616">
          <cell r="A1616" t="str">
            <v>ERVALIAMG</v>
          </cell>
          <cell r="B1616" t="str">
            <v>ERVALIA</v>
          </cell>
          <cell r="C1616" t="str">
            <v>MG</v>
          </cell>
          <cell r="D1616">
            <v>6198</v>
          </cell>
          <cell r="E1616">
            <v>2436</v>
          </cell>
        </row>
        <row r="1617">
          <cell r="A1617" t="str">
            <v>ESMERALDASMG</v>
          </cell>
          <cell r="B1617" t="str">
            <v>ESMERALDAS</v>
          </cell>
          <cell r="C1617" t="str">
            <v>MG</v>
          </cell>
          <cell r="D1617">
            <v>8166</v>
          </cell>
          <cell r="E1617">
            <v>4610</v>
          </cell>
        </row>
        <row r="1618">
          <cell r="A1618" t="str">
            <v>ESPERA FELIZMG</v>
          </cell>
          <cell r="B1618" t="str">
            <v>ESPERA FELIZ</v>
          </cell>
          <cell r="C1618" t="str">
            <v>MG</v>
          </cell>
          <cell r="D1618">
            <v>6482</v>
          </cell>
          <cell r="E1618">
            <v>2911</v>
          </cell>
        </row>
        <row r="1619">
          <cell r="A1619" t="str">
            <v>ESPINOSAMG</v>
          </cell>
          <cell r="B1619" t="str">
            <v>ESPINOSA</v>
          </cell>
          <cell r="C1619" t="str">
            <v>MG</v>
          </cell>
          <cell r="D1619">
            <v>8197</v>
          </cell>
          <cell r="E1619">
            <v>1848</v>
          </cell>
        </row>
        <row r="1620">
          <cell r="A1620" t="str">
            <v>ESPIRITO SANTO DO DOURADOMG</v>
          </cell>
          <cell r="B1620" t="str">
            <v>ESPIRITO SANTO DO DOURADO</v>
          </cell>
          <cell r="C1620" t="str">
            <v>MG</v>
          </cell>
          <cell r="D1620">
            <v>1222</v>
          </cell>
          <cell r="E1620">
            <v>739</v>
          </cell>
        </row>
        <row r="1621">
          <cell r="A1621" t="str">
            <v>ESTIVAMG</v>
          </cell>
          <cell r="B1621" t="str">
            <v>ESTIVA</v>
          </cell>
          <cell r="C1621" t="str">
            <v>MG</v>
          </cell>
          <cell r="D1621">
            <v>3877</v>
          </cell>
          <cell r="E1621">
            <v>1662</v>
          </cell>
        </row>
        <row r="1622">
          <cell r="A1622" t="str">
            <v>ESTRELA DALVAMG</v>
          </cell>
          <cell r="B1622" t="str">
            <v>ESTRELA DALVA</v>
          </cell>
          <cell r="C1622" t="str">
            <v>MG</v>
          </cell>
          <cell r="D1622">
            <v>480</v>
          </cell>
          <cell r="E1622">
            <v>293</v>
          </cell>
        </row>
        <row r="1623">
          <cell r="A1623" t="str">
            <v>ESTRELA DO INDAIAMG</v>
          </cell>
          <cell r="B1623" t="str">
            <v>ESTRELA DO INDAIA</v>
          </cell>
          <cell r="C1623" t="str">
            <v>MG</v>
          </cell>
          <cell r="D1623">
            <v>921</v>
          </cell>
          <cell r="E1623">
            <v>539</v>
          </cell>
        </row>
        <row r="1624">
          <cell r="A1624" t="str">
            <v>ESTRELA DO SULMG</v>
          </cell>
          <cell r="B1624" t="str">
            <v>ESTRELA DO SUL</v>
          </cell>
          <cell r="C1624" t="str">
            <v>MG</v>
          </cell>
          <cell r="D1624">
            <v>1602</v>
          </cell>
          <cell r="E1624">
            <v>927</v>
          </cell>
        </row>
        <row r="1625">
          <cell r="A1625" t="str">
            <v>EUGENOPOLISMG</v>
          </cell>
          <cell r="B1625" t="str">
            <v>EUGENOPOLIS</v>
          </cell>
          <cell r="C1625" t="str">
            <v>MG</v>
          </cell>
          <cell r="D1625">
            <v>2732</v>
          </cell>
          <cell r="E1625">
            <v>1262</v>
          </cell>
        </row>
        <row r="1626">
          <cell r="A1626" t="str">
            <v>EWBANK DA CAMARAMG</v>
          </cell>
          <cell r="B1626" t="str">
            <v>EWBANK DA CAMARA</v>
          </cell>
          <cell r="C1626" t="str">
            <v>MG</v>
          </cell>
          <cell r="D1626">
            <v>592</v>
          </cell>
          <cell r="E1626">
            <v>381</v>
          </cell>
        </row>
        <row r="1627">
          <cell r="A1627" t="str">
            <v>EXTREMAMG</v>
          </cell>
          <cell r="B1627" t="str">
            <v>EXTREMA</v>
          </cell>
          <cell r="C1627" t="str">
            <v>MG</v>
          </cell>
          <cell r="D1627">
            <v>10150</v>
          </cell>
          <cell r="E1627">
            <v>5651</v>
          </cell>
        </row>
        <row r="1628">
          <cell r="A1628" t="str">
            <v>FAMAMG</v>
          </cell>
          <cell r="B1628" t="str">
            <v>FAMA</v>
          </cell>
          <cell r="C1628" t="str">
            <v>MG</v>
          </cell>
          <cell r="D1628">
            <v>484</v>
          </cell>
          <cell r="E1628">
            <v>275</v>
          </cell>
        </row>
        <row r="1629">
          <cell r="A1629" t="str">
            <v>FARIA LEMOSMG</v>
          </cell>
          <cell r="B1629" t="str">
            <v>FARIA LEMOS</v>
          </cell>
          <cell r="C1629" t="str">
            <v>MG</v>
          </cell>
          <cell r="D1629">
            <v>745</v>
          </cell>
          <cell r="E1629">
            <v>352</v>
          </cell>
        </row>
        <row r="1630">
          <cell r="A1630" t="str">
            <v>FELICIO DOS SANTOSMG</v>
          </cell>
          <cell r="B1630" t="str">
            <v>FELICIO DOS SANTOS</v>
          </cell>
          <cell r="C1630" t="str">
            <v>MG</v>
          </cell>
          <cell r="D1630">
            <v>809</v>
          </cell>
          <cell r="E1630">
            <v>320</v>
          </cell>
        </row>
        <row r="1631">
          <cell r="A1631" t="str">
            <v>FELISBURGOMG</v>
          </cell>
          <cell r="B1631" t="str">
            <v>FELISBURGO</v>
          </cell>
          <cell r="C1631" t="str">
            <v>MG</v>
          </cell>
          <cell r="D1631">
            <v>679</v>
          </cell>
          <cell r="E1631">
            <v>232</v>
          </cell>
        </row>
        <row r="1632">
          <cell r="A1632" t="str">
            <v>FELIXLANDIAMG</v>
          </cell>
          <cell r="B1632" t="str">
            <v>FELIXLANDIA</v>
          </cell>
          <cell r="C1632" t="str">
            <v>MG</v>
          </cell>
          <cell r="D1632">
            <v>2984</v>
          </cell>
          <cell r="E1632">
            <v>1458</v>
          </cell>
        </row>
        <row r="1633">
          <cell r="A1633" t="str">
            <v>FERNANDES TOURINHOMG</v>
          </cell>
          <cell r="B1633" t="str">
            <v>FERNANDES TOURINHO</v>
          </cell>
          <cell r="C1633" t="str">
            <v>MG</v>
          </cell>
          <cell r="D1633">
            <v>639</v>
          </cell>
          <cell r="E1633">
            <v>237</v>
          </cell>
        </row>
        <row r="1634">
          <cell r="A1634" t="str">
            <v>FERROSMG</v>
          </cell>
          <cell r="B1634" t="str">
            <v>FERROS</v>
          </cell>
          <cell r="C1634" t="str">
            <v>MG</v>
          </cell>
          <cell r="D1634">
            <v>2236</v>
          </cell>
          <cell r="E1634">
            <v>862</v>
          </cell>
        </row>
        <row r="1635">
          <cell r="A1635" t="str">
            <v>FERVEDOUROMG</v>
          </cell>
          <cell r="B1635" t="str">
            <v>FERVEDOURO</v>
          </cell>
          <cell r="C1635" t="str">
            <v>MG</v>
          </cell>
          <cell r="D1635">
            <v>2038</v>
          </cell>
          <cell r="E1635">
            <v>883</v>
          </cell>
        </row>
        <row r="1636">
          <cell r="A1636" t="str">
            <v>FLORESTALMG</v>
          </cell>
          <cell r="B1636" t="str">
            <v>FLORESTAL</v>
          </cell>
          <cell r="C1636" t="str">
            <v>MG</v>
          </cell>
          <cell r="D1636">
            <v>2110</v>
          </cell>
          <cell r="E1636">
            <v>1118</v>
          </cell>
        </row>
        <row r="1637">
          <cell r="A1637" t="str">
            <v>FORMIGAMG</v>
          </cell>
          <cell r="B1637" t="str">
            <v>FORMIGA</v>
          </cell>
          <cell r="C1637" t="str">
            <v>MG</v>
          </cell>
          <cell r="D1637">
            <v>30458</v>
          </cell>
          <cell r="E1637">
            <v>16187</v>
          </cell>
        </row>
        <row r="1638">
          <cell r="A1638" t="str">
            <v>FORMOSOMG</v>
          </cell>
          <cell r="B1638" t="str">
            <v>FORMOSO</v>
          </cell>
          <cell r="C1638" t="str">
            <v>MG</v>
          </cell>
          <cell r="D1638">
            <v>498</v>
          </cell>
          <cell r="E1638">
            <v>132</v>
          </cell>
        </row>
        <row r="1639">
          <cell r="A1639" t="str">
            <v>FORTALEZA DE MINASMG</v>
          </cell>
          <cell r="B1639" t="str">
            <v>FORTALEZA DE MINAS</v>
          </cell>
          <cell r="C1639" t="str">
            <v>MG</v>
          </cell>
          <cell r="D1639">
            <v>1271</v>
          </cell>
          <cell r="E1639">
            <v>758</v>
          </cell>
        </row>
        <row r="1640">
          <cell r="A1640" t="str">
            <v>FORTUNA DE MINASMG</v>
          </cell>
          <cell r="B1640" t="str">
            <v>FORTUNA DE MINAS</v>
          </cell>
          <cell r="C1640" t="str">
            <v>MG</v>
          </cell>
          <cell r="D1640">
            <v>491</v>
          </cell>
          <cell r="E1640">
            <v>236</v>
          </cell>
        </row>
        <row r="1641">
          <cell r="A1641" t="str">
            <v>FRANCISCO BADAROMG</v>
          </cell>
          <cell r="B1641" t="str">
            <v>FRANCISCO BADARO</v>
          </cell>
          <cell r="C1641" t="str">
            <v>MG</v>
          </cell>
          <cell r="D1641">
            <v>1508</v>
          </cell>
          <cell r="E1641">
            <v>196</v>
          </cell>
        </row>
        <row r="1642">
          <cell r="A1642" t="str">
            <v>FRANCISCO DUMONTMG</v>
          </cell>
          <cell r="B1642" t="str">
            <v>FRANCISCO DUMONT</v>
          </cell>
          <cell r="C1642" t="str">
            <v>MG</v>
          </cell>
          <cell r="D1642">
            <v>571</v>
          </cell>
          <cell r="E1642">
            <v>163</v>
          </cell>
        </row>
        <row r="1643">
          <cell r="A1643" t="str">
            <v>FRANCISCO SAMG</v>
          </cell>
          <cell r="B1643" t="str">
            <v>FRANCISCO SA</v>
          </cell>
          <cell r="C1643" t="str">
            <v>MG</v>
          </cell>
          <cell r="D1643">
            <v>3162</v>
          </cell>
          <cell r="E1643">
            <v>1056</v>
          </cell>
        </row>
        <row r="1644">
          <cell r="A1644" t="str">
            <v>FRANCISCOPOLISMG</v>
          </cell>
          <cell r="B1644" t="str">
            <v>FRANCISCOPOLIS</v>
          </cell>
          <cell r="C1644" t="str">
            <v>MG</v>
          </cell>
          <cell r="D1644">
            <v>410</v>
          </cell>
          <cell r="E1644">
            <v>113</v>
          </cell>
        </row>
        <row r="1645">
          <cell r="A1645" t="str">
            <v>FREI GASPARMG</v>
          </cell>
          <cell r="B1645" t="str">
            <v>FREI GASPAR</v>
          </cell>
          <cell r="C1645" t="str">
            <v>MG</v>
          </cell>
          <cell r="D1645">
            <v>563</v>
          </cell>
          <cell r="E1645">
            <v>146</v>
          </cell>
        </row>
        <row r="1646">
          <cell r="A1646" t="str">
            <v>FREI INOCENCIOMG</v>
          </cell>
          <cell r="B1646" t="str">
            <v>FREI INOCENCIO</v>
          </cell>
          <cell r="C1646" t="str">
            <v>MG</v>
          </cell>
          <cell r="D1646">
            <v>1634</v>
          </cell>
          <cell r="E1646">
            <v>647</v>
          </cell>
        </row>
        <row r="1647">
          <cell r="A1647" t="str">
            <v>FREI LAGONEGROMG</v>
          </cell>
          <cell r="B1647" t="str">
            <v>FREI LAGONEGRO</v>
          </cell>
          <cell r="C1647" t="str">
            <v>MG</v>
          </cell>
          <cell r="D1647">
            <v>300</v>
          </cell>
          <cell r="E1647">
            <v>97</v>
          </cell>
        </row>
        <row r="1648">
          <cell r="A1648" t="str">
            <v>FRONTEIRAMG</v>
          </cell>
          <cell r="B1648" t="str">
            <v>FRONTEIRA</v>
          </cell>
          <cell r="C1648" t="str">
            <v>MG</v>
          </cell>
          <cell r="D1648">
            <v>4516</v>
          </cell>
          <cell r="E1648">
            <v>2114</v>
          </cell>
        </row>
        <row r="1649">
          <cell r="A1649" t="str">
            <v>FRONTEIRA DOS VALESMG</v>
          </cell>
          <cell r="B1649" t="str">
            <v>FRONTEIRA DOS VALES</v>
          </cell>
          <cell r="C1649" t="str">
            <v>MG</v>
          </cell>
          <cell r="D1649">
            <v>295</v>
          </cell>
          <cell r="E1649">
            <v>91</v>
          </cell>
        </row>
        <row r="1650">
          <cell r="A1650" t="str">
            <v>FRUTA DE LEITEMG</v>
          </cell>
          <cell r="B1650" t="str">
            <v>FRUTA DE LEITE</v>
          </cell>
          <cell r="C1650" t="str">
            <v>MG</v>
          </cell>
          <cell r="D1650">
            <v>519</v>
          </cell>
          <cell r="E1650">
            <v>121</v>
          </cell>
        </row>
        <row r="1651">
          <cell r="A1651" t="str">
            <v>FRUTALMG</v>
          </cell>
          <cell r="B1651" t="str">
            <v>FRUTAL</v>
          </cell>
          <cell r="C1651" t="str">
            <v>MG</v>
          </cell>
          <cell r="D1651">
            <v>27464</v>
          </cell>
          <cell r="E1651">
            <v>12632</v>
          </cell>
        </row>
        <row r="1652">
          <cell r="A1652" t="str">
            <v>FUNILANDIAMG</v>
          </cell>
          <cell r="B1652" t="str">
            <v>FUNILANDIA</v>
          </cell>
          <cell r="C1652" t="str">
            <v>MG</v>
          </cell>
          <cell r="D1652">
            <v>605</v>
          </cell>
          <cell r="E1652">
            <v>265</v>
          </cell>
        </row>
        <row r="1653">
          <cell r="A1653" t="str">
            <v>GALILEIAMG</v>
          </cell>
          <cell r="B1653" t="str">
            <v>GALILEIA</v>
          </cell>
          <cell r="C1653" t="str">
            <v>MG</v>
          </cell>
          <cell r="D1653">
            <v>1015</v>
          </cell>
          <cell r="E1653">
            <v>492</v>
          </cell>
        </row>
        <row r="1654">
          <cell r="A1654" t="str">
            <v>GAMELEIRASMG</v>
          </cell>
          <cell r="B1654" t="str">
            <v>GAMELEIRAS</v>
          </cell>
          <cell r="C1654" t="str">
            <v>MG</v>
          </cell>
          <cell r="D1654">
            <v>668</v>
          </cell>
          <cell r="E1654">
            <v>114</v>
          </cell>
        </row>
        <row r="1655">
          <cell r="A1655" t="str">
            <v>GLAUCILANDIAMG</v>
          </cell>
          <cell r="B1655" t="str">
            <v>GLAUCILANDIA</v>
          </cell>
          <cell r="C1655" t="str">
            <v>MG</v>
          </cell>
          <cell r="D1655">
            <v>107</v>
          </cell>
          <cell r="E1655">
            <v>29</v>
          </cell>
        </row>
        <row r="1656">
          <cell r="A1656" t="str">
            <v>GOIABEIRAMG</v>
          </cell>
          <cell r="B1656" t="str">
            <v>GOIABEIRA</v>
          </cell>
          <cell r="C1656" t="str">
            <v>MG</v>
          </cell>
          <cell r="D1656">
            <v>722</v>
          </cell>
          <cell r="E1656">
            <v>250</v>
          </cell>
        </row>
        <row r="1657">
          <cell r="A1657" t="str">
            <v>GOIANAMG</v>
          </cell>
          <cell r="B1657" t="str">
            <v>GOIANA</v>
          </cell>
          <cell r="C1657" t="str">
            <v>MG</v>
          </cell>
          <cell r="D1657">
            <v>704</v>
          </cell>
          <cell r="E1657">
            <v>442</v>
          </cell>
        </row>
        <row r="1658">
          <cell r="A1658" t="str">
            <v>GONCALVESMG</v>
          </cell>
          <cell r="B1658" t="str">
            <v>GONCALVES</v>
          </cell>
          <cell r="C1658" t="str">
            <v>MG</v>
          </cell>
          <cell r="D1658">
            <v>1666</v>
          </cell>
          <cell r="E1658">
            <v>821</v>
          </cell>
        </row>
        <row r="1659">
          <cell r="A1659" t="str">
            <v>GONZAGAMG</v>
          </cell>
          <cell r="B1659" t="str">
            <v>GONZAGA</v>
          </cell>
          <cell r="C1659" t="str">
            <v>MG</v>
          </cell>
          <cell r="D1659">
            <v>1274</v>
          </cell>
          <cell r="E1659">
            <v>366</v>
          </cell>
        </row>
        <row r="1660">
          <cell r="A1660" t="str">
            <v>GOUVEAMG</v>
          </cell>
          <cell r="B1660" t="str">
            <v>GOUVEA</v>
          </cell>
          <cell r="C1660" t="str">
            <v>MG</v>
          </cell>
          <cell r="D1660">
            <v>2615</v>
          </cell>
          <cell r="E1660">
            <v>1488</v>
          </cell>
        </row>
        <row r="1661">
          <cell r="A1661" t="str">
            <v>GOVERNADOR VALADARESMG</v>
          </cell>
          <cell r="B1661" t="str">
            <v>GOVERNADOR VALADARES</v>
          </cell>
          <cell r="C1661" t="str">
            <v>MG</v>
          </cell>
          <cell r="D1661">
            <v>90584</v>
          </cell>
          <cell r="E1661">
            <v>43073</v>
          </cell>
        </row>
        <row r="1662">
          <cell r="A1662" t="str">
            <v>GRAO MOGOLMG</v>
          </cell>
          <cell r="B1662" t="str">
            <v>GRAO MOGOL</v>
          </cell>
          <cell r="C1662" t="str">
            <v>MG</v>
          </cell>
          <cell r="D1662">
            <v>1526</v>
          </cell>
          <cell r="E1662">
            <v>507</v>
          </cell>
        </row>
        <row r="1663">
          <cell r="A1663" t="str">
            <v>GRUPIARAMG</v>
          </cell>
          <cell r="B1663" t="str">
            <v>GRUPIARA</v>
          </cell>
          <cell r="C1663" t="str">
            <v>MG</v>
          </cell>
          <cell r="D1663">
            <v>345</v>
          </cell>
          <cell r="E1663">
            <v>185</v>
          </cell>
        </row>
        <row r="1664">
          <cell r="A1664" t="str">
            <v>GUANHAESMG</v>
          </cell>
          <cell r="B1664" t="str">
            <v>GUANHAES</v>
          </cell>
          <cell r="C1664" t="str">
            <v>MG</v>
          </cell>
          <cell r="D1664">
            <v>10825</v>
          </cell>
          <cell r="E1664">
            <v>5046</v>
          </cell>
        </row>
        <row r="1665">
          <cell r="A1665" t="str">
            <v>GUAPEMG</v>
          </cell>
          <cell r="B1665" t="str">
            <v>GUAPE</v>
          </cell>
          <cell r="C1665" t="str">
            <v>MG</v>
          </cell>
          <cell r="D1665">
            <v>3602</v>
          </cell>
          <cell r="E1665">
            <v>2070</v>
          </cell>
        </row>
        <row r="1666">
          <cell r="A1666" t="str">
            <v>GUARACIABAMG</v>
          </cell>
          <cell r="B1666" t="str">
            <v>GUARACIABA</v>
          </cell>
          <cell r="C1666" t="str">
            <v>MG</v>
          </cell>
          <cell r="D1666">
            <v>2262</v>
          </cell>
          <cell r="E1666">
            <v>734</v>
          </cell>
        </row>
        <row r="1667">
          <cell r="A1667" t="str">
            <v>GUARACIAMAMG</v>
          </cell>
          <cell r="B1667" t="str">
            <v>GUARACIAMA</v>
          </cell>
          <cell r="C1667" t="str">
            <v>MG</v>
          </cell>
          <cell r="D1667">
            <v>668</v>
          </cell>
          <cell r="E1667">
            <v>190</v>
          </cell>
        </row>
        <row r="1668">
          <cell r="A1668" t="str">
            <v>GUARANESIAMG</v>
          </cell>
          <cell r="B1668" t="str">
            <v>GUARANESIA</v>
          </cell>
          <cell r="C1668" t="str">
            <v>MG</v>
          </cell>
          <cell r="D1668">
            <v>7279</v>
          </cell>
          <cell r="E1668">
            <v>4342</v>
          </cell>
        </row>
        <row r="1669">
          <cell r="A1669" t="str">
            <v>GUARANIMG</v>
          </cell>
          <cell r="B1669" t="str">
            <v>GUARANI</v>
          </cell>
          <cell r="C1669" t="str">
            <v>MG</v>
          </cell>
          <cell r="D1669">
            <v>1734</v>
          </cell>
          <cell r="E1669">
            <v>997</v>
          </cell>
        </row>
        <row r="1670">
          <cell r="A1670" t="str">
            <v>GUARARAMG</v>
          </cell>
          <cell r="B1670" t="str">
            <v>GUARARA</v>
          </cell>
          <cell r="C1670" t="str">
            <v>MG</v>
          </cell>
          <cell r="D1670">
            <v>1045</v>
          </cell>
          <cell r="E1670">
            <v>601</v>
          </cell>
        </row>
        <row r="1671">
          <cell r="A1671" t="str">
            <v>GUARDA-MORMG</v>
          </cell>
          <cell r="B1671" t="str">
            <v>GUARDA-MOR</v>
          </cell>
          <cell r="C1671" t="str">
            <v>MG</v>
          </cell>
          <cell r="D1671">
            <v>1574</v>
          </cell>
          <cell r="E1671">
            <v>882</v>
          </cell>
        </row>
        <row r="1672">
          <cell r="A1672" t="str">
            <v>GUAXUPEMG</v>
          </cell>
          <cell r="B1672" t="str">
            <v>GUAXUPE</v>
          </cell>
          <cell r="C1672" t="str">
            <v>MG</v>
          </cell>
          <cell r="D1672">
            <v>22482</v>
          </cell>
          <cell r="E1672">
            <v>13565</v>
          </cell>
        </row>
        <row r="1673">
          <cell r="A1673" t="str">
            <v>GUIDOVALMG</v>
          </cell>
          <cell r="B1673" t="str">
            <v>GUIDOVAL</v>
          </cell>
          <cell r="C1673" t="str">
            <v>MG</v>
          </cell>
          <cell r="D1673">
            <v>2165</v>
          </cell>
          <cell r="E1673">
            <v>810</v>
          </cell>
        </row>
        <row r="1674">
          <cell r="A1674" t="str">
            <v>GUIMARANIAMG</v>
          </cell>
          <cell r="B1674" t="str">
            <v>GUIMARANIA</v>
          </cell>
          <cell r="C1674" t="str">
            <v>MG</v>
          </cell>
          <cell r="D1674">
            <v>2212</v>
          </cell>
          <cell r="E1674">
            <v>1223</v>
          </cell>
        </row>
        <row r="1675">
          <cell r="A1675" t="str">
            <v>GUIRICEMAMG</v>
          </cell>
          <cell r="B1675" t="str">
            <v>GUIRICEMA</v>
          </cell>
          <cell r="C1675" t="str">
            <v>MG</v>
          </cell>
          <cell r="D1675">
            <v>3555</v>
          </cell>
          <cell r="E1675">
            <v>1145</v>
          </cell>
        </row>
        <row r="1676">
          <cell r="A1676" t="str">
            <v>GURINHATAMG</v>
          </cell>
          <cell r="B1676" t="str">
            <v>GURINHATA</v>
          </cell>
          <cell r="C1676" t="str">
            <v>MG</v>
          </cell>
          <cell r="D1676">
            <v>1598</v>
          </cell>
          <cell r="E1676">
            <v>702</v>
          </cell>
        </row>
        <row r="1677">
          <cell r="A1677" t="str">
            <v>HELIODORAMG</v>
          </cell>
          <cell r="B1677" t="str">
            <v>HELIODORA</v>
          </cell>
          <cell r="C1677" t="str">
            <v>MG</v>
          </cell>
          <cell r="D1677">
            <v>1517</v>
          </cell>
          <cell r="E1677">
            <v>774</v>
          </cell>
        </row>
        <row r="1678">
          <cell r="A1678" t="str">
            <v>IAPUMG</v>
          </cell>
          <cell r="B1678" t="str">
            <v>IAPU</v>
          </cell>
          <cell r="C1678" t="str">
            <v>MG</v>
          </cell>
          <cell r="D1678">
            <v>2335</v>
          </cell>
          <cell r="E1678">
            <v>969</v>
          </cell>
        </row>
        <row r="1679">
          <cell r="A1679" t="str">
            <v>IBERTIOGAMG</v>
          </cell>
          <cell r="B1679" t="str">
            <v>IBERTIOGA</v>
          </cell>
          <cell r="C1679" t="str">
            <v>MG</v>
          </cell>
          <cell r="D1679">
            <v>809</v>
          </cell>
          <cell r="E1679">
            <v>408</v>
          </cell>
        </row>
        <row r="1680">
          <cell r="A1680" t="str">
            <v>IBIAMG</v>
          </cell>
          <cell r="B1680" t="str">
            <v>IBIA</v>
          </cell>
          <cell r="C1680" t="str">
            <v>MG</v>
          </cell>
          <cell r="D1680">
            <v>7277</v>
          </cell>
          <cell r="E1680">
            <v>4104</v>
          </cell>
        </row>
        <row r="1681">
          <cell r="A1681" t="str">
            <v>IBIAIMG</v>
          </cell>
          <cell r="B1681" t="str">
            <v>IBIAI</v>
          </cell>
          <cell r="C1681" t="str">
            <v>MG</v>
          </cell>
          <cell r="D1681">
            <v>1038</v>
          </cell>
          <cell r="E1681">
            <v>237</v>
          </cell>
        </row>
        <row r="1682">
          <cell r="A1682" t="str">
            <v>IBIRACATUMG</v>
          </cell>
          <cell r="B1682" t="str">
            <v>IBIRACATU</v>
          </cell>
          <cell r="C1682" t="str">
            <v>MG</v>
          </cell>
          <cell r="D1682">
            <v>557</v>
          </cell>
          <cell r="E1682">
            <v>130</v>
          </cell>
        </row>
        <row r="1683">
          <cell r="A1683" t="str">
            <v>IBIRACIMG</v>
          </cell>
          <cell r="B1683" t="str">
            <v>IBIRACI</v>
          </cell>
          <cell r="C1683" t="str">
            <v>MG</v>
          </cell>
          <cell r="D1683">
            <v>3404</v>
          </cell>
          <cell r="E1683">
            <v>1952</v>
          </cell>
        </row>
        <row r="1684">
          <cell r="A1684" t="str">
            <v>IBIRITEMG</v>
          </cell>
          <cell r="B1684" t="str">
            <v>IBIRITE</v>
          </cell>
          <cell r="C1684" t="str">
            <v>MG</v>
          </cell>
          <cell r="D1684">
            <v>36111</v>
          </cell>
          <cell r="E1684">
            <v>22726</v>
          </cell>
        </row>
        <row r="1685">
          <cell r="A1685" t="str">
            <v>IBITIURA DE MINASMG</v>
          </cell>
          <cell r="B1685" t="str">
            <v>IBITIURA DE MINAS</v>
          </cell>
          <cell r="C1685" t="str">
            <v>MG</v>
          </cell>
          <cell r="D1685">
            <v>1151</v>
          </cell>
          <cell r="E1685">
            <v>530</v>
          </cell>
        </row>
        <row r="1686">
          <cell r="A1686" t="str">
            <v>IBITURUNAMG</v>
          </cell>
          <cell r="B1686" t="str">
            <v>IBITURUNA</v>
          </cell>
          <cell r="C1686" t="str">
            <v>MG</v>
          </cell>
          <cell r="D1686">
            <v>482</v>
          </cell>
          <cell r="E1686">
            <v>287</v>
          </cell>
        </row>
        <row r="1687">
          <cell r="A1687" t="str">
            <v>ICARAI DE MINASMG</v>
          </cell>
          <cell r="B1687" t="str">
            <v>ICARAI DE MINAS</v>
          </cell>
          <cell r="C1687" t="str">
            <v>MG</v>
          </cell>
          <cell r="D1687">
            <v>851</v>
          </cell>
          <cell r="E1687">
            <v>133</v>
          </cell>
        </row>
        <row r="1688">
          <cell r="A1688" t="str">
            <v>IGARAPEMG</v>
          </cell>
          <cell r="B1688" t="str">
            <v>IGARAPE</v>
          </cell>
          <cell r="C1688" t="str">
            <v>MG</v>
          </cell>
          <cell r="D1688">
            <v>10119</v>
          </cell>
          <cell r="E1688">
            <v>6015</v>
          </cell>
        </row>
        <row r="1689">
          <cell r="A1689" t="str">
            <v>IGARATINGAMG</v>
          </cell>
          <cell r="B1689" t="str">
            <v>IGARATINGA</v>
          </cell>
          <cell r="C1689" t="str">
            <v>MG</v>
          </cell>
          <cell r="D1689">
            <v>3716</v>
          </cell>
          <cell r="E1689">
            <v>1372</v>
          </cell>
        </row>
        <row r="1690">
          <cell r="A1690" t="str">
            <v>IGUATAMAMG</v>
          </cell>
          <cell r="B1690" t="str">
            <v>IGUATAMA</v>
          </cell>
          <cell r="C1690" t="str">
            <v>MG</v>
          </cell>
          <cell r="D1690">
            <v>2315</v>
          </cell>
          <cell r="E1690">
            <v>1394</v>
          </cell>
        </row>
        <row r="1691">
          <cell r="A1691" t="str">
            <v>IJACIMG</v>
          </cell>
          <cell r="B1691" t="str">
            <v>IJACI</v>
          </cell>
          <cell r="C1691" t="str">
            <v>MG</v>
          </cell>
          <cell r="D1691">
            <v>1368</v>
          </cell>
          <cell r="E1691">
            <v>794</v>
          </cell>
        </row>
        <row r="1692">
          <cell r="A1692" t="str">
            <v>ILICINEAMG</v>
          </cell>
          <cell r="B1692" t="str">
            <v>ILICINEA</v>
          </cell>
          <cell r="C1692" t="str">
            <v>MG</v>
          </cell>
          <cell r="D1692">
            <v>3643</v>
          </cell>
          <cell r="E1692">
            <v>1975</v>
          </cell>
        </row>
        <row r="1693">
          <cell r="A1693" t="str">
            <v>IMBE DE MINASMG</v>
          </cell>
          <cell r="B1693" t="str">
            <v>IMBE DE MINAS</v>
          </cell>
          <cell r="C1693" t="str">
            <v>MG</v>
          </cell>
          <cell r="D1693">
            <v>1385</v>
          </cell>
          <cell r="E1693">
            <v>372</v>
          </cell>
        </row>
        <row r="1694">
          <cell r="A1694" t="str">
            <v>INCONFIDENTESMG</v>
          </cell>
          <cell r="B1694" t="str">
            <v>INCONFIDENTES</v>
          </cell>
          <cell r="C1694" t="str">
            <v>MG</v>
          </cell>
          <cell r="D1694">
            <v>1957</v>
          </cell>
          <cell r="E1694">
            <v>1099</v>
          </cell>
        </row>
        <row r="1695">
          <cell r="A1695" t="str">
            <v>INDAIABIRAMG</v>
          </cell>
          <cell r="B1695" t="str">
            <v>INDAIABIRA</v>
          </cell>
          <cell r="C1695" t="str">
            <v>MG</v>
          </cell>
          <cell r="D1695">
            <v>1015</v>
          </cell>
          <cell r="E1695">
            <v>164</v>
          </cell>
        </row>
        <row r="1696">
          <cell r="A1696" t="str">
            <v>INDIANOPOLISMG</v>
          </cell>
          <cell r="B1696" t="str">
            <v>INDIANOPOLIS</v>
          </cell>
          <cell r="C1696" t="str">
            <v>MG</v>
          </cell>
          <cell r="D1696">
            <v>1451</v>
          </cell>
          <cell r="E1696">
            <v>756</v>
          </cell>
        </row>
        <row r="1697">
          <cell r="A1697" t="str">
            <v>INGAIMG</v>
          </cell>
          <cell r="B1697" t="str">
            <v>INGAI</v>
          </cell>
          <cell r="C1697" t="str">
            <v>MG</v>
          </cell>
          <cell r="D1697">
            <v>382</v>
          </cell>
          <cell r="E1697">
            <v>223</v>
          </cell>
        </row>
        <row r="1698">
          <cell r="A1698" t="str">
            <v>INHAPIMMG</v>
          </cell>
          <cell r="B1698" t="str">
            <v>INHAPIM</v>
          </cell>
          <cell r="C1698" t="str">
            <v>MG</v>
          </cell>
          <cell r="D1698">
            <v>7784</v>
          </cell>
          <cell r="E1698">
            <v>2998</v>
          </cell>
        </row>
        <row r="1699">
          <cell r="A1699" t="str">
            <v>INHAUMAMG</v>
          </cell>
          <cell r="B1699" t="str">
            <v>INHAUMA</v>
          </cell>
          <cell r="C1699" t="str">
            <v>MG</v>
          </cell>
          <cell r="D1699">
            <v>1134</v>
          </cell>
          <cell r="E1699">
            <v>619</v>
          </cell>
        </row>
        <row r="1700">
          <cell r="A1700" t="str">
            <v>INIMUTABAMG</v>
          </cell>
          <cell r="B1700" t="str">
            <v>INIMUTABA</v>
          </cell>
          <cell r="C1700" t="str">
            <v>MG</v>
          </cell>
          <cell r="D1700">
            <v>1291</v>
          </cell>
          <cell r="E1700">
            <v>473</v>
          </cell>
        </row>
        <row r="1701">
          <cell r="A1701" t="str">
            <v>IPABAMG</v>
          </cell>
          <cell r="B1701" t="str">
            <v>IPABA</v>
          </cell>
          <cell r="C1701" t="str">
            <v>MG</v>
          </cell>
          <cell r="D1701">
            <v>2219</v>
          </cell>
          <cell r="E1701">
            <v>1289</v>
          </cell>
        </row>
        <row r="1702">
          <cell r="A1702" t="str">
            <v>IPANEMAMG</v>
          </cell>
          <cell r="B1702" t="str">
            <v>IPANEMA</v>
          </cell>
          <cell r="C1702" t="str">
            <v>MG</v>
          </cell>
          <cell r="D1702">
            <v>5507</v>
          </cell>
          <cell r="E1702">
            <v>2398</v>
          </cell>
        </row>
        <row r="1703">
          <cell r="A1703" t="str">
            <v>IPATINGAMG</v>
          </cell>
          <cell r="B1703" t="str">
            <v>IPATINGA</v>
          </cell>
          <cell r="C1703" t="str">
            <v>MG</v>
          </cell>
          <cell r="D1703">
            <v>103588</v>
          </cell>
          <cell r="E1703">
            <v>61130</v>
          </cell>
        </row>
        <row r="1704">
          <cell r="A1704" t="str">
            <v>IPIACUMG</v>
          </cell>
          <cell r="B1704" t="str">
            <v>IPIACU</v>
          </cell>
          <cell r="C1704" t="str">
            <v>MG</v>
          </cell>
          <cell r="D1704">
            <v>1170</v>
          </cell>
          <cell r="E1704">
            <v>395</v>
          </cell>
        </row>
        <row r="1705">
          <cell r="A1705" t="str">
            <v>IPUIUNAMG</v>
          </cell>
          <cell r="B1705" t="str">
            <v>IPUIUNA</v>
          </cell>
          <cell r="C1705" t="str">
            <v>MG</v>
          </cell>
          <cell r="D1705">
            <v>3775</v>
          </cell>
          <cell r="E1705">
            <v>2159</v>
          </cell>
        </row>
        <row r="1706">
          <cell r="A1706" t="str">
            <v>IRAI DE MINASMG</v>
          </cell>
          <cell r="B1706" t="str">
            <v>IRAI DE MINAS</v>
          </cell>
          <cell r="C1706" t="str">
            <v>MG</v>
          </cell>
          <cell r="D1706">
            <v>2277</v>
          </cell>
          <cell r="E1706">
            <v>1182</v>
          </cell>
        </row>
        <row r="1707">
          <cell r="A1707" t="str">
            <v>ITABIRAMG</v>
          </cell>
          <cell r="B1707" t="str">
            <v>ITABIRA</v>
          </cell>
          <cell r="C1707" t="str">
            <v>MG</v>
          </cell>
          <cell r="D1707">
            <v>38312</v>
          </cell>
          <cell r="E1707">
            <v>23971</v>
          </cell>
        </row>
        <row r="1708">
          <cell r="A1708" t="str">
            <v>ITABIRINHAMG</v>
          </cell>
          <cell r="B1708" t="str">
            <v>ITABIRINHA</v>
          </cell>
          <cell r="C1708" t="str">
            <v>MG</v>
          </cell>
          <cell r="D1708">
            <v>2937</v>
          </cell>
          <cell r="E1708">
            <v>788</v>
          </cell>
        </row>
        <row r="1709">
          <cell r="A1709" t="str">
            <v>ITABIRITOMG</v>
          </cell>
          <cell r="B1709" t="str">
            <v>ITABIRITO</v>
          </cell>
          <cell r="C1709" t="str">
            <v>MG</v>
          </cell>
          <cell r="D1709">
            <v>19026</v>
          </cell>
          <cell r="E1709">
            <v>11197</v>
          </cell>
        </row>
        <row r="1710">
          <cell r="A1710" t="str">
            <v>ITACAMBIRAMG</v>
          </cell>
          <cell r="B1710" t="str">
            <v>ITACAMBIRA</v>
          </cell>
          <cell r="C1710" t="str">
            <v>MG</v>
          </cell>
          <cell r="D1710">
            <v>142</v>
          </cell>
          <cell r="E1710">
            <v>25</v>
          </cell>
        </row>
        <row r="1711">
          <cell r="A1711" t="str">
            <v>ITACARAMBIMG</v>
          </cell>
          <cell r="B1711" t="str">
            <v>ITACARAMBI</v>
          </cell>
          <cell r="C1711" t="str">
            <v>MG</v>
          </cell>
          <cell r="D1711">
            <v>2463</v>
          </cell>
          <cell r="E1711">
            <v>561</v>
          </cell>
        </row>
        <row r="1712">
          <cell r="A1712" t="str">
            <v>ITAGUARAMG</v>
          </cell>
          <cell r="B1712" t="str">
            <v>ITAGUARA</v>
          </cell>
          <cell r="C1712" t="str">
            <v>MG</v>
          </cell>
          <cell r="D1712">
            <v>5700</v>
          </cell>
          <cell r="E1712">
            <v>2530</v>
          </cell>
        </row>
        <row r="1713">
          <cell r="A1713" t="str">
            <v>ITAIPEMG</v>
          </cell>
          <cell r="B1713" t="str">
            <v>ITAIPE</v>
          </cell>
          <cell r="C1713" t="str">
            <v>MG</v>
          </cell>
          <cell r="D1713">
            <v>1547</v>
          </cell>
          <cell r="E1713">
            <v>426</v>
          </cell>
        </row>
        <row r="1714">
          <cell r="A1714" t="str">
            <v>ITAJUBAMG</v>
          </cell>
          <cell r="B1714" t="str">
            <v>ITAJUBA</v>
          </cell>
          <cell r="C1714" t="str">
            <v>MG</v>
          </cell>
          <cell r="D1714">
            <v>32545</v>
          </cell>
          <cell r="E1714">
            <v>20264</v>
          </cell>
        </row>
        <row r="1715">
          <cell r="A1715" t="str">
            <v>ITAMARANDIBAMG</v>
          </cell>
          <cell r="B1715" t="str">
            <v>ITAMARANDIBA</v>
          </cell>
          <cell r="C1715" t="str">
            <v>MG</v>
          </cell>
          <cell r="D1715">
            <v>8309</v>
          </cell>
          <cell r="E1715">
            <v>2727</v>
          </cell>
        </row>
        <row r="1716">
          <cell r="A1716" t="str">
            <v>ITAMARATI DE MINASMG</v>
          </cell>
          <cell r="B1716" t="str">
            <v>ITAMARATI DE MINAS</v>
          </cell>
          <cell r="C1716" t="str">
            <v>MG</v>
          </cell>
          <cell r="D1716">
            <v>1123</v>
          </cell>
          <cell r="E1716">
            <v>554</v>
          </cell>
        </row>
        <row r="1717">
          <cell r="A1717" t="str">
            <v>ITAMBACURIMG</v>
          </cell>
          <cell r="B1717" t="str">
            <v>ITAMBACURI</v>
          </cell>
          <cell r="C1717" t="str">
            <v>MG</v>
          </cell>
          <cell r="D1717">
            <v>3166</v>
          </cell>
          <cell r="E1717">
            <v>1299</v>
          </cell>
        </row>
        <row r="1718">
          <cell r="A1718" t="str">
            <v>ITAMBE DO MATO DENTROMG</v>
          </cell>
          <cell r="B1718" t="str">
            <v>ITAMBE DO MATO DENTRO</v>
          </cell>
          <cell r="C1718" t="str">
            <v>MG</v>
          </cell>
          <cell r="D1718">
            <v>408</v>
          </cell>
          <cell r="E1718">
            <v>141</v>
          </cell>
        </row>
        <row r="1719">
          <cell r="A1719" t="str">
            <v>ITAMOGIMG</v>
          </cell>
          <cell r="B1719" t="str">
            <v>ITAMOGI</v>
          </cell>
          <cell r="C1719" t="str">
            <v>MG</v>
          </cell>
          <cell r="D1719">
            <v>3591</v>
          </cell>
          <cell r="E1719">
            <v>2204</v>
          </cell>
        </row>
        <row r="1720">
          <cell r="A1720" t="str">
            <v>ITAMONTEMG</v>
          </cell>
          <cell r="B1720" t="str">
            <v>ITAMONTE</v>
          </cell>
          <cell r="C1720" t="str">
            <v>MG</v>
          </cell>
          <cell r="D1720">
            <v>5120</v>
          </cell>
          <cell r="E1720">
            <v>2822</v>
          </cell>
        </row>
        <row r="1721">
          <cell r="A1721" t="str">
            <v>ITANHANDUMG</v>
          </cell>
          <cell r="B1721" t="str">
            <v>ITANHANDU</v>
          </cell>
          <cell r="C1721" t="str">
            <v>MG</v>
          </cell>
          <cell r="D1721">
            <v>4742</v>
          </cell>
          <cell r="E1721">
            <v>2756</v>
          </cell>
        </row>
        <row r="1722">
          <cell r="A1722" t="str">
            <v>ITANHOMIMG</v>
          </cell>
          <cell r="B1722" t="str">
            <v>ITANHOMI</v>
          </cell>
          <cell r="C1722" t="str">
            <v>MG</v>
          </cell>
          <cell r="D1722">
            <v>3436</v>
          </cell>
          <cell r="E1722">
            <v>1057</v>
          </cell>
        </row>
        <row r="1723">
          <cell r="A1723" t="str">
            <v>ITAOBIMMG</v>
          </cell>
          <cell r="B1723" t="str">
            <v>ITAOBIM</v>
          </cell>
          <cell r="C1723" t="str">
            <v>MG</v>
          </cell>
          <cell r="D1723">
            <v>3144</v>
          </cell>
          <cell r="E1723">
            <v>1289</v>
          </cell>
        </row>
        <row r="1724">
          <cell r="A1724" t="str">
            <v>ITAPAGIPEMG</v>
          </cell>
          <cell r="B1724" t="str">
            <v>ITAPAGIPE</v>
          </cell>
          <cell r="C1724" t="str">
            <v>MG</v>
          </cell>
          <cell r="D1724">
            <v>4452</v>
          </cell>
          <cell r="E1724">
            <v>2304</v>
          </cell>
        </row>
        <row r="1725">
          <cell r="A1725" t="str">
            <v>ITAPECERICAMG</v>
          </cell>
          <cell r="B1725" t="str">
            <v>ITAPECERICA</v>
          </cell>
          <cell r="C1725" t="str">
            <v>MG</v>
          </cell>
          <cell r="D1725">
            <v>6101</v>
          </cell>
          <cell r="E1725">
            <v>3260</v>
          </cell>
        </row>
        <row r="1726">
          <cell r="A1726" t="str">
            <v>ITAPEVAMG</v>
          </cell>
          <cell r="B1726" t="str">
            <v>ITAPEVA</v>
          </cell>
          <cell r="C1726" t="str">
            <v>MG</v>
          </cell>
          <cell r="D1726">
            <v>3563</v>
          </cell>
          <cell r="E1726">
            <v>1835</v>
          </cell>
        </row>
        <row r="1727">
          <cell r="A1727" t="str">
            <v>ITATIAIUCUMG</v>
          </cell>
          <cell r="B1727" t="str">
            <v>ITATIAIUCU</v>
          </cell>
          <cell r="C1727" t="str">
            <v>MG</v>
          </cell>
          <cell r="D1727">
            <v>3270</v>
          </cell>
          <cell r="E1727">
            <v>1817</v>
          </cell>
        </row>
        <row r="1728">
          <cell r="A1728" t="str">
            <v>ITAU DE MINASMG</v>
          </cell>
          <cell r="B1728" t="str">
            <v>ITAU DE MINAS</v>
          </cell>
          <cell r="C1728" t="str">
            <v>MG</v>
          </cell>
          <cell r="D1728">
            <v>6110</v>
          </cell>
          <cell r="E1728">
            <v>3525</v>
          </cell>
        </row>
        <row r="1729">
          <cell r="A1729" t="str">
            <v>ITAUNAMG</v>
          </cell>
          <cell r="B1729" t="str">
            <v>ITAUNA</v>
          </cell>
          <cell r="C1729" t="str">
            <v>MG</v>
          </cell>
          <cell r="D1729">
            <v>38245</v>
          </cell>
          <cell r="E1729">
            <v>20924</v>
          </cell>
        </row>
        <row r="1730">
          <cell r="A1730" t="str">
            <v>ITAVERAVAMG</v>
          </cell>
          <cell r="B1730" t="str">
            <v>ITAVERAVA</v>
          </cell>
          <cell r="C1730" t="str">
            <v>MG</v>
          </cell>
          <cell r="D1730">
            <v>940</v>
          </cell>
          <cell r="E1730">
            <v>299</v>
          </cell>
        </row>
        <row r="1731">
          <cell r="A1731" t="str">
            <v>ITINGAMG</v>
          </cell>
          <cell r="B1731" t="str">
            <v>ITINGA</v>
          </cell>
          <cell r="C1731" t="str">
            <v>MG</v>
          </cell>
          <cell r="D1731">
            <v>1043</v>
          </cell>
          <cell r="E1731">
            <v>335</v>
          </cell>
        </row>
        <row r="1732">
          <cell r="A1732" t="str">
            <v>ITUETAMG</v>
          </cell>
          <cell r="B1732" t="str">
            <v>ITUETA</v>
          </cell>
          <cell r="C1732" t="str">
            <v>MG</v>
          </cell>
          <cell r="D1732">
            <v>1293</v>
          </cell>
          <cell r="E1732">
            <v>443</v>
          </cell>
        </row>
        <row r="1733">
          <cell r="A1733" t="str">
            <v>ITUIUTABAMG</v>
          </cell>
          <cell r="B1733" t="str">
            <v>ITUIUTABA</v>
          </cell>
          <cell r="C1733" t="str">
            <v>MG</v>
          </cell>
          <cell r="D1733">
            <v>44784</v>
          </cell>
          <cell r="E1733">
            <v>18794</v>
          </cell>
        </row>
        <row r="1734">
          <cell r="A1734" t="str">
            <v>ITUMIRIMMG</v>
          </cell>
          <cell r="B1734" t="str">
            <v>ITUMIRIM</v>
          </cell>
          <cell r="C1734" t="str">
            <v>MG</v>
          </cell>
          <cell r="D1734">
            <v>1197</v>
          </cell>
          <cell r="E1734">
            <v>702</v>
          </cell>
        </row>
        <row r="1735">
          <cell r="A1735" t="str">
            <v>ITURAMAMG</v>
          </cell>
          <cell r="B1735" t="str">
            <v>ITURAMA</v>
          </cell>
          <cell r="C1735" t="str">
            <v>MG</v>
          </cell>
          <cell r="D1735">
            <v>15651</v>
          </cell>
          <cell r="E1735">
            <v>6913</v>
          </cell>
        </row>
        <row r="1736">
          <cell r="A1736" t="str">
            <v>ITUTINGAMG</v>
          </cell>
          <cell r="B1736" t="str">
            <v>ITUTINGA</v>
          </cell>
          <cell r="C1736" t="str">
            <v>MG</v>
          </cell>
          <cell r="D1736">
            <v>973</v>
          </cell>
          <cell r="E1736">
            <v>577</v>
          </cell>
        </row>
        <row r="1737">
          <cell r="A1737" t="str">
            <v>JABOTICATUBASMG</v>
          </cell>
          <cell r="B1737" t="str">
            <v>JABOTICATUBAS</v>
          </cell>
          <cell r="C1737" t="str">
            <v>MG</v>
          </cell>
          <cell r="D1737">
            <v>3983</v>
          </cell>
          <cell r="E1737">
            <v>1763</v>
          </cell>
        </row>
        <row r="1738">
          <cell r="A1738" t="str">
            <v>JACINTOMG</v>
          </cell>
          <cell r="B1738" t="str">
            <v>JACINTO</v>
          </cell>
          <cell r="C1738" t="str">
            <v>MG</v>
          </cell>
          <cell r="D1738">
            <v>1012</v>
          </cell>
          <cell r="E1738">
            <v>336</v>
          </cell>
        </row>
        <row r="1739">
          <cell r="A1739" t="str">
            <v>JACUIMG</v>
          </cell>
          <cell r="B1739" t="str">
            <v>JACUI</v>
          </cell>
          <cell r="C1739" t="str">
            <v>MG</v>
          </cell>
          <cell r="D1739">
            <v>3485</v>
          </cell>
          <cell r="E1739">
            <v>1697</v>
          </cell>
        </row>
        <row r="1740">
          <cell r="A1740" t="str">
            <v>JACUTINGAMG</v>
          </cell>
          <cell r="B1740" t="str">
            <v>JACUTINGA</v>
          </cell>
          <cell r="C1740" t="str">
            <v>MG</v>
          </cell>
          <cell r="D1740">
            <v>9258</v>
          </cell>
          <cell r="E1740">
            <v>5580</v>
          </cell>
        </row>
        <row r="1741">
          <cell r="A1741" t="str">
            <v>JAGUARACUMG</v>
          </cell>
          <cell r="B1741" t="str">
            <v>JAGUARACU</v>
          </cell>
          <cell r="C1741" t="str">
            <v>MG</v>
          </cell>
          <cell r="D1741">
            <v>645</v>
          </cell>
          <cell r="E1741">
            <v>340</v>
          </cell>
        </row>
        <row r="1742">
          <cell r="A1742" t="str">
            <v>JAIBAMG</v>
          </cell>
          <cell r="B1742" t="str">
            <v>JAIBA</v>
          </cell>
          <cell r="C1742" t="str">
            <v>MG</v>
          </cell>
          <cell r="D1742">
            <v>6684</v>
          </cell>
          <cell r="E1742">
            <v>1327</v>
          </cell>
        </row>
        <row r="1743">
          <cell r="A1743" t="str">
            <v>JAMPRUCAMG</v>
          </cell>
          <cell r="B1743" t="str">
            <v>JAMPRUCA</v>
          </cell>
          <cell r="C1743" t="str">
            <v>MG</v>
          </cell>
          <cell r="D1743">
            <v>445</v>
          </cell>
          <cell r="E1743">
            <v>137</v>
          </cell>
        </row>
        <row r="1744">
          <cell r="A1744" t="str">
            <v>JANAUBAMG</v>
          </cell>
          <cell r="B1744" t="str">
            <v>JANAUBA</v>
          </cell>
          <cell r="C1744" t="str">
            <v>MG</v>
          </cell>
          <cell r="D1744">
            <v>19359</v>
          </cell>
          <cell r="E1744">
            <v>5265</v>
          </cell>
        </row>
        <row r="1745">
          <cell r="A1745" t="str">
            <v>JANUARIAMG</v>
          </cell>
          <cell r="B1745" t="str">
            <v>JANUARIA</v>
          </cell>
          <cell r="C1745" t="str">
            <v>MG</v>
          </cell>
          <cell r="D1745">
            <v>13268</v>
          </cell>
          <cell r="E1745">
            <v>3009</v>
          </cell>
        </row>
        <row r="1746">
          <cell r="A1746" t="str">
            <v>JAPARAIBAMG</v>
          </cell>
          <cell r="B1746" t="str">
            <v>JAPARAIBA</v>
          </cell>
          <cell r="C1746" t="str">
            <v>MG</v>
          </cell>
          <cell r="D1746">
            <v>1314</v>
          </cell>
          <cell r="E1746">
            <v>478</v>
          </cell>
        </row>
        <row r="1747">
          <cell r="A1747" t="str">
            <v>JAPONVARMG</v>
          </cell>
          <cell r="B1747" t="str">
            <v>JAPONVAR</v>
          </cell>
          <cell r="C1747" t="str">
            <v>MG</v>
          </cell>
          <cell r="D1747">
            <v>586</v>
          </cell>
          <cell r="E1747">
            <v>146</v>
          </cell>
        </row>
        <row r="1748">
          <cell r="A1748" t="str">
            <v>JECEABAMG</v>
          </cell>
          <cell r="B1748" t="str">
            <v>JECEABA</v>
          </cell>
          <cell r="C1748" t="str">
            <v>MG</v>
          </cell>
          <cell r="D1748">
            <v>1413</v>
          </cell>
          <cell r="E1748">
            <v>558</v>
          </cell>
        </row>
        <row r="1749">
          <cell r="A1749" t="str">
            <v>JENIPAPO DE MINASMG</v>
          </cell>
          <cell r="B1749" t="str">
            <v>JENIPAPO DE MINAS</v>
          </cell>
          <cell r="C1749" t="str">
            <v>MG</v>
          </cell>
          <cell r="D1749">
            <v>1007</v>
          </cell>
          <cell r="E1749">
            <v>132</v>
          </cell>
        </row>
        <row r="1750">
          <cell r="A1750" t="str">
            <v>JEQUERIMG</v>
          </cell>
          <cell r="B1750" t="str">
            <v>JEQUERI</v>
          </cell>
          <cell r="C1750" t="str">
            <v>MG</v>
          </cell>
          <cell r="D1750">
            <v>2317</v>
          </cell>
          <cell r="E1750">
            <v>901</v>
          </cell>
        </row>
        <row r="1751">
          <cell r="A1751" t="str">
            <v>JEQUITAIMG</v>
          </cell>
          <cell r="B1751" t="str">
            <v>JEQUITAI</v>
          </cell>
          <cell r="C1751" t="str">
            <v>MG</v>
          </cell>
          <cell r="D1751">
            <v>1238</v>
          </cell>
          <cell r="E1751">
            <v>389</v>
          </cell>
        </row>
        <row r="1752">
          <cell r="A1752" t="str">
            <v>JEQUITIBAMG</v>
          </cell>
          <cell r="B1752" t="str">
            <v>JEQUITIBA</v>
          </cell>
          <cell r="C1752" t="str">
            <v>MG</v>
          </cell>
          <cell r="D1752">
            <v>825</v>
          </cell>
          <cell r="E1752">
            <v>393</v>
          </cell>
        </row>
        <row r="1753">
          <cell r="A1753" t="str">
            <v>JEQUITINHONHAMG</v>
          </cell>
          <cell r="B1753" t="str">
            <v>JEQUITINHONHA</v>
          </cell>
          <cell r="C1753" t="str">
            <v>MG</v>
          </cell>
          <cell r="D1753">
            <v>2480</v>
          </cell>
          <cell r="E1753">
            <v>889</v>
          </cell>
        </row>
        <row r="1754">
          <cell r="A1754" t="str">
            <v>JESUANIAMG</v>
          </cell>
          <cell r="B1754" t="str">
            <v>JESUANIA</v>
          </cell>
          <cell r="C1754" t="str">
            <v>MG</v>
          </cell>
          <cell r="D1754">
            <v>1189</v>
          </cell>
          <cell r="E1754">
            <v>606</v>
          </cell>
        </row>
        <row r="1755">
          <cell r="A1755" t="str">
            <v>JOAIMAMG</v>
          </cell>
          <cell r="B1755" t="str">
            <v>JOAIMA</v>
          </cell>
          <cell r="C1755" t="str">
            <v>MG</v>
          </cell>
          <cell r="D1755">
            <v>1629</v>
          </cell>
          <cell r="E1755">
            <v>508</v>
          </cell>
        </row>
        <row r="1756">
          <cell r="A1756" t="str">
            <v>JOANESIAMG</v>
          </cell>
          <cell r="B1756" t="str">
            <v>JOANESIA</v>
          </cell>
          <cell r="C1756" t="str">
            <v>MG</v>
          </cell>
          <cell r="D1756">
            <v>942</v>
          </cell>
          <cell r="E1756">
            <v>306</v>
          </cell>
        </row>
        <row r="1757">
          <cell r="A1757" t="str">
            <v>JOAO MONLEVADEMG</v>
          </cell>
          <cell r="B1757" t="str">
            <v>JOAO MONLEVADE</v>
          </cell>
          <cell r="C1757" t="str">
            <v>MG</v>
          </cell>
          <cell r="D1757">
            <v>27141</v>
          </cell>
          <cell r="E1757">
            <v>17552</v>
          </cell>
        </row>
        <row r="1758">
          <cell r="A1758" t="str">
            <v>JOAO PINHEIROMG</v>
          </cell>
          <cell r="B1758" t="str">
            <v>JOAO PINHEIRO</v>
          </cell>
          <cell r="C1758" t="str">
            <v>MG</v>
          </cell>
          <cell r="D1758">
            <v>13225</v>
          </cell>
          <cell r="E1758">
            <v>6540</v>
          </cell>
        </row>
        <row r="1759">
          <cell r="A1759" t="str">
            <v>JOAQUIM FELICIOMG</v>
          </cell>
          <cell r="B1759" t="str">
            <v>JOAQUIM FELICIO</v>
          </cell>
          <cell r="C1759" t="str">
            <v>MG</v>
          </cell>
          <cell r="D1759">
            <v>517</v>
          </cell>
          <cell r="E1759">
            <v>261</v>
          </cell>
        </row>
        <row r="1760">
          <cell r="A1760" t="str">
            <v>JORDANIAMG</v>
          </cell>
          <cell r="B1760" t="str">
            <v>JORDANIA</v>
          </cell>
          <cell r="C1760" t="str">
            <v>MG</v>
          </cell>
          <cell r="D1760">
            <v>756</v>
          </cell>
          <cell r="E1760">
            <v>188</v>
          </cell>
        </row>
        <row r="1761">
          <cell r="A1761" t="str">
            <v>JOSE GONCALVES DE MINASMG</v>
          </cell>
          <cell r="B1761" t="str">
            <v>JOSE GONCALVES DE MINAS</v>
          </cell>
          <cell r="C1761" t="str">
            <v>MG</v>
          </cell>
          <cell r="D1761">
            <v>812</v>
          </cell>
          <cell r="E1761">
            <v>145</v>
          </cell>
        </row>
        <row r="1762">
          <cell r="A1762" t="str">
            <v>JOSE RAYDANMG</v>
          </cell>
          <cell r="B1762" t="str">
            <v>JOSE RAYDAN</v>
          </cell>
          <cell r="C1762" t="str">
            <v>MG</v>
          </cell>
          <cell r="D1762">
            <v>645</v>
          </cell>
          <cell r="E1762">
            <v>191</v>
          </cell>
        </row>
        <row r="1763">
          <cell r="A1763" t="str">
            <v>JOSENOPOLISMG</v>
          </cell>
          <cell r="B1763" t="str">
            <v>JOSENOPOLIS</v>
          </cell>
          <cell r="C1763" t="str">
            <v>MG</v>
          </cell>
          <cell r="D1763">
            <v>221</v>
          </cell>
          <cell r="E1763">
            <v>51</v>
          </cell>
        </row>
        <row r="1764">
          <cell r="A1764" t="str">
            <v>JUATUBAMG</v>
          </cell>
          <cell r="B1764" t="str">
            <v>JUATUBA</v>
          </cell>
          <cell r="C1764" t="str">
            <v>MG</v>
          </cell>
          <cell r="D1764">
            <v>6408</v>
          </cell>
          <cell r="E1764">
            <v>3901</v>
          </cell>
        </row>
        <row r="1765">
          <cell r="A1765" t="str">
            <v>JUIZ DE FORAMG</v>
          </cell>
          <cell r="B1765" t="str">
            <v>JUIZ DE FORA</v>
          </cell>
          <cell r="C1765" t="str">
            <v>MG</v>
          </cell>
          <cell r="D1765">
            <v>173660</v>
          </cell>
          <cell r="E1765">
            <v>121094</v>
          </cell>
        </row>
        <row r="1766">
          <cell r="A1766" t="str">
            <v>JURAMENTOMG</v>
          </cell>
          <cell r="B1766" t="str">
            <v>JURAMENTO</v>
          </cell>
          <cell r="C1766" t="str">
            <v>MG</v>
          </cell>
          <cell r="D1766">
            <v>198</v>
          </cell>
          <cell r="E1766">
            <v>81</v>
          </cell>
        </row>
        <row r="1767">
          <cell r="A1767" t="str">
            <v>JURUAIAMG</v>
          </cell>
          <cell r="B1767" t="str">
            <v>JURUAIA</v>
          </cell>
          <cell r="C1767" t="str">
            <v>MG</v>
          </cell>
          <cell r="D1767">
            <v>3711</v>
          </cell>
          <cell r="E1767">
            <v>1562</v>
          </cell>
        </row>
        <row r="1768">
          <cell r="A1768" t="str">
            <v>JUVENILIAMG</v>
          </cell>
          <cell r="B1768" t="str">
            <v>JUVENILIA</v>
          </cell>
          <cell r="C1768" t="str">
            <v>MG</v>
          </cell>
          <cell r="D1768">
            <v>309</v>
          </cell>
          <cell r="E1768">
            <v>82</v>
          </cell>
        </row>
        <row r="1769">
          <cell r="A1769" t="str">
            <v>LADAINHAMG</v>
          </cell>
          <cell r="B1769" t="str">
            <v>LADAINHA</v>
          </cell>
          <cell r="C1769" t="str">
            <v>MG</v>
          </cell>
          <cell r="D1769">
            <v>1573</v>
          </cell>
          <cell r="E1769">
            <v>399</v>
          </cell>
        </row>
        <row r="1770">
          <cell r="A1770" t="str">
            <v>LAGAMARMG</v>
          </cell>
          <cell r="B1770" t="str">
            <v>LAGAMAR</v>
          </cell>
          <cell r="C1770" t="str">
            <v>MG</v>
          </cell>
          <cell r="D1770">
            <v>2190</v>
          </cell>
          <cell r="E1770">
            <v>1218</v>
          </cell>
        </row>
        <row r="1771">
          <cell r="A1771" t="str">
            <v>LAGOA DA PRATAMG</v>
          </cell>
          <cell r="B1771" t="str">
            <v>LAGOA DA PRATA</v>
          </cell>
          <cell r="C1771" t="str">
            <v>MG</v>
          </cell>
          <cell r="D1771">
            <v>19890</v>
          </cell>
          <cell r="E1771">
            <v>8990</v>
          </cell>
        </row>
        <row r="1772">
          <cell r="A1772" t="str">
            <v>LAGOA DOS PATOSMG</v>
          </cell>
          <cell r="B1772" t="str">
            <v>LAGOA DOS PATOS</v>
          </cell>
          <cell r="C1772" t="str">
            <v>MG</v>
          </cell>
          <cell r="D1772">
            <v>430</v>
          </cell>
          <cell r="E1772">
            <v>107</v>
          </cell>
        </row>
        <row r="1773">
          <cell r="A1773" t="str">
            <v>LAGOA DOURADAMG</v>
          </cell>
          <cell r="B1773" t="str">
            <v>LAGOA DOURADA</v>
          </cell>
          <cell r="C1773" t="str">
            <v>MG</v>
          </cell>
          <cell r="D1773">
            <v>3992</v>
          </cell>
          <cell r="E1773">
            <v>1468</v>
          </cell>
        </row>
        <row r="1774">
          <cell r="A1774" t="str">
            <v>LAGOA FORMOSAMG</v>
          </cell>
          <cell r="B1774" t="str">
            <v>LAGOA FORMOSA</v>
          </cell>
          <cell r="C1774" t="str">
            <v>MG</v>
          </cell>
          <cell r="D1774">
            <v>5873</v>
          </cell>
          <cell r="E1774">
            <v>3313</v>
          </cell>
        </row>
        <row r="1775">
          <cell r="A1775" t="str">
            <v>LAGOA GRANDEMG</v>
          </cell>
          <cell r="B1775" t="str">
            <v>LAGOA GRANDE</v>
          </cell>
          <cell r="C1775" t="str">
            <v>MG</v>
          </cell>
          <cell r="D1775">
            <v>2038</v>
          </cell>
          <cell r="E1775">
            <v>868</v>
          </cell>
        </row>
        <row r="1776">
          <cell r="A1776" t="str">
            <v>LAGOA SANTAMG</v>
          </cell>
          <cell r="B1776" t="str">
            <v>LAGOA SANTA</v>
          </cell>
          <cell r="C1776" t="str">
            <v>MG</v>
          </cell>
          <cell r="D1776">
            <v>18373</v>
          </cell>
          <cell r="E1776">
            <v>11155</v>
          </cell>
        </row>
        <row r="1777">
          <cell r="A1777" t="str">
            <v>LAJINHAMG</v>
          </cell>
          <cell r="B1777" t="str">
            <v>LAJINHA</v>
          </cell>
          <cell r="C1777" t="str">
            <v>MG</v>
          </cell>
          <cell r="D1777">
            <v>5533</v>
          </cell>
          <cell r="E1777">
            <v>2413</v>
          </cell>
        </row>
        <row r="1778">
          <cell r="A1778" t="str">
            <v>LAMBARIMG</v>
          </cell>
          <cell r="B1778" t="str">
            <v>LAMBARI</v>
          </cell>
          <cell r="C1778" t="str">
            <v>MG</v>
          </cell>
          <cell r="D1778">
            <v>6744</v>
          </cell>
          <cell r="E1778">
            <v>3903</v>
          </cell>
        </row>
        <row r="1779">
          <cell r="A1779" t="str">
            <v>LAMIMMG</v>
          </cell>
          <cell r="B1779" t="str">
            <v>LAMIM</v>
          </cell>
          <cell r="C1779" t="str">
            <v>MG</v>
          </cell>
          <cell r="D1779">
            <v>951</v>
          </cell>
          <cell r="E1779">
            <v>291</v>
          </cell>
        </row>
        <row r="1780">
          <cell r="A1780" t="str">
            <v>LARANJALMG</v>
          </cell>
          <cell r="B1780" t="str">
            <v>LARANJAL</v>
          </cell>
          <cell r="C1780" t="str">
            <v>MG</v>
          </cell>
          <cell r="D1780">
            <v>2147</v>
          </cell>
          <cell r="E1780">
            <v>942</v>
          </cell>
        </row>
        <row r="1781">
          <cell r="A1781" t="str">
            <v>LASSANCEMG</v>
          </cell>
          <cell r="B1781" t="str">
            <v>LASSANCE</v>
          </cell>
          <cell r="C1781" t="str">
            <v>MG</v>
          </cell>
          <cell r="D1781">
            <v>795</v>
          </cell>
          <cell r="E1781">
            <v>299</v>
          </cell>
        </row>
        <row r="1782">
          <cell r="A1782" t="str">
            <v>LAVRASMG</v>
          </cell>
          <cell r="B1782" t="str">
            <v>LAVRAS</v>
          </cell>
          <cell r="C1782" t="str">
            <v>MG</v>
          </cell>
          <cell r="D1782">
            <v>39013</v>
          </cell>
          <cell r="E1782">
            <v>22241</v>
          </cell>
        </row>
        <row r="1783">
          <cell r="A1783" t="str">
            <v>LEANDRO FERREIRAMG</v>
          </cell>
          <cell r="B1783" t="str">
            <v>LEANDRO FERREIRA</v>
          </cell>
          <cell r="C1783" t="str">
            <v>MG</v>
          </cell>
          <cell r="D1783">
            <v>948</v>
          </cell>
          <cell r="E1783">
            <v>420</v>
          </cell>
        </row>
        <row r="1784">
          <cell r="A1784" t="str">
            <v>LEME DO PRADOMG</v>
          </cell>
          <cell r="B1784" t="str">
            <v>LEME DO PRADO</v>
          </cell>
          <cell r="C1784" t="str">
            <v>MG</v>
          </cell>
          <cell r="D1784">
            <v>717</v>
          </cell>
          <cell r="E1784">
            <v>153</v>
          </cell>
        </row>
        <row r="1785">
          <cell r="A1785" t="str">
            <v>LEOPOLDINAMG</v>
          </cell>
          <cell r="B1785" t="str">
            <v>LEOPOLDINA</v>
          </cell>
          <cell r="C1785" t="str">
            <v>MG</v>
          </cell>
          <cell r="D1785">
            <v>13975</v>
          </cell>
          <cell r="E1785">
            <v>8496</v>
          </cell>
        </row>
        <row r="1786">
          <cell r="A1786" t="str">
            <v>LIBERDADEMG</v>
          </cell>
          <cell r="B1786" t="str">
            <v>LIBERDADE</v>
          </cell>
          <cell r="C1786" t="str">
            <v>MG</v>
          </cell>
          <cell r="D1786">
            <v>1478</v>
          </cell>
          <cell r="E1786">
            <v>933</v>
          </cell>
        </row>
        <row r="1787">
          <cell r="A1787" t="str">
            <v>LIMA DUARTEMG</v>
          </cell>
          <cell r="B1787" t="str">
            <v>LIMA DUARTE</v>
          </cell>
          <cell r="C1787" t="str">
            <v>MG</v>
          </cell>
          <cell r="D1787">
            <v>3298</v>
          </cell>
          <cell r="E1787">
            <v>1986</v>
          </cell>
        </row>
        <row r="1788">
          <cell r="A1788" t="str">
            <v>LIMEIRA DO OESTEMG</v>
          </cell>
          <cell r="B1788" t="str">
            <v>LIMEIRA DO OESTE</v>
          </cell>
          <cell r="C1788" t="str">
            <v>MG</v>
          </cell>
          <cell r="D1788">
            <v>2069</v>
          </cell>
          <cell r="E1788">
            <v>955</v>
          </cell>
        </row>
        <row r="1789">
          <cell r="A1789" t="str">
            <v>LONTRAMG</v>
          </cell>
          <cell r="B1789" t="str">
            <v>LONTRA</v>
          </cell>
          <cell r="C1789" t="str">
            <v>MG</v>
          </cell>
          <cell r="D1789">
            <v>694</v>
          </cell>
          <cell r="E1789">
            <v>198</v>
          </cell>
        </row>
        <row r="1790">
          <cell r="A1790" t="str">
            <v>LUISBURGOMG</v>
          </cell>
          <cell r="B1790" t="str">
            <v>LUISBURGO</v>
          </cell>
          <cell r="C1790" t="str">
            <v>MG</v>
          </cell>
          <cell r="D1790">
            <v>1536</v>
          </cell>
          <cell r="E1790">
            <v>548</v>
          </cell>
        </row>
        <row r="1791">
          <cell r="A1791" t="str">
            <v>LUISLANDIAMG</v>
          </cell>
          <cell r="B1791" t="str">
            <v>LUISLANDIA</v>
          </cell>
          <cell r="C1791" t="str">
            <v>MG</v>
          </cell>
          <cell r="D1791">
            <v>419</v>
          </cell>
          <cell r="E1791">
            <v>126</v>
          </cell>
        </row>
        <row r="1792">
          <cell r="A1792" t="str">
            <v>LUMINARIASMG</v>
          </cell>
          <cell r="B1792" t="str">
            <v>LUMINARIAS</v>
          </cell>
          <cell r="C1792" t="str">
            <v>MG</v>
          </cell>
          <cell r="D1792">
            <v>1484</v>
          </cell>
          <cell r="E1792">
            <v>818</v>
          </cell>
        </row>
        <row r="1793">
          <cell r="A1793" t="str">
            <v>LUZMG</v>
          </cell>
          <cell r="B1793" t="str">
            <v>LUZ</v>
          </cell>
          <cell r="C1793" t="str">
            <v>MG</v>
          </cell>
          <cell r="D1793">
            <v>5786</v>
          </cell>
          <cell r="E1793">
            <v>3355</v>
          </cell>
        </row>
        <row r="1794">
          <cell r="A1794" t="str">
            <v>MACHACALISMG</v>
          </cell>
          <cell r="B1794" t="str">
            <v>MACHACALIS</v>
          </cell>
          <cell r="C1794" t="str">
            <v>MG</v>
          </cell>
          <cell r="D1794">
            <v>895</v>
          </cell>
          <cell r="E1794">
            <v>356</v>
          </cell>
        </row>
        <row r="1795">
          <cell r="A1795" t="str">
            <v>MACHADOMG</v>
          </cell>
          <cell r="B1795" t="str">
            <v>MACHADO</v>
          </cell>
          <cell r="C1795" t="str">
            <v>MG</v>
          </cell>
          <cell r="D1795">
            <v>13728</v>
          </cell>
          <cell r="E1795">
            <v>7336</v>
          </cell>
        </row>
        <row r="1796">
          <cell r="A1796" t="str">
            <v>MADRE DE DEUS DE MINASMG</v>
          </cell>
          <cell r="B1796" t="str">
            <v>MADRE DE DEUS DE MINAS</v>
          </cell>
          <cell r="C1796" t="str">
            <v>MG</v>
          </cell>
          <cell r="D1796">
            <v>1196</v>
          </cell>
          <cell r="E1796">
            <v>590</v>
          </cell>
        </row>
        <row r="1797">
          <cell r="A1797" t="str">
            <v>MALACACHETAMG</v>
          </cell>
          <cell r="B1797" t="str">
            <v>MALACACHETA</v>
          </cell>
          <cell r="C1797" t="str">
            <v>MG</v>
          </cell>
          <cell r="D1797">
            <v>2640</v>
          </cell>
          <cell r="E1797">
            <v>934</v>
          </cell>
        </row>
        <row r="1798">
          <cell r="A1798" t="str">
            <v>MAMONASMG</v>
          </cell>
          <cell r="B1798" t="str">
            <v>MAMONAS</v>
          </cell>
          <cell r="C1798" t="str">
            <v>MG</v>
          </cell>
          <cell r="D1798">
            <v>1812</v>
          </cell>
          <cell r="E1798">
            <v>346</v>
          </cell>
        </row>
        <row r="1799">
          <cell r="A1799" t="str">
            <v>MANGAMG</v>
          </cell>
          <cell r="B1799" t="str">
            <v>MANGA</v>
          </cell>
          <cell r="C1799" t="str">
            <v>MG</v>
          </cell>
          <cell r="D1799">
            <v>2405</v>
          </cell>
          <cell r="E1799">
            <v>556</v>
          </cell>
        </row>
        <row r="1800">
          <cell r="A1800" t="str">
            <v>MANHUACUMG</v>
          </cell>
          <cell r="B1800" t="str">
            <v>MANHUACU</v>
          </cell>
          <cell r="C1800" t="str">
            <v>MG</v>
          </cell>
          <cell r="D1800">
            <v>23108</v>
          </cell>
          <cell r="E1800">
            <v>12417</v>
          </cell>
        </row>
        <row r="1801">
          <cell r="A1801" t="str">
            <v>MANHUMIRIMMG</v>
          </cell>
          <cell r="B1801" t="str">
            <v>MANHUMIRIM</v>
          </cell>
          <cell r="C1801" t="str">
            <v>MG</v>
          </cell>
          <cell r="D1801">
            <v>6887</v>
          </cell>
          <cell r="E1801">
            <v>3718</v>
          </cell>
        </row>
        <row r="1802">
          <cell r="A1802" t="str">
            <v>MANTENAMG</v>
          </cell>
          <cell r="B1802" t="str">
            <v>MANTENA</v>
          </cell>
          <cell r="C1802" t="str">
            <v>MG</v>
          </cell>
          <cell r="D1802">
            <v>14610</v>
          </cell>
          <cell r="E1802">
            <v>4218</v>
          </cell>
        </row>
        <row r="1803">
          <cell r="A1803" t="str">
            <v>MAR DE ESPANHAMG</v>
          </cell>
          <cell r="B1803" t="str">
            <v>MAR DE ESPANHA</v>
          </cell>
          <cell r="C1803" t="str">
            <v>MG</v>
          </cell>
          <cell r="D1803">
            <v>3207</v>
          </cell>
          <cell r="E1803">
            <v>1919</v>
          </cell>
        </row>
        <row r="1804">
          <cell r="A1804" t="str">
            <v>MARAVILHASMG</v>
          </cell>
          <cell r="B1804" t="str">
            <v>MARAVILHAS</v>
          </cell>
          <cell r="C1804" t="str">
            <v>MG</v>
          </cell>
          <cell r="D1804">
            <v>2184</v>
          </cell>
          <cell r="E1804">
            <v>875</v>
          </cell>
        </row>
        <row r="1805">
          <cell r="A1805" t="str">
            <v>MARIA DA FEMG</v>
          </cell>
          <cell r="B1805" t="str">
            <v>MARIA DA FE</v>
          </cell>
          <cell r="C1805" t="str">
            <v>MG</v>
          </cell>
          <cell r="D1805">
            <v>3194</v>
          </cell>
          <cell r="E1805">
            <v>1782</v>
          </cell>
        </row>
        <row r="1806">
          <cell r="A1806" t="str">
            <v>MARIANAMG</v>
          </cell>
          <cell r="B1806" t="str">
            <v>MARIANA</v>
          </cell>
          <cell r="C1806" t="str">
            <v>MG</v>
          </cell>
          <cell r="D1806">
            <v>15917</v>
          </cell>
          <cell r="E1806">
            <v>9362</v>
          </cell>
        </row>
        <row r="1807">
          <cell r="A1807" t="str">
            <v>MARILACMG</v>
          </cell>
          <cell r="B1807" t="str">
            <v>MARILAC</v>
          </cell>
          <cell r="C1807" t="str">
            <v>MG</v>
          </cell>
          <cell r="D1807">
            <v>436</v>
          </cell>
          <cell r="E1807">
            <v>140</v>
          </cell>
        </row>
        <row r="1808">
          <cell r="A1808" t="str">
            <v>MARIO CAMPOSMG</v>
          </cell>
          <cell r="B1808" t="str">
            <v>MARIO CAMPOS</v>
          </cell>
          <cell r="C1808" t="str">
            <v>MG</v>
          </cell>
          <cell r="D1808">
            <v>3280</v>
          </cell>
          <cell r="E1808">
            <v>1867</v>
          </cell>
        </row>
        <row r="1809">
          <cell r="A1809" t="str">
            <v>MARIPA DE MINASMG</v>
          </cell>
          <cell r="B1809" t="str">
            <v>MARIPA DE MINAS</v>
          </cell>
          <cell r="C1809" t="str">
            <v>MG</v>
          </cell>
          <cell r="D1809">
            <v>882</v>
          </cell>
          <cell r="E1809">
            <v>483</v>
          </cell>
        </row>
        <row r="1810">
          <cell r="A1810" t="str">
            <v>MARLIERIAMG</v>
          </cell>
          <cell r="B1810" t="str">
            <v>MARLIERIA</v>
          </cell>
          <cell r="C1810" t="str">
            <v>MG</v>
          </cell>
          <cell r="D1810">
            <v>929</v>
          </cell>
          <cell r="E1810">
            <v>453</v>
          </cell>
        </row>
        <row r="1811">
          <cell r="A1811" t="str">
            <v>MARMELOPOLISMG</v>
          </cell>
          <cell r="B1811" t="str">
            <v>MARMELOPOLIS</v>
          </cell>
          <cell r="C1811" t="str">
            <v>MG</v>
          </cell>
          <cell r="D1811">
            <v>685</v>
          </cell>
          <cell r="E1811">
            <v>226</v>
          </cell>
        </row>
        <row r="1812">
          <cell r="A1812" t="str">
            <v>MARTINHO CAMPOSMG</v>
          </cell>
          <cell r="B1812" t="str">
            <v>MARTINHO CAMPOS</v>
          </cell>
          <cell r="C1812" t="str">
            <v>MG</v>
          </cell>
          <cell r="D1812">
            <v>4624</v>
          </cell>
          <cell r="E1812">
            <v>2160</v>
          </cell>
        </row>
        <row r="1813">
          <cell r="A1813" t="str">
            <v>MARTINS SOARESMG</v>
          </cell>
          <cell r="B1813" t="str">
            <v>MARTINS SOARES</v>
          </cell>
          <cell r="C1813" t="str">
            <v>MG</v>
          </cell>
          <cell r="D1813">
            <v>1707</v>
          </cell>
          <cell r="E1813">
            <v>755</v>
          </cell>
        </row>
        <row r="1814">
          <cell r="A1814" t="str">
            <v>MATA VERDEMG</v>
          </cell>
          <cell r="B1814" t="str">
            <v>MATA VERDE</v>
          </cell>
          <cell r="C1814" t="str">
            <v>MG</v>
          </cell>
          <cell r="D1814">
            <v>482</v>
          </cell>
          <cell r="E1814">
            <v>102</v>
          </cell>
        </row>
        <row r="1815">
          <cell r="A1815" t="str">
            <v>MATERLANDIAMG</v>
          </cell>
          <cell r="B1815" t="str">
            <v>MATERLANDIA</v>
          </cell>
          <cell r="C1815" t="str">
            <v>MG</v>
          </cell>
          <cell r="D1815">
            <v>520</v>
          </cell>
          <cell r="E1815">
            <v>191</v>
          </cell>
        </row>
        <row r="1816">
          <cell r="A1816" t="str">
            <v>MATEUS LEMEMG</v>
          </cell>
          <cell r="B1816" t="str">
            <v>MATEUS LEME</v>
          </cell>
          <cell r="C1816" t="str">
            <v>MG</v>
          </cell>
          <cell r="D1816">
            <v>8797</v>
          </cell>
          <cell r="E1816">
            <v>5082</v>
          </cell>
        </row>
        <row r="1817">
          <cell r="A1817" t="str">
            <v>MATHIAS LOBATOMG</v>
          </cell>
          <cell r="B1817" t="str">
            <v>MATHIAS LOBATO</v>
          </cell>
          <cell r="C1817" t="str">
            <v>MG</v>
          </cell>
          <cell r="D1817">
            <v>414</v>
          </cell>
          <cell r="E1817">
            <v>161</v>
          </cell>
        </row>
        <row r="1818">
          <cell r="A1818" t="str">
            <v>MATIAS BARBOSAMG</v>
          </cell>
          <cell r="B1818" t="str">
            <v>MATIAS BARBOSA</v>
          </cell>
          <cell r="C1818" t="str">
            <v>MG</v>
          </cell>
          <cell r="D1818">
            <v>4591</v>
          </cell>
          <cell r="E1818">
            <v>2226</v>
          </cell>
        </row>
        <row r="1819">
          <cell r="A1819" t="str">
            <v>MATIAS CARDOSOMG</v>
          </cell>
          <cell r="B1819" t="str">
            <v>MATIAS CARDOSO</v>
          </cell>
          <cell r="C1819" t="str">
            <v>MG</v>
          </cell>
          <cell r="D1819">
            <v>670</v>
          </cell>
          <cell r="E1819">
            <v>133</v>
          </cell>
        </row>
        <row r="1820">
          <cell r="A1820" t="str">
            <v>MATIPOMG</v>
          </cell>
          <cell r="B1820" t="str">
            <v>MATIPO</v>
          </cell>
          <cell r="C1820" t="str">
            <v>MG</v>
          </cell>
          <cell r="D1820">
            <v>3980</v>
          </cell>
          <cell r="E1820">
            <v>1953</v>
          </cell>
        </row>
        <row r="1821">
          <cell r="A1821" t="str">
            <v>MATO VERDEMG</v>
          </cell>
          <cell r="B1821" t="str">
            <v>MATO VERDE</v>
          </cell>
          <cell r="C1821" t="str">
            <v>MG</v>
          </cell>
          <cell r="D1821">
            <v>4716</v>
          </cell>
          <cell r="E1821">
            <v>908</v>
          </cell>
        </row>
        <row r="1822">
          <cell r="A1822" t="str">
            <v>MATOZINHOSMG</v>
          </cell>
          <cell r="B1822" t="str">
            <v>MATOZINHOS</v>
          </cell>
          <cell r="C1822" t="str">
            <v>MG</v>
          </cell>
          <cell r="D1822">
            <v>10742</v>
          </cell>
          <cell r="E1822">
            <v>5846</v>
          </cell>
        </row>
        <row r="1823">
          <cell r="A1823" t="str">
            <v>MATUTINAMG</v>
          </cell>
          <cell r="B1823" t="str">
            <v>MATUTINA</v>
          </cell>
          <cell r="C1823" t="str">
            <v>MG</v>
          </cell>
          <cell r="D1823">
            <v>1358</v>
          </cell>
          <cell r="E1823">
            <v>711</v>
          </cell>
        </row>
        <row r="1824">
          <cell r="A1824" t="str">
            <v>MEDEIROSMG</v>
          </cell>
          <cell r="B1824" t="str">
            <v>MEDEIROS</v>
          </cell>
          <cell r="C1824" t="str">
            <v>MG</v>
          </cell>
          <cell r="D1824">
            <v>1049</v>
          </cell>
          <cell r="E1824">
            <v>573</v>
          </cell>
        </row>
        <row r="1825">
          <cell r="A1825" t="str">
            <v>MEDINAMG</v>
          </cell>
          <cell r="B1825" t="str">
            <v>MEDINA</v>
          </cell>
          <cell r="C1825" t="str">
            <v>MG</v>
          </cell>
          <cell r="D1825">
            <v>2546</v>
          </cell>
          <cell r="E1825">
            <v>1163</v>
          </cell>
        </row>
        <row r="1826">
          <cell r="A1826" t="str">
            <v>MENDES PIMENTELMG</v>
          </cell>
          <cell r="B1826" t="str">
            <v>MENDES PIMENTEL</v>
          </cell>
          <cell r="C1826" t="str">
            <v>MG</v>
          </cell>
          <cell r="D1826">
            <v>1451</v>
          </cell>
          <cell r="E1826">
            <v>486</v>
          </cell>
        </row>
        <row r="1827">
          <cell r="A1827" t="str">
            <v>MERCESMG</v>
          </cell>
          <cell r="B1827" t="str">
            <v>MERCES</v>
          </cell>
          <cell r="C1827" t="str">
            <v>MG</v>
          </cell>
          <cell r="D1827">
            <v>2914</v>
          </cell>
          <cell r="E1827">
            <v>1216</v>
          </cell>
        </row>
        <row r="1828">
          <cell r="A1828" t="str">
            <v>MESQUITAMG</v>
          </cell>
          <cell r="B1828" t="str">
            <v>MESQUITA</v>
          </cell>
          <cell r="C1828" t="str">
            <v>MG</v>
          </cell>
          <cell r="D1828">
            <v>1058</v>
          </cell>
          <cell r="E1828">
            <v>477</v>
          </cell>
        </row>
        <row r="1829">
          <cell r="A1829" t="str">
            <v>MINAS NOVASMG</v>
          </cell>
          <cell r="B1829" t="str">
            <v>MINAS NOVAS</v>
          </cell>
          <cell r="C1829" t="str">
            <v>MG</v>
          </cell>
          <cell r="D1829">
            <v>3870</v>
          </cell>
          <cell r="E1829">
            <v>1184</v>
          </cell>
        </row>
        <row r="1830">
          <cell r="A1830" t="str">
            <v>MINDURIMG</v>
          </cell>
          <cell r="B1830" t="str">
            <v>MINDURI</v>
          </cell>
          <cell r="C1830" t="str">
            <v>MG</v>
          </cell>
          <cell r="D1830">
            <v>889</v>
          </cell>
          <cell r="E1830">
            <v>489</v>
          </cell>
        </row>
        <row r="1831">
          <cell r="A1831" t="str">
            <v>MIRABELAMG</v>
          </cell>
          <cell r="B1831" t="str">
            <v>MIRABELA</v>
          </cell>
          <cell r="C1831" t="str">
            <v>MG</v>
          </cell>
          <cell r="D1831">
            <v>1951</v>
          </cell>
          <cell r="E1831">
            <v>719</v>
          </cell>
        </row>
        <row r="1832">
          <cell r="A1832" t="str">
            <v>MIRADOUROMG</v>
          </cell>
          <cell r="B1832" t="str">
            <v>MIRADOURO</v>
          </cell>
          <cell r="C1832" t="str">
            <v>MG</v>
          </cell>
          <cell r="D1832">
            <v>2672</v>
          </cell>
          <cell r="E1832">
            <v>1245</v>
          </cell>
        </row>
        <row r="1833">
          <cell r="A1833" t="str">
            <v>MIRAIMG</v>
          </cell>
          <cell r="B1833" t="str">
            <v>MIRAI</v>
          </cell>
          <cell r="C1833" t="str">
            <v>MG</v>
          </cell>
          <cell r="D1833">
            <v>3814</v>
          </cell>
          <cell r="E1833">
            <v>1792</v>
          </cell>
        </row>
        <row r="1834">
          <cell r="A1834" t="str">
            <v>MIRAVANIAMG</v>
          </cell>
          <cell r="B1834" t="str">
            <v>MIRAVANIA</v>
          </cell>
          <cell r="C1834" t="str">
            <v>MG</v>
          </cell>
          <cell r="D1834">
            <v>291</v>
          </cell>
          <cell r="E1834">
            <v>60</v>
          </cell>
        </row>
        <row r="1835">
          <cell r="A1835" t="str">
            <v>MOEDAMG</v>
          </cell>
          <cell r="B1835" t="str">
            <v>MOEDA</v>
          </cell>
          <cell r="C1835" t="str">
            <v>MG</v>
          </cell>
          <cell r="D1835">
            <v>1750</v>
          </cell>
          <cell r="E1835">
            <v>989</v>
          </cell>
        </row>
        <row r="1836">
          <cell r="A1836" t="str">
            <v>MOEMAMG</v>
          </cell>
          <cell r="B1836" t="str">
            <v>MOEMA</v>
          </cell>
          <cell r="C1836" t="str">
            <v>MG</v>
          </cell>
          <cell r="D1836">
            <v>3378</v>
          </cell>
          <cell r="E1836">
            <v>1409</v>
          </cell>
        </row>
        <row r="1837">
          <cell r="A1837" t="str">
            <v>MONJOLOSMG</v>
          </cell>
          <cell r="B1837" t="str">
            <v>MONJOLOS</v>
          </cell>
          <cell r="C1837" t="str">
            <v>MG</v>
          </cell>
          <cell r="D1837">
            <v>152</v>
          </cell>
          <cell r="E1837">
            <v>54</v>
          </cell>
        </row>
        <row r="1838">
          <cell r="A1838" t="str">
            <v>MONSENHOR PAULOMG</v>
          </cell>
          <cell r="B1838" t="str">
            <v>MONSENHOR PAULO</v>
          </cell>
          <cell r="C1838" t="str">
            <v>MG</v>
          </cell>
          <cell r="D1838">
            <v>2408</v>
          </cell>
          <cell r="E1838">
            <v>1420</v>
          </cell>
        </row>
        <row r="1839">
          <cell r="A1839" t="str">
            <v>MONTALVANIAMG</v>
          </cell>
          <cell r="B1839" t="str">
            <v>MONTALVANIA</v>
          </cell>
          <cell r="C1839" t="str">
            <v>MG</v>
          </cell>
          <cell r="D1839">
            <v>1879</v>
          </cell>
          <cell r="E1839">
            <v>477</v>
          </cell>
        </row>
        <row r="1840">
          <cell r="A1840" t="str">
            <v>MONTE ALEGRE DE MINASMG</v>
          </cell>
          <cell r="B1840" t="str">
            <v>MONTE ALEGRE DE MINAS</v>
          </cell>
          <cell r="C1840" t="str">
            <v>MG</v>
          </cell>
          <cell r="D1840">
            <v>6273</v>
          </cell>
          <cell r="E1840">
            <v>3051</v>
          </cell>
        </row>
        <row r="1841">
          <cell r="A1841" t="str">
            <v>MONTE AZULMG</v>
          </cell>
          <cell r="B1841" t="str">
            <v>MONTE AZUL</v>
          </cell>
          <cell r="C1841" t="str">
            <v>MG</v>
          </cell>
          <cell r="D1841">
            <v>6249</v>
          </cell>
          <cell r="E1841">
            <v>1526</v>
          </cell>
        </row>
        <row r="1842">
          <cell r="A1842" t="str">
            <v>MONTE BELOMG</v>
          </cell>
          <cell r="B1842" t="str">
            <v>MONTE BELO</v>
          </cell>
          <cell r="C1842" t="str">
            <v>MG</v>
          </cell>
          <cell r="D1842">
            <v>4519</v>
          </cell>
          <cell r="E1842">
            <v>2462</v>
          </cell>
        </row>
        <row r="1843">
          <cell r="A1843" t="str">
            <v>MONTE CARMELOMG</v>
          </cell>
          <cell r="B1843" t="str">
            <v>MONTE CARMELO</v>
          </cell>
          <cell r="C1843" t="str">
            <v>MG</v>
          </cell>
          <cell r="D1843">
            <v>21286</v>
          </cell>
          <cell r="E1843">
            <v>11030</v>
          </cell>
        </row>
        <row r="1844">
          <cell r="A1844" t="str">
            <v>MONTE FORMOSOMG</v>
          </cell>
          <cell r="B1844" t="str">
            <v>MONTE FORMOSO</v>
          </cell>
          <cell r="C1844" t="str">
            <v>MG</v>
          </cell>
          <cell r="D1844">
            <v>342</v>
          </cell>
          <cell r="E1844">
            <v>104</v>
          </cell>
        </row>
        <row r="1845">
          <cell r="A1845" t="str">
            <v>MONTE SANTO DE MINASMG</v>
          </cell>
          <cell r="B1845" t="str">
            <v>MONTE SANTO DE MINAS</v>
          </cell>
          <cell r="C1845" t="str">
            <v>MG</v>
          </cell>
          <cell r="D1845">
            <v>8399</v>
          </cell>
          <cell r="E1845">
            <v>4915</v>
          </cell>
        </row>
        <row r="1846">
          <cell r="A1846" t="str">
            <v>MONTE SIAOMG</v>
          </cell>
          <cell r="B1846" t="str">
            <v>MONTE SIAO</v>
          </cell>
          <cell r="C1846" t="str">
            <v>MG</v>
          </cell>
          <cell r="D1846">
            <v>9772</v>
          </cell>
          <cell r="E1846">
            <v>5450</v>
          </cell>
        </row>
        <row r="1847">
          <cell r="A1847" t="str">
            <v>MONTES CLAROSMG</v>
          </cell>
          <cell r="B1847" t="str">
            <v>MONTES CLAROS</v>
          </cell>
          <cell r="C1847" t="str">
            <v>MG</v>
          </cell>
          <cell r="D1847">
            <v>133217</v>
          </cell>
          <cell r="E1847">
            <v>56650</v>
          </cell>
        </row>
        <row r="1848">
          <cell r="A1848" t="str">
            <v>MONTEZUMAMG</v>
          </cell>
          <cell r="B1848" t="str">
            <v>MONTEZUMA</v>
          </cell>
          <cell r="C1848" t="str">
            <v>MG</v>
          </cell>
          <cell r="D1848">
            <v>1022</v>
          </cell>
          <cell r="E1848">
            <v>163</v>
          </cell>
        </row>
        <row r="1849">
          <cell r="A1849" t="str">
            <v>MORADA NOVA DE MINASMG</v>
          </cell>
          <cell r="B1849" t="str">
            <v>MORADA NOVA DE MINAS</v>
          </cell>
          <cell r="C1849" t="str">
            <v>MG</v>
          </cell>
          <cell r="D1849">
            <v>1727</v>
          </cell>
          <cell r="E1849">
            <v>837</v>
          </cell>
        </row>
        <row r="1850">
          <cell r="A1850" t="str">
            <v>MORRO DA GARCAMG</v>
          </cell>
          <cell r="B1850" t="str">
            <v>MORRO DA GARCA</v>
          </cell>
          <cell r="C1850" t="str">
            <v>MG</v>
          </cell>
          <cell r="D1850">
            <v>464</v>
          </cell>
          <cell r="E1850">
            <v>187</v>
          </cell>
        </row>
        <row r="1851">
          <cell r="A1851" t="str">
            <v>MORRO DO PILARMG</v>
          </cell>
          <cell r="B1851" t="str">
            <v>MORRO DO PILAR</v>
          </cell>
          <cell r="C1851" t="str">
            <v>MG</v>
          </cell>
          <cell r="D1851">
            <v>564</v>
          </cell>
          <cell r="E1851">
            <v>227</v>
          </cell>
        </row>
        <row r="1852">
          <cell r="A1852" t="str">
            <v>MUNHOZMG</v>
          </cell>
          <cell r="B1852" t="str">
            <v>MUNHOZ</v>
          </cell>
          <cell r="C1852" t="str">
            <v>MG</v>
          </cell>
          <cell r="D1852">
            <v>2095</v>
          </cell>
          <cell r="E1852">
            <v>974</v>
          </cell>
        </row>
        <row r="1853">
          <cell r="A1853" t="str">
            <v>MURIAEMG</v>
          </cell>
          <cell r="B1853" t="str">
            <v>MURIAE</v>
          </cell>
          <cell r="C1853" t="str">
            <v>MG</v>
          </cell>
          <cell r="D1853">
            <v>34542</v>
          </cell>
          <cell r="E1853">
            <v>17971</v>
          </cell>
        </row>
        <row r="1854">
          <cell r="A1854" t="str">
            <v>MUTUMMG</v>
          </cell>
          <cell r="B1854" t="str">
            <v>MUTUM</v>
          </cell>
          <cell r="C1854" t="str">
            <v>MG</v>
          </cell>
          <cell r="D1854">
            <v>6149</v>
          </cell>
          <cell r="E1854">
            <v>2099</v>
          </cell>
        </row>
        <row r="1855">
          <cell r="A1855" t="str">
            <v>MUZAMBINHOMG</v>
          </cell>
          <cell r="B1855" t="str">
            <v>MUZAMBINHO</v>
          </cell>
          <cell r="C1855" t="str">
            <v>MG</v>
          </cell>
          <cell r="D1855">
            <v>9478</v>
          </cell>
          <cell r="E1855">
            <v>5329</v>
          </cell>
        </row>
        <row r="1856">
          <cell r="A1856" t="str">
            <v>NACIP RAYDANMG</v>
          </cell>
          <cell r="B1856" t="str">
            <v>NACIP RAYDAN</v>
          </cell>
          <cell r="C1856" t="str">
            <v>MG</v>
          </cell>
          <cell r="D1856">
            <v>301</v>
          </cell>
          <cell r="E1856">
            <v>82</v>
          </cell>
        </row>
        <row r="1857">
          <cell r="A1857" t="str">
            <v>NANUQUEMG</v>
          </cell>
          <cell r="B1857" t="str">
            <v>NANUQUE</v>
          </cell>
          <cell r="C1857" t="str">
            <v>MG</v>
          </cell>
          <cell r="D1857">
            <v>14182</v>
          </cell>
          <cell r="E1857">
            <v>4675</v>
          </cell>
        </row>
        <row r="1858">
          <cell r="A1858" t="str">
            <v>NAQUEMG</v>
          </cell>
          <cell r="B1858" t="str">
            <v>NAQUE</v>
          </cell>
          <cell r="C1858" t="str">
            <v>MG</v>
          </cell>
          <cell r="D1858">
            <v>937</v>
          </cell>
          <cell r="E1858">
            <v>464</v>
          </cell>
        </row>
        <row r="1859">
          <cell r="A1859" t="str">
            <v>NATALANDIAMG</v>
          </cell>
          <cell r="B1859" t="str">
            <v>NATALANDIA</v>
          </cell>
          <cell r="C1859" t="str">
            <v>MG</v>
          </cell>
          <cell r="D1859">
            <v>489</v>
          </cell>
          <cell r="E1859">
            <v>163</v>
          </cell>
        </row>
        <row r="1860">
          <cell r="A1860" t="str">
            <v>NATERCIAMG</v>
          </cell>
          <cell r="B1860" t="str">
            <v>NATERCIA</v>
          </cell>
          <cell r="C1860" t="str">
            <v>MG</v>
          </cell>
          <cell r="D1860">
            <v>1679</v>
          </cell>
          <cell r="E1860">
            <v>803</v>
          </cell>
        </row>
        <row r="1861">
          <cell r="A1861" t="str">
            <v>NAZARENOMG</v>
          </cell>
          <cell r="B1861" t="str">
            <v>NAZARENO</v>
          </cell>
          <cell r="C1861" t="str">
            <v>MG</v>
          </cell>
          <cell r="D1861">
            <v>2272</v>
          </cell>
          <cell r="E1861">
            <v>1318</v>
          </cell>
        </row>
        <row r="1862">
          <cell r="A1862" t="str">
            <v>NEPOMUCENOMG</v>
          </cell>
          <cell r="B1862" t="str">
            <v>NEPOMUCENO</v>
          </cell>
          <cell r="C1862" t="str">
            <v>MG</v>
          </cell>
          <cell r="D1862">
            <v>7597</v>
          </cell>
          <cell r="E1862">
            <v>4555</v>
          </cell>
        </row>
        <row r="1863">
          <cell r="A1863" t="str">
            <v>NINHEIRAMG</v>
          </cell>
          <cell r="B1863" t="str">
            <v>NINHEIRA</v>
          </cell>
          <cell r="C1863" t="str">
            <v>MG</v>
          </cell>
          <cell r="D1863">
            <v>822</v>
          </cell>
          <cell r="E1863">
            <v>191</v>
          </cell>
        </row>
        <row r="1864">
          <cell r="A1864" t="str">
            <v>NOVA BELEMMG</v>
          </cell>
          <cell r="B1864" t="str">
            <v>NOVA BELEM</v>
          </cell>
          <cell r="C1864" t="str">
            <v>MG</v>
          </cell>
          <cell r="D1864">
            <v>652</v>
          </cell>
          <cell r="E1864">
            <v>106</v>
          </cell>
        </row>
        <row r="1865">
          <cell r="A1865" t="str">
            <v>NOVA ERAMG</v>
          </cell>
          <cell r="B1865" t="str">
            <v>NOVA ERA</v>
          </cell>
          <cell r="C1865" t="str">
            <v>MG</v>
          </cell>
          <cell r="D1865">
            <v>5082</v>
          </cell>
          <cell r="E1865">
            <v>3102</v>
          </cell>
        </row>
        <row r="1866">
          <cell r="A1866" t="str">
            <v>NOVA LIMAMG</v>
          </cell>
          <cell r="B1866" t="str">
            <v>NOVA LIMA</v>
          </cell>
          <cell r="C1866" t="str">
            <v>MG</v>
          </cell>
          <cell r="D1866">
            <v>28942</v>
          </cell>
          <cell r="E1866">
            <v>18074</v>
          </cell>
        </row>
        <row r="1867">
          <cell r="A1867" t="str">
            <v>NOVA MODICAMG</v>
          </cell>
          <cell r="B1867" t="str">
            <v>NOVA MODICA</v>
          </cell>
          <cell r="C1867" t="str">
            <v>MG</v>
          </cell>
          <cell r="D1867">
            <v>454</v>
          </cell>
          <cell r="E1867">
            <v>123</v>
          </cell>
        </row>
        <row r="1868">
          <cell r="A1868" t="str">
            <v>NOVA PONTEMG</v>
          </cell>
          <cell r="B1868" t="str">
            <v>NOVA PONTE</v>
          </cell>
          <cell r="C1868" t="str">
            <v>MG</v>
          </cell>
          <cell r="D1868">
            <v>3631</v>
          </cell>
          <cell r="E1868">
            <v>2048</v>
          </cell>
        </row>
        <row r="1869">
          <cell r="A1869" t="str">
            <v>NOVA PORTEIRINHAMG</v>
          </cell>
          <cell r="B1869" t="str">
            <v>NOVA PORTEIRINHA</v>
          </cell>
          <cell r="C1869" t="str">
            <v>MG</v>
          </cell>
          <cell r="D1869">
            <v>1319</v>
          </cell>
          <cell r="E1869">
            <v>242</v>
          </cell>
        </row>
        <row r="1870">
          <cell r="A1870" t="str">
            <v>NOVA RESENDEMG</v>
          </cell>
          <cell r="B1870" t="str">
            <v>NOVA RESENDE</v>
          </cell>
          <cell r="C1870" t="str">
            <v>MG</v>
          </cell>
          <cell r="D1870">
            <v>7996</v>
          </cell>
          <cell r="E1870">
            <v>3527</v>
          </cell>
        </row>
        <row r="1871">
          <cell r="A1871" t="str">
            <v>NOVA SERRANAMG</v>
          </cell>
          <cell r="B1871" t="str">
            <v>NOVA SERRANA</v>
          </cell>
          <cell r="C1871" t="str">
            <v>MG</v>
          </cell>
          <cell r="D1871">
            <v>23785</v>
          </cell>
          <cell r="E1871">
            <v>10830</v>
          </cell>
        </row>
        <row r="1872">
          <cell r="A1872" t="str">
            <v>NOVA UNIAOMG</v>
          </cell>
          <cell r="B1872" t="str">
            <v>NOVA UNIAO</v>
          </cell>
          <cell r="C1872" t="str">
            <v>MG</v>
          </cell>
          <cell r="D1872">
            <v>1552</v>
          </cell>
          <cell r="E1872">
            <v>801</v>
          </cell>
        </row>
        <row r="1873">
          <cell r="A1873" t="str">
            <v>NOVO CRUZEIROMG</v>
          </cell>
          <cell r="B1873" t="str">
            <v>NOVO CRUZEIRO</v>
          </cell>
          <cell r="C1873" t="str">
            <v>MG</v>
          </cell>
          <cell r="D1873">
            <v>3941</v>
          </cell>
          <cell r="E1873">
            <v>814</v>
          </cell>
        </row>
        <row r="1874">
          <cell r="A1874" t="str">
            <v>NOVO ORIENTE DE MINASMG</v>
          </cell>
          <cell r="B1874" t="str">
            <v>NOVO ORIENTE DE MINAS</v>
          </cell>
          <cell r="C1874" t="str">
            <v>MG</v>
          </cell>
          <cell r="D1874">
            <v>805</v>
          </cell>
          <cell r="E1874">
            <v>232</v>
          </cell>
        </row>
        <row r="1875">
          <cell r="A1875" t="str">
            <v>NOVORIZONTEMG</v>
          </cell>
          <cell r="B1875" t="str">
            <v>NOVORIZONTE</v>
          </cell>
          <cell r="C1875" t="str">
            <v>MG</v>
          </cell>
          <cell r="D1875">
            <v>669</v>
          </cell>
          <cell r="E1875">
            <v>113</v>
          </cell>
        </row>
        <row r="1876">
          <cell r="A1876" t="str">
            <v>OLARIAMG</v>
          </cell>
          <cell r="B1876" t="str">
            <v>OLARIA</v>
          </cell>
          <cell r="C1876" t="str">
            <v>MG</v>
          </cell>
          <cell r="D1876">
            <v>417</v>
          </cell>
          <cell r="E1876">
            <v>221</v>
          </cell>
        </row>
        <row r="1877">
          <cell r="A1877" t="str">
            <v>OLHOS-D'AGUAMG</v>
          </cell>
          <cell r="B1877" t="str">
            <v>OLHOS-D'AGUA</v>
          </cell>
          <cell r="C1877" t="str">
            <v>MG</v>
          </cell>
          <cell r="D1877">
            <v>802</v>
          </cell>
          <cell r="E1877">
            <v>213</v>
          </cell>
        </row>
        <row r="1878">
          <cell r="A1878" t="str">
            <v>OLIMPIO NORONHAMG</v>
          </cell>
          <cell r="B1878" t="str">
            <v>OLIMPIO NORONHA</v>
          </cell>
          <cell r="C1878" t="str">
            <v>MG</v>
          </cell>
          <cell r="D1878">
            <v>389</v>
          </cell>
          <cell r="E1878">
            <v>220</v>
          </cell>
        </row>
        <row r="1879">
          <cell r="A1879" t="str">
            <v>OLIVEIRAMG</v>
          </cell>
          <cell r="B1879" t="str">
            <v>OLIVEIRA</v>
          </cell>
          <cell r="C1879" t="str">
            <v>MG</v>
          </cell>
          <cell r="D1879">
            <v>14049</v>
          </cell>
          <cell r="E1879">
            <v>7455</v>
          </cell>
        </row>
        <row r="1880">
          <cell r="A1880" t="str">
            <v>OLIVEIRA FORTESMG</v>
          </cell>
          <cell r="B1880" t="str">
            <v>OLIVEIRA FORTES</v>
          </cell>
          <cell r="C1880" t="str">
            <v>MG</v>
          </cell>
          <cell r="D1880">
            <v>306</v>
          </cell>
          <cell r="E1880">
            <v>166</v>
          </cell>
        </row>
        <row r="1881">
          <cell r="A1881" t="str">
            <v>ONCA DE PITANGUIMG</v>
          </cell>
          <cell r="B1881" t="str">
            <v>ONCA DE PITANGUI</v>
          </cell>
          <cell r="C1881" t="str">
            <v>MG</v>
          </cell>
          <cell r="D1881">
            <v>652</v>
          </cell>
          <cell r="E1881">
            <v>239</v>
          </cell>
        </row>
        <row r="1882">
          <cell r="A1882" t="str">
            <v>ORATORIOSMG</v>
          </cell>
          <cell r="B1882" t="str">
            <v>ORATORIOS</v>
          </cell>
          <cell r="C1882" t="str">
            <v>MG</v>
          </cell>
          <cell r="D1882">
            <v>921</v>
          </cell>
          <cell r="E1882">
            <v>313</v>
          </cell>
        </row>
        <row r="1883">
          <cell r="A1883" t="str">
            <v>ORIZANIAMG</v>
          </cell>
          <cell r="B1883" t="str">
            <v>ORIZANIA</v>
          </cell>
          <cell r="C1883" t="str">
            <v>MG</v>
          </cell>
          <cell r="D1883">
            <v>1362</v>
          </cell>
          <cell r="E1883">
            <v>578</v>
          </cell>
        </row>
        <row r="1884">
          <cell r="A1884" t="str">
            <v>OURO BRANCOMG</v>
          </cell>
          <cell r="B1884" t="str">
            <v>OURO BRANCO</v>
          </cell>
          <cell r="C1884" t="str">
            <v>MG</v>
          </cell>
          <cell r="D1884">
            <v>14698</v>
          </cell>
          <cell r="E1884">
            <v>9269</v>
          </cell>
        </row>
        <row r="1885">
          <cell r="A1885" t="str">
            <v>OURO FINOMG</v>
          </cell>
          <cell r="B1885" t="str">
            <v>OURO FINO</v>
          </cell>
          <cell r="C1885" t="str">
            <v>MG</v>
          </cell>
          <cell r="D1885">
            <v>12392</v>
          </cell>
          <cell r="E1885">
            <v>7624</v>
          </cell>
        </row>
        <row r="1886">
          <cell r="A1886" t="str">
            <v>OURO PRETOMG</v>
          </cell>
          <cell r="B1886" t="str">
            <v>OURO PRETO</v>
          </cell>
          <cell r="C1886" t="str">
            <v>MG</v>
          </cell>
          <cell r="D1886">
            <v>21659</v>
          </cell>
          <cell r="E1886">
            <v>13484</v>
          </cell>
        </row>
        <row r="1887">
          <cell r="A1887" t="str">
            <v>OURO VERDE DE MINASMG</v>
          </cell>
          <cell r="B1887" t="str">
            <v>OURO VERDE DE MINAS</v>
          </cell>
          <cell r="C1887" t="str">
            <v>MG</v>
          </cell>
          <cell r="D1887">
            <v>784</v>
          </cell>
          <cell r="E1887">
            <v>261</v>
          </cell>
        </row>
        <row r="1888">
          <cell r="A1888" t="str">
            <v>PADRE CARVALHOMG</v>
          </cell>
          <cell r="B1888" t="str">
            <v>PADRE CARVALHO</v>
          </cell>
          <cell r="C1888" t="str">
            <v>MG</v>
          </cell>
          <cell r="D1888">
            <v>360</v>
          </cell>
          <cell r="E1888">
            <v>101</v>
          </cell>
        </row>
        <row r="1889">
          <cell r="A1889" t="str">
            <v>PADRE PARAISOMG</v>
          </cell>
          <cell r="B1889" t="str">
            <v>PADRE PARAISO</v>
          </cell>
          <cell r="C1889" t="str">
            <v>MG</v>
          </cell>
          <cell r="D1889">
            <v>3131</v>
          </cell>
          <cell r="E1889">
            <v>1267</v>
          </cell>
        </row>
        <row r="1890">
          <cell r="A1890" t="str">
            <v>PAI PEDROMG</v>
          </cell>
          <cell r="B1890" t="str">
            <v>PAI PEDRO</v>
          </cell>
          <cell r="C1890" t="str">
            <v>MG</v>
          </cell>
          <cell r="D1890">
            <v>663</v>
          </cell>
          <cell r="E1890">
            <v>104</v>
          </cell>
        </row>
        <row r="1891">
          <cell r="A1891" t="str">
            <v>PAINEIRASMG</v>
          </cell>
          <cell r="B1891" t="str">
            <v>PAINEIRAS</v>
          </cell>
          <cell r="C1891" t="str">
            <v>MG</v>
          </cell>
          <cell r="D1891">
            <v>1665</v>
          </cell>
          <cell r="E1891">
            <v>814</v>
          </cell>
        </row>
        <row r="1892">
          <cell r="A1892" t="str">
            <v>PAINSMG</v>
          </cell>
          <cell r="B1892" t="str">
            <v>PAINS</v>
          </cell>
          <cell r="C1892" t="str">
            <v>MG</v>
          </cell>
          <cell r="D1892">
            <v>2555</v>
          </cell>
          <cell r="E1892">
            <v>1342</v>
          </cell>
        </row>
        <row r="1893">
          <cell r="A1893" t="str">
            <v>PAIVAMG</v>
          </cell>
          <cell r="B1893" t="str">
            <v>PAIVA</v>
          </cell>
          <cell r="C1893" t="str">
            <v>MG</v>
          </cell>
          <cell r="D1893">
            <v>293</v>
          </cell>
          <cell r="E1893">
            <v>145</v>
          </cell>
        </row>
        <row r="1894">
          <cell r="A1894" t="str">
            <v>PALMAMG</v>
          </cell>
          <cell r="B1894" t="str">
            <v>PALMA</v>
          </cell>
          <cell r="C1894" t="str">
            <v>MG</v>
          </cell>
          <cell r="D1894">
            <v>1522</v>
          </cell>
          <cell r="E1894">
            <v>732</v>
          </cell>
        </row>
        <row r="1895">
          <cell r="A1895" t="str">
            <v>PALMOPOLISMG</v>
          </cell>
          <cell r="B1895" t="str">
            <v>PALMOPOLIS</v>
          </cell>
          <cell r="C1895" t="str">
            <v>MG</v>
          </cell>
          <cell r="D1895">
            <v>551</v>
          </cell>
          <cell r="E1895">
            <v>132</v>
          </cell>
        </row>
        <row r="1896">
          <cell r="A1896" t="str">
            <v>PAPAGAIOSMG</v>
          </cell>
          <cell r="B1896" t="str">
            <v>PAPAGAIOS</v>
          </cell>
          <cell r="C1896" t="str">
            <v>MG</v>
          </cell>
          <cell r="D1896">
            <v>4762</v>
          </cell>
          <cell r="E1896">
            <v>1651</v>
          </cell>
        </row>
        <row r="1897">
          <cell r="A1897" t="str">
            <v>PARA DE MINASMG</v>
          </cell>
          <cell r="B1897" t="str">
            <v>PARA DE MINAS</v>
          </cell>
          <cell r="C1897" t="str">
            <v>MG</v>
          </cell>
          <cell r="D1897">
            <v>40024</v>
          </cell>
          <cell r="E1897">
            <v>17845</v>
          </cell>
        </row>
        <row r="1898">
          <cell r="A1898" t="str">
            <v>PARACATUMG</v>
          </cell>
          <cell r="B1898" t="str">
            <v>PARACATU</v>
          </cell>
          <cell r="C1898" t="str">
            <v>MG</v>
          </cell>
          <cell r="D1898">
            <v>25140</v>
          </cell>
          <cell r="E1898">
            <v>13499</v>
          </cell>
        </row>
        <row r="1899">
          <cell r="A1899" t="str">
            <v>PARAGUACUMG</v>
          </cell>
          <cell r="B1899" t="str">
            <v>PARAGUACU</v>
          </cell>
          <cell r="C1899" t="str">
            <v>MG</v>
          </cell>
          <cell r="D1899">
            <v>7036</v>
          </cell>
          <cell r="E1899">
            <v>3647</v>
          </cell>
        </row>
        <row r="1900">
          <cell r="A1900" t="str">
            <v>PARAISOPOLISMG</v>
          </cell>
          <cell r="B1900" t="str">
            <v>PARAISOPOLIS</v>
          </cell>
          <cell r="C1900" t="str">
            <v>MG</v>
          </cell>
          <cell r="D1900">
            <v>6316</v>
          </cell>
          <cell r="E1900">
            <v>3890</v>
          </cell>
        </row>
        <row r="1901">
          <cell r="A1901" t="str">
            <v>PARAOPEBAMG</v>
          </cell>
          <cell r="B1901" t="str">
            <v>PARAOPEBA</v>
          </cell>
          <cell r="C1901" t="str">
            <v>MG</v>
          </cell>
          <cell r="D1901">
            <v>7226</v>
          </cell>
          <cell r="E1901">
            <v>3605</v>
          </cell>
        </row>
        <row r="1902">
          <cell r="A1902" t="str">
            <v>PASSA QUATROMG</v>
          </cell>
          <cell r="B1902" t="str">
            <v>PASSA QUATRO</v>
          </cell>
          <cell r="C1902" t="str">
            <v>MG</v>
          </cell>
          <cell r="D1902">
            <v>4960</v>
          </cell>
          <cell r="E1902">
            <v>2951</v>
          </cell>
        </row>
        <row r="1903">
          <cell r="A1903" t="str">
            <v>PASSA TEMPOMG</v>
          </cell>
          <cell r="B1903" t="str">
            <v>PASSA TEMPO</v>
          </cell>
          <cell r="C1903" t="str">
            <v>MG</v>
          </cell>
          <cell r="D1903">
            <v>2291</v>
          </cell>
          <cell r="E1903">
            <v>1325</v>
          </cell>
        </row>
        <row r="1904">
          <cell r="A1904" t="str">
            <v>PASSA VINTEMG</v>
          </cell>
          <cell r="B1904" t="str">
            <v>PASSA VINTE</v>
          </cell>
          <cell r="C1904" t="str">
            <v>MG</v>
          </cell>
          <cell r="D1904">
            <v>688</v>
          </cell>
          <cell r="E1904">
            <v>376</v>
          </cell>
        </row>
        <row r="1905">
          <cell r="A1905" t="str">
            <v>PASSABEMMG</v>
          </cell>
          <cell r="B1905" t="str">
            <v>PASSABEM</v>
          </cell>
          <cell r="C1905" t="str">
            <v>MG</v>
          </cell>
          <cell r="D1905">
            <v>318</v>
          </cell>
          <cell r="E1905">
            <v>137</v>
          </cell>
        </row>
        <row r="1906">
          <cell r="A1906" t="str">
            <v>PASSOSMG</v>
          </cell>
          <cell r="B1906" t="str">
            <v>PASSOS</v>
          </cell>
          <cell r="C1906" t="str">
            <v>MG</v>
          </cell>
          <cell r="D1906">
            <v>50924</v>
          </cell>
          <cell r="E1906">
            <v>26563</v>
          </cell>
        </row>
        <row r="1907">
          <cell r="A1907" t="str">
            <v>PATISMG</v>
          </cell>
          <cell r="B1907" t="str">
            <v>PATIS</v>
          </cell>
          <cell r="C1907" t="str">
            <v>MG</v>
          </cell>
          <cell r="D1907">
            <v>407</v>
          </cell>
          <cell r="E1907">
            <v>115</v>
          </cell>
        </row>
        <row r="1908">
          <cell r="A1908" t="str">
            <v>PATOS DE MINASMG</v>
          </cell>
          <cell r="B1908" t="str">
            <v>PATOS DE MINAS</v>
          </cell>
          <cell r="C1908" t="str">
            <v>MG</v>
          </cell>
          <cell r="D1908">
            <v>67727</v>
          </cell>
          <cell r="E1908">
            <v>32246</v>
          </cell>
        </row>
        <row r="1909">
          <cell r="A1909" t="str">
            <v>PATROCINIOMG</v>
          </cell>
          <cell r="B1909" t="str">
            <v>PATROCINIO</v>
          </cell>
          <cell r="C1909" t="str">
            <v>MG</v>
          </cell>
          <cell r="D1909">
            <v>35385</v>
          </cell>
          <cell r="E1909">
            <v>19454</v>
          </cell>
        </row>
        <row r="1910">
          <cell r="A1910" t="str">
            <v>PATROCINIO DO MURIAEMG</v>
          </cell>
          <cell r="B1910" t="str">
            <v>PATROCINIO DO MURIAE</v>
          </cell>
          <cell r="C1910" t="str">
            <v>MG</v>
          </cell>
          <cell r="D1910">
            <v>1694</v>
          </cell>
          <cell r="E1910">
            <v>804</v>
          </cell>
        </row>
        <row r="1911">
          <cell r="A1911" t="str">
            <v>PAULA CANDIDOMG</v>
          </cell>
          <cell r="B1911" t="str">
            <v>PAULA CANDIDO</v>
          </cell>
          <cell r="C1911" t="str">
            <v>MG</v>
          </cell>
          <cell r="D1911">
            <v>1851</v>
          </cell>
          <cell r="E1911">
            <v>738</v>
          </cell>
        </row>
        <row r="1912">
          <cell r="A1912" t="str">
            <v>PAULISTASMG</v>
          </cell>
          <cell r="B1912" t="str">
            <v>PAULISTAS</v>
          </cell>
          <cell r="C1912" t="str">
            <v>MG</v>
          </cell>
          <cell r="D1912">
            <v>733</v>
          </cell>
          <cell r="E1912">
            <v>280</v>
          </cell>
        </row>
        <row r="1913">
          <cell r="A1913" t="str">
            <v>PAVAOMG</v>
          </cell>
          <cell r="B1913" t="str">
            <v>PAVAO</v>
          </cell>
          <cell r="C1913" t="str">
            <v>MG</v>
          </cell>
          <cell r="D1913">
            <v>875</v>
          </cell>
          <cell r="E1913">
            <v>376</v>
          </cell>
        </row>
        <row r="1914">
          <cell r="A1914" t="str">
            <v>PECANHAMG</v>
          </cell>
          <cell r="B1914" t="str">
            <v>PECANHA</v>
          </cell>
          <cell r="C1914" t="str">
            <v>MG</v>
          </cell>
          <cell r="D1914">
            <v>3744</v>
          </cell>
          <cell r="E1914">
            <v>1363</v>
          </cell>
        </row>
        <row r="1915">
          <cell r="A1915" t="str">
            <v>PEDRA AZULMG</v>
          </cell>
          <cell r="B1915" t="str">
            <v>PEDRA AZUL</v>
          </cell>
          <cell r="C1915" t="str">
            <v>MG</v>
          </cell>
          <cell r="D1915">
            <v>3300</v>
          </cell>
          <cell r="E1915">
            <v>1508</v>
          </cell>
        </row>
        <row r="1916">
          <cell r="A1916" t="str">
            <v>PEDRA BONITAMG</v>
          </cell>
          <cell r="B1916" t="str">
            <v>PEDRA BONITA</v>
          </cell>
          <cell r="C1916" t="str">
            <v>MG</v>
          </cell>
          <cell r="D1916">
            <v>1340</v>
          </cell>
          <cell r="E1916">
            <v>580</v>
          </cell>
        </row>
        <row r="1917">
          <cell r="A1917" t="str">
            <v>PEDRA DO ANTAMG</v>
          </cell>
          <cell r="B1917" t="str">
            <v>PEDRA DO ANTA</v>
          </cell>
          <cell r="C1917" t="str">
            <v>MG</v>
          </cell>
          <cell r="D1917">
            <v>886</v>
          </cell>
          <cell r="E1917">
            <v>306</v>
          </cell>
        </row>
        <row r="1918">
          <cell r="A1918" t="str">
            <v>PEDRA DO INDAIAMG</v>
          </cell>
          <cell r="B1918" t="str">
            <v>PEDRA DO INDAIA</v>
          </cell>
          <cell r="C1918" t="str">
            <v>MG</v>
          </cell>
          <cell r="D1918">
            <v>1107</v>
          </cell>
          <cell r="E1918">
            <v>614</v>
          </cell>
        </row>
        <row r="1919">
          <cell r="A1919" t="str">
            <v>PEDRA DOURADAMG</v>
          </cell>
          <cell r="B1919" t="str">
            <v>PEDRA DOURADA</v>
          </cell>
          <cell r="C1919" t="str">
            <v>MG</v>
          </cell>
          <cell r="D1919">
            <v>391</v>
          </cell>
          <cell r="E1919">
            <v>173</v>
          </cell>
        </row>
        <row r="1920">
          <cell r="A1920" t="str">
            <v>PEDRALVAMG</v>
          </cell>
          <cell r="B1920" t="str">
            <v>PEDRALVA</v>
          </cell>
          <cell r="C1920" t="str">
            <v>MG</v>
          </cell>
          <cell r="D1920">
            <v>3144</v>
          </cell>
          <cell r="E1920">
            <v>1723</v>
          </cell>
        </row>
        <row r="1921">
          <cell r="A1921" t="str">
            <v>PEDRAS DE MARIA DA CRUZMG</v>
          </cell>
          <cell r="B1921" t="str">
            <v>PEDRAS DE MARIA DA CRUZ</v>
          </cell>
          <cell r="C1921" t="str">
            <v>MG</v>
          </cell>
          <cell r="D1921">
            <v>769</v>
          </cell>
          <cell r="E1921">
            <v>198</v>
          </cell>
        </row>
        <row r="1922">
          <cell r="A1922" t="str">
            <v>PEDRINOPOLISMG</v>
          </cell>
          <cell r="B1922" t="str">
            <v>PEDRINOPOLIS</v>
          </cell>
          <cell r="C1922" t="str">
            <v>MG</v>
          </cell>
          <cell r="D1922">
            <v>1052</v>
          </cell>
          <cell r="E1922">
            <v>637</v>
          </cell>
        </row>
        <row r="1923">
          <cell r="A1923" t="str">
            <v>PEDRO LEOPOLDOMG</v>
          </cell>
          <cell r="B1923" t="str">
            <v>PEDRO LEOPOLDO</v>
          </cell>
          <cell r="C1923" t="str">
            <v>MG</v>
          </cell>
          <cell r="D1923">
            <v>20400</v>
          </cell>
          <cell r="E1923">
            <v>11522</v>
          </cell>
        </row>
        <row r="1924">
          <cell r="A1924" t="str">
            <v>PEDRO TEIXEIRAMG</v>
          </cell>
          <cell r="B1924" t="str">
            <v>PEDRO TEIXEIRA</v>
          </cell>
          <cell r="C1924" t="str">
            <v>MG</v>
          </cell>
          <cell r="D1924">
            <v>298</v>
          </cell>
          <cell r="E1924">
            <v>162</v>
          </cell>
        </row>
        <row r="1925">
          <cell r="A1925" t="str">
            <v>PEQUERIMG</v>
          </cell>
          <cell r="B1925" t="str">
            <v>PEQUERI</v>
          </cell>
          <cell r="C1925" t="str">
            <v>MG</v>
          </cell>
          <cell r="D1925">
            <v>945</v>
          </cell>
          <cell r="E1925">
            <v>489</v>
          </cell>
        </row>
        <row r="1926">
          <cell r="A1926" t="str">
            <v>PEQUIMG</v>
          </cell>
          <cell r="B1926" t="str">
            <v>PEQUI</v>
          </cell>
          <cell r="C1926" t="str">
            <v>MG</v>
          </cell>
          <cell r="D1926">
            <v>1193</v>
          </cell>
          <cell r="E1926">
            <v>410</v>
          </cell>
        </row>
        <row r="1927">
          <cell r="A1927" t="str">
            <v>PERDIGAOMG</v>
          </cell>
          <cell r="B1927" t="str">
            <v>PERDIGAO</v>
          </cell>
          <cell r="C1927" t="str">
            <v>MG</v>
          </cell>
          <cell r="D1927">
            <v>3385</v>
          </cell>
          <cell r="E1927">
            <v>1538</v>
          </cell>
        </row>
        <row r="1928">
          <cell r="A1928" t="str">
            <v>PERDIZESMG</v>
          </cell>
          <cell r="B1928" t="str">
            <v>PERDIZES</v>
          </cell>
          <cell r="C1928" t="str">
            <v>MG</v>
          </cell>
          <cell r="D1928">
            <v>4430</v>
          </cell>
          <cell r="E1928">
            <v>2585</v>
          </cell>
        </row>
        <row r="1929">
          <cell r="A1929" t="str">
            <v>PERDOESMG</v>
          </cell>
          <cell r="B1929" t="str">
            <v>PERDOES</v>
          </cell>
          <cell r="C1929" t="str">
            <v>MG</v>
          </cell>
          <cell r="D1929">
            <v>7330</v>
          </cell>
          <cell r="E1929">
            <v>4375</v>
          </cell>
        </row>
        <row r="1930">
          <cell r="A1930" t="str">
            <v>PERIQUITOMG</v>
          </cell>
          <cell r="B1930" t="str">
            <v>PERIQUITO</v>
          </cell>
          <cell r="C1930" t="str">
            <v>MG</v>
          </cell>
          <cell r="D1930">
            <v>692</v>
          </cell>
          <cell r="E1930">
            <v>365</v>
          </cell>
        </row>
        <row r="1931">
          <cell r="A1931" t="str">
            <v>PESCADORMG</v>
          </cell>
          <cell r="B1931" t="str">
            <v>PESCADOR</v>
          </cell>
          <cell r="C1931" t="str">
            <v>MG</v>
          </cell>
          <cell r="D1931">
            <v>427</v>
          </cell>
          <cell r="E1931">
            <v>157</v>
          </cell>
        </row>
        <row r="1932">
          <cell r="A1932" t="str">
            <v>PIAUMG</v>
          </cell>
          <cell r="B1932" t="str">
            <v>PIAU</v>
          </cell>
          <cell r="C1932" t="str">
            <v>MG</v>
          </cell>
          <cell r="D1932">
            <v>701</v>
          </cell>
          <cell r="E1932">
            <v>314</v>
          </cell>
        </row>
        <row r="1933">
          <cell r="A1933" t="str">
            <v>PIEDADE DE CARATINGAMG</v>
          </cell>
          <cell r="B1933" t="str">
            <v>PIEDADE DE CARATINGA</v>
          </cell>
          <cell r="C1933" t="str">
            <v>MG</v>
          </cell>
          <cell r="D1933">
            <v>1923</v>
          </cell>
          <cell r="E1933">
            <v>766</v>
          </cell>
        </row>
        <row r="1934">
          <cell r="A1934" t="str">
            <v>PIEDADE DE PONTE NOVAMG</v>
          </cell>
          <cell r="B1934" t="str">
            <v>PIEDADE DE PONTE NOVA</v>
          </cell>
          <cell r="C1934" t="str">
            <v>MG</v>
          </cell>
          <cell r="D1934">
            <v>744</v>
          </cell>
          <cell r="E1934">
            <v>397</v>
          </cell>
        </row>
        <row r="1935">
          <cell r="A1935" t="str">
            <v>PIEDADE DO RIO GRANDEMG</v>
          </cell>
          <cell r="B1935" t="str">
            <v>PIEDADE DO RIO GRANDE</v>
          </cell>
          <cell r="C1935" t="str">
            <v>MG</v>
          </cell>
          <cell r="D1935">
            <v>950</v>
          </cell>
          <cell r="E1935">
            <v>498</v>
          </cell>
        </row>
        <row r="1936">
          <cell r="A1936" t="str">
            <v>PIEDADE DOS GERAISMG</v>
          </cell>
          <cell r="B1936" t="str">
            <v>PIEDADE DOS GERAIS</v>
          </cell>
          <cell r="C1936" t="str">
            <v>MG</v>
          </cell>
          <cell r="D1936">
            <v>1617</v>
          </cell>
          <cell r="E1936">
            <v>604</v>
          </cell>
        </row>
        <row r="1937">
          <cell r="A1937" t="str">
            <v>PIMENTAMG</v>
          </cell>
          <cell r="B1937" t="str">
            <v>PIMENTA</v>
          </cell>
          <cell r="C1937" t="str">
            <v>MG</v>
          </cell>
          <cell r="D1937">
            <v>3279</v>
          </cell>
          <cell r="E1937">
            <v>1282</v>
          </cell>
        </row>
        <row r="1938">
          <cell r="A1938" t="str">
            <v>PINGO D'AGUAMG</v>
          </cell>
          <cell r="B1938" t="str">
            <v>PINGO D'AGUA</v>
          </cell>
          <cell r="C1938" t="str">
            <v>MG</v>
          </cell>
          <cell r="D1938">
            <v>444</v>
          </cell>
          <cell r="E1938">
            <v>171</v>
          </cell>
        </row>
        <row r="1939">
          <cell r="A1939" t="str">
            <v>PINTOPOLISMG</v>
          </cell>
          <cell r="B1939" t="str">
            <v>PINTOPOLIS</v>
          </cell>
          <cell r="C1939" t="str">
            <v>MG</v>
          </cell>
          <cell r="D1939">
            <v>666</v>
          </cell>
          <cell r="E1939">
            <v>117</v>
          </cell>
        </row>
        <row r="1940">
          <cell r="A1940" t="str">
            <v>PIRACEMAMG</v>
          </cell>
          <cell r="B1940" t="str">
            <v>PIRACEMA</v>
          </cell>
          <cell r="C1940" t="str">
            <v>MG</v>
          </cell>
          <cell r="D1940">
            <v>2216</v>
          </cell>
          <cell r="E1940">
            <v>898</v>
          </cell>
        </row>
        <row r="1941">
          <cell r="A1941" t="str">
            <v>PIRAJUBAMG</v>
          </cell>
          <cell r="B1941" t="str">
            <v>PIRAJUBA</v>
          </cell>
          <cell r="C1941" t="str">
            <v>MG</v>
          </cell>
          <cell r="D1941">
            <v>1319</v>
          </cell>
          <cell r="E1941">
            <v>531</v>
          </cell>
        </row>
        <row r="1942">
          <cell r="A1942" t="str">
            <v>PIRANGAMG</v>
          </cell>
          <cell r="B1942" t="str">
            <v>PIRANGA</v>
          </cell>
          <cell r="C1942" t="str">
            <v>MG</v>
          </cell>
          <cell r="D1942">
            <v>3249</v>
          </cell>
          <cell r="E1942">
            <v>1305</v>
          </cell>
        </row>
        <row r="1943">
          <cell r="A1943" t="str">
            <v>PIRANGUCUMG</v>
          </cell>
          <cell r="B1943" t="str">
            <v>PIRANGUCU</v>
          </cell>
          <cell r="C1943" t="str">
            <v>MG</v>
          </cell>
          <cell r="D1943">
            <v>1111</v>
          </cell>
          <cell r="E1943">
            <v>524</v>
          </cell>
        </row>
        <row r="1944">
          <cell r="A1944" t="str">
            <v>PIRANGUINHOMG</v>
          </cell>
          <cell r="B1944" t="str">
            <v>PIRANGUINHO</v>
          </cell>
          <cell r="C1944" t="str">
            <v>MG</v>
          </cell>
          <cell r="D1944">
            <v>1879</v>
          </cell>
          <cell r="E1944">
            <v>1078</v>
          </cell>
        </row>
        <row r="1945">
          <cell r="A1945" t="str">
            <v>PIRAPETINGAMG</v>
          </cell>
          <cell r="B1945" t="str">
            <v>PIRAPETINGA</v>
          </cell>
          <cell r="C1945" t="str">
            <v>MG</v>
          </cell>
          <cell r="D1945">
            <v>5713</v>
          </cell>
          <cell r="E1945">
            <v>2746</v>
          </cell>
        </row>
        <row r="1946">
          <cell r="A1946" t="str">
            <v>PIRAPORAMG</v>
          </cell>
          <cell r="B1946" t="str">
            <v>PIRAPORA</v>
          </cell>
          <cell r="C1946" t="str">
            <v>MG</v>
          </cell>
          <cell r="D1946">
            <v>15382</v>
          </cell>
          <cell r="E1946">
            <v>6131</v>
          </cell>
        </row>
        <row r="1947">
          <cell r="A1947" t="str">
            <v>PIRAUBAMG</v>
          </cell>
          <cell r="B1947" t="str">
            <v>PIRAUBA</v>
          </cell>
          <cell r="C1947" t="str">
            <v>MG</v>
          </cell>
          <cell r="D1947">
            <v>2509</v>
          </cell>
          <cell r="E1947">
            <v>1327</v>
          </cell>
        </row>
        <row r="1948">
          <cell r="A1948" t="str">
            <v>PITANGUIMG</v>
          </cell>
          <cell r="B1948" t="str">
            <v>PITANGUI</v>
          </cell>
          <cell r="C1948" t="str">
            <v>MG</v>
          </cell>
          <cell r="D1948">
            <v>10937</v>
          </cell>
          <cell r="E1948">
            <v>4873</v>
          </cell>
        </row>
        <row r="1949">
          <cell r="A1949" t="str">
            <v>PIUMHIMG</v>
          </cell>
          <cell r="B1949" t="str">
            <v>PIUMHI</v>
          </cell>
          <cell r="C1949" t="str">
            <v>MG</v>
          </cell>
          <cell r="D1949">
            <v>14189</v>
          </cell>
          <cell r="E1949">
            <v>7417</v>
          </cell>
        </row>
        <row r="1950">
          <cell r="A1950" t="str">
            <v>PLANURAMG</v>
          </cell>
          <cell r="B1950" t="str">
            <v>PLANURA</v>
          </cell>
          <cell r="C1950" t="str">
            <v>MG</v>
          </cell>
          <cell r="D1950">
            <v>2741</v>
          </cell>
          <cell r="E1950">
            <v>1390</v>
          </cell>
        </row>
        <row r="1951">
          <cell r="A1951" t="str">
            <v>POCO FUNDOMG</v>
          </cell>
          <cell r="B1951" t="str">
            <v>POCO FUNDO</v>
          </cell>
          <cell r="C1951" t="str">
            <v>MG</v>
          </cell>
          <cell r="D1951">
            <v>7142</v>
          </cell>
          <cell r="E1951">
            <v>3097</v>
          </cell>
        </row>
        <row r="1952">
          <cell r="A1952" t="str">
            <v>POCOS DE CALDASMG</v>
          </cell>
          <cell r="B1952" t="str">
            <v>POCOS DE CALDAS</v>
          </cell>
          <cell r="C1952" t="str">
            <v>MG</v>
          </cell>
          <cell r="D1952">
            <v>73774</v>
          </cell>
          <cell r="E1952">
            <v>48445</v>
          </cell>
        </row>
        <row r="1953">
          <cell r="A1953" t="str">
            <v>POCRANEMG</v>
          </cell>
          <cell r="B1953" t="str">
            <v>POCRANE</v>
          </cell>
          <cell r="C1953" t="str">
            <v>MG</v>
          </cell>
          <cell r="D1953">
            <v>2153</v>
          </cell>
          <cell r="E1953">
            <v>605</v>
          </cell>
        </row>
        <row r="1954">
          <cell r="A1954" t="str">
            <v>POMPEUMG</v>
          </cell>
          <cell r="B1954" t="str">
            <v>POMPEU</v>
          </cell>
          <cell r="C1954" t="str">
            <v>MG</v>
          </cell>
          <cell r="D1954">
            <v>7989</v>
          </cell>
          <cell r="E1954">
            <v>3365</v>
          </cell>
        </row>
        <row r="1955">
          <cell r="A1955" t="str">
            <v>PONTE NOVAMG</v>
          </cell>
          <cell r="B1955" t="str">
            <v>PONTE NOVA</v>
          </cell>
          <cell r="C1955" t="str">
            <v>MG</v>
          </cell>
          <cell r="D1955">
            <v>19416</v>
          </cell>
          <cell r="E1955">
            <v>10730</v>
          </cell>
        </row>
        <row r="1956">
          <cell r="A1956" t="str">
            <v>PONTO CHIQUEMG</v>
          </cell>
          <cell r="B1956" t="str">
            <v>PONTO CHIQUE</v>
          </cell>
          <cell r="C1956" t="str">
            <v>MG</v>
          </cell>
          <cell r="D1956">
            <v>259</v>
          </cell>
          <cell r="E1956">
            <v>53</v>
          </cell>
        </row>
        <row r="1957">
          <cell r="A1957" t="str">
            <v>PONTO DOS VOLANTESMG</v>
          </cell>
          <cell r="B1957" t="str">
            <v>PONTO DOS VOLANTES</v>
          </cell>
          <cell r="C1957" t="str">
            <v>MG</v>
          </cell>
          <cell r="D1957">
            <v>627</v>
          </cell>
          <cell r="E1957">
            <v>250</v>
          </cell>
        </row>
        <row r="1958">
          <cell r="A1958" t="str">
            <v>PORTEIRINHAMG</v>
          </cell>
          <cell r="B1958" t="str">
            <v>PORTEIRINHA</v>
          </cell>
          <cell r="C1958" t="str">
            <v>MG</v>
          </cell>
          <cell r="D1958">
            <v>10011</v>
          </cell>
          <cell r="E1958">
            <v>2265</v>
          </cell>
        </row>
        <row r="1959">
          <cell r="A1959" t="str">
            <v>PORTO FIRMEMG</v>
          </cell>
          <cell r="B1959" t="str">
            <v>PORTO FIRME</v>
          </cell>
          <cell r="C1959" t="str">
            <v>MG</v>
          </cell>
          <cell r="D1959">
            <v>1941</v>
          </cell>
          <cell r="E1959">
            <v>662</v>
          </cell>
        </row>
        <row r="1960">
          <cell r="A1960" t="str">
            <v>POTEMG</v>
          </cell>
          <cell r="B1960" t="str">
            <v>POTE</v>
          </cell>
          <cell r="C1960" t="str">
            <v>MG</v>
          </cell>
          <cell r="D1960">
            <v>2236</v>
          </cell>
          <cell r="E1960">
            <v>766</v>
          </cell>
        </row>
        <row r="1961">
          <cell r="A1961" t="str">
            <v>POUSO ALEGREMG</v>
          </cell>
          <cell r="B1961" t="str">
            <v>POUSO ALEGRE</v>
          </cell>
          <cell r="C1961" t="str">
            <v>MG</v>
          </cell>
          <cell r="D1961">
            <v>55527</v>
          </cell>
          <cell r="E1961">
            <v>34198</v>
          </cell>
        </row>
        <row r="1962">
          <cell r="A1962" t="str">
            <v>POUSO ALTOMG</v>
          </cell>
          <cell r="B1962" t="str">
            <v>POUSO ALTO</v>
          </cell>
          <cell r="C1962" t="str">
            <v>MG</v>
          </cell>
          <cell r="D1962">
            <v>1959</v>
          </cell>
          <cell r="E1962">
            <v>1182</v>
          </cell>
        </row>
        <row r="1963">
          <cell r="A1963" t="str">
            <v>PRADOSMG</v>
          </cell>
          <cell r="B1963" t="str">
            <v>PRADOS</v>
          </cell>
          <cell r="C1963" t="str">
            <v>MG</v>
          </cell>
          <cell r="D1963">
            <v>2600</v>
          </cell>
          <cell r="E1963">
            <v>1135</v>
          </cell>
        </row>
        <row r="1964">
          <cell r="A1964" t="str">
            <v>PRATAMG</v>
          </cell>
          <cell r="B1964" t="str">
            <v>PRATA</v>
          </cell>
          <cell r="C1964" t="str">
            <v>MG</v>
          </cell>
          <cell r="D1964">
            <v>8779</v>
          </cell>
          <cell r="E1964">
            <v>4318</v>
          </cell>
        </row>
        <row r="1965">
          <cell r="A1965" t="str">
            <v>PRATAPOLISMG</v>
          </cell>
          <cell r="B1965" t="str">
            <v>PRATAPOLIS</v>
          </cell>
          <cell r="C1965" t="str">
            <v>MG</v>
          </cell>
          <cell r="D1965">
            <v>3275</v>
          </cell>
          <cell r="E1965">
            <v>2055</v>
          </cell>
        </row>
        <row r="1966">
          <cell r="A1966" t="str">
            <v>PRATINHAMG</v>
          </cell>
          <cell r="B1966" t="str">
            <v>PRATINHA</v>
          </cell>
          <cell r="C1966" t="str">
            <v>MG</v>
          </cell>
          <cell r="D1966">
            <v>1283</v>
          </cell>
          <cell r="E1966">
            <v>633</v>
          </cell>
        </row>
        <row r="1967">
          <cell r="A1967" t="str">
            <v>PRESIDENTE BERNARDESMG</v>
          </cell>
          <cell r="B1967" t="str">
            <v>PRESIDENTE BERNARDES</v>
          </cell>
          <cell r="C1967" t="str">
            <v>MG</v>
          </cell>
          <cell r="D1967">
            <v>1232</v>
          </cell>
          <cell r="E1967">
            <v>312</v>
          </cell>
        </row>
        <row r="1968">
          <cell r="A1968" t="str">
            <v>PRESIDENTE JUSCELINOMG</v>
          </cell>
          <cell r="B1968" t="str">
            <v>PRESIDENTE JUSCELINO</v>
          </cell>
          <cell r="C1968" t="str">
            <v>MG</v>
          </cell>
          <cell r="D1968">
            <v>695</v>
          </cell>
          <cell r="E1968">
            <v>275</v>
          </cell>
        </row>
        <row r="1969">
          <cell r="A1969" t="str">
            <v>PRESIDENTE KUBITSCHEKMG</v>
          </cell>
          <cell r="B1969" t="str">
            <v>PRESIDENTE KUBITSCHEK</v>
          </cell>
          <cell r="C1969" t="str">
            <v>MG</v>
          </cell>
          <cell r="D1969">
            <v>429</v>
          </cell>
          <cell r="E1969">
            <v>218</v>
          </cell>
        </row>
        <row r="1970">
          <cell r="A1970" t="str">
            <v>PRESIDENTE OLEGARIOMG</v>
          </cell>
          <cell r="B1970" t="str">
            <v>PRESIDENTE OLEGARIO</v>
          </cell>
          <cell r="C1970" t="str">
            <v>MG</v>
          </cell>
          <cell r="D1970">
            <v>4790</v>
          </cell>
          <cell r="E1970">
            <v>2481</v>
          </cell>
        </row>
        <row r="1971">
          <cell r="A1971" t="str">
            <v>PRUDENTE DE MORAISMG</v>
          </cell>
          <cell r="B1971" t="str">
            <v>PRUDENTE DE MORAIS</v>
          </cell>
          <cell r="C1971" t="str">
            <v>MG</v>
          </cell>
          <cell r="D1971">
            <v>1826</v>
          </cell>
          <cell r="E1971">
            <v>1116</v>
          </cell>
        </row>
        <row r="1972">
          <cell r="A1972" t="str">
            <v>QUARTEL GERALMG</v>
          </cell>
          <cell r="B1972" t="str">
            <v>QUARTEL GERAL</v>
          </cell>
          <cell r="C1972" t="str">
            <v>MG</v>
          </cell>
          <cell r="D1972">
            <v>587</v>
          </cell>
          <cell r="E1972">
            <v>353</v>
          </cell>
        </row>
        <row r="1973">
          <cell r="A1973" t="str">
            <v>QUELUZITAMG</v>
          </cell>
          <cell r="B1973" t="str">
            <v>QUELUZITA</v>
          </cell>
          <cell r="C1973" t="str">
            <v>MG</v>
          </cell>
          <cell r="D1973">
            <v>509</v>
          </cell>
          <cell r="E1973">
            <v>235</v>
          </cell>
        </row>
        <row r="1974">
          <cell r="A1974" t="str">
            <v>RAPOSOSMG</v>
          </cell>
          <cell r="B1974" t="str">
            <v>RAPOSOS</v>
          </cell>
          <cell r="C1974" t="str">
            <v>MG</v>
          </cell>
          <cell r="D1974">
            <v>3874</v>
          </cell>
          <cell r="E1974">
            <v>2241</v>
          </cell>
        </row>
        <row r="1975">
          <cell r="A1975" t="str">
            <v>RAUL SOARESMG</v>
          </cell>
          <cell r="B1975" t="str">
            <v>RAUL SOARES</v>
          </cell>
          <cell r="C1975" t="str">
            <v>MG</v>
          </cell>
          <cell r="D1975">
            <v>6284</v>
          </cell>
          <cell r="E1975">
            <v>2424</v>
          </cell>
        </row>
        <row r="1976">
          <cell r="A1976" t="str">
            <v>RECREIOMG</v>
          </cell>
          <cell r="B1976" t="str">
            <v>RECREIO</v>
          </cell>
          <cell r="C1976" t="str">
            <v>MG</v>
          </cell>
          <cell r="D1976">
            <v>2342</v>
          </cell>
          <cell r="E1976">
            <v>1402</v>
          </cell>
        </row>
        <row r="1977">
          <cell r="A1977" t="str">
            <v>REDUTOMG</v>
          </cell>
          <cell r="B1977" t="str">
            <v>REDUTO</v>
          </cell>
          <cell r="C1977" t="str">
            <v>MG</v>
          </cell>
          <cell r="D1977">
            <v>1186</v>
          </cell>
          <cell r="E1977">
            <v>574</v>
          </cell>
        </row>
        <row r="1978">
          <cell r="A1978" t="str">
            <v>RESENDE COSTAMG</v>
          </cell>
          <cell r="B1978" t="str">
            <v>RESENDE COSTA</v>
          </cell>
          <cell r="C1978" t="str">
            <v>MG</v>
          </cell>
          <cell r="D1978">
            <v>3905</v>
          </cell>
          <cell r="E1978">
            <v>2259</v>
          </cell>
        </row>
        <row r="1979">
          <cell r="A1979" t="str">
            <v>RESPLENDORMG</v>
          </cell>
          <cell r="B1979" t="str">
            <v>RESPLENDOR</v>
          </cell>
          <cell r="C1979" t="str">
            <v>MG</v>
          </cell>
          <cell r="D1979">
            <v>4660</v>
          </cell>
          <cell r="E1979">
            <v>1815</v>
          </cell>
        </row>
        <row r="1980">
          <cell r="A1980" t="str">
            <v>RESSAQUINHAMG</v>
          </cell>
          <cell r="B1980" t="str">
            <v>RESSAQUINHA</v>
          </cell>
          <cell r="C1980" t="str">
            <v>MG</v>
          </cell>
          <cell r="D1980">
            <v>1431</v>
          </cell>
          <cell r="E1980">
            <v>688</v>
          </cell>
        </row>
        <row r="1981">
          <cell r="A1981" t="str">
            <v>RIACHINHOMG</v>
          </cell>
          <cell r="B1981" t="str">
            <v>RIACHINHO</v>
          </cell>
          <cell r="C1981" t="str">
            <v>MG</v>
          </cell>
          <cell r="D1981">
            <v>1389</v>
          </cell>
          <cell r="E1981">
            <v>438</v>
          </cell>
        </row>
        <row r="1982">
          <cell r="A1982" t="str">
            <v>RIACHO DOS MACHADOSMG</v>
          </cell>
          <cell r="B1982" t="str">
            <v>RIACHO DOS MACHADOS</v>
          </cell>
          <cell r="C1982" t="str">
            <v>MG</v>
          </cell>
          <cell r="D1982">
            <v>1552</v>
          </cell>
          <cell r="E1982">
            <v>263</v>
          </cell>
        </row>
        <row r="1983">
          <cell r="A1983" t="str">
            <v>RIBEIRAO DAS NEVESMG</v>
          </cell>
          <cell r="B1983" t="str">
            <v>RIBEIRAO DAS NEVES</v>
          </cell>
          <cell r="C1983" t="str">
            <v>MG</v>
          </cell>
          <cell r="D1983">
            <v>62159</v>
          </cell>
          <cell r="E1983">
            <v>38074</v>
          </cell>
        </row>
        <row r="1984">
          <cell r="A1984" t="str">
            <v>RIBEIRAO VERMELHOMG</v>
          </cell>
          <cell r="B1984" t="str">
            <v>RIBEIRAO VERMELHO</v>
          </cell>
          <cell r="C1984" t="str">
            <v>MG</v>
          </cell>
          <cell r="D1984">
            <v>787</v>
          </cell>
          <cell r="E1984">
            <v>495</v>
          </cell>
        </row>
        <row r="1985">
          <cell r="A1985" t="str">
            <v>RIO ACIMAMG</v>
          </cell>
          <cell r="B1985" t="str">
            <v>RIO ACIMA</v>
          </cell>
          <cell r="C1985" t="str">
            <v>MG</v>
          </cell>
          <cell r="D1985">
            <v>2837</v>
          </cell>
          <cell r="E1985">
            <v>1575</v>
          </cell>
        </row>
        <row r="1986">
          <cell r="A1986" t="str">
            <v>RIO CASCAMG</v>
          </cell>
          <cell r="B1986" t="str">
            <v>RIO CASCA</v>
          </cell>
          <cell r="C1986" t="str">
            <v>MG</v>
          </cell>
          <cell r="D1986">
            <v>3260</v>
          </cell>
          <cell r="E1986">
            <v>1775</v>
          </cell>
        </row>
        <row r="1987">
          <cell r="A1987" t="str">
            <v>RIO DO PRADOMG</v>
          </cell>
          <cell r="B1987" t="str">
            <v>RIO DO PRADO</v>
          </cell>
          <cell r="C1987" t="str">
            <v>MG</v>
          </cell>
          <cell r="D1987">
            <v>478</v>
          </cell>
          <cell r="E1987">
            <v>157</v>
          </cell>
        </row>
        <row r="1988">
          <cell r="A1988" t="str">
            <v>RIO DOCEMG</v>
          </cell>
          <cell r="B1988" t="str">
            <v>RIO DOCE</v>
          </cell>
          <cell r="C1988" t="str">
            <v>MG</v>
          </cell>
          <cell r="D1988">
            <v>519</v>
          </cell>
          <cell r="E1988">
            <v>260</v>
          </cell>
        </row>
        <row r="1989">
          <cell r="A1989" t="str">
            <v>RIO ESPERAMG</v>
          </cell>
          <cell r="B1989" t="str">
            <v>RIO ESPERA</v>
          </cell>
          <cell r="C1989" t="str">
            <v>MG</v>
          </cell>
          <cell r="D1989">
            <v>1447</v>
          </cell>
          <cell r="E1989">
            <v>395</v>
          </cell>
        </row>
        <row r="1990">
          <cell r="A1990" t="str">
            <v>RIO MANSOMG</v>
          </cell>
          <cell r="B1990" t="str">
            <v>RIO MANSO</v>
          </cell>
          <cell r="C1990" t="str">
            <v>MG</v>
          </cell>
          <cell r="D1990">
            <v>1583</v>
          </cell>
          <cell r="E1990">
            <v>708</v>
          </cell>
        </row>
        <row r="1991">
          <cell r="A1991" t="str">
            <v>RIO NOVOMG</v>
          </cell>
          <cell r="B1991" t="str">
            <v>RIO NOVO</v>
          </cell>
          <cell r="C1991" t="str">
            <v>MG</v>
          </cell>
          <cell r="D1991">
            <v>2316</v>
          </cell>
          <cell r="E1991">
            <v>1410</v>
          </cell>
        </row>
        <row r="1992">
          <cell r="A1992" t="str">
            <v>RIO PARANAIBAMG</v>
          </cell>
          <cell r="B1992" t="str">
            <v>RIO PARANAIBA</v>
          </cell>
          <cell r="C1992" t="str">
            <v>MG</v>
          </cell>
          <cell r="D1992">
            <v>4027</v>
          </cell>
          <cell r="E1992">
            <v>1954</v>
          </cell>
        </row>
        <row r="1993">
          <cell r="A1993" t="str">
            <v>RIO PARDO DE MINASMG</v>
          </cell>
          <cell r="B1993" t="str">
            <v>RIO PARDO DE MINAS</v>
          </cell>
          <cell r="C1993" t="str">
            <v>MG</v>
          </cell>
          <cell r="D1993">
            <v>5146</v>
          </cell>
          <cell r="E1993">
            <v>940</v>
          </cell>
        </row>
        <row r="1994">
          <cell r="A1994" t="str">
            <v>RIO PIRACICABAMG</v>
          </cell>
          <cell r="B1994" t="str">
            <v>RIO PIRACICABA</v>
          </cell>
          <cell r="C1994" t="str">
            <v>MG</v>
          </cell>
          <cell r="D1994">
            <v>3542</v>
          </cell>
          <cell r="E1994">
            <v>2180</v>
          </cell>
        </row>
        <row r="1995">
          <cell r="A1995" t="str">
            <v>RIO POMBAMG</v>
          </cell>
          <cell r="B1995" t="str">
            <v>RIO POMBA</v>
          </cell>
          <cell r="C1995" t="str">
            <v>MG</v>
          </cell>
          <cell r="D1995">
            <v>5516</v>
          </cell>
          <cell r="E1995">
            <v>3207</v>
          </cell>
        </row>
        <row r="1996">
          <cell r="A1996" t="str">
            <v>RIO PRETOMG</v>
          </cell>
          <cell r="B1996" t="str">
            <v>RIO PRETO</v>
          </cell>
          <cell r="C1996" t="str">
            <v>MG</v>
          </cell>
          <cell r="D1996">
            <v>8248</v>
          </cell>
          <cell r="E1996">
            <v>4179</v>
          </cell>
        </row>
        <row r="1997">
          <cell r="A1997" t="str">
            <v>RIO VERMELHOMG</v>
          </cell>
          <cell r="B1997" t="str">
            <v>RIO VERMELHO</v>
          </cell>
          <cell r="C1997" t="str">
            <v>MG</v>
          </cell>
          <cell r="D1997">
            <v>2145</v>
          </cell>
          <cell r="E1997">
            <v>753</v>
          </cell>
        </row>
        <row r="1998">
          <cell r="A1998" t="str">
            <v>RITAPOLISMG</v>
          </cell>
          <cell r="B1998" t="str">
            <v>RITAPOLIS</v>
          </cell>
          <cell r="C1998" t="str">
            <v>MG</v>
          </cell>
          <cell r="D1998">
            <v>942</v>
          </cell>
          <cell r="E1998">
            <v>467</v>
          </cell>
        </row>
        <row r="1999">
          <cell r="A1999" t="str">
            <v>ROCHEDO DE MINASMG</v>
          </cell>
          <cell r="B1999" t="str">
            <v>ROCHEDO DE MINAS</v>
          </cell>
          <cell r="C1999" t="str">
            <v>MG</v>
          </cell>
          <cell r="D1999">
            <v>488</v>
          </cell>
          <cell r="E1999">
            <v>302</v>
          </cell>
        </row>
        <row r="2000">
          <cell r="A2000" t="str">
            <v>RODEIROMG</v>
          </cell>
          <cell r="B2000" t="str">
            <v>RODEIRO</v>
          </cell>
          <cell r="C2000" t="str">
            <v>MG</v>
          </cell>
          <cell r="D2000">
            <v>2023</v>
          </cell>
          <cell r="E2000">
            <v>905</v>
          </cell>
        </row>
        <row r="2001">
          <cell r="A2001" t="str">
            <v>ROMARIAMG</v>
          </cell>
          <cell r="B2001" t="str">
            <v>ROMARIA</v>
          </cell>
          <cell r="C2001" t="str">
            <v>MG</v>
          </cell>
          <cell r="D2001">
            <v>837</v>
          </cell>
          <cell r="E2001">
            <v>522</v>
          </cell>
        </row>
        <row r="2002">
          <cell r="A2002" t="str">
            <v>ROSARIO DA LIMEIRAMG</v>
          </cell>
          <cell r="B2002" t="str">
            <v>ROSARIO DA LIMEIRA</v>
          </cell>
          <cell r="C2002" t="str">
            <v>MG</v>
          </cell>
          <cell r="D2002">
            <v>1487</v>
          </cell>
          <cell r="E2002">
            <v>470</v>
          </cell>
        </row>
        <row r="2003">
          <cell r="A2003" t="str">
            <v>RUBELITAMG</v>
          </cell>
          <cell r="B2003" t="str">
            <v>RUBELITA</v>
          </cell>
          <cell r="C2003" t="str">
            <v>MG</v>
          </cell>
          <cell r="D2003">
            <v>513</v>
          </cell>
          <cell r="E2003">
            <v>166</v>
          </cell>
        </row>
        <row r="2004">
          <cell r="A2004" t="str">
            <v>RUBIMMG</v>
          </cell>
          <cell r="B2004" t="str">
            <v>RUBIM</v>
          </cell>
          <cell r="C2004" t="str">
            <v>MG</v>
          </cell>
          <cell r="D2004">
            <v>936</v>
          </cell>
          <cell r="E2004">
            <v>273</v>
          </cell>
        </row>
        <row r="2005">
          <cell r="A2005" t="str">
            <v>SABARAMG</v>
          </cell>
          <cell r="B2005" t="str">
            <v>SABARA</v>
          </cell>
          <cell r="C2005" t="str">
            <v>MG</v>
          </cell>
          <cell r="D2005">
            <v>28280</v>
          </cell>
          <cell r="E2005">
            <v>16774</v>
          </cell>
        </row>
        <row r="2006">
          <cell r="A2006" t="str">
            <v>SABINOPOLISMG</v>
          </cell>
          <cell r="B2006" t="str">
            <v>SABINOPOLIS</v>
          </cell>
          <cell r="C2006" t="str">
            <v>MG</v>
          </cell>
          <cell r="D2006">
            <v>3309</v>
          </cell>
          <cell r="E2006">
            <v>1174</v>
          </cell>
        </row>
        <row r="2007">
          <cell r="A2007" t="str">
            <v>SACRAMENTOMG</v>
          </cell>
          <cell r="B2007" t="str">
            <v>SACRAMENTO</v>
          </cell>
          <cell r="C2007" t="str">
            <v>MG</v>
          </cell>
          <cell r="D2007">
            <v>9333</v>
          </cell>
          <cell r="E2007">
            <v>5487</v>
          </cell>
        </row>
        <row r="2008">
          <cell r="A2008" t="str">
            <v>SALINASMG</v>
          </cell>
          <cell r="B2008" t="str">
            <v>SALINAS</v>
          </cell>
          <cell r="C2008" t="str">
            <v>MG</v>
          </cell>
          <cell r="D2008">
            <v>9287</v>
          </cell>
          <cell r="E2008">
            <v>2921</v>
          </cell>
        </row>
        <row r="2009">
          <cell r="A2009" t="str">
            <v>SALTO DA DIVISAMG</v>
          </cell>
          <cell r="B2009" t="str">
            <v>SALTO DA DIVISA</v>
          </cell>
          <cell r="C2009" t="str">
            <v>MG</v>
          </cell>
          <cell r="D2009">
            <v>200</v>
          </cell>
          <cell r="E2009">
            <v>81</v>
          </cell>
        </row>
        <row r="2010">
          <cell r="A2010" t="str">
            <v>SANTA BARBARAMG</v>
          </cell>
          <cell r="B2010" t="str">
            <v>SANTA BARBARA</v>
          </cell>
          <cell r="C2010" t="str">
            <v>MG</v>
          </cell>
          <cell r="D2010">
            <v>7892</v>
          </cell>
          <cell r="E2010">
            <v>4917</v>
          </cell>
        </row>
        <row r="2011">
          <cell r="A2011" t="str">
            <v>SANTA BARBARA DO LESTEMG</v>
          </cell>
          <cell r="B2011" t="str">
            <v>SANTA BARBARA DO LESTE</v>
          </cell>
          <cell r="C2011" t="str">
            <v>MG</v>
          </cell>
          <cell r="D2011">
            <v>2579</v>
          </cell>
          <cell r="E2011">
            <v>974</v>
          </cell>
        </row>
        <row r="2012">
          <cell r="A2012" t="str">
            <v>SANTA BARBARA DO MONTE VERDEMG</v>
          </cell>
          <cell r="B2012" t="str">
            <v>SANTA BARBARA DO MONTE VERDE</v>
          </cell>
          <cell r="C2012" t="str">
            <v>MG</v>
          </cell>
          <cell r="D2012">
            <v>5752</v>
          </cell>
          <cell r="E2012">
            <v>2164</v>
          </cell>
        </row>
        <row r="2013">
          <cell r="A2013" t="str">
            <v>SANTA BARBARA DO TUGURIOMG</v>
          </cell>
          <cell r="B2013" t="str">
            <v>SANTA BARBARA DO TUGURIO</v>
          </cell>
          <cell r="C2013" t="str">
            <v>MG</v>
          </cell>
          <cell r="D2013">
            <v>958</v>
          </cell>
          <cell r="E2013">
            <v>405</v>
          </cell>
        </row>
        <row r="2014">
          <cell r="A2014" t="str">
            <v>SANTA CRUZ DE MINASMG</v>
          </cell>
          <cell r="B2014" t="str">
            <v>SANTA CRUZ DE MINAS</v>
          </cell>
          <cell r="C2014" t="str">
            <v>MG</v>
          </cell>
          <cell r="D2014">
            <v>1962</v>
          </cell>
          <cell r="E2014">
            <v>894</v>
          </cell>
        </row>
        <row r="2015">
          <cell r="A2015" t="str">
            <v>SANTA CRUZ DE SALINASMG</v>
          </cell>
          <cell r="B2015" t="str">
            <v>SANTA CRUZ DE SALINAS</v>
          </cell>
          <cell r="C2015" t="str">
            <v>MG</v>
          </cell>
          <cell r="D2015">
            <v>534</v>
          </cell>
          <cell r="E2015">
            <v>125</v>
          </cell>
        </row>
        <row r="2016">
          <cell r="A2016" t="str">
            <v>SANTA CRUZ DO ESCALVADOMG</v>
          </cell>
          <cell r="B2016" t="str">
            <v>SANTA CRUZ DO ESCALVADO</v>
          </cell>
          <cell r="C2016" t="str">
            <v>MG</v>
          </cell>
          <cell r="D2016">
            <v>1004</v>
          </cell>
          <cell r="E2016">
            <v>428</v>
          </cell>
        </row>
        <row r="2017">
          <cell r="A2017" t="str">
            <v>SANTA EFIGENIA DE MINASMG</v>
          </cell>
          <cell r="B2017" t="str">
            <v>SANTA EFIGENIA DE MINAS</v>
          </cell>
          <cell r="C2017" t="str">
            <v>MG</v>
          </cell>
          <cell r="D2017">
            <v>853</v>
          </cell>
          <cell r="E2017">
            <v>236</v>
          </cell>
        </row>
        <row r="2018">
          <cell r="A2018" t="str">
            <v>SANTA FE DE MINASMG</v>
          </cell>
          <cell r="B2018" t="str">
            <v>SANTA FE DE MINAS</v>
          </cell>
          <cell r="C2018" t="str">
            <v>MG</v>
          </cell>
          <cell r="D2018">
            <v>220</v>
          </cell>
          <cell r="E2018">
            <v>59</v>
          </cell>
        </row>
        <row r="2019">
          <cell r="A2019" t="str">
            <v>SANTA HELENA DE MINASMG</v>
          </cell>
          <cell r="B2019" t="str">
            <v>SANTA HELENA DE MINAS</v>
          </cell>
          <cell r="C2019" t="str">
            <v>MG</v>
          </cell>
          <cell r="D2019">
            <v>417</v>
          </cell>
          <cell r="E2019">
            <v>129</v>
          </cell>
        </row>
        <row r="2020">
          <cell r="A2020" t="str">
            <v>SANTA JULIANAMG</v>
          </cell>
          <cell r="B2020" t="str">
            <v>SANTA JULIANA</v>
          </cell>
          <cell r="C2020" t="str">
            <v>MG</v>
          </cell>
          <cell r="D2020">
            <v>3788</v>
          </cell>
          <cell r="E2020">
            <v>2138</v>
          </cell>
        </row>
        <row r="2021">
          <cell r="A2021" t="str">
            <v>SANTA LUZIAMG</v>
          </cell>
          <cell r="B2021" t="str">
            <v>SANTA LUZIA</v>
          </cell>
          <cell r="C2021" t="str">
            <v>MG</v>
          </cell>
          <cell r="D2021">
            <v>52903</v>
          </cell>
          <cell r="E2021">
            <v>32606</v>
          </cell>
        </row>
        <row r="2022">
          <cell r="A2022" t="str">
            <v>SANTA MARGARIDAMG</v>
          </cell>
          <cell r="B2022" t="str">
            <v>SANTA MARGARIDA</v>
          </cell>
          <cell r="C2022" t="str">
            <v>MG</v>
          </cell>
          <cell r="D2022">
            <v>4685</v>
          </cell>
          <cell r="E2022">
            <v>2165</v>
          </cell>
        </row>
        <row r="2023">
          <cell r="A2023" t="str">
            <v>SANTA MARIA DE ITABIRAMG</v>
          </cell>
          <cell r="B2023" t="str">
            <v>SANTA MARIA DE ITABIRA</v>
          </cell>
          <cell r="C2023" t="str">
            <v>MG</v>
          </cell>
          <cell r="D2023">
            <v>2264</v>
          </cell>
          <cell r="E2023">
            <v>1119</v>
          </cell>
        </row>
        <row r="2024">
          <cell r="A2024" t="str">
            <v>SANTA MARIA DO SALTOMG</v>
          </cell>
          <cell r="B2024" t="str">
            <v>SANTA MARIA DO SALTO</v>
          </cell>
          <cell r="C2024" t="str">
            <v>MG</v>
          </cell>
          <cell r="D2024">
            <v>400</v>
          </cell>
          <cell r="E2024">
            <v>133</v>
          </cell>
        </row>
        <row r="2025">
          <cell r="A2025" t="str">
            <v>SANTA MARIA DO SUACUIMG</v>
          </cell>
          <cell r="B2025" t="str">
            <v>SANTA MARIA DO SUACUI</v>
          </cell>
          <cell r="C2025" t="str">
            <v>MG</v>
          </cell>
          <cell r="D2025">
            <v>2564</v>
          </cell>
          <cell r="E2025">
            <v>997</v>
          </cell>
        </row>
        <row r="2026">
          <cell r="A2026" t="str">
            <v>SANTA RITA DE CALDASMG</v>
          </cell>
          <cell r="B2026" t="str">
            <v>SANTA RITA DE CALDAS</v>
          </cell>
          <cell r="C2026" t="str">
            <v>MG</v>
          </cell>
          <cell r="D2026">
            <v>4053</v>
          </cell>
          <cell r="E2026">
            <v>2182</v>
          </cell>
        </row>
        <row r="2027">
          <cell r="A2027" t="str">
            <v>SANTA RITA DE IBITIPOCAMG</v>
          </cell>
          <cell r="B2027" t="str">
            <v>SANTA RITA DE IBITIPOCA</v>
          </cell>
          <cell r="C2027" t="str">
            <v>MG</v>
          </cell>
          <cell r="D2027">
            <v>533</v>
          </cell>
          <cell r="E2027">
            <v>302</v>
          </cell>
        </row>
        <row r="2028">
          <cell r="A2028" t="str">
            <v>SANTA RITA DE JACUTINGAMG</v>
          </cell>
          <cell r="B2028" t="str">
            <v>SANTA RITA DE JACUTINGA</v>
          </cell>
          <cell r="C2028" t="str">
            <v>MG</v>
          </cell>
          <cell r="D2028">
            <v>1483</v>
          </cell>
          <cell r="E2028">
            <v>857</v>
          </cell>
        </row>
        <row r="2029">
          <cell r="A2029" t="str">
            <v>SANTA RITA DE MINASMG</v>
          </cell>
          <cell r="B2029" t="str">
            <v>SANTA RITA DE MINAS</v>
          </cell>
          <cell r="C2029" t="str">
            <v>MG</v>
          </cell>
          <cell r="D2029">
            <v>1362</v>
          </cell>
          <cell r="E2029">
            <v>628</v>
          </cell>
        </row>
        <row r="2030">
          <cell r="A2030" t="str">
            <v>SANTA RITA DO ITUETOMG</v>
          </cell>
          <cell r="B2030" t="str">
            <v>SANTA RITA DO ITUETO</v>
          </cell>
          <cell r="C2030" t="str">
            <v>MG</v>
          </cell>
          <cell r="D2030">
            <v>1696</v>
          </cell>
          <cell r="E2030">
            <v>471</v>
          </cell>
        </row>
        <row r="2031">
          <cell r="A2031" t="str">
            <v>SANTA RITA DO SAPUCAIMG</v>
          </cell>
          <cell r="B2031" t="str">
            <v>SANTA RITA DO SAPUCAI</v>
          </cell>
          <cell r="C2031" t="str">
            <v>MG</v>
          </cell>
          <cell r="D2031">
            <v>12586</v>
          </cell>
          <cell r="E2031">
            <v>7373</v>
          </cell>
        </row>
        <row r="2032">
          <cell r="A2032" t="str">
            <v>SANTA ROSA DA SERRAMG</v>
          </cell>
          <cell r="B2032" t="str">
            <v>SANTA ROSA DA SERRA</v>
          </cell>
          <cell r="C2032" t="str">
            <v>MG</v>
          </cell>
          <cell r="D2032">
            <v>789</v>
          </cell>
          <cell r="E2032">
            <v>407</v>
          </cell>
        </row>
        <row r="2033">
          <cell r="A2033" t="str">
            <v>SANTA VITORIAMG</v>
          </cell>
          <cell r="B2033" t="str">
            <v>SANTA VITORIA</v>
          </cell>
          <cell r="C2033" t="str">
            <v>MG</v>
          </cell>
          <cell r="D2033">
            <v>5967</v>
          </cell>
          <cell r="E2033">
            <v>2497</v>
          </cell>
        </row>
        <row r="2034">
          <cell r="A2034" t="str">
            <v>SANTANA DA VARGEMMG</v>
          </cell>
          <cell r="B2034" t="str">
            <v>SANTANA DA VARGEM</v>
          </cell>
          <cell r="C2034" t="str">
            <v>MG</v>
          </cell>
          <cell r="D2034">
            <v>1741</v>
          </cell>
          <cell r="E2034">
            <v>1110</v>
          </cell>
        </row>
        <row r="2035">
          <cell r="A2035" t="str">
            <v>SANTANA DE CATAGUASESMG</v>
          </cell>
          <cell r="B2035" t="str">
            <v>SANTANA DE CATAGUASES</v>
          </cell>
          <cell r="C2035" t="str">
            <v>MG</v>
          </cell>
          <cell r="D2035">
            <v>977</v>
          </cell>
          <cell r="E2035">
            <v>390</v>
          </cell>
        </row>
        <row r="2036">
          <cell r="A2036" t="str">
            <v>SANTANA DE PIRAPAMAMG</v>
          </cell>
          <cell r="B2036" t="str">
            <v>SANTANA DE PIRAPAMA</v>
          </cell>
          <cell r="C2036" t="str">
            <v>MG</v>
          </cell>
          <cell r="D2036">
            <v>1323</v>
          </cell>
          <cell r="E2036">
            <v>537</v>
          </cell>
        </row>
        <row r="2037">
          <cell r="A2037" t="str">
            <v>SANTANA DO DESERTOMG</v>
          </cell>
          <cell r="B2037" t="str">
            <v>SANTANA DO DESERTO</v>
          </cell>
          <cell r="C2037" t="str">
            <v>MG</v>
          </cell>
          <cell r="D2037">
            <v>800</v>
          </cell>
          <cell r="E2037">
            <v>494</v>
          </cell>
        </row>
        <row r="2038">
          <cell r="A2038" t="str">
            <v>SANTANA DO GARAMBEUMG</v>
          </cell>
          <cell r="B2038" t="str">
            <v>SANTANA DO GARAMBEU</v>
          </cell>
          <cell r="C2038" t="str">
            <v>MG</v>
          </cell>
          <cell r="D2038">
            <v>343</v>
          </cell>
          <cell r="E2038">
            <v>182</v>
          </cell>
        </row>
        <row r="2039">
          <cell r="A2039" t="str">
            <v>SANTANA DO JACAREMG</v>
          </cell>
          <cell r="B2039" t="str">
            <v>SANTANA DO JACARE</v>
          </cell>
          <cell r="C2039" t="str">
            <v>MG</v>
          </cell>
          <cell r="D2039">
            <v>868</v>
          </cell>
          <cell r="E2039">
            <v>542</v>
          </cell>
        </row>
        <row r="2040">
          <cell r="A2040" t="str">
            <v>SANTANA DO MANHUACUMG</v>
          </cell>
          <cell r="B2040" t="str">
            <v>SANTANA DO MANHUACU</v>
          </cell>
          <cell r="C2040" t="str">
            <v>MG</v>
          </cell>
          <cell r="D2040">
            <v>1959</v>
          </cell>
          <cell r="E2040">
            <v>669</v>
          </cell>
        </row>
        <row r="2041">
          <cell r="A2041" t="str">
            <v>SANTANA DO PARAISOMG</v>
          </cell>
          <cell r="B2041" t="str">
            <v>SANTANA DO PARAISO</v>
          </cell>
          <cell r="C2041" t="str">
            <v>MG</v>
          </cell>
          <cell r="D2041">
            <v>2919</v>
          </cell>
          <cell r="E2041">
            <v>1532</v>
          </cell>
        </row>
        <row r="2042">
          <cell r="A2042" t="str">
            <v>SANTANA DO RIACHOMG</v>
          </cell>
          <cell r="B2042" t="str">
            <v>SANTANA DO RIACHO</v>
          </cell>
          <cell r="C2042" t="str">
            <v>MG</v>
          </cell>
          <cell r="D2042">
            <v>560</v>
          </cell>
          <cell r="E2042">
            <v>243</v>
          </cell>
        </row>
        <row r="2043">
          <cell r="A2043" t="str">
            <v>SANTANA DOS MONTESMG</v>
          </cell>
          <cell r="B2043" t="str">
            <v>SANTANA DOS MONTES</v>
          </cell>
          <cell r="C2043" t="str">
            <v>MG</v>
          </cell>
          <cell r="D2043">
            <v>725</v>
          </cell>
          <cell r="E2043">
            <v>322</v>
          </cell>
        </row>
        <row r="2044">
          <cell r="A2044" t="str">
            <v>SANTO ANTONIO DO AMPAROMG</v>
          </cell>
          <cell r="B2044" t="str">
            <v>SANTO ANTONIO DO AMPARO</v>
          </cell>
          <cell r="C2044" t="str">
            <v>MG</v>
          </cell>
          <cell r="D2044">
            <v>3263</v>
          </cell>
          <cell r="E2044">
            <v>1954</v>
          </cell>
        </row>
        <row r="2045">
          <cell r="A2045" t="str">
            <v>SANTO ANTONIO DO AVENTUREIROMG</v>
          </cell>
          <cell r="B2045" t="str">
            <v>SANTO ANTONIO DO AVENTUREIRO</v>
          </cell>
          <cell r="C2045" t="str">
            <v>MG</v>
          </cell>
          <cell r="D2045">
            <v>1058</v>
          </cell>
          <cell r="E2045">
            <v>463</v>
          </cell>
        </row>
        <row r="2046">
          <cell r="A2046" t="str">
            <v>SANTO ANTONIO DO GRAMAMG</v>
          </cell>
          <cell r="B2046" t="str">
            <v>SANTO ANTONIO DO GRAMA</v>
          </cell>
          <cell r="C2046" t="str">
            <v>MG</v>
          </cell>
          <cell r="D2046">
            <v>785</v>
          </cell>
          <cell r="E2046">
            <v>383</v>
          </cell>
        </row>
        <row r="2047">
          <cell r="A2047" t="str">
            <v>SANTO ANTONIO DO ITAMBEMG</v>
          </cell>
          <cell r="B2047" t="str">
            <v>SANTO ANTONIO DO ITAMBE</v>
          </cell>
          <cell r="C2047" t="str">
            <v>MG</v>
          </cell>
          <cell r="D2047">
            <v>533</v>
          </cell>
          <cell r="E2047">
            <v>232</v>
          </cell>
        </row>
        <row r="2048">
          <cell r="A2048" t="str">
            <v>SANTO ANTONIO DO JACINTOMG</v>
          </cell>
          <cell r="B2048" t="str">
            <v>SANTO ANTONIO DO JACINTO</v>
          </cell>
          <cell r="C2048" t="str">
            <v>MG</v>
          </cell>
          <cell r="D2048">
            <v>1143</v>
          </cell>
          <cell r="E2048">
            <v>244</v>
          </cell>
        </row>
        <row r="2049">
          <cell r="A2049" t="str">
            <v>SANTO ANTONIO DO MONTEMG</v>
          </cell>
          <cell r="B2049" t="str">
            <v>SANTO ANTONIO DO MONTE</v>
          </cell>
          <cell r="C2049" t="str">
            <v>MG</v>
          </cell>
          <cell r="D2049">
            <v>10768</v>
          </cell>
          <cell r="E2049">
            <v>6436</v>
          </cell>
        </row>
        <row r="2050">
          <cell r="A2050" t="str">
            <v>SANTO ANTONIO DO RETIROMG</v>
          </cell>
          <cell r="B2050" t="str">
            <v>SANTO ANTONIO DO RETIRO</v>
          </cell>
          <cell r="C2050" t="str">
            <v>MG</v>
          </cell>
          <cell r="D2050">
            <v>768</v>
          </cell>
          <cell r="E2050">
            <v>148</v>
          </cell>
        </row>
        <row r="2051">
          <cell r="A2051" t="str">
            <v>SANTO ANTONIO DO RIO ABAIXOMG</v>
          </cell>
          <cell r="B2051" t="str">
            <v>SANTO ANTONIO DO RIO ABAIXO</v>
          </cell>
          <cell r="C2051" t="str">
            <v>MG</v>
          </cell>
          <cell r="D2051">
            <v>291</v>
          </cell>
          <cell r="E2051">
            <v>90</v>
          </cell>
        </row>
        <row r="2052">
          <cell r="A2052" t="str">
            <v>SANTO HIPOLITOMG</v>
          </cell>
          <cell r="B2052" t="str">
            <v>SANTO HIPOLITO</v>
          </cell>
          <cell r="C2052" t="str">
            <v>MG</v>
          </cell>
          <cell r="D2052">
            <v>410</v>
          </cell>
          <cell r="E2052">
            <v>110</v>
          </cell>
        </row>
        <row r="2053">
          <cell r="A2053" t="str">
            <v>SANTOS DUMONTMG</v>
          </cell>
          <cell r="B2053" t="str">
            <v>SANTOS DUMONT</v>
          </cell>
          <cell r="C2053" t="str">
            <v>MG</v>
          </cell>
          <cell r="D2053">
            <v>11391</v>
          </cell>
          <cell r="E2053">
            <v>6659</v>
          </cell>
        </row>
        <row r="2054">
          <cell r="A2054" t="str">
            <v>SAO BENTO ABADEMG</v>
          </cell>
          <cell r="B2054" t="str">
            <v>SAO BENTO ABADE</v>
          </cell>
          <cell r="C2054" t="str">
            <v>MG</v>
          </cell>
          <cell r="D2054">
            <v>715</v>
          </cell>
          <cell r="E2054">
            <v>437</v>
          </cell>
        </row>
        <row r="2055">
          <cell r="A2055" t="str">
            <v>SAO BRAS DO SUACUIMG</v>
          </cell>
          <cell r="B2055" t="str">
            <v>SAO BRAS DO SUACUI</v>
          </cell>
          <cell r="C2055" t="str">
            <v>MG</v>
          </cell>
          <cell r="D2055">
            <v>1120</v>
          </cell>
          <cell r="E2055">
            <v>681</v>
          </cell>
        </row>
        <row r="2056">
          <cell r="A2056" t="str">
            <v>SAO DOMINGOS DAS DORESMG</v>
          </cell>
          <cell r="B2056" t="str">
            <v>SAO DOMINGOS DAS DORES</v>
          </cell>
          <cell r="C2056" t="str">
            <v>MG</v>
          </cell>
          <cell r="D2056">
            <v>1611</v>
          </cell>
          <cell r="E2056">
            <v>459</v>
          </cell>
        </row>
        <row r="2057">
          <cell r="A2057" t="str">
            <v>SAO DOMINGOS DO PRATAMG</v>
          </cell>
          <cell r="B2057" t="str">
            <v>SAO DOMINGOS DO PRATA</v>
          </cell>
          <cell r="C2057" t="str">
            <v>MG</v>
          </cell>
          <cell r="D2057">
            <v>4252</v>
          </cell>
          <cell r="E2057">
            <v>2455</v>
          </cell>
        </row>
        <row r="2058">
          <cell r="A2058" t="str">
            <v>SAO FELIX DE MINASMG</v>
          </cell>
          <cell r="B2058" t="str">
            <v>SAO FELIX DE MINAS</v>
          </cell>
          <cell r="C2058" t="str">
            <v>MG</v>
          </cell>
          <cell r="D2058">
            <v>544</v>
          </cell>
          <cell r="E2058">
            <v>137</v>
          </cell>
        </row>
        <row r="2059">
          <cell r="A2059" t="str">
            <v>SAO FRANCISCOMG</v>
          </cell>
          <cell r="B2059" t="str">
            <v>SAO FRANCISCO</v>
          </cell>
          <cell r="C2059" t="str">
            <v>MG</v>
          </cell>
          <cell r="D2059">
            <v>8373</v>
          </cell>
          <cell r="E2059">
            <v>1995</v>
          </cell>
        </row>
        <row r="2060">
          <cell r="A2060" t="str">
            <v>SAO FRANCISCO DE PAULAMG</v>
          </cell>
          <cell r="B2060" t="str">
            <v>SAO FRANCISCO DE PAULA</v>
          </cell>
          <cell r="C2060" t="str">
            <v>MG</v>
          </cell>
          <cell r="D2060">
            <v>1794</v>
          </cell>
          <cell r="E2060">
            <v>897</v>
          </cell>
        </row>
        <row r="2061">
          <cell r="A2061" t="str">
            <v>SAO FRANCISCO DE SALESMG</v>
          </cell>
          <cell r="B2061" t="str">
            <v>SAO FRANCISCO DE SALES</v>
          </cell>
          <cell r="C2061" t="str">
            <v>MG</v>
          </cell>
          <cell r="D2061">
            <v>1610</v>
          </cell>
          <cell r="E2061">
            <v>789</v>
          </cell>
        </row>
        <row r="2062">
          <cell r="A2062" t="str">
            <v>SAO FRANCISCO DO GLORIAMG</v>
          </cell>
          <cell r="B2062" t="str">
            <v>SAO FRANCISCO DO GLORIA</v>
          </cell>
          <cell r="C2062" t="str">
            <v>MG</v>
          </cell>
          <cell r="D2062">
            <v>1078</v>
          </cell>
          <cell r="E2062">
            <v>581</v>
          </cell>
        </row>
        <row r="2063">
          <cell r="A2063" t="str">
            <v>SAO GERALDOMG</v>
          </cell>
          <cell r="B2063" t="str">
            <v>SAO GERALDO</v>
          </cell>
          <cell r="C2063" t="str">
            <v>MG</v>
          </cell>
          <cell r="D2063">
            <v>2139</v>
          </cell>
          <cell r="E2063">
            <v>971</v>
          </cell>
        </row>
        <row r="2064">
          <cell r="A2064" t="str">
            <v>SAO GERALDO DA PIEDADEMG</v>
          </cell>
          <cell r="B2064" t="str">
            <v>SAO GERALDO DA PIEDADE</v>
          </cell>
          <cell r="C2064" t="str">
            <v>MG</v>
          </cell>
          <cell r="D2064">
            <v>543</v>
          </cell>
          <cell r="E2064">
            <v>87</v>
          </cell>
        </row>
        <row r="2065">
          <cell r="A2065" t="str">
            <v>SAO GERALDO DO BAIXIOMG</v>
          </cell>
          <cell r="B2065" t="str">
            <v>SAO GERALDO DO BAIXIO</v>
          </cell>
          <cell r="C2065" t="str">
            <v>MG</v>
          </cell>
          <cell r="D2065">
            <v>416</v>
          </cell>
          <cell r="E2065">
            <v>170</v>
          </cell>
        </row>
        <row r="2066">
          <cell r="A2066" t="str">
            <v>SAO GONCALO DO ABAETEMG</v>
          </cell>
          <cell r="B2066" t="str">
            <v>SAO GONCALO DO ABAETE</v>
          </cell>
          <cell r="C2066" t="str">
            <v>MG</v>
          </cell>
          <cell r="D2066">
            <v>1439</v>
          </cell>
          <cell r="E2066">
            <v>854</v>
          </cell>
        </row>
        <row r="2067">
          <cell r="A2067" t="str">
            <v>SAO GONCALO DO PARAMG</v>
          </cell>
          <cell r="B2067" t="str">
            <v>SAO GONCALO DO PARA</v>
          </cell>
          <cell r="C2067" t="str">
            <v>MG</v>
          </cell>
          <cell r="D2067">
            <v>3675</v>
          </cell>
          <cell r="E2067">
            <v>1667</v>
          </cell>
        </row>
        <row r="2068">
          <cell r="A2068" t="str">
            <v>SAO GONCALO DO RIO ABAIXOMG</v>
          </cell>
          <cell r="B2068" t="str">
            <v>SAO GONCALO DO RIO ABAIXO</v>
          </cell>
          <cell r="C2068" t="str">
            <v>MG</v>
          </cell>
          <cell r="D2068">
            <v>2083</v>
          </cell>
          <cell r="E2068">
            <v>1239</v>
          </cell>
        </row>
        <row r="2069">
          <cell r="A2069" t="str">
            <v>SAO GONCALO DO RIO PRETOMG</v>
          </cell>
          <cell r="B2069" t="str">
            <v>SAO GONCALO DO RIO PRETO</v>
          </cell>
          <cell r="C2069" t="str">
            <v>MG</v>
          </cell>
          <cell r="D2069">
            <v>575</v>
          </cell>
          <cell r="E2069">
            <v>261</v>
          </cell>
        </row>
        <row r="2070">
          <cell r="A2070" t="str">
            <v>SAO GONCALO DO SAPUCAIMG</v>
          </cell>
          <cell r="B2070" t="str">
            <v>SAO GONCALO DO SAPUCAI</v>
          </cell>
          <cell r="C2070" t="str">
            <v>MG</v>
          </cell>
          <cell r="D2070">
            <v>7336</v>
          </cell>
          <cell r="E2070">
            <v>4366</v>
          </cell>
        </row>
        <row r="2071">
          <cell r="A2071" t="str">
            <v>SAO GOTARDOMG</v>
          </cell>
          <cell r="B2071" t="str">
            <v>SAO GOTARDO</v>
          </cell>
          <cell r="C2071" t="str">
            <v>MG</v>
          </cell>
          <cell r="D2071">
            <v>13070</v>
          </cell>
          <cell r="E2071">
            <v>7266</v>
          </cell>
        </row>
        <row r="2072">
          <cell r="A2072" t="str">
            <v>SAO JOAO BATISTA DO GLORIAMG</v>
          </cell>
          <cell r="B2072" t="str">
            <v>SAO JOAO BATISTA DO GLORIA</v>
          </cell>
          <cell r="C2072" t="str">
            <v>MG</v>
          </cell>
          <cell r="D2072">
            <v>2321</v>
          </cell>
          <cell r="E2072">
            <v>1070</v>
          </cell>
        </row>
        <row r="2073">
          <cell r="A2073" t="str">
            <v>SAO JOAO DA LAGOAMG</v>
          </cell>
          <cell r="B2073" t="str">
            <v>SAO JOAO DA LAGOA</v>
          </cell>
          <cell r="C2073" t="str">
            <v>MG</v>
          </cell>
          <cell r="D2073">
            <v>421</v>
          </cell>
          <cell r="E2073">
            <v>142</v>
          </cell>
        </row>
        <row r="2074">
          <cell r="A2074" t="str">
            <v>SAO JOAO DA MATAMG</v>
          </cell>
          <cell r="B2074" t="str">
            <v>SAO JOAO DA MATA</v>
          </cell>
          <cell r="C2074" t="str">
            <v>MG</v>
          </cell>
          <cell r="D2074">
            <v>1037</v>
          </cell>
          <cell r="E2074">
            <v>524</v>
          </cell>
        </row>
        <row r="2075">
          <cell r="A2075" t="str">
            <v>SAO JOAO DA PONTEMG</v>
          </cell>
          <cell r="B2075" t="str">
            <v>SAO JOAO DA PONTE</v>
          </cell>
          <cell r="C2075" t="str">
            <v>MG</v>
          </cell>
          <cell r="D2075">
            <v>2657</v>
          </cell>
          <cell r="E2075">
            <v>655</v>
          </cell>
        </row>
        <row r="2076">
          <cell r="A2076" t="str">
            <v>SAO JOAO DAS MISSOESMG</v>
          </cell>
          <cell r="B2076" t="str">
            <v>SAO JOAO DAS MISSOES</v>
          </cell>
          <cell r="C2076" t="str">
            <v>MG</v>
          </cell>
          <cell r="D2076">
            <v>601</v>
          </cell>
          <cell r="E2076">
            <v>106</v>
          </cell>
        </row>
        <row r="2077">
          <cell r="A2077" t="str">
            <v>SAO JOAO DEL REIMG</v>
          </cell>
          <cell r="B2077" t="str">
            <v>SAO JOAO DEL REI</v>
          </cell>
          <cell r="C2077" t="str">
            <v>MG</v>
          </cell>
          <cell r="D2077">
            <v>32463</v>
          </cell>
          <cell r="E2077">
            <v>17454</v>
          </cell>
        </row>
        <row r="2078">
          <cell r="A2078" t="str">
            <v>SAO JOAO DO MANHUACUMG</v>
          </cell>
          <cell r="B2078" t="str">
            <v>SAO JOAO DO MANHUACU</v>
          </cell>
          <cell r="C2078" t="str">
            <v>MG</v>
          </cell>
          <cell r="D2078">
            <v>2653</v>
          </cell>
          <cell r="E2078">
            <v>1262</v>
          </cell>
        </row>
        <row r="2079">
          <cell r="A2079" t="str">
            <v>SAO JOAO DO MANTENINHAMG</v>
          </cell>
          <cell r="B2079" t="str">
            <v>SAO JOAO DO MANTENINHA</v>
          </cell>
          <cell r="C2079" t="str">
            <v>MG</v>
          </cell>
          <cell r="D2079">
            <v>1324</v>
          </cell>
          <cell r="E2079">
            <v>353</v>
          </cell>
        </row>
        <row r="2080">
          <cell r="A2080" t="str">
            <v>SAO JOAO DO ORIENTEMG</v>
          </cell>
          <cell r="B2080" t="str">
            <v>SAO JOAO DO ORIENTE</v>
          </cell>
          <cell r="C2080" t="str">
            <v>MG</v>
          </cell>
          <cell r="D2080">
            <v>1699</v>
          </cell>
          <cell r="E2080">
            <v>708</v>
          </cell>
        </row>
        <row r="2081">
          <cell r="A2081" t="str">
            <v>SAO JOAO DO PACUIMG</v>
          </cell>
          <cell r="B2081" t="str">
            <v>SAO JOAO DO PACUI</v>
          </cell>
          <cell r="C2081" t="str">
            <v>MG</v>
          </cell>
          <cell r="D2081">
            <v>284</v>
          </cell>
          <cell r="E2081">
            <v>81</v>
          </cell>
        </row>
        <row r="2082">
          <cell r="A2082" t="str">
            <v>SAO JOAO DO PARAISOMG</v>
          </cell>
          <cell r="B2082" t="str">
            <v>SAO JOAO DO PARAISO</v>
          </cell>
          <cell r="C2082" t="str">
            <v>MG</v>
          </cell>
          <cell r="D2082">
            <v>4270</v>
          </cell>
          <cell r="E2082">
            <v>1006</v>
          </cell>
        </row>
        <row r="2083">
          <cell r="A2083" t="str">
            <v>SAO JOAO EVANGELISTAMG</v>
          </cell>
          <cell r="B2083" t="str">
            <v>SAO JOAO EVANGELISTA</v>
          </cell>
          <cell r="C2083" t="str">
            <v>MG</v>
          </cell>
          <cell r="D2083">
            <v>3506</v>
          </cell>
          <cell r="E2083">
            <v>1683</v>
          </cell>
        </row>
        <row r="2084">
          <cell r="A2084" t="str">
            <v>SAO JOAO NEPOMUCENOMG</v>
          </cell>
          <cell r="B2084" t="str">
            <v>SAO JOAO NEPOMUCENO</v>
          </cell>
          <cell r="C2084" t="str">
            <v>MG</v>
          </cell>
          <cell r="D2084">
            <v>8371</v>
          </cell>
          <cell r="E2084">
            <v>4624</v>
          </cell>
        </row>
        <row r="2085">
          <cell r="A2085" t="str">
            <v>SAO JOAQUIM DE BICASMG</v>
          </cell>
          <cell r="B2085" t="str">
            <v>SAO JOAQUIM DE BICAS</v>
          </cell>
          <cell r="C2085" t="str">
            <v>MG</v>
          </cell>
          <cell r="D2085">
            <v>9698</v>
          </cell>
          <cell r="E2085">
            <v>5815</v>
          </cell>
        </row>
        <row r="2086">
          <cell r="A2086" t="str">
            <v>SAO JOSE DA BARRAMG</v>
          </cell>
          <cell r="B2086" t="str">
            <v>SAO JOSE DA BARRA</v>
          </cell>
          <cell r="C2086" t="str">
            <v>MG</v>
          </cell>
          <cell r="D2086">
            <v>1725</v>
          </cell>
          <cell r="E2086">
            <v>1022</v>
          </cell>
        </row>
        <row r="2087">
          <cell r="A2087" t="str">
            <v>SAO JOSE DA LAPAMG</v>
          </cell>
          <cell r="B2087" t="str">
            <v>SAO JOSE DA LAPA</v>
          </cell>
          <cell r="C2087" t="str">
            <v>MG</v>
          </cell>
          <cell r="D2087">
            <v>5309</v>
          </cell>
          <cell r="E2087">
            <v>2876</v>
          </cell>
        </row>
        <row r="2088">
          <cell r="A2088" t="str">
            <v>SAO JOSE DA SAFIRAMG</v>
          </cell>
          <cell r="B2088" t="str">
            <v>SAO JOSE DA SAFIRA</v>
          </cell>
          <cell r="C2088" t="str">
            <v>MG</v>
          </cell>
          <cell r="D2088">
            <v>348</v>
          </cell>
          <cell r="E2088">
            <v>51</v>
          </cell>
        </row>
        <row r="2089">
          <cell r="A2089" t="str">
            <v>SAO JOSE DA VARGINHAMG</v>
          </cell>
          <cell r="B2089" t="str">
            <v>SAO JOSE DA VARGINHA</v>
          </cell>
          <cell r="C2089" t="str">
            <v>MG</v>
          </cell>
          <cell r="D2089">
            <v>1153</v>
          </cell>
          <cell r="E2089">
            <v>318</v>
          </cell>
        </row>
        <row r="2090">
          <cell r="A2090" t="str">
            <v>SAO JOSE DO ALEGREMG</v>
          </cell>
          <cell r="B2090" t="str">
            <v>SAO JOSE DO ALEGRE</v>
          </cell>
          <cell r="C2090" t="str">
            <v>MG</v>
          </cell>
          <cell r="D2090">
            <v>1063</v>
          </cell>
          <cell r="E2090">
            <v>579</v>
          </cell>
        </row>
        <row r="2091">
          <cell r="A2091" t="str">
            <v>SAO JOSE DO DIVINOMG</v>
          </cell>
          <cell r="B2091" t="str">
            <v>SAO JOSE DO DIVINO</v>
          </cell>
          <cell r="C2091" t="str">
            <v>MG</v>
          </cell>
          <cell r="D2091">
            <v>635</v>
          </cell>
          <cell r="E2091">
            <v>185</v>
          </cell>
        </row>
        <row r="2092">
          <cell r="A2092" t="str">
            <v>SAO JOSE DO GOIABALMG</v>
          </cell>
          <cell r="B2092" t="str">
            <v>SAO JOSE DO GOIABAL</v>
          </cell>
          <cell r="C2092" t="str">
            <v>MG</v>
          </cell>
          <cell r="D2092">
            <v>1026</v>
          </cell>
          <cell r="E2092">
            <v>463</v>
          </cell>
        </row>
        <row r="2093">
          <cell r="A2093" t="str">
            <v>SAO JOSE DO JACURIMG</v>
          </cell>
          <cell r="B2093" t="str">
            <v>SAO JOSE DO JACURI</v>
          </cell>
          <cell r="C2093" t="str">
            <v>MG</v>
          </cell>
          <cell r="D2093">
            <v>919</v>
          </cell>
          <cell r="E2093">
            <v>349</v>
          </cell>
        </row>
        <row r="2094">
          <cell r="A2094" t="str">
            <v>SAO JOSE DO MANTIMENTOMG</v>
          </cell>
          <cell r="B2094" t="str">
            <v>SAO JOSE DO MANTIMENTO</v>
          </cell>
          <cell r="C2094" t="str">
            <v>MG</v>
          </cell>
          <cell r="D2094">
            <v>651</v>
          </cell>
          <cell r="E2094">
            <v>184</v>
          </cell>
        </row>
        <row r="2095">
          <cell r="A2095" t="str">
            <v>SAO LOURENCOMG</v>
          </cell>
          <cell r="B2095" t="str">
            <v>SAO LOURENCO</v>
          </cell>
          <cell r="C2095" t="str">
            <v>MG</v>
          </cell>
          <cell r="D2095">
            <v>17373</v>
          </cell>
          <cell r="E2095">
            <v>9577</v>
          </cell>
        </row>
        <row r="2096">
          <cell r="A2096" t="str">
            <v>SAO MIGUEL DO ANTAMG</v>
          </cell>
          <cell r="B2096" t="str">
            <v>SAO MIGUEL DO ANTA</v>
          </cell>
          <cell r="C2096" t="str">
            <v>MG</v>
          </cell>
          <cell r="D2096">
            <v>1661</v>
          </cell>
          <cell r="E2096">
            <v>572</v>
          </cell>
        </row>
        <row r="2097">
          <cell r="A2097" t="str">
            <v>SAO PEDRO DA UNIAOMG</v>
          </cell>
          <cell r="B2097" t="str">
            <v>SAO PEDRO DA UNIAO</v>
          </cell>
          <cell r="C2097" t="str">
            <v>MG</v>
          </cell>
          <cell r="D2097">
            <v>2104</v>
          </cell>
          <cell r="E2097">
            <v>971</v>
          </cell>
        </row>
        <row r="2098">
          <cell r="A2098" t="str">
            <v>SAO PEDRO DO SUACUIMG</v>
          </cell>
          <cell r="B2098" t="str">
            <v>SAO PEDRO DO SUACUI</v>
          </cell>
          <cell r="C2098" t="str">
            <v>MG</v>
          </cell>
          <cell r="D2098">
            <v>806</v>
          </cell>
          <cell r="E2098">
            <v>335</v>
          </cell>
        </row>
        <row r="2099">
          <cell r="A2099" t="str">
            <v>SAO PEDRO DOS FERROSMG</v>
          </cell>
          <cell r="B2099" t="str">
            <v>SAO PEDRO DOS FERROS</v>
          </cell>
          <cell r="C2099" t="str">
            <v>MG</v>
          </cell>
          <cell r="D2099">
            <v>1731</v>
          </cell>
          <cell r="E2099">
            <v>840</v>
          </cell>
        </row>
        <row r="2100">
          <cell r="A2100" t="str">
            <v>SAO ROMAOMG</v>
          </cell>
          <cell r="B2100" t="str">
            <v>SAO ROMAO</v>
          </cell>
          <cell r="C2100" t="str">
            <v>MG</v>
          </cell>
          <cell r="D2100">
            <v>956</v>
          </cell>
          <cell r="E2100">
            <v>299</v>
          </cell>
        </row>
        <row r="2101">
          <cell r="A2101" t="str">
            <v>SAO ROQUE DE MINASMG</v>
          </cell>
          <cell r="B2101" t="str">
            <v>SAO ROQUE DE MINAS</v>
          </cell>
          <cell r="C2101" t="str">
            <v>MG</v>
          </cell>
          <cell r="D2101">
            <v>2702</v>
          </cell>
          <cell r="E2101">
            <v>1200</v>
          </cell>
        </row>
        <row r="2102">
          <cell r="A2102" t="str">
            <v>SAO SEBASTIAO DA BELA VISTAMG</v>
          </cell>
          <cell r="B2102" t="str">
            <v>SAO SEBASTIAO DA BELA VISTA</v>
          </cell>
          <cell r="C2102" t="str">
            <v>MG</v>
          </cell>
          <cell r="D2102">
            <v>814</v>
          </cell>
          <cell r="E2102">
            <v>437</v>
          </cell>
        </row>
        <row r="2103">
          <cell r="A2103" t="str">
            <v>SAO SEBASTIAO DA VARGEM ALEGREMG</v>
          </cell>
          <cell r="B2103" t="str">
            <v>SAO SEBASTIAO DA VARGEM ALEGRE</v>
          </cell>
          <cell r="C2103" t="str">
            <v>MG</v>
          </cell>
          <cell r="D2103">
            <v>644</v>
          </cell>
          <cell r="E2103">
            <v>242</v>
          </cell>
        </row>
        <row r="2104">
          <cell r="A2104" t="str">
            <v>SAO SEBASTIAO DO ANTAMG</v>
          </cell>
          <cell r="B2104" t="str">
            <v>SAO SEBASTIAO DO ANTA</v>
          </cell>
          <cell r="C2104" t="str">
            <v>MG</v>
          </cell>
          <cell r="D2104">
            <v>1150</v>
          </cell>
          <cell r="E2104">
            <v>343</v>
          </cell>
        </row>
        <row r="2105">
          <cell r="A2105" t="str">
            <v>SAO SEBASTIAO DO MARANHAOMG</v>
          </cell>
          <cell r="B2105" t="str">
            <v>SAO SEBASTIAO DO MARANHAO</v>
          </cell>
          <cell r="C2105" t="str">
            <v>MG</v>
          </cell>
          <cell r="D2105">
            <v>1333</v>
          </cell>
          <cell r="E2105">
            <v>320</v>
          </cell>
        </row>
        <row r="2106">
          <cell r="A2106" t="str">
            <v>SAO SEBASTIAO DO OESTEMG</v>
          </cell>
          <cell r="B2106" t="str">
            <v>SAO SEBASTIAO DO OESTE</v>
          </cell>
          <cell r="C2106" t="str">
            <v>MG</v>
          </cell>
          <cell r="D2106">
            <v>1556</v>
          </cell>
          <cell r="E2106">
            <v>701</v>
          </cell>
        </row>
        <row r="2107">
          <cell r="A2107" t="str">
            <v>SAO SEBASTIAO DO PARAISOMG</v>
          </cell>
          <cell r="B2107" t="str">
            <v>SAO SEBASTIAO DO PARAISO</v>
          </cell>
          <cell r="C2107" t="str">
            <v>MG</v>
          </cell>
          <cell r="D2107">
            <v>30197</v>
          </cell>
          <cell r="E2107">
            <v>18345</v>
          </cell>
        </row>
        <row r="2108">
          <cell r="A2108" t="str">
            <v>SAO SEBASTIAO DO RIO PRETOMG</v>
          </cell>
          <cell r="B2108" t="str">
            <v>SAO SEBASTIAO DO RIO PRETO</v>
          </cell>
          <cell r="C2108" t="str">
            <v>MG</v>
          </cell>
          <cell r="D2108">
            <v>288</v>
          </cell>
          <cell r="E2108">
            <v>112</v>
          </cell>
        </row>
        <row r="2109">
          <cell r="A2109" t="str">
            <v>SAO SEBASTIAO DO RIO VERDEMG</v>
          </cell>
          <cell r="B2109" t="str">
            <v>SAO SEBASTIAO DO RIO VERDE</v>
          </cell>
          <cell r="C2109" t="str">
            <v>MG</v>
          </cell>
          <cell r="D2109">
            <v>506</v>
          </cell>
          <cell r="E2109">
            <v>295</v>
          </cell>
        </row>
        <row r="2110">
          <cell r="A2110" t="str">
            <v>SAO TIAGOMG</v>
          </cell>
          <cell r="B2110" t="str">
            <v>SAO TIAGO</v>
          </cell>
          <cell r="C2110" t="str">
            <v>MG</v>
          </cell>
          <cell r="D2110">
            <v>2734</v>
          </cell>
          <cell r="E2110">
            <v>1648</v>
          </cell>
        </row>
        <row r="2111">
          <cell r="A2111" t="str">
            <v>SAO TOMAS DE AQUINOMG</v>
          </cell>
          <cell r="B2111" t="str">
            <v>SAO TOMAS DE AQUINO</v>
          </cell>
          <cell r="C2111" t="str">
            <v>MG</v>
          </cell>
          <cell r="D2111">
            <v>1995</v>
          </cell>
          <cell r="E2111">
            <v>1360</v>
          </cell>
        </row>
        <row r="2112">
          <cell r="A2112" t="str">
            <v>SAO TOME DAS LETRASMG</v>
          </cell>
          <cell r="B2112" t="str">
            <v>SAO TOME DAS LETRAS</v>
          </cell>
          <cell r="C2112" t="str">
            <v>MG</v>
          </cell>
          <cell r="D2112">
            <v>1123</v>
          </cell>
          <cell r="E2112">
            <v>502</v>
          </cell>
        </row>
        <row r="2113">
          <cell r="A2113" t="str">
            <v>SAO VICENTE DE MINASMG</v>
          </cell>
          <cell r="B2113" t="str">
            <v>SAO VICENTE DE MINAS</v>
          </cell>
          <cell r="C2113" t="str">
            <v>MG</v>
          </cell>
          <cell r="D2113">
            <v>1420</v>
          </cell>
          <cell r="E2113">
            <v>895</v>
          </cell>
        </row>
        <row r="2114">
          <cell r="A2114" t="str">
            <v>SAPUCAI-MIRIMMG</v>
          </cell>
          <cell r="B2114" t="str">
            <v>SAPUCAI-MIRIM</v>
          </cell>
          <cell r="C2114" t="str">
            <v>MG</v>
          </cell>
          <cell r="D2114">
            <v>2381</v>
          </cell>
          <cell r="E2114">
            <v>1341</v>
          </cell>
        </row>
        <row r="2115">
          <cell r="A2115" t="str">
            <v>SARDOAMG</v>
          </cell>
          <cell r="B2115" t="str">
            <v>SARDOA</v>
          </cell>
          <cell r="C2115" t="str">
            <v>MG</v>
          </cell>
          <cell r="D2115">
            <v>1484</v>
          </cell>
          <cell r="E2115">
            <v>387</v>
          </cell>
        </row>
        <row r="2116">
          <cell r="A2116" t="str">
            <v>SARZEDOMG</v>
          </cell>
          <cell r="B2116" t="str">
            <v>SARZEDO</v>
          </cell>
          <cell r="C2116" t="str">
            <v>MG</v>
          </cell>
          <cell r="D2116">
            <v>6193</v>
          </cell>
          <cell r="E2116">
            <v>3981</v>
          </cell>
        </row>
        <row r="2117">
          <cell r="A2117" t="str">
            <v>SEM-PEIXEMG</v>
          </cell>
          <cell r="B2117" t="str">
            <v>SEM-PEIXE</v>
          </cell>
          <cell r="C2117" t="str">
            <v>MG</v>
          </cell>
          <cell r="D2117">
            <v>458</v>
          </cell>
          <cell r="E2117">
            <v>168</v>
          </cell>
        </row>
        <row r="2118">
          <cell r="A2118" t="str">
            <v>SENADOR AMARALMG</v>
          </cell>
          <cell r="B2118" t="str">
            <v>SENADOR AMARAL</v>
          </cell>
          <cell r="C2118" t="str">
            <v>MG</v>
          </cell>
          <cell r="D2118">
            <v>1455</v>
          </cell>
          <cell r="E2118">
            <v>635</v>
          </cell>
        </row>
        <row r="2119">
          <cell r="A2119" t="str">
            <v>SENADOR CORTESMG</v>
          </cell>
          <cell r="B2119" t="str">
            <v>SENADOR CORTES</v>
          </cell>
          <cell r="C2119" t="str">
            <v>MG</v>
          </cell>
          <cell r="D2119">
            <v>405</v>
          </cell>
          <cell r="E2119">
            <v>231</v>
          </cell>
        </row>
        <row r="2120">
          <cell r="A2120" t="str">
            <v>SENADOR FIRMINOMG</v>
          </cell>
          <cell r="B2120" t="str">
            <v>SENADOR FIRMINO</v>
          </cell>
          <cell r="C2120" t="str">
            <v>MG</v>
          </cell>
          <cell r="D2120">
            <v>2953</v>
          </cell>
          <cell r="E2120">
            <v>1072</v>
          </cell>
        </row>
        <row r="2121">
          <cell r="A2121" t="str">
            <v>SENADOR JOSE BENTOMG</v>
          </cell>
          <cell r="B2121" t="str">
            <v>SENADOR JOSE BENTO</v>
          </cell>
          <cell r="C2121" t="str">
            <v>MG</v>
          </cell>
          <cell r="D2121">
            <v>433</v>
          </cell>
          <cell r="E2121">
            <v>281</v>
          </cell>
        </row>
        <row r="2122">
          <cell r="A2122" t="str">
            <v>SENADOR MODESTINO GONCALVESMG</v>
          </cell>
          <cell r="B2122" t="str">
            <v>SENADOR MODESTINO GONCALVES</v>
          </cell>
          <cell r="C2122" t="str">
            <v>MG</v>
          </cell>
          <cell r="D2122">
            <v>661</v>
          </cell>
          <cell r="E2122">
            <v>238</v>
          </cell>
        </row>
        <row r="2123">
          <cell r="A2123" t="str">
            <v>SENHORA DE OLIVEIRAMG</v>
          </cell>
          <cell r="B2123" t="str">
            <v>SENHORA DE OLIVEIRA</v>
          </cell>
          <cell r="C2123" t="str">
            <v>MG</v>
          </cell>
          <cell r="D2123">
            <v>1281</v>
          </cell>
          <cell r="E2123">
            <v>528</v>
          </cell>
        </row>
        <row r="2124">
          <cell r="A2124" t="str">
            <v>SENHORA DO PORTOMG</v>
          </cell>
          <cell r="B2124" t="str">
            <v>SENHORA DO PORTO</v>
          </cell>
          <cell r="C2124" t="str">
            <v>MG</v>
          </cell>
          <cell r="D2124">
            <v>592</v>
          </cell>
          <cell r="E2124">
            <v>255</v>
          </cell>
        </row>
        <row r="2125">
          <cell r="A2125" t="str">
            <v>SENHORA DOS REMEDIOSMG</v>
          </cell>
          <cell r="B2125" t="str">
            <v>SENHORA DOS REMEDIOS</v>
          </cell>
          <cell r="C2125" t="str">
            <v>MG</v>
          </cell>
          <cell r="D2125">
            <v>2440</v>
          </cell>
          <cell r="E2125">
            <v>918</v>
          </cell>
        </row>
        <row r="2126">
          <cell r="A2126" t="str">
            <v>SERICITAMG</v>
          </cell>
          <cell r="B2126" t="str">
            <v>SERICITA</v>
          </cell>
          <cell r="C2126" t="str">
            <v>MG</v>
          </cell>
          <cell r="D2126">
            <v>2073</v>
          </cell>
          <cell r="E2126">
            <v>707</v>
          </cell>
        </row>
        <row r="2127">
          <cell r="A2127" t="str">
            <v>SERITINGAMG</v>
          </cell>
          <cell r="B2127" t="str">
            <v>SERITINGA</v>
          </cell>
          <cell r="C2127" t="str">
            <v>MG</v>
          </cell>
          <cell r="D2127">
            <v>362</v>
          </cell>
          <cell r="E2127">
            <v>238</v>
          </cell>
        </row>
        <row r="2128">
          <cell r="A2128" t="str">
            <v>SERRA AZUL DE MINASMG</v>
          </cell>
          <cell r="B2128" t="str">
            <v>SERRA AZUL DE MINAS</v>
          </cell>
          <cell r="C2128" t="str">
            <v>MG</v>
          </cell>
          <cell r="D2128">
            <v>422</v>
          </cell>
          <cell r="E2128">
            <v>124</v>
          </cell>
        </row>
        <row r="2129">
          <cell r="A2129" t="str">
            <v>SERRA DA SAUDADEMG</v>
          </cell>
          <cell r="B2129" t="str">
            <v>SERRA DA SAUDADE</v>
          </cell>
          <cell r="C2129" t="str">
            <v>MG</v>
          </cell>
          <cell r="D2129">
            <v>223</v>
          </cell>
          <cell r="E2129">
            <v>147</v>
          </cell>
        </row>
        <row r="2130">
          <cell r="A2130" t="str">
            <v>SERRA DO SALITREMG</v>
          </cell>
          <cell r="B2130" t="str">
            <v>SERRA DO SALITRE</v>
          </cell>
          <cell r="C2130" t="str">
            <v>MG</v>
          </cell>
          <cell r="D2130">
            <v>2941</v>
          </cell>
          <cell r="E2130">
            <v>1686</v>
          </cell>
        </row>
        <row r="2131">
          <cell r="A2131" t="str">
            <v>SERRA DOS AIMORESMG</v>
          </cell>
          <cell r="B2131" t="str">
            <v>SERRA DOS AIMORES</v>
          </cell>
          <cell r="C2131" t="str">
            <v>MG</v>
          </cell>
          <cell r="D2131">
            <v>1158</v>
          </cell>
          <cell r="E2131">
            <v>479</v>
          </cell>
        </row>
        <row r="2132">
          <cell r="A2132" t="str">
            <v>SERRANIAMG</v>
          </cell>
          <cell r="B2132" t="str">
            <v>SERRANIA</v>
          </cell>
          <cell r="C2132" t="str">
            <v>MG</v>
          </cell>
          <cell r="D2132">
            <v>1924</v>
          </cell>
          <cell r="E2132">
            <v>1139</v>
          </cell>
        </row>
        <row r="2133">
          <cell r="A2133" t="str">
            <v>SERRANOPOLIS DE MINASMG</v>
          </cell>
          <cell r="B2133" t="str">
            <v>SERRANOPOLIS DE MINAS</v>
          </cell>
          <cell r="C2133" t="str">
            <v>MG</v>
          </cell>
          <cell r="D2133">
            <v>656</v>
          </cell>
          <cell r="E2133">
            <v>95</v>
          </cell>
        </row>
        <row r="2134">
          <cell r="A2134" t="str">
            <v>SERRANOSMG</v>
          </cell>
          <cell r="B2134" t="str">
            <v>SERRANOS</v>
          </cell>
          <cell r="C2134" t="str">
            <v>MG</v>
          </cell>
          <cell r="D2134">
            <v>371</v>
          </cell>
          <cell r="E2134">
            <v>225</v>
          </cell>
        </row>
        <row r="2135">
          <cell r="A2135" t="str">
            <v>SERROMG</v>
          </cell>
          <cell r="B2135" t="str">
            <v>SERRO</v>
          </cell>
          <cell r="C2135" t="str">
            <v>MG</v>
          </cell>
          <cell r="D2135">
            <v>3477</v>
          </cell>
          <cell r="E2135">
            <v>1787</v>
          </cell>
        </row>
        <row r="2136">
          <cell r="A2136" t="str">
            <v>SETE LAGOASMG</v>
          </cell>
          <cell r="B2136" t="str">
            <v>SETE LAGOAS</v>
          </cell>
          <cell r="C2136" t="str">
            <v>MG</v>
          </cell>
          <cell r="D2136">
            <v>79376</v>
          </cell>
          <cell r="E2136">
            <v>43568</v>
          </cell>
        </row>
        <row r="2137">
          <cell r="A2137" t="str">
            <v>SETUBINHAMG</v>
          </cell>
          <cell r="B2137" t="str">
            <v>SETUBINHA</v>
          </cell>
          <cell r="C2137" t="str">
            <v>MG</v>
          </cell>
          <cell r="D2137">
            <v>497</v>
          </cell>
          <cell r="E2137">
            <v>148</v>
          </cell>
        </row>
        <row r="2138">
          <cell r="A2138" t="str">
            <v>SILVEIRANIAMG</v>
          </cell>
          <cell r="B2138" t="str">
            <v>SILVEIRANIA</v>
          </cell>
          <cell r="C2138" t="str">
            <v>MG</v>
          </cell>
          <cell r="D2138">
            <v>588</v>
          </cell>
          <cell r="E2138">
            <v>263</v>
          </cell>
        </row>
        <row r="2139">
          <cell r="A2139" t="str">
            <v>SILVIANOPOLISMG</v>
          </cell>
          <cell r="B2139" t="str">
            <v>SILVIANOPOLIS</v>
          </cell>
          <cell r="C2139" t="str">
            <v>MG</v>
          </cell>
          <cell r="D2139">
            <v>1823</v>
          </cell>
          <cell r="E2139">
            <v>1005</v>
          </cell>
        </row>
        <row r="2140">
          <cell r="A2140" t="str">
            <v>SIMAO PEREIRAMG</v>
          </cell>
          <cell r="B2140" t="str">
            <v>SIMAO PEREIRA</v>
          </cell>
          <cell r="C2140" t="str">
            <v>MG</v>
          </cell>
          <cell r="D2140">
            <v>1115</v>
          </cell>
          <cell r="E2140">
            <v>751</v>
          </cell>
        </row>
        <row r="2141">
          <cell r="A2141" t="str">
            <v>SIMONESIAMG</v>
          </cell>
          <cell r="B2141" t="str">
            <v>SIMONESIA</v>
          </cell>
          <cell r="C2141" t="str">
            <v>MG</v>
          </cell>
          <cell r="D2141">
            <v>5099</v>
          </cell>
          <cell r="E2141">
            <v>1663</v>
          </cell>
        </row>
        <row r="2142">
          <cell r="A2142" t="str">
            <v>SOBRALIAMG</v>
          </cell>
          <cell r="B2142" t="str">
            <v>SOBRALIA</v>
          </cell>
          <cell r="C2142" t="str">
            <v>MG</v>
          </cell>
          <cell r="D2142">
            <v>1135</v>
          </cell>
          <cell r="E2142">
            <v>493</v>
          </cell>
        </row>
        <row r="2143">
          <cell r="A2143" t="str">
            <v>SOLEDADE DE MINASMG</v>
          </cell>
          <cell r="B2143" t="str">
            <v>SOLEDADE DE MINAS</v>
          </cell>
          <cell r="C2143" t="str">
            <v>MG</v>
          </cell>
          <cell r="D2143">
            <v>1258</v>
          </cell>
          <cell r="E2143">
            <v>609</v>
          </cell>
        </row>
        <row r="2144">
          <cell r="A2144" t="str">
            <v>TABULEIROMG</v>
          </cell>
          <cell r="B2144" t="str">
            <v>TABULEIRO</v>
          </cell>
          <cell r="C2144" t="str">
            <v>MG</v>
          </cell>
          <cell r="D2144">
            <v>1011</v>
          </cell>
          <cell r="E2144">
            <v>507</v>
          </cell>
        </row>
        <row r="2145">
          <cell r="A2145" t="str">
            <v>TAIOBEIRASMG</v>
          </cell>
          <cell r="B2145" t="str">
            <v>TAIOBEIRAS</v>
          </cell>
          <cell r="C2145" t="str">
            <v>MG</v>
          </cell>
          <cell r="D2145">
            <v>11616</v>
          </cell>
          <cell r="E2145">
            <v>2952</v>
          </cell>
        </row>
        <row r="2146">
          <cell r="A2146" t="str">
            <v>TAPARUBAMG</v>
          </cell>
          <cell r="B2146" t="str">
            <v>TAPARUBA</v>
          </cell>
          <cell r="C2146" t="str">
            <v>MG</v>
          </cell>
          <cell r="D2146">
            <v>654</v>
          </cell>
          <cell r="E2146">
            <v>205</v>
          </cell>
        </row>
        <row r="2147">
          <cell r="A2147" t="str">
            <v>TAPIRAMG</v>
          </cell>
          <cell r="B2147" t="str">
            <v>TAPIRA</v>
          </cell>
          <cell r="C2147" t="str">
            <v>MG</v>
          </cell>
          <cell r="D2147">
            <v>1124</v>
          </cell>
          <cell r="E2147">
            <v>611</v>
          </cell>
        </row>
        <row r="2148">
          <cell r="A2148" t="str">
            <v>TAPIRAIMG</v>
          </cell>
          <cell r="B2148" t="str">
            <v>TAPIRAI</v>
          </cell>
          <cell r="C2148" t="str">
            <v>MG</v>
          </cell>
          <cell r="D2148">
            <v>358</v>
          </cell>
          <cell r="E2148">
            <v>186</v>
          </cell>
        </row>
        <row r="2149">
          <cell r="A2149" t="str">
            <v>TAQUARACU DE MINASMG</v>
          </cell>
          <cell r="B2149" t="str">
            <v>TAQUARACU DE MINAS</v>
          </cell>
          <cell r="C2149" t="str">
            <v>MG</v>
          </cell>
          <cell r="D2149">
            <v>909</v>
          </cell>
          <cell r="E2149">
            <v>481</v>
          </cell>
        </row>
        <row r="2150">
          <cell r="A2150" t="str">
            <v>TARUMIRIMMG</v>
          </cell>
          <cell r="B2150" t="str">
            <v>TARUMIRIM</v>
          </cell>
          <cell r="C2150" t="str">
            <v>MG</v>
          </cell>
          <cell r="D2150">
            <v>3103</v>
          </cell>
          <cell r="E2150">
            <v>1220</v>
          </cell>
        </row>
        <row r="2151">
          <cell r="A2151" t="str">
            <v>TEIXEIRASMG</v>
          </cell>
          <cell r="B2151" t="str">
            <v>TEIXEIRAS</v>
          </cell>
          <cell r="C2151" t="str">
            <v>MG</v>
          </cell>
          <cell r="D2151">
            <v>4027</v>
          </cell>
          <cell r="E2151">
            <v>1761</v>
          </cell>
        </row>
        <row r="2152">
          <cell r="A2152" t="str">
            <v>TEOFILO OTONIMG</v>
          </cell>
          <cell r="B2152" t="str">
            <v>TEOFILO OTONI</v>
          </cell>
          <cell r="C2152" t="str">
            <v>MG</v>
          </cell>
          <cell r="D2152">
            <v>35882</v>
          </cell>
          <cell r="E2152">
            <v>16064</v>
          </cell>
        </row>
        <row r="2153">
          <cell r="A2153" t="str">
            <v>TIMOTEOMG</v>
          </cell>
          <cell r="B2153" t="str">
            <v>TIMOTEO</v>
          </cell>
          <cell r="C2153" t="str">
            <v>MG</v>
          </cell>
          <cell r="D2153">
            <v>31977</v>
          </cell>
          <cell r="E2153">
            <v>18036</v>
          </cell>
        </row>
        <row r="2154">
          <cell r="A2154" t="str">
            <v>TIRADENTESMG</v>
          </cell>
          <cell r="B2154" t="str">
            <v>TIRADENTES</v>
          </cell>
          <cell r="C2154" t="str">
            <v>MG</v>
          </cell>
          <cell r="D2154">
            <v>2862</v>
          </cell>
          <cell r="E2154">
            <v>1423</v>
          </cell>
        </row>
        <row r="2155">
          <cell r="A2155" t="str">
            <v>TIROSMG</v>
          </cell>
          <cell r="B2155" t="str">
            <v>TIROS</v>
          </cell>
          <cell r="C2155" t="str">
            <v>MG</v>
          </cell>
          <cell r="D2155">
            <v>2645</v>
          </cell>
          <cell r="E2155">
            <v>1476</v>
          </cell>
        </row>
        <row r="2156">
          <cell r="A2156" t="str">
            <v>TOCANTINSMG</v>
          </cell>
          <cell r="B2156" t="str">
            <v>TOCANTINS</v>
          </cell>
          <cell r="C2156" t="str">
            <v>MG</v>
          </cell>
          <cell r="D2156">
            <v>5241</v>
          </cell>
          <cell r="E2156">
            <v>2126</v>
          </cell>
        </row>
        <row r="2157">
          <cell r="A2157" t="str">
            <v>TOCOS DO MOJIMG</v>
          </cell>
          <cell r="B2157" t="str">
            <v>TOCOS DO MOJI</v>
          </cell>
          <cell r="C2157" t="str">
            <v>MG</v>
          </cell>
          <cell r="D2157">
            <v>1260</v>
          </cell>
          <cell r="E2157">
            <v>613</v>
          </cell>
        </row>
        <row r="2158">
          <cell r="A2158" t="str">
            <v>TOLEDOMG</v>
          </cell>
          <cell r="B2158" t="str">
            <v>TOLEDO</v>
          </cell>
          <cell r="C2158" t="str">
            <v>MG</v>
          </cell>
          <cell r="D2158">
            <v>1013</v>
          </cell>
          <cell r="E2158">
            <v>468</v>
          </cell>
        </row>
        <row r="2159">
          <cell r="A2159" t="str">
            <v>TOMBOSMG</v>
          </cell>
          <cell r="B2159" t="str">
            <v>TOMBOS</v>
          </cell>
          <cell r="C2159" t="str">
            <v>MG</v>
          </cell>
          <cell r="D2159">
            <v>2428</v>
          </cell>
          <cell r="E2159">
            <v>1214</v>
          </cell>
        </row>
        <row r="2160">
          <cell r="A2160" t="str">
            <v>TRES CORACOESMG</v>
          </cell>
          <cell r="B2160" t="str">
            <v>TRES CORACOES</v>
          </cell>
          <cell r="C2160" t="str">
            <v>MG</v>
          </cell>
          <cell r="D2160">
            <v>20364</v>
          </cell>
          <cell r="E2160">
            <v>12756</v>
          </cell>
        </row>
        <row r="2161">
          <cell r="A2161" t="str">
            <v>TRES MARIASMG</v>
          </cell>
          <cell r="B2161" t="str">
            <v>TRES MARIAS</v>
          </cell>
          <cell r="C2161" t="str">
            <v>MG</v>
          </cell>
          <cell r="D2161">
            <v>8889</v>
          </cell>
          <cell r="E2161">
            <v>4589</v>
          </cell>
        </row>
        <row r="2162">
          <cell r="A2162" t="str">
            <v>TRES PONTASMG</v>
          </cell>
          <cell r="B2162" t="str">
            <v>TRES PONTAS</v>
          </cell>
          <cell r="C2162" t="str">
            <v>MG</v>
          </cell>
          <cell r="D2162">
            <v>15860</v>
          </cell>
          <cell r="E2162">
            <v>9643</v>
          </cell>
        </row>
        <row r="2163">
          <cell r="A2163" t="str">
            <v>TUMIRITINGAMG</v>
          </cell>
          <cell r="B2163" t="str">
            <v>TUMIRITINGA</v>
          </cell>
          <cell r="C2163" t="str">
            <v>MG</v>
          </cell>
          <cell r="D2163">
            <v>546</v>
          </cell>
          <cell r="E2163">
            <v>209</v>
          </cell>
        </row>
        <row r="2164">
          <cell r="A2164" t="str">
            <v>TUPACIGUARAMG</v>
          </cell>
          <cell r="B2164" t="str">
            <v>TUPACIGUARA</v>
          </cell>
          <cell r="C2164" t="str">
            <v>MG</v>
          </cell>
          <cell r="D2164">
            <v>8800</v>
          </cell>
          <cell r="E2164">
            <v>4340</v>
          </cell>
        </row>
        <row r="2165">
          <cell r="A2165" t="str">
            <v>TURMALINAMG</v>
          </cell>
          <cell r="B2165" t="str">
            <v>TURMALINA</v>
          </cell>
          <cell r="C2165" t="str">
            <v>MG</v>
          </cell>
          <cell r="D2165">
            <v>5268</v>
          </cell>
          <cell r="E2165">
            <v>1472</v>
          </cell>
        </row>
        <row r="2166">
          <cell r="A2166" t="str">
            <v>TURVOLANDIAMG</v>
          </cell>
          <cell r="B2166" t="str">
            <v>TURVOLANDIA</v>
          </cell>
          <cell r="C2166" t="str">
            <v>MG</v>
          </cell>
          <cell r="D2166">
            <v>1344</v>
          </cell>
          <cell r="E2166">
            <v>698</v>
          </cell>
        </row>
        <row r="2167">
          <cell r="A2167" t="str">
            <v>UBAMG</v>
          </cell>
          <cell r="B2167" t="str">
            <v>UBA</v>
          </cell>
          <cell r="C2167" t="str">
            <v>MG</v>
          </cell>
          <cell r="D2167">
            <v>39039</v>
          </cell>
          <cell r="E2167">
            <v>18672</v>
          </cell>
        </row>
        <row r="2168">
          <cell r="A2168" t="str">
            <v>UBAIMG</v>
          </cell>
          <cell r="B2168" t="str">
            <v>UBAI</v>
          </cell>
          <cell r="C2168" t="str">
            <v>MG</v>
          </cell>
          <cell r="D2168">
            <v>800</v>
          </cell>
          <cell r="E2168">
            <v>181</v>
          </cell>
        </row>
        <row r="2169">
          <cell r="A2169" t="str">
            <v>UBAPORANGAMG</v>
          </cell>
          <cell r="B2169" t="str">
            <v>UBAPORANGA</v>
          </cell>
          <cell r="C2169" t="str">
            <v>MG</v>
          </cell>
          <cell r="D2169">
            <v>2805</v>
          </cell>
          <cell r="E2169">
            <v>1112</v>
          </cell>
        </row>
        <row r="2170">
          <cell r="A2170" t="str">
            <v>UBERABAMG</v>
          </cell>
          <cell r="B2170" t="str">
            <v>UBERABA</v>
          </cell>
          <cell r="C2170" t="str">
            <v>MG</v>
          </cell>
          <cell r="D2170">
            <v>150671</v>
          </cell>
          <cell r="E2170">
            <v>83716</v>
          </cell>
        </row>
        <row r="2171">
          <cell r="A2171" t="str">
            <v>UBERLANDIAMG</v>
          </cell>
          <cell r="B2171" t="str">
            <v>UBERLANDIA</v>
          </cell>
          <cell r="C2171" t="str">
            <v>MG</v>
          </cell>
          <cell r="D2171">
            <v>299374</v>
          </cell>
          <cell r="E2171">
            <v>157680</v>
          </cell>
        </row>
        <row r="2172">
          <cell r="A2172" t="str">
            <v>UMBURATIBAMG</v>
          </cell>
          <cell r="B2172" t="str">
            <v>UMBURATIBA</v>
          </cell>
          <cell r="C2172" t="str">
            <v>MG</v>
          </cell>
          <cell r="D2172">
            <v>238</v>
          </cell>
          <cell r="E2172">
            <v>81</v>
          </cell>
        </row>
        <row r="2173">
          <cell r="A2173" t="str">
            <v>UNAIMG</v>
          </cell>
          <cell r="B2173" t="str">
            <v>UNAI</v>
          </cell>
          <cell r="C2173" t="str">
            <v>MG</v>
          </cell>
          <cell r="D2173">
            <v>29296</v>
          </cell>
          <cell r="E2173">
            <v>13686</v>
          </cell>
        </row>
        <row r="2174">
          <cell r="A2174" t="str">
            <v>UNIAO DE MINASMG</v>
          </cell>
          <cell r="B2174" t="str">
            <v>UNIAO DE MINAS</v>
          </cell>
          <cell r="C2174" t="str">
            <v>MG</v>
          </cell>
          <cell r="D2174">
            <v>955</v>
          </cell>
          <cell r="E2174">
            <v>392</v>
          </cell>
        </row>
        <row r="2175">
          <cell r="A2175" t="str">
            <v>URUANA DE MINASMG</v>
          </cell>
          <cell r="B2175" t="str">
            <v>URUANA DE MINAS</v>
          </cell>
          <cell r="C2175" t="str">
            <v>MG</v>
          </cell>
          <cell r="D2175">
            <v>354</v>
          </cell>
          <cell r="E2175">
            <v>144</v>
          </cell>
        </row>
        <row r="2176">
          <cell r="A2176" t="str">
            <v>URUCANIAMG</v>
          </cell>
          <cell r="B2176" t="str">
            <v>URUCANIA</v>
          </cell>
          <cell r="C2176" t="str">
            <v>MG</v>
          </cell>
          <cell r="D2176">
            <v>1772</v>
          </cell>
          <cell r="E2176">
            <v>861</v>
          </cell>
        </row>
        <row r="2177">
          <cell r="A2177" t="str">
            <v>URUCUIAMG</v>
          </cell>
          <cell r="B2177" t="str">
            <v>URUCUIA</v>
          </cell>
          <cell r="C2177" t="str">
            <v>MG</v>
          </cell>
          <cell r="D2177">
            <v>1212</v>
          </cell>
          <cell r="E2177">
            <v>292</v>
          </cell>
        </row>
        <row r="2178">
          <cell r="A2178" t="str">
            <v>VARGEM ALEGREMG</v>
          </cell>
          <cell r="B2178" t="str">
            <v>VARGEM ALEGRE</v>
          </cell>
          <cell r="C2178" t="str">
            <v>MG</v>
          </cell>
          <cell r="D2178">
            <v>1350</v>
          </cell>
          <cell r="E2178">
            <v>413</v>
          </cell>
        </row>
        <row r="2179">
          <cell r="A2179" t="str">
            <v>VARGEM BONITAMG</v>
          </cell>
          <cell r="B2179" t="str">
            <v>VARGEM BONITA</v>
          </cell>
          <cell r="C2179" t="str">
            <v>MG</v>
          </cell>
          <cell r="D2179">
            <v>495</v>
          </cell>
          <cell r="E2179">
            <v>239</v>
          </cell>
        </row>
        <row r="2180">
          <cell r="A2180" t="str">
            <v>VARGEM GRANDE DO RIO PARDOMG</v>
          </cell>
          <cell r="B2180" t="str">
            <v>VARGEM GRANDE DO RIO PARDO</v>
          </cell>
          <cell r="C2180" t="str">
            <v>MG</v>
          </cell>
          <cell r="D2180">
            <v>878</v>
          </cell>
          <cell r="E2180">
            <v>130</v>
          </cell>
        </row>
        <row r="2181">
          <cell r="A2181" t="str">
            <v>VARGINHAMG</v>
          </cell>
          <cell r="B2181" t="str">
            <v>VARGINHA</v>
          </cell>
          <cell r="C2181" t="str">
            <v>MG</v>
          </cell>
          <cell r="D2181">
            <v>54327</v>
          </cell>
          <cell r="E2181">
            <v>33020</v>
          </cell>
        </row>
        <row r="2182">
          <cell r="A2182" t="str">
            <v>VARJAO DE MINASMG</v>
          </cell>
          <cell r="B2182" t="str">
            <v>VARJAO DE MINAS</v>
          </cell>
          <cell r="C2182" t="str">
            <v>MG</v>
          </cell>
          <cell r="D2182">
            <v>1474</v>
          </cell>
          <cell r="E2182">
            <v>828</v>
          </cell>
        </row>
        <row r="2183">
          <cell r="A2183" t="str">
            <v>VARZEA DA PALMAMG</v>
          </cell>
          <cell r="B2183" t="str">
            <v>VARZEA DA PALMA</v>
          </cell>
          <cell r="C2183" t="str">
            <v>MG</v>
          </cell>
          <cell r="D2183">
            <v>8081</v>
          </cell>
          <cell r="E2183">
            <v>2790</v>
          </cell>
        </row>
        <row r="2184">
          <cell r="A2184" t="str">
            <v>VARZELANDIAMG</v>
          </cell>
          <cell r="B2184" t="str">
            <v>VARZELANDIA</v>
          </cell>
          <cell r="C2184" t="str">
            <v>MG</v>
          </cell>
          <cell r="D2184">
            <v>2707</v>
          </cell>
          <cell r="E2184">
            <v>614</v>
          </cell>
        </row>
        <row r="2185">
          <cell r="A2185" t="str">
            <v>VAZANTEMG</v>
          </cell>
          <cell r="B2185" t="str">
            <v>VAZANTE</v>
          </cell>
          <cell r="C2185" t="str">
            <v>MG</v>
          </cell>
          <cell r="D2185">
            <v>6871</v>
          </cell>
          <cell r="E2185">
            <v>4273</v>
          </cell>
        </row>
        <row r="2186">
          <cell r="A2186" t="str">
            <v>VERDELANDIAMG</v>
          </cell>
          <cell r="B2186" t="str">
            <v>VERDELANDIA</v>
          </cell>
          <cell r="C2186" t="str">
            <v>MG</v>
          </cell>
          <cell r="D2186">
            <v>680</v>
          </cell>
          <cell r="E2186">
            <v>118</v>
          </cell>
        </row>
        <row r="2187">
          <cell r="A2187" t="str">
            <v>VEREDINHAMG</v>
          </cell>
          <cell r="B2187" t="str">
            <v>VEREDINHA</v>
          </cell>
          <cell r="C2187" t="str">
            <v>MG</v>
          </cell>
          <cell r="D2187">
            <v>1071</v>
          </cell>
          <cell r="E2187">
            <v>244</v>
          </cell>
        </row>
        <row r="2188">
          <cell r="A2188" t="str">
            <v>VERISSIMOMG</v>
          </cell>
          <cell r="B2188" t="str">
            <v>VERISSIMO</v>
          </cell>
          <cell r="C2188" t="str">
            <v>MG</v>
          </cell>
          <cell r="D2188">
            <v>619</v>
          </cell>
          <cell r="E2188">
            <v>363</v>
          </cell>
        </row>
        <row r="2189">
          <cell r="A2189" t="str">
            <v>VERMELHO NOVOMG</v>
          </cell>
          <cell r="B2189" t="str">
            <v>VERMELHO NOVO</v>
          </cell>
          <cell r="C2189" t="str">
            <v>MG</v>
          </cell>
          <cell r="D2189">
            <v>1516</v>
          </cell>
          <cell r="E2189">
            <v>420</v>
          </cell>
        </row>
        <row r="2190">
          <cell r="A2190" t="str">
            <v>VESPASIANOMG</v>
          </cell>
          <cell r="B2190" t="str">
            <v>VESPASIANO</v>
          </cell>
          <cell r="C2190" t="str">
            <v>MG</v>
          </cell>
          <cell r="D2190">
            <v>22576</v>
          </cell>
          <cell r="E2190">
            <v>13611</v>
          </cell>
        </row>
        <row r="2191">
          <cell r="A2191" t="str">
            <v>VICOSAMG</v>
          </cell>
          <cell r="B2191" t="str">
            <v>VICOSA</v>
          </cell>
          <cell r="C2191" t="str">
            <v>MG</v>
          </cell>
          <cell r="D2191">
            <v>27726</v>
          </cell>
          <cell r="E2191">
            <v>13764</v>
          </cell>
        </row>
        <row r="2192">
          <cell r="A2192" t="str">
            <v>VIEIRASMG</v>
          </cell>
          <cell r="B2192" t="str">
            <v>VIEIRAS</v>
          </cell>
          <cell r="C2192" t="str">
            <v>MG</v>
          </cell>
          <cell r="D2192">
            <v>934</v>
          </cell>
          <cell r="E2192">
            <v>400</v>
          </cell>
        </row>
        <row r="2193">
          <cell r="A2193" t="str">
            <v>VIRGEM DA LAPAMG</v>
          </cell>
          <cell r="B2193" t="str">
            <v>VIRGEM DA LAPA</v>
          </cell>
          <cell r="C2193" t="str">
            <v>MG</v>
          </cell>
          <cell r="D2193">
            <v>1939</v>
          </cell>
          <cell r="E2193">
            <v>597</v>
          </cell>
        </row>
        <row r="2194">
          <cell r="A2194" t="str">
            <v>VIRGINIAMG</v>
          </cell>
          <cell r="B2194" t="str">
            <v>VIRGINIA</v>
          </cell>
          <cell r="C2194" t="str">
            <v>MG</v>
          </cell>
          <cell r="D2194">
            <v>1611</v>
          </cell>
          <cell r="E2194">
            <v>655</v>
          </cell>
        </row>
        <row r="2195">
          <cell r="A2195" t="str">
            <v>VIRGINOPOLISMG</v>
          </cell>
          <cell r="B2195" t="str">
            <v>VIRGINOPOLIS</v>
          </cell>
          <cell r="C2195" t="str">
            <v>MG</v>
          </cell>
          <cell r="D2195">
            <v>2935</v>
          </cell>
          <cell r="E2195">
            <v>1258</v>
          </cell>
        </row>
        <row r="2196">
          <cell r="A2196" t="str">
            <v>VIRGOLANDIAMG</v>
          </cell>
          <cell r="B2196" t="str">
            <v>VIRGOLANDIA</v>
          </cell>
          <cell r="C2196" t="str">
            <v>MG</v>
          </cell>
          <cell r="D2196">
            <v>745</v>
          </cell>
          <cell r="E2196">
            <v>173</v>
          </cell>
        </row>
        <row r="2197">
          <cell r="A2197" t="str">
            <v>VISCONDE DO RIO BRANCOMG</v>
          </cell>
          <cell r="B2197" t="str">
            <v>VISCONDE DO RIO BRANCO</v>
          </cell>
          <cell r="C2197" t="str">
            <v>MG</v>
          </cell>
          <cell r="D2197">
            <v>14077</v>
          </cell>
          <cell r="E2197">
            <v>5823</v>
          </cell>
        </row>
        <row r="2198">
          <cell r="A2198" t="str">
            <v>VOLTA GRANDEMG</v>
          </cell>
          <cell r="B2198" t="str">
            <v>VOLTA GRANDE</v>
          </cell>
          <cell r="C2198" t="str">
            <v>MG</v>
          </cell>
          <cell r="D2198">
            <v>932</v>
          </cell>
          <cell r="E2198">
            <v>557</v>
          </cell>
        </row>
        <row r="2199">
          <cell r="A2199" t="str">
            <v>WENCESLAU BRAZMG</v>
          </cell>
          <cell r="B2199" t="str">
            <v>WENCESLAU BRAZ</v>
          </cell>
          <cell r="C2199" t="str">
            <v>MG</v>
          </cell>
          <cell r="D2199">
            <v>648</v>
          </cell>
          <cell r="E2199">
            <v>369</v>
          </cell>
        </row>
        <row r="2200">
          <cell r="A2200" t="str">
            <v>AGUA CLARAMS</v>
          </cell>
          <cell r="B2200" t="str">
            <v>AGUA CLARA</v>
          </cell>
          <cell r="C2200" t="str">
            <v>MS</v>
          </cell>
          <cell r="D2200">
            <v>4313</v>
          </cell>
          <cell r="E2200">
            <v>1615</v>
          </cell>
        </row>
        <row r="2201">
          <cell r="A2201" t="str">
            <v>ALCINOPOLISMS</v>
          </cell>
          <cell r="B2201" t="str">
            <v>ALCINOPOLIS</v>
          </cell>
          <cell r="C2201" t="str">
            <v>MS</v>
          </cell>
          <cell r="D2201">
            <v>1529</v>
          </cell>
          <cell r="E2201">
            <v>353</v>
          </cell>
        </row>
        <row r="2202">
          <cell r="A2202" t="str">
            <v>AMAMBAIMS</v>
          </cell>
          <cell r="B2202" t="str">
            <v>AMAMBAI</v>
          </cell>
          <cell r="C2202" t="str">
            <v>MS</v>
          </cell>
          <cell r="D2202">
            <v>11207</v>
          </cell>
          <cell r="E2202">
            <v>4938</v>
          </cell>
        </row>
        <row r="2203">
          <cell r="A2203" t="str">
            <v>ANASTACIOMS</v>
          </cell>
          <cell r="B2203" t="str">
            <v>ANASTACIO</v>
          </cell>
          <cell r="C2203" t="str">
            <v>MS</v>
          </cell>
          <cell r="D2203">
            <v>7241</v>
          </cell>
          <cell r="E2203">
            <v>2316</v>
          </cell>
        </row>
        <row r="2204">
          <cell r="A2204" t="str">
            <v>ANAURILANDIAMS</v>
          </cell>
          <cell r="B2204" t="str">
            <v>ANAURILANDIA</v>
          </cell>
          <cell r="C2204" t="str">
            <v>MS</v>
          </cell>
          <cell r="D2204">
            <v>1970</v>
          </cell>
          <cell r="E2204">
            <v>986</v>
          </cell>
        </row>
        <row r="2205">
          <cell r="A2205" t="str">
            <v>ANGELICAMS</v>
          </cell>
          <cell r="B2205" t="str">
            <v>ANGELICA</v>
          </cell>
          <cell r="C2205" t="str">
            <v>MS</v>
          </cell>
          <cell r="D2205">
            <v>3335</v>
          </cell>
          <cell r="E2205">
            <v>1227</v>
          </cell>
        </row>
        <row r="2206">
          <cell r="A2206" t="str">
            <v>ANTONIO JOAOMS</v>
          </cell>
          <cell r="B2206" t="str">
            <v>ANTONIO JOAO</v>
          </cell>
          <cell r="C2206" t="str">
            <v>MS</v>
          </cell>
          <cell r="D2206">
            <v>1674</v>
          </cell>
          <cell r="E2206">
            <v>740</v>
          </cell>
        </row>
        <row r="2207">
          <cell r="A2207" t="str">
            <v>APARECIDA DO TABOADOMS</v>
          </cell>
          <cell r="B2207" t="str">
            <v>APARECIDA DO TABOADO</v>
          </cell>
          <cell r="C2207" t="str">
            <v>MS</v>
          </cell>
          <cell r="D2207">
            <v>8470</v>
          </cell>
          <cell r="E2207">
            <v>3839</v>
          </cell>
        </row>
        <row r="2208">
          <cell r="A2208" t="str">
            <v>AQUIDAUANAMS</v>
          </cell>
          <cell r="B2208" t="str">
            <v>AQUIDAUANA</v>
          </cell>
          <cell r="C2208" t="str">
            <v>MS</v>
          </cell>
          <cell r="D2208">
            <v>12657</v>
          </cell>
          <cell r="E2208">
            <v>4685</v>
          </cell>
        </row>
        <row r="2209">
          <cell r="A2209" t="str">
            <v>ARAL MOREIRAMS</v>
          </cell>
          <cell r="B2209" t="str">
            <v>ARAL MOREIRA</v>
          </cell>
          <cell r="C2209" t="str">
            <v>MS</v>
          </cell>
          <cell r="D2209">
            <v>1390</v>
          </cell>
          <cell r="E2209">
            <v>531</v>
          </cell>
        </row>
        <row r="2210">
          <cell r="A2210" t="str">
            <v>BANDEIRANTESMS</v>
          </cell>
          <cell r="B2210" t="str">
            <v>BANDEIRANTES</v>
          </cell>
          <cell r="C2210" t="str">
            <v>MS</v>
          </cell>
          <cell r="D2210">
            <v>1771</v>
          </cell>
          <cell r="E2210">
            <v>804</v>
          </cell>
        </row>
        <row r="2211">
          <cell r="A2211" t="str">
            <v>BATAGUASSUMS</v>
          </cell>
          <cell r="B2211" t="str">
            <v>BATAGUASSU</v>
          </cell>
          <cell r="C2211" t="str">
            <v>MS</v>
          </cell>
          <cell r="D2211">
            <v>7264</v>
          </cell>
          <cell r="E2211">
            <v>3493</v>
          </cell>
        </row>
        <row r="2212">
          <cell r="A2212" t="str">
            <v>BATAYPORAMS</v>
          </cell>
          <cell r="B2212" t="str">
            <v>BATAYPORA</v>
          </cell>
          <cell r="C2212" t="str">
            <v>MS</v>
          </cell>
          <cell r="D2212">
            <v>3145</v>
          </cell>
          <cell r="E2212">
            <v>1334</v>
          </cell>
        </row>
        <row r="2213">
          <cell r="A2213" t="str">
            <v>BELA VISTAMS</v>
          </cell>
          <cell r="B2213" t="str">
            <v>BELA VISTA</v>
          </cell>
          <cell r="C2213" t="str">
            <v>MS</v>
          </cell>
          <cell r="D2213">
            <v>4872</v>
          </cell>
          <cell r="E2213">
            <v>2062</v>
          </cell>
        </row>
        <row r="2214">
          <cell r="A2214" t="str">
            <v>BODOQUENAMS</v>
          </cell>
          <cell r="B2214" t="str">
            <v>BODOQUENA</v>
          </cell>
          <cell r="C2214" t="str">
            <v>MS</v>
          </cell>
          <cell r="D2214">
            <v>2089</v>
          </cell>
          <cell r="E2214">
            <v>791</v>
          </cell>
        </row>
        <row r="2215">
          <cell r="A2215" t="str">
            <v>BONITOMS</v>
          </cell>
          <cell r="B2215" t="str">
            <v>BONITO</v>
          </cell>
          <cell r="C2215" t="str">
            <v>MS</v>
          </cell>
          <cell r="D2215">
            <v>6368</v>
          </cell>
          <cell r="E2215">
            <v>2073</v>
          </cell>
        </row>
        <row r="2216">
          <cell r="A2216" t="str">
            <v>BRASILANDIAMS</v>
          </cell>
          <cell r="B2216" t="str">
            <v>BRASILANDIA</v>
          </cell>
          <cell r="C2216" t="str">
            <v>MS</v>
          </cell>
          <cell r="D2216">
            <v>3821</v>
          </cell>
          <cell r="E2216">
            <v>1689</v>
          </cell>
        </row>
        <row r="2217">
          <cell r="A2217" t="str">
            <v>CAARAPOMS</v>
          </cell>
          <cell r="B2217" t="str">
            <v>CAARAPO</v>
          </cell>
          <cell r="C2217" t="str">
            <v>MS</v>
          </cell>
          <cell r="D2217">
            <v>7266</v>
          </cell>
          <cell r="E2217">
            <v>3051</v>
          </cell>
        </row>
        <row r="2218">
          <cell r="A2218" t="str">
            <v>CAMAPUAMS</v>
          </cell>
          <cell r="B2218" t="str">
            <v>CAMAPUA</v>
          </cell>
          <cell r="C2218" t="str">
            <v>MS</v>
          </cell>
          <cell r="D2218">
            <v>4721</v>
          </cell>
          <cell r="E2218">
            <v>1782</v>
          </cell>
        </row>
        <row r="2219">
          <cell r="A2219" t="str">
            <v>CAMPO GRANDEMS</v>
          </cell>
          <cell r="B2219" t="str">
            <v>CAMPO GRANDE</v>
          </cell>
          <cell r="C2219" t="str">
            <v>MS</v>
          </cell>
          <cell r="D2219">
            <v>378784</v>
          </cell>
          <cell r="E2219">
            <v>196048</v>
          </cell>
        </row>
        <row r="2220">
          <cell r="A2220" t="str">
            <v>CARACOLMS</v>
          </cell>
          <cell r="B2220" t="str">
            <v>CARACOL</v>
          </cell>
          <cell r="C2220" t="str">
            <v>MS</v>
          </cell>
          <cell r="D2220">
            <v>1003</v>
          </cell>
          <cell r="E2220">
            <v>423</v>
          </cell>
        </row>
        <row r="2221">
          <cell r="A2221" t="str">
            <v>CASSILANDIAMS</v>
          </cell>
          <cell r="B2221" t="str">
            <v>CASSILANDIA</v>
          </cell>
          <cell r="C2221" t="str">
            <v>MS</v>
          </cell>
          <cell r="D2221">
            <v>10280</v>
          </cell>
          <cell r="E2221">
            <v>4053</v>
          </cell>
        </row>
        <row r="2222">
          <cell r="A2222" t="str">
            <v>CHAPADAO DO SULMS</v>
          </cell>
          <cell r="B2222" t="str">
            <v>CHAPADAO DO SUL</v>
          </cell>
          <cell r="C2222" t="str">
            <v>MS</v>
          </cell>
          <cell r="D2222">
            <v>10245</v>
          </cell>
          <cell r="E2222">
            <v>4016</v>
          </cell>
        </row>
        <row r="2223">
          <cell r="A2223" t="str">
            <v>CORGUINHOMS</v>
          </cell>
          <cell r="B2223" t="str">
            <v>CORGUINHO</v>
          </cell>
          <cell r="C2223" t="str">
            <v>MS</v>
          </cell>
          <cell r="D2223">
            <v>971</v>
          </cell>
          <cell r="E2223">
            <v>405</v>
          </cell>
        </row>
        <row r="2224">
          <cell r="A2224" t="str">
            <v>CORONEL SAPUCAIAMS</v>
          </cell>
          <cell r="B2224" t="str">
            <v>CORONEL SAPUCAIA</v>
          </cell>
          <cell r="C2224" t="str">
            <v>MS</v>
          </cell>
          <cell r="D2224">
            <v>2081</v>
          </cell>
          <cell r="E2224">
            <v>865</v>
          </cell>
        </row>
        <row r="2225">
          <cell r="A2225" t="str">
            <v>CORUMBAMS</v>
          </cell>
          <cell r="B2225" t="str">
            <v>CORUMBA</v>
          </cell>
          <cell r="C2225" t="str">
            <v>MS</v>
          </cell>
          <cell r="D2225">
            <v>25283</v>
          </cell>
          <cell r="E2225">
            <v>12555</v>
          </cell>
        </row>
        <row r="2226">
          <cell r="A2226" t="str">
            <v>COSTA RICAMS</v>
          </cell>
          <cell r="B2226" t="str">
            <v>COSTA RICA</v>
          </cell>
          <cell r="C2226" t="str">
            <v>MS</v>
          </cell>
          <cell r="D2226">
            <v>7096</v>
          </cell>
          <cell r="E2226">
            <v>2338</v>
          </cell>
        </row>
        <row r="2227">
          <cell r="A2227" t="str">
            <v>COXIMMS</v>
          </cell>
          <cell r="B2227" t="str">
            <v>COXIM</v>
          </cell>
          <cell r="C2227" t="str">
            <v>MS</v>
          </cell>
          <cell r="D2227">
            <v>12463</v>
          </cell>
          <cell r="E2227">
            <v>4002</v>
          </cell>
        </row>
        <row r="2228">
          <cell r="A2228" t="str">
            <v>DEODAPOLISMS</v>
          </cell>
          <cell r="B2228" t="str">
            <v>DEODAPOLIS</v>
          </cell>
          <cell r="C2228" t="str">
            <v>MS</v>
          </cell>
          <cell r="D2228">
            <v>4116</v>
          </cell>
          <cell r="E2228">
            <v>1776</v>
          </cell>
        </row>
        <row r="2229">
          <cell r="A2229" t="str">
            <v>DOIS IRMAOS DO BURITIMS</v>
          </cell>
          <cell r="B2229" t="str">
            <v>DOIS IRMAOS DO BURITI</v>
          </cell>
          <cell r="C2229" t="str">
            <v>MS</v>
          </cell>
          <cell r="D2229">
            <v>2025</v>
          </cell>
          <cell r="E2229">
            <v>800</v>
          </cell>
        </row>
        <row r="2230">
          <cell r="A2230" t="str">
            <v>DOURADINAMS</v>
          </cell>
          <cell r="B2230" t="str">
            <v>DOURADINA</v>
          </cell>
          <cell r="C2230" t="str">
            <v>MS</v>
          </cell>
          <cell r="D2230">
            <v>2262</v>
          </cell>
          <cell r="E2230">
            <v>805</v>
          </cell>
        </row>
        <row r="2231">
          <cell r="A2231" t="str">
            <v>DOURADOSMS</v>
          </cell>
          <cell r="B2231" t="str">
            <v>DOURADOS</v>
          </cell>
          <cell r="C2231" t="str">
            <v>MS</v>
          </cell>
          <cell r="D2231">
            <v>92287</v>
          </cell>
          <cell r="E2231">
            <v>41256</v>
          </cell>
        </row>
        <row r="2232">
          <cell r="A2232" t="str">
            <v>ELDORADOMS</v>
          </cell>
          <cell r="B2232" t="str">
            <v>ELDORADO</v>
          </cell>
          <cell r="C2232" t="str">
            <v>MS</v>
          </cell>
          <cell r="D2232">
            <v>3414</v>
          </cell>
          <cell r="E2232">
            <v>1466</v>
          </cell>
        </row>
        <row r="2233">
          <cell r="A2233" t="str">
            <v>FATIMA DO SULMS</v>
          </cell>
          <cell r="B2233" t="str">
            <v>FATIMA DO SUL</v>
          </cell>
          <cell r="C2233" t="str">
            <v>MS</v>
          </cell>
          <cell r="D2233">
            <v>7621</v>
          </cell>
          <cell r="E2233">
            <v>3291</v>
          </cell>
        </row>
        <row r="2234">
          <cell r="A2234" t="str">
            <v>FIGUEIRAOMS</v>
          </cell>
          <cell r="B2234" t="str">
            <v>FIGUEIRAO</v>
          </cell>
          <cell r="C2234" t="str">
            <v>MS</v>
          </cell>
          <cell r="D2234">
            <v>556</v>
          </cell>
          <cell r="E2234">
            <v>133</v>
          </cell>
        </row>
        <row r="2235">
          <cell r="A2235" t="str">
            <v>GLORIA DE DOURADOSMS</v>
          </cell>
          <cell r="B2235" t="str">
            <v>GLORIA DE DOURADOS</v>
          </cell>
          <cell r="C2235" t="str">
            <v>MS</v>
          </cell>
          <cell r="D2235">
            <v>4093</v>
          </cell>
          <cell r="E2235">
            <v>1925</v>
          </cell>
        </row>
        <row r="2236">
          <cell r="A2236" t="str">
            <v>GUIA LOPES DA LAGUNAMS</v>
          </cell>
          <cell r="B2236" t="str">
            <v>GUIA LOPES DA LAGUNA</v>
          </cell>
          <cell r="C2236" t="str">
            <v>MS</v>
          </cell>
          <cell r="D2236">
            <v>2952</v>
          </cell>
          <cell r="E2236">
            <v>1186</v>
          </cell>
        </row>
        <row r="2237">
          <cell r="A2237" t="str">
            <v>IGUATEMIMS</v>
          </cell>
          <cell r="B2237" t="str">
            <v>IGUATEMI</v>
          </cell>
          <cell r="C2237" t="str">
            <v>MS</v>
          </cell>
          <cell r="D2237">
            <v>3907</v>
          </cell>
          <cell r="E2237">
            <v>1734</v>
          </cell>
        </row>
        <row r="2238">
          <cell r="A2238" t="str">
            <v>INOCENCIAMS</v>
          </cell>
          <cell r="B2238" t="str">
            <v>INOCENCIA</v>
          </cell>
          <cell r="C2238" t="str">
            <v>MS</v>
          </cell>
          <cell r="D2238">
            <v>2561</v>
          </cell>
          <cell r="E2238">
            <v>1121</v>
          </cell>
        </row>
        <row r="2239">
          <cell r="A2239" t="str">
            <v>ITAPORAMS</v>
          </cell>
          <cell r="B2239" t="str">
            <v>ITAPORA</v>
          </cell>
          <cell r="C2239" t="str">
            <v>MS</v>
          </cell>
          <cell r="D2239">
            <v>5733</v>
          </cell>
          <cell r="E2239">
            <v>2370</v>
          </cell>
        </row>
        <row r="2240">
          <cell r="A2240" t="str">
            <v>ITAQUIRAIMS</v>
          </cell>
          <cell r="B2240" t="str">
            <v>ITAQUIRAI</v>
          </cell>
          <cell r="C2240" t="str">
            <v>MS</v>
          </cell>
          <cell r="D2240">
            <v>3582</v>
          </cell>
          <cell r="E2240">
            <v>1474</v>
          </cell>
        </row>
        <row r="2241">
          <cell r="A2241" t="str">
            <v>IVINHEMAMS</v>
          </cell>
          <cell r="B2241" t="str">
            <v>IVINHEMA</v>
          </cell>
          <cell r="C2241" t="str">
            <v>MS</v>
          </cell>
          <cell r="D2241">
            <v>9751</v>
          </cell>
          <cell r="E2241">
            <v>3830</v>
          </cell>
        </row>
        <row r="2242">
          <cell r="A2242" t="str">
            <v>JAPORAMS</v>
          </cell>
          <cell r="B2242" t="str">
            <v>JAPORA</v>
          </cell>
          <cell r="C2242" t="str">
            <v>MS</v>
          </cell>
          <cell r="D2242">
            <v>723</v>
          </cell>
          <cell r="E2242">
            <v>277</v>
          </cell>
        </row>
        <row r="2243">
          <cell r="A2243" t="str">
            <v>JARAGUARIMS</v>
          </cell>
          <cell r="B2243" t="str">
            <v>JARAGUARI</v>
          </cell>
          <cell r="C2243" t="str">
            <v>MS</v>
          </cell>
          <cell r="D2243">
            <v>1103</v>
          </cell>
          <cell r="E2243">
            <v>542</v>
          </cell>
        </row>
        <row r="2244">
          <cell r="A2244" t="str">
            <v>JARDIMMS</v>
          </cell>
          <cell r="B2244" t="str">
            <v>JARDIM</v>
          </cell>
          <cell r="C2244" t="str">
            <v>MS</v>
          </cell>
          <cell r="D2244">
            <v>8088</v>
          </cell>
          <cell r="E2244">
            <v>3293</v>
          </cell>
        </row>
        <row r="2245">
          <cell r="A2245" t="str">
            <v>JATEIMS</v>
          </cell>
          <cell r="B2245" t="str">
            <v>JATEI</v>
          </cell>
          <cell r="C2245" t="str">
            <v>MS</v>
          </cell>
          <cell r="D2245">
            <v>1240</v>
          </cell>
          <cell r="E2245">
            <v>588</v>
          </cell>
        </row>
        <row r="2246">
          <cell r="A2246" t="str">
            <v>JUTIMS</v>
          </cell>
          <cell r="B2246" t="str">
            <v>JUTI</v>
          </cell>
          <cell r="C2246" t="str">
            <v>MS</v>
          </cell>
          <cell r="D2246">
            <v>1180</v>
          </cell>
          <cell r="E2246">
            <v>527</v>
          </cell>
        </row>
        <row r="2247">
          <cell r="A2247" t="str">
            <v>LADARIOMS</v>
          </cell>
          <cell r="B2247" t="str">
            <v>LADARIO</v>
          </cell>
          <cell r="C2247" t="str">
            <v>MS</v>
          </cell>
          <cell r="D2247">
            <v>4819</v>
          </cell>
          <cell r="E2247">
            <v>2723</v>
          </cell>
        </row>
        <row r="2248">
          <cell r="A2248" t="str">
            <v>LAGUNA CARAPAMS</v>
          </cell>
          <cell r="B2248" t="str">
            <v>LAGUNA CARAPA</v>
          </cell>
          <cell r="C2248" t="str">
            <v>MS</v>
          </cell>
          <cell r="D2248">
            <v>1575</v>
          </cell>
          <cell r="E2248">
            <v>650</v>
          </cell>
        </row>
        <row r="2249">
          <cell r="A2249" t="str">
            <v>MARACAJUMS</v>
          </cell>
          <cell r="B2249" t="str">
            <v>MARACAJU</v>
          </cell>
          <cell r="C2249" t="str">
            <v>MS</v>
          </cell>
          <cell r="D2249">
            <v>12925</v>
          </cell>
          <cell r="E2249">
            <v>4977</v>
          </cell>
        </row>
        <row r="2250">
          <cell r="A2250" t="str">
            <v>MIRANDAMS</v>
          </cell>
          <cell r="B2250" t="str">
            <v>MIRANDA</v>
          </cell>
          <cell r="C2250" t="str">
            <v>MS</v>
          </cell>
          <cell r="D2250">
            <v>5655</v>
          </cell>
          <cell r="E2250">
            <v>2169</v>
          </cell>
        </row>
        <row r="2251">
          <cell r="A2251" t="str">
            <v>MUNDO NOVOMS</v>
          </cell>
          <cell r="B2251" t="str">
            <v>MUNDO NOVO</v>
          </cell>
          <cell r="C2251" t="str">
            <v>MS</v>
          </cell>
          <cell r="D2251">
            <v>5482</v>
          </cell>
          <cell r="E2251">
            <v>2497</v>
          </cell>
        </row>
        <row r="2252">
          <cell r="A2252" t="str">
            <v>NAVIRAIMS</v>
          </cell>
          <cell r="B2252" t="str">
            <v>NAVIRAI</v>
          </cell>
          <cell r="C2252" t="str">
            <v>MS</v>
          </cell>
          <cell r="D2252">
            <v>18083</v>
          </cell>
          <cell r="E2252">
            <v>7506</v>
          </cell>
        </row>
        <row r="2253">
          <cell r="A2253" t="str">
            <v>NIOAQUEMS</v>
          </cell>
          <cell r="B2253" t="str">
            <v>NIOAQUE</v>
          </cell>
          <cell r="C2253" t="str">
            <v>MS</v>
          </cell>
          <cell r="D2253">
            <v>3199</v>
          </cell>
          <cell r="E2253">
            <v>1310</v>
          </cell>
        </row>
        <row r="2254">
          <cell r="A2254" t="str">
            <v>NOVA ALVORADA DO SULMS</v>
          </cell>
          <cell r="B2254" t="str">
            <v>NOVA ALVORADA DO SUL</v>
          </cell>
          <cell r="C2254" t="str">
            <v>MS</v>
          </cell>
          <cell r="D2254">
            <v>4326</v>
          </cell>
          <cell r="E2254">
            <v>1815</v>
          </cell>
        </row>
        <row r="2255">
          <cell r="A2255" t="str">
            <v>NOVA ANDRADINAMS</v>
          </cell>
          <cell r="B2255" t="str">
            <v>NOVA ANDRADINA</v>
          </cell>
          <cell r="C2255" t="str">
            <v>MS</v>
          </cell>
          <cell r="D2255">
            <v>19880</v>
          </cell>
          <cell r="E2255">
            <v>8612</v>
          </cell>
        </row>
        <row r="2256">
          <cell r="A2256" t="str">
            <v>NOVO HORIZONTE DO SULMS</v>
          </cell>
          <cell r="B2256" t="str">
            <v>NOVO HORIZONTE DO SUL</v>
          </cell>
          <cell r="C2256" t="str">
            <v>MS</v>
          </cell>
          <cell r="D2256">
            <v>1644</v>
          </cell>
          <cell r="E2256">
            <v>562</v>
          </cell>
        </row>
        <row r="2257">
          <cell r="A2257" t="str">
            <v>PARANAIBAMS</v>
          </cell>
          <cell r="B2257" t="str">
            <v>PARANAIBA</v>
          </cell>
          <cell r="C2257" t="str">
            <v>MS</v>
          </cell>
          <cell r="D2257">
            <v>19074</v>
          </cell>
          <cell r="E2257">
            <v>7384</v>
          </cell>
        </row>
        <row r="2258">
          <cell r="A2258" t="str">
            <v>PARANHOSMS</v>
          </cell>
          <cell r="B2258" t="str">
            <v>PARANHOS</v>
          </cell>
          <cell r="C2258" t="str">
            <v>MS</v>
          </cell>
          <cell r="D2258">
            <v>1103</v>
          </cell>
          <cell r="E2258">
            <v>444</v>
          </cell>
        </row>
        <row r="2259">
          <cell r="A2259" t="str">
            <v>PEDRO GOMESMS</v>
          </cell>
          <cell r="B2259" t="str">
            <v>PEDRO GOMES</v>
          </cell>
          <cell r="C2259" t="str">
            <v>MS</v>
          </cell>
          <cell r="D2259">
            <v>2136</v>
          </cell>
          <cell r="E2259">
            <v>645</v>
          </cell>
        </row>
        <row r="2260">
          <cell r="A2260" t="str">
            <v>PONTA PORAMS</v>
          </cell>
          <cell r="B2260" t="str">
            <v>PONTA PORA</v>
          </cell>
          <cell r="C2260" t="str">
            <v>MS</v>
          </cell>
          <cell r="D2260">
            <v>24380</v>
          </cell>
          <cell r="E2260">
            <v>12452</v>
          </cell>
        </row>
        <row r="2261">
          <cell r="A2261" t="str">
            <v>PORTO MURTINHOMS</v>
          </cell>
          <cell r="B2261" t="str">
            <v>PORTO MURTINHO</v>
          </cell>
          <cell r="C2261" t="str">
            <v>MS</v>
          </cell>
          <cell r="D2261">
            <v>1700</v>
          </cell>
          <cell r="E2261">
            <v>532</v>
          </cell>
        </row>
        <row r="2262">
          <cell r="A2262" t="str">
            <v>RIBAS DO RIO PARDOMS</v>
          </cell>
          <cell r="B2262" t="str">
            <v>RIBAS DO RIO PARDO</v>
          </cell>
          <cell r="C2262" t="str">
            <v>MS</v>
          </cell>
          <cell r="D2262">
            <v>5521</v>
          </cell>
          <cell r="E2262">
            <v>1762</v>
          </cell>
        </row>
        <row r="2263">
          <cell r="A2263" t="str">
            <v>RIO BRILHANTEMS</v>
          </cell>
          <cell r="B2263" t="str">
            <v>RIO BRILHANTE</v>
          </cell>
          <cell r="C2263" t="str">
            <v>MS</v>
          </cell>
          <cell r="D2263">
            <v>9521</v>
          </cell>
          <cell r="E2263">
            <v>3641</v>
          </cell>
        </row>
        <row r="2264">
          <cell r="A2264" t="str">
            <v>RIO NEGROMS</v>
          </cell>
          <cell r="B2264" t="str">
            <v>RIO NEGRO</v>
          </cell>
          <cell r="C2264" t="str">
            <v>MS</v>
          </cell>
          <cell r="D2264">
            <v>1466</v>
          </cell>
          <cell r="E2264">
            <v>543</v>
          </cell>
        </row>
        <row r="2265">
          <cell r="A2265" t="str">
            <v>RIO VERDE DE MATO GROSSOMS</v>
          </cell>
          <cell r="B2265" t="str">
            <v>RIO VERDE DE MATO GROSSO</v>
          </cell>
          <cell r="C2265" t="str">
            <v>MS</v>
          </cell>
          <cell r="D2265">
            <v>5983</v>
          </cell>
          <cell r="E2265">
            <v>2094</v>
          </cell>
        </row>
        <row r="2266">
          <cell r="A2266" t="str">
            <v>ROCHEDOMS</v>
          </cell>
          <cell r="B2266" t="str">
            <v>ROCHEDO</v>
          </cell>
          <cell r="C2266" t="str">
            <v>MS</v>
          </cell>
          <cell r="D2266">
            <v>1008</v>
          </cell>
          <cell r="E2266">
            <v>475</v>
          </cell>
        </row>
        <row r="2267">
          <cell r="A2267" t="str">
            <v>SANTA RITA DO PARDOMS</v>
          </cell>
          <cell r="B2267" t="str">
            <v>SANTA RITA DO PARDO</v>
          </cell>
          <cell r="C2267" t="str">
            <v>MS</v>
          </cell>
          <cell r="D2267">
            <v>1596</v>
          </cell>
          <cell r="E2267">
            <v>618</v>
          </cell>
        </row>
        <row r="2268">
          <cell r="A2268" t="str">
            <v>SAO GABRIEL DO OESTEMS</v>
          </cell>
          <cell r="B2268" t="str">
            <v>SAO GABRIEL DO OESTE</v>
          </cell>
          <cell r="C2268" t="str">
            <v>MS</v>
          </cell>
          <cell r="D2268">
            <v>10745</v>
          </cell>
          <cell r="E2268">
            <v>3921</v>
          </cell>
        </row>
        <row r="2269">
          <cell r="A2269" t="str">
            <v>SELVIRIAMS</v>
          </cell>
          <cell r="B2269" t="str">
            <v>SELVIRIA</v>
          </cell>
          <cell r="C2269" t="str">
            <v>MS</v>
          </cell>
          <cell r="D2269">
            <v>2136</v>
          </cell>
          <cell r="E2269">
            <v>1257</v>
          </cell>
        </row>
        <row r="2270">
          <cell r="A2270" t="str">
            <v>SETE QUEDASMS</v>
          </cell>
          <cell r="B2270" t="str">
            <v>SETE QUEDAS</v>
          </cell>
          <cell r="C2270" t="str">
            <v>MS</v>
          </cell>
          <cell r="D2270">
            <v>2664</v>
          </cell>
          <cell r="E2270">
            <v>964</v>
          </cell>
        </row>
        <row r="2271">
          <cell r="A2271" t="str">
            <v>SIDROLANDIAMS</v>
          </cell>
          <cell r="B2271" t="str">
            <v>SIDROLANDIA</v>
          </cell>
          <cell r="C2271" t="str">
            <v>MS</v>
          </cell>
          <cell r="D2271">
            <v>9652</v>
          </cell>
          <cell r="E2271">
            <v>4221</v>
          </cell>
        </row>
        <row r="2272">
          <cell r="A2272" t="str">
            <v>SONORAMS</v>
          </cell>
          <cell r="B2272" t="str">
            <v>SONORA</v>
          </cell>
          <cell r="C2272" t="str">
            <v>MS</v>
          </cell>
          <cell r="D2272">
            <v>4374</v>
          </cell>
          <cell r="E2272">
            <v>1382</v>
          </cell>
        </row>
        <row r="2273">
          <cell r="A2273" t="str">
            <v>TACURUMS</v>
          </cell>
          <cell r="B2273" t="str">
            <v>TACURU</v>
          </cell>
          <cell r="C2273" t="str">
            <v>MS</v>
          </cell>
          <cell r="D2273">
            <v>1364</v>
          </cell>
          <cell r="E2273">
            <v>573</v>
          </cell>
        </row>
        <row r="2274">
          <cell r="A2274" t="str">
            <v>TAQUARUSSUMS</v>
          </cell>
          <cell r="B2274" t="str">
            <v>TAQUARUSSU</v>
          </cell>
          <cell r="C2274" t="str">
            <v>MS</v>
          </cell>
          <cell r="D2274">
            <v>958</v>
          </cell>
          <cell r="E2274">
            <v>395</v>
          </cell>
        </row>
        <row r="2275">
          <cell r="A2275" t="str">
            <v>TERENOSMS</v>
          </cell>
          <cell r="B2275" t="str">
            <v>TERENOS</v>
          </cell>
          <cell r="C2275" t="str">
            <v>MS</v>
          </cell>
          <cell r="D2275">
            <v>3402</v>
          </cell>
          <cell r="E2275">
            <v>1388</v>
          </cell>
        </row>
        <row r="2276">
          <cell r="A2276" t="str">
            <v>TRES LAGOASMS</v>
          </cell>
          <cell r="B2276" t="str">
            <v>TRES LAGOAS</v>
          </cell>
          <cell r="C2276" t="str">
            <v>MS</v>
          </cell>
          <cell r="D2276">
            <v>47835</v>
          </cell>
          <cell r="E2276">
            <v>20658</v>
          </cell>
        </row>
        <row r="2277">
          <cell r="A2277" t="str">
            <v>VICENTINAMS</v>
          </cell>
          <cell r="B2277" t="str">
            <v>VICENTINA</v>
          </cell>
          <cell r="C2277" t="str">
            <v>MS</v>
          </cell>
          <cell r="D2277">
            <v>2105</v>
          </cell>
          <cell r="E2277">
            <v>839</v>
          </cell>
        </row>
        <row r="2278">
          <cell r="A2278" t="str">
            <v>ACORIZALMT</v>
          </cell>
          <cell r="B2278" t="str">
            <v>ACORIZAL</v>
          </cell>
          <cell r="C2278" t="str">
            <v>MT</v>
          </cell>
          <cell r="D2278">
            <v>501</v>
          </cell>
          <cell r="E2278">
            <v>187</v>
          </cell>
        </row>
        <row r="2279">
          <cell r="A2279" t="str">
            <v>AGUA BOAMT</v>
          </cell>
          <cell r="B2279" t="str">
            <v>AGUA BOA</v>
          </cell>
          <cell r="C2279" t="str">
            <v>MT</v>
          </cell>
          <cell r="D2279">
            <v>8326</v>
          </cell>
          <cell r="E2279">
            <v>1846</v>
          </cell>
        </row>
        <row r="2280">
          <cell r="A2280" t="str">
            <v>ALTA FLORESTAMT</v>
          </cell>
          <cell r="B2280" t="str">
            <v>ALTA FLORESTA</v>
          </cell>
          <cell r="C2280" t="str">
            <v>MT</v>
          </cell>
          <cell r="D2280">
            <v>25118</v>
          </cell>
          <cell r="E2280">
            <v>5633</v>
          </cell>
        </row>
        <row r="2281">
          <cell r="A2281" t="str">
            <v>ALTO ARAGUAIAMT</v>
          </cell>
          <cell r="B2281" t="str">
            <v>ALTO ARAGUAIA</v>
          </cell>
          <cell r="C2281" t="str">
            <v>MT</v>
          </cell>
          <cell r="D2281">
            <v>3643</v>
          </cell>
          <cell r="E2281">
            <v>1229</v>
          </cell>
        </row>
        <row r="2282">
          <cell r="A2282" t="str">
            <v>ALTO BOA VISTAMT</v>
          </cell>
          <cell r="B2282" t="str">
            <v>ALTO BOA VISTA</v>
          </cell>
          <cell r="C2282" t="str">
            <v>MT</v>
          </cell>
          <cell r="D2282">
            <v>773</v>
          </cell>
          <cell r="E2282">
            <v>61</v>
          </cell>
        </row>
        <row r="2283">
          <cell r="A2283" t="str">
            <v>ALTO GARCASMT</v>
          </cell>
          <cell r="B2283" t="str">
            <v>ALTO GARCAS</v>
          </cell>
          <cell r="C2283" t="str">
            <v>MT</v>
          </cell>
          <cell r="D2283">
            <v>3044</v>
          </cell>
          <cell r="E2283">
            <v>941</v>
          </cell>
        </row>
        <row r="2284">
          <cell r="A2284" t="str">
            <v>ALTO PARAGUAIMT</v>
          </cell>
          <cell r="B2284" t="str">
            <v>ALTO PARAGUAI</v>
          </cell>
          <cell r="C2284" t="str">
            <v>MT</v>
          </cell>
          <cell r="D2284">
            <v>959</v>
          </cell>
          <cell r="E2284">
            <v>219</v>
          </cell>
        </row>
        <row r="2285">
          <cell r="A2285" t="str">
            <v>ALTO TAQUARIMT</v>
          </cell>
          <cell r="B2285" t="str">
            <v>ALTO TAQUARI</v>
          </cell>
          <cell r="C2285" t="str">
            <v>MT</v>
          </cell>
          <cell r="D2285">
            <v>1723</v>
          </cell>
          <cell r="E2285">
            <v>609</v>
          </cell>
        </row>
        <row r="2286">
          <cell r="A2286" t="str">
            <v>APIACASMT</v>
          </cell>
          <cell r="B2286" t="str">
            <v>APIACAS</v>
          </cell>
          <cell r="C2286" t="str">
            <v>MT</v>
          </cell>
          <cell r="D2286">
            <v>1872</v>
          </cell>
          <cell r="E2286">
            <v>260</v>
          </cell>
        </row>
        <row r="2287">
          <cell r="A2287" t="str">
            <v>ARAGUAIANAMT</v>
          </cell>
          <cell r="B2287" t="str">
            <v>ARAGUAIANA</v>
          </cell>
          <cell r="C2287" t="str">
            <v>MT</v>
          </cell>
          <cell r="D2287">
            <v>267</v>
          </cell>
          <cell r="E2287">
            <v>47</v>
          </cell>
        </row>
        <row r="2288">
          <cell r="A2288" t="str">
            <v>ARAGUAINHAMT</v>
          </cell>
          <cell r="B2288" t="str">
            <v>ARAGUAINHA</v>
          </cell>
          <cell r="C2288" t="str">
            <v>MT</v>
          </cell>
          <cell r="D2288">
            <v>75</v>
          </cell>
          <cell r="E2288">
            <v>29</v>
          </cell>
        </row>
        <row r="2289">
          <cell r="A2289" t="str">
            <v>ARAPUTANGAMT</v>
          </cell>
          <cell r="B2289" t="str">
            <v>ARAPUTANGA</v>
          </cell>
          <cell r="C2289" t="str">
            <v>MT</v>
          </cell>
          <cell r="D2289">
            <v>6059</v>
          </cell>
          <cell r="E2289">
            <v>1570</v>
          </cell>
        </row>
        <row r="2290">
          <cell r="A2290" t="str">
            <v>ARENAPOLISMT</v>
          </cell>
          <cell r="B2290" t="str">
            <v>ARENAPOLIS</v>
          </cell>
          <cell r="C2290" t="str">
            <v>MT</v>
          </cell>
          <cell r="D2290">
            <v>3536</v>
          </cell>
          <cell r="E2290">
            <v>1016</v>
          </cell>
        </row>
        <row r="2291">
          <cell r="A2291" t="str">
            <v>ARIPUANAMT</v>
          </cell>
          <cell r="B2291" t="str">
            <v>ARIPUANA</v>
          </cell>
          <cell r="C2291" t="str">
            <v>MT</v>
          </cell>
          <cell r="D2291">
            <v>5417</v>
          </cell>
          <cell r="E2291">
            <v>782</v>
          </cell>
        </row>
        <row r="2292">
          <cell r="A2292" t="str">
            <v>BARAO DE MELGACOMT</v>
          </cell>
          <cell r="B2292" t="str">
            <v>BARAO DE MELGACO</v>
          </cell>
          <cell r="C2292" t="str">
            <v>MT</v>
          </cell>
          <cell r="D2292">
            <v>312</v>
          </cell>
          <cell r="E2292">
            <v>91</v>
          </cell>
        </row>
        <row r="2293">
          <cell r="A2293" t="str">
            <v>BARRA DO BUGRESMT</v>
          </cell>
          <cell r="B2293" t="str">
            <v>BARRA DO BUGRES</v>
          </cell>
          <cell r="C2293" t="str">
            <v>MT</v>
          </cell>
          <cell r="D2293">
            <v>9024</v>
          </cell>
          <cell r="E2293">
            <v>2320</v>
          </cell>
        </row>
        <row r="2294">
          <cell r="A2294" t="str">
            <v>BARRA DO GARCASMT</v>
          </cell>
          <cell r="B2294" t="str">
            <v>BARRA DO GARCAS</v>
          </cell>
          <cell r="C2294" t="str">
            <v>MT</v>
          </cell>
          <cell r="D2294">
            <v>25907</v>
          </cell>
          <cell r="E2294">
            <v>7124</v>
          </cell>
        </row>
        <row r="2295">
          <cell r="A2295" t="str">
            <v>BOM JESUS DO ARAGUAIAMT</v>
          </cell>
          <cell r="B2295" t="str">
            <v>BOM JESUS DO ARAGUAIA</v>
          </cell>
          <cell r="C2295" t="str">
            <v>MT</v>
          </cell>
          <cell r="D2295">
            <v>407</v>
          </cell>
          <cell r="E2295">
            <v>47</v>
          </cell>
        </row>
        <row r="2296">
          <cell r="A2296" t="str">
            <v>BRASNORTEMT</v>
          </cell>
          <cell r="B2296" t="str">
            <v>BRASNORTE</v>
          </cell>
          <cell r="C2296" t="str">
            <v>MT</v>
          </cell>
          <cell r="D2296">
            <v>3554</v>
          </cell>
          <cell r="E2296">
            <v>766</v>
          </cell>
        </row>
        <row r="2297">
          <cell r="A2297" t="str">
            <v>CACERESMT</v>
          </cell>
          <cell r="B2297" t="str">
            <v>CACERES</v>
          </cell>
          <cell r="C2297" t="str">
            <v>MT</v>
          </cell>
          <cell r="D2297">
            <v>28935</v>
          </cell>
          <cell r="E2297">
            <v>8093</v>
          </cell>
        </row>
        <row r="2298">
          <cell r="A2298" t="str">
            <v>CAMPINAPOLISMT</v>
          </cell>
          <cell r="B2298" t="str">
            <v>CAMPINAPOLIS</v>
          </cell>
          <cell r="C2298" t="str">
            <v>MT</v>
          </cell>
          <cell r="D2298">
            <v>2302</v>
          </cell>
          <cell r="E2298">
            <v>273</v>
          </cell>
        </row>
        <row r="2299">
          <cell r="A2299" t="str">
            <v>CAMPO NOVO DO PARECISMT</v>
          </cell>
          <cell r="B2299" t="str">
            <v>CAMPO NOVO DO PARECIS</v>
          </cell>
          <cell r="C2299" t="str">
            <v>MT</v>
          </cell>
          <cell r="D2299">
            <v>10487</v>
          </cell>
          <cell r="E2299">
            <v>3362</v>
          </cell>
        </row>
        <row r="2300">
          <cell r="A2300" t="str">
            <v>CAMPO VERDEMT</v>
          </cell>
          <cell r="B2300" t="str">
            <v>CAMPO VERDE</v>
          </cell>
          <cell r="C2300" t="str">
            <v>MT</v>
          </cell>
          <cell r="D2300">
            <v>12311</v>
          </cell>
          <cell r="E2300">
            <v>4103</v>
          </cell>
        </row>
        <row r="2301">
          <cell r="A2301" t="str">
            <v>CAMPOS DE JULIOMT</v>
          </cell>
          <cell r="B2301" t="str">
            <v>CAMPOS DE JULIO</v>
          </cell>
          <cell r="C2301" t="str">
            <v>MT</v>
          </cell>
          <cell r="D2301">
            <v>1564</v>
          </cell>
          <cell r="E2301">
            <v>396</v>
          </cell>
        </row>
        <row r="2302">
          <cell r="A2302" t="str">
            <v>CANABRAVA DO NORTEMT</v>
          </cell>
          <cell r="B2302" t="str">
            <v>CANABRAVA DO NORTE</v>
          </cell>
          <cell r="C2302" t="str">
            <v>MT</v>
          </cell>
          <cell r="D2302">
            <v>687</v>
          </cell>
          <cell r="E2302">
            <v>72</v>
          </cell>
        </row>
        <row r="2303">
          <cell r="A2303" t="str">
            <v>CANARANAMT</v>
          </cell>
          <cell r="B2303" t="str">
            <v>CANARANA</v>
          </cell>
          <cell r="C2303" t="str">
            <v>MT</v>
          </cell>
          <cell r="D2303">
            <v>6814</v>
          </cell>
          <cell r="E2303">
            <v>1655</v>
          </cell>
        </row>
        <row r="2304">
          <cell r="A2304" t="str">
            <v>CARLINDAMT</v>
          </cell>
          <cell r="B2304" t="str">
            <v>CARLINDA</v>
          </cell>
          <cell r="C2304" t="str">
            <v>MT</v>
          </cell>
          <cell r="D2304">
            <v>2639</v>
          </cell>
          <cell r="E2304">
            <v>578</v>
          </cell>
        </row>
        <row r="2305">
          <cell r="A2305" t="str">
            <v>CASTANHEIRAMT</v>
          </cell>
          <cell r="B2305" t="str">
            <v>CASTANHEIRA</v>
          </cell>
          <cell r="C2305" t="str">
            <v>MT</v>
          </cell>
          <cell r="D2305">
            <v>2374</v>
          </cell>
          <cell r="E2305">
            <v>308</v>
          </cell>
        </row>
        <row r="2306">
          <cell r="A2306" t="str">
            <v>CHAPADA DOS GUIMARAESMT</v>
          </cell>
          <cell r="B2306" t="str">
            <v>CHAPADA DOS GUIMARAES</v>
          </cell>
          <cell r="C2306" t="str">
            <v>MT</v>
          </cell>
          <cell r="D2306">
            <v>3864</v>
          </cell>
          <cell r="E2306">
            <v>1539</v>
          </cell>
        </row>
        <row r="2307">
          <cell r="A2307" t="str">
            <v>CLAUDIAMT</v>
          </cell>
          <cell r="B2307" t="str">
            <v>CLAUDIA</v>
          </cell>
          <cell r="C2307" t="str">
            <v>MT</v>
          </cell>
          <cell r="D2307">
            <v>4309</v>
          </cell>
          <cell r="E2307">
            <v>929</v>
          </cell>
        </row>
        <row r="2308">
          <cell r="A2308" t="str">
            <v>COCALINHOMT</v>
          </cell>
          <cell r="B2308" t="str">
            <v>COCALINHO</v>
          </cell>
          <cell r="C2308" t="str">
            <v>MT</v>
          </cell>
          <cell r="D2308">
            <v>262</v>
          </cell>
          <cell r="E2308">
            <v>21</v>
          </cell>
        </row>
        <row r="2309">
          <cell r="A2309" t="str">
            <v>COLIDERMT</v>
          </cell>
          <cell r="B2309" t="str">
            <v>COLIDER</v>
          </cell>
          <cell r="C2309" t="str">
            <v>MT</v>
          </cell>
          <cell r="D2309">
            <v>13369</v>
          </cell>
          <cell r="E2309">
            <v>3207</v>
          </cell>
        </row>
        <row r="2310">
          <cell r="A2310" t="str">
            <v>COLNIZAMT</v>
          </cell>
          <cell r="B2310" t="str">
            <v>COLNIZA</v>
          </cell>
          <cell r="C2310" t="str">
            <v>MT</v>
          </cell>
          <cell r="D2310">
            <v>3908</v>
          </cell>
          <cell r="E2310">
            <v>363</v>
          </cell>
        </row>
        <row r="2311">
          <cell r="A2311" t="str">
            <v>COMODOROMT</v>
          </cell>
          <cell r="B2311" t="str">
            <v>COMODORO</v>
          </cell>
          <cell r="C2311" t="str">
            <v>MT</v>
          </cell>
          <cell r="D2311">
            <v>5341</v>
          </cell>
          <cell r="E2311">
            <v>1307</v>
          </cell>
        </row>
        <row r="2312">
          <cell r="A2312" t="str">
            <v>CONFRESAMT</v>
          </cell>
          <cell r="B2312" t="str">
            <v>CONFRESA</v>
          </cell>
          <cell r="C2312" t="str">
            <v>MT</v>
          </cell>
          <cell r="D2312">
            <v>3655</v>
          </cell>
          <cell r="E2312">
            <v>453</v>
          </cell>
        </row>
        <row r="2313">
          <cell r="A2313" t="str">
            <v>CONQUISTA D'OESTEMT</v>
          </cell>
          <cell r="B2313" t="str">
            <v>CONQUISTA D'OESTE</v>
          </cell>
          <cell r="C2313" t="str">
            <v>MT</v>
          </cell>
          <cell r="D2313">
            <v>955</v>
          </cell>
          <cell r="E2313">
            <v>232</v>
          </cell>
        </row>
        <row r="2314">
          <cell r="A2314" t="str">
            <v>COTRIGUACUMT</v>
          </cell>
          <cell r="B2314" t="str">
            <v>COTRIGUACU</v>
          </cell>
          <cell r="C2314" t="str">
            <v>MT</v>
          </cell>
          <cell r="D2314">
            <v>2328</v>
          </cell>
          <cell r="E2314">
            <v>303</v>
          </cell>
        </row>
        <row r="2315">
          <cell r="A2315" t="str">
            <v>CUIABAMT</v>
          </cell>
          <cell r="B2315" t="str">
            <v>CUIABA</v>
          </cell>
          <cell r="C2315" t="str">
            <v>MT</v>
          </cell>
          <cell r="D2315">
            <v>258268</v>
          </cell>
          <cell r="E2315">
            <v>139909</v>
          </cell>
        </row>
        <row r="2316">
          <cell r="A2316" t="str">
            <v>CURVELANDIAMT</v>
          </cell>
          <cell r="B2316" t="str">
            <v>CURVELANDIA</v>
          </cell>
          <cell r="C2316" t="str">
            <v>MT</v>
          </cell>
          <cell r="D2316">
            <v>1211</v>
          </cell>
          <cell r="E2316">
            <v>247</v>
          </cell>
        </row>
        <row r="2317">
          <cell r="A2317" t="str">
            <v>DENISEMT</v>
          </cell>
          <cell r="B2317" t="str">
            <v>DENISE</v>
          </cell>
          <cell r="C2317" t="str">
            <v>MT</v>
          </cell>
          <cell r="D2317">
            <v>1700</v>
          </cell>
          <cell r="E2317">
            <v>692</v>
          </cell>
        </row>
        <row r="2318">
          <cell r="A2318" t="str">
            <v>DIAMANTINOMT</v>
          </cell>
          <cell r="B2318" t="str">
            <v>DIAMANTINO</v>
          </cell>
          <cell r="C2318" t="str">
            <v>MT</v>
          </cell>
          <cell r="D2318">
            <v>7389</v>
          </cell>
          <cell r="E2318">
            <v>1966</v>
          </cell>
        </row>
        <row r="2319">
          <cell r="A2319" t="str">
            <v>DOM AQUINOMT</v>
          </cell>
          <cell r="B2319" t="str">
            <v>DOM AQUINO</v>
          </cell>
          <cell r="C2319" t="str">
            <v>MT</v>
          </cell>
          <cell r="D2319">
            <v>2204</v>
          </cell>
          <cell r="E2319">
            <v>647</v>
          </cell>
        </row>
        <row r="2320">
          <cell r="A2320" t="str">
            <v>FELIZ NATALMT</v>
          </cell>
          <cell r="B2320" t="str">
            <v>FELIZ NATAL</v>
          </cell>
          <cell r="C2320" t="str">
            <v>MT</v>
          </cell>
          <cell r="D2320">
            <v>2511</v>
          </cell>
          <cell r="E2320">
            <v>544</v>
          </cell>
        </row>
        <row r="2321">
          <cell r="A2321" t="str">
            <v>FIGUEIROPOLIS D'OESTEMT</v>
          </cell>
          <cell r="B2321" t="str">
            <v>FIGUEIROPOLIS D'OESTE</v>
          </cell>
          <cell r="C2321" t="str">
            <v>MT</v>
          </cell>
          <cell r="D2321">
            <v>1420</v>
          </cell>
          <cell r="E2321">
            <v>310</v>
          </cell>
        </row>
        <row r="2322">
          <cell r="A2322" t="str">
            <v>GAUCHA DO NORTEMT</v>
          </cell>
          <cell r="B2322" t="str">
            <v>GAUCHA DO NORTE</v>
          </cell>
          <cell r="C2322" t="str">
            <v>MT</v>
          </cell>
          <cell r="D2322">
            <v>1119</v>
          </cell>
          <cell r="E2322">
            <v>207</v>
          </cell>
        </row>
        <row r="2323">
          <cell r="A2323" t="str">
            <v>GENERAL CARNEIROMT</v>
          </cell>
          <cell r="B2323" t="str">
            <v>GENERAL CARNEIRO</v>
          </cell>
          <cell r="C2323" t="str">
            <v>MT</v>
          </cell>
          <cell r="D2323">
            <v>371</v>
          </cell>
          <cell r="E2323">
            <v>100</v>
          </cell>
        </row>
        <row r="2324">
          <cell r="A2324" t="str">
            <v>GLORIA D'OESTEMT</v>
          </cell>
          <cell r="B2324" t="str">
            <v>GLORIA D'OESTE</v>
          </cell>
          <cell r="C2324" t="str">
            <v>MT</v>
          </cell>
          <cell r="D2324">
            <v>833</v>
          </cell>
          <cell r="E2324">
            <v>240</v>
          </cell>
        </row>
        <row r="2325">
          <cell r="A2325" t="str">
            <v>GUARANTA DO NORTEMT</v>
          </cell>
          <cell r="B2325" t="str">
            <v>GUARANTA DO NORTE</v>
          </cell>
          <cell r="C2325" t="str">
            <v>MT</v>
          </cell>
          <cell r="D2325">
            <v>11762</v>
          </cell>
          <cell r="E2325">
            <v>2303</v>
          </cell>
        </row>
        <row r="2326">
          <cell r="A2326" t="str">
            <v>GUIRATINGAMT</v>
          </cell>
          <cell r="B2326" t="str">
            <v>GUIRATINGA</v>
          </cell>
          <cell r="C2326" t="str">
            <v>MT</v>
          </cell>
          <cell r="D2326">
            <v>3180</v>
          </cell>
          <cell r="E2326">
            <v>963</v>
          </cell>
        </row>
        <row r="2327">
          <cell r="A2327" t="str">
            <v>INDIAVAIMT</v>
          </cell>
          <cell r="B2327" t="str">
            <v>INDIAVAI</v>
          </cell>
          <cell r="C2327" t="str">
            <v>MT</v>
          </cell>
          <cell r="D2327">
            <v>513</v>
          </cell>
          <cell r="E2327">
            <v>118</v>
          </cell>
        </row>
        <row r="2328">
          <cell r="A2328" t="str">
            <v>IPIRANGA DO NORTEMT</v>
          </cell>
          <cell r="B2328" t="str">
            <v>IPIRANGA DO NORTE</v>
          </cell>
          <cell r="C2328" t="str">
            <v>MT</v>
          </cell>
          <cell r="D2328">
            <v>1343</v>
          </cell>
          <cell r="E2328">
            <v>496</v>
          </cell>
        </row>
        <row r="2329">
          <cell r="A2329" t="str">
            <v>ITANHANGAMT</v>
          </cell>
          <cell r="B2329" t="str">
            <v>ITANHANGA</v>
          </cell>
          <cell r="C2329" t="str">
            <v>MT</v>
          </cell>
          <cell r="D2329">
            <v>1161</v>
          </cell>
          <cell r="E2329">
            <v>269</v>
          </cell>
        </row>
        <row r="2330">
          <cell r="A2330" t="str">
            <v>ITAUBAMT</v>
          </cell>
          <cell r="B2330" t="str">
            <v>ITAUBA</v>
          </cell>
          <cell r="C2330" t="str">
            <v>MT</v>
          </cell>
          <cell r="D2330">
            <v>1454</v>
          </cell>
          <cell r="E2330">
            <v>455</v>
          </cell>
        </row>
        <row r="2331">
          <cell r="A2331" t="str">
            <v>ITIQUIRAMT</v>
          </cell>
          <cell r="B2331" t="str">
            <v>ITIQUIRA</v>
          </cell>
          <cell r="C2331" t="str">
            <v>MT</v>
          </cell>
          <cell r="D2331">
            <v>1973</v>
          </cell>
          <cell r="E2331">
            <v>512</v>
          </cell>
        </row>
        <row r="2332">
          <cell r="A2332" t="str">
            <v>JACIARAMT</v>
          </cell>
          <cell r="B2332" t="str">
            <v>JACIARA</v>
          </cell>
          <cell r="C2332" t="str">
            <v>MT</v>
          </cell>
          <cell r="D2332">
            <v>12813</v>
          </cell>
          <cell r="E2332">
            <v>3707</v>
          </cell>
        </row>
        <row r="2333">
          <cell r="A2333" t="str">
            <v>JANGADAMT</v>
          </cell>
          <cell r="B2333" t="str">
            <v>JANGADA</v>
          </cell>
          <cell r="C2333" t="str">
            <v>MT</v>
          </cell>
          <cell r="D2333">
            <v>1216</v>
          </cell>
          <cell r="E2333">
            <v>439</v>
          </cell>
        </row>
        <row r="2334">
          <cell r="A2334" t="str">
            <v>JAURUMT</v>
          </cell>
          <cell r="B2334" t="str">
            <v>JAURU</v>
          </cell>
          <cell r="C2334" t="str">
            <v>MT</v>
          </cell>
          <cell r="D2334">
            <v>3926</v>
          </cell>
          <cell r="E2334">
            <v>828</v>
          </cell>
        </row>
        <row r="2335">
          <cell r="A2335" t="str">
            <v>JUARAMT</v>
          </cell>
          <cell r="B2335" t="str">
            <v>JUARA</v>
          </cell>
          <cell r="C2335" t="str">
            <v>MT</v>
          </cell>
          <cell r="D2335">
            <v>13097</v>
          </cell>
          <cell r="E2335">
            <v>2604</v>
          </cell>
        </row>
        <row r="2336">
          <cell r="A2336" t="str">
            <v>JUINAMT</v>
          </cell>
          <cell r="B2336" t="str">
            <v>JUINA</v>
          </cell>
          <cell r="C2336" t="str">
            <v>MT</v>
          </cell>
          <cell r="D2336">
            <v>16423</v>
          </cell>
          <cell r="E2336">
            <v>2732</v>
          </cell>
        </row>
        <row r="2337">
          <cell r="A2337" t="str">
            <v>JURUENAMT</v>
          </cell>
          <cell r="B2337" t="str">
            <v>JURUENA</v>
          </cell>
          <cell r="C2337" t="str">
            <v>MT</v>
          </cell>
          <cell r="D2337">
            <v>2472</v>
          </cell>
          <cell r="E2337">
            <v>265</v>
          </cell>
        </row>
        <row r="2338">
          <cell r="A2338" t="str">
            <v>JUSCIMEIRAMT</v>
          </cell>
          <cell r="B2338" t="str">
            <v>JUSCIMEIRA</v>
          </cell>
          <cell r="C2338" t="str">
            <v>MT</v>
          </cell>
          <cell r="D2338">
            <v>2606</v>
          </cell>
          <cell r="E2338">
            <v>876</v>
          </cell>
        </row>
        <row r="2339">
          <cell r="A2339" t="str">
            <v>LAMBARI D'OESTEMT</v>
          </cell>
          <cell r="B2339" t="str">
            <v>LAMBARI D'OESTE</v>
          </cell>
          <cell r="C2339" t="str">
            <v>MT</v>
          </cell>
          <cell r="D2339">
            <v>1302</v>
          </cell>
          <cell r="E2339">
            <v>299</v>
          </cell>
        </row>
        <row r="2340">
          <cell r="A2340" t="str">
            <v>LUCAS DO RIO VERDEMT</v>
          </cell>
          <cell r="B2340" t="str">
            <v>LUCAS DO RIO VERDE</v>
          </cell>
          <cell r="C2340" t="str">
            <v>MT</v>
          </cell>
          <cell r="D2340">
            <v>23019</v>
          </cell>
          <cell r="E2340">
            <v>6936</v>
          </cell>
        </row>
        <row r="2341">
          <cell r="A2341" t="str">
            <v>LUCIARAMT</v>
          </cell>
          <cell r="B2341" t="str">
            <v>LUCIARA</v>
          </cell>
          <cell r="C2341" t="str">
            <v>MT</v>
          </cell>
          <cell r="D2341">
            <v>246</v>
          </cell>
          <cell r="E2341">
            <v>18</v>
          </cell>
        </row>
        <row r="2342">
          <cell r="A2342" t="str">
            <v>MARCELANDIAMT</v>
          </cell>
          <cell r="B2342" t="str">
            <v>MARCELANDIA</v>
          </cell>
          <cell r="C2342" t="str">
            <v>MT</v>
          </cell>
          <cell r="D2342">
            <v>4413</v>
          </cell>
          <cell r="E2342">
            <v>880</v>
          </cell>
        </row>
        <row r="2343">
          <cell r="A2343" t="str">
            <v>MATUPAMT</v>
          </cell>
          <cell r="B2343" t="str">
            <v>MATUPA</v>
          </cell>
          <cell r="C2343" t="str">
            <v>MT</v>
          </cell>
          <cell r="D2343">
            <v>5098</v>
          </cell>
          <cell r="E2343">
            <v>1199</v>
          </cell>
        </row>
        <row r="2344">
          <cell r="A2344" t="str">
            <v>MIRASSOL D'OESTEMT</v>
          </cell>
          <cell r="B2344" t="str">
            <v>MIRASSOL D'OESTE</v>
          </cell>
          <cell r="C2344" t="str">
            <v>MT</v>
          </cell>
          <cell r="D2344">
            <v>11453</v>
          </cell>
          <cell r="E2344">
            <v>3168</v>
          </cell>
        </row>
        <row r="2345">
          <cell r="A2345" t="str">
            <v>NOBRESMT</v>
          </cell>
          <cell r="B2345" t="str">
            <v>NOBRES</v>
          </cell>
          <cell r="C2345" t="str">
            <v>MT</v>
          </cell>
          <cell r="D2345">
            <v>4455</v>
          </cell>
          <cell r="E2345">
            <v>1321</v>
          </cell>
        </row>
        <row r="2346">
          <cell r="A2346" t="str">
            <v>NORTELANDIAMT</v>
          </cell>
          <cell r="B2346" t="str">
            <v>NORTELANDIA</v>
          </cell>
          <cell r="C2346" t="str">
            <v>MT</v>
          </cell>
          <cell r="D2346">
            <v>1777</v>
          </cell>
          <cell r="E2346">
            <v>568</v>
          </cell>
        </row>
        <row r="2347">
          <cell r="A2347" t="str">
            <v>NOSSA SENHORA DO LIVRAMENTOMT</v>
          </cell>
          <cell r="B2347" t="str">
            <v>NOSSA SENHORA DO LIVRAMENTO</v>
          </cell>
          <cell r="C2347" t="str">
            <v>MT</v>
          </cell>
          <cell r="D2347">
            <v>1331</v>
          </cell>
          <cell r="E2347">
            <v>495</v>
          </cell>
        </row>
        <row r="2348">
          <cell r="A2348" t="str">
            <v>NOVA BANDEIRANTESMT</v>
          </cell>
          <cell r="B2348" t="str">
            <v>NOVA BANDEIRANTES</v>
          </cell>
          <cell r="C2348" t="str">
            <v>MT</v>
          </cell>
          <cell r="D2348">
            <v>2644</v>
          </cell>
          <cell r="E2348">
            <v>319</v>
          </cell>
        </row>
        <row r="2349">
          <cell r="A2349" t="str">
            <v>NOVA BRASILANDIAMT</v>
          </cell>
          <cell r="B2349" t="str">
            <v>NOVA BRASILANDIA</v>
          </cell>
          <cell r="C2349" t="str">
            <v>MT</v>
          </cell>
          <cell r="D2349">
            <v>872</v>
          </cell>
          <cell r="E2349">
            <v>196</v>
          </cell>
        </row>
        <row r="2350">
          <cell r="A2350" t="str">
            <v>NOVA CANAA DO NORTEMT</v>
          </cell>
          <cell r="B2350" t="str">
            <v>NOVA CANAA DO NORTE</v>
          </cell>
          <cell r="C2350" t="str">
            <v>MT</v>
          </cell>
          <cell r="D2350">
            <v>3878</v>
          </cell>
          <cell r="E2350">
            <v>780</v>
          </cell>
        </row>
        <row r="2351">
          <cell r="A2351" t="str">
            <v>NOVA GUARITAMT</v>
          </cell>
          <cell r="B2351" t="str">
            <v>NOVA GUARITA</v>
          </cell>
          <cell r="C2351" t="str">
            <v>MT</v>
          </cell>
          <cell r="D2351">
            <v>1576</v>
          </cell>
          <cell r="E2351">
            <v>362</v>
          </cell>
        </row>
        <row r="2352">
          <cell r="A2352" t="str">
            <v>NOVA LACERDAMT</v>
          </cell>
          <cell r="B2352" t="str">
            <v>NOVA LACERDA</v>
          </cell>
          <cell r="C2352" t="str">
            <v>MT</v>
          </cell>
          <cell r="D2352">
            <v>1069</v>
          </cell>
          <cell r="E2352">
            <v>230</v>
          </cell>
        </row>
        <row r="2353">
          <cell r="A2353" t="str">
            <v>NOVA MARILANDIAMT</v>
          </cell>
          <cell r="B2353" t="str">
            <v>NOVA MARILANDIA</v>
          </cell>
          <cell r="C2353" t="str">
            <v>MT</v>
          </cell>
          <cell r="D2353">
            <v>536</v>
          </cell>
          <cell r="E2353">
            <v>128</v>
          </cell>
        </row>
        <row r="2354">
          <cell r="A2354" t="str">
            <v>NOVA MARINGAMT</v>
          </cell>
          <cell r="B2354" t="str">
            <v>NOVA MARINGA</v>
          </cell>
          <cell r="C2354" t="str">
            <v>MT</v>
          </cell>
          <cell r="D2354">
            <v>1218</v>
          </cell>
          <cell r="E2354">
            <v>257</v>
          </cell>
        </row>
        <row r="2355">
          <cell r="A2355" t="str">
            <v>NOVA MONTE VERDEMT</v>
          </cell>
          <cell r="B2355" t="str">
            <v>NOVA MONTE VERDE</v>
          </cell>
          <cell r="C2355" t="str">
            <v>MT</v>
          </cell>
          <cell r="D2355">
            <v>2044</v>
          </cell>
          <cell r="E2355">
            <v>266</v>
          </cell>
        </row>
        <row r="2356">
          <cell r="A2356" t="str">
            <v>NOVA MUTUMMT</v>
          </cell>
          <cell r="B2356" t="str">
            <v>NOVA MUTUM</v>
          </cell>
          <cell r="C2356" t="str">
            <v>MT</v>
          </cell>
          <cell r="D2356">
            <v>13149</v>
          </cell>
          <cell r="E2356">
            <v>4035</v>
          </cell>
        </row>
        <row r="2357">
          <cell r="A2357" t="str">
            <v>NOVA NAZAREMT</v>
          </cell>
          <cell r="B2357" t="str">
            <v>NOVA NAZARE</v>
          </cell>
          <cell r="C2357" t="str">
            <v>MT</v>
          </cell>
          <cell r="D2357">
            <v>205</v>
          </cell>
          <cell r="E2357">
            <v>35</v>
          </cell>
        </row>
        <row r="2358">
          <cell r="A2358" t="str">
            <v>NOVA OLIMPIAMT</v>
          </cell>
          <cell r="B2358" t="str">
            <v>NOVA OLIMPIA</v>
          </cell>
          <cell r="C2358" t="str">
            <v>MT</v>
          </cell>
          <cell r="D2358">
            <v>5062</v>
          </cell>
          <cell r="E2358">
            <v>1554</v>
          </cell>
        </row>
        <row r="2359">
          <cell r="A2359" t="str">
            <v>NOVA SANTA HELENAMT</v>
          </cell>
          <cell r="B2359" t="str">
            <v>NOVA SANTA HELENA</v>
          </cell>
          <cell r="C2359" t="str">
            <v>MT</v>
          </cell>
          <cell r="D2359">
            <v>869</v>
          </cell>
          <cell r="E2359">
            <v>231</v>
          </cell>
        </row>
        <row r="2360">
          <cell r="A2360" t="str">
            <v>NOVA UBIRATAMT</v>
          </cell>
          <cell r="B2360" t="str">
            <v>NOVA UBIRATA</v>
          </cell>
          <cell r="C2360" t="str">
            <v>MT</v>
          </cell>
          <cell r="D2360">
            <v>1773</v>
          </cell>
          <cell r="E2360">
            <v>432</v>
          </cell>
        </row>
        <row r="2361">
          <cell r="A2361" t="str">
            <v>NOVA XAVANTINAMT</v>
          </cell>
          <cell r="B2361" t="str">
            <v>NOVA XAVANTINA</v>
          </cell>
          <cell r="C2361" t="str">
            <v>MT</v>
          </cell>
          <cell r="D2361">
            <v>6925</v>
          </cell>
          <cell r="E2361">
            <v>1419</v>
          </cell>
        </row>
        <row r="2362">
          <cell r="A2362" t="str">
            <v>NOVO HORIZONTE DO NORTEMT</v>
          </cell>
          <cell r="B2362" t="str">
            <v>NOVO HORIZONTE DO NORTE</v>
          </cell>
          <cell r="C2362" t="str">
            <v>MT</v>
          </cell>
          <cell r="D2362">
            <v>869</v>
          </cell>
          <cell r="E2362">
            <v>176</v>
          </cell>
        </row>
        <row r="2363">
          <cell r="A2363" t="str">
            <v>NOVO MUNDOMT</v>
          </cell>
          <cell r="B2363" t="str">
            <v>NOVO MUNDO</v>
          </cell>
          <cell r="C2363" t="str">
            <v>MT</v>
          </cell>
          <cell r="D2363">
            <v>1521</v>
          </cell>
          <cell r="E2363">
            <v>260</v>
          </cell>
        </row>
        <row r="2364">
          <cell r="A2364" t="str">
            <v>NOVO SANTO ANTONIOMT</v>
          </cell>
          <cell r="B2364" t="str">
            <v>NOVO SANTO ANTONIO</v>
          </cell>
          <cell r="C2364" t="str">
            <v>MT</v>
          </cell>
          <cell r="D2364">
            <v>132</v>
          </cell>
          <cell r="E2364">
            <v>13</v>
          </cell>
        </row>
        <row r="2365">
          <cell r="A2365" t="str">
            <v>NOVO SAO JOAQUIMMT</v>
          </cell>
          <cell r="B2365" t="str">
            <v>NOVO SAO JOAQUIM</v>
          </cell>
          <cell r="C2365" t="str">
            <v>MT</v>
          </cell>
          <cell r="D2365">
            <v>1317</v>
          </cell>
          <cell r="E2365">
            <v>147</v>
          </cell>
        </row>
        <row r="2366">
          <cell r="A2366" t="str">
            <v>PARANAITAMT</v>
          </cell>
          <cell r="B2366" t="str">
            <v>PARANAITA</v>
          </cell>
          <cell r="C2366" t="str">
            <v>MT</v>
          </cell>
          <cell r="D2366">
            <v>3022</v>
          </cell>
          <cell r="E2366">
            <v>622</v>
          </cell>
        </row>
        <row r="2367">
          <cell r="A2367" t="str">
            <v>PARANATINGAMT</v>
          </cell>
          <cell r="B2367" t="str">
            <v>PARANATINGA</v>
          </cell>
          <cell r="C2367" t="str">
            <v>MT</v>
          </cell>
          <cell r="D2367">
            <v>5681</v>
          </cell>
          <cell r="E2367">
            <v>1157</v>
          </cell>
        </row>
        <row r="2368">
          <cell r="A2368" t="str">
            <v>PEDRA PRETAMT</v>
          </cell>
          <cell r="B2368" t="str">
            <v>PEDRA PRETA</v>
          </cell>
          <cell r="C2368" t="str">
            <v>MT</v>
          </cell>
          <cell r="D2368">
            <v>4872</v>
          </cell>
          <cell r="E2368">
            <v>1529</v>
          </cell>
        </row>
        <row r="2369">
          <cell r="A2369" t="str">
            <v>PEIXOTO DE AZEVEDOMT</v>
          </cell>
          <cell r="B2369" t="str">
            <v>PEIXOTO DE AZEVEDO</v>
          </cell>
          <cell r="C2369" t="str">
            <v>MT</v>
          </cell>
          <cell r="D2369">
            <v>6313</v>
          </cell>
          <cell r="E2369">
            <v>1328</v>
          </cell>
        </row>
        <row r="2370">
          <cell r="A2370" t="str">
            <v>PLANALTO DA SERRAMT</v>
          </cell>
          <cell r="B2370" t="str">
            <v>PLANALTO DA SERRA</v>
          </cell>
          <cell r="C2370" t="str">
            <v>MT</v>
          </cell>
          <cell r="D2370">
            <v>370</v>
          </cell>
          <cell r="E2370">
            <v>77</v>
          </cell>
        </row>
        <row r="2371">
          <cell r="A2371" t="str">
            <v>POCONEMT</v>
          </cell>
          <cell r="B2371" t="str">
            <v>POCONE</v>
          </cell>
          <cell r="C2371" t="str">
            <v>MT</v>
          </cell>
          <cell r="D2371">
            <v>6593</v>
          </cell>
          <cell r="E2371">
            <v>1867</v>
          </cell>
        </row>
        <row r="2372">
          <cell r="A2372" t="str">
            <v>PONTAL DO ARAGUAIAMT</v>
          </cell>
          <cell r="B2372" t="str">
            <v>PONTAL DO ARAGUAIA</v>
          </cell>
          <cell r="C2372" t="str">
            <v>MT</v>
          </cell>
          <cell r="D2372">
            <v>1081</v>
          </cell>
          <cell r="E2372">
            <v>211</v>
          </cell>
        </row>
        <row r="2373">
          <cell r="A2373" t="str">
            <v>PONTE BRANCAMT</v>
          </cell>
          <cell r="B2373" t="str">
            <v>PONTE BRANCA</v>
          </cell>
          <cell r="C2373" t="str">
            <v>MT</v>
          </cell>
          <cell r="D2373">
            <v>178</v>
          </cell>
          <cell r="E2373">
            <v>26</v>
          </cell>
        </row>
        <row r="2374">
          <cell r="A2374" t="str">
            <v>PONTES E LACERDAMT</v>
          </cell>
          <cell r="B2374" t="str">
            <v>PONTES E LACERDA</v>
          </cell>
          <cell r="C2374" t="str">
            <v>MT</v>
          </cell>
          <cell r="D2374">
            <v>17594</v>
          </cell>
          <cell r="E2374">
            <v>4109</v>
          </cell>
        </row>
        <row r="2375">
          <cell r="A2375" t="str">
            <v>PORTO ALEGRE DO NORTEMT</v>
          </cell>
          <cell r="B2375" t="str">
            <v>PORTO ALEGRE DO NORTE</v>
          </cell>
          <cell r="C2375" t="str">
            <v>MT</v>
          </cell>
          <cell r="D2375">
            <v>1306</v>
          </cell>
          <cell r="E2375">
            <v>184</v>
          </cell>
        </row>
        <row r="2376">
          <cell r="A2376" t="str">
            <v>PORTO DOS GAUCHOSMT</v>
          </cell>
          <cell r="B2376" t="str">
            <v>PORTO DOS GAUCHOS</v>
          </cell>
          <cell r="C2376" t="str">
            <v>MT</v>
          </cell>
          <cell r="D2376">
            <v>1611</v>
          </cell>
          <cell r="E2376">
            <v>353</v>
          </cell>
        </row>
        <row r="2377">
          <cell r="A2377" t="str">
            <v>PORTO ESPERIDIAOMT</v>
          </cell>
          <cell r="B2377" t="str">
            <v>PORTO ESPERIDIAO</v>
          </cell>
          <cell r="C2377" t="str">
            <v>MT</v>
          </cell>
          <cell r="D2377">
            <v>2153</v>
          </cell>
          <cell r="E2377">
            <v>499</v>
          </cell>
        </row>
        <row r="2378">
          <cell r="A2378" t="str">
            <v>PORTO ESTRELAMT</v>
          </cell>
          <cell r="B2378" t="str">
            <v>PORTO ESTRELA</v>
          </cell>
          <cell r="C2378" t="str">
            <v>MT</v>
          </cell>
          <cell r="D2378">
            <v>493</v>
          </cell>
          <cell r="E2378">
            <v>146</v>
          </cell>
        </row>
        <row r="2379">
          <cell r="A2379" t="str">
            <v>POXOREOMT</v>
          </cell>
          <cell r="B2379" t="str">
            <v>POXOREO</v>
          </cell>
          <cell r="C2379" t="str">
            <v>MT</v>
          </cell>
          <cell r="D2379">
            <v>3031</v>
          </cell>
          <cell r="E2379">
            <v>904</v>
          </cell>
        </row>
        <row r="2380">
          <cell r="A2380" t="str">
            <v>PRIMAVERA DO LESTEMT</v>
          </cell>
          <cell r="B2380" t="str">
            <v>PRIMAVERA DO LESTE</v>
          </cell>
          <cell r="C2380" t="str">
            <v>MT</v>
          </cell>
          <cell r="D2380">
            <v>28337</v>
          </cell>
          <cell r="E2380">
            <v>9086</v>
          </cell>
        </row>
        <row r="2381">
          <cell r="A2381" t="str">
            <v>QUERENCIAMT</v>
          </cell>
          <cell r="B2381" t="str">
            <v>QUERENCIA</v>
          </cell>
          <cell r="C2381" t="str">
            <v>MT</v>
          </cell>
          <cell r="D2381">
            <v>3325</v>
          </cell>
          <cell r="E2381">
            <v>660</v>
          </cell>
        </row>
        <row r="2382">
          <cell r="A2382" t="str">
            <v>RESERVA DO CABACALMT</v>
          </cell>
          <cell r="B2382" t="str">
            <v>RESERVA DO CABACAL</v>
          </cell>
          <cell r="C2382" t="str">
            <v>MT</v>
          </cell>
          <cell r="D2382">
            <v>572</v>
          </cell>
          <cell r="E2382">
            <v>117</v>
          </cell>
        </row>
        <row r="2383">
          <cell r="A2383" t="str">
            <v>RIBEIRAO CASCALHEIRAMT</v>
          </cell>
          <cell r="B2383" t="str">
            <v>RIBEIRAO CASCALHEIRA</v>
          </cell>
          <cell r="C2383" t="str">
            <v>MT</v>
          </cell>
          <cell r="D2383">
            <v>2374</v>
          </cell>
          <cell r="E2383">
            <v>332</v>
          </cell>
        </row>
        <row r="2384">
          <cell r="A2384" t="str">
            <v>RIBEIRAOZINHOMT</v>
          </cell>
          <cell r="B2384" t="str">
            <v>RIBEIRAOZINHO</v>
          </cell>
          <cell r="C2384" t="str">
            <v>MT</v>
          </cell>
          <cell r="D2384">
            <v>327</v>
          </cell>
          <cell r="E2384">
            <v>66</v>
          </cell>
        </row>
        <row r="2385">
          <cell r="A2385" t="str">
            <v>RIO BRANCOMT</v>
          </cell>
          <cell r="B2385" t="str">
            <v>RIO BRANCO</v>
          </cell>
          <cell r="C2385" t="str">
            <v>MT</v>
          </cell>
          <cell r="D2385">
            <v>1956</v>
          </cell>
          <cell r="E2385">
            <v>371</v>
          </cell>
        </row>
        <row r="2386">
          <cell r="A2386" t="str">
            <v>RONDOLANDIAMT</v>
          </cell>
          <cell r="B2386" t="str">
            <v>RONDOLANDIA</v>
          </cell>
          <cell r="C2386" t="str">
            <v>MT</v>
          </cell>
          <cell r="D2386">
            <v>50</v>
          </cell>
          <cell r="E2386">
            <v>4</v>
          </cell>
        </row>
        <row r="2387">
          <cell r="A2387" t="str">
            <v>RONDONOPOLISMT</v>
          </cell>
          <cell r="B2387" t="str">
            <v>RONDONOPOLIS</v>
          </cell>
          <cell r="C2387" t="str">
            <v>MT</v>
          </cell>
          <cell r="D2387">
            <v>100584</v>
          </cell>
          <cell r="E2387">
            <v>31063</v>
          </cell>
        </row>
        <row r="2388">
          <cell r="A2388" t="str">
            <v>ROSARIO OESTEMT</v>
          </cell>
          <cell r="B2388" t="str">
            <v>ROSARIO OESTE</v>
          </cell>
          <cell r="C2388" t="str">
            <v>MT</v>
          </cell>
          <cell r="D2388">
            <v>2584</v>
          </cell>
          <cell r="E2388">
            <v>864</v>
          </cell>
        </row>
        <row r="2389">
          <cell r="A2389" t="str">
            <v>SALTO DO CEUMT</v>
          </cell>
          <cell r="B2389" t="str">
            <v>SALTO DO CEU</v>
          </cell>
          <cell r="C2389" t="str">
            <v>MT</v>
          </cell>
          <cell r="D2389">
            <v>1212</v>
          </cell>
          <cell r="E2389">
            <v>250</v>
          </cell>
        </row>
        <row r="2390">
          <cell r="A2390" t="str">
            <v>SANTA CARMEMMT</v>
          </cell>
          <cell r="B2390" t="str">
            <v>SANTA CARMEM</v>
          </cell>
          <cell r="C2390" t="str">
            <v>MT</v>
          </cell>
          <cell r="D2390">
            <v>1279</v>
          </cell>
          <cell r="E2390">
            <v>340</v>
          </cell>
        </row>
        <row r="2391">
          <cell r="A2391" t="str">
            <v>SANTA CRUZ DO XINGUMT</v>
          </cell>
          <cell r="B2391" t="str">
            <v>SANTA CRUZ DO XINGU</v>
          </cell>
          <cell r="C2391" t="str">
            <v>MT</v>
          </cell>
          <cell r="D2391">
            <v>323</v>
          </cell>
          <cell r="E2391">
            <v>31</v>
          </cell>
        </row>
        <row r="2392">
          <cell r="A2392" t="str">
            <v>SANTA RITA DO TRIVELATOMT</v>
          </cell>
          <cell r="B2392" t="str">
            <v>SANTA RITA DO TRIVELATO</v>
          </cell>
          <cell r="C2392" t="str">
            <v>MT</v>
          </cell>
          <cell r="D2392">
            <v>435</v>
          </cell>
          <cell r="E2392">
            <v>125</v>
          </cell>
        </row>
        <row r="2393">
          <cell r="A2393" t="str">
            <v>SANTA TEREZINHAMT</v>
          </cell>
          <cell r="B2393" t="str">
            <v>SANTA TEREZINHA</v>
          </cell>
          <cell r="C2393" t="str">
            <v>MT</v>
          </cell>
          <cell r="D2393">
            <v>673</v>
          </cell>
          <cell r="E2393">
            <v>39</v>
          </cell>
        </row>
        <row r="2394">
          <cell r="A2394" t="str">
            <v>SANTO AFONSOMT</v>
          </cell>
          <cell r="B2394" t="str">
            <v>SANTO AFONSO</v>
          </cell>
          <cell r="C2394" t="str">
            <v>MT</v>
          </cell>
          <cell r="D2394">
            <v>516</v>
          </cell>
          <cell r="E2394">
            <v>140</v>
          </cell>
        </row>
        <row r="2395">
          <cell r="A2395" t="str">
            <v>SANTO ANTONIO DO LESTEMT</v>
          </cell>
          <cell r="B2395" t="str">
            <v>SANTO ANTONIO DO LESTE</v>
          </cell>
          <cell r="C2395" t="str">
            <v>MT</v>
          </cell>
          <cell r="D2395">
            <v>589</v>
          </cell>
          <cell r="E2395">
            <v>132</v>
          </cell>
        </row>
        <row r="2396">
          <cell r="A2396" t="str">
            <v>SANTO ANTONIO DO LEVERGERMT</v>
          </cell>
          <cell r="B2396" t="str">
            <v>SANTO ANTONIO DO LEVERGER</v>
          </cell>
          <cell r="C2396" t="str">
            <v>MT</v>
          </cell>
          <cell r="D2396">
            <v>2027</v>
          </cell>
          <cell r="E2396">
            <v>865</v>
          </cell>
        </row>
        <row r="2397">
          <cell r="A2397" t="str">
            <v>SAO FELIX DO ARAGUAIAMT</v>
          </cell>
          <cell r="B2397" t="str">
            <v>SAO FELIX DO ARAGUAIA</v>
          </cell>
          <cell r="C2397" t="str">
            <v>MT</v>
          </cell>
          <cell r="D2397">
            <v>1896</v>
          </cell>
          <cell r="E2397">
            <v>236</v>
          </cell>
        </row>
        <row r="2398">
          <cell r="A2398" t="str">
            <v>SAO JOSE DO POVOMT</v>
          </cell>
          <cell r="B2398" t="str">
            <v>SAO JOSE DO POVO</v>
          </cell>
          <cell r="C2398" t="str">
            <v>MT</v>
          </cell>
          <cell r="D2398">
            <v>491</v>
          </cell>
          <cell r="E2398">
            <v>146</v>
          </cell>
        </row>
        <row r="2399">
          <cell r="A2399" t="str">
            <v>SAO JOSE DO RIO CLAROMT</v>
          </cell>
          <cell r="B2399" t="str">
            <v>SAO JOSE DO RIO CLARO</v>
          </cell>
          <cell r="C2399" t="str">
            <v>MT</v>
          </cell>
          <cell r="D2399">
            <v>4788</v>
          </cell>
          <cell r="E2399">
            <v>1222</v>
          </cell>
        </row>
        <row r="2400">
          <cell r="A2400" t="str">
            <v>SAO JOSE DO XINGUMT</v>
          </cell>
          <cell r="B2400" t="str">
            <v>SAO JOSE DO XINGU</v>
          </cell>
          <cell r="C2400" t="str">
            <v>MT</v>
          </cell>
          <cell r="D2400">
            <v>647</v>
          </cell>
          <cell r="E2400">
            <v>50</v>
          </cell>
        </row>
        <row r="2401">
          <cell r="A2401" t="str">
            <v>SAO JOSE DOS QUATRO MARCOSMT</v>
          </cell>
          <cell r="B2401" t="str">
            <v>SAO JOSE DOS QUATRO MARCOS</v>
          </cell>
          <cell r="C2401" t="str">
            <v>MT</v>
          </cell>
          <cell r="D2401">
            <v>7367</v>
          </cell>
          <cell r="E2401">
            <v>2172</v>
          </cell>
        </row>
        <row r="2402">
          <cell r="A2402" t="str">
            <v>SAO PEDRO DA CIPAMT</v>
          </cell>
          <cell r="B2402" t="str">
            <v>SAO PEDRO DA CIPA</v>
          </cell>
          <cell r="C2402" t="str">
            <v>MT</v>
          </cell>
          <cell r="D2402">
            <v>691</v>
          </cell>
          <cell r="E2402">
            <v>279</v>
          </cell>
        </row>
        <row r="2403">
          <cell r="A2403" t="str">
            <v>SAPEZALMT</v>
          </cell>
          <cell r="B2403" t="str">
            <v>SAPEZAL</v>
          </cell>
          <cell r="C2403" t="str">
            <v>MT</v>
          </cell>
          <cell r="D2403">
            <v>6222</v>
          </cell>
          <cell r="E2403">
            <v>1715</v>
          </cell>
        </row>
        <row r="2404">
          <cell r="A2404" t="str">
            <v>SERRA NOVA DOURADAMT</v>
          </cell>
          <cell r="B2404" t="str">
            <v>SERRA NOVA DOURADA</v>
          </cell>
          <cell r="C2404" t="str">
            <v>MT</v>
          </cell>
          <cell r="D2404">
            <v>111</v>
          </cell>
          <cell r="E2404">
            <v>9</v>
          </cell>
        </row>
        <row r="2405">
          <cell r="A2405" t="str">
            <v>SINOPMT</v>
          </cell>
          <cell r="B2405" t="str">
            <v>SINOP</v>
          </cell>
          <cell r="C2405" t="str">
            <v>MT</v>
          </cell>
          <cell r="D2405">
            <v>58895</v>
          </cell>
          <cell r="E2405">
            <v>18200</v>
          </cell>
        </row>
        <row r="2406">
          <cell r="A2406" t="str">
            <v>SORRISOMT</v>
          </cell>
          <cell r="B2406" t="str">
            <v>SORRISO</v>
          </cell>
          <cell r="C2406" t="str">
            <v>MT</v>
          </cell>
          <cell r="D2406">
            <v>33719</v>
          </cell>
          <cell r="E2406">
            <v>10241</v>
          </cell>
        </row>
        <row r="2407">
          <cell r="A2407" t="str">
            <v>TABAPORAMT</v>
          </cell>
          <cell r="B2407" t="str">
            <v>TABAPORA</v>
          </cell>
          <cell r="C2407" t="str">
            <v>MT</v>
          </cell>
          <cell r="D2407">
            <v>2282</v>
          </cell>
          <cell r="E2407">
            <v>427</v>
          </cell>
        </row>
        <row r="2408">
          <cell r="A2408" t="str">
            <v>TANGARA DA SERRAMT</v>
          </cell>
          <cell r="B2408" t="str">
            <v>TANGARA DA SERRA</v>
          </cell>
          <cell r="C2408" t="str">
            <v>MT</v>
          </cell>
          <cell r="D2408">
            <v>37022</v>
          </cell>
          <cell r="E2408">
            <v>12304</v>
          </cell>
        </row>
        <row r="2409">
          <cell r="A2409" t="str">
            <v>TAPURAHMT</v>
          </cell>
          <cell r="B2409" t="str">
            <v>TAPURAH</v>
          </cell>
          <cell r="C2409" t="str">
            <v>MT</v>
          </cell>
          <cell r="D2409">
            <v>3528</v>
          </cell>
          <cell r="E2409">
            <v>1000</v>
          </cell>
        </row>
        <row r="2410">
          <cell r="A2410" t="str">
            <v>TERRA NOVA DO NORTEMT</v>
          </cell>
          <cell r="B2410" t="str">
            <v>TERRA NOVA DO NORTE</v>
          </cell>
          <cell r="C2410" t="str">
            <v>MT</v>
          </cell>
          <cell r="D2410">
            <v>4242</v>
          </cell>
          <cell r="E2410">
            <v>1184</v>
          </cell>
        </row>
        <row r="2411">
          <cell r="A2411" t="str">
            <v>TESOUROMT</v>
          </cell>
          <cell r="B2411" t="str">
            <v>TESOURO</v>
          </cell>
          <cell r="C2411" t="str">
            <v>MT</v>
          </cell>
          <cell r="D2411">
            <v>264</v>
          </cell>
          <cell r="E2411">
            <v>69</v>
          </cell>
        </row>
        <row r="2412">
          <cell r="A2412" t="str">
            <v>TORIXOREUMT</v>
          </cell>
          <cell r="B2412" t="str">
            <v>TORIXOREU</v>
          </cell>
          <cell r="C2412" t="str">
            <v>MT</v>
          </cell>
          <cell r="D2412">
            <v>1082</v>
          </cell>
          <cell r="E2412">
            <v>213</v>
          </cell>
        </row>
        <row r="2413">
          <cell r="A2413" t="str">
            <v>UNIAO DO SULMT</v>
          </cell>
          <cell r="B2413" t="str">
            <v>UNIAO DO SUL</v>
          </cell>
          <cell r="C2413" t="str">
            <v>MT</v>
          </cell>
          <cell r="D2413">
            <v>993</v>
          </cell>
          <cell r="E2413">
            <v>131</v>
          </cell>
        </row>
        <row r="2414">
          <cell r="A2414" t="str">
            <v>VALE DE SAO DOMINGOSMT</v>
          </cell>
          <cell r="B2414" t="str">
            <v>VALE DE SAO DOMINGOS</v>
          </cell>
          <cell r="C2414" t="str">
            <v>MT</v>
          </cell>
          <cell r="D2414">
            <v>642</v>
          </cell>
          <cell r="E2414">
            <v>132</v>
          </cell>
        </row>
        <row r="2415">
          <cell r="A2415" t="str">
            <v>VARZEA GRANDEMT</v>
          </cell>
          <cell r="B2415" t="str">
            <v>VARZEA GRANDE</v>
          </cell>
          <cell r="C2415" t="str">
            <v>MT</v>
          </cell>
          <cell r="D2415">
            <v>94781</v>
          </cell>
          <cell r="E2415">
            <v>43274</v>
          </cell>
        </row>
        <row r="2416">
          <cell r="A2416" t="str">
            <v>VERAMT</v>
          </cell>
          <cell r="B2416" t="str">
            <v>VERA</v>
          </cell>
          <cell r="C2416" t="str">
            <v>MT</v>
          </cell>
          <cell r="D2416">
            <v>3225</v>
          </cell>
          <cell r="E2416">
            <v>895</v>
          </cell>
        </row>
        <row r="2417">
          <cell r="A2417" t="str">
            <v>VILA BELA DA SANTISSIMA TRINDAMT</v>
          </cell>
          <cell r="B2417" t="str">
            <v>VILA BELA DA SANTISSIMA TRINDA</v>
          </cell>
          <cell r="C2417" t="str">
            <v>MT</v>
          </cell>
          <cell r="D2417">
            <v>2303</v>
          </cell>
          <cell r="E2417">
            <v>394</v>
          </cell>
        </row>
        <row r="2418">
          <cell r="A2418" t="str">
            <v>VILA RICAMT</v>
          </cell>
          <cell r="B2418" t="str">
            <v>VILA RICA</v>
          </cell>
          <cell r="C2418" t="str">
            <v>MT</v>
          </cell>
          <cell r="D2418">
            <v>5942</v>
          </cell>
          <cell r="E2418">
            <v>723</v>
          </cell>
        </row>
        <row r="2419">
          <cell r="A2419" t="str">
            <v>ABAETETUBAPA</v>
          </cell>
          <cell r="B2419" t="str">
            <v>ABAETETUBA</v>
          </cell>
          <cell r="C2419" t="str">
            <v>PA</v>
          </cell>
          <cell r="D2419">
            <v>11660</v>
          </cell>
          <cell r="E2419">
            <v>2268</v>
          </cell>
        </row>
        <row r="2420">
          <cell r="A2420" t="str">
            <v>ABEL FIGUEIREDOPA</v>
          </cell>
          <cell r="B2420" t="str">
            <v>ABEL FIGUEIREDO</v>
          </cell>
          <cell r="C2420" t="str">
            <v>PA</v>
          </cell>
          <cell r="D2420">
            <v>649</v>
          </cell>
          <cell r="E2420">
            <v>113</v>
          </cell>
        </row>
        <row r="2421">
          <cell r="A2421" t="str">
            <v>ACARAPA</v>
          </cell>
          <cell r="B2421" t="str">
            <v>ACARA</v>
          </cell>
          <cell r="C2421" t="str">
            <v>PA</v>
          </cell>
          <cell r="D2421">
            <v>1018</v>
          </cell>
          <cell r="E2421">
            <v>155</v>
          </cell>
        </row>
        <row r="2422">
          <cell r="A2422" t="str">
            <v>AFUAPA</v>
          </cell>
          <cell r="B2422" t="str">
            <v>AFUA</v>
          </cell>
          <cell r="C2422" t="str">
            <v>PA</v>
          </cell>
          <cell r="D2422">
            <v>4</v>
          </cell>
          <cell r="E2422">
            <v>2</v>
          </cell>
        </row>
        <row r="2423">
          <cell r="A2423" t="str">
            <v>AGUA AZUL DO NORTEPA</v>
          </cell>
          <cell r="B2423" t="str">
            <v>AGUA AZUL DO NORTE</v>
          </cell>
          <cell r="C2423" t="str">
            <v>PA</v>
          </cell>
          <cell r="D2423">
            <v>1238</v>
          </cell>
          <cell r="E2423">
            <v>101</v>
          </cell>
        </row>
        <row r="2424">
          <cell r="A2424" t="str">
            <v>ALENQUERPA</v>
          </cell>
          <cell r="B2424" t="str">
            <v>ALENQUER</v>
          </cell>
          <cell r="C2424" t="str">
            <v>PA</v>
          </cell>
          <cell r="D2424">
            <v>3403</v>
          </cell>
          <cell r="E2424">
            <v>462</v>
          </cell>
        </row>
        <row r="2425">
          <cell r="A2425" t="str">
            <v>ALMEIRIMPA</v>
          </cell>
          <cell r="B2425" t="str">
            <v>ALMEIRIM</v>
          </cell>
          <cell r="C2425" t="str">
            <v>PA</v>
          </cell>
          <cell r="D2425">
            <v>2407</v>
          </cell>
          <cell r="E2425">
            <v>959</v>
          </cell>
        </row>
        <row r="2426">
          <cell r="A2426" t="str">
            <v>ALTAMIRAPA</v>
          </cell>
          <cell r="B2426" t="str">
            <v>ALTAMIRA</v>
          </cell>
          <cell r="C2426" t="str">
            <v>PA</v>
          </cell>
          <cell r="D2426">
            <v>22652</v>
          </cell>
          <cell r="E2426">
            <v>3658</v>
          </cell>
        </row>
        <row r="2427">
          <cell r="A2427" t="str">
            <v>ANAJASPA</v>
          </cell>
          <cell r="B2427" t="str">
            <v>ANAJAS</v>
          </cell>
          <cell r="C2427" t="str">
            <v>PA</v>
          </cell>
          <cell r="D2427">
            <v>60</v>
          </cell>
          <cell r="E2427">
            <v>3</v>
          </cell>
        </row>
        <row r="2428">
          <cell r="A2428" t="str">
            <v>ANANINDEUAPA</v>
          </cell>
          <cell r="B2428" t="str">
            <v>ANANINDEUA</v>
          </cell>
          <cell r="C2428" t="str">
            <v>PA</v>
          </cell>
          <cell r="D2428">
            <v>66323</v>
          </cell>
          <cell r="E2428">
            <v>34767</v>
          </cell>
        </row>
        <row r="2429">
          <cell r="A2429" t="str">
            <v>ANAPUPA</v>
          </cell>
          <cell r="B2429" t="str">
            <v>ANAPU</v>
          </cell>
          <cell r="C2429" t="str">
            <v>PA</v>
          </cell>
          <cell r="D2429">
            <v>1023</v>
          </cell>
          <cell r="E2429">
            <v>61</v>
          </cell>
        </row>
        <row r="2430">
          <cell r="A2430" t="str">
            <v>AUGUSTO CORREAPA</v>
          </cell>
          <cell r="B2430" t="str">
            <v>AUGUSTO CORREA</v>
          </cell>
          <cell r="C2430" t="str">
            <v>PA</v>
          </cell>
          <cell r="D2430">
            <v>971</v>
          </cell>
          <cell r="E2430">
            <v>258</v>
          </cell>
        </row>
        <row r="2431">
          <cell r="A2431" t="str">
            <v>AURORA DO PARAPA</v>
          </cell>
          <cell r="B2431" t="str">
            <v>AURORA DO PARA</v>
          </cell>
          <cell r="C2431" t="str">
            <v>PA</v>
          </cell>
          <cell r="D2431">
            <v>1044</v>
          </cell>
          <cell r="E2431">
            <v>243</v>
          </cell>
        </row>
        <row r="2432">
          <cell r="A2432" t="str">
            <v>AVEIROPA</v>
          </cell>
          <cell r="B2432" t="str">
            <v>AVEIRO</v>
          </cell>
          <cell r="C2432" t="str">
            <v>PA</v>
          </cell>
          <cell r="D2432">
            <v>92</v>
          </cell>
          <cell r="E2432">
            <v>3</v>
          </cell>
        </row>
        <row r="2433">
          <cell r="A2433" t="str">
            <v>BAGREPA</v>
          </cell>
          <cell r="B2433" t="str">
            <v>BAGRE</v>
          </cell>
          <cell r="C2433" t="str">
            <v>PA</v>
          </cell>
          <cell r="D2433">
            <v>33</v>
          </cell>
          <cell r="E2433">
            <v>1</v>
          </cell>
        </row>
        <row r="2434">
          <cell r="A2434" t="str">
            <v>BAIAOPA</v>
          </cell>
          <cell r="B2434" t="str">
            <v>BAIAO</v>
          </cell>
          <cell r="C2434" t="str">
            <v>PA</v>
          </cell>
          <cell r="D2434">
            <v>645</v>
          </cell>
          <cell r="E2434">
            <v>105</v>
          </cell>
        </row>
        <row r="2435">
          <cell r="A2435" t="str">
            <v>BANNACHPA</v>
          </cell>
          <cell r="B2435" t="str">
            <v>BANNACH</v>
          </cell>
          <cell r="C2435" t="str">
            <v>PA</v>
          </cell>
          <cell r="D2435">
            <v>363</v>
          </cell>
          <cell r="E2435">
            <v>32</v>
          </cell>
        </row>
        <row r="2436">
          <cell r="A2436" t="str">
            <v>BARCARENAPA</v>
          </cell>
          <cell r="B2436" t="str">
            <v>BARCARENA</v>
          </cell>
          <cell r="C2436" t="str">
            <v>PA</v>
          </cell>
          <cell r="D2436">
            <v>11955</v>
          </cell>
          <cell r="E2436">
            <v>4670</v>
          </cell>
        </row>
        <row r="2437">
          <cell r="A2437" t="str">
            <v>BELEMPA</v>
          </cell>
          <cell r="B2437" t="str">
            <v>BELEM</v>
          </cell>
          <cell r="C2437" t="str">
            <v>PA</v>
          </cell>
          <cell r="D2437">
            <v>281353</v>
          </cell>
          <cell r="E2437">
            <v>170910</v>
          </cell>
        </row>
        <row r="2438">
          <cell r="A2438" t="str">
            <v>BELTERRAPA</v>
          </cell>
          <cell r="B2438" t="str">
            <v>BELTERRA</v>
          </cell>
          <cell r="C2438" t="str">
            <v>PA</v>
          </cell>
          <cell r="D2438">
            <v>871</v>
          </cell>
          <cell r="E2438">
            <v>201</v>
          </cell>
        </row>
        <row r="2439">
          <cell r="A2439" t="str">
            <v>BENEVIDESPA</v>
          </cell>
          <cell r="B2439" t="str">
            <v>BENEVIDES</v>
          </cell>
          <cell r="C2439" t="str">
            <v>PA</v>
          </cell>
          <cell r="D2439">
            <v>4772</v>
          </cell>
          <cell r="E2439">
            <v>1670</v>
          </cell>
        </row>
        <row r="2440">
          <cell r="A2440" t="str">
            <v>BOM JESUS DO TOCANTINSPA</v>
          </cell>
          <cell r="B2440" t="str">
            <v>BOM JESUS DO TOCANTINS</v>
          </cell>
          <cell r="C2440" t="str">
            <v>PA</v>
          </cell>
          <cell r="D2440">
            <v>1172</v>
          </cell>
          <cell r="E2440">
            <v>173</v>
          </cell>
        </row>
        <row r="2441">
          <cell r="A2441" t="str">
            <v>BONITOPA</v>
          </cell>
          <cell r="B2441" t="str">
            <v>BONITO</v>
          </cell>
          <cell r="C2441" t="str">
            <v>PA</v>
          </cell>
          <cell r="D2441">
            <v>533</v>
          </cell>
          <cell r="E2441">
            <v>126</v>
          </cell>
        </row>
        <row r="2442">
          <cell r="A2442" t="str">
            <v>BRAGANCAPA</v>
          </cell>
          <cell r="B2442" t="str">
            <v>BRAGANCA</v>
          </cell>
          <cell r="C2442" t="str">
            <v>PA</v>
          </cell>
          <cell r="D2442">
            <v>8295</v>
          </cell>
          <cell r="E2442">
            <v>2600</v>
          </cell>
        </row>
        <row r="2443">
          <cell r="A2443" t="str">
            <v>BRASIL NOVOPA</v>
          </cell>
          <cell r="B2443" t="str">
            <v>BRASIL NOVO</v>
          </cell>
          <cell r="C2443" t="str">
            <v>PA</v>
          </cell>
          <cell r="D2443">
            <v>2163</v>
          </cell>
          <cell r="E2443">
            <v>169</v>
          </cell>
        </row>
        <row r="2444">
          <cell r="A2444" t="str">
            <v>BREJO GRANDE DO ARAGUAIAPA</v>
          </cell>
          <cell r="B2444" t="str">
            <v>BREJO GRANDE DO ARAGUAIA</v>
          </cell>
          <cell r="C2444" t="str">
            <v>PA</v>
          </cell>
          <cell r="D2444">
            <v>451</v>
          </cell>
          <cell r="E2444">
            <v>57</v>
          </cell>
        </row>
        <row r="2445">
          <cell r="A2445" t="str">
            <v>BREU BRANCOPA</v>
          </cell>
          <cell r="B2445" t="str">
            <v>BREU BRANCO</v>
          </cell>
          <cell r="C2445" t="str">
            <v>PA</v>
          </cell>
          <cell r="D2445">
            <v>3436</v>
          </cell>
          <cell r="E2445">
            <v>488</v>
          </cell>
        </row>
        <row r="2446">
          <cell r="A2446" t="str">
            <v>BREVESPA</v>
          </cell>
          <cell r="B2446" t="str">
            <v>BREVES</v>
          </cell>
          <cell r="C2446" t="str">
            <v>PA</v>
          </cell>
          <cell r="D2446">
            <v>2374</v>
          </cell>
          <cell r="E2446">
            <v>337</v>
          </cell>
        </row>
        <row r="2447">
          <cell r="A2447" t="str">
            <v>BUJARUPA</v>
          </cell>
          <cell r="B2447" t="str">
            <v>BUJARU</v>
          </cell>
          <cell r="C2447" t="str">
            <v>PA</v>
          </cell>
          <cell r="D2447">
            <v>767</v>
          </cell>
          <cell r="E2447">
            <v>153</v>
          </cell>
        </row>
        <row r="2448">
          <cell r="A2448" t="str">
            <v>CACHOEIRA DO ARARIPA</v>
          </cell>
          <cell r="B2448" t="str">
            <v>CACHOEIRA DO ARARI</v>
          </cell>
          <cell r="C2448" t="str">
            <v>PA</v>
          </cell>
          <cell r="D2448">
            <v>196</v>
          </cell>
          <cell r="E2448">
            <v>20</v>
          </cell>
        </row>
        <row r="2449">
          <cell r="A2449" t="str">
            <v>CACHOEIRA DO PIRIAPA</v>
          </cell>
          <cell r="B2449" t="str">
            <v>CACHOEIRA DO PIRIA</v>
          </cell>
          <cell r="C2449" t="str">
            <v>PA</v>
          </cell>
          <cell r="D2449">
            <v>559</v>
          </cell>
          <cell r="E2449">
            <v>146</v>
          </cell>
        </row>
        <row r="2450">
          <cell r="A2450" t="str">
            <v>CAMETAPA</v>
          </cell>
          <cell r="B2450" t="str">
            <v>CAMETA</v>
          </cell>
          <cell r="C2450" t="str">
            <v>PA</v>
          </cell>
          <cell r="D2450">
            <v>4074</v>
          </cell>
          <cell r="E2450">
            <v>465</v>
          </cell>
        </row>
        <row r="2451">
          <cell r="A2451" t="str">
            <v>CANAA DOS CARAJASPA</v>
          </cell>
          <cell r="B2451" t="str">
            <v>CANAA DOS CARAJAS</v>
          </cell>
          <cell r="C2451" t="str">
            <v>PA</v>
          </cell>
          <cell r="D2451">
            <v>4613</v>
          </cell>
          <cell r="E2451">
            <v>798</v>
          </cell>
        </row>
        <row r="2452">
          <cell r="A2452" t="str">
            <v>CAPANEMAPA</v>
          </cell>
          <cell r="B2452" t="str">
            <v>CAPANEMA</v>
          </cell>
          <cell r="C2452" t="str">
            <v>PA</v>
          </cell>
          <cell r="D2452">
            <v>11643</v>
          </cell>
          <cell r="E2452">
            <v>3326</v>
          </cell>
        </row>
        <row r="2453">
          <cell r="A2453" t="str">
            <v>CAPITAO POCOPA</v>
          </cell>
          <cell r="B2453" t="str">
            <v>CAPITAO POCO</v>
          </cell>
          <cell r="C2453" t="str">
            <v>PA</v>
          </cell>
          <cell r="D2453">
            <v>4043</v>
          </cell>
          <cell r="E2453">
            <v>727</v>
          </cell>
        </row>
        <row r="2454">
          <cell r="A2454" t="str">
            <v>CASTANHALPA</v>
          </cell>
          <cell r="B2454" t="str">
            <v>CASTANHAL</v>
          </cell>
          <cell r="C2454" t="str">
            <v>PA</v>
          </cell>
          <cell r="D2454">
            <v>36469</v>
          </cell>
          <cell r="E2454">
            <v>11445</v>
          </cell>
        </row>
        <row r="2455">
          <cell r="A2455" t="str">
            <v>CHAVESPA</v>
          </cell>
          <cell r="B2455" t="str">
            <v>CHAVES</v>
          </cell>
          <cell r="C2455" t="str">
            <v>PA</v>
          </cell>
          <cell r="D2455">
            <v>6</v>
          </cell>
          <cell r="E2455">
            <v>1</v>
          </cell>
        </row>
        <row r="2456">
          <cell r="A2456" t="str">
            <v>COLARESPA</v>
          </cell>
          <cell r="B2456" t="str">
            <v>COLARES</v>
          </cell>
          <cell r="C2456" t="str">
            <v>PA</v>
          </cell>
          <cell r="D2456">
            <v>247</v>
          </cell>
          <cell r="E2456">
            <v>56</v>
          </cell>
        </row>
        <row r="2457">
          <cell r="A2457" t="str">
            <v>CONCEICAO DO ARAGUAIAPA</v>
          </cell>
          <cell r="B2457" t="str">
            <v>CONCEICAO DO ARAGUAIA</v>
          </cell>
          <cell r="C2457" t="str">
            <v>PA</v>
          </cell>
          <cell r="D2457">
            <v>9098</v>
          </cell>
          <cell r="E2457">
            <v>1567</v>
          </cell>
        </row>
        <row r="2458">
          <cell r="A2458" t="str">
            <v>CONCORDIA DO PARAPA</v>
          </cell>
          <cell r="B2458" t="str">
            <v>CONCORDIA DO PARA</v>
          </cell>
          <cell r="C2458" t="str">
            <v>PA</v>
          </cell>
          <cell r="D2458">
            <v>1713</v>
          </cell>
          <cell r="E2458">
            <v>301</v>
          </cell>
        </row>
        <row r="2459">
          <cell r="A2459" t="str">
            <v>CUMARU DO NORTEPA</v>
          </cell>
          <cell r="B2459" t="str">
            <v>CUMARU DO NORTE</v>
          </cell>
          <cell r="C2459" t="str">
            <v>PA</v>
          </cell>
          <cell r="D2459">
            <v>423</v>
          </cell>
          <cell r="E2459">
            <v>28</v>
          </cell>
        </row>
        <row r="2460">
          <cell r="A2460" t="str">
            <v>CURIONOPOLISPA</v>
          </cell>
          <cell r="B2460" t="str">
            <v>CURIONOPOLIS</v>
          </cell>
          <cell r="C2460" t="str">
            <v>PA</v>
          </cell>
          <cell r="D2460">
            <v>2161</v>
          </cell>
          <cell r="E2460">
            <v>244</v>
          </cell>
        </row>
        <row r="2461">
          <cell r="A2461" t="str">
            <v>CURRALINHOPA</v>
          </cell>
          <cell r="B2461" t="str">
            <v>CURRALINHO</v>
          </cell>
          <cell r="C2461" t="str">
            <v>PA</v>
          </cell>
          <cell r="D2461">
            <v>87</v>
          </cell>
          <cell r="E2461">
            <v>5</v>
          </cell>
        </row>
        <row r="2462">
          <cell r="A2462" t="str">
            <v>CURUAPA</v>
          </cell>
          <cell r="B2462" t="str">
            <v>CURUA</v>
          </cell>
          <cell r="C2462" t="str">
            <v>PA</v>
          </cell>
          <cell r="D2462">
            <v>97</v>
          </cell>
          <cell r="E2462">
            <v>5</v>
          </cell>
        </row>
        <row r="2463">
          <cell r="A2463" t="str">
            <v>CURUCAPA</v>
          </cell>
          <cell r="B2463" t="str">
            <v>CURUCA</v>
          </cell>
          <cell r="C2463" t="str">
            <v>PA</v>
          </cell>
          <cell r="D2463">
            <v>1054</v>
          </cell>
          <cell r="E2463">
            <v>278</v>
          </cell>
        </row>
        <row r="2464">
          <cell r="A2464" t="str">
            <v>DOM ELISEUPA</v>
          </cell>
          <cell r="B2464" t="str">
            <v>DOM ELISEU</v>
          </cell>
          <cell r="C2464" t="str">
            <v>PA</v>
          </cell>
          <cell r="D2464">
            <v>5150</v>
          </cell>
          <cell r="E2464">
            <v>857</v>
          </cell>
        </row>
        <row r="2465">
          <cell r="A2465" t="str">
            <v>ELDORADO DOS CARAJASPA</v>
          </cell>
          <cell r="B2465" t="str">
            <v>ELDORADO DOS CARAJAS</v>
          </cell>
          <cell r="C2465" t="str">
            <v>PA</v>
          </cell>
          <cell r="D2465">
            <v>2644</v>
          </cell>
          <cell r="E2465">
            <v>278</v>
          </cell>
        </row>
        <row r="2466">
          <cell r="A2466" t="str">
            <v>FAROPA</v>
          </cell>
          <cell r="B2466" t="str">
            <v>FARO</v>
          </cell>
          <cell r="C2466" t="str">
            <v>PA</v>
          </cell>
          <cell r="D2466">
            <v>24</v>
          </cell>
          <cell r="E2466">
            <v>6</v>
          </cell>
        </row>
        <row r="2467">
          <cell r="A2467" t="str">
            <v>FLORESTA DO ARAGUAIAPA</v>
          </cell>
          <cell r="B2467" t="str">
            <v>FLORESTA DO ARAGUAIA</v>
          </cell>
          <cell r="C2467" t="str">
            <v>PA</v>
          </cell>
          <cell r="D2467">
            <v>1777</v>
          </cell>
          <cell r="E2467">
            <v>142</v>
          </cell>
        </row>
        <row r="2468">
          <cell r="A2468" t="str">
            <v>GARRAFAO DO NORTEPA</v>
          </cell>
          <cell r="B2468" t="str">
            <v>GARRAFAO DO NORTE</v>
          </cell>
          <cell r="C2468" t="str">
            <v>PA</v>
          </cell>
          <cell r="D2468">
            <v>661</v>
          </cell>
          <cell r="E2468">
            <v>162</v>
          </cell>
        </row>
        <row r="2469">
          <cell r="A2469" t="str">
            <v>GOIANESIA DO PARAPA</v>
          </cell>
          <cell r="B2469" t="str">
            <v>GOIANESIA DO PARA</v>
          </cell>
          <cell r="C2469" t="str">
            <v>PA</v>
          </cell>
          <cell r="D2469">
            <v>3158</v>
          </cell>
          <cell r="E2469">
            <v>399</v>
          </cell>
        </row>
        <row r="2470">
          <cell r="A2470" t="str">
            <v>GURUPAPA</v>
          </cell>
          <cell r="B2470" t="str">
            <v>GURUPA</v>
          </cell>
          <cell r="C2470" t="str">
            <v>PA</v>
          </cell>
          <cell r="D2470">
            <v>97</v>
          </cell>
          <cell r="E2470">
            <v>6</v>
          </cell>
        </row>
        <row r="2471">
          <cell r="A2471" t="str">
            <v>IGARAPE-ACUPA</v>
          </cell>
          <cell r="B2471" t="str">
            <v>IGARAPE-ACU</v>
          </cell>
          <cell r="C2471" t="str">
            <v>PA</v>
          </cell>
          <cell r="D2471">
            <v>2180</v>
          </cell>
          <cell r="E2471">
            <v>512</v>
          </cell>
        </row>
        <row r="2472">
          <cell r="A2472" t="str">
            <v>IGARAPE-MIRIPA</v>
          </cell>
          <cell r="B2472" t="str">
            <v>IGARAPE-MIRI</v>
          </cell>
          <cell r="C2472" t="str">
            <v>PA</v>
          </cell>
          <cell r="D2472">
            <v>1760</v>
          </cell>
          <cell r="E2472">
            <v>296</v>
          </cell>
        </row>
        <row r="2473">
          <cell r="A2473" t="str">
            <v>INHANGAPIPA</v>
          </cell>
          <cell r="B2473" t="str">
            <v>INHANGAPI</v>
          </cell>
          <cell r="C2473" t="str">
            <v>PA</v>
          </cell>
          <cell r="D2473">
            <v>471</v>
          </cell>
          <cell r="E2473">
            <v>96</v>
          </cell>
        </row>
        <row r="2474">
          <cell r="A2474" t="str">
            <v>IPIXUNA DO PARAPA</v>
          </cell>
          <cell r="B2474" t="str">
            <v>IPIXUNA DO PARA</v>
          </cell>
          <cell r="C2474" t="str">
            <v>PA</v>
          </cell>
          <cell r="D2474">
            <v>982</v>
          </cell>
          <cell r="E2474">
            <v>236</v>
          </cell>
        </row>
        <row r="2475">
          <cell r="A2475" t="str">
            <v>IRITUIAPA</v>
          </cell>
          <cell r="B2475" t="str">
            <v>IRITUIA</v>
          </cell>
          <cell r="C2475" t="str">
            <v>PA</v>
          </cell>
          <cell r="D2475">
            <v>1292</v>
          </cell>
          <cell r="E2475">
            <v>259</v>
          </cell>
        </row>
        <row r="2476">
          <cell r="A2476" t="str">
            <v>ITAITUBAPA</v>
          </cell>
          <cell r="B2476" t="str">
            <v>ITAITUBA</v>
          </cell>
          <cell r="C2476" t="str">
            <v>PA</v>
          </cell>
          <cell r="D2476">
            <v>15054</v>
          </cell>
          <cell r="E2476">
            <v>2774</v>
          </cell>
        </row>
        <row r="2477">
          <cell r="A2477" t="str">
            <v>ITUPIRANGAPA</v>
          </cell>
          <cell r="B2477" t="str">
            <v>ITUPIRANGA</v>
          </cell>
          <cell r="C2477" t="str">
            <v>PA</v>
          </cell>
          <cell r="D2477">
            <v>3157</v>
          </cell>
          <cell r="E2477">
            <v>376</v>
          </cell>
        </row>
        <row r="2478">
          <cell r="A2478" t="str">
            <v>JACAREACANGAPA</v>
          </cell>
          <cell r="B2478" t="str">
            <v>JACAREACANGA</v>
          </cell>
          <cell r="C2478" t="str">
            <v>PA</v>
          </cell>
          <cell r="D2478">
            <v>139</v>
          </cell>
          <cell r="E2478">
            <v>9</v>
          </cell>
        </row>
        <row r="2479">
          <cell r="A2479" t="str">
            <v>JACUNDAPA</v>
          </cell>
          <cell r="B2479" t="str">
            <v>JACUNDA</v>
          </cell>
          <cell r="C2479" t="str">
            <v>PA</v>
          </cell>
          <cell r="D2479">
            <v>8803</v>
          </cell>
          <cell r="E2479">
            <v>856</v>
          </cell>
        </row>
        <row r="2480">
          <cell r="A2480" t="str">
            <v>JURUTIPA</v>
          </cell>
          <cell r="B2480" t="str">
            <v>JURUTI</v>
          </cell>
          <cell r="C2480" t="str">
            <v>PA</v>
          </cell>
          <cell r="D2480">
            <v>935</v>
          </cell>
          <cell r="E2480">
            <v>126</v>
          </cell>
        </row>
        <row r="2481">
          <cell r="A2481" t="str">
            <v>LIMOEIRO DO AJURUPA</v>
          </cell>
          <cell r="B2481" t="str">
            <v>LIMOEIRO DO AJURU</v>
          </cell>
          <cell r="C2481" t="str">
            <v>PA</v>
          </cell>
          <cell r="D2481">
            <v>53</v>
          </cell>
          <cell r="E2481">
            <v>5</v>
          </cell>
        </row>
        <row r="2482">
          <cell r="A2482" t="str">
            <v>MAE DO RIOPA</v>
          </cell>
          <cell r="B2482" t="str">
            <v>MAE DO RIO</v>
          </cell>
          <cell r="C2482" t="str">
            <v>PA</v>
          </cell>
          <cell r="D2482">
            <v>4650</v>
          </cell>
          <cell r="E2482">
            <v>858</v>
          </cell>
        </row>
        <row r="2483">
          <cell r="A2483" t="str">
            <v>MAGALHAES BARATAPA</v>
          </cell>
          <cell r="B2483" t="str">
            <v>MAGALHAES BARATA</v>
          </cell>
          <cell r="C2483" t="str">
            <v>PA</v>
          </cell>
          <cell r="D2483">
            <v>176</v>
          </cell>
          <cell r="E2483">
            <v>23</v>
          </cell>
        </row>
        <row r="2484">
          <cell r="A2484" t="str">
            <v>MARABAPA</v>
          </cell>
          <cell r="B2484" t="str">
            <v>MARABA</v>
          </cell>
          <cell r="C2484" t="str">
            <v>PA</v>
          </cell>
          <cell r="D2484">
            <v>54310</v>
          </cell>
          <cell r="E2484">
            <v>15217</v>
          </cell>
        </row>
        <row r="2485">
          <cell r="A2485" t="str">
            <v>MARACANAPA</v>
          </cell>
          <cell r="B2485" t="str">
            <v>MARACANA</v>
          </cell>
          <cell r="C2485" t="str">
            <v>PA</v>
          </cell>
          <cell r="D2485">
            <v>557</v>
          </cell>
          <cell r="E2485">
            <v>87</v>
          </cell>
        </row>
        <row r="2486">
          <cell r="A2486" t="str">
            <v>MARAPANIMPA</v>
          </cell>
          <cell r="B2486" t="str">
            <v>MARAPANIM</v>
          </cell>
          <cell r="C2486" t="str">
            <v>PA</v>
          </cell>
          <cell r="D2486">
            <v>896</v>
          </cell>
          <cell r="E2486">
            <v>294</v>
          </cell>
        </row>
        <row r="2487">
          <cell r="A2487" t="str">
            <v>MARITUBAPA</v>
          </cell>
          <cell r="B2487" t="str">
            <v>MARITUBA</v>
          </cell>
          <cell r="C2487" t="str">
            <v>PA</v>
          </cell>
          <cell r="D2487">
            <v>10095</v>
          </cell>
          <cell r="E2487">
            <v>3940</v>
          </cell>
        </row>
        <row r="2488">
          <cell r="A2488" t="str">
            <v>MEDICILANDIAPA</v>
          </cell>
          <cell r="B2488" t="str">
            <v>MEDICILANDIA</v>
          </cell>
          <cell r="C2488" t="str">
            <v>PA</v>
          </cell>
          <cell r="D2488">
            <v>2520</v>
          </cell>
          <cell r="E2488">
            <v>210</v>
          </cell>
        </row>
        <row r="2489">
          <cell r="A2489" t="str">
            <v>MELGACOPA</v>
          </cell>
          <cell r="B2489" t="str">
            <v>MELGACO</v>
          </cell>
          <cell r="C2489" t="str">
            <v>PA</v>
          </cell>
          <cell r="D2489">
            <v>39</v>
          </cell>
          <cell r="E2489">
            <v>3</v>
          </cell>
        </row>
        <row r="2490">
          <cell r="A2490" t="str">
            <v>MOCAJUBAPA</v>
          </cell>
          <cell r="B2490" t="str">
            <v>MOCAJUBA</v>
          </cell>
          <cell r="C2490" t="str">
            <v>PA</v>
          </cell>
          <cell r="D2490">
            <v>607</v>
          </cell>
          <cell r="E2490">
            <v>90</v>
          </cell>
        </row>
        <row r="2491">
          <cell r="A2491" t="str">
            <v>MOJUPA</v>
          </cell>
          <cell r="B2491" t="str">
            <v>MOJU</v>
          </cell>
          <cell r="C2491" t="str">
            <v>PA</v>
          </cell>
          <cell r="D2491">
            <v>2872</v>
          </cell>
          <cell r="E2491">
            <v>490</v>
          </cell>
        </row>
        <row r="2492">
          <cell r="A2492" t="str">
            <v>MONTE ALEGREPA</v>
          </cell>
          <cell r="B2492" t="str">
            <v>MONTE ALEGRE</v>
          </cell>
          <cell r="C2492" t="str">
            <v>PA</v>
          </cell>
          <cell r="D2492">
            <v>6151</v>
          </cell>
          <cell r="E2492">
            <v>742</v>
          </cell>
        </row>
        <row r="2493">
          <cell r="A2493" t="str">
            <v>MUANAPA</v>
          </cell>
          <cell r="B2493" t="str">
            <v>MUANA</v>
          </cell>
          <cell r="C2493" t="str">
            <v>PA</v>
          </cell>
          <cell r="D2493">
            <v>137</v>
          </cell>
          <cell r="E2493">
            <v>13</v>
          </cell>
        </row>
        <row r="2494">
          <cell r="A2494" t="str">
            <v>NOVA ESPERANCA DO PIRIAPA</v>
          </cell>
          <cell r="B2494" t="str">
            <v>NOVA ESPERANCA DO PIRIA</v>
          </cell>
          <cell r="C2494" t="str">
            <v>PA</v>
          </cell>
          <cell r="D2494">
            <v>530</v>
          </cell>
          <cell r="E2494">
            <v>84</v>
          </cell>
        </row>
        <row r="2495">
          <cell r="A2495" t="str">
            <v>NOVA IPIXUNAPA</v>
          </cell>
          <cell r="B2495" t="str">
            <v>NOVA IPIXUNA</v>
          </cell>
          <cell r="C2495" t="str">
            <v>PA</v>
          </cell>
          <cell r="D2495">
            <v>1462</v>
          </cell>
          <cell r="E2495">
            <v>204</v>
          </cell>
        </row>
        <row r="2496">
          <cell r="A2496" t="str">
            <v>NOVA TIMBOTEUAPA</v>
          </cell>
          <cell r="B2496" t="str">
            <v>NOVA TIMBOTEUA</v>
          </cell>
          <cell r="C2496" t="str">
            <v>PA</v>
          </cell>
          <cell r="D2496">
            <v>871</v>
          </cell>
          <cell r="E2496">
            <v>256</v>
          </cell>
        </row>
        <row r="2497">
          <cell r="A2497" t="str">
            <v>NOVO PROGRESSOPA</v>
          </cell>
          <cell r="B2497" t="str">
            <v>NOVO PROGRESSO</v>
          </cell>
          <cell r="C2497" t="str">
            <v>PA</v>
          </cell>
          <cell r="D2497">
            <v>3189</v>
          </cell>
          <cell r="E2497">
            <v>266</v>
          </cell>
        </row>
        <row r="2498">
          <cell r="A2498" t="str">
            <v>NOVO REPARTIMENTOPA</v>
          </cell>
          <cell r="B2498" t="str">
            <v>NOVO REPARTIMENTO</v>
          </cell>
          <cell r="C2498" t="str">
            <v>PA</v>
          </cell>
          <cell r="D2498">
            <v>6440</v>
          </cell>
          <cell r="E2498">
            <v>443</v>
          </cell>
        </row>
        <row r="2499">
          <cell r="A2499" t="str">
            <v>OBIDOSPA</v>
          </cell>
          <cell r="B2499" t="str">
            <v>OBIDOS</v>
          </cell>
          <cell r="C2499" t="str">
            <v>PA</v>
          </cell>
          <cell r="D2499">
            <v>2763</v>
          </cell>
          <cell r="E2499">
            <v>527</v>
          </cell>
        </row>
        <row r="2500">
          <cell r="A2500" t="str">
            <v>OEIRAS DO PARAPA</v>
          </cell>
          <cell r="B2500" t="str">
            <v>OEIRAS DO PARA</v>
          </cell>
          <cell r="C2500" t="str">
            <v>PA</v>
          </cell>
          <cell r="D2500">
            <v>121</v>
          </cell>
          <cell r="E2500">
            <v>7</v>
          </cell>
        </row>
        <row r="2501">
          <cell r="A2501" t="str">
            <v>ORIXIMINAPA</v>
          </cell>
          <cell r="B2501" t="str">
            <v>ORIXIMINA</v>
          </cell>
          <cell r="C2501" t="str">
            <v>PA</v>
          </cell>
          <cell r="D2501">
            <v>3874</v>
          </cell>
          <cell r="E2501">
            <v>1175</v>
          </cell>
        </row>
        <row r="2502">
          <cell r="A2502" t="str">
            <v>OUREMPA</v>
          </cell>
          <cell r="B2502" t="str">
            <v>OUREM</v>
          </cell>
          <cell r="C2502" t="str">
            <v>PA</v>
          </cell>
          <cell r="D2502">
            <v>949</v>
          </cell>
          <cell r="E2502">
            <v>237</v>
          </cell>
        </row>
        <row r="2503">
          <cell r="A2503" t="str">
            <v>OURILANDIA DO NORTEPA</v>
          </cell>
          <cell r="B2503" t="str">
            <v>OURILANDIA DO NORTE</v>
          </cell>
          <cell r="C2503" t="str">
            <v>PA</v>
          </cell>
          <cell r="D2503">
            <v>4666</v>
          </cell>
          <cell r="E2503">
            <v>455</v>
          </cell>
        </row>
        <row r="2504">
          <cell r="A2504" t="str">
            <v>PACAJAPA</v>
          </cell>
          <cell r="B2504" t="str">
            <v>PACAJA</v>
          </cell>
          <cell r="C2504" t="str">
            <v>PA</v>
          </cell>
          <cell r="D2504">
            <v>3127</v>
          </cell>
          <cell r="E2504">
            <v>154</v>
          </cell>
        </row>
        <row r="2505">
          <cell r="A2505" t="str">
            <v>PALESTINA DO PARAPA</v>
          </cell>
          <cell r="B2505" t="str">
            <v>PALESTINA DO PARA</v>
          </cell>
          <cell r="C2505" t="str">
            <v>PA</v>
          </cell>
          <cell r="D2505">
            <v>312</v>
          </cell>
          <cell r="E2505">
            <v>46</v>
          </cell>
        </row>
        <row r="2506">
          <cell r="A2506" t="str">
            <v>PARAGOMINASPA</v>
          </cell>
          <cell r="B2506" t="str">
            <v>PARAGOMINAS</v>
          </cell>
          <cell r="C2506" t="str">
            <v>PA</v>
          </cell>
          <cell r="D2506">
            <v>17076</v>
          </cell>
          <cell r="E2506">
            <v>3653</v>
          </cell>
        </row>
        <row r="2507">
          <cell r="A2507" t="str">
            <v>PARAUAPEBASPA</v>
          </cell>
          <cell r="B2507" t="str">
            <v>PARAUAPEBAS</v>
          </cell>
          <cell r="C2507" t="str">
            <v>PA</v>
          </cell>
          <cell r="D2507">
            <v>25889</v>
          </cell>
          <cell r="E2507">
            <v>6672</v>
          </cell>
        </row>
        <row r="2508">
          <cell r="A2508" t="str">
            <v>PAU D'ARCOPA</v>
          </cell>
          <cell r="B2508" t="str">
            <v>PAU D'ARCO</v>
          </cell>
          <cell r="C2508" t="str">
            <v>PA</v>
          </cell>
          <cell r="D2508">
            <v>643</v>
          </cell>
          <cell r="E2508">
            <v>62</v>
          </cell>
        </row>
        <row r="2509">
          <cell r="A2509" t="str">
            <v>PEIXE-BOIPA</v>
          </cell>
          <cell r="B2509" t="str">
            <v>PEIXE-BOI</v>
          </cell>
          <cell r="C2509" t="str">
            <v>PA</v>
          </cell>
          <cell r="D2509">
            <v>414</v>
          </cell>
          <cell r="E2509">
            <v>179</v>
          </cell>
        </row>
        <row r="2510">
          <cell r="A2510" t="str">
            <v>PICARRAPA</v>
          </cell>
          <cell r="B2510" t="str">
            <v>PICARRA</v>
          </cell>
          <cell r="C2510" t="str">
            <v>PA</v>
          </cell>
          <cell r="D2510">
            <v>391</v>
          </cell>
          <cell r="E2510">
            <v>10</v>
          </cell>
        </row>
        <row r="2511">
          <cell r="A2511" t="str">
            <v>PLACASPA</v>
          </cell>
          <cell r="B2511" t="str">
            <v>PLACAS</v>
          </cell>
          <cell r="C2511" t="str">
            <v>PA</v>
          </cell>
          <cell r="D2511">
            <v>561</v>
          </cell>
          <cell r="E2511">
            <v>31</v>
          </cell>
        </row>
        <row r="2512">
          <cell r="A2512" t="str">
            <v>PONTA DE PEDRASPA</v>
          </cell>
          <cell r="B2512" t="str">
            <v>PONTA DE PEDRAS</v>
          </cell>
          <cell r="C2512" t="str">
            <v>PA</v>
          </cell>
          <cell r="D2512">
            <v>220</v>
          </cell>
          <cell r="E2512">
            <v>29</v>
          </cell>
        </row>
        <row r="2513">
          <cell r="A2513" t="str">
            <v>PORTELPA</v>
          </cell>
          <cell r="B2513" t="str">
            <v>PORTEL</v>
          </cell>
          <cell r="C2513" t="str">
            <v>PA</v>
          </cell>
          <cell r="D2513">
            <v>550</v>
          </cell>
          <cell r="E2513">
            <v>65</v>
          </cell>
        </row>
        <row r="2514">
          <cell r="A2514" t="str">
            <v>PORTO DE MOZPA</v>
          </cell>
          <cell r="B2514" t="str">
            <v>PORTO DE MOZ</v>
          </cell>
          <cell r="C2514" t="str">
            <v>PA</v>
          </cell>
          <cell r="D2514">
            <v>350</v>
          </cell>
          <cell r="E2514">
            <v>45</v>
          </cell>
        </row>
        <row r="2515">
          <cell r="A2515" t="str">
            <v>PRAINHAPA</v>
          </cell>
          <cell r="B2515" t="str">
            <v>PRAINHA</v>
          </cell>
          <cell r="C2515" t="str">
            <v>PA</v>
          </cell>
          <cell r="D2515">
            <v>412</v>
          </cell>
          <cell r="E2515">
            <v>34</v>
          </cell>
        </row>
        <row r="2516">
          <cell r="A2516" t="str">
            <v>PRIMAVERAPA</v>
          </cell>
          <cell r="B2516" t="str">
            <v>PRIMAVERA</v>
          </cell>
          <cell r="C2516" t="str">
            <v>PA</v>
          </cell>
          <cell r="D2516">
            <v>425</v>
          </cell>
          <cell r="E2516">
            <v>147</v>
          </cell>
        </row>
        <row r="2517">
          <cell r="A2517" t="str">
            <v>QUATIPURUPA</v>
          </cell>
          <cell r="B2517" t="str">
            <v>QUATIPURU</v>
          </cell>
          <cell r="C2517" t="str">
            <v>PA</v>
          </cell>
          <cell r="D2517">
            <v>224</v>
          </cell>
          <cell r="E2517">
            <v>77</v>
          </cell>
        </row>
        <row r="2518">
          <cell r="A2518" t="str">
            <v>REDENCAOPA</v>
          </cell>
          <cell r="B2518" t="str">
            <v>REDENCAO</v>
          </cell>
          <cell r="C2518" t="str">
            <v>PA</v>
          </cell>
          <cell r="D2518">
            <v>29076</v>
          </cell>
          <cell r="E2518">
            <v>4942</v>
          </cell>
        </row>
        <row r="2519">
          <cell r="A2519" t="str">
            <v>RIO MARIAPA</v>
          </cell>
          <cell r="B2519" t="str">
            <v>RIO MARIA</v>
          </cell>
          <cell r="C2519" t="str">
            <v>PA</v>
          </cell>
          <cell r="D2519">
            <v>4071</v>
          </cell>
          <cell r="E2519">
            <v>551</v>
          </cell>
        </row>
        <row r="2520">
          <cell r="A2520" t="str">
            <v>RONDON DO PARAPA</v>
          </cell>
          <cell r="B2520" t="str">
            <v>RONDON DO PARA</v>
          </cell>
          <cell r="C2520" t="str">
            <v>PA</v>
          </cell>
          <cell r="D2520">
            <v>7615</v>
          </cell>
          <cell r="E2520">
            <v>1125</v>
          </cell>
        </row>
        <row r="2521">
          <cell r="A2521" t="str">
            <v>RUROPOLISPA</v>
          </cell>
          <cell r="B2521" t="str">
            <v>RUROPOLIS</v>
          </cell>
          <cell r="C2521" t="str">
            <v>PA</v>
          </cell>
          <cell r="D2521">
            <v>1852</v>
          </cell>
          <cell r="E2521">
            <v>127</v>
          </cell>
        </row>
        <row r="2522">
          <cell r="A2522" t="str">
            <v>SALINOPOLISPA</v>
          </cell>
          <cell r="B2522" t="str">
            <v>SALINOPOLIS</v>
          </cell>
          <cell r="C2522" t="str">
            <v>PA</v>
          </cell>
          <cell r="D2522">
            <v>2667</v>
          </cell>
          <cell r="E2522">
            <v>682</v>
          </cell>
        </row>
        <row r="2523">
          <cell r="A2523" t="str">
            <v>SALVATERRAPA</v>
          </cell>
          <cell r="B2523" t="str">
            <v>SALVATERRA</v>
          </cell>
          <cell r="C2523" t="str">
            <v>PA</v>
          </cell>
          <cell r="D2523">
            <v>831</v>
          </cell>
          <cell r="E2523">
            <v>161</v>
          </cell>
        </row>
        <row r="2524">
          <cell r="A2524" t="str">
            <v>SANTA BARBARA DO PARAPA</v>
          </cell>
          <cell r="B2524" t="str">
            <v>SANTA BARBARA DO PARA</v>
          </cell>
          <cell r="C2524" t="str">
            <v>PA</v>
          </cell>
          <cell r="D2524">
            <v>1006</v>
          </cell>
          <cell r="E2524">
            <v>328</v>
          </cell>
        </row>
        <row r="2525">
          <cell r="A2525" t="str">
            <v>SANTA CRUZ DO ARARIPA</v>
          </cell>
          <cell r="B2525" t="str">
            <v>SANTA CRUZ DO ARARI</v>
          </cell>
          <cell r="C2525" t="str">
            <v>PA</v>
          </cell>
          <cell r="D2525">
            <v>39</v>
          </cell>
          <cell r="E2525">
            <v>3</v>
          </cell>
        </row>
        <row r="2526">
          <cell r="A2526" t="str">
            <v>SANTA ISABEL DO PARAPA</v>
          </cell>
          <cell r="B2526" t="str">
            <v>SANTA ISABEL DO PARA</v>
          </cell>
          <cell r="C2526" t="str">
            <v>PA</v>
          </cell>
          <cell r="D2526">
            <v>7144</v>
          </cell>
          <cell r="E2526">
            <v>2219</v>
          </cell>
        </row>
        <row r="2527">
          <cell r="A2527" t="str">
            <v>SANTA LUZIA DO PARAPA</v>
          </cell>
          <cell r="B2527" t="str">
            <v>SANTA LUZIA DO PARA</v>
          </cell>
          <cell r="C2527" t="str">
            <v>PA</v>
          </cell>
          <cell r="D2527">
            <v>1318</v>
          </cell>
          <cell r="E2527">
            <v>329</v>
          </cell>
        </row>
        <row r="2528">
          <cell r="A2528" t="str">
            <v>SANTA MARIA DAS BARREIRASPA</v>
          </cell>
          <cell r="B2528" t="str">
            <v>SANTA MARIA DAS BARREIRAS</v>
          </cell>
          <cell r="C2528" t="str">
            <v>PA</v>
          </cell>
          <cell r="D2528">
            <v>740</v>
          </cell>
          <cell r="E2528">
            <v>75</v>
          </cell>
        </row>
        <row r="2529">
          <cell r="A2529" t="str">
            <v>SANTA MARIA DO PARAPA</v>
          </cell>
          <cell r="B2529" t="str">
            <v>SANTA MARIA DO PARA</v>
          </cell>
          <cell r="C2529" t="str">
            <v>PA</v>
          </cell>
          <cell r="D2529">
            <v>2782</v>
          </cell>
          <cell r="E2529">
            <v>701</v>
          </cell>
        </row>
        <row r="2530">
          <cell r="A2530" t="str">
            <v>SANTANA DO ARAGUAIAPA</v>
          </cell>
          <cell r="B2530" t="str">
            <v>SANTANA DO ARAGUAIA</v>
          </cell>
          <cell r="C2530" t="str">
            <v>PA</v>
          </cell>
          <cell r="D2530">
            <v>5451</v>
          </cell>
          <cell r="E2530">
            <v>480</v>
          </cell>
        </row>
        <row r="2531">
          <cell r="A2531" t="str">
            <v>SANTAREMPA</v>
          </cell>
          <cell r="B2531" t="str">
            <v>SANTAREM</v>
          </cell>
          <cell r="C2531" t="str">
            <v>PA</v>
          </cell>
          <cell r="D2531">
            <v>49239</v>
          </cell>
          <cell r="E2531">
            <v>17572</v>
          </cell>
        </row>
        <row r="2532">
          <cell r="A2532" t="str">
            <v>SANTAREM NOVOPA</v>
          </cell>
          <cell r="B2532" t="str">
            <v>SANTAREM NOVO</v>
          </cell>
          <cell r="C2532" t="str">
            <v>PA</v>
          </cell>
          <cell r="D2532">
            <v>195</v>
          </cell>
          <cell r="E2532">
            <v>51</v>
          </cell>
        </row>
        <row r="2533">
          <cell r="A2533" t="str">
            <v>SANTO ANTONIO DO TAUAPA</v>
          </cell>
          <cell r="B2533" t="str">
            <v>SANTO ANTONIO DO TAUA</v>
          </cell>
          <cell r="C2533" t="str">
            <v>PA</v>
          </cell>
          <cell r="D2533">
            <v>1541</v>
          </cell>
          <cell r="E2533">
            <v>407</v>
          </cell>
        </row>
        <row r="2534">
          <cell r="A2534" t="str">
            <v>SAO CAETANO DE ODIVELASPA</v>
          </cell>
          <cell r="B2534" t="str">
            <v>SAO CAETANO DE ODIVELAS</v>
          </cell>
          <cell r="C2534" t="str">
            <v>PA</v>
          </cell>
          <cell r="D2534">
            <v>464</v>
          </cell>
          <cell r="E2534">
            <v>125</v>
          </cell>
        </row>
        <row r="2535">
          <cell r="A2535" t="str">
            <v>SAO DOMINGOS DO ARAGUAIAPA</v>
          </cell>
          <cell r="B2535" t="str">
            <v>SAO DOMINGOS DO ARAGUAIA</v>
          </cell>
          <cell r="C2535" t="str">
            <v>PA</v>
          </cell>
          <cell r="D2535">
            <v>2812</v>
          </cell>
          <cell r="E2535">
            <v>319</v>
          </cell>
        </row>
        <row r="2536">
          <cell r="A2536" t="str">
            <v>SAO DOMINGOS DO CAPIMPA</v>
          </cell>
          <cell r="B2536" t="str">
            <v>SAO DOMINGOS DO CAPIM</v>
          </cell>
          <cell r="C2536" t="str">
            <v>PA</v>
          </cell>
          <cell r="D2536">
            <v>670</v>
          </cell>
          <cell r="E2536">
            <v>156</v>
          </cell>
        </row>
        <row r="2537">
          <cell r="A2537" t="str">
            <v>SAO FELIX DO XINGUPA</v>
          </cell>
          <cell r="B2537" t="str">
            <v>SAO FELIX DO XINGU</v>
          </cell>
          <cell r="C2537" t="str">
            <v>PA</v>
          </cell>
          <cell r="D2537">
            <v>7096</v>
          </cell>
          <cell r="E2537">
            <v>342</v>
          </cell>
        </row>
        <row r="2538">
          <cell r="A2538" t="str">
            <v>SAO FRANCISCO DO PARAPA</v>
          </cell>
          <cell r="B2538" t="str">
            <v>SAO FRANCISCO DO PARA</v>
          </cell>
          <cell r="C2538" t="str">
            <v>PA</v>
          </cell>
          <cell r="D2538">
            <v>843</v>
          </cell>
          <cell r="E2538">
            <v>196</v>
          </cell>
        </row>
        <row r="2539">
          <cell r="A2539" t="str">
            <v>SAO GERALDO DO ARAGUAIAPA</v>
          </cell>
          <cell r="B2539" t="str">
            <v>SAO GERALDO DO ARAGUAIA</v>
          </cell>
          <cell r="C2539" t="str">
            <v>PA</v>
          </cell>
          <cell r="D2539">
            <v>2694</v>
          </cell>
          <cell r="E2539">
            <v>163</v>
          </cell>
        </row>
        <row r="2540">
          <cell r="A2540" t="str">
            <v>SAO JOAO DA PONTAPA</v>
          </cell>
          <cell r="B2540" t="str">
            <v>SAO JOAO DA PONTA</v>
          </cell>
          <cell r="C2540" t="str">
            <v>PA</v>
          </cell>
          <cell r="D2540">
            <v>132</v>
          </cell>
          <cell r="E2540">
            <v>22</v>
          </cell>
        </row>
        <row r="2541">
          <cell r="A2541" t="str">
            <v>SAO JOAO DE PIRABASPA</v>
          </cell>
          <cell r="B2541" t="str">
            <v>SAO JOAO DE PIRABAS</v>
          </cell>
          <cell r="C2541" t="str">
            <v>PA</v>
          </cell>
          <cell r="D2541">
            <v>572</v>
          </cell>
          <cell r="E2541">
            <v>171</v>
          </cell>
        </row>
        <row r="2542">
          <cell r="A2542" t="str">
            <v>SAO JOAO DO ARAGUAIAPA</v>
          </cell>
          <cell r="B2542" t="str">
            <v>SAO JOAO DO ARAGUAIA</v>
          </cell>
          <cell r="C2542" t="str">
            <v>PA</v>
          </cell>
          <cell r="D2542">
            <v>457</v>
          </cell>
          <cell r="E2542">
            <v>106</v>
          </cell>
        </row>
        <row r="2543">
          <cell r="A2543" t="str">
            <v>SAO MIGUEL DO GUAMAPA</v>
          </cell>
          <cell r="B2543" t="str">
            <v>SAO MIGUEL DO GUAMA</v>
          </cell>
          <cell r="C2543" t="str">
            <v>PA</v>
          </cell>
          <cell r="D2543">
            <v>4896</v>
          </cell>
          <cell r="E2543">
            <v>934</v>
          </cell>
        </row>
        <row r="2544">
          <cell r="A2544" t="str">
            <v>SAO SEBASTIAO DA BOA VISTAPA</v>
          </cell>
          <cell r="B2544" t="str">
            <v>SAO SEBASTIAO DA BOA VISTA</v>
          </cell>
          <cell r="C2544" t="str">
            <v>PA</v>
          </cell>
          <cell r="D2544">
            <v>58</v>
          </cell>
          <cell r="E2544">
            <v>4</v>
          </cell>
        </row>
        <row r="2545">
          <cell r="A2545" t="str">
            <v>SAPUCAIAPA</v>
          </cell>
          <cell r="B2545" t="str">
            <v>SAPUCAIA</v>
          </cell>
          <cell r="C2545" t="str">
            <v>PA</v>
          </cell>
          <cell r="D2545">
            <v>703</v>
          </cell>
          <cell r="E2545">
            <v>86</v>
          </cell>
        </row>
        <row r="2546">
          <cell r="A2546" t="str">
            <v>SENADOR JOSE PORFIRIOPA</v>
          </cell>
          <cell r="B2546" t="str">
            <v>SENADOR JOSE PORFIRIO</v>
          </cell>
          <cell r="C2546" t="str">
            <v>PA</v>
          </cell>
          <cell r="D2546">
            <v>247</v>
          </cell>
          <cell r="E2546">
            <v>22</v>
          </cell>
        </row>
        <row r="2547">
          <cell r="A2547" t="str">
            <v>SOUREPA</v>
          </cell>
          <cell r="B2547" t="str">
            <v>SOURE</v>
          </cell>
          <cell r="C2547" t="str">
            <v>PA</v>
          </cell>
          <cell r="D2547">
            <v>1158</v>
          </cell>
          <cell r="E2547">
            <v>206</v>
          </cell>
        </row>
        <row r="2548">
          <cell r="A2548" t="str">
            <v>TAILANDIAPA</v>
          </cell>
          <cell r="B2548" t="str">
            <v>TAILANDIA</v>
          </cell>
          <cell r="C2548" t="str">
            <v>PA</v>
          </cell>
          <cell r="D2548">
            <v>7308</v>
          </cell>
          <cell r="E2548">
            <v>1018</v>
          </cell>
        </row>
        <row r="2549">
          <cell r="A2549" t="str">
            <v>TERRA ALTAPA</v>
          </cell>
          <cell r="B2549" t="str">
            <v>TERRA ALTA</v>
          </cell>
          <cell r="C2549" t="str">
            <v>PA</v>
          </cell>
          <cell r="D2549">
            <v>457</v>
          </cell>
          <cell r="E2549">
            <v>121</v>
          </cell>
        </row>
        <row r="2550">
          <cell r="A2550" t="str">
            <v>TERRA SANTAPA</v>
          </cell>
          <cell r="B2550" t="str">
            <v>TERRA SANTA</v>
          </cell>
          <cell r="C2550" t="str">
            <v>PA</v>
          </cell>
          <cell r="D2550">
            <v>146</v>
          </cell>
          <cell r="E2550">
            <v>17</v>
          </cell>
        </row>
        <row r="2551">
          <cell r="A2551" t="str">
            <v>TOME-ACUPA</v>
          </cell>
          <cell r="B2551" t="str">
            <v>TOME-ACU</v>
          </cell>
          <cell r="C2551" t="str">
            <v>PA</v>
          </cell>
          <cell r="D2551">
            <v>4779</v>
          </cell>
          <cell r="E2551">
            <v>878</v>
          </cell>
        </row>
        <row r="2552">
          <cell r="A2552" t="str">
            <v>TRACUATEUAPA</v>
          </cell>
          <cell r="B2552" t="str">
            <v>TRACUATEUA</v>
          </cell>
          <cell r="C2552" t="str">
            <v>PA</v>
          </cell>
          <cell r="D2552">
            <v>630</v>
          </cell>
          <cell r="E2552">
            <v>190</v>
          </cell>
        </row>
        <row r="2553">
          <cell r="A2553" t="str">
            <v>TRAIRAOPA</v>
          </cell>
          <cell r="B2553" t="str">
            <v>TRAIRAO</v>
          </cell>
          <cell r="C2553" t="str">
            <v>PA</v>
          </cell>
          <cell r="D2553">
            <v>806</v>
          </cell>
          <cell r="E2553">
            <v>53</v>
          </cell>
        </row>
        <row r="2554">
          <cell r="A2554" t="str">
            <v>TUCUMAPA</v>
          </cell>
          <cell r="B2554" t="str">
            <v>TUCUMA</v>
          </cell>
          <cell r="C2554" t="str">
            <v>PA</v>
          </cell>
          <cell r="D2554">
            <v>11993</v>
          </cell>
          <cell r="E2554">
            <v>900</v>
          </cell>
        </row>
        <row r="2555">
          <cell r="A2555" t="str">
            <v>TUCURUIPA</v>
          </cell>
          <cell r="B2555" t="str">
            <v>TUCURUI</v>
          </cell>
          <cell r="C2555" t="str">
            <v>PA</v>
          </cell>
          <cell r="D2555">
            <v>16239</v>
          </cell>
          <cell r="E2555">
            <v>4582</v>
          </cell>
        </row>
        <row r="2556">
          <cell r="A2556" t="str">
            <v>ULIANOPOLISPA</v>
          </cell>
          <cell r="B2556" t="str">
            <v>ULIANOPOLIS</v>
          </cell>
          <cell r="C2556" t="str">
            <v>PA</v>
          </cell>
          <cell r="D2556">
            <v>1904</v>
          </cell>
          <cell r="E2556">
            <v>281</v>
          </cell>
        </row>
        <row r="2557">
          <cell r="A2557" t="str">
            <v>URUARAPA</v>
          </cell>
          <cell r="B2557" t="str">
            <v>URUARA</v>
          </cell>
          <cell r="C2557" t="str">
            <v>PA</v>
          </cell>
          <cell r="D2557">
            <v>4945</v>
          </cell>
          <cell r="E2557">
            <v>340</v>
          </cell>
        </row>
        <row r="2558">
          <cell r="A2558" t="str">
            <v>VIGIAPA</v>
          </cell>
          <cell r="B2558" t="str">
            <v>VIGIA</v>
          </cell>
          <cell r="C2558" t="str">
            <v>PA</v>
          </cell>
          <cell r="D2558">
            <v>2769</v>
          </cell>
          <cell r="E2558">
            <v>862</v>
          </cell>
        </row>
        <row r="2559">
          <cell r="A2559" t="str">
            <v>VISEUPA</v>
          </cell>
          <cell r="B2559" t="str">
            <v>VISEU</v>
          </cell>
          <cell r="C2559" t="str">
            <v>PA</v>
          </cell>
          <cell r="D2559">
            <v>1071</v>
          </cell>
          <cell r="E2559">
            <v>192</v>
          </cell>
        </row>
        <row r="2560">
          <cell r="A2560" t="str">
            <v>VITORIA DO XINGUPA</v>
          </cell>
          <cell r="B2560" t="str">
            <v>VITORIA DO XINGU</v>
          </cell>
          <cell r="C2560" t="str">
            <v>PA</v>
          </cell>
          <cell r="D2560">
            <v>450</v>
          </cell>
          <cell r="E2560">
            <v>105</v>
          </cell>
        </row>
        <row r="2561">
          <cell r="A2561" t="str">
            <v>XINGUARAPA</v>
          </cell>
          <cell r="B2561" t="str">
            <v>XINGUARA</v>
          </cell>
          <cell r="C2561" t="str">
            <v>PA</v>
          </cell>
          <cell r="D2561">
            <v>14633</v>
          </cell>
          <cell r="E2561">
            <v>1848</v>
          </cell>
        </row>
        <row r="2562">
          <cell r="A2562" t="str">
            <v>AGUA BRANCAPB</v>
          </cell>
          <cell r="B2562" t="str">
            <v>AGUA BRANCA</v>
          </cell>
          <cell r="C2562" t="str">
            <v>PB</v>
          </cell>
          <cell r="D2562">
            <v>412</v>
          </cell>
          <cell r="E2562">
            <v>141</v>
          </cell>
        </row>
        <row r="2563">
          <cell r="A2563" t="str">
            <v>AGUIARPB</v>
          </cell>
          <cell r="B2563" t="str">
            <v>AGUIAR</v>
          </cell>
          <cell r="C2563" t="str">
            <v>PB</v>
          </cell>
          <cell r="D2563">
            <v>388</v>
          </cell>
          <cell r="E2563">
            <v>100</v>
          </cell>
        </row>
        <row r="2564">
          <cell r="A2564" t="str">
            <v>ALAGOA GRANDEPB</v>
          </cell>
          <cell r="B2564" t="str">
            <v>ALAGOA GRANDE</v>
          </cell>
          <cell r="C2564" t="str">
            <v>PB</v>
          </cell>
          <cell r="D2564">
            <v>2494</v>
          </cell>
          <cell r="E2564">
            <v>863</v>
          </cell>
        </row>
        <row r="2565">
          <cell r="A2565" t="str">
            <v>ALAGOA NOVAPB</v>
          </cell>
          <cell r="B2565" t="str">
            <v>ALAGOA NOVA</v>
          </cell>
          <cell r="C2565" t="str">
            <v>PB</v>
          </cell>
          <cell r="D2565">
            <v>2278</v>
          </cell>
          <cell r="E2565">
            <v>866</v>
          </cell>
        </row>
        <row r="2566">
          <cell r="A2566" t="str">
            <v>ALAGOINHAPB</v>
          </cell>
          <cell r="B2566" t="str">
            <v>ALAGOINHA</v>
          </cell>
          <cell r="C2566" t="str">
            <v>PB</v>
          </cell>
          <cell r="D2566">
            <v>1201</v>
          </cell>
          <cell r="E2566">
            <v>422</v>
          </cell>
        </row>
        <row r="2567">
          <cell r="A2567" t="str">
            <v>ALCANTILPB</v>
          </cell>
          <cell r="B2567" t="str">
            <v>ALCANTIL</v>
          </cell>
          <cell r="C2567" t="str">
            <v>PB</v>
          </cell>
          <cell r="D2567">
            <v>386</v>
          </cell>
          <cell r="E2567">
            <v>132</v>
          </cell>
        </row>
        <row r="2568">
          <cell r="A2568" t="str">
            <v>ALGODAO DE JANDAIRAPB</v>
          </cell>
          <cell r="B2568" t="str">
            <v>ALGODAO DE JANDAIRA</v>
          </cell>
          <cell r="C2568" t="str">
            <v>PB</v>
          </cell>
          <cell r="D2568">
            <v>127</v>
          </cell>
          <cell r="E2568">
            <v>55</v>
          </cell>
        </row>
        <row r="2569">
          <cell r="A2569" t="str">
            <v>ALHANDRAPB</v>
          </cell>
          <cell r="B2569" t="str">
            <v>ALHANDRA</v>
          </cell>
          <cell r="C2569" t="str">
            <v>PB</v>
          </cell>
          <cell r="D2569">
            <v>1896</v>
          </cell>
          <cell r="E2569">
            <v>1020</v>
          </cell>
        </row>
        <row r="2570">
          <cell r="A2570" t="str">
            <v>AMPAROPB</v>
          </cell>
          <cell r="B2570" t="str">
            <v>AMPARO</v>
          </cell>
          <cell r="C2570" t="str">
            <v>PB</v>
          </cell>
          <cell r="D2570">
            <v>158</v>
          </cell>
          <cell r="E2570">
            <v>36</v>
          </cell>
        </row>
        <row r="2571">
          <cell r="A2571" t="str">
            <v>APARECIDAPB</v>
          </cell>
          <cell r="B2571" t="str">
            <v>APARECIDA</v>
          </cell>
          <cell r="C2571" t="str">
            <v>PB</v>
          </cell>
          <cell r="D2571">
            <v>784</v>
          </cell>
          <cell r="E2571">
            <v>152</v>
          </cell>
        </row>
        <row r="2572">
          <cell r="A2572" t="str">
            <v>ARACAGIPB</v>
          </cell>
          <cell r="B2572" t="str">
            <v>ARACAGI</v>
          </cell>
          <cell r="C2572" t="str">
            <v>PB</v>
          </cell>
          <cell r="D2572">
            <v>1864</v>
          </cell>
          <cell r="E2572">
            <v>483</v>
          </cell>
        </row>
        <row r="2573">
          <cell r="A2573" t="str">
            <v>ARARAPB</v>
          </cell>
          <cell r="B2573" t="str">
            <v>ARARA</v>
          </cell>
          <cell r="C2573" t="str">
            <v>PB</v>
          </cell>
          <cell r="D2573">
            <v>890</v>
          </cell>
          <cell r="E2573">
            <v>377</v>
          </cell>
        </row>
        <row r="2574">
          <cell r="A2574" t="str">
            <v>ARARUNAPB</v>
          </cell>
          <cell r="B2574" t="str">
            <v>ARARUNA</v>
          </cell>
          <cell r="C2574" t="str">
            <v>PB</v>
          </cell>
          <cell r="D2574">
            <v>1803</v>
          </cell>
          <cell r="E2574">
            <v>572</v>
          </cell>
        </row>
        <row r="2575">
          <cell r="A2575" t="str">
            <v>AREIAPB</v>
          </cell>
          <cell r="B2575" t="str">
            <v>AREIA</v>
          </cell>
          <cell r="C2575" t="str">
            <v>PB</v>
          </cell>
          <cell r="D2575">
            <v>2829</v>
          </cell>
          <cell r="E2575">
            <v>1218</v>
          </cell>
        </row>
        <row r="2576">
          <cell r="A2576" t="str">
            <v>AREIA DE BARAUNASPB</v>
          </cell>
          <cell r="B2576" t="str">
            <v>AREIA DE BARAUNAS</v>
          </cell>
          <cell r="C2576" t="str">
            <v>PB</v>
          </cell>
          <cell r="D2576">
            <v>127</v>
          </cell>
          <cell r="E2576">
            <v>28</v>
          </cell>
        </row>
        <row r="2577">
          <cell r="A2577" t="str">
            <v>AREIALPB</v>
          </cell>
          <cell r="B2577" t="str">
            <v>AREIAL</v>
          </cell>
          <cell r="C2577" t="str">
            <v>PB</v>
          </cell>
          <cell r="D2577">
            <v>412</v>
          </cell>
          <cell r="E2577">
            <v>198</v>
          </cell>
        </row>
        <row r="2578">
          <cell r="A2578" t="str">
            <v>AROEIRASPB</v>
          </cell>
          <cell r="B2578" t="str">
            <v>AROEIRAS</v>
          </cell>
          <cell r="C2578" t="str">
            <v>PB</v>
          </cell>
          <cell r="D2578">
            <v>950</v>
          </cell>
          <cell r="E2578">
            <v>264</v>
          </cell>
        </row>
        <row r="2579">
          <cell r="A2579" t="str">
            <v>ASSUNCAOPB</v>
          </cell>
          <cell r="B2579" t="str">
            <v>ASSUNCAO</v>
          </cell>
          <cell r="C2579" t="str">
            <v>PB</v>
          </cell>
          <cell r="D2579">
            <v>212</v>
          </cell>
          <cell r="E2579">
            <v>88</v>
          </cell>
        </row>
        <row r="2580">
          <cell r="A2580" t="str">
            <v>BAIA DA TRAICAOPB</v>
          </cell>
          <cell r="B2580" t="str">
            <v>BAIA DA TRAICAO</v>
          </cell>
          <cell r="C2580" t="str">
            <v>PB</v>
          </cell>
          <cell r="D2580">
            <v>630</v>
          </cell>
          <cell r="E2580">
            <v>186</v>
          </cell>
        </row>
        <row r="2581">
          <cell r="A2581" t="str">
            <v>BANANEIRASPB</v>
          </cell>
          <cell r="B2581" t="str">
            <v>BANANEIRAS</v>
          </cell>
          <cell r="C2581" t="str">
            <v>PB</v>
          </cell>
          <cell r="D2581">
            <v>1861</v>
          </cell>
          <cell r="E2581">
            <v>878</v>
          </cell>
        </row>
        <row r="2582">
          <cell r="A2582" t="str">
            <v>BARAUNAPB</v>
          </cell>
          <cell r="B2582" t="str">
            <v>BARAUNA</v>
          </cell>
          <cell r="C2582" t="str">
            <v>PB</v>
          </cell>
          <cell r="D2582">
            <v>261</v>
          </cell>
          <cell r="E2582">
            <v>93</v>
          </cell>
        </row>
        <row r="2583">
          <cell r="A2583" t="str">
            <v>BARRA DE SANTA ROSAPB</v>
          </cell>
          <cell r="B2583" t="str">
            <v>BARRA DE SANTA ROSA</v>
          </cell>
          <cell r="C2583" t="str">
            <v>PB</v>
          </cell>
          <cell r="D2583">
            <v>903</v>
          </cell>
          <cell r="E2583">
            <v>378</v>
          </cell>
        </row>
        <row r="2584">
          <cell r="A2584" t="str">
            <v>BARRA DE SANTANAPB</v>
          </cell>
          <cell r="B2584" t="str">
            <v>BARRA DE SANTANA</v>
          </cell>
          <cell r="C2584" t="str">
            <v>PB</v>
          </cell>
          <cell r="D2584">
            <v>507</v>
          </cell>
          <cell r="E2584">
            <v>181</v>
          </cell>
        </row>
        <row r="2585">
          <cell r="A2585" t="str">
            <v>BARRA DE SAO MIGUELPB</v>
          </cell>
          <cell r="B2585" t="str">
            <v>BARRA DE SAO MIGUEL</v>
          </cell>
          <cell r="C2585" t="str">
            <v>PB</v>
          </cell>
          <cell r="D2585">
            <v>135</v>
          </cell>
          <cell r="E2585">
            <v>53</v>
          </cell>
        </row>
        <row r="2586">
          <cell r="A2586" t="str">
            <v>BAYEUXPB</v>
          </cell>
          <cell r="B2586" t="str">
            <v>BAYEUX</v>
          </cell>
          <cell r="C2586" t="str">
            <v>PB</v>
          </cell>
          <cell r="D2586">
            <v>14539</v>
          </cell>
          <cell r="E2586">
            <v>7720</v>
          </cell>
        </row>
        <row r="2587">
          <cell r="A2587" t="str">
            <v>BELEMPB</v>
          </cell>
          <cell r="B2587" t="str">
            <v>BELEM</v>
          </cell>
          <cell r="C2587" t="str">
            <v>PB</v>
          </cell>
          <cell r="D2587">
            <v>1837</v>
          </cell>
          <cell r="E2587">
            <v>858</v>
          </cell>
        </row>
        <row r="2588">
          <cell r="A2588" t="str">
            <v>BELEM DO BREJO DO CRUZPB</v>
          </cell>
          <cell r="B2588" t="str">
            <v>BELEM DO BREJO DO CRUZ</v>
          </cell>
          <cell r="C2588" t="str">
            <v>PB</v>
          </cell>
          <cell r="D2588">
            <v>529</v>
          </cell>
          <cell r="E2588">
            <v>62</v>
          </cell>
        </row>
        <row r="2589">
          <cell r="A2589" t="str">
            <v>BERNARDINO BATISTAPB</v>
          </cell>
          <cell r="B2589" t="str">
            <v>BERNARDINO BATISTA</v>
          </cell>
          <cell r="C2589" t="str">
            <v>PB</v>
          </cell>
          <cell r="D2589">
            <v>193</v>
          </cell>
          <cell r="E2589">
            <v>27</v>
          </cell>
        </row>
        <row r="2590">
          <cell r="A2590" t="str">
            <v>BOA VENTURAPB</v>
          </cell>
          <cell r="B2590" t="str">
            <v>BOA VENTURA</v>
          </cell>
          <cell r="C2590" t="str">
            <v>PB</v>
          </cell>
          <cell r="D2590">
            <v>495</v>
          </cell>
          <cell r="E2590">
            <v>74</v>
          </cell>
        </row>
        <row r="2591">
          <cell r="A2591" t="str">
            <v>BOA VISTAPB</v>
          </cell>
          <cell r="B2591" t="str">
            <v>BOA VISTA</v>
          </cell>
          <cell r="C2591" t="str">
            <v>PB</v>
          </cell>
          <cell r="D2591">
            <v>946</v>
          </cell>
          <cell r="E2591">
            <v>351</v>
          </cell>
        </row>
        <row r="2592">
          <cell r="A2592" t="str">
            <v>BOM JESUSPB</v>
          </cell>
          <cell r="B2592" t="str">
            <v>BOM JESUS</v>
          </cell>
          <cell r="C2592" t="str">
            <v>PB</v>
          </cell>
          <cell r="D2592">
            <v>243</v>
          </cell>
          <cell r="E2592">
            <v>74</v>
          </cell>
        </row>
        <row r="2593">
          <cell r="A2593" t="str">
            <v>BOM SUCESSOPB</v>
          </cell>
          <cell r="B2593" t="str">
            <v>BOM SUCESSO</v>
          </cell>
          <cell r="C2593" t="str">
            <v>PB</v>
          </cell>
          <cell r="D2593">
            <v>742</v>
          </cell>
          <cell r="E2593">
            <v>80</v>
          </cell>
        </row>
        <row r="2594">
          <cell r="A2594" t="str">
            <v>BONITO DE SANTA FEPB</v>
          </cell>
          <cell r="B2594" t="str">
            <v>BONITO DE SANTA FE</v>
          </cell>
          <cell r="C2594" t="str">
            <v>PB</v>
          </cell>
          <cell r="D2594">
            <v>1013</v>
          </cell>
          <cell r="E2594">
            <v>168</v>
          </cell>
        </row>
        <row r="2595">
          <cell r="A2595" t="str">
            <v>BOQUEIRAOPB</v>
          </cell>
          <cell r="B2595" t="str">
            <v>BOQUEIRAO</v>
          </cell>
          <cell r="C2595" t="str">
            <v>PB</v>
          </cell>
          <cell r="D2595">
            <v>2057</v>
          </cell>
          <cell r="E2595">
            <v>662</v>
          </cell>
        </row>
        <row r="2596">
          <cell r="A2596" t="str">
            <v>BORBOREMAPB</v>
          </cell>
          <cell r="B2596" t="str">
            <v>BORBOREMA</v>
          </cell>
          <cell r="C2596" t="str">
            <v>PB</v>
          </cell>
          <cell r="D2596">
            <v>384</v>
          </cell>
          <cell r="E2596">
            <v>173</v>
          </cell>
        </row>
        <row r="2597">
          <cell r="A2597" t="str">
            <v>BREJO DO CRUZPB</v>
          </cell>
          <cell r="B2597" t="str">
            <v>BREJO DO CRUZ</v>
          </cell>
          <cell r="C2597" t="str">
            <v>PB</v>
          </cell>
          <cell r="D2597">
            <v>1796</v>
          </cell>
          <cell r="E2597">
            <v>211</v>
          </cell>
        </row>
        <row r="2598">
          <cell r="A2598" t="str">
            <v>BREJO DOS SANTOSPB</v>
          </cell>
          <cell r="B2598" t="str">
            <v>BREJO DOS SANTOS</v>
          </cell>
          <cell r="C2598" t="str">
            <v>PB</v>
          </cell>
          <cell r="D2598">
            <v>642</v>
          </cell>
          <cell r="E2598">
            <v>123</v>
          </cell>
        </row>
        <row r="2599">
          <cell r="A2599" t="str">
            <v>CAAPORAPB</v>
          </cell>
          <cell r="B2599" t="str">
            <v>CAAPORA</v>
          </cell>
          <cell r="C2599" t="str">
            <v>PB</v>
          </cell>
          <cell r="D2599">
            <v>881</v>
          </cell>
          <cell r="E2599">
            <v>516</v>
          </cell>
        </row>
        <row r="2600">
          <cell r="A2600" t="str">
            <v>CABACEIRASPB</v>
          </cell>
          <cell r="B2600" t="str">
            <v>CABACEIRAS</v>
          </cell>
          <cell r="C2600" t="str">
            <v>PB</v>
          </cell>
          <cell r="D2600">
            <v>550</v>
          </cell>
          <cell r="E2600">
            <v>243</v>
          </cell>
        </row>
        <row r="2601">
          <cell r="A2601" t="str">
            <v>CABEDELOPB</v>
          </cell>
          <cell r="B2601" t="str">
            <v>CABEDELO</v>
          </cell>
          <cell r="C2601" t="str">
            <v>PB</v>
          </cell>
          <cell r="D2601">
            <v>13429</v>
          </cell>
          <cell r="E2601">
            <v>7993</v>
          </cell>
        </row>
        <row r="2602">
          <cell r="A2602" t="str">
            <v>CACHOEIRA DOS INDIOSPB</v>
          </cell>
          <cell r="B2602" t="str">
            <v>CACHOEIRA DOS INDIOS</v>
          </cell>
          <cell r="C2602" t="str">
            <v>PB</v>
          </cell>
          <cell r="D2602">
            <v>958</v>
          </cell>
          <cell r="E2602">
            <v>194</v>
          </cell>
        </row>
        <row r="2603">
          <cell r="A2603" t="str">
            <v>CACIMBA DE AREIAPB</v>
          </cell>
          <cell r="B2603" t="str">
            <v>CACIMBA DE AREIA</v>
          </cell>
          <cell r="C2603" t="str">
            <v>PB</v>
          </cell>
          <cell r="D2603">
            <v>283</v>
          </cell>
          <cell r="E2603">
            <v>51</v>
          </cell>
        </row>
        <row r="2604">
          <cell r="A2604" t="str">
            <v>CACIMBA DE DENTROPB</v>
          </cell>
          <cell r="B2604" t="str">
            <v>CACIMBA DE DENTRO</v>
          </cell>
          <cell r="C2604" t="str">
            <v>PB</v>
          </cell>
          <cell r="D2604">
            <v>1003</v>
          </cell>
          <cell r="E2604">
            <v>337</v>
          </cell>
        </row>
        <row r="2605">
          <cell r="A2605" t="str">
            <v>CACIMBASPB</v>
          </cell>
          <cell r="B2605" t="str">
            <v>CACIMBAS</v>
          </cell>
          <cell r="C2605" t="str">
            <v>PB</v>
          </cell>
          <cell r="D2605">
            <v>447</v>
          </cell>
          <cell r="E2605">
            <v>101</v>
          </cell>
        </row>
        <row r="2606">
          <cell r="A2606" t="str">
            <v>CAICARAPB</v>
          </cell>
          <cell r="B2606" t="str">
            <v>CAICARA</v>
          </cell>
          <cell r="C2606" t="str">
            <v>PB</v>
          </cell>
          <cell r="D2606">
            <v>625</v>
          </cell>
          <cell r="E2606">
            <v>210</v>
          </cell>
        </row>
        <row r="2607">
          <cell r="A2607" t="str">
            <v>CAJAZEIRASPB</v>
          </cell>
          <cell r="B2607" t="str">
            <v>CAJAZEIRAS</v>
          </cell>
          <cell r="C2607" t="str">
            <v>PB</v>
          </cell>
          <cell r="D2607">
            <v>17626</v>
          </cell>
          <cell r="E2607">
            <v>6147</v>
          </cell>
        </row>
        <row r="2608">
          <cell r="A2608" t="str">
            <v>CAJAZEIRINHASPB</v>
          </cell>
          <cell r="B2608" t="str">
            <v>CAJAZEIRINHAS</v>
          </cell>
          <cell r="C2608" t="str">
            <v>PB</v>
          </cell>
          <cell r="D2608">
            <v>340</v>
          </cell>
          <cell r="E2608">
            <v>24</v>
          </cell>
        </row>
        <row r="2609">
          <cell r="A2609" t="str">
            <v>CALDAS BRANDAOPB</v>
          </cell>
          <cell r="B2609" t="str">
            <v>CALDAS BRANDAO</v>
          </cell>
          <cell r="C2609" t="str">
            <v>PB</v>
          </cell>
          <cell r="D2609">
            <v>590</v>
          </cell>
          <cell r="E2609">
            <v>185</v>
          </cell>
        </row>
        <row r="2610">
          <cell r="A2610" t="str">
            <v>CAMALAUPB</v>
          </cell>
          <cell r="B2610" t="str">
            <v>CAMALAU</v>
          </cell>
          <cell r="C2610" t="str">
            <v>PB</v>
          </cell>
          <cell r="D2610">
            <v>361</v>
          </cell>
          <cell r="E2610">
            <v>83</v>
          </cell>
        </row>
        <row r="2611">
          <cell r="A2611" t="str">
            <v>CAMPINA GRANDEPB</v>
          </cell>
          <cell r="B2611" t="str">
            <v>CAMPINA GRANDE</v>
          </cell>
          <cell r="C2611" t="str">
            <v>PB</v>
          </cell>
          <cell r="D2611">
            <v>108945</v>
          </cell>
          <cell r="E2611">
            <v>52238</v>
          </cell>
        </row>
        <row r="2612">
          <cell r="A2612" t="str">
            <v>CAMPO DE SANTANAPB</v>
          </cell>
          <cell r="B2612" t="str">
            <v>CAMPO DE SANTANA</v>
          </cell>
          <cell r="C2612" t="str">
            <v>PB</v>
          </cell>
          <cell r="D2612">
            <v>617</v>
          </cell>
          <cell r="E2612">
            <v>219</v>
          </cell>
        </row>
        <row r="2613">
          <cell r="A2613" t="str">
            <v>CAPIMPB</v>
          </cell>
          <cell r="B2613" t="str">
            <v>CAPIM</v>
          </cell>
          <cell r="C2613" t="str">
            <v>PB</v>
          </cell>
          <cell r="D2613">
            <v>393</v>
          </cell>
          <cell r="E2613">
            <v>189</v>
          </cell>
        </row>
        <row r="2614">
          <cell r="A2614" t="str">
            <v>CARAUBASPB</v>
          </cell>
          <cell r="B2614" t="str">
            <v>CARAUBAS</v>
          </cell>
          <cell r="C2614" t="str">
            <v>PB</v>
          </cell>
          <cell r="D2614">
            <v>120</v>
          </cell>
          <cell r="E2614">
            <v>43</v>
          </cell>
        </row>
        <row r="2615">
          <cell r="A2615" t="str">
            <v>CARRAPATEIRAPB</v>
          </cell>
          <cell r="B2615" t="str">
            <v>CARRAPATEIRA</v>
          </cell>
          <cell r="C2615" t="str">
            <v>PB</v>
          </cell>
          <cell r="D2615">
            <v>173</v>
          </cell>
          <cell r="E2615">
            <v>23</v>
          </cell>
        </row>
        <row r="2616">
          <cell r="A2616" t="str">
            <v>CASSERENGUEPB</v>
          </cell>
          <cell r="B2616" t="str">
            <v>CASSERENGUE</v>
          </cell>
          <cell r="C2616" t="str">
            <v>PB</v>
          </cell>
          <cell r="D2616">
            <v>375</v>
          </cell>
          <cell r="E2616">
            <v>162</v>
          </cell>
        </row>
        <row r="2617">
          <cell r="A2617" t="str">
            <v>CATINGUEIRAPB</v>
          </cell>
          <cell r="B2617" t="str">
            <v>CATINGUEIRA</v>
          </cell>
          <cell r="C2617" t="str">
            <v>PB</v>
          </cell>
          <cell r="D2617">
            <v>246</v>
          </cell>
          <cell r="E2617">
            <v>59</v>
          </cell>
        </row>
        <row r="2618">
          <cell r="A2618" t="str">
            <v>CATOLE DO ROCHAPB</v>
          </cell>
          <cell r="B2618" t="str">
            <v>CATOLE DO ROCHA</v>
          </cell>
          <cell r="C2618" t="str">
            <v>PB</v>
          </cell>
          <cell r="D2618">
            <v>6399</v>
          </cell>
          <cell r="E2618">
            <v>1623</v>
          </cell>
        </row>
        <row r="2619">
          <cell r="A2619" t="str">
            <v>CATURITEPB</v>
          </cell>
          <cell r="B2619" t="str">
            <v>CATURITE</v>
          </cell>
          <cell r="C2619" t="str">
            <v>PB</v>
          </cell>
          <cell r="D2619">
            <v>650</v>
          </cell>
          <cell r="E2619">
            <v>202</v>
          </cell>
        </row>
        <row r="2620">
          <cell r="A2620" t="str">
            <v>CONCEICAOPB</v>
          </cell>
          <cell r="B2620" t="str">
            <v>CONCEICAO</v>
          </cell>
          <cell r="C2620" t="str">
            <v>PB</v>
          </cell>
          <cell r="D2620">
            <v>2550</v>
          </cell>
          <cell r="E2620">
            <v>561</v>
          </cell>
        </row>
        <row r="2621">
          <cell r="A2621" t="str">
            <v>CONDADOPB</v>
          </cell>
          <cell r="B2621" t="str">
            <v>CONDADO</v>
          </cell>
          <cell r="C2621" t="str">
            <v>PB</v>
          </cell>
          <cell r="D2621">
            <v>634</v>
          </cell>
          <cell r="E2621">
            <v>110</v>
          </cell>
        </row>
        <row r="2622">
          <cell r="A2622" t="str">
            <v>CONDEPB</v>
          </cell>
          <cell r="B2622" t="str">
            <v>CONDE</v>
          </cell>
          <cell r="C2622" t="str">
            <v>PB</v>
          </cell>
          <cell r="D2622">
            <v>2041</v>
          </cell>
          <cell r="E2622">
            <v>899</v>
          </cell>
        </row>
        <row r="2623">
          <cell r="A2623" t="str">
            <v>CONGOPB</v>
          </cell>
          <cell r="B2623" t="str">
            <v>CONGO</v>
          </cell>
          <cell r="C2623" t="str">
            <v>PB</v>
          </cell>
          <cell r="D2623">
            <v>347</v>
          </cell>
          <cell r="E2623">
            <v>70</v>
          </cell>
        </row>
        <row r="2624">
          <cell r="A2624" t="str">
            <v>COREMASPB</v>
          </cell>
          <cell r="B2624" t="str">
            <v>COREMAS</v>
          </cell>
          <cell r="C2624" t="str">
            <v>PB</v>
          </cell>
          <cell r="D2624">
            <v>1991</v>
          </cell>
          <cell r="E2624">
            <v>292</v>
          </cell>
        </row>
        <row r="2625">
          <cell r="A2625" t="str">
            <v>COXIXOLAPB</v>
          </cell>
          <cell r="B2625" t="str">
            <v>COXIXOLA</v>
          </cell>
          <cell r="C2625" t="str">
            <v>PB</v>
          </cell>
          <cell r="D2625">
            <v>146</v>
          </cell>
          <cell r="E2625">
            <v>35</v>
          </cell>
        </row>
        <row r="2626">
          <cell r="A2626" t="str">
            <v>CRUZ DO ESPIRITO SANTOPB</v>
          </cell>
          <cell r="B2626" t="str">
            <v>CRUZ DO ESPIRITO SANTO</v>
          </cell>
          <cell r="C2626" t="str">
            <v>PB</v>
          </cell>
          <cell r="D2626">
            <v>1478</v>
          </cell>
          <cell r="E2626">
            <v>522</v>
          </cell>
        </row>
        <row r="2627">
          <cell r="A2627" t="str">
            <v>CUBATIPB</v>
          </cell>
          <cell r="B2627" t="str">
            <v>CUBATI</v>
          </cell>
          <cell r="C2627" t="str">
            <v>PB</v>
          </cell>
          <cell r="D2627">
            <v>402</v>
          </cell>
          <cell r="E2627">
            <v>157</v>
          </cell>
        </row>
        <row r="2628">
          <cell r="A2628" t="str">
            <v>CUITEPB</v>
          </cell>
          <cell r="B2628" t="str">
            <v>CUITE</v>
          </cell>
          <cell r="C2628" t="str">
            <v>PB</v>
          </cell>
          <cell r="D2628">
            <v>1713</v>
          </cell>
          <cell r="E2628">
            <v>614</v>
          </cell>
        </row>
        <row r="2629">
          <cell r="A2629" t="str">
            <v>CUITE DE MAMANGUAPEPB</v>
          </cell>
          <cell r="B2629" t="str">
            <v>CUITE DE MAMANGUAPE</v>
          </cell>
          <cell r="C2629" t="str">
            <v>PB</v>
          </cell>
          <cell r="D2629">
            <v>493</v>
          </cell>
          <cell r="E2629">
            <v>175</v>
          </cell>
        </row>
        <row r="2630">
          <cell r="A2630" t="str">
            <v>CUITEGIPB</v>
          </cell>
          <cell r="B2630" t="str">
            <v>CUITEGI</v>
          </cell>
          <cell r="C2630" t="str">
            <v>PB</v>
          </cell>
          <cell r="D2630">
            <v>600</v>
          </cell>
          <cell r="E2630">
            <v>230</v>
          </cell>
        </row>
        <row r="2631">
          <cell r="A2631" t="str">
            <v>CURRAL DE CIMAPB</v>
          </cell>
          <cell r="B2631" t="str">
            <v>CURRAL DE CIMA</v>
          </cell>
          <cell r="C2631" t="str">
            <v>PB</v>
          </cell>
          <cell r="D2631">
            <v>523</v>
          </cell>
          <cell r="E2631">
            <v>132</v>
          </cell>
        </row>
        <row r="2632">
          <cell r="A2632" t="str">
            <v>CURRAL VELHOPB</v>
          </cell>
          <cell r="B2632" t="str">
            <v>CURRAL VELHO</v>
          </cell>
          <cell r="C2632" t="str">
            <v>PB</v>
          </cell>
          <cell r="D2632">
            <v>240</v>
          </cell>
          <cell r="E2632">
            <v>13</v>
          </cell>
        </row>
        <row r="2633">
          <cell r="A2633" t="str">
            <v>DAMIAOPB</v>
          </cell>
          <cell r="B2633" t="str">
            <v>DAMIAO</v>
          </cell>
          <cell r="C2633" t="str">
            <v>PB</v>
          </cell>
          <cell r="D2633">
            <v>178</v>
          </cell>
          <cell r="E2633">
            <v>100</v>
          </cell>
        </row>
        <row r="2634">
          <cell r="A2634" t="str">
            <v>DESTERROPB</v>
          </cell>
          <cell r="B2634" t="str">
            <v>DESTERRO</v>
          </cell>
          <cell r="C2634" t="str">
            <v>PB</v>
          </cell>
          <cell r="D2634">
            <v>827</v>
          </cell>
          <cell r="E2634">
            <v>196</v>
          </cell>
        </row>
        <row r="2635">
          <cell r="A2635" t="str">
            <v>DIAMANTEPB</v>
          </cell>
          <cell r="B2635" t="str">
            <v>DIAMANTE</v>
          </cell>
          <cell r="C2635" t="str">
            <v>PB</v>
          </cell>
          <cell r="D2635">
            <v>565</v>
          </cell>
          <cell r="E2635">
            <v>82</v>
          </cell>
        </row>
        <row r="2636">
          <cell r="A2636" t="str">
            <v>DONA INESPB</v>
          </cell>
          <cell r="B2636" t="str">
            <v>DONA INES</v>
          </cell>
          <cell r="C2636" t="str">
            <v>PB</v>
          </cell>
          <cell r="D2636">
            <v>570</v>
          </cell>
          <cell r="E2636">
            <v>236</v>
          </cell>
        </row>
        <row r="2637">
          <cell r="A2637" t="str">
            <v>DUAS ESTRADASPB</v>
          </cell>
          <cell r="B2637" t="str">
            <v>DUAS ESTRADAS</v>
          </cell>
          <cell r="C2637" t="str">
            <v>PB</v>
          </cell>
          <cell r="D2637">
            <v>395</v>
          </cell>
          <cell r="E2637">
            <v>148</v>
          </cell>
        </row>
        <row r="2638">
          <cell r="A2638" t="str">
            <v>EMASPB</v>
          </cell>
          <cell r="B2638" t="str">
            <v>EMAS</v>
          </cell>
          <cell r="C2638" t="str">
            <v>PB</v>
          </cell>
          <cell r="D2638">
            <v>193</v>
          </cell>
          <cell r="E2638">
            <v>39</v>
          </cell>
        </row>
        <row r="2639">
          <cell r="A2639" t="str">
            <v>ESPERANCAPB</v>
          </cell>
          <cell r="B2639" t="str">
            <v>ESPERANCA</v>
          </cell>
          <cell r="C2639" t="str">
            <v>PB</v>
          </cell>
          <cell r="D2639">
            <v>4779</v>
          </cell>
          <cell r="E2639">
            <v>1851</v>
          </cell>
        </row>
        <row r="2640">
          <cell r="A2640" t="str">
            <v>FAGUNDESPB</v>
          </cell>
          <cell r="B2640" t="str">
            <v>FAGUNDES</v>
          </cell>
          <cell r="C2640" t="str">
            <v>PB</v>
          </cell>
          <cell r="D2640">
            <v>1033</v>
          </cell>
          <cell r="E2640">
            <v>305</v>
          </cell>
        </row>
        <row r="2641">
          <cell r="A2641" t="str">
            <v>FREI MARTINHOPB</v>
          </cell>
          <cell r="B2641" t="str">
            <v>FREI MARTINHO</v>
          </cell>
          <cell r="C2641" t="str">
            <v>PB</v>
          </cell>
          <cell r="D2641">
            <v>202</v>
          </cell>
          <cell r="E2641">
            <v>48</v>
          </cell>
        </row>
        <row r="2642">
          <cell r="A2642" t="str">
            <v>GADO BRAVOPB</v>
          </cell>
          <cell r="B2642" t="str">
            <v>GADO BRAVO</v>
          </cell>
          <cell r="C2642" t="str">
            <v>PB</v>
          </cell>
          <cell r="D2642">
            <v>352</v>
          </cell>
          <cell r="E2642">
            <v>111</v>
          </cell>
        </row>
        <row r="2643">
          <cell r="A2643" t="str">
            <v>GUARABIRAPB</v>
          </cell>
          <cell r="B2643" t="str">
            <v>GUARABIRA</v>
          </cell>
          <cell r="C2643" t="str">
            <v>PB</v>
          </cell>
          <cell r="D2643">
            <v>11498</v>
          </cell>
          <cell r="E2643">
            <v>4418</v>
          </cell>
        </row>
        <row r="2644">
          <cell r="A2644" t="str">
            <v>GURINHEMPB</v>
          </cell>
          <cell r="B2644" t="str">
            <v>GURINHEM</v>
          </cell>
          <cell r="C2644" t="str">
            <v>PB</v>
          </cell>
          <cell r="D2644">
            <v>931</v>
          </cell>
          <cell r="E2644">
            <v>336</v>
          </cell>
        </row>
        <row r="2645">
          <cell r="A2645" t="str">
            <v>GURJAOPB</v>
          </cell>
          <cell r="B2645" t="str">
            <v>GURJAO</v>
          </cell>
          <cell r="C2645" t="str">
            <v>PB</v>
          </cell>
          <cell r="D2645">
            <v>150</v>
          </cell>
          <cell r="E2645">
            <v>68</v>
          </cell>
        </row>
        <row r="2646">
          <cell r="A2646" t="str">
            <v>IBIARAPB</v>
          </cell>
          <cell r="B2646" t="str">
            <v>IBIARA</v>
          </cell>
          <cell r="C2646" t="str">
            <v>PB</v>
          </cell>
          <cell r="D2646">
            <v>572</v>
          </cell>
          <cell r="E2646">
            <v>86</v>
          </cell>
        </row>
        <row r="2647">
          <cell r="A2647" t="str">
            <v>IGARACYPB</v>
          </cell>
          <cell r="B2647" t="str">
            <v>IGARACY</v>
          </cell>
          <cell r="C2647" t="str">
            <v>PB</v>
          </cell>
          <cell r="D2647">
            <v>581</v>
          </cell>
          <cell r="E2647">
            <v>107</v>
          </cell>
        </row>
        <row r="2648">
          <cell r="A2648" t="str">
            <v>IMACULADAPB</v>
          </cell>
          <cell r="B2648" t="str">
            <v>IMACULADA</v>
          </cell>
          <cell r="C2648" t="str">
            <v>PB</v>
          </cell>
          <cell r="D2648">
            <v>476</v>
          </cell>
          <cell r="E2648">
            <v>106</v>
          </cell>
        </row>
        <row r="2649">
          <cell r="A2649" t="str">
            <v>INGAPB</v>
          </cell>
          <cell r="B2649" t="str">
            <v>INGA</v>
          </cell>
          <cell r="C2649" t="str">
            <v>PB</v>
          </cell>
          <cell r="D2649">
            <v>2409</v>
          </cell>
          <cell r="E2649">
            <v>847</v>
          </cell>
        </row>
        <row r="2650">
          <cell r="A2650" t="str">
            <v>ITABAIANAPB</v>
          </cell>
          <cell r="B2650" t="str">
            <v>ITABAIANA</v>
          </cell>
          <cell r="C2650" t="str">
            <v>PB</v>
          </cell>
          <cell r="D2650">
            <v>3330</v>
          </cell>
          <cell r="E2650">
            <v>1420</v>
          </cell>
        </row>
        <row r="2651">
          <cell r="A2651" t="str">
            <v>ITAPORANGAPB</v>
          </cell>
          <cell r="B2651" t="str">
            <v>ITAPORANGA</v>
          </cell>
          <cell r="C2651" t="str">
            <v>PB</v>
          </cell>
          <cell r="D2651">
            <v>3486</v>
          </cell>
          <cell r="E2651">
            <v>743</v>
          </cell>
        </row>
        <row r="2652">
          <cell r="A2652" t="str">
            <v>ITAPOROROCAPB</v>
          </cell>
          <cell r="B2652" t="str">
            <v>ITAPOROROCA</v>
          </cell>
          <cell r="C2652" t="str">
            <v>PB</v>
          </cell>
          <cell r="D2652">
            <v>2273</v>
          </cell>
          <cell r="E2652">
            <v>670</v>
          </cell>
        </row>
        <row r="2653">
          <cell r="A2653" t="str">
            <v>ITATUBAPB</v>
          </cell>
          <cell r="B2653" t="str">
            <v>ITATUBA</v>
          </cell>
          <cell r="C2653" t="str">
            <v>PB</v>
          </cell>
          <cell r="D2653">
            <v>706</v>
          </cell>
          <cell r="E2653">
            <v>176</v>
          </cell>
        </row>
        <row r="2654">
          <cell r="A2654" t="str">
            <v>JACARAUPB</v>
          </cell>
          <cell r="B2654" t="str">
            <v>JACARAU</v>
          </cell>
          <cell r="C2654" t="str">
            <v>PB</v>
          </cell>
          <cell r="D2654">
            <v>1683</v>
          </cell>
          <cell r="E2654">
            <v>539</v>
          </cell>
        </row>
        <row r="2655">
          <cell r="A2655" t="str">
            <v>JERICOPB</v>
          </cell>
          <cell r="B2655" t="str">
            <v>JERICO</v>
          </cell>
          <cell r="C2655" t="str">
            <v>PB</v>
          </cell>
          <cell r="D2655">
            <v>852</v>
          </cell>
          <cell r="E2655">
            <v>170</v>
          </cell>
        </row>
        <row r="2656">
          <cell r="A2656" t="str">
            <v>JOAO PESSOAPB</v>
          </cell>
          <cell r="B2656" t="str">
            <v>JOAO PESSOA</v>
          </cell>
          <cell r="C2656" t="str">
            <v>PB</v>
          </cell>
          <cell r="D2656">
            <v>220796</v>
          </cell>
          <cell r="E2656">
            <v>136116</v>
          </cell>
        </row>
        <row r="2657">
          <cell r="A2657" t="str">
            <v>JUAREZ TAVORAPB</v>
          </cell>
          <cell r="B2657" t="str">
            <v>JUAREZ TAVORA</v>
          </cell>
          <cell r="C2657" t="str">
            <v>PB</v>
          </cell>
          <cell r="D2657">
            <v>673</v>
          </cell>
          <cell r="E2657">
            <v>233</v>
          </cell>
        </row>
        <row r="2658">
          <cell r="A2658" t="str">
            <v>JUAZEIRINHOPB</v>
          </cell>
          <cell r="B2658" t="str">
            <v>JUAZEIRINHO</v>
          </cell>
          <cell r="C2658" t="str">
            <v>PB</v>
          </cell>
          <cell r="D2658">
            <v>1047</v>
          </cell>
          <cell r="E2658">
            <v>410</v>
          </cell>
        </row>
        <row r="2659">
          <cell r="A2659" t="str">
            <v>JUNCO DO SERIDOPB</v>
          </cell>
          <cell r="B2659" t="str">
            <v>JUNCO DO SERIDO</v>
          </cell>
          <cell r="C2659" t="str">
            <v>PB</v>
          </cell>
          <cell r="D2659">
            <v>471</v>
          </cell>
          <cell r="E2659">
            <v>213</v>
          </cell>
        </row>
        <row r="2660">
          <cell r="A2660" t="str">
            <v>JURIPIRANGAPB</v>
          </cell>
          <cell r="B2660" t="str">
            <v>JURIPIRANGA</v>
          </cell>
          <cell r="C2660" t="str">
            <v>PB</v>
          </cell>
          <cell r="D2660">
            <v>531</v>
          </cell>
          <cell r="E2660">
            <v>261</v>
          </cell>
        </row>
        <row r="2661">
          <cell r="A2661" t="str">
            <v>JURUPB</v>
          </cell>
          <cell r="B2661" t="str">
            <v>JURU</v>
          </cell>
          <cell r="C2661" t="str">
            <v>PB</v>
          </cell>
          <cell r="D2661">
            <v>587</v>
          </cell>
          <cell r="E2661">
            <v>95</v>
          </cell>
        </row>
        <row r="2662">
          <cell r="A2662" t="str">
            <v>LAGOAPB</v>
          </cell>
          <cell r="B2662" t="str">
            <v>LAGOA</v>
          </cell>
          <cell r="C2662" t="str">
            <v>PB</v>
          </cell>
          <cell r="D2662">
            <v>392</v>
          </cell>
          <cell r="E2662">
            <v>66</v>
          </cell>
        </row>
        <row r="2663">
          <cell r="A2663" t="str">
            <v>LAGOA DE DENTROPB</v>
          </cell>
          <cell r="B2663" t="str">
            <v>LAGOA DE DENTRO</v>
          </cell>
          <cell r="C2663" t="str">
            <v>PB</v>
          </cell>
          <cell r="D2663">
            <v>843</v>
          </cell>
          <cell r="E2663">
            <v>276</v>
          </cell>
        </row>
        <row r="2664">
          <cell r="A2664" t="str">
            <v>LAGOA SECAPB</v>
          </cell>
          <cell r="B2664" t="str">
            <v>LAGOA SECA</v>
          </cell>
          <cell r="C2664" t="str">
            <v>PB</v>
          </cell>
          <cell r="D2664">
            <v>3827</v>
          </cell>
          <cell r="E2664">
            <v>1316</v>
          </cell>
        </row>
        <row r="2665">
          <cell r="A2665" t="str">
            <v>LASTROPB</v>
          </cell>
          <cell r="B2665" t="str">
            <v>LASTRO</v>
          </cell>
          <cell r="C2665" t="str">
            <v>PB</v>
          </cell>
          <cell r="D2665">
            <v>227</v>
          </cell>
          <cell r="E2665">
            <v>45</v>
          </cell>
        </row>
        <row r="2666">
          <cell r="A2666" t="str">
            <v>LIVRAMENTOPB</v>
          </cell>
          <cell r="B2666" t="str">
            <v>LIVRAMENTO</v>
          </cell>
          <cell r="C2666" t="str">
            <v>PB</v>
          </cell>
          <cell r="D2666">
            <v>477</v>
          </cell>
          <cell r="E2666">
            <v>129</v>
          </cell>
        </row>
        <row r="2667">
          <cell r="A2667" t="str">
            <v>LOGRADOUROPB</v>
          </cell>
          <cell r="B2667" t="str">
            <v>LOGRADOURO</v>
          </cell>
          <cell r="C2667" t="str">
            <v>PB</v>
          </cell>
          <cell r="D2667">
            <v>222</v>
          </cell>
          <cell r="E2667">
            <v>65</v>
          </cell>
        </row>
        <row r="2668">
          <cell r="A2668" t="str">
            <v>LUCENAPB</v>
          </cell>
          <cell r="B2668" t="str">
            <v>LUCENA</v>
          </cell>
          <cell r="C2668" t="str">
            <v>PB</v>
          </cell>
          <cell r="D2668">
            <v>1183</v>
          </cell>
          <cell r="E2668">
            <v>417</v>
          </cell>
        </row>
        <row r="2669">
          <cell r="A2669" t="str">
            <v>MAE D'AGUAPB</v>
          </cell>
          <cell r="B2669" t="str">
            <v>MAE D'AGUA</v>
          </cell>
          <cell r="C2669" t="str">
            <v>PB</v>
          </cell>
          <cell r="D2669">
            <v>242</v>
          </cell>
          <cell r="E2669">
            <v>43</v>
          </cell>
        </row>
        <row r="2670">
          <cell r="A2670" t="str">
            <v>MALTAPB</v>
          </cell>
          <cell r="B2670" t="str">
            <v>MALTA</v>
          </cell>
          <cell r="C2670" t="str">
            <v>PB</v>
          </cell>
          <cell r="D2670">
            <v>475</v>
          </cell>
          <cell r="E2670">
            <v>94</v>
          </cell>
        </row>
        <row r="2671">
          <cell r="A2671" t="str">
            <v>MAMANGUAPEPB</v>
          </cell>
          <cell r="B2671" t="str">
            <v>MAMANGUAPE</v>
          </cell>
          <cell r="C2671" t="str">
            <v>PB</v>
          </cell>
          <cell r="D2671">
            <v>7666</v>
          </cell>
          <cell r="E2671">
            <v>2791</v>
          </cell>
        </row>
        <row r="2672">
          <cell r="A2672" t="str">
            <v>MANAIRAPB</v>
          </cell>
          <cell r="B2672" t="str">
            <v>MANAIRA</v>
          </cell>
          <cell r="C2672" t="str">
            <v>PB</v>
          </cell>
          <cell r="D2672">
            <v>395</v>
          </cell>
          <cell r="E2672">
            <v>49</v>
          </cell>
        </row>
        <row r="2673">
          <cell r="A2673" t="str">
            <v>MARCACAOPB</v>
          </cell>
          <cell r="B2673" t="str">
            <v>MARCACAO</v>
          </cell>
          <cell r="C2673" t="str">
            <v>PB</v>
          </cell>
          <cell r="D2673">
            <v>426</v>
          </cell>
          <cell r="E2673">
            <v>205</v>
          </cell>
        </row>
        <row r="2674">
          <cell r="A2674" t="str">
            <v>MARIPB</v>
          </cell>
          <cell r="B2674" t="str">
            <v>MARI</v>
          </cell>
          <cell r="C2674" t="str">
            <v>PB</v>
          </cell>
          <cell r="D2674">
            <v>1980</v>
          </cell>
          <cell r="E2674">
            <v>677</v>
          </cell>
        </row>
        <row r="2675">
          <cell r="A2675" t="str">
            <v>MARIZOPOLISPB</v>
          </cell>
          <cell r="B2675" t="str">
            <v>MARIZOPOLIS</v>
          </cell>
          <cell r="C2675" t="str">
            <v>PB</v>
          </cell>
          <cell r="D2675">
            <v>584</v>
          </cell>
          <cell r="E2675">
            <v>127</v>
          </cell>
        </row>
        <row r="2676">
          <cell r="A2676" t="str">
            <v>MASSARANDUBAPB</v>
          </cell>
          <cell r="B2676" t="str">
            <v>MASSARANDUBA</v>
          </cell>
          <cell r="C2676" t="str">
            <v>PB</v>
          </cell>
          <cell r="D2676">
            <v>1133</v>
          </cell>
          <cell r="E2676">
            <v>342</v>
          </cell>
        </row>
        <row r="2677">
          <cell r="A2677" t="str">
            <v>MATARACAPB</v>
          </cell>
          <cell r="B2677" t="str">
            <v>MATARACA</v>
          </cell>
          <cell r="C2677" t="str">
            <v>PB</v>
          </cell>
          <cell r="D2677">
            <v>844</v>
          </cell>
          <cell r="E2677">
            <v>255</v>
          </cell>
        </row>
        <row r="2678">
          <cell r="A2678" t="str">
            <v>MATINHASPB</v>
          </cell>
          <cell r="B2678" t="str">
            <v>MATINHAS</v>
          </cell>
          <cell r="C2678" t="str">
            <v>PB</v>
          </cell>
          <cell r="D2678">
            <v>353</v>
          </cell>
          <cell r="E2678">
            <v>91</v>
          </cell>
        </row>
        <row r="2679">
          <cell r="A2679" t="str">
            <v>MATO GROSSOPB</v>
          </cell>
          <cell r="B2679" t="str">
            <v>MATO GROSSO</v>
          </cell>
          <cell r="C2679" t="str">
            <v>PB</v>
          </cell>
          <cell r="D2679">
            <v>330</v>
          </cell>
          <cell r="E2679">
            <v>55</v>
          </cell>
        </row>
        <row r="2680">
          <cell r="A2680" t="str">
            <v>MATUREIAPB</v>
          </cell>
          <cell r="B2680" t="str">
            <v>MATUREIA</v>
          </cell>
          <cell r="C2680" t="str">
            <v>PB</v>
          </cell>
          <cell r="D2680">
            <v>525</v>
          </cell>
          <cell r="E2680">
            <v>92</v>
          </cell>
        </row>
        <row r="2681">
          <cell r="A2681" t="str">
            <v>MOGEIROPB</v>
          </cell>
          <cell r="B2681" t="str">
            <v>MOGEIRO</v>
          </cell>
          <cell r="C2681" t="str">
            <v>PB</v>
          </cell>
          <cell r="D2681">
            <v>868</v>
          </cell>
          <cell r="E2681">
            <v>189</v>
          </cell>
        </row>
        <row r="2682">
          <cell r="A2682" t="str">
            <v>MONTADASPB</v>
          </cell>
          <cell r="B2682" t="str">
            <v>MONTADAS</v>
          </cell>
          <cell r="C2682" t="str">
            <v>PB</v>
          </cell>
          <cell r="D2682">
            <v>415</v>
          </cell>
          <cell r="E2682">
            <v>192</v>
          </cell>
        </row>
        <row r="2683">
          <cell r="A2683" t="str">
            <v>MONTE HOREBEPB</v>
          </cell>
          <cell r="B2683" t="str">
            <v>MONTE HOREBE</v>
          </cell>
          <cell r="C2683" t="str">
            <v>PB</v>
          </cell>
          <cell r="D2683">
            <v>406</v>
          </cell>
          <cell r="E2683">
            <v>77</v>
          </cell>
        </row>
        <row r="2684">
          <cell r="A2684" t="str">
            <v>MONTEIROPB</v>
          </cell>
          <cell r="B2684" t="str">
            <v>MONTEIRO</v>
          </cell>
          <cell r="C2684" t="str">
            <v>PB</v>
          </cell>
          <cell r="D2684">
            <v>4452</v>
          </cell>
          <cell r="E2684">
            <v>1388</v>
          </cell>
        </row>
        <row r="2685">
          <cell r="A2685" t="str">
            <v>MULUNGUPB</v>
          </cell>
          <cell r="B2685" t="str">
            <v>MULUNGU</v>
          </cell>
          <cell r="C2685" t="str">
            <v>PB</v>
          </cell>
          <cell r="D2685">
            <v>771</v>
          </cell>
          <cell r="E2685">
            <v>216</v>
          </cell>
        </row>
        <row r="2686">
          <cell r="A2686" t="str">
            <v>NATUBAPB</v>
          </cell>
          <cell r="B2686" t="str">
            <v>NATUBA</v>
          </cell>
          <cell r="C2686" t="str">
            <v>PB</v>
          </cell>
          <cell r="D2686">
            <v>192</v>
          </cell>
          <cell r="E2686">
            <v>74</v>
          </cell>
        </row>
        <row r="2687">
          <cell r="A2687" t="str">
            <v>NAZAREZINHOPB</v>
          </cell>
          <cell r="B2687" t="str">
            <v>NAZAREZINHO</v>
          </cell>
          <cell r="C2687" t="str">
            <v>PB</v>
          </cell>
          <cell r="D2687">
            <v>549</v>
          </cell>
          <cell r="E2687">
            <v>91</v>
          </cell>
        </row>
        <row r="2688">
          <cell r="A2688" t="str">
            <v>NOVA FLORESTAPB</v>
          </cell>
          <cell r="B2688" t="str">
            <v>NOVA FLORESTA</v>
          </cell>
          <cell r="C2688" t="str">
            <v>PB</v>
          </cell>
          <cell r="D2688">
            <v>635</v>
          </cell>
          <cell r="E2688">
            <v>216</v>
          </cell>
        </row>
        <row r="2689">
          <cell r="A2689" t="str">
            <v>NOVA OLINDAPB</v>
          </cell>
          <cell r="B2689" t="str">
            <v>NOVA OLINDA</v>
          </cell>
          <cell r="C2689" t="str">
            <v>PB</v>
          </cell>
          <cell r="D2689">
            <v>434</v>
          </cell>
          <cell r="E2689">
            <v>58</v>
          </cell>
        </row>
        <row r="2690">
          <cell r="A2690" t="str">
            <v>NOVA PALMEIRAPB</v>
          </cell>
          <cell r="B2690" t="str">
            <v>NOVA PALMEIRA</v>
          </cell>
          <cell r="C2690" t="str">
            <v>PB</v>
          </cell>
          <cell r="D2690">
            <v>248</v>
          </cell>
          <cell r="E2690">
            <v>103</v>
          </cell>
        </row>
        <row r="2691">
          <cell r="A2691" t="str">
            <v>OLHO D'AGUAPB</v>
          </cell>
          <cell r="B2691" t="str">
            <v>OLHO D'AGUA</v>
          </cell>
          <cell r="C2691" t="str">
            <v>PB</v>
          </cell>
          <cell r="D2691">
            <v>382</v>
          </cell>
          <cell r="E2691">
            <v>81</v>
          </cell>
        </row>
        <row r="2692">
          <cell r="A2692" t="str">
            <v>OLIVEDOSPB</v>
          </cell>
          <cell r="B2692" t="str">
            <v>OLIVEDOS</v>
          </cell>
          <cell r="C2692" t="str">
            <v>PB</v>
          </cell>
          <cell r="D2692">
            <v>273</v>
          </cell>
          <cell r="E2692">
            <v>107</v>
          </cell>
        </row>
        <row r="2693">
          <cell r="A2693" t="str">
            <v>OURO VELHOPB</v>
          </cell>
          <cell r="B2693" t="str">
            <v>OURO VELHO</v>
          </cell>
          <cell r="C2693" t="str">
            <v>PB</v>
          </cell>
          <cell r="D2693">
            <v>229</v>
          </cell>
          <cell r="E2693">
            <v>66</v>
          </cell>
        </row>
        <row r="2694">
          <cell r="A2694" t="str">
            <v>PARARIPB</v>
          </cell>
          <cell r="B2694" t="str">
            <v>PARARI</v>
          </cell>
          <cell r="C2694" t="str">
            <v>PB</v>
          </cell>
          <cell r="D2694">
            <v>148</v>
          </cell>
          <cell r="E2694">
            <v>23</v>
          </cell>
        </row>
        <row r="2695">
          <cell r="A2695" t="str">
            <v>PASSAGEMPB</v>
          </cell>
          <cell r="B2695" t="str">
            <v>PASSAGEM</v>
          </cell>
          <cell r="C2695" t="str">
            <v>PB</v>
          </cell>
          <cell r="D2695">
            <v>255</v>
          </cell>
          <cell r="E2695">
            <v>60</v>
          </cell>
        </row>
        <row r="2696">
          <cell r="A2696" t="str">
            <v>PATOSPB</v>
          </cell>
          <cell r="B2696" t="str">
            <v>PATOS</v>
          </cell>
          <cell r="C2696" t="str">
            <v>PB</v>
          </cell>
          <cell r="D2696">
            <v>27133</v>
          </cell>
          <cell r="E2696">
            <v>8572</v>
          </cell>
        </row>
        <row r="2697">
          <cell r="A2697" t="str">
            <v>PAULISTAPB</v>
          </cell>
          <cell r="B2697" t="str">
            <v>PAULISTA</v>
          </cell>
          <cell r="C2697" t="str">
            <v>PB</v>
          </cell>
          <cell r="D2697">
            <v>1335</v>
          </cell>
          <cell r="E2697">
            <v>193</v>
          </cell>
        </row>
        <row r="2698">
          <cell r="A2698" t="str">
            <v>PEDRA BRANCAPB</v>
          </cell>
          <cell r="B2698" t="str">
            <v>PEDRA BRANCA</v>
          </cell>
          <cell r="C2698" t="str">
            <v>PB</v>
          </cell>
          <cell r="D2698">
            <v>251</v>
          </cell>
          <cell r="E2698">
            <v>43</v>
          </cell>
        </row>
        <row r="2699">
          <cell r="A2699" t="str">
            <v>PEDRA LAVRADAPB</v>
          </cell>
          <cell r="B2699" t="str">
            <v>PEDRA LAVRADA</v>
          </cell>
          <cell r="C2699" t="str">
            <v>PB</v>
          </cell>
          <cell r="D2699">
            <v>507</v>
          </cell>
          <cell r="E2699">
            <v>177</v>
          </cell>
        </row>
        <row r="2700">
          <cell r="A2700" t="str">
            <v>PEDRAS DE FOGOPB</v>
          </cell>
          <cell r="B2700" t="str">
            <v>PEDRAS DE FOGO</v>
          </cell>
          <cell r="C2700" t="str">
            <v>PB</v>
          </cell>
          <cell r="D2700">
            <v>2255</v>
          </cell>
          <cell r="E2700">
            <v>947</v>
          </cell>
        </row>
        <row r="2701">
          <cell r="A2701" t="str">
            <v>PEDRO REGISPB</v>
          </cell>
          <cell r="B2701" t="str">
            <v>PEDRO REGIS</v>
          </cell>
          <cell r="C2701" t="str">
            <v>PB</v>
          </cell>
          <cell r="D2701">
            <v>463</v>
          </cell>
          <cell r="E2701">
            <v>123</v>
          </cell>
        </row>
        <row r="2702">
          <cell r="A2702" t="str">
            <v>PIANCOPB</v>
          </cell>
          <cell r="B2702" t="str">
            <v>PIANCO</v>
          </cell>
          <cell r="C2702" t="str">
            <v>PB</v>
          </cell>
          <cell r="D2702">
            <v>2326</v>
          </cell>
          <cell r="E2702">
            <v>494</v>
          </cell>
        </row>
        <row r="2703">
          <cell r="A2703" t="str">
            <v>PICUIPB</v>
          </cell>
          <cell r="B2703" t="str">
            <v>PICUI</v>
          </cell>
          <cell r="C2703" t="str">
            <v>PB</v>
          </cell>
          <cell r="D2703">
            <v>1982</v>
          </cell>
          <cell r="E2703">
            <v>529</v>
          </cell>
        </row>
        <row r="2704">
          <cell r="A2704" t="str">
            <v>PILARPB</v>
          </cell>
          <cell r="B2704" t="str">
            <v>PILAR</v>
          </cell>
          <cell r="C2704" t="str">
            <v>PB</v>
          </cell>
          <cell r="D2704">
            <v>844</v>
          </cell>
          <cell r="E2704">
            <v>302</v>
          </cell>
        </row>
        <row r="2705">
          <cell r="A2705" t="str">
            <v>PILOESPB</v>
          </cell>
          <cell r="B2705" t="str">
            <v>PILOES</v>
          </cell>
          <cell r="C2705" t="str">
            <v>PB</v>
          </cell>
          <cell r="D2705">
            <v>638</v>
          </cell>
          <cell r="E2705">
            <v>215</v>
          </cell>
        </row>
        <row r="2706">
          <cell r="A2706" t="str">
            <v>PILOEZINHOSPB</v>
          </cell>
          <cell r="B2706" t="str">
            <v>PILOEZINHOS</v>
          </cell>
          <cell r="C2706" t="str">
            <v>PB</v>
          </cell>
          <cell r="D2706">
            <v>528</v>
          </cell>
          <cell r="E2706">
            <v>201</v>
          </cell>
        </row>
        <row r="2707">
          <cell r="A2707" t="str">
            <v>PIRPIRITUBAPB</v>
          </cell>
          <cell r="B2707" t="str">
            <v>PIRPIRITUBA</v>
          </cell>
          <cell r="C2707" t="str">
            <v>PB</v>
          </cell>
          <cell r="D2707">
            <v>1009</v>
          </cell>
          <cell r="E2707">
            <v>403</v>
          </cell>
        </row>
        <row r="2708">
          <cell r="A2708" t="str">
            <v>PITIMBUPB</v>
          </cell>
          <cell r="B2708" t="str">
            <v>PITIMBU</v>
          </cell>
          <cell r="C2708" t="str">
            <v>PB</v>
          </cell>
          <cell r="D2708">
            <v>467</v>
          </cell>
          <cell r="E2708">
            <v>198</v>
          </cell>
        </row>
        <row r="2709">
          <cell r="A2709" t="str">
            <v>POCINHOSPB</v>
          </cell>
          <cell r="B2709" t="str">
            <v>POCINHOS</v>
          </cell>
          <cell r="C2709" t="str">
            <v>PB</v>
          </cell>
          <cell r="D2709">
            <v>1185</v>
          </cell>
          <cell r="E2709">
            <v>556</v>
          </cell>
        </row>
        <row r="2710">
          <cell r="A2710" t="str">
            <v>POCO DANTASPB</v>
          </cell>
          <cell r="B2710" t="str">
            <v>POCO DANTAS</v>
          </cell>
          <cell r="C2710" t="str">
            <v>PB</v>
          </cell>
          <cell r="D2710">
            <v>382</v>
          </cell>
          <cell r="E2710">
            <v>35</v>
          </cell>
        </row>
        <row r="2711">
          <cell r="A2711" t="str">
            <v>POCO DE JOSE DE MOURAPB</v>
          </cell>
          <cell r="B2711" t="str">
            <v>POCO DE JOSE DE MOURA</v>
          </cell>
          <cell r="C2711" t="str">
            <v>PB</v>
          </cell>
          <cell r="D2711">
            <v>371</v>
          </cell>
          <cell r="E2711">
            <v>52</v>
          </cell>
        </row>
        <row r="2712">
          <cell r="A2712" t="str">
            <v>POMBALPB</v>
          </cell>
          <cell r="B2712" t="str">
            <v>POMBAL</v>
          </cell>
          <cell r="C2712" t="str">
            <v>PB</v>
          </cell>
          <cell r="D2712">
            <v>6189</v>
          </cell>
          <cell r="E2712">
            <v>1318</v>
          </cell>
        </row>
        <row r="2713">
          <cell r="A2713" t="str">
            <v>PRATAPB</v>
          </cell>
          <cell r="B2713" t="str">
            <v>PRATA</v>
          </cell>
          <cell r="C2713" t="str">
            <v>PB</v>
          </cell>
          <cell r="D2713">
            <v>302</v>
          </cell>
          <cell r="E2713">
            <v>89</v>
          </cell>
        </row>
        <row r="2714">
          <cell r="A2714" t="str">
            <v>PRINCESA ISABELPB</v>
          </cell>
          <cell r="B2714" t="str">
            <v>PRINCESA ISABEL</v>
          </cell>
          <cell r="C2714" t="str">
            <v>PB</v>
          </cell>
          <cell r="D2714">
            <v>1869</v>
          </cell>
          <cell r="E2714">
            <v>487</v>
          </cell>
        </row>
        <row r="2715">
          <cell r="A2715" t="str">
            <v>PUXINANAPB</v>
          </cell>
          <cell r="B2715" t="str">
            <v>PUXINANA</v>
          </cell>
          <cell r="C2715" t="str">
            <v>PB</v>
          </cell>
          <cell r="D2715">
            <v>1085</v>
          </cell>
          <cell r="E2715">
            <v>434</v>
          </cell>
        </row>
        <row r="2716">
          <cell r="A2716" t="str">
            <v>QUEIMADASPB</v>
          </cell>
          <cell r="B2716" t="str">
            <v>QUEIMADAS</v>
          </cell>
          <cell r="C2716" t="str">
            <v>PB</v>
          </cell>
          <cell r="D2716">
            <v>6527</v>
          </cell>
          <cell r="E2716">
            <v>2356</v>
          </cell>
        </row>
        <row r="2717">
          <cell r="A2717" t="str">
            <v>QUIXABAPB</v>
          </cell>
          <cell r="B2717" t="str">
            <v>QUIXABA</v>
          </cell>
          <cell r="C2717" t="str">
            <v>PB</v>
          </cell>
          <cell r="D2717">
            <v>165</v>
          </cell>
          <cell r="E2717">
            <v>28</v>
          </cell>
        </row>
        <row r="2718">
          <cell r="A2718" t="str">
            <v>REMIGIOPB</v>
          </cell>
          <cell r="B2718" t="str">
            <v>REMIGIO</v>
          </cell>
          <cell r="C2718" t="str">
            <v>PB</v>
          </cell>
          <cell r="D2718">
            <v>2290</v>
          </cell>
          <cell r="E2718">
            <v>958</v>
          </cell>
        </row>
        <row r="2719">
          <cell r="A2719" t="str">
            <v>RIACHAOPB</v>
          </cell>
          <cell r="B2719" t="str">
            <v>RIACHAO</v>
          </cell>
          <cell r="C2719" t="str">
            <v>PB</v>
          </cell>
          <cell r="D2719">
            <v>146</v>
          </cell>
          <cell r="E2719">
            <v>57</v>
          </cell>
        </row>
        <row r="2720">
          <cell r="A2720" t="str">
            <v>RIACHAO DO BACAMARTEPB</v>
          </cell>
          <cell r="B2720" t="str">
            <v>RIACHAO DO BACAMARTE</v>
          </cell>
          <cell r="C2720" t="str">
            <v>PB</v>
          </cell>
          <cell r="D2720">
            <v>396</v>
          </cell>
          <cell r="E2720">
            <v>159</v>
          </cell>
        </row>
        <row r="2721">
          <cell r="A2721" t="str">
            <v>RIACHAO DO POCOPB</v>
          </cell>
          <cell r="B2721" t="str">
            <v>RIACHAO DO POCO</v>
          </cell>
          <cell r="C2721" t="str">
            <v>PB</v>
          </cell>
          <cell r="D2721">
            <v>466</v>
          </cell>
          <cell r="E2721">
            <v>138</v>
          </cell>
        </row>
        <row r="2722">
          <cell r="A2722" t="str">
            <v>RIACHO DE SANTO ANTONIOPB</v>
          </cell>
          <cell r="B2722" t="str">
            <v>RIACHO DE SANTO ANTONIO</v>
          </cell>
          <cell r="C2722" t="str">
            <v>PB</v>
          </cell>
          <cell r="D2722">
            <v>102</v>
          </cell>
          <cell r="E2722">
            <v>47</v>
          </cell>
        </row>
        <row r="2723">
          <cell r="A2723" t="str">
            <v>RIACHO DOS CAVALOSPB</v>
          </cell>
          <cell r="B2723" t="str">
            <v>RIACHO DOS CAVALOS</v>
          </cell>
          <cell r="C2723" t="str">
            <v>PB</v>
          </cell>
          <cell r="D2723">
            <v>781</v>
          </cell>
          <cell r="E2723">
            <v>115</v>
          </cell>
        </row>
        <row r="2724">
          <cell r="A2724" t="str">
            <v>RIO TINTOPB</v>
          </cell>
          <cell r="B2724" t="str">
            <v>RIO TINTO</v>
          </cell>
          <cell r="C2724" t="str">
            <v>PB</v>
          </cell>
          <cell r="D2724">
            <v>3031</v>
          </cell>
          <cell r="E2724">
            <v>1479</v>
          </cell>
        </row>
        <row r="2725">
          <cell r="A2725" t="str">
            <v>SALGADINHOPB</v>
          </cell>
          <cell r="B2725" t="str">
            <v>SALGADINHO</v>
          </cell>
          <cell r="C2725" t="str">
            <v>PB</v>
          </cell>
          <cell r="D2725">
            <v>157</v>
          </cell>
          <cell r="E2725">
            <v>53</v>
          </cell>
        </row>
        <row r="2726">
          <cell r="A2726" t="str">
            <v>SALGADO DE SAO FELIXPB</v>
          </cell>
          <cell r="B2726" t="str">
            <v>SALGADO DE SAO FELIX</v>
          </cell>
          <cell r="C2726" t="str">
            <v>PB</v>
          </cell>
          <cell r="D2726">
            <v>619</v>
          </cell>
          <cell r="E2726">
            <v>197</v>
          </cell>
        </row>
        <row r="2727">
          <cell r="A2727" t="str">
            <v>SANTA CECILIAPB</v>
          </cell>
          <cell r="B2727" t="str">
            <v>SANTA CECILIA</v>
          </cell>
          <cell r="C2727" t="str">
            <v>PB</v>
          </cell>
          <cell r="D2727">
            <v>134</v>
          </cell>
          <cell r="E2727">
            <v>20</v>
          </cell>
        </row>
        <row r="2728">
          <cell r="A2728" t="str">
            <v>SANTA CRUZPB</v>
          </cell>
          <cell r="B2728" t="str">
            <v>SANTA CRUZ</v>
          </cell>
          <cell r="C2728" t="str">
            <v>PB</v>
          </cell>
          <cell r="D2728">
            <v>524</v>
          </cell>
          <cell r="E2728">
            <v>127</v>
          </cell>
        </row>
        <row r="2729">
          <cell r="A2729" t="str">
            <v>SANTA HELENAPB</v>
          </cell>
          <cell r="B2729" t="str">
            <v>SANTA HELENA</v>
          </cell>
          <cell r="C2729" t="str">
            <v>PB</v>
          </cell>
          <cell r="D2729">
            <v>595</v>
          </cell>
          <cell r="E2729">
            <v>114</v>
          </cell>
        </row>
        <row r="2730">
          <cell r="A2730" t="str">
            <v>SANTA INESPB</v>
          </cell>
          <cell r="B2730" t="str">
            <v>SANTA INES</v>
          </cell>
          <cell r="C2730" t="str">
            <v>PB</v>
          </cell>
          <cell r="D2730">
            <v>370</v>
          </cell>
          <cell r="E2730">
            <v>37</v>
          </cell>
        </row>
        <row r="2731">
          <cell r="A2731" t="str">
            <v>SANTA LUZIAPB</v>
          </cell>
          <cell r="B2731" t="str">
            <v>SANTA LUZIA</v>
          </cell>
          <cell r="C2731" t="str">
            <v>PB</v>
          </cell>
          <cell r="D2731">
            <v>3229</v>
          </cell>
          <cell r="E2731">
            <v>1039</v>
          </cell>
        </row>
        <row r="2732">
          <cell r="A2732" t="str">
            <v>SANTA RITAPB</v>
          </cell>
          <cell r="B2732" t="str">
            <v>SANTA RITA</v>
          </cell>
          <cell r="C2732" t="str">
            <v>PB</v>
          </cell>
          <cell r="D2732">
            <v>17320</v>
          </cell>
          <cell r="E2732">
            <v>9186</v>
          </cell>
        </row>
        <row r="2733">
          <cell r="A2733" t="str">
            <v>SANTA TERESINHAPB</v>
          </cell>
          <cell r="B2733" t="str">
            <v>SANTA TERESINHA</v>
          </cell>
          <cell r="C2733" t="str">
            <v>PB</v>
          </cell>
          <cell r="D2733">
            <v>589</v>
          </cell>
          <cell r="E2733">
            <v>98</v>
          </cell>
        </row>
        <row r="2734">
          <cell r="A2734" t="str">
            <v>SANTANA DE MANGUEIRAPB</v>
          </cell>
          <cell r="B2734" t="str">
            <v>SANTANA DE MANGUEIRA</v>
          </cell>
          <cell r="C2734" t="str">
            <v>PB</v>
          </cell>
          <cell r="D2734">
            <v>458</v>
          </cell>
          <cell r="E2734">
            <v>49</v>
          </cell>
        </row>
        <row r="2735">
          <cell r="A2735" t="str">
            <v>SANTANA DOS GARROTESPB</v>
          </cell>
          <cell r="B2735" t="str">
            <v>SANTANA DOS GARROTES</v>
          </cell>
          <cell r="C2735" t="str">
            <v>PB</v>
          </cell>
          <cell r="D2735">
            <v>502</v>
          </cell>
          <cell r="E2735">
            <v>122</v>
          </cell>
        </row>
        <row r="2736">
          <cell r="A2736" t="str">
            <v>SANTAREMPB</v>
          </cell>
          <cell r="B2736" t="str">
            <v>SANTAREM</v>
          </cell>
          <cell r="C2736" t="str">
            <v>PB</v>
          </cell>
          <cell r="D2736">
            <v>260</v>
          </cell>
          <cell r="E2736">
            <v>37</v>
          </cell>
        </row>
        <row r="2737">
          <cell r="A2737" t="str">
            <v>SANTO ANDREPB</v>
          </cell>
          <cell r="B2737" t="str">
            <v>SANTO ANDRE</v>
          </cell>
          <cell r="C2737" t="str">
            <v>PB</v>
          </cell>
          <cell r="D2737">
            <v>160</v>
          </cell>
          <cell r="E2737">
            <v>51</v>
          </cell>
        </row>
        <row r="2738">
          <cell r="A2738" t="str">
            <v>SAO BENTINHOPB</v>
          </cell>
          <cell r="B2738" t="str">
            <v>SAO BENTINHO</v>
          </cell>
          <cell r="C2738" t="str">
            <v>PB</v>
          </cell>
          <cell r="D2738">
            <v>330</v>
          </cell>
          <cell r="E2738">
            <v>47</v>
          </cell>
        </row>
        <row r="2739">
          <cell r="A2739" t="str">
            <v>SAO BENTOPB</v>
          </cell>
          <cell r="B2739" t="str">
            <v>SAO BENTO</v>
          </cell>
          <cell r="C2739" t="str">
            <v>PB</v>
          </cell>
          <cell r="D2739">
            <v>6701</v>
          </cell>
          <cell r="E2739">
            <v>802</v>
          </cell>
        </row>
        <row r="2740">
          <cell r="A2740" t="str">
            <v>SAO DOMINGOS DE POMBALPB</v>
          </cell>
          <cell r="B2740" t="str">
            <v>SAO DOMINGOS DE POMBAL</v>
          </cell>
          <cell r="C2740" t="str">
            <v>PB</v>
          </cell>
          <cell r="D2740">
            <v>308</v>
          </cell>
          <cell r="E2740">
            <v>21</v>
          </cell>
        </row>
        <row r="2741">
          <cell r="A2741" t="str">
            <v>SAO DOMINGOS DO CARIRIPB</v>
          </cell>
          <cell r="B2741" t="str">
            <v>SAO DOMINGOS DO CARIRI</v>
          </cell>
          <cell r="C2741" t="str">
            <v>PB</v>
          </cell>
          <cell r="D2741">
            <v>234</v>
          </cell>
          <cell r="E2741">
            <v>68</v>
          </cell>
        </row>
        <row r="2742">
          <cell r="A2742" t="str">
            <v>SAO FRANCISCOPB</v>
          </cell>
          <cell r="B2742" t="str">
            <v>SAO FRANCISCO</v>
          </cell>
          <cell r="C2742" t="str">
            <v>PB</v>
          </cell>
          <cell r="D2742">
            <v>430</v>
          </cell>
          <cell r="E2742">
            <v>79</v>
          </cell>
        </row>
        <row r="2743">
          <cell r="A2743" t="str">
            <v>SAO JOAO DO CARIRIPB</v>
          </cell>
          <cell r="B2743" t="str">
            <v>SAO JOAO DO CARIRI</v>
          </cell>
          <cell r="C2743" t="str">
            <v>PB</v>
          </cell>
          <cell r="D2743">
            <v>442</v>
          </cell>
          <cell r="E2743">
            <v>174</v>
          </cell>
        </row>
        <row r="2744">
          <cell r="A2744" t="str">
            <v>SAO JOAO DO RIO DO PEIXEPB</v>
          </cell>
          <cell r="B2744" t="str">
            <v>SAO JOAO DO RIO DO PEIXE</v>
          </cell>
          <cell r="C2744" t="str">
            <v>PB</v>
          </cell>
          <cell r="D2744">
            <v>2110</v>
          </cell>
          <cell r="E2744">
            <v>378</v>
          </cell>
        </row>
        <row r="2745">
          <cell r="A2745" t="str">
            <v>SAO JOAO DO TIGREPB</v>
          </cell>
          <cell r="B2745" t="str">
            <v>SAO JOAO DO TIGRE</v>
          </cell>
          <cell r="C2745" t="str">
            <v>PB</v>
          </cell>
          <cell r="D2745">
            <v>153</v>
          </cell>
          <cell r="E2745">
            <v>29</v>
          </cell>
        </row>
        <row r="2746">
          <cell r="A2746" t="str">
            <v>SAO JOSE DA LAGOA TAPADAPB</v>
          </cell>
          <cell r="B2746" t="str">
            <v>SAO JOSE DA LAGOA TAPADA</v>
          </cell>
          <cell r="C2746" t="str">
            <v>PB</v>
          </cell>
          <cell r="D2746">
            <v>454</v>
          </cell>
          <cell r="E2746">
            <v>61</v>
          </cell>
        </row>
        <row r="2747">
          <cell r="A2747" t="str">
            <v>SAO JOSE DE CAIANAPB</v>
          </cell>
          <cell r="B2747" t="str">
            <v>SAO JOSE DE CAIANA</v>
          </cell>
          <cell r="C2747" t="str">
            <v>PB</v>
          </cell>
          <cell r="D2747">
            <v>424</v>
          </cell>
          <cell r="E2747">
            <v>61</v>
          </cell>
        </row>
        <row r="2748">
          <cell r="A2748" t="str">
            <v>SAO JOSE DE ESPINHARASPB</v>
          </cell>
          <cell r="B2748" t="str">
            <v>SAO JOSE DE ESPINHARAS</v>
          </cell>
          <cell r="C2748" t="str">
            <v>PB</v>
          </cell>
          <cell r="D2748">
            <v>354</v>
          </cell>
          <cell r="E2748">
            <v>60</v>
          </cell>
        </row>
        <row r="2749">
          <cell r="A2749" t="str">
            <v>SAO JOSE DE PIRANHASPB</v>
          </cell>
          <cell r="B2749" t="str">
            <v>SAO JOSE DE PIRANHAS</v>
          </cell>
          <cell r="C2749" t="str">
            <v>PB</v>
          </cell>
          <cell r="D2749">
            <v>2390</v>
          </cell>
          <cell r="E2749">
            <v>507</v>
          </cell>
        </row>
        <row r="2750">
          <cell r="A2750" t="str">
            <v>SAO JOSE DE PRINCESAPB</v>
          </cell>
          <cell r="B2750" t="str">
            <v>SAO JOSE DE PRINCESA</v>
          </cell>
          <cell r="C2750" t="str">
            <v>PB</v>
          </cell>
          <cell r="D2750">
            <v>135</v>
          </cell>
          <cell r="E2750">
            <v>9</v>
          </cell>
        </row>
        <row r="2751">
          <cell r="A2751" t="str">
            <v>SAO JOSE DO BONFIMPB</v>
          </cell>
          <cell r="B2751" t="str">
            <v>SAO JOSE DO BONFIM</v>
          </cell>
          <cell r="C2751" t="str">
            <v>PB</v>
          </cell>
          <cell r="D2751">
            <v>370</v>
          </cell>
          <cell r="E2751">
            <v>52</v>
          </cell>
        </row>
        <row r="2752">
          <cell r="A2752" t="str">
            <v>SAO JOSE DO BREJO DO CRUZPB</v>
          </cell>
          <cell r="B2752" t="str">
            <v>SAO JOSE DO BREJO DO CRUZ</v>
          </cell>
          <cell r="C2752" t="str">
            <v>PB</v>
          </cell>
          <cell r="D2752">
            <v>101</v>
          </cell>
          <cell r="E2752">
            <v>17</v>
          </cell>
        </row>
        <row r="2753">
          <cell r="A2753" t="str">
            <v>SAO JOSE DO SABUGIPB</v>
          </cell>
          <cell r="B2753" t="str">
            <v>SAO JOSE DO SABUGI</v>
          </cell>
          <cell r="C2753" t="str">
            <v>PB</v>
          </cell>
          <cell r="D2753">
            <v>350</v>
          </cell>
          <cell r="E2753">
            <v>107</v>
          </cell>
        </row>
        <row r="2754">
          <cell r="A2754" t="str">
            <v>SAO JOSE DOS CORDEIROSPB</v>
          </cell>
          <cell r="B2754" t="str">
            <v>SAO JOSE DOS CORDEIROS</v>
          </cell>
          <cell r="C2754" t="str">
            <v>PB</v>
          </cell>
          <cell r="D2754">
            <v>176</v>
          </cell>
          <cell r="E2754">
            <v>68</v>
          </cell>
        </row>
        <row r="2755">
          <cell r="A2755" t="str">
            <v>SAO JOSE DOS RAMOSPB</v>
          </cell>
          <cell r="B2755" t="str">
            <v>SAO JOSE DOS RAMOS</v>
          </cell>
          <cell r="C2755" t="str">
            <v>PB</v>
          </cell>
          <cell r="D2755">
            <v>382</v>
          </cell>
          <cell r="E2755">
            <v>127</v>
          </cell>
        </row>
        <row r="2756">
          <cell r="A2756" t="str">
            <v>SAO MAMEDEPB</v>
          </cell>
          <cell r="B2756" t="str">
            <v>SAO MAMEDE</v>
          </cell>
          <cell r="C2756" t="str">
            <v>PB</v>
          </cell>
          <cell r="D2756">
            <v>907</v>
          </cell>
          <cell r="E2756">
            <v>236</v>
          </cell>
        </row>
        <row r="2757">
          <cell r="A2757" t="str">
            <v>SAO MIGUEL DE TAIPUPB</v>
          </cell>
          <cell r="B2757" t="str">
            <v>SAO MIGUEL DE TAIPU</v>
          </cell>
          <cell r="C2757" t="str">
            <v>PB</v>
          </cell>
          <cell r="D2757">
            <v>303</v>
          </cell>
          <cell r="E2757">
            <v>108</v>
          </cell>
        </row>
        <row r="2758">
          <cell r="A2758" t="str">
            <v>SAO SEBASTIAO DE LAGOA DE ROCAPB</v>
          </cell>
          <cell r="B2758" t="str">
            <v>SAO SEBASTIAO DE LAGOA DE ROCA</v>
          </cell>
          <cell r="C2758" t="str">
            <v>PB</v>
          </cell>
          <cell r="D2758">
            <v>1056</v>
          </cell>
          <cell r="E2758">
            <v>385</v>
          </cell>
        </row>
        <row r="2759">
          <cell r="A2759" t="str">
            <v>SAO SEBASTIAO DO UMBUZEIROPB</v>
          </cell>
          <cell r="B2759" t="str">
            <v>SAO SEBASTIAO DO UMBUZEIRO</v>
          </cell>
          <cell r="C2759" t="str">
            <v>PB</v>
          </cell>
          <cell r="D2759">
            <v>177</v>
          </cell>
          <cell r="E2759">
            <v>43</v>
          </cell>
        </row>
        <row r="2760">
          <cell r="A2760" t="str">
            <v>SAO VICENTE DO SERIDOPB</v>
          </cell>
          <cell r="B2760" t="str">
            <v>SAO VICENTE DO SERIDO</v>
          </cell>
          <cell r="C2760" t="str">
            <v>PB</v>
          </cell>
          <cell r="D2760">
            <v>359</v>
          </cell>
          <cell r="E2760">
            <v>161</v>
          </cell>
        </row>
        <row r="2761">
          <cell r="A2761" t="str">
            <v>SAPEPB</v>
          </cell>
          <cell r="B2761" t="str">
            <v>SAPE</v>
          </cell>
          <cell r="C2761" t="str">
            <v>PB</v>
          </cell>
          <cell r="D2761">
            <v>6928</v>
          </cell>
          <cell r="E2761">
            <v>2406</v>
          </cell>
        </row>
        <row r="2762">
          <cell r="A2762" t="str">
            <v>SERRA BRANCAPB</v>
          </cell>
          <cell r="B2762" t="str">
            <v>SERRA BRANCA</v>
          </cell>
          <cell r="C2762" t="str">
            <v>PB</v>
          </cell>
          <cell r="D2762">
            <v>1279</v>
          </cell>
          <cell r="E2762">
            <v>518</v>
          </cell>
        </row>
        <row r="2763">
          <cell r="A2763" t="str">
            <v>SERRA DA RAIZPB</v>
          </cell>
          <cell r="B2763" t="str">
            <v>SERRA DA RAIZ</v>
          </cell>
          <cell r="C2763" t="str">
            <v>PB</v>
          </cell>
          <cell r="D2763">
            <v>181</v>
          </cell>
          <cell r="E2763">
            <v>83</v>
          </cell>
        </row>
        <row r="2764">
          <cell r="A2764" t="str">
            <v>SERRA GRANDEPB</v>
          </cell>
          <cell r="B2764" t="str">
            <v>SERRA GRANDE</v>
          </cell>
          <cell r="C2764" t="str">
            <v>PB</v>
          </cell>
          <cell r="D2764">
            <v>136</v>
          </cell>
          <cell r="E2764">
            <v>31</v>
          </cell>
        </row>
        <row r="2765">
          <cell r="A2765" t="str">
            <v>SERRA REDONDAPB</v>
          </cell>
          <cell r="B2765" t="str">
            <v>SERRA REDONDA</v>
          </cell>
          <cell r="C2765" t="str">
            <v>PB</v>
          </cell>
          <cell r="D2765">
            <v>720</v>
          </cell>
          <cell r="E2765">
            <v>196</v>
          </cell>
        </row>
        <row r="2766">
          <cell r="A2766" t="str">
            <v>SERRARIAPB</v>
          </cell>
          <cell r="B2766" t="str">
            <v>SERRARIA</v>
          </cell>
          <cell r="C2766" t="str">
            <v>PB</v>
          </cell>
          <cell r="D2766">
            <v>430</v>
          </cell>
          <cell r="E2766">
            <v>198</v>
          </cell>
        </row>
        <row r="2767">
          <cell r="A2767" t="str">
            <v>SERTAOZINHOPB</v>
          </cell>
          <cell r="B2767" t="str">
            <v>SERTAOZINHO</v>
          </cell>
          <cell r="C2767" t="str">
            <v>PB</v>
          </cell>
          <cell r="D2767">
            <v>470</v>
          </cell>
          <cell r="E2767">
            <v>157</v>
          </cell>
        </row>
        <row r="2768">
          <cell r="A2768" t="str">
            <v>SOBRADOPB</v>
          </cell>
          <cell r="B2768" t="str">
            <v>SOBRADO</v>
          </cell>
          <cell r="C2768" t="str">
            <v>PB</v>
          </cell>
          <cell r="D2768">
            <v>1018</v>
          </cell>
          <cell r="E2768">
            <v>291</v>
          </cell>
        </row>
        <row r="2769">
          <cell r="A2769" t="str">
            <v>SOLANEAPB</v>
          </cell>
          <cell r="B2769" t="str">
            <v>SOLANEA</v>
          </cell>
          <cell r="C2769" t="str">
            <v>PB</v>
          </cell>
          <cell r="D2769">
            <v>3473</v>
          </cell>
          <cell r="E2769">
            <v>1495</v>
          </cell>
        </row>
        <row r="2770">
          <cell r="A2770" t="str">
            <v>SOLEDADEPB</v>
          </cell>
          <cell r="B2770" t="str">
            <v>SOLEDADE</v>
          </cell>
          <cell r="C2770" t="str">
            <v>PB</v>
          </cell>
          <cell r="D2770">
            <v>1537</v>
          </cell>
          <cell r="E2770">
            <v>538</v>
          </cell>
        </row>
        <row r="2771">
          <cell r="A2771" t="str">
            <v>SOSSEGOPB</v>
          </cell>
          <cell r="B2771" t="str">
            <v>SOSSEGO</v>
          </cell>
          <cell r="C2771" t="str">
            <v>PB</v>
          </cell>
          <cell r="D2771">
            <v>147</v>
          </cell>
          <cell r="E2771">
            <v>68</v>
          </cell>
        </row>
        <row r="2772">
          <cell r="A2772" t="str">
            <v>SOUSAPB</v>
          </cell>
          <cell r="B2772" t="str">
            <v>SOUSA</v>
          </cell>
          <cell r="C2772" t="str">
            <v>PB</v>
          </cell>
          <cell r="D2772">
            <v>17587</v>
          </cell>
          <cell r="E2772">
            <v>4681</v>
          </cell>
        </row>
        <row r="2773">
          <cell r="A2773" t="str">
            <v>SUMEPB</v>
          </cell>
          <cell r="B2773" t="str">
            <v>SUME</v>
          </cell>
          <cell r="C2773" t="str">
            <v>PB</v>
          </cell>
          <cell r="D2773">
            <v>1854</v>
          </cell>
          <cell r="E2773">
            <v>646</v>
          </cell>
        </row>
        <row r="2774">
          <cell r="A2774" t="str">
            <v>TAPEROAPB</v>
          </cell>
          <cell r="B2774" t="str">
            <v>TAPEROA</v>
          </cell>
          <cell r="C2774" t="str">
            <v>PB</v>
          </cell>
          <cell r="D2774">
            <v>922</v>
          </cell>
          <cell r="E2774">
            <v>330</v>
          </cell>
        </row>
        <row r="2775">
          <cell r="A2775" t="str">
            <v>TAVARESPB</v>
          </cell>
          <cell r="B2775" t="str">
            <v>TAVARES</v>
          </cell>
          <cell r="C2775" t="str">
            <v>PB</v>
          </cell>
          <cell r="D2775">
            <v>616</v>
          </cell>
          <cell r="E2775">
            <v>87</v>
          </cell>
        </row>
        <row r="2776">
          <cell r="A2776" t="str">
            <v>TEIXEIRAPB</v>
          </cell>
          <cell r="B2776" t="str">
            <v>TEIXEIRA</v>
          </cell>
          <cell r="C2776" t="str">
            <v>PB</v>
          </cell>
          <cell r="D2776">
            <v>3195</v>
          </cell>
          <cell r="E2776">
            <v>918</v>
          </cell>
        </row>
        <row r="2777">
          <cell r="A2777" t="str">
            <v>TENORIOPB</v>
          </cell>
          <cell r="B2777" t="str">
            <v>TENORIO</v>
          </cell>
          <cell r="C2777" t="str">
            <v>PB</v>
          </cell>
          <cell r="D2777">
            <v>145</v>
          </cell>
          <cell r="E2777">
            <v>50</v>
          </cell>
        </row>
        <row r="2778">
          <cell r="A2778" t="str">
            <v>TRIUNFOPB</v>
          </cell>
          <cell r="B2778" t="str">
            <v>TRIUNFO</v>
          </cell>
          <cell r="C2778" t="str">
            <v>PB</v>
          </cell>
          <cell r="D2778">
            <v>853</v>
          </cell>
          <cell r="E2778">
            <v>126</v>
          </cell>
        </row>
        <row r="2779">
          <cell r="A2779" t="str">
            <v>UIRAUNAPB</v>
          </cell>
          <cell r="B2779" t="str">
            <v>UIRAUNA</v>
          </cell>
          <cell r="C2779" t="str">
            <v>PB</v>
          </cell>
          <cell r="D2779">
            <v>3223</v>
          </cell>
          <cell r="E2779">
            <v>559</v>
          </cell>
        </row>
        <row r="2780">
          <cell r="A2780" t="str">
            <v>UMBUZEIROPB</v>
          </cell>
          <cell r="B2780" t="str">
            <v>UMBUZEIRO</v>
          </cell>
          <cell r="C2780" t="str">
            <v>PB</v>
          </cell>
          <cell r="D2780">
            <v>702</v>
          </cell>
          <cell r="E2780">
            <v>236</v>
          </cell>
        </row>
        <row r="2781">
          <cell r="A2781" t="str">
            <v>VARZEAPB</v>
          </cell>
          <cell r="B2781" t="str">
            <v>VARZEA</v>
          </cell>
          <cell r="C2781" t="str">
            <v>PB</v>
          </cell>
          <cell r="D2781">
            <v>314</v>
          </cell>
          <cell r="E2781">
            <v>61</v>
          </cell>
        </row>
        <row r="2782">
          <cell r="A2782" t="str">
            <v>VIEIROPOLISPB</v>
          </cell>
          <cell r="B2782" t="str">
            <v>VIEIROPOLIS</v>
          </cell>
          <cell r="C2782" t="str">
            <v>PB</v>
          </cell>
          <cell r="D2782">
            <v>427</v>
          </cell>
          <cell r="E2782">
            <v>65</v>
          </cell>
        </row>
        <row r="2783">
          <cell r="A2783" t="str">
            <v>VISTA SERRANAPB</v>
          </cell>
          <cell r="B2783" t="str">
            <v>VISTA SERRANA</v>
          </cell>
          <cell r="C2783" t="str">
            <v>PB</v>
          </cell>
          <cell r="D2783">
            <v>389</v>
          </cell>
          <cell r="E2783">
            <v>34</v>
          </cell>
        </row>
        <row r="2784">
          <cell r="A2784" t="str">
            <v>ZABELEPB</v>
          </cell>
          <cell r="B2784" t="str">
            <v>ZABELE</v>
          </cell>
          <cell r="C2784" t="str">
            <v>PB</v>
          </cell>
          <cell r="D2784">
            <v>115</v>
          </cell>
          <cell r="E2784">
            <v>25</v>
          </cell>
        </row>
        <row r="2785">
          <cell r="A2785" t="str">
            <v>ABREU E LIMAPE</v>
          </cell>
          <cell r="B2785" t="str">
            <v>ABREU E LIMA</v>
          </cell>
          <cell r="C2785" t="str">
            <v>PE</v>
          </cell>
          <cell r="D2785">
            <v>14841</v>
          </cell>
          <cell r="E2785">
            <v>8001</v>
          </cell>
        </row>
        <row r="2786">
          <cell r="A2786" t="str">
            <v>AFOGADOS DA INGAZEIRAPE</v>
          </cell>
          <cell r="B2786" t="str">
            <v>AFOGADOS DA INGAZEIRA</v>
          </cell>
          <cell r="C2786" t="str">
            <v>PE</v>
          </cell>
          <cell r="D2786">
            <v>9300</v>
          </cell>
          <cell r="E2786">
            <v>2558</v>
          </cell>
        </row>
        <row r="2787">
          <cell r="A2787" t="str">
            <v>AFRANIOPE</v>
          </cell>
          <cell r="B2787" t="str">
            <v>AFRANIO</v>
          </cell>
          <cell r="C2787" t="str">
            <v>PE</v>
          </cell>
          <cell r="D2787">
            <v>2883</v>
          </cell>
          <cell r="E2787">
            <v>238</v>
          </cell>
        </row>
        <row r="2788">
          <cell r="A2788" t="str">
            <v>AGRESTINAPE</v>
          </cell>
          <cell r="B2788" t="str">
            <v>AGRESTINA</v>
          </cell>
          <cell r="C2788" t="str">
            <v>PE</v>
          </cell>
          <cell r="D2788">
            <v>2795</v>
          </cell>
          <cell r="E2788">
            <v>1159</v>
          </cell>
        </row>
        <row r="2789">
          <cell r="A2789" t="str">
            <v>AGUA PRETAPE</v>
          </cell>
          <cell r="B2789" t="str">
            <v>AGUA PRETA</v>
          </cell>
          <cell r="C2789" t="str">
            <v>PE</v>
          </cell>
          <cell r="D2789">
            <v>2125</v>
          </cell>
          <cell r="E2789">
            <v>779</v>
          </cell>
        </row>
        <row r="2790">
          <cell r="A2790" t="str">
            <v>AGUAS BELASPE</v>
          </cell>
          <cell r="B2790" t="str">
            <v>AGUAS BELAS</v>
          </cell>
          <cell r="C2790" t="str">
            <v>PE</v>
          </cell>
          <cell r="D2790">
            <v>4407</v>
          </cell>
          <cell r="E2790">
            <v>1000</v>
          </cell>
        </row>
        <row r="2791">
          <cell r="A2791" t="str">
            <v>ALAGOINHAPE</v>
          </cell>
          <cell r="B2791" t="str">
            <v>ALAGOINHA</v>
          </cell>
          <cell r="C2791" t="str">
            <v>PE</v>
          </cell>
          <cell r="D2791">
            <v>1316</v>
          </cell>
          <cell r="E2791">
            <v>571</v>
          </cell>
        </row>
        <row r="2792">
          <cell r="A2792" t="str">
            <v>ALIANCAPE</v>
          </cell>
          <cell r="B2792" t="str">
            <v>ALIANCA</v>
          </cell>
          <cell r="C2792" t="str">
            <v>PE</v>
          </cell>
          <cell r="D2792">
            <v>3438</v>
          </cell>
          <cell r="E2792">
            <v>1581</v>
          </cell>
        </row>
        <row r="2793">
          <cell r="A2793" t="str">
            <v>ALTINHOPE</v>
          </cell>
          <cell r="B2793" t="str">
            <v>ALTINHO</v>
          </cell>
          <cell r="C2793" t="str">
            <v>PE</v>
          </cell>
          <cell r="D2793">
            <v>1935</v>
          </cell>
          <cell r="E2793">
            <v>637</v>
          </cell>
        </row>
        <row r="2794">
          <cell r="A2794" t="str">
            <v>AMARAJIPE</v>
          </cell>
          <cell r="B2794" t="str">
            <v>AMARAJI</v>
          </cell>
          <cell r="C2794" t="str">
            <v>PE</v>
          </cell>
          <cell r="D2794">
            <v>1422</v>
          </cell>
          <cell r="E2794">
            <v>520</v>
          </cell>
        </row>
        <row r="2795">
          <cell r="A2795" t="str">
            <v>ANGELIMPE</v>
          </cell>
          <cell r="B2795" t="str">
            <v>ANGELIM</v>
          </cell>
          <cell r="C2795" t="str">
            <v>PE</v>
          </cell>
          <cell r="D2795">
            <v>876</v>
          </cell>
          <cell r="E2795">
            <v>389</v>
          </cell>
        </row>
        <row r="2796">
          <cell r="A2796" t="str">
            <v>ARACOIABAPE</v>
          </cell>
          <cell r="B2796" t="str">
            <v>ARACOIABA</v>
          </cell>
          <cell r="C2796" t="str">
            <v>PE</v>
          </cell>
          <cell r="D2796">
            <v>1356</v>
          </cell>
          <cell r="E2796">
            <v>522</v>
          </cell>
        </row>
        <row r="2797">
          <cell r="A2797" t="str">
            <v>ARARIPINAPE</v>
          </cell>
          <cell r="B2797" t="str">
            <v>ARARIPINA</v>
          </cell>
          <cell r="C2797" t="str">
            <v>PE</v>
          </cell>
          <cell r="D2797">
            <v>18697</v>
          </cell>
          <cell r="E2797">
            <v>3457</v>
          </cell>
        </row>
        <row r="2798">
          <cell r="A2798" t="str">
            <v>ARCOVERDEPE</v>
          </cell>
          <cell r="B2798" t="str">
            <v>ARCOVERDE</v>
          </cell>
          <cell r="C2798" t="str">
            <v>PE</v>
          </cell>
          <cell r="D2798">
            <v>15051</v>
          </cell>
          <cell r="E2798">
            <v>7547</v>
          </cell>
        </row>
        <row r="2799">
          <cell r="A2799" t="str">
            <v>BARRA DE GUABIRABAPE</v>
          </cell>
          <cell r="B2799" t="str">
            <v>BARRA DE GUABIRABA</v>
          </cell>
          <cell r="C2799" t="str">
            <v>PE</v>
          </cell>
          <cell r="D2799">
            <v>852</v>
          </cell>
          <cell r="E2799">
            <v>447</v>
          </cell>
        </row>
        <row r="2800">
          <cell r="A2800" t="str">
            <v>BARREIROSPE</v>
          </cell>
          <cell r="B2800" t="str">
            <v>BARREIROS</v>
          </cell>
          <cell r="C2800" t="str">
            <v>PE</v>
          </cell>
          <cell r="D2800">
            <v>4154</v>
          </cell>
          <cell r="E2800">
            <v>1825</v>
          </cell>
        </row>
        <row r="2801">
          <cell r="A2801" t="str">
            <v>BELEM DE MARIAPE</v>
          </cell>
          <cell r="B2801" t="str">
            <v>BELEM DE MARIA</v>
          </cell>
          <cell r="C2801" t="str">
            <v>PE</v>
          </cell>
          <cell r="D2801">
            <v>968</v>
          </cell>
          <cell r="E2801">
            <v>428</v>
          </cell>
        </row>
        <row r="2802">
          <cell r="A2802" t="str">
            <v>BELEM DE SAO FRANCISCOPE</v>
          </cell>
          <cell r="B2802" t="str">
            <v>BELEM DE SAO FRANCISCO</v>
          </cell>
          <cell r="C2802" t="str">
            <v>PE</v>
          </cell>
          <cell r="D2802">
            <v>2163</v>
          </cell>
          <cell r="E2802">
            <v>550</v>
          </cell>
        </row>
        <row r="2803">
          <cell r="A2803" t="str">
            <v>BELO JARDIMPE</v>
          </cell>
          <cell r="B2803" t="str">
            <v>BELO JARDIM</v>
          </cell>
          <cell r="C2803" t="str">
            <v>PE</v>
          </cell>
          <cell r="D2803">
            <v>13319</v>
          </cell>
          <cell r="E2803">
            <v>4466</v>
          </cell>
        </row>
        <row r="2804">
          <cell r="A2804" t="str">
            <v>BETANIAPE</v>
          </cell>
          <cell r="B2804" t="str">
            <v>BETANIA</v>
          </cell>
          <cell r="C2804" t="str">
            <v>PE</v>
          </cell>
          <cell r="D2804">
            <v>1352</v>
          </cell>
          <cell r="E2804">
            <v>217</v>
          </cell>
        </row>
        <row r="2805">
          <cell r="A2805" t="str">
            <v>BEZERROSPE</v>
          </cell>
          <cell r="B2805" t="str">
            <v>BEZERROS</v>
          </cell>
          <cell r="C2805" t="str">
            <v>PE</v>
          </cell>
          <cell r="D2805">
            <v>11242</v>
          </cell>
          <cell r="E2805">
            <v>4096</v>
          </cell>
        </row>
        <row r="2806">
          <cell r="A2806" t="str">
            <v>BODOCOPE</v>
          </cell>
          <cell r="B2806" t="str">
            <v>BODOCO</v>
          </cell>
          <cell r="C2806" t="str">
            <v>PE</v>
          </cell>
          <cell r="D2806">
            <v>4319</v>
          </cell>
          <cell r="E2806">
            <v>666</v>
          </cell>
        </row>
        <row r="2807">
          <cell r="A2807" t="str">
            <v>BOM CONSELHOPE</v>
          </cell>
          <cell r="B2807" t="str">
            <v>BOM CONSELHO</v>
          </cell>
          <cell r="C2807" t="str">
            <v>PE</v>
          </cell>
          <cell r="D2807">
            <v>6200</v>
          </cell>
          <cell r="E2807">
            <v>1767</v>
          </cell>
        </row>
        <row r="2808">
          <cell r="A2808" t="str">
            <v>BOM JARDIMPE</v>
          </cell>
          <cell r="B2808" t="str">
            <v>BOM JARDIM</v>
          </cell>
          <cell r="C2808" t="str">
            <v>PE</v>
          </cell>
          <cell r="D2808">
            <v>4542</v>
          </cell>
          <cell r="E2808">
            <v>1921</v>
          </cell>
        </row>
        <row r="2809">
          <cell r="A2809" t="str">
            <v>BONITOPE</v>
          </cell>
          <cell r="B2809" t="str">
            <v>BONITO</v>
          </cell>
          <cell r="C2809" t="str">
            <v>PE</v>
          </cell>
          <cell r="D2809">
            <v>4208</v>
          </cell>
          <cell r="E2809">
            <v>1769</v>
          </cell>
        </row>
        <row r="2810">
          <cell r="A2810" t="str">
            <v>BREJAOPE</v>
          </cell>
          <cell r="B2810" t="str">
            <v>BREJAO</v>
          </cell>
          <cell r="C2810" t="str">
            <v>PE</v>
          </cell>
          <cell r="D2810">
            <v>758</v>
          </cell>
          <cell r="E2810">
            <v>223</v>
          </cell>
        </row>
        <row r="2811">
          <cell r="A2811" t="str">
            <v>BREJINHOPE</v>
          </cell>
          <cell r="B2811" t="str">
            <v>BREJINHO</v>
          </cell>
          <cell r="C2811" t="str">
            <v>PE</v>
          </cell>
          <cell r="D2811">
            <v>724</v>
          </cell>
          <cell r="E2811">
            <v>171</v>
          </cell>
        </row>
        <row r="2812">
          <cell r="A2812" t="str">
            <v>BREJO DA MADRE DE DEUSPE</v>
          </cell>
          <cell r="B2812" t="str">
            <v>BREJO DA MADRE DE DEUS</v>
          </cell>
          <cell r="C2812" t="str">
            <v>PE</v>
          </cell>
          <cell r="D2812">
            <v>5605</v>
          </cell>
          <cell r="E2812">
            <v>1080</v>
          </cell>
        </row>
        <row r="2813">
          <cell r="A2813" t="str">
            <v>BUENOS AIRESPE</v>
          </cell>
          <cell r="B2813" t="str">
            <v>BUENOS AIRES</v>
          </cell>
          <cell r="C2813" t="str">
            <v>PE</v>
          </cell>
          <cell r="D2813">
            <v>1175</v>
          </cell>
          <cell r="E2813">
            <v>434</v>
          </cell>
        </row>
        <row r="2814">
          <cell r="A2814" t="str">
            <v>BUIQUEPE</v>
          </cell>
          <cell r="B2814" t="str">
            <v>BUIQUE</v>
          </cell>
          <cell r="C2814" t="str">
            <v>PE</v>
          </cell>
          <cell r="D2814">
            <v>3437</v>
          </cell>
          <cell r="E2814">
            <v>1158</v>
          </cell>
        </row>
        <row r="2815">
          <cell r="A2815" t="str">
            <v>CABO DE SANTO AGOSTINHOPE</v>
          </cell>
          <cell r="B2815" t="str">
            <v>CABO DE SANTO AGOSTINHO</v>
          </cell>
          <cell r="C2815" t="str">
            <v>PE</v>
          </cell>
          <cell r="D2815">
            <v>24692</v>
          </cell>
          <cell r="E2815">
            <v>13413</v>
          </cell>
        </row>
        <row r="2816">
          <cell r="A2816" t="str">
            <v>CABROBOPE</v>
          </cell>
          <cell r="B2816" t="str">
            <v>CABROBO</v>
          </cell>
          <cell r="C2816" t="str">
            <v>PE</v>
          </cell>
          <cell r="D2816">
            <v>4808</v>
          </cell>
          <cell r="E2816">
            <v>947</v>
          </cell>
        </row>
        <row r="2817">
          <cell r="A2817" t="str">
            <v>CACHOEIRINHAPE</v>
          </cell>
          <cell r="B2817" t="str">
            <v>CACHOEIRINHA</v>
          </cell>
          <cell r="C2817" t="str">
            <v>PE</v>
          </cell>
          <cell r="D2817">
            <v>3131</v>
          </cell>
          <cell r="E2817">
            <v>1007</v>
          </cell>
        </row>
        <row r="2818">
          <cell r="A2818" t="str">
            <v>CAETESPE</v>
          </cell>
          <cell r="B2818" t="str">
            <v>CAETES</v>
          </cell>
          <cell r="C2818" t="str">
            <v>PE</v>
          </cell>
          <cell r="D2818">
            <v>2381</v>
          </cell>
          <cell r="E2818">
            <v>883</v>
          </cell>
        </row>
        <row r="2819">
          <cell r="A2819" t="str">
            <v>CALCADOPE</v>
          </cell>
          <cell r="B2819" t="str">
            <v>CALCADO</v>
          </cell>
          <cell r="C2819" t="str">
            <v>PE</v>
          </cell>
          <cell r="D2819">
            <v>1395</v>
          </cell>
          <cell r="E2819">
            <v>410</v>
          </cell>
        </row>
        <row r="2820">
          <cell r="A2820" t="str">
            <v>CALUMBIPE</v>
          </cell>
          <cell r="B2820" t="str">
            <v>CALUMBI</v>
          </cell>
          <cell r="C2820" t="str">
            <v>PE</v>
          </cell>
          <cell r="D2820">
            <v>807</v>
          </cell>
          <cell r="E2820">
            <v>165</v>
          </cell>
        </row>
        <row r="2821">
          <cell r="A2821" t="str">
            <v>CAMARAGIBEPE</v>
          </cell>
          <cell r="B2821" t="str">
            <v>CAMARAGIBE</v>
          </cell>
          <cell r="C2821" t="str">
            <v>PE</v>
          </cell>
          <cell r="D2821">
            <v>23041</v>
          </cell>
          <cell r="E2821">
            <v>13232</v>
          </cell>
        </row>
        <row r="2822">
          <cell r="A2822" t="str">
            <v>CAMOCIM DE SAO FELIXPE</v>
          </cell>
          <cell r="B2822" t="str">
            <v>CAMOCIM DE SAO FELIX</v>
          </cell>
          <cell r="C2822" t="str">
            <v>PE</v>
          </cell>
          <cell r="D2822">
            <v>1766</v>
          </cell>
          <cell r="E2822">
            <v>829</v>
          </cell>
        </row>
        <row r="2823">
          <cell r="A2823" t="str">
            <v>CAMUTANGAPE</v>
          </cell>
          <cell r="B2823" t="str">
            <v>CAMUTANGA</v>
          </cell>
          <cell r="C2823" t="str">
            <v>PE</v>
          </cell>
          <cell r="D2823">
            <v>1139</v>
          </cell>
          <cell r="E2823">
            <v>321</v>
          </cell>
        </row>
        <row r="2824">
          <cell r="A2824" t="str">
            <v>CANHOTINHOPE</v>
          </cell>
          <cell r="B2824" t="str">
            <v>CANHOTINHO</v>
          </cell>
          <cell r="C2824" t="str">
            <v>PE</v>
          </cell>
          <cell r="D2824">
            <v>2630</v>
          </cell>
          <cell r="E2824">
            <v>997</v>
          </cell>
        </row>
        <row r="2825">
          <cell r="A2825" t="str">
            <v>CAPOEIRASPE</v>
          </cell>
          <cell r="B2825" t="str">
            <v>CAPOEIRAS</v>
          </cell>
          <cell r="C2825" t="str">
            <v>PE</v>
          </cell>
          <cell r="D2825">
            <v>1839</v>
          </cell>
          <cell r="E2825">
            <v>587</v>
          </cell>
        </row>
        <row r="2826">
          <cell r="A2826" t="str">
            <v>CARNAIBAPE</v>
          </cell>
          <cell r="B2826" t="str">
            <v>CARNAIBA</v>
          </cell>
          <cell r="C2826" t="str">
            <v>PE</v>
          </cell>
          <cell r="D2826">
            <v>2309</v>
          </cell>
          <cell r="E2826">
            <v>399</v>
          </cell>
        </row>
        <row r="2827">
          <cell r="A2827" t="str">
            <v>CARNAUBEIRA DA PENHAPE</v>
          </cell>
          <cell r="B2827" t="str">
            <v>CARNAUBEIRA DA PENHA</v>
          </cell>
          <cell r="C2827" t="str">
            <v>PE</v>
          </cell>
          <cell r="D2827">
            <v>666</v>
          </cell>
          <cell r="E2827">
            <v>88</v>
          </cell>
        </row>
        <row r="2828">
          <cell r="A2828" t="str">
            <v>CARPINAPE</v>
          </cell>
          <cell r="B2828" t="str">
            <v>CARPINA</v>
          </cell>
          <cell r="C2828" t="str">
            <v>PE</v>
          </cell>
          <cell r="D2828">
            <v>16840</v>
          </cell>
          <cell r="E2828">
            <v>6551</v>
          </cell>
        </row>
        <row r="2829">
          <cell r="A2829" t="str">
            <v>CARUARUPE</v>
          </cell>
          <cell r="B2829" t="str">
            <v>CARUARU</v>
          </cell>
          <cell r="C2829" t="str">
            <v>PE</v>
          </cell>
          <cell r="D2829">
            <v>93172</v>
          </cell>
          <cell r="E2829">
            <v>40608</v>
          </cell>
        </row>
        <row r="2830">
          <cell r="A2830" t="str">
            <v>CASINHASPE</v>
          </cell>
          <cell r="B2830" t="str">
            <v>CASINHAS</v>
          </cell>
          <cell r="C2830" t="str">
            <v>PE</v>
          </cell>
          <cell r="D2830">
            <v>1497</v>
          </cell>
          <cell r="E2830">
            <v>239</v>
          </cell>
        </row>
        <row r="2831">
          <cell r="A2831" t="str">
            <v>CATENDEPE</v>
          </cell>
          <cell r="B2831" t="str">
            <v>CATENDE</v>
          </cell>
          <cell r="C2831" t="str">
            <v>PE</v>
          </cell>
          <cell r="D2831">
            <v>3595</v>
          </cell>
          <cell r="E2831">
            <v>1510</v>
          </cell>
        </row>
        <row r="2832">
          <cell r="A2832" t="str">
            <v>CEDROPE</v>
          </cell>
          <cell r="B2832" t="str">
            <v>CEDRO</v>
          </cell>
          <cell r="C2832" t="str">
            <v>PE</v>
          </cell>
          <cell r="D2832">
            <v>1453</v>
          </cell>
          <cell r="E2832">
            <v>398</v>
          </cell>
        </row>
        <row r="2833">
          <cell r="A2833" t="str">
            <v>CHA DE ALEGRIAPE</v>
          </cell>
          <cell r="B2833" t="str">
            <v>CHA DE ALEGRIA</v>
          </cell>
          <cell r="C2833" t="str">
            <v>PE</v>
          </cell>
          <cell r="D2833">
            <v>864</v>
          </cell>
          <cell r="E2833">
            <v>302</v>
          </cell>
        </row>
        <row r="2834">
          <cell r="A2834" t="str">
            <v>CHA GRANDEPE</v>
          </cell>
          <cell r="B2834" t="str">
            <v>CHA GRANDE</v>
          </cell>
          <cell r="C2834" t="str">
            <v>PE</v>
          </cell>
          <cell r="D2834">
            <v>2646</v>
          </cell>
          <cell r="E2834">
            <v>894</v>
          </cell>
        </row>
        <row r="2835">
          <cell r="A2835" t="str">
            <v>CONDADOPE</v>
          </cell>
          <cell r="B2835" t="str">
            <v>CONDADO</v>
          </cell>
          <cell r="C2835" t="str">
            <v>PE</v>
          </cell>
          <cell r="D2835">
            <v>3097</v>
          </cell>
          <cell r="E2835">
            <v>1110</v>
          </cell>
        </row>
        <row r="2836">
          <cell r="A2836" t="str">
            <v>CORRENTESPE</v>
          </cell>
          <cell r="B2836" t="str">
            <v>CORRENTES</v>
          </cell>
          <cell r="C2836" t="str">
            <v>PE</v>
          </cell>
          <cell r="D2836">
            <v>1260</v>
          </cell>
          <cell r="E2836">
            <v>289</v>
          </cell>
        </row>
        <row r="2837">
          <cell r="A2837" t="str">
            <v>CORTESPE</v>
          </cell>
          <cell r="B2837" t="str">
            <v>CORTES</v>
          </cell>
          <cell r="C2837" t="str">
            <v>PE</v>
          </cell>
          <cell r="D2837">
            <v>964</v>
          </cell>
          <cell r="E2837">
            <v>392</v>
          </cell>
        </row>
        <row r="2838">
          <cell r="A2838" t="str">
            <v>CUMARUPE</v>
          </cell>
          <cell r="B2838" t="str">
            <v>CUMARU</v>
          </cell>
          <cell r="C2838" t="str">
            <v>PE</v>
          </cell>
          <cell r="D2838">
            <v>1833</v>
          </cell>
          <cell r="E2838">
            <v>430</v>
          </cell>
        </row>
        <row r="2839">
          <cell r="A2839" t="str">
            <v>CUPIRAPE</v>
          </cell>
          <cell r="B2839" t="str">
            <v>CUPIRA</v>
          </cell>
          <cell r="C2839" t="str">
            <v>PE</v>
          </cell>
          <cell r="D2839">
            <v>4457</v>
          </cell>
          <cell r="E2839">
            <v>1570</v>
          </cell>
        </row>
        <row r="2840">
          <cell r="A2840" t="str">
            <v>CUSTODIAPE</v>
          </cell>
          <cell r="B2840" t="str">
            <v>CUSTODIA</v>
          </cell>
          <cell r="C2840" t="str">
            <v>PE</v>
          </cell>
          <cell r="D2840">
            <v>5516</v>
          </cell>
          <cell r="E2840">
            <v>1663</v>
          </cell>
        </row>
        <row r="2841">
          <cell r="A2841" t="str">
            <v>DORMENTESPE</v>
          </cell>
          <cell r="B2841" t="str">
            <v>DORMENTES</v>
          </cell>
          <cell r="C2841" t="str">
            <v>PE</v>
          </cell>
          <cell r="D2841">
            <v>2328</v>
          </cell>
          <cell r="E2841">
            <v>237</v>
          </cell>
        </row>
        <row r="2842">
          <cell r="A2842" t="str">
            <v>ESCADAPE</v>
          </cell>
          <cell r="B2842" t="str">
            <v>ESCADA</v>
          </cell>
          <cell r="C2842" t="str">
            <v>PE</v>
          </cell>
          <cell r="D2842">
            <v>7235</v>
          </cell>
          <cell r="E2842">
            <v>2731</v>
          </cell>
        </row>
        <row r="2843">
          <cell r="A2843" t="str">
            <v>EXUPE</v>
          </cell>
          <cell r="B2843" t="str">
            <v>EXU</v>
          </cell>
          <cell r="C2843" t="str">
            <v>PE</v>
          </cell>
          <cell r="D2843">
            <v>5439</v>
          </cell>
          <cell r="E2843">
            <v>1865</v>
          </cell>
        </row>
        <row r="2844">
          <cell r="A2844" t="str">
            <v>FEIRA NOVAPE</v>
          </cell>
          <cell r="B2844" t="str">
            <v>FEIRA NOVA</v>
          </cell>
          <cell r="C2844" t="str">
            <v>PE</v>
          </cell>
          <cell r="D2844">
            <v>2949</v>
          </cell>
          <cell r="E2844">
            <v>596</v>
          </cell>
        </row>
        <row r="2845">
          <cell r="A2845" t="str">
            <v>FERNANDO DE NORONHAPE</v>
          </cell>
          <cell r="B2845" t="str">
            <v>FERNANDO DE NORONHA</v>
          </cell>
          <cell r="C2845" t="str">
            <v>PE</v>
          </cell>
          <cell r="D2845">
            <v>930</v>
          </cell>
          <cell r="E2845">
            <v>442</v>
          </cell>
        </row>
        <row r="2846">
          <cell r="A2846" t="str">
            <v>FERREIROSPE</v>
          </cell>
          <cell r="B2846" t="str">
            <v>FERREIROS</v>
          </cell>
          <cell r="C2846" t="str">
            <v>PE</v>
          </cell>
          <cell r="D2846">
            <v>1585</v>
          </cell>
          <cell r="E2846">
            <v>462</v>
          </cell>
        </row>
        <row r="2847">
          <cell r="A2847" t="str">
            <v>FLORESPE</v>
          </cell>
          <cell r="B2847" t="str">
            <v>FLORES</v>
          </cell>
          <cell r="C2847" t="str">
            <v>PE</v>
          </cell>
          <cell r="D2847">
            <v>2268</v>
          </cell>
          <cell r="E2847">
            <v>571</v>
          </cell>
        </row>
        <row r="2848">
          <cell r="A2848" t="str">
            <v>FLORESTAPE</v>
          </cell>
          <cell r="B2848" t="str">
            <v>FLORESTA</v>
          </cell>
          <cell r="C2848" t="str">
            <v>PE</v>
          </cell>
          <cell r="D2848">
            <v>4547</v>
          </cell>
          <cell r="E2848">
            <v>1063</v>
          </cell>
        </row>
        <row r="2849">
          <cell r="A2849" t="str">
            <v>FREI MIGUELINHOPE</v>
          </cell>
          <cell r="B2849" t="str">
            <v>FREI MIGUELINHO</v>
          </cell>
          <cell r="C2849" t="str">
            <v>PE</v>
          </cell>
          <cell r="D2849">
            <v>2034</v>
          </cell>
          <cell r="E2849">
            <v>612</v>
          </cell>
        </row>
        <row r="2850">
          <cell r="A2850" t="str">
            <v>GAMELEIRAPE</v>
          </cell>
          <cell r="B2850" t="str">
            <v>GAMELEIRA</v>
          </cell>
          <cell r="C2850" t="str">
            <v>PE</v>
          </cell>
          <cell r="D2850">
            <v>1392</v>
          </cell>
          <cell r="E2850">
            <v>646</v>
          </cell>
        </row>
        <row r="2851">
          <cell r="A2851" t="str">
            <v>GARANHUNSPE</v>
          </cell>
          <cell r="B2851" t="str">
            <v>GARANHUNS</v>
          </cell>
          <cell r="C2851" t="str">
            <v>PE</v>
          </cell>
          <cell r="D2851">
            <v>29967</v>
          </cell>
          <cell r="E2851">
            <v>14977</v>
          </cell>
        </row>
        <row r="2852">
          <cell r="A2852" t="str">
            <v>GLORIA DO GOITAPE</v>
          </cell>
          <cell r="B2852" t="str">
            <v>GLORIA DO GOITA</v>
          </cell>
          <cell r="C2852" t="str">
            <v>PE</v>
          </cell>
          <cell r="D2852">
            <v>2797</v>
          </cell>
          <cell r="E2852">
            <v>721</v>
          </cell>
        </row>
        <row r="2853">
          <cell r="A2853" t="str">
            <v>GOIANAPE</v>
          </cell>
          <cell r="B2853" t="str">
            <v>GOIANA</v>
          </cell>
          <cell r="C2853" t="str">
            <v>PE</v>
          </cell>
          <cell r="D2853">
            <v>14888</v>
          </cell>
          <cell r="E2853">
            <v>5843</v>
          </cell>
        </row>
        <row r="2854">
          <cell r="A2854" t="str">
            <v>GRANITOPE</v>
          </cell>
          <cell r="B2854" t="str">
            <v>GRANITO</v>
          </cell>
          <cell r="C2854" t="str">
            <v>PE</v>
          </cell>
          <cell r="D2854">
            <v>743</v>
          </cell>
          <cell r="E2854">
            <v>118</v>
          </cell>
        </row>
        <row r="2855">
          <cell r="A2855" t="str">
            <v>GRAVATAPE</v>
          </cell>
          <cell r="B2855" t="str">
            <v>GRAVATA</v>
          </cell>
          <cell r="C2855" t="str">
            <v>PE</v>
          </cell>
          <cell r="D2855">
            <v>15551</v>
          </cell>
          <cell r="E2855">
            <v>5424</v>
          </cell>
        </row>
        <row r="2856">
          <cell r="A2856" t="str">
            <v>IATIPE</v>
          </cell>
          <cell r="B2856" t="str">
            <v>IATI</v>
          </cell>
          <cell r="C2856" t="str">
            <v>PE</v>
          </cell>
          <cell r="D2856">
            <v>1236</v>
          </cell>
          <cell r="E2856">
            <v>302</v>
          </cell>
        </row>
        <row r="2857">
          <cell r="A2857" t="str">
            <v>IBIMIRIMPE</v>
          </cell>
          <cell r="B2857" t="str">
            <v>IBIMIRIM</v>
          </cell>
          <cell r="C2857" t="str">
            <v>PE</v>
          </cell>
          <cell r="D2857">
            <v>2830</v>
          </cell>
          <cell r="E2857">
            <v>718</v>
          </cell>
        </row>
        <row r="2858">
          <cell r="A2858" t="str">
            <v>IBIRAJUBAPE</v>
          </cell>
          <cell r="B2858" t="str">
            <v>IBIRAJUBA</v>
          </cell>
          <cell r="C2858" t="str">
            <v>PE</v>
          </cell>
          <cell r="D2858">
            <v>744</v>
          </cell>
          <cell r="E2858">
            <v>215</v>
          </cell>
        </row>
        <row r="2859">
          <cell r="A2859" t="str">
            <v>IGARASSUPE</v>
          </cell>
          <cell r="B2859" t="str">
            <v>IGARASSU</v>
          </cell>
          <cell r="C2859" t="str">
            <v>PE</v>
          </cell>
          <cell r="D2859">
            <v>13770</v>
          </cell>
          <cell r="E2859">
            <v>7666</v>
          </cell>
        </row>
        <row r="2860">
          <cell r="A2860" t="str">
            <v>IGUARACIPE</v>
          </cell>
          <cell r="B2860" t="str">
            <v>IGUARACI</v>
          </cell>
          <cell r="C2860" t="str">
            <v>PE</v>
          </cell>
          <cell r="D2860">
            <v>1284</v>
          </cell>
          <cell r="E2860">
            <v>385</v>
          </cell>
        </row>
        <row r="2861">
          <cell r="A2861" t="str">
            <v>ILHA DE ITAMARACAPE</v>
          </cell>
          <cell r="B2861" t="str">
            <v>ILHA DE ITAMARACA</v>
          </cell>
          <cell r="C2861" t="str">
            <v>PE</v>
          </cell>
          <cell r="D2861">
            <v>2155</v>
          </cell>
          <cell r="E2861">
            <v>1199</v>
          </cell>
        </row>
        <row r="2862">
          <cell r="A2862" t="str">
            <v>INAJAPE</v>
          </cell>
          <cell r="B2862" t="str">
            <v>INAJA</v>
          </cell>
          <cell r="C2862" t="str">
            <v>PE</v>
          </cell>
          <cell r="D2862">
            <v>1219</v>
          </cell>
          <cell r="E2862">
            <v>306</v>
          </cell>
        </row>
        <row r="2863">
          <cell r="A2863" t="str">
            <v>INGAZEIRAPE</v>
          </cell>
          <cell r="B2863" t="str">
            <v>INGAZEIRA</v>
          </cell>
          <cell r="C2863" t="str">
            <v>PE</v>
          </cell>
          <cell r="D2863">
            <v>459</v>
          </cell>
          <cell r="E2863">
            <v>105</v>
          </cell>
        </row>
        <row r="2864">
          <cell r="A2864" t="str">
            <v>IPOJUCAPE</v>
          </cell>
          <cell r="B2864" t="str">
            <v>IPOJUCA</v>
          </cell>
          <cell r="C2864" t="str">
            <v>PE</v>
          </cell>
          <cell r="D2864">
            <v>9905</v>
          </cell>
          <cell r="E2864">
            <v>4944</v>
          </cell>
        </row>
        <row r="2865">
          <cell r="A2865" t="str">
            <v>IPUBIPE</v>
          </cell>
          <cell r="B2865" t="str">
            <v>IPUBI</v>
          </cell>
          <cell r="C2865" t="str">
            <v>PE</v>
          </cell>
          <cell r="D2865">
            <v>3119</v>
          </cell>
          <cell r="E2865">
            <v>470</v>
          </cell>
        </row>
        <row r="2866">
          <cell r="A2866" t="str">
            <v>ITACURUBAPE</v>
          </cell>
          <cell r="B2866" t="str">
            <v>ITACURUBA</v>
          </cell>
          <cell r="C2866" t="str">
            <v>PE</v>
          </cell>
          <cell r="D2866">
            <v>345</v>
          </cell>
          <cell r="E2866">
            <v>128</v>
          </cell>
        </row>
        <row r="2867">
          <cell r="A2867" t="str">
            <v>ITAIBAPE</v>
          </cell>
          <cell r="B2867" t="str">
            <v>ITAIBA</v>
          </cell>
          <cell r="C2867" t="str">
            <v>PE</v>
          </cell>
          <cell r="D2867">
            <v>2850</v>
          </cell>
          <cell r="E2867">
            <v>497</v>
          </cell>
        </row>
        <row r="2868">
          <cell r="A2868" t="str">
            <v>ITAMBEPE</v>
          </cell>
          <cell r="B2868" t="str">
            <v>ITAMBE</v>
          </cell>
          <cell r="C2868" t="str">
            <v>PE</v>
          </cell>
          <cell r="D2868">
            <v>8450</v>
          </cell>
          <cell r="E2868">
            <v>2078</v>
          </cell>
        </row>
        <row r="2869">
          <cell r="A2869" t="str">
            <v>ITAPETIMPE</v>
          </cell>
          <cell r="B2869" t="str">
            <v>ITAPETIM</v>
          </cell>
          <cell r="C2869" t="str">
            <v>PE</v>
          </cell>
          <cell r="D2869">
            <v>1648</v>
          </cell>
          <cell r="E2869">
            <v>419</v>
          </cell>
        </row>
        <row r="2870">
          <cell r="A2870" t="str">
            <v>ITAPISSUMAPE</v>
          </cell>
          <cell r="B2870" t="str">
            <v>ITAPISSUMA</v>
          </cell>
          <cell r="C2870" t="str">
            <v>PE</v>
          </cell>
          <cell r="D2870">
            <v>1717</v>
          </cell>
          <cell r="E2870">
            <v>977</v>
          </cell>
        </row>
        <row r="2871">
          <cell r="A2871" t="str">
            <v>ITAQUITINGAPE</v>
          </cell>
          <cell r="B2871" t="str">
            <v>ITAQUITINGA</v>
          </cell>
          <cell r="C2871" t="str">
            <v>PE</v>
          </cell>
          <cell r="D2871">
            <v>1202</v>
          </cell>
          <cell r="E2871">
            <v>432</v>
          </cell>
        </row>
        <row r="2872">
          <cell r="A2872" t="str">
            <v>JABOATAO DOS GUARARAPESPE</v>
          </cell>
          <cell r="B2872" t="str">
            <v>JABOATAO DOS GUARARAPES</v>
          </cell>
          <cell r="C2872" t="str">
            <v>PE</v>
          </cell>
          <cell r="D2872">
            <v>117578</v>
          </cell>
          <cell r="E2872">
            <v>68339</v>
          </cell>
        </row>
        <row r="2873">
          <cell r="A2873" t="str">
            <v>JAQUEIRAPE</v>
          </cell>
          <cell r="B2873" t="str">
            <v>JAQUEIRA</v>
          </cell>
          <cell r="C2873" t="str">
            <v>PE</v>
          </cell>
          <cell r="D2873">
            <v>698</v>
          </cell>
          <cell r="E2873">
            <v>252</v>
          </cell>
        </row>
        <row r="2874">
          <cell r="A2874" t="str">
            <v>JATAUBAPE</v>
          </cell>
          <cell r="B2874" t="str">
            <v>JATAUBA</v>
          </cell>
          <cell r="C2874" t="str">
            <v>PE</v>
          </cell>
          <cell r="D2874">
            <v>1645</v>
          </cell>
          <cell r="E2874">
            <v>311</v>
          </cell>
        </row>
        <row r="2875">
          <cell r="A2875" t="str">
            <v>JATOBAPE</v>
          </cell>
          <cell r="B2875" t="str">
            <v>JATOBA</v>
          </cell>
          <cell r="C2875" t="str">
            <v>PE</v>
          </cell>
          <cell r="D2875">
            <v>1024</v>
          </cell>
          <cell r="E2875">
            <v>281</v>
          </cell>
        </row>
        <row r="2876">
          <cell r="A2876" t="str">
            <v>JOAO ALFREDOPE</v>
          </cell>
          <cell r="B2876" t="str">
            <v>JOAO ALFREDO</v>
          </cell>
          <cell r="C2876" t="str">
            <v>PE</v>
          </cell>
          <cell r="D2876">
            <v>3520</v>
          </cell>
          <cell r="E2876">
            <v>1142</v>
          </cell>
        </row>
        <row r="2877">
          <cell r="A2877" t="str">
            <v>JOAQUIM NABUCOPE</v>
          </cell>
          <cell r="B2877" t="str">
            <v>JOAQUIM NABUCO</v>
          </cell>
          <cell r="C2877" t="str">
            <v>PE</v>
          </cell>
          <cell r="D2877">
            <v>1137</v>
          </cell>
          <cell r="E2877">
            <v>419</v>
          </cell>
        </row>
        <row r="2878">
          <cell r="A2878" t="str">
            <v>JUCATIPE</v>
          </cell>
          <cell r="B2878" t="str">
            <v>JUCATI</v>
          </cell>
          <cell r="C2878" t="str">
            <v>PE</v>
          </cell>
          <cell r="D2878">
            <v>1212</v>
          </cell>
          <cell r="E2878">
            <v>349</v>
          </cell>
        </row>
        <row r="2879">
          <cell r="A2879" t="str">
            <v>JUPIPE</v>
          </cell>
          <cell r="B2879" t="str">
            <v>JUPI</v>
          </cell>
          <cell r="C2879" t="str">
            <v>PE</v>
          </cell>
          <cell r="D2879">
            <v>2050</v>
          </cell>
          <cell r="E2879">
            <v>726</v>
          </cell>
        </row>
        <row r="2880">
          <cell r="A2880" t="str">
            <v>JUREMAPE</v>
          </cell>
          <cell r="B2880" t="str">
            <v>JUREMA</v>
          </cell>
          <cell r="C2880" t="str">
            <v>PE</v>
          </cell>
          <cell r="D2880">
            <v>1084</v>
          </cell>
          <cell r="E2880">
            <v>363</v>
          </cell>
        </row>
        <row r="2881">
          <cell r="A2881" t="str">
            <v>LAGOA DO CARROPE</v>
          </cell>
          <cell r="B2881" t="str">
            <v>LAGOA DO CARRO</v>
          </cell>
          <cell r="C2881" t="str">
            <v>PE</v>
          </cell>
          <cell r="D2881">
            <v>1445</v>
          </cell>
          <cell r="E2881">
            <v>517</v>
          </cell>
        </row>
        <row r="2882">
          <cell r="A2882" t="str">
            <v>LAGOA DO ITAENGAPE</v>
          </cell>
          <cell r="B2882" t="str">
            <v>LAGOA DO ITAENGA</v>
          </cell>
          <cell r="C2882" t="str">
            <v>PE</v>
          </cell>
          <cell r="D2882">
            <v>2769</v>
          </cell>
          <cell r="E2882">
            <v>649</v>
          </cell>
        </row>
        <row r="2883">
          <cell r="A2883" t="str">
            <v>LAGOA DO OUROPE</v>
          </cell>
          <cell r="B2883" t="str">
            <v>LAGOA DO OURO</v>
          </cell>
          <cell r="C2883" t="str">
            <v>PE</v>
          </cell>
          <cell r="D2883">
            <v>1106</v>
          </cell>
          <cell r="E2883">
            <v>207</v>
          </cell>
        </row>
        <row r="2884">
          <cell r="A2884" t="str">
            <v>LAGOA DOS GATOSPE</v>
          </cell>
          <cell r="B2884" t="str">
            <v>LAGOA DOS GATOS</v>
          </cell>
          <cell r="C2884" t="str">
            <v>PE</v>
          </cell>
          <cell r="D2884">
            <v>1509</v>
          </cell>
          <cell r="E2884">
            <v>457</v>
          </cell>
        </row>
        <row r="2885">
          <cell r="A2885" t="str">
            <v>LAGOA GRANDEPE</v>
          </cell>
          <cell r="B2885" t="str">
            <v>LAGOA GRANDE</v>
          </cell>
          <cell r="C2885" t="str">
            <v>PE</v>
          </cell>
          <cell r="D2885">
            <v>1721</v>
          </cell>
          <cell r="E2885">
            <v>358</v>
          </cell>
        </row>
        <row r="2886">
          <cell r="A2886" t="str">
            <v>LAJEDOPE</v>
          </cell>
          <cell r="B2886" t="str">
            <v>LAJEDO</v>
          </cell>
          <cell r="C2886" t="str">
            <v>PE</v>
          </cell>
          <cell r="D2886">
            <v>7922</v>
          </cell>
          <cell r="E2886">
            <v>3321</v>
          </cell>
        </row>
        <row r="2887">
          <cell r="A2887" t="str">
            <v>LIMOEIROPE</v>
          </cell>
          <cell r="B2887" t="str">
            <v>LIMOEIRO</v>
          </cell>
          <cell r="C2887" t="str">
            <v>PE</v>
          </cell>
          <cell r="D2887">
            <v>10046</v>
          </cell>
          <cell r="E2887">
            <v>3195</v>
          </cell>
        </row>
        <row r="2888">
          <cell r="A2888" t="str">
            <v>MACAPARANAPE</v>
          </cell>
          <cell r="B2888" t="str">
            <v>MACAPARANA</v>
          </cell>
          <cell r="C2888" t="str">
            <v>PE</v>
          </cell>
          <cell r="D2888">
            <v>3991</v>
          </cell>
          <cell r="E2888">
            <v>1075</v>
          </cell>
        </row>
        <row r="2889">
          <cell r="A2889" t="str">
            <v>MACHADOSPE</v>
          </cell>
          <cell r="B2889" t="str">
            <v>MACHADOS</v>
          </cell>
          <cell r="C2889" t="str">
            <v>PE</v>
          </cell>
          <cell r="D2889">
            <v>1488</v>
          </cell>
          <cell r="E2889">
            <v>440</v>
          </cell>
        </row>
        <row r="2890">
          <cell r="A2890" t="str">
            <v>MANARIPE</v>
          </cell>
          <cell r="B2890" t="str">
            <v>MANARI</v>
          </cell>
          <cell r="C2890" t="str">
            <v>PE</v>
          </cell>
          <cell r="D2890">
            <v>721</v>
          </cell>
          <cell r="E2890">
            <v>135</v>
          </cell>
        </row>
        <row r="2891">
          <cell r="A2891" t="str">
            <v>MARAIALPE</v>
          </cell>
          <cell r="B2891" t="str">
            <v>MARAIAL</v>
          </cell>
          <cell r="C2891" t="str">
            <v>PE</v>
          </cell>
          <cell r="D2891">
            <v>1027</v>
          </cell>
          <cell r="E2891">
            <v>314</v>
          </cell>
        </row>
        <row r="2892">
          <cell r="A2892" t="str">
            <v>MIRANDIBAPE</v>
          </cell>
          <cell r="B2892" t="str">
            <v>MIRANDIBA</v>
          </cell>
          <cell r="C2892" t="str">
            <v>PE</v>
          </cell>
          <cell r="D2892">
            <v>1299</v>
          </cell>
          <cell r="E2892">
            <v>295</v>
          </cell>
        </row>
        <row r="2893">
          <cell r="A2893" t="str">
            <v>MOREILANDIAPE</v>
          </cell>
          <cell r="B2893" t="str">
            <v>MOREILANDIA</v>
          </cell>
          <cell r="C2893" t="str">
            <v>PE</v>
          </cell>
          <cell r="D2893">
            <v>1032</v>
          </cell>
          <cell r="E2893">
            <v>165</v>
          </cell>
        </row>
        <row r="2894">
          <cell r="A2894" t="str">
            <v>MORENOPE</v>
          </cell>
          <cell r="B2894" t="str">
            <v>MORENO</v>
          </cell>
          <cell r="C2894" t="str">
            <v>PE</v>
          </cell>
          <cell r="D2894">
            <v>10782</v>
          </cell>
          <cell r="E2894">
            <v>5925</v>
          </cell>
        </row>
        <row r="2895">
          <cell r="A2895" t="str">
            <v>NAZARE DA MATAPE</v>
          </cell>
          <cell r="B2895" t="str">
            <v>NAZARE DA MATA</v>
          </cell>
          <cell r="C2895" t="str">
            <v>PE</v>
          </cell>
          <cell r="D2895">
            <v>3896</v>
          </cell>
          <cell r="E2895">
            <v>1897</v>
          </cell>
        </row>
        <row r="2896">
          <cell r="A2896" t="str">
            <v>OLINDAPE</v>
          </cell>
          <cell r="B2896" t="str">
            <v>OLINDA</v>
          </cell>
          <cell r="C2896" t="str">
            <v>PE</v>
          </cell>
          <cell r="D2896">
            <v>96453</v>
          </cell>
          <cell r="E2896">
            <v>61839</v>
          </cell>
        </row>
        <row r="2897">
          <cell r="A2897" t="str">
            <v>OROBOPE</v>
          </cell>
          <cell r="B2897" t="str">
            <v>OROBO</v>
          </cell>
          <cell r="C2897" t="str">
            <v>PE</v>
          </cell>
          <cell r="D2897">
            <v>2938</v>
          </cell>
          <cell r="E2897">
            <v>1066</v>
          </cell>
        </row>
        <row r="2898">
          <cell r="A2898" t="str">
            <v>OROCOPE</v>
          </cell>
          <cell r="B2898" t="str">
            <v>OROCO</v>
          </cell>
          <cell r="C2898" t="str">
            <v>PE</v>
          </cell>
          <cell r="D2898">
            <v>1315</v>
          </cell>
          <cell r="E2898">
            <v>189</v>
          </cell>
        </row>
        <row r="2899">
          <cell r="A2899" t="str">
            <v>OURICURIPE</v>
          </cell>
          <cell r="B2899" t="str">
            <v>OURICURI</v>
          </cell>
          <cell r="C2899" t="str">
            <v>PE</v>
          </cell>
          <cell r="D2899">
            <v>11006</v>
          </cell>
          <cell r="E2899">
            <v>2138</v>
          </cell>
        </row>
        <row r="2900">
          <cell r="A2900" t="str">
            <v>PALMARESPE</v>
          </cell>
          <cell r="B2900" t="str">
            <v>PALMARES</v>
          </cell>
          <cell r="C2900" t="str">
            <v>PE</v>
          </cell>
          <cell r="D2900">
            <v>12036</v>
          </cell>
          <cell r="E2900">
            <v>4270</v>
          </cell>
        </row>
        <row r="2901">
          <cell r="A2901" t="str">
            <v>PALMEIRINAPE</v>
          </cell>
          <cell r="B2901" t="str">
            <v>PALMEIRINA</v>
          </cell>
          <cell r="C2901" t="str">
            <v>PE</v>
          </cell>
          <cell r="D2901">
            <v>607</v>
          </cell>
          <cell r="E2901">
            <v>170</v>
          </cell>
        </row>
        <row r="2902">
          <cell r="A2902" t="str">
            <v>PANELASPE</v>
          </cell>
          <cell r="B2902" t="str">
            <v>PANELAS</v>
          </cell>
          <cell r="C2902" t="str">
            <v>PE</v>
          </cell>
          <cell r="D2902">
            <v>2003</v>
          </cell>
          <cell r="E2902">
            <v>867</v>
          </cell>
        </row>
        <row r="2903">
          <cell r="A2903" t="str">
            <v>PARANATAMAPE</v>
          </cell>
          <cell r="B2903" t="str">
            <v>PARANATAMA</v>
          </cell>
          <cell r="C2903" t="str">
            <v>PE</v>
          </cell>
          <cell r="D2903">
            <v>1103</v>
          </cell>
          <cell r="E2903">
            <v>357</v>
          </cell>
        </row>
        <row r="2904">
          <cell r="A2904" t="str">
            <v>PARNAMIRIMPE</v>
          </cell>
          <cell r="B2904" t="str">
            <v>PARNAMIRIM</v>
          </cell>
          <cell r="C2904" t="str">
            <v>PE</v>
          </cell>
          <cell r="D2904">
            <v>2361</v>
          </cell>
          <cell r="E2904">
            <v>457</v>
          </cell>
        </row>
        <row r="2905">
          <cell r="A2905" t="str">
            <v>PASSIRAPE</v>
          </cell>
          <cell r="B2905" t="str">
            <v>PASSIRA</v>
          </cell>
          <cell r="C2905" t="str">
            <v>PE</v>
          </cell>
          <cell r="D2905">
            <v>3470</v>
          </cell>
          <cell r="E2905">
            <v>841</v>
          </cell>
        </row>
        <row r="2906">
          <cell r="A2906" t="str">
            <v>PAUDALHOPE</v>
          </cell>
          <cell r="B2906" t="str">
            <v>PAUDALHO</v>
          </cell>
          <cell r="C2906" t="str">
            <v>PE</v>
          </cell>
          <cell r="D2906">
            <v>5795</v>
          </cell>
          <cell r="E2906">
            <v>2232</v>
          </cell>
        </row>
        <row r="2907">
          <cell r="A2907" t="str">
            <v>PAULISTAPE</v>
          </cell>
          <cell r="B2907" t="str">
            <v>PAULISTA</v>
          </cell>
          <cell r="C2907" t="str">
            <v>PE</v>
          </cell>
          <cell r="D2907">
            <v>55427</v>
          </cell>
          <cell r="E2907">
            <v>35354</v>
          </cell>
        </row>
        <row r="2908">
          <cell r="A2908" t="str">
            <v>PEDRAPE</v>
          </cell>
          <cell r="B2908" t="str">
            <v>PEDRA</v>
          </cell>
          <cell r="C2908" t="str">
            <v>PE</v>
          </cell>
          <cell r="D2908">
            <v>1698</v>
          </cell>
          <cell r="E2908">
            <v>617</v>
          </cell>
        </row>
        <row r="2909">
          <cell r="A2909" t="str">
            <v>PESQUEIRAPE</v>
          </cell>
          <cell r="B2909" t="str">
            <v>PESQUEIRA</v>
          </cell>
          <cell r="C2909" t="str">
            <v>PE</v>
          </cell>
          <cell r="D2909">
            <v>10218</v>
          </cell>
          <cell r="E2909">
            <v>3757</v>
          </cell>
        </row>
        <row r="2910">
          <cell r="A2910" t="str">
            <v>PETROLANDIAPE</v>
          </cell>
          <cell r="B2910" t="str">
            <v>PETROLANDIA</v>
          </cell>
          <cell r="C2910" t="str">
            <v>PE</v>
          </cell>
          <cell r="D2910">
            <v>4789</v>
          </cell>
          <cell r="E2910">
            <v>1292</v>
          </cell>
        </row>
        <row r="2911">
          <cell r="A2911" t="str">
            <v>PETROLINAPE</v>
          </cell>
          <cell r="B2911" t="str">
            <v>PETROLINA</v>
          </cell>
          <cell r="C2911" t="str">
            <v>PE</v>
          </cell>
          <cell r="D2911">
            <v>67633</v>
          </cell>
          <cell r="E2911">
            <v>22839</v>
          </cell>
        </row>
        <row r="2912">
          <cell r="A2912" t="str">
            <v>POCAOPE</v>
          </cell>
          <cell r="B2912" t="str">
            <v>POCAO</v>
          </cell>
          <cell r="C2912" t="str">
            <v>PE</v>
          </cell>
          <cell r="D2912">
            <v>1835</v>
          </cell>
          <cell r="E2912">
            <v>426</v>
          </cell>
        </row>
        <row r="2913">
          <cell r="A2913" t="str">
            <v>POMBOSPE</v>
          </cell>
          <cell r="B2913" t="str">
            <v>POMBOS</v>
          </cell>
          <cell r="C2913" t="str">
            <v>PE</v>
          </cell>
          <cell r="D2913">
            <v>3501</v>
          </cell>
          <cell r="E2913">
            <v>1132</v>
          </cell>
        </row>
        <row r="2914">
          <cell r="A2914" t="str">
            <v>PRIMAVERAPE</v>
          </cell>
          <cell r="B2914" t="str">
            <v>PRIMAVERA</v>
          </cell>
          <cell r="C2914" t="str">
            <v>PE</v>
          </cell>
          <cell r="D2914">
            <v>940</v>
          </cell>
          <cell r="E2914">
            <v>338</v>
          </cell>
        </row>
        <row r="2915">
          <cell r="A2915" t="str">
            <v>QUIPAPAPE</v>
          </cell>
          <cell r="B2915" t="str">
            <v>QUIPAPA</v>
          </cell>
          <cell r="C2915" t="str">
            <v>PE</v>
          </cell>
          <cell r="D2915">
            <v>1277</v>
          </cell>
          <cell r="E2915">
            <v>447</v>
          </cell>
        </row>
        <row r="2916">
          <cell r="A2916" t="str">
            <v>QUIXABAPE</v>
          </cell>
          <cell r="B2916" t="str">
            <v>QUIXABA</v>
          </cell>
          <cell r="C2916" t="str">
            <v>PE</v>
          </cell>
          <cell r="D2916">
            <v>1086</v>
          </cell>
          <cell r="E2916">
            <v>93</v>
          </cell>
        </row>
        <row r="2917">
          <cell r="A2917" t="str">
            <v>RECIFEPE</v>
          </cell>
          <cell r="B2917" t="str">
            <v>RECIFE</v>
          </cell>
          <cell r="C2917" t="str">
            <v>PE</v>
          </cell>
          <cell r="D2917">
            <v>478753</v>
          </cell>
          <cell r="E2917">
            <v>313366</v>
          </cell>
        </row>
        <row r="2918">
          <cell r="A2918" t="str">
            <v>RIACHO DAS ALMASPE</v>
          </cell>
          <cell r="B2918" t="str">
            <v>RIACHO DAS ALMAS</v>
          </cell>
          <cell r="C2918" t="str">
            <v>PE</v>
          </cell>
          <cell r="D2918">
            <v>3157</v>
          </cell>
          <cell r="E2918">
            <v>1021</v>
          </cell>
        </row>
        <row r="2919">
          <cell r="A2919" t="str">
            <v>RIBEIRAOPE</v>
          </cell>
          <cell r="B2919" t="str">
            <v>RIBEIRAO</v>
          </cell>
          <cell r="C2919" t="str">
            <v>PE</v>
          </cell>
          <cell r="D2919">
            <v>4245</v>
          </cell>
          <cell r="E2919">
            <v>2022</v>
          </cell>
        </row>
        <row r="2920">
          <cell r="A2920" t="str">
            <v>RIO FORMOSOPE</v>
          </cell>
          <cell r="B2920" t="str">
            <v>RIO FORMOSO</v>
          </cell>
          <cell r="C2920" t="str">
            <v>PE</v>
          </cell>
          <cell r="D2920">
            <v>2085</v>
          </cell>
          <cell r="E2920">
            <v>986</v>
          </cell>
        </row>
        <row r="2921">
          <cell r="A2921" t="str">
            <v>SAIREPE</v>
          </cell>
          <cell r="B2921" t="str">
            <v>SAIRE</v>
          </cell>
          <cell r="C2921" t="str">
            <v>PE</v>
          </cell>
          <cell r="D2921">
            <v>1195</v>
          </cell>
          <cell r="E2921">
            <v>427</v>
          </cell>
        </row>
        <row r="2922">
          <cell r="A2922" t="str">
            <v>SALGADINHOPE</v>
          </cell>
          <cell r="B2922" t="str">
            <v>SALGADINHO</v>
          </cell>
          <cell r="C2922" t="str">
            <v>PE</v>
          </cell>
          <cell r="D2922">
            <v>493</v>
          </cell>
          <cell r="E2922">
            <v>106</v>
          </cell>
        </row>
        <row r="2923">
          <cell r="A2923" t="str">
            <v>SALGUEIROPE</v>
          </cell>
          <cell r="B2923" t="str">
            <v>SALGUEIRO</v>
          </cell>
          <cell r="C2923" t="str">
            <v>PE</v>
          </cell>
          <cell r="D2923">
            <v>14139</v>
          </cell>
          <cell r="E2923">
            <v>4318</v>
          </cell>
        </row>
        <row r="2924">
          <cell r="A2924" t="str">
            <v>SALOAPE</v>
          </cell>
          <cell r="B2924" t="str">
            <v>SALOA</v>
          </cell>
          <cell r="C2924" t="str">
            <v>PE</v>
          </cell>
          <cell r="D2924">
            <v>1474</v>
          </cell>
          <cell r="E2924">
            <v>435</v>
          </cell>
        </row>
        <row r="2925">
          <cell r="A2925" t="str">
            <v>SANHAROPE</v>
          </cell>
          <cell r="B2925" t="str">
            <v>SANHARO</v>
          </cell>
          <cell r="C2925" t="str">
            <v>PE</v>
          </cell>
          <cell r="D2925">
            <v>2132</v>
          </cell>
          <cell r="E2925">
            <v>695</v>
          </cell>
        </row>
        <row r="2926">
          <cell r="A2926" t="str">
            <v>SANTA CRUZPE</v>
          </cell>
          <cell r="B2926" t="str">
            <v>SANTA CRUZ</v>
          </cell>
          <cell r="C2926" t="str">
            <v>PE</v>
          </cell>
          <cell r="D2926">
            <v>1439</v>
          </cell>
          <cell r="E2926">
            <v>175</v>
          </cell>
        </row>
        <row r="2927">
          <cell r="A2927" t="str">
            <v>SANTA CRUZ DA BAIXA VERDEPE</v>
          </cell>
          <cell r="B2927" t="str">
            <v>SANTA CRUZ DA BAIXA VERDE</v>
          </cell>
          <cell r="C2927" t="str">
            <v>PE</v>
          </cell>
          <cell r="D2927">
            <v>2076</v>
          </cell>
          <cell r="E2927">
            <v>273</v>
          </cell>
        </row>
        <row r="2928">
          <cell r="A2928" t="str">
            <v>SANTA CRUZ DO CAPIBARIBEPE</v>
          </cell>
          <cell r="B2928" t="str">
            <v>SANTA CRUZ DO CAPIBARIBE</v>
          </cell>
          <cell r="C2928" t="str">
            <v>PE</v>
          </cell>
          <cell r="D2928">
            <v>25831</v>
          </cell>
          <cell r="E2928">
            <v>7240</v>
          </cell>
        </row>
        <row r="2929">
          <cell r="A2929" t="str">
            <v>SANTA FILOMENAPE</v>
          </cell>
          <cell r="B2929" t="str">
            <v>SANTA FILOMENA</v>
          </cell>
          <cell r="C2929" t="str">
            <v>PE</v>
          </cell>
          <cell r="D2929">
            <v>1285</v>
          </cell>
          <cell r="E2929">
            <v>101</v>
          </cell>
        </row>
        <row r="2930">
          <cell r="A2930" t="str">
            <v>SANTA MARIA DA BOA VISTAPE</v>
          </cell>
          <cell r="B2930" t="str">
            <v>SANTA MARIA DA BOA VISTA</v>
          </cell>
          <cell r="C2930" t="str">
            <v>PE</v>
          </cell>
          <cell r="D2930">
            <v>4176</v>
          </cell>
          <cell r="E2930">
            <v>870</v>
          </cell>
        </row>
        <row r="2931">
          <cell r="A2931" t="str">
            <v>SANTA MARIA DO CAMBUCAPE</v>
          </cell>
          <cell r="B2931" t="str">
            <v>SANTA MARIA DO CAMBUCA</v>
          </cell>
          <cell r="C2931" t="str">
            <v>PE</v>
          </cell>
          <cell r="D2931">
            <v>1575</v>
          </cell>
          <cell r="E2931">
            <v>419</v>
          </cell>
        </row>
        <row r="2932">
          <cell r="A2932" t="str">
            <v>SANTA TEREZINHAPE</v>
          </cell>
          <cell r="B2932" t="str">
            <v>SANTA TEREZINHA</v>
          </cell>
          <cell r="C2932" t="str">
            <v>PE</v>
          </cell>
          <cell r="D2932">
            <v>1200</v>
          </cell>
          <cell r="E2932">
            <v>285</v>
          </cell>
        </row>
        <row r="2933">
          <cell r="A2933" t="str">
            <v>SAO BENEDITO DO SULPE</v>
          </cell>
          <cell r="B2933" t="str">
            <v>SAO BENEDITO DO SUL</v>
          </cell>
          <cell r="C2933" t="str">
            <v>PE</v>
          </cell>
          <cell r="D2933">
            <v>517</v>
          </cell>
          <cell r="E2933">
            <v>182</v>
          </cell>
        </row>
        <row r="2934">
          <cell r="A2934" t="str">
            <v>SAO BENTO DO UNAPE</v>
          </cell>
          <cell r="B2934" t="str">
            <v>SAO BENTO DO UNA</v>
          </cell>
          <cell r="C2934" t="str">
            <v>PE</v>
          </cell>
          <cell r="D2934">
            <v>7253</v>
          </cell>
          <cell r="E2934">
            <v>1815</v>
          </cell>
        </row>
        <row r="2935">
          <cell r="A2935" t="str">
            <v>SAO CAITANOPE</v>
          </cell>
          <cell r="B2935" t="str">
            <v>SAO CAITANO</v>
          </cell>
          <cell r="C2935" t="str">
            <v>PE</v>
          </cell>
          <cell r="D2935">
            <v>4953</v>
          </cell>
          <cell r="E2935">
            <v>1683</v>
          </cell>
        </row>
        <row r="2936">
          <cell r="A2936" t="str">
            <v>SAO JOAOPE</v>
          </cell>
          <cell r="B2936" t="str">
            <v>SAO JOAO</v>
          </cell>
          <cell r="C2936" t="str">
            <v>PE</v>
          </cell>
          <cell r="D2936">
            <v>1877</v>
          </cell>
          <cell r="E2936">
            <v>557</v>
          </cell>
        </row>
        <row r="2937">
          <cell r="A2937" t="str">
            <v>SAO JOAQUIM DO MONTEPE</v>
          </cell>
          <cell r="B2937" t="str">
            <v>SAO JOAQUIM DO MONTE</v>
          </cell>
          <cell r="C2937" t="str">
            <v>PE</v>
          </cell>
          <cell r="D2937">
            <v>1724</v>
          </cell>
          <cell r="E2937">
            <v>607</v>
          </cell>
        </row>
        <row r="2938">
          <cell r="A2938" t="str">
            <v>SAO JOSE DA COROA GRANDEPE</v>
          </cell>
          <cell r="B2938" t="str">
            <v>SAO JOSE DA COROA GRANDE</v>
          </cell>
          <cell r="C2938" t="str">
            <v>PE</v>
          </cell>
          <cell r="D2938">
            <v>1326</v>
          </cell>
          <cell r="E2938">
            <v>684</v>
          </cell>
        </row>
        <row r="2939">
          <cell r="A2939" t="str">
            <v>SAO JOSE DO BELMONTEPE</v>
          </cell>
          <cell r="B2939" t="str">
            <v>SAO JOSE DO BELMONTE</v>
          </cell>
          <cell r="C2939" t="str">
            <v>PE</v>
          </cell>
          <cell r="D2939">
            <v>4642</v>
          </cell>
          <cell r="E2939">
            <v>1273</v>
          </cell>
        </row>
        <row r="2940">
          <cell r="A2940" t="str">
            <v>SAO JOSE DO EGITOPE</v>
          </cell>
          <cell r="B2940" t="str">
            <v>SAO JOSE DO EGITO</v>
          </cell>
          <cell r="C2940" t="str">
            <v>PE</v>
          </cell>
          <cell r="D2940">
            <v>8039</v>
          </cell>
          <cell r="E2940">
            <v>2820</v>
          </cell>
        </row>
        <row r="2941">
          <cell r="A2941" t="str">
            <v>SAO LOURENCO DA MATAPE</v>
          </cell>
          <cell r="B2941" t="str">
            <v>SAO LOURENCO DA MATA</v>
          </cell>
          <cell r="C2941" t="str">
            <v>PE</v>
          </cell>
          <cell r="D2941">
            <v>11346</v>
          </cell>
          <cell r="E2941">
            <v>6396</v>
          </cell>
        </row>
        <row r="2942">
          <cell r="A2942" t="str">
            <v>SAO VICENTE FERRERPE</v>
          </cell>
          <cell r="B2942" t="str">
            <v>SAO VICENTE FERRER</v>
          </cell>
          <cell r="C2942" t="str">
            <v>PE</v>
          </cell>
          <cell r="D2942">
            <v>2180</v>
          </cell>
          <cell r="E2942">
            <v>527</v>
          </cell>
        </row>
        <row r="2943">
          <cell r="A2943" t="str">
            <v>SERRA TALHADAPE</v>
          </cell>
          <cell r="B2943" t="str">
            <v>SERRA TALHADA</v>
          </cell>
          <cell r="C2943" t="str">
            <v>PE</v>
          </cell>
          <cell r="D2943">
            <v>19797</v>
          </cell>
          <cell r="E2943">
            <v>5848</v>
          </cell>
        </row>
        <row r="2944">
          <cell r="A2944" t="str">
            <v>SERRITAPE</v>
          </cell>
          <cell r="B2944" t="str">
            <v>SERRITA</v>
          </cell>
          <cell r="C2944" t="str">
            <v>PE</v>
          </cell>
          <cell r="D2944">
            <v>1631</v>
          </cell>
          <cell r="E2944">
            <v>422</v>
          </cell>
        </row>
        <row r="2945">
          <cell r="A2945" t="str">
            <v>SERTANIAPE</v>
          </cell>
          <cell r="B2945" t="str">
            <v>SERTANIA</v>
          </cell>
          <cell r="C2945" t="str">
            <v>PE</v>
          </cell>
          <cell r="D2945">
            <v>8562</v>
          </cell>
          <cell r="E2945">
            <v>1990</v>
          </cell>
        </row>
        <row r="2946">
          <cell r="A2946" t="str">
            <v>SIRINHAEMPE</v>
          </cell>
          <cell r="B2946" t="str">
            <v>SIRINHAEM</v>
          </cell>
          <cell r="C2946" t="str">
            <v>PE</v>
          </cell>
          <cell r="D2946">
            <v>3028</v>
          </cell>
          <cell r="E2946">
            <v>1381</v>
          </cell>
        </row>
        <row r="2947">
          <cell r="A2947" t="str">
            <v>SOLIDAOPE</v>
          </cell>
          <cell r="B2947" t="str">
            <v>SOLIDAO</v>
          </cell>
          <cell r="C2947" t="str">
            <v>PE</v>
          </cell>
          <cell r="D2947">
            <v>538</v>
          </cell>
          <cell r="E2947">
            <v>110</v>
          </cell>
        </row>
        <row r="2948">
          <cell r="A2948" t="str">
            <v>SURUBIMPE</v>
          </cell>
          <cell r="B2948" t="str">
            <v>SURUBIM</v>
          </cell>
          <cell r="C2948" t="str">
            <v>PE</v>
          </cell>
          <cell r="D2948">
            <v>12458</v>
          </cell>
          <cell r="E2948">
            <v>3992</v>
          </cell>
        </row>
        <row r="2949">
          <cell r="A2949" t="str">
            <v>TABIRAPE</v>
          </cell>
          <cell r="B2949" t="str">
            <v>TABIRA</v>
          </cell>
          <cell r="C2949" t="str">
            <v>PE</v>
          </cell>
          <cell r="D2949">
            <v>6032</v>
          </cell>
          <cell r="E2949">
            <v>1657</v>
          </cell>
        </row>
        <row r="2950">
          <cell r="A2950" t="str">
            <v>TACAIMBOPE</v>
          </cell>
          <cell r="B2950" t="str">
            <v>TACAIMBO</v>
          </cell>
          <cell r="C2950" t="str">
            <v>PE</v>
          </cell>
          <cell r="D2950">
            <v>1383</v>
          </cell>
          <cell r="E2950">
            <v>445</v>
          </cell>
        </row>
        <row r="2951">
          <cell r="A2951" t="str">
            <v>TACARATUPE</v>
          </cell>
          <cell r="B2951" t="str">
            <v>TACARATU</v>
          </cell>
          <cell r="C2951" t="str">
            <v>PE</v>
          </cell>
          <cell r="D2951">
            <v>1095</v>
          </cell>
          <cell r="E2951">
            <v>151</v>
          </cell>
        </row>
        <row r="2952">
          <cell r="A2952" t="str">
            <v>TAMANDAREPE</v>
          </cell>
          <cell r="B2952" t="str">
            <v>TAMANDARE</v>
          </cell>
          <cell r="C2952" t="str">
            <v>PE</v>
          </cell>
          <cell r="D2952">
            <v>1893</v>
          </cell>
          <cell r="E2952">
            <v>763</v>
          </cell>
        </row>
        <row r="2953">
          <cell r="A2953" t="str">
            <v>TAQUARITINGA DO NORTEPE</v>
          </cell>
          <cell r="B2953" t="str">
            <v>TAQUARITINGA DO NORTE</v>
          </cell>
          <cell r="C2953" t="str">
            <v>PE</v>
          </cell>
          <cell r="D2953">
            <v>3969</v>
          </cell>
          <cell r="E2953">
            <v>1523</v>
          </cell>
        </row>
        <row r="2954">
          <cell r="A2954" t="str">
            <v>TEREZINHAPE</v>
          </cell>
          <cell r="B2954" t="str">
            <v>TEREZINHA</v>
          </cell>
          <cell r="C2954" t="str">
            <v>PE</v>
          </cell>
          <cell r="D2954">
            <v>677</v>
          </cell>
          <cell r="E2954">
            <v>171</v>
          </cell>
        </row>
        <row r="2955">
          <cell r="A2955" t="str">
            <v>TERRA NOVAPE</v>
          </cell>
          <cell r="B2955" t="str">
            <v>TERRA NOVA</v>
          </cell>
          <cell r="C2955" t="str">
            <v>PE</v>
          </cell>
          <cell r="D2955">
            <v>1268</v>
          </cell>
          <cell r="E2955">
            <v>271</v>
          </cell>
        </row>
        <row r="2956">
          <cell r="A2956" t="str">
            <v>TIMBAUBAPE</v>
          </cell>
          <cell r="B2956" t="str">
            <v>TIMBAUBA</v>
          </cell>
          <cell r="C2956" t="str">
            <v>PE</v>
          </cell>
          <cell r="D2956">
            <v>18604</v>
          </cell>
          <cell r="E2956">
            <v>5364</v>
          </cell>
        </row>
        <row r="2957">
          <cell r="A2957" t="str">
            <v>TORITAMAPE</v>
          </cell>
          <cell r="B2957" t="str">
            <v>TORITAMA</v>
          </cell>
          <cell r="C2957" t="str">
            <v>PE</v>
          </cell>
          <cell r="D2957">
            <v>6696</v>
          </cell>
          <cell r="E2957">
            <v>2869</v>
          </cell>
        </row>
        <row r="2958">
          <cell r="A2958" t="str">
            <v>TRACUNHAEMPE</v>
          </cell>
          <cell r="B2958" t="str">
            <v>TRACUNHAEM</v>
          </cell>
          <cell r="C2958" t="str">
            <v>PE</v>
          </cell>
          <cell r="D2958">
            <v>984</v>
          </cell>
          <cell r="E2958">
            <v>364</v>
          </cell>
        </row>
        <row r="2959">
          <cell r="A2959" t="str">
            <v>TRINDADEPE</v>
          </cell>
          <cell r="B2959" t="str">
            <v>TRINDADE</v>
          </cell>
          <cell r="C2959" t="str">
            <v>PE</v>
          </cell>
          <cell r="D2959">
            <v>4671</v>
          </cell>
          <cell r="E2959">
            <v>871</v>
          </cell>
        </row>
        <row r="2960">
          <cell r="A2960" t="str">
            <v>TRIUNFOPE</v>
          </cell>
          <cell r="B2960" t="str">
            <v>TRIUNFO</v>
          </cell>
          <cell r="C2960" t="str">
            <v>PE</v>
          </cell>
          <cell r="D2960">
            <v>3906</v>
          </cell>
          <cell r="E2960">
            <v>764</v>
          </cell>
        </row>
        <row r="2961">
          <cell r="A2961" t="str">
            <v>TUPANATINGAPE</v>
          </cell>
          <cell r="B2961" t="str">
            <v>TUPANATINGA</v>
          </cell>
          <cell r="C2961" t="str">
            <v>PE</v>
          </cell>
          <cell r="D2961">
            <v>2210</v>
          </cell>
          <cell r="E2961">
            <v>439</v>
          </cell>
        </row>
        <row r="2962">
          <cell r="A2962" t="str">
            <v>TUPARETAMAPE</v>
          </cell>
          <cell r="B2962" t="str">
            <v>TUPARETAMA</v>
          </cell>
          <cell r="C2962" t="str">
            <v>PE</v>
          </cell>
          <cell r="D2962">
            <v>1854</v>
          </cell>
          <cell r="E2962">
            <v>491</v>
          </cell>
        </row>
        <row r="2963">
          <cell r="A2963" t="str">
            <v>VENTUROSAPE</v>
          </cell>
          <cell r="B2963" t="str">
            <v>VENTUROSA</v>
          </cell>
          <cell r="C2963" t="str">
            <v>PE</v>
          </cell>
          <cell r="D2963">
            <v>1549</v>
          </cell>
          <cell r="E2963">
            <v>593</v>
          </cell>
        </row>
        <row r="2964">
          <cell r="A2964" t="str">
            <v>VERDEJANTEPE</v>
          </cell>
          <cell r="B2964" t="str">
            <v>VERDEJANTE</v>
          </cell>
          <cell r="C2964" t="str">
            <v>PE</v>
          </cell>
          <cell r="D2964">
            <v>1010</v>
          </cell>
          <cell r="E2964">
            <v>247</v>
          </cell>
        </row>
        <row r="2965">
          <cell r="A2965" t="str">
            <v>VERTENTE DO LERIOPE</v>
          </cell>
          <cell r="B2965" t="str">
            <v>VERTENTE DO LERIO</v>
          </cell>
          <cell r="C2965" t="str">
            <v>PE</v>
          </cell>
          <cell r="D2965">
            <v>1350</v>
          </cell>
          <cell r="E2965">
            <v>276</v>
          </cell>
        </row>
        <row r="2966">
          <cell r="A2966" t="str">
            <v>VERTENTESPE</v>
          </cell>
          <cell r="B2966" t="str">
            <v>VERTENTES</v>
          </cell>
          <cell r="C2966" t="str">
            <v>PE</v>
          </cell>
          <cell r="D2966">
            <v>2234</v>
          </cell>
          <cell r="E2966">
            <v>966</v>
          </cell>
        </row>
        <row r="2967">
          <cell r="A2967" t="str">
            <v>VICENCIAPE</v>
          </cell>
          <cell r="B2967" t="str">
            <v>VICENCIA</v>
          </cell>
          <cell r="C2967" t="str">
            <v>PE</v>
          </cell>
          <cell r="D2967">
            <v>3511</v>
          </cell>
          <cell r="E2967">
            <v>1479</v>
          </cell>
        </row>
        <row r="2968">
          <cell r="A2968" t="str">
            <v>VITORIA DE SANTO ANTAOPE</v>
          </cell>
          <cell r="B2968" t="str">
            <v>VITORIA DE SANTO ANTAO</v>
          </cell>
          <cell r="C2968" t="str">
            <v>PE</v>
          </cell>
          <cell r="D2968">
            <v>27260</v>
          </cell>
          <cell r="E2968">
            <v>10063</v>
          </cell>
        </row>
        <row r="2969">
          <cell r="A2969" t="str">
            <v>XEXEUPE</v>
          </cell>
          <cell r="B2969" t="str">
            <v>XEXEU</v>
          </cell>
          <cell r="C2969" t="str">
            <v>PE</v>
          </cell>
          <cell r="D2969">
            <v>868</v>
          </cell>
          <cell r="E2969">
            <v>370</v>
          </cell>
        </row>
        <row r="2970">
          <cell r="A2970" t="str">
            <v>ACAUAPI</v>
          </cell>
          <cell r="B2970" t="str">
            <v>ACAUA</v>
          </cell>
          <cell r="C2970" t="str">
            <v>PI</v>
          </cell>
          <cell r="D2970">
            <v>336</v>
          </cell>
          <cell r="E2970">
            <v>13</v>
          </cell>
        </row>
        <row r="2971">
          <cell r="A2971" t="str">
            <v>AGRICOLANDIAPI</v>
          </cell>
          <cell r="B2971" t="str">
            <v>AGRICOLANDIA</v>
          </cell>
          <cell r="C2971" t="str">
            <v>PI</v>
          </cell>
          <cell r="D2971">
            <v>513</v>
          </cell>
          <cell r="E2971">
            <v>72</v>
          </cell>
        </row>
        <row r="2972">
          <cell r="A2972" t="str">
            <v>AGUA BRANCAPI</v>
          </cell>
          <cell r="B2972" t="str">
            <v>AGUA BRANCA</v>
          </cell>
          <cell r="C2972" t="str">
            <v>PI</v>
          </cell>
          <cell r="D2972">
            <v>4328</v>
          </cell>
          <cell r="E2972">
            <v>600</v>
          </cell>
        </row>
        <row r="2973">
          <cell r="A2973" t="str">
            <v>ALAGOINHA DO PIAUIPI</v>
          </cell>
          <cell r="B2973" t="str">
            <v>ALAGOINHA DO PIAUI</v>
          </cell>
          <cell r="C2973" t="str">
            <v>PI</v>
          </cell>
          <cell r="D2973">
            <v>414</v>
          </cell>
          <cell r="E2973">
            <v>61</v>
          </cell>
        </row>
        <row r="2974">
          <cell r="A2974" t="str">
            <v>ALEGRETE DO PIAUIPI</v>
          </cell>
          <cell r="B2974" t="str">
            <v>ALEGRETE DO PIAUI</v>
          </cell>
          <cell r="C2974" t="str">
            <v>PI</v>
          </cell>
          <cell r="D2974">
            <v>163</v>
          </cell>
          <cell r="E2974">
            <v>27</v>
          </cell>
        </row>
        <row r="2975">
          <cell r="A2975" t="str">
            <v>ALTO LONGAPI</v>
          </cell>
          <cell r="B2975" t="str">
            <v>ALTO LONGA</v>
          </cell>
          <cell r="C2975" t="str">
            <v>PI</v>
          </cell>
          <cell r="D2975">
            <v>905</v>
          </cell>
          <cell r="E2975">
            <v>135</v>
          </cell>
        </row>
        <row r="2976">
          <cell r="A2976" t="str">
            <v>ALTOSPI</v>
          </cell>
          <cell r="B2976" t="str">
            <v>ALTOS</v>
          </cell>
          <cell r="C2976" t="str">
            <v>PI</v>
          </cell>
          <cell r="D2976">
            <v>4986</v>
          </cell>
          <cell r="E2976">
            <v>1154</v>
          </cell>
        </row>
        <row r="2977">
          <cell r="A2977" t="str">
            <v>ALVORADA DO GURGUEIAPI</v>
          </cell>
          <cell r="B2977" t="str">
            <v>ALVORADA DO GURGUEIA</v>
          </cell>
          <cell r="C2977" t="str">
            <v>PI</v>
          </cell>
          <cell r="D2977">
            <v>287</v>
          </cell>
          <cell r="E2977">
            <v>31</v>
          </cell>
        </row>
        <row r="2978">
          <cell r="A2978" t="str">
            <v>AMARANTEPI</v>
          </cell>
          <cell r="B2978" t="str">
            <v>AMARANTE</v>
          </cell>
          <cell r="C2978" t="str">
            <v>PI</v>
          </cell>
          <cell r="D2978">
            <v>1450</v>
          </cell>
          <cell r="E2978">
            <v>215</v>
          </cell>
        </row>
        <row r="2979">
          <cell r="A2979" t="str">
            <v>ANGICAL DO PIAUIPI</v>
          </cell>
          <cell r="B2979" t="str">
            <v>ANGICAL DO PIAUI</v>
          </cell>
          <cell r="C2979" t="str">
            <v>PI</v>
          </cell>
          <cell r="D2979">
            <v>780</v>
          </cell>
          <cell r="E2979">
            <v>104</v>
          </cell>
        </row>
        <row r="2980">
          <cell r="A2980" t="str">
            <v>ANISIO DE ABREUPI</v>
          </cell>
          <cell r="B2980" t="str">
            <v>ANISIO DE ABREU</v>
          </cell>
          <cell r="C2980" t="str">
            <v>PI</v>
          </cell>
          <cell r="D2980">
            <v>482</v>
          </cell>
          <cell r="E2980">
            <v>62</v>
          </cell>
        </row>
        <row r="2981">
          <cell r="A2981" t="str">
            <v>ANTONIO ALMEIDAPI</v>
          </cell>
          <cell r="B2981" t="str">
            <v>ANTONIO ALMEIDA</v>
          </cell>
          <cell r="C2981" t="str">
            <v>PI</v>
          </cell>
          <cell r="D2981">
            <v>256</v>
          </cell>
          <cell r="E2981">
            <v>38</v>
          </cell>
        </row>
        <row r="2982">
          <cell r="A2982" t="str">
            <v>AROAZESPI</v>
          </cell>
          <cell r="B2982" t="str">
            <v>AROAZES</v>
          </cell>
          <cell r="C2982" t="str">
            <v>PI</v>
          </cell>
          <cell r="D2982">
            <v>375</v>
          </cell>
          <cell r="E2982">
            <v>73</v>
          </cell>
        </row>
        <row r="2983">
          <cell r="A2983" t="str">
            <v>AROEIRAS DO ITAIMPI</v>
          </cell>
          <cell r="B2983" t="str">
            <v>AROEIRAS DO ITAIM</v>
          </cell>
          <cell r="C2983" t="str">
            <v>PI</v>
          </cell>
          <cell r="D2983">
            <v>207</v>
          </cell>
          <cell r="E2983">
            <v>10</v>
          </cell>
        </row>
        <row r="2984">
          <cell r="A2984" t="str">
            <v>ARRAIALPI</v>
          </cell>
          <cell r="B2984" t="str">
            <v>ARRAIAL</v>
          </cell>
          <cell r="C2984" t="str">
            <v>PI</v>
          </cell>
          <cell r="D2984">
            <v>253</v>
          </cell>
          <cell r="E2984">
            <v>22</v>
          </cell>
        </row>
        <row r="2985">
          <cell r="A2985" t="str">
            <v>ASSUNCAO DO PIAUIPI</v>
          </cell>
          <cell r="B2985" t="str">
            <v>ASSUNCAO DO PIAUI</v>
          </cell>
          <cell r="C2985" t="str">
            <v>PI</v>
          </cell>
          <cell r="D2985">
            <v>156</v>
          </cell>
          <cell r="E2985">
            <v>9</v>
          </cell>
        </row>
        <row r="2986">
          <cell r="A2986" t="str">
            <v>AVELINO LOPESPI</v>
          </cell>
          <cell r="B2986" t="str">
            <v>AVELINO LOPES</v>
          </cell>
          <cell r="C2986" t="str">
            <v>PI</v>
          </cell>
          <cell r="D2986">
            <v>515</v>
          </cell>
          <cell r="E2986">
            <v>53</v>
          </cell>
        </row>
        <row r="2987">
          <cell r="A2987" t="str">
            <v>BAIXA GRANDE DO RIBEIROPI</v>
          </cell>
          <cell r="B2987" t="str">
            <v>BAIXA GRANDE DO RIBEIRO</v>
          </cell>
          <cell r="C2987" t="str">
            <v>PI</v>
          </cell>
          <cell r="D2987">
            <v>584</v>
          </cell>
          <cell r="E2987">
            <v>45</v>
          </cell>
        </row>
        <row r="2988">
          <cell r="A2988" t="str">
            <v>BARRA D'ALCANTARAPI</v>
          </cell>
          <cell r="B2988" t="str">
            <v>BARRA D'ALCANTARA</v>
          </cell>
          <cell r="C2988" t="str">
            <v>PI</v>
          </cell>
          <cell r="D2988">
            <v>381</v>
          </cell>
          <cell r="E2988">
            <v>26</v>
          </cell>
        </row>
        <row r="2989">
          <cell r="A2989" t="str">
            <v>BARRASPI</v>
          </cell>
          <cell r="B2989" t="str">
            <v>BARRAS</v>
          </cell>
          <cell r="C2989" t="str">
            <v>PI</v>
          </cell>
          <cell r="D2989">
            <v>5204</v>
          </cell>
          <cell r="E2989">
            <v>545</v>
          </cell>
        </row>
        <row r="2990">
          <cell r="A2990" t="str">
            <v>BARREIRAS DO PIAUIPI</v>
          </cell>
          <cell r="B2990" t="str">
            <v>BARREIRAS DO PIAUI</v>
          </cell>
          <cell r="C2990" t="str">
            <v>PI</v>
          </cell>
          <cell r="D2990">
            <v>100</v>
          </cell>
          <cell r="E2990">
            <v>10</v>
          </cell>
        </row>
        <row r="2991">
          <cell r="A2991" t="str">
            <v>BARRO DUROPI</v>
          </cell>
          <cell r="B2991" t="str">
            <v>BARRO DURO</v>
          </cell>
          <cell r="C2991" t="str">
            <v>PI</v>
          </cell>
          <cell r="D2991">
            <v>874</v>
          </cell>
          <cell r="E2991">
            <v>162</v>
          </cell>
        </row>
        <row r="2992">
          <cell r="A2992" t="str">
            <v>BATALHAPI</v>
          </cell>
          <cell r="B2992" t="str">
            <v>BATALHA</v>
          </cell>
          <cell r="C2992" t="str">
            <v>PI</v>
          </cell>
          <cell r="D2992">
            <v>1582</v>
          </cell>
          <cell r="E2992">
            <v>238</v>
          </cell>
        </row>
        <row r="2993">
          <cell r="A2993" t="str">
            <v>BELA VISTA DO PIAUIPI</v>
          </cell>
          <cell r="B2993" t="str">
            <v>BELA VISTA DO PIAUI</v>
          </cell>
          <cell r="C2993" t="str">
            <v>PI</v>
          </cell>
          <cell r="D2993">
            <v>179</v>
          </cell>
          <cell r="E2993">
            <v>44</v>
          </cell>
        </row>
        <row r="2994">
          <cell r="A2994" t="str">
            <v>BELEM DO PIAUIPI</v>
          </cell>
          <cell r="B2994" t="str">
            <v>BELEM DO PIAUI</v>
          </cell>
          <cell r="C2994" t="str">
            <v>PI</v>
          </cell>
          <cell r="D2994">
            <v>68</v>
          </cell>
          <cell r="E2994">
            <v>16</v>
          </cell>
        </row>
        <row r="2995">
          <cell r="A2995" t="str">
            <v>BENEDITINOSPI</v>
          </cell>
          <cell r="B2995" t="str">
            <v>BENEDITINOS</v>
          </cell>
          <cell r="C2995" t="str">
            <v>PI</v>
          </cell>
          <cell r="D2995">
            <v>787</v>
          </cell>
          <cell r="E2995">
            <v>74</v>
          </cell>
        </row>
        <row r="2996">
          <cell r="A2996" t="str">
            <v>BERTOLINIAPI</v>
          </cell>
          <cell r="B2996" t="str">
            <v>BERTOLINIA</v>
          </cell>
          <cell r="C2996" t="str">
            <v>PI</v>
          </cell>
          <cell r="D2996">
            <v>400</v>
          </cell>
          <cell r="E2996">
            <v>30</v>
          </cell>
        </row>
        <row r="2997">
          <cell r="A2997" t="str">
            <v>BETANIA DO PIAUIPI</v>
          </cell>
          <cell r="B2997" t="str">
            <v>BETANIA DO PIAUI</v>
          </cell>
          <cell r="C2997" t="str">
            <v>PI</v>
          </cell>
          <cell r="D2997">
            <v>312</v>
          </cell>
          <cell r="E2997">
            <v>10</v>
          </cell>
        </row>
        <row r="2998">
          <cell r="A2998" t="str">
            <v>BOA HORAPI</v>
          </cell>
          <cell r="B2998" t="str">
            <v>BOA HORA</v>
          </cell>
          <cell r="C2998" t="str">
            <v>PI</v>
          </cell>
          <cell r="D2998">
            <v>276</v>
          </cell>
          <cell r="E2998">
            <v>16</v>
          </cell>
        </row>
        <row r="2999">
          <cell r="A2999" t="str">
            <v>BOCAINAPI</v>
          </cell>
          <cell r="B2999" t="str">
            <v>BOCAINA</v>
          </cell>
          <cell r="C2999" t="str">
            <v>PI</v>
          </cell>
          <cell r="D2999">
            <v>595</v>
          </cell>
          <cell r="E2999">
            <v>103</v>
          </cell>
        </row>
        <row r="3000">
          <cell r="A3000" t="str">
            <v>BOM JESUSPI</v>
          </cell>
          <cell r="B3000" t="str">
            <v>BOM JESUS</v>
          </cell>
          <cell r="C3000" t="str">
            <v>PI</v>
          </cell>
          <cell r="D3000">
            <v>4370</v>
          </cell>
          <cell r="E3000">
            <v>589</v>
          </cell>
        </row>
        <row r="3001">
          <cell r="A3001" t="str">
            <v>BOM PRINCIPIO DO PIAUIPI</v>
          </cell>
          <cell r="B3001" t="str">
            <v>BOM PRINCIPIO DO PIAUI</v>
          </cell>
          <cell r="C3001" t="str">
            <v>PI</v>
          </cell>
          <cell r="D3001">
            <v>299</v>
          </cell>
          <cell r="E3001">
            <v>43</v>
          </cell>
        </row>
        <row r="3002">
          <cell r="A3002" t="str">
            <v>BONFIM DO PIAUIPI</v>
          </cell>
          <cell r="B3002" t="str">
            <v>BONFIM DO PIAUI</v>
          </cell>
          <cell r="C3002" t="str">
            <v>PI</v>
          </cell>
          <cell r="D3002">
            <v>293</v>
          </cell>
          <cell r="E3002">
            <v>26</v>
          </cell>
        </row>
        <row r="3003">
          <cell r="A3003" t="str">
            <v>BOQUEIRAO DO PIAUIPI</v>
          </cell>
          <cell r="B3003" t="str">
            <v>BOQUEIRAO DO PIAUI</v>
          </cell>
          <cell r="C3003" t="str">
            <v>PI</v>
          </cell>
          <cell r="D3003">
            <v>366</v>
          </cell>
          <cell r="E3003">
            <v>65</v>
          </cell>
        </row>
        <row r="3004">
          <cell r="A3004" t="str">
            <v>BRASILEIRAPI</v>
          </cell>
          <cell r="B3004" t="str">
            <v>BRASILEIRA</v>
          </cell>
          <cell r="C3004" t="str">
            <v>PI</v>
          </cell>
          <cell r="D3004">
            <v>703</v>
          </cell>
          <cell r="E3004">
            <v>128</v>
          </cell>
        </row>
        <row r="3005">
          <cell r="A3005" t="str">
            <v>BREJO DO PIAUIPI</v>
          </cell>
          <cell r="B3005" t="str">
            <v>BREJO DO PIAUI</v>
          </cell>
          <cell r="C3005" t="str">
            <v>PI</v>
          </cell>
          <cell r="D3005">
            <v>169</v>
          </cell>
          <cell r="E3005">
            <v>16</v>
          </cell>
        </row>
        <row r="3006">
          <cell r="A3006" t="str">
            <v>BURITI DOS LOPESPI</v>
          </cell>
          <cell r="B3006" t="str">
            <v>BURITI DOS LOPES</v>
          </cell>
          <cell r="C3006" t="str">
            <v>PI</v>
          </cell>
          <cell r="D3006">
            <v>1388</v>
          </cell>
          <cell r="E3006">
            <v>304</v>
          </cell>
        </row>
        <row r="3007">
          <cell r="A3007" t="str">
            <v>BURITI DOS MONTESPI</v>
          </cell>
          <cell r="B3007" t="str">
            <v>BURITI DOS MONTES</v>
          </cell>
          <cell r="C3007" t="str">
            <v>PI</v>
          </cell>
          <cell r="D3007">
            <v>111</v>
          </cell>
          <cell r="E3007">
            <v>16</v>
          </cell>
        </row>
        <row r="3008">
          <cell r="A3008" t="str">
            <v>CABECEIRAS DO PIAUIPI</v>
          </cell>
          <cell r="B3008" t="str">
            <v>CABECEIRAS DO PIAUI</v>
          </cell>
          <cell r="C3008" t="str">
            <v>PI</v>
          </cell>
          <cell r="D3008">
            <v>451</v>
          </cell>
          <cell r="E3008">
            <v>46</v>
          </cell>
        </row>
        <row r="3009">
          <cell r="A3009" t="str">
            <v>CAJAZEIRAS DO PIAUIPI</v>
          </cell>
          <cell r="B3009" t="str">
            <v>CAJAZEIRAS DO PIAUI</v>
          </cell>
          <cell r="C3009" t="str">
            <v>PI</v>
          </cell>
          <cell r="D3009">
            <v>164</v>
          </cell>
          <cell r="E3009">
            <v>4</v>
          </cell>
        </row>
        <row r="3010">
          <cell r="A3010" t="str">
            <v>CAJUEIRO DA PRAIAPI</v>
          </cell>
          <cell r="B3010" t="str">
            <v>CAJUEIRO DA PRAIA</v>
          </cell>
          <cell r="C3010" t="str">
            <v>PI</v>
          </cell>
          <cell r="D3010">
            <v>285</v>
          </cell>
          <cell r="E3010">
            <v>52</v>
          </cell>
        </row>
        <row r="3011">
          <cell r="A3011" t="str">
            <v>CALDEIRAO GRANDE DO PIAUIPI</v>
          </cell>
          <cell r="B3011" t="str">
            <v>CALDEIRAO GRANDE DO PIAUI</v>
          </cell>
          <cell r="C3011" t="str">
            <v>PI</v>
          </cell>
          <cell r="D3011">
            <v>169</v>
          </cell>
          <cell r="E3011">
            <v>21</v>
          </cell>
        </row>
        <row r="3012">
          <cell r="A3012" t="str">
            <v>CAMPINAS DO PIAUIPI</v>
          </cell>
          <cell r="B3012" t="str">
            <v>CAMPINAS DO PIAUI</v>
          </cell>
          <cell r="C3012" t="str">
            <v>PI</v>
          </cell>
          <cell r="D3012">
            <v>261</v>
          </cell>
          <cell r="E3012">
            <v>35</v>
          </cell>
        </row>
        <row r="3013">
          <cell r="A3013" t="str">
            <v>CAMPO ALEGRE DO FIDALGOPI</v>
          </cell>
          <cell r="B3013" t="str">
            <v>CAMPO ALEGRE DO FIDALGO</v>
          </cell>
          <cell r="C3013" t="str">
            <v>PI</v>
          </cell>
          <cell r="D3013">
            <v>156</v>
          </cell>
          <cell r="E3013">
            <v>10</v>
          </cell>
        </row>
        <row r="3014">
          <cell r="A3014" t="str">
            <v>CAMPO GRANDE DO PIAUIPI</v>
          </cell>
          <cell r="B3014" t="str">
            <v>CAMPO GRANDE DO PIAUI</v>
          </cell>
          <cell r="C3014" t="str">
            <v>PI</v>
          </cell>
          <cell r="D3014">
            <v>511</v>
          </cell>
          <cell r="E3014">
            <v>82</v>
          </cell>
        </row>
        <row r="3015">
          <cell r="A3015" t="str">
            <v>CAMPO LARGO DO PIAUIPI</v>
          </cell>
          <cell r="B3015" t="str">
            <v>CAMPO LARGO DO PIAUI</v>
          </cell>
          <cell r="C3015" t="str">
            <v>PI</v>
          </cell>
          <cell r="D3015">
            <v>141</v>
          </cell>
          <cell r="E3015">
            <v>9</v>
          </cell>
        </row>
        <row r="3016">
          <cell r="A3016" t="str">
            <v>CAMPO MAIORPI</v>
          </cell>
          <cell r="B3016" t="str">
            <v>CAMPO MAIOR</v>
          </cell>
          <cell r="C3016" t="str">
            <v>PI</v>
          </cell>
          <cell r="D3016">
            <v>13025</v>
          </cell>
          <cell r="E3016">
            <v>2181</v>
          </cell>
        </row>
        <row r="3017">
          <cell r="A3017" t="str">
            <v>CANAVIEIRAPI</v>
          </cell>
          <cell r="B3017" t="str">
            <v>CANAVIEIRA</v>
          </cell>
          <cell r="C3017" t="str">
            <v>PI</v>
          </cell>
          <cell r="D3017">
            <v>51</v>
          </cell>
          <cell r="E3017">
            <v>3</v>
          </cell>
        </row>
        <row r="3018">
          <cell r="A3018" t="str">
            <v>CANTO DO BURITIPI</v>
          </cell>
          <cell r="B3018" t="str">
            <v>CANTO DO BURITI</v>
          </cell>
          <cell r="C3018" t="str">
            <v>PI</v>
          </cell>
          <cell r="D3018">
            <v>2169</v>
          </cell>
          <cell r="E3018">
            <v>368</v>
          </cell>
        </row>
        <row r="3019">
          <cell r="A3019" t="str">
            <v>CAPITAO DE CAMPOSPI</v>
          </cell>
          <cell r="B3019" t="str">
            <v>CAPITAO DE CAMPOS</v>
          </cell>
          <cell r="C3019" t="str">
            <v>PI</v>
          </cell>
          <cell r="D3019">
            <v>672</v>
          </cell>
          <cell r="E3019">
            <v>145</v>
          </cell>
        </row>
        <row r="3020">
          <cell r="A3020" t="str">
            <v>CAPITAO GERVASIO OLIVEIRAPI</v>
          </cell>
          <cell r="B3020" t="str">
            <v>CAPITAO GERVASIO OLIVEIRA</v>
          </cell>
          <cell r="C3020" t="str">
            <v>PI</v>
          </cell>
          <cell r="D3020">
            <v>62</v>
          </cell>
          <cell r="E3020">
            <v>2</v>
          </cell>
        </row>
        <row r="3021">
          <cell r="A3021" t="str">
            <v>CARACOLPI</v>
          </cell>
          <cell r="B3021" t="str">
            <v>CARACOL</v>
          </cell>
          <cell r="C3021" t="str">
            <v>PI</v>
          </cell>
          <cell r="D3021">
            <v>646</v>
          </cell>
          <cell r="E3021">
            <v>89</v>
          </cell>
        </row>
        <row r="3022">
          <cell r="A3022" t="str">
            <v>CARAUBAS DO PIAUIPI</v>
          </cell>
          <cell r="B3022" t="str">
            <v>CARAUBAS DO PIAUI</v>
          </cell>
          <cell r="C3022" t="str">
            <v>PI</v>
          </cell>
          <cell r="D3022">
            <v>249</v>
          </cell>
          <cell r="E3022">
            <v>41</v>
          </cell>
        </row>
        <row r="3023">
          <cell r="A3023" t="str">
            <v>CARIDADE DO PIAUIPI</v>
          </cell>
          <cell r="B3023" t="str">
            <v>CARIDADE DO PIAUI</v>
          </cell>
          <cell r="C3023" t="str">
            <v>PI</v>
          </cell>
          <cell r="D3023">
            <v>165</v>
          </cell>
          <cell r="E3023">
            <v>17</v>
          </cell>
        </row>
        <row r="3024">
          <cell r="A3024" t="str">
            <v>CASTELO DO PIAUIPI</v>
          </cell>
          <cell r="B3024" t="str">
            <v>CASTELO DO PIAUI</v>
          </cell>
          <cell r="C3024" t="str">
            <v>PI</v>
          </cell>
          <cell r="D3024">
            <v>1583</v>
          </cell>
          <cell r="E3024">
            <v>212</v>
          </cell>
        </row>
        <row r="3025">
          <cell r="A3025" t="str">
            <v>CAXINGOPI</v>
          </cell>
          <cell r="B3025" t="str">
            <v>CAXINGO</v>
          </cell>
          <cell r="C3025" t="str">
            <v>PI</v>
          </cell>
          <cell r="D3025">
            <v>198</v>
          </cell>
          <cell r="E3025">
            <v>18</v>
          </cell>
        </row>
        <row r="3026">
          <cell r="A3026" t="str">
            <v>COCALPI</v>
          </cell>
          <cell r="B3026" t="str">
            <v>COCAL</v>
          </cell>
          <cell r="C3026" t="str">
            <v>PI</v>
          </cell>
          <cell r="D3026">
            <v>1958</v>
          </cell>
          <cell r="E3026">
            <v>286</v>
          </cell>
        </row>
        <row r="3027">
          <cell r="A3027" t="str">
            <v>COCAL DE TELHAPI</v>
          </cell>
          <cell r="B3027" t="str">
            <v>COCAL DE TELHA</v>
          </cell>
          <cell r="C3027" t="str">
            <v>PI</v>
          </cell>
          <cell r="D3027">
            <v>340</v>
          </cell>
          <cell r="E3027">
            <v>65</v>
          </cell>
        </row>
        <row r="3028">
          <cell r="A3028" t="str">
            <v>COCAL DOS ALVESPI</v>
          </cell>
          <cell r="B3028" t="str">
            <v>COCAL DOS ALVES</v>
          </cell>
          <cell r="C3028" t="str">
            <v>PI</v>
          </cell>
          <cell r="D3028">
            <v>227</v>
          </cell>
          <cell r="E3028">
            <v>31</v>
          </cell>
        </row>
        <row r="3029">
          <cell r="A3029" t="str">
            <v>COIVARASPI</v>
          </cell>
          <cell r="B3029" t="str">
            <v>COIVARAS</v>
          </cell>
          <cell r="C3029" t="str">
            <v>PI</v>
          </cell>
          <cell r="D3029">
            <v>275</v>
          </cell>
          <cell r="E3029">
            <v>27</v>
          </cell>
        </row>
        <row r="3030">
          <cell r="A3030" t="str">
            <v>COLONIA DO GURGUEIAPI</v>
          </cell>
          <cell r="B3030" t="str">
            <v>COLONIA DO GURGUEIA</v>
          </cell>
          <cell r="C3030" t="str">
            <v>PI</v>
          </cell>
          <cell r="D3030">
            <v>322</v>
          </cell>
          <cell r="E3030">
            <v>65</v>
          </cell>
        </row>
        <row r="3031">
          <cell r="A3031" t="str">
            <v>COLONIA DO PIAUIPI</v>
          </cell>
          <cell r="B3031" t="str">
            <v>COLONIA DO PIAUI</v>
          </cell>
          <cell r="C3031" t="str">
            <v>PI</v>
          </cell>
          <cell r="D3031">
            <v>532</v>
          </cell>
          <cell r="E3031">
            <v>68</v>
          </cell>
        </row>
        <row r="3032">
          <cell r="A3032" t="str">
            <v>CONCEICAO DO CANINDEPI</v>
          </cell>
          <cell r="B3032" t="str">
            <v>CONCEICAO DO CANINDE</v>
          </cell>
          <cell r="C3032" t="str">
            <v>PI</v>
          </cell>
          <cell r="D3032">
            <v>167</v>
          </cell>
          <cell r="E3032">
            <v>22</v>
          </cell>
        </row>
        <row r="3033">
          <cell r="A3033" t="str">
            <v>CORONEL JOSE DIASPI</v>
          </cell>
          <cell r="B3033" t="str">
            <v>CORONEL JOSE DIAS</v>
          </cell>
          <cell r="C3033" t="str">
            <v>PI</v>
          </cell>
          <cell r="D3033">
            <v>303</v>
          </cell>
          <cell r="E3033">
            <v>33</v>
          </cell>
        </row>
        <row r="3034">
          <cell r="A3034" t="str">
            <v>CORRENTEPI</v>
          </cell>
          <cell r="B3034" t="str">
            <v>CORRENTE</v>
          </cell>
          <cell r="C3034" t="str">
            <v>PI</v>
          </cell>
          <cell r="D3034">
            <v>3018</v>
          </cell>
          <cell r="E3034">
            <v>348</v>
          </cell>
        </row>
        <row r="3035">
          <cell r="A3035" t="str">
            <v>CRISTALANDIA DO PIAUIPI</v>
          </cell>
          <cell r="B3035" t="str">
            <v>CRISTALANDIA DO PIAUI</v>
          </cell>
          <cell r="C3035" t="str">
            <v>PI</v>
          </cell>
          <cell r="D3035">
            <v>281</v>
          </cell>
          <cell r="E3035">
            <v>16</v>
          </cell>
        </row>
        <row r="3036">
          <cell r="A3036" t="str">
            <v>CRISTINO CASTROPI</v>
          </cell>
          <cell r="B3036" t="str">
            <v>CRISTINO CASTRO</v>
          </cell>
          <cell r="C3036" t="str">
            <v>PI</v>
          </cell>
          <cell r="D3036">
            <v>908</v>
          </cell>
          <cell r="E3036">
            <v>136</v>
          </cell>
        </row>
        <row r="3037">
          <cell r="A3037" t="str">
            <v>CURIMATAPI</v>
          </cell>
          <cell r="B3037" t="str">
            <v>CURIMATA</v>
          </cell>
          <cell r="C3037" t="str">
            <v>PI</v>
          </cell>
          <cell r="D3037">
            <v>663</v>
          </cell>
          <cell r="E3037">
            <v>46</v>
          </cell>
        </row>
        <row r="3038">
          <cell r="A3038" t="str">
            <v>CURRAISPI</v>
          </cell>
          <cell r="B3038" t="str">
            <v>CURRAIS</v>
          </cell>
          <cell r="C3038" t="str">
            <v>PI</v>
          </cell>
          <cell r="D3038">
            <v>149</v>
          </cell>
          <cell r="E3038">
            <v>10</v>
          </cell>
        </row>
        <row r="3039">
          <cell r="A3039" t="str">
            <v>CURRAL NOVO DO PIAUIPI</v>
          </cell>
          <cell r="B3039" t="str">
            <v>CURRAL NOVO DO PIAUI</v>
          </cell>
          <cell r="C3039" t="str">
            <v>PI</v>
          </cell>
          <cell r="D3039">
            <v>129</v>
          </cell>
          <cell r="E3039">
            <v>7</v>
          </cell>
        </row>
        <row r="3040">
          <cell r="A3040" t="str">
            <v>CURRALINHOSPI</v>
          </cell>
          <cell r="B3040" t="str">
            <v>CURRALINHOS</v>
          </cell>
          <cell r="C3040" t="str">
            <v>PI</v>
          </cell>
          <cell r="D3040">
            <v>64</v>
          </cell>
          <cell r="E3040">
            <v>3</v>
          </cell>
        </row>
        <row r="3041">
          <cell r="A3041" t="str">
            <v>DEMERVAL LOBAOPI</v>
          </cell>
          <cell r="B3041" t="str">
            <v>DEMERVAL LOBAO</v>
          </cell>
          <cell r="C3041" t="str">
            <v>PI</v>
          </cell>
          <cell r="D3041">
            <v>1292</v>
          </cell>
          <cell r="E3041">
            <v>274</v>
          </cell>
        </row>
        <row r="3042">
          <cell r="A3042" t="str">
            <v>DIRCEU ARCOVERDEPI</v>
          </cell>
          <cell r="B3042" t="str">
            <v>DIRCEU ARCOVERDE</v>
          </cell>
          <cell r="C3042" t="str">
            <v>PI</v>
          </cell>
          <cell r="D3042">
            <v>373</v>
          </cell>
          <cell r="E3042">
            <v>31</v>
          </cell>
        </row>
        <row r="3043">
          <cell r="A3043" t="str">
            <v>DOM EXPEDITO LOPESPI</v>
          </cell>
          <cell r="B3043" t="str">
            <v>DOM EXPEDITO LOPES</v>
          </cell>
          <cell r="C3043" t="str">
            <v>PI</v>
          </cell>
          <cell r="D3043">
            <v>1065</v>
          </cell>
          <cell r="E3043">
            <v>292</v>
          </cell>
        </row>
        <row r="3044">
          <cell r="A3044" t="str">
            <v>DOM INOCENCIOPI</v>
          </cell>
          <cell r="B3044" t="str">
            <v>DOM INOCENCIO</v>
          </cell>
          <cell r="C3044" t="str">
            <v>PI</v>
          </cell>
          <cell r="D3044">
            <v>254</v>
          </cell>
          <cell r="E3044">
            <v>10</v>
          </cell>
        </row>
        <row r="3045">
          <cell r="A3045" t="str">
            <v>DOMINGOS MOURAOPI</v>
          </cell>
          <cell r="B3045" t="str">
            <v>DOMINGOS MOURAO</v>
          </cell>
          <cell r="C3045" t="str">
            <v>PI</v>
          </cell>
          <cell r="D3045">
            <v>143</v>
          </cell>
          <cell r="E3045">
            <v>29</v>
          </cell>
        </row>
        <row r="3046">
          <cell r="A3046" t="str">
            <v>ELESBAO VELOSOPI</v>
          </cell>
          <cell r="B3046" t="str">
            <v>ELESBAO VELOSO</v>
          </cell>
          <cell r="C3046" t="str">
            <v>PI</v>
          </cell>
          <cell r="D3046">
            <v>1827</v>
          </cell>
          <cell r="E3046">
            <v>263</v>
          </cell>
        </row>
        <row r="3047">
          <cell r="A3047" t="str">
            <v>ELISEU MARTINSPI</v>
          </cell>
          <cell r="B3047" t="str">
            <v>ELISEU MARTINS</v>
          </cell>
          <cell r="C3047" t="str">
            <v>PI</v>
          </cell>
          <cell r="D3047">
            <v>304</v>
          </cell>
          <cell r="E3047">
            <v>51</v>
          </cell>
        </row>
        <row r="3048">
          <cell r="A3048" t="str">
            <v>ESPERANTINAPI</v>
          </cell>
          <cell r="B3048" t="str">
            <v>ESPERANTINA</v>
          </cell>
          <cell r="C3048" t="str">
            <v>PI</v>
          </cell>
          <cell r="D3048">
            <v>5811</v>
          </cell>
          <cell r="E3048">
            <v>743</v>
          </cell>
        </row>
        <row r="3049">
          <cell r="A3049" t="str">
            <v>FARTURA DO PIAUIPI</v>
          </cell>
          <cell r="B3049" t="str">
            <v>FARTURA DO PIAUI</v>
          </cell>
          <cell r="C3049" t="str">
            <v>PI</v>
          </cell>
          <cell r="D3049">
            <v>210</v>
          </cell>
          <cell r="E3049">
            <v>26</v>
          </cell>
        </row>
        <row r="3050">
          <cell r="A3050" t="str">
            <v>FLORES DO PIAUIPI</v>
          </cell>
          <cell r="B3050" t="str">
            <v>FLORES DO PIAUI</v>
          </cell>
          <cell r="C3050" t="str">
            <v>PI</v>
          </cell>
          <cell r="D3050">
            <v>169</v>
          </cell>
          <cell r="E3050">
            <v>28</v>
          </cell>
        </row>
        <row r="3051">
          <cell r="A3051" t="str">
            <v>FLORESTA DO PIAUIPI</v>
          </cell>
          <cell r="B3051" t="str">
            <v>FLORESTA DO PIAUI</v>
          </cell>
          <cell r="C3051" t="str">
            <v>PI</v>
          </cell>
          <cell r="D3051">
            <v>176</v>
          </cell>
          <cell r="E3051">
            <v>11</v>
          </cell>
        </row>
        <row r="3052">
          <cell r="A3052" t="str">
            <v>FLORIANOPI</v>
          </cell>
          <cell r="B3052" t="str">
            <v>FLORIANO</v>
          </cell>
          <cell r="C3052" t="str">
            <v>PI</v>
          </cell>
          <cell r="D3052">
            <v>22122</v>
          </cell>
          <cell r="E3052">
            <v>5384</v>
          </cell>
        </row>
        <row r="3053">
          <cell r="A3053" t="str">
            <v>FRANCINOPOLISPI</v>
          </cell>
          <cell r="B3053" t="str">
            <v>FRANCINOPOLIS</v>
          </cell>
          <cell r="C3053" t="str">
            <v>PI</v>
          </cell>
          <cell r="D3053">
            <v>404</v>
          </cell>
          <cell r="E3053">
            <v>34</v>
          </cell>
        </row>
        <row r="3054">
          <cell r="A3054" t="str">
            <v>FRANCISCO AYRESPI</v>
          </cell>
          <cell r="B3054" t="str">
            <v>FRANCISCO AYRES</v>
          </cell>
          <cell r="C3054" t="str">
            <v>PI</v>
          </cell>
          <cell r="D3054">
            <v>268</v>
          </cell>
          <cell r="E3054">
            <v>25</v>
          </cell>
        </row>
        <row r="3055">
          <cell r="A3055" t="str">
            <v>FRANCISCO MACEDOPI</v>
          </cell>
          <cell r="B3055" t="str">
            <v>FRANCISCO MACEDO</v>
          </cell>
          <cell r="C3055" t="str">
            <v>PI</v>
          </cell>
          <cell r="D3055">
            <v>120</v>
          </cell>
          <cell r="E3055">
            <v>23</v>
          </cell>
        </row>
        <row r="3056">
          <cell r="A3056" t="str">
            <v>FRANCISCO SANTOSPI</v>
          </cell>
          <cell r="B3056" t="str">
            <v>FRANCISCO SANTOS</v>
          </cell>
          <cell r="C3056" t="str">
            <v>PI</v>
          </cell>
          <cell r="D3056">
            <v>514</v>
          </cell>
          <cell r="E3056">
            <v>113</v>
          </cell>
        </row>
        <row r="3057">
          <cell r="A3057" t="str">
            <v>FRONTEIRASPI</v>
          </cell>
          <cell r="B3057" t="str">
            <v>FRONTEIRAS</v>
          </cell>
          <cell r="C3057" t="str">
            <v>PI</v>
          </cell>
          <cell r="D3057">
            <v>1504</v>
          </cell>
          <cell r="E3057">
            <v>263</v>
          </cell>
        </row>
        <row r="3058">
          <cell r="A3058" t="str">
            <v>GEMINIANOPI</v>
          </cell>
          <cell r="B3058" t="str">
            <v>GEMINIANO</v>
          </cell>
          <cell r="C3058" t="str">
            <v>PI</v>
          </cell>
          <cell r="D3058">
            <v>677</v>
          </cell>
          <cell r="E3058">
            <v>91</v>
          </cell>
        </row>
        <row r="3059">
          <cell r="A3059" t="str">
            <v>GILBUESPI</v>
          </cell>
          <cell r="B3059" t="str">
            <v>GILBUES</v>
          </cell>
          <cell r="C3059" t="str">
            <v>PI</v>
          </cell>
          <cell r="D3059">
            <v>729</v>
          </cell>
          <cell r="E3059">
            <v>73</v>
          </cell>
        </row>
        <row r="3060">
          <cell r="A3060" t="str">
            <v>GUADALUPEPI</v>
          </cell>
          <cell r="B3060" t="str">
            <v>GUADALUPE</v>
          </cell>
          <cell r="C3060" t="str">
            <v>PI</v>
          </cell>
          <cell r="D3060">
            <v>1716</v>
          </cell>
          <cell r="E3060">
            <v>325</v>
          </cell>
        </row>
        <row r="3061">
          <cell r="A3061" t="str">
            <v>GUARIBASPI</v>
          </cell>
          <cell r="B3061" t="str">
            <v>GUARIBAS</v>
          </cell>
          <cell r="C3061" t="str">
            <v>PI</v>
          </cell>
          <cell r="D3061">
            <v>208</v>
          </cell>
          <cell r="E3061">
            <v>2</v>
          </cell>
        </row>
        <row r="3062">
          <cell r="A3062" t="str">
            <v>HUGO NAPOLEAOPI</v>
          </cell>
          <cell r="B3062" t="str">
            <v>HUGO NAPOLEAO</v>
          </cell>
          <cell r="C3062" t="str">
            <v>PI</v>
          </cell>
          <cell r="D3062">
            <v>401</v>
          </cell>
          <cell r="E3062">
            <v>62</v>
          </cell>
        </row>
        <row r="3063">
          <cell r="A3063" t="str">
            <v>ILHA GRANDEPI</v>
          </cell>
          <cell r="B3063" t="str">
            <v>ILHA GRANDE</v>
          </cell>
          <cell r="C3063" t="str">
            <v>PI</v>
          </cell>
          <cell r="D3063">
            <v>779</v>
          </cell>
          <cell r="E3063">
            <v>83</v>
          </cell>
        </row>
        <row r="3064">
          <cell r="A3064" t="str">
            <v>INHUMAPI</v>
          </cell>
          <cell r="B3064" t="str">
            <v>INHUMA</v>
          </cell>
          <cell r="C3064" t="str">
            <v>PI</v>
          </cell>
          <cell r="D3064">
            <v>1325</v>
          </cell>
          <cell r="E3064">
            <v>315</v>
          </cell>
        </row>
        <row r="3065">
          <cell r="A3065" t="str">
            <v>IPIRANGA DO PIAUIPI</v>
          </cell>
          <cell r="B3065" t="str">
            <v>IPIRANGA DO PIAUI</v>
          </cell>
          <cell r="C3065" t="str">
            <v>PI</v>
          </cell>
          <cell r="D3065">
            <v>746</v>
          </cell>
          <cell r="E3065">
            <v>222</v>
          </cell>
        </row>
        <row r="3066">
          <cell r="A3066" t="str">
            <v>ISAIAS COELHOPI</v>
          </cell>
          <cell r="B3066" t="str">
            <v>ISAIAS COELHO</v>
          </cell>
          <cell r="C3066" t="str">
            <v>PI</v>
          </cell>
          <cell r="D3066">
            <v>277</v>
          </cell>
          <cell r="E3066">
            <v>22</v>
          </cell>
        </row>
        <row r="3067">
          <cell r="A3067" t="str">
            <v>ITAINOPOLISPI</v>
          </cell>
          <cell r="B3067" t="str">
            <v>ITAINOPOLIS</v>
          </cell>
          <cell r="C3067" t="str">
            <v>PI</v>
          </cell>
          <cell r="D3067">
            <v>874</v>
          </cell>
          <cell r="E3067">
            <v>89</v>
          </cell>
        </row>
        <row r="3068">
          <cell r="A3068" t="str">
            <v>ITAUEIRAPI</v>
          </cell>
          <cell r="B3068" t="str">
            <v>ITAUEIRA</v>
          </cell>
          <cell r="C3068" t="str">
            <v>PI</v>
          </cell>
          <cell r="D3068">
            <v>1151</v>
          </cell>
          <cell r="E3068">
            <v>114</v>
          </cell>
        </row>
        <row r="3069">
          <cell r="A3069" t="str">
            <v>JACOBINA DO PIAUIPI</v>
          </cell>
          <cell r="B3069" t="str">
            <v>JACOBINA DO PIAUI</v>
          </cell>
          <cell r="C3069" t="str">
            <v>PI</v>
          </cell>
          <cell r="D3069">
            <v>791</v>
          </cell>
          <cell r="E3069">
            <v>39</v>
          </cell>
        </row>
        <row r="3070">
          <cell r="A3070" t="str">
            <v>JAICOSPI</v>
          </cell>
          <cell r="B3070" t="str">
            <v>JAICOS</v>
          </cell>
          <cell r="C3070" t="str">
            <v>PI</v>
          </cell>
          <cell r="D3070">
            <v>1565</v>
          </cell>
          <cell r="E3070">
            <v>285</v>
          </cell>
        </row>
        <row r="3071">
          <cell r="A3071" t="str">
            <v>JARDIM DO MULATOPI</v>
          </cell>
          <cell r="B3071" t="str">
            <v>JARDIM DO MULATO</v>
          </cell>
          <cell r="C3071" t="str">
            <v>PI</v>
          </cell>
          <cell r="D3071">
            <v>185</v>
          </cell>
          <cell r="E3071">
            <v>27</v>
          </cell>
        </row>
        <row r="3072">
          <cell r="A3072" t="str">
            <v>JATOBA DO PIAUIPI</v>
          </cell>
          <cell r="B3072" t="str">
            <v>JATOBA DO PIAUI</v>
          </cell>
          <cell r="C3072" t="str">
            <v>PI</v>
          </cell>
          <cell r="D3072">
            <v>286</v>
          </cell>
          <cell r="E3072">
            <v>22</v>
          </cell>
        </row>
        <row r="3073">
          <cell r="A3073" t="str">
            <v>JERUMENHAPI</v>
          </cell>
          <cell r="B3073" t="str">
            <v>JERUMENHA</v>
          </cell>
          <cell r="C3073" t="str">
            <v>PI</v>
          </cell>
          <cell r="D3073">
            <v>270</v>
          </cell>
          <cell r="E3073">
            <v>35</v>
          </cell>
        </row>
        <row r="3074">
          <cell r="A3074" t="str">
            <v>JOAO COSTAPI</v>
          </cell>
          <cell r="B3074" t="str">
            <v>JOAO COSTA</v>
          </cell>
          <cell r="C3074" t="str">
            <v>PI</v>
          </cell>
          <cell r="D3074">
            <v>164</v>
          </cell>
          <cell r="E3074">
            <v>7</v>
          </cell>
        </row>
        <row r="3075">
          <cell r="A3075" t="str">
            <v>JOAQUIM PIRESPI</v>
          </cell>
          <cell r="B3075" t="str">
            <v>JOAQUIM PIRES</v>
          </cell>
          <cell r="C3075" t="str">
            <v>PI</v>
          </cell>
          <cell r="D3075">
            <v>543</v>
          </cell>
          <cell r="E3075">
            <v>79</v>
          </cell>
        </row>
        <row r="3076">
          <cell r="A3076" t="str">
            <v>JOCA MARQUESPI</v>
          </cell>
          <cell r="B3076" t="str">
            <v>JOCA MARQUES</v>
          </cell>
          <cell r="C3076" t="str">
            <v>PI</v>
          </cell>
          <cell r="D3076">
            <v>71</v>
          </cell>
          <cell r="E3076">
            <v>2</v>
          </cell>
        </row>
        <row r="3077">
          <cell r="A3077" t="str">
            <v>JOSE DE FREITASPI</v>
          </cell>
          <cell r="B3077" t="str">
            <v>JOSE DE FREITAS</v>
          </cell>
          <cell r="C3077" t="str">
            <v>PI</v>
          </cell>
          <cell r="D3077">
            <v>3568</v>
          </cell>
          <cell r="E3077">
            <v>743</v>
          </cell>
        </row>
        <row r="3078">
          <cell r="A3078" t="str">
            <v>JUAZEIRO DO PIAUIPI</v>
          </cell>
          <cell r="B3078" t="str">
            <v>JUAZEIRO DO PIAUI</v>
          </cell>
          <cell r="C3078" t="str">
            <v>PI</v>
          </cell>
          <cell r="D3078">
            <v>216</v>
          </cell>
          <cell r="E3078">
            <v>22</v>
          </cell>
        </row>
        <row r="3079">
          <cell r="A3079" t="str">
            <v>JULIO BORGESPI</v>
          </cell>
          <cell r="B3079" t="str">
            <v>JULIO BORGES</v>
          </cell>
          <cell r="C3079" t="str">
            <v>PI</v>
          </cell>
          <cell r="D3079">
            <v>161</v>
          </cell>
          <cell r="E3079">
            <v>11</v>
          </cell>
        </row>
        <row r="3080">
          <cell r="A3080" t="str">
            <v>JUREMAPI</v>
          </cell>
          <cell r="B3080" t="str">
            <v>JUREMA</v>
          </cell>
          <cell r="C3080" t="str">
            <v>PI</v>
          </cell>
          <cell r="D3080">
            <v>181</v>
          </cell>
          <cell r="E3080">
            <v>20</v>
          </cell>
        </row>
        <row r="3081">
          <cell r="A3081" t="str">
            <v>LAGOA ALEGREPI</v>
          </cell>
          <cell r="B3081" t="str">
            <v>LAGOA ALEGRE</v>
          </cell>
          <cell r="C3081" t="str">
            <v>PI</v>
          </cell>
          <cell r="D3081">
            <v>441</v>
          </cell>
          <cell r="E3081">
            <v>71</v>
          </cell>
        </row>
        <row r="3082">
          <cell r="A3082" t="str">
            <v>LAGOA DE SAO FRANCISCOPI</v>
          </cell>
          <cell r="B3082" t="str">
            <v>LAGOA DE SAO FRANCISCO</v>
          </cell>
          <cell r="C3082" t="str">
            <v>PI</v>
          </cell>
          <cell r="D3082">
            <v>244</v>
          </cell>
          <cell r="E3082">
            <v>39</v>
          </cell>
        </row>
        <row r="3083">
          <cell r="A3083" t="str">
            <v>LAGOA DO BARRO DO PIAUIPI</v>
          </cell>
          <cell r="B3083" t="str">
            <v>LAGOA DO BARRO DO PIAUI</v>
          </cell>
          <cell r="C3083" t="str">
            <v>PI</v>
          </cell>
          <cell r="D3083">
            <v>108</v>
          </cell>
          <cell r="E3083">
            <v>8</v>
          </cell>
        </row>
        <row r="3084">
          <cell r="A3084" t="str">
            <v>LAGOA DO PIAUIPI</v>
          </cell>
          <cell r="B3084" t="str">
            <v>LAGOA DO PIAUI</v>
          </cell>
          <cell r="C3084" t="str">
            <v>PI</v>
          </cell>
          <cell r="D3084">
            <v>170</v>
          </cell>
          <cell r="E3084">
            <v>41</v>
          </cell>
        </row>
        <row r="3085">
          <cell r="A3085" t="str">
            <v>LAGOA DO SITIOPI</v>
          </cell>
          <cell r="B3085" t="str">
            <v>LAGOA DO SITIO</v>
          </cell>
          <cell r="C3085" t="str">
            <v>PI</v>
          </cell>
          <cell r="D3085">
            <v>195</v>
          </cell>
          <cell r="E3085">
            <v>28</v>
          </cell>
        </row>
        <row r="3086">
          <cell r="A3086" t="str">
            <v>LAGOINHA DO PIAUIPI</v>
          </cell>
          <cell r="B3086" t="str">
            <v>LAGOINHA DO PIAUI</v>
          </cell>
          <cell r="C3086" t="str">
            <v>PI</v>
          </cell>
          <cell r="D3086">
            <v>300</v>
          </cell>
          <cell r="E3086">
            <v>46</v>
          </cell>
        </row>
        <row r="3087">
          <cell r="A3087" t="str">
            <v>LANDRI SALESPI</v>
          </cell>
          <cell r="B3087" t="str">
            <v>LANDRI SALES</v>
          </cell>
          <cell r="C3087" t="str">
            <v>PI</v>
          </cell>
          <cell r="D3087">
            <v>271</v>
          </cell>
          <cell r="E3087">
            <v>41</v>
          </cell>
        </row>
        <row r="3088">
          <cell r="A3088" t="str">
            <v>LUIS CORREIAPI</v>
          </cell>
          <cell r="B3088" t="str">
            <v>LUIS CORREIA</v>
          </cell>
          <cell r="C3088" t="str">
            <v>PI</v>
          </cell>
          <cell r="D3088">
            <v>1985</v>
          </cell>
          <cell r="E3088">
            <v>335</v>
          </cell>
        </row>
        <row r="3089">
          <cell r="A3089" t="str">
            <v>LUZILANDIAPI</v>
          </cell>
          <cell r="B3089" t="str">
            <v>LUZILANDIA</v>
          </cell>
          <cell r="C3089" t="str">
            <v>PI</v>
          </cell>
          <cell r="D3089">
            <v>2523</v>
          </cell>
          <cell r="E3089">
            <v>232</v>
          </cell>
        </row>
        <row r="3090">
          <cell r="A3090" t="str">
            <v>MADEIROPI</v>
          </cell>
          <cell r="B3090" t="str">
            <v>MADEIRO</v>
          </cell>
          <cell r="C3090" t="str">
            <v>PI</v>
          </cell>
          <cell r="D3090">
            <v>110</v>
          </cell>
          <cell r="E3090">
            <v>9</v>
          </cell>
        </row>
        <row r="3091">
          <cell r="A3091" t="str">
            <v>MANOEL EMIDIOPI</v>
          </cell>
          <cell r="B3091" t="str">
            <v>MANOEL EMIDIO</v>
          </cell>
          <cell r="C3091" t="str">
            <v>PI</v>
          </cell>
          <cell r="D3091">
            <v>233</v>
          </cell>
          <cell r="E3091">
            <v>22</v>
          </cell>
        </row>
        <row r="3092">
          <cell r="A3092" t="str">
            <v>MARCOLANDIAPI</v>
          </cell>
          <cell r="B3092" t="str">
            <v>MARCOLANDIA</v>
          </cell>
          <cell r="C3092" t="str">
            <v>PI</v>
          </cell>
          <cell r="D3092">
            <v>1034</v>
          </cell>
          <cell r="E3092">
            <v>176</v>
          </cell>
        </row>
        <row r="3093">
          <cell r="A3093" t="str">
            <v>MARCOS PARENTEPI</v>
          </cell>
          <cell r="B3093" t="str">
            <v>MARCOS PARENTE</v>
          </cell>
          <cell r="C3093" t="str">
            <v>PI</v>
          </cell>
          <cell r="D3093">
            <v>240</v>
          </cell>
          <cell r="E3093">
            <v>43</v>
          </cell>
        </row>
        <row r="3094">
          <cell r="A3094" t="str">
            <v>MASSAPE DO PIAUIPI</v>
          </cell>
          <cell r="B3094" t="str">
            <v>MASSAPE DO PIAUI</v>
          </cell>
          <cell r="C3094" t="str">
            <v>PI</v>
          </cell>
          <cell r="D3094">
            <v>188</v>
          </cell>
          <cell r="E3094">
            <v>33</v>
          </cell>
        </row>
        <row r="3095">
          <cell r="A3095" t="str">
            <v>MATIAS OLIMPIOPI</v>
          </cell>
          <cell r="B3095" t="str">
            <v>MATIAS OLIMPIO</v>
          </cell>
          <cell r="C3095" t="str">
            <v>PI</v>
          </cell>
          <cell r="D3095">
            <v>347</v>
          </cell>
          <cell r="E3095">
            <v>81</v>
          </cell>
        </row>
        <row r="3096">
          <cell r="A3096" t="str">
            <v>MIGUEL ALVESPI</v>
          </cell>
          <cell r="B3096" t="str">
            <v>MIGUEL ALVES</v>
          </cell>
          <cell r="C3096" t="str">
            <v>PI</v>
          </cell>
          <cell r="D3096">
            <v>1341</v>
          </cell>
          <cell r="E3096">
            <v>150</v>
          </cell>
        </row>
        <row r="3097">
          <cell r="A3097" t="str">
            <v>MIGUEL LEAOPI</v>
          </cell>
          <cell r="B3097" t="str">
            <v>MIGUEL LEAO</v>
          </cell>
          <cell r="C3097" t="str">
            <v>PI</v>
          </cell>
          <cell r="D3097">
            <v>94</v>
          </cell>
          <cell r="E3097">
            <v>23</v>
          </cell>
        </row>
        <row r="3098">
          <cell r="A3098" t="str">
            <v>MILTON BRANDAOPI</v>
          </cell>
          <cell r="B3098" t="str">
            <v>MILTON BRANDAO</v>
          </cell>
          <cell r="C3098" t="str">
            <v>PI</v>
          </cell>
          <cell r="D3098">
            <v>199</v>
          </cell>
          <cell r="E3098">
            <v>26</v>
          </cell>
        </row>
        <row r="3099">
          <cell r="A3099" t="str">
            <v>MONSENHOR GILPI</v>
          </cell>
          <cell r="B3099" t="str">
            <v>MONSENHOR GIL</v>
          </cell>
          <cell r="C3099" t="str">
            <v>PI</v>
          </cell>
          <cell r="D3099">
            <v>649</v>
          </cell>
          <cell r="E3099">
            <v>120</v>
          </cell>
        </row>
        <row r="3100">
          <cell r="A3100" t="str">
            <v>MONSENHOR HIPOLITOPI</v>
          </cell>
          <cell r="B3100" t="str">
            <v>MONSENHOR HIPOLITO</v>
          </cell>
          <cell r="C3100" t="str">
            <v>PI</v>
          </cell>
          <cell r="D3100">
            <v>436</v>
          </cell>
          <cell r="E3100">
            <v>108</v>
          </cell>
        </row>
        <row r="3101">
          <cell r="A3101" t="str">
            <v>MONTE ALEGRE DO PIAUIPI</v>
          </cell>
          <cell r="B3101" t="str">
            <v>MONTE ALEGRE DO PIAUI</v>
          </cell>
          <cell r="C3101" t="str">
            <v>PI</v>
          </cell>
          <cell r="D3101">
            <v>478</v>
          </cell>
          <cell r="E3101">
            <v>42</v>
          </cell>
        </row>
        <row r="3102">
          <cell r="A3102" t="str">
            <v>MORRO CABECA NO TEMPOPI</v>
          </cell>
          <cell r="B3102" t="str">
            <v>MORRO CABECA NO TEMPO</v>
          </cell>
          <cell r="C3102" t="str">
            <v>PI</v>
          </cell>
          <cell r="D3102">
            <v>54</v>
          </cell>
          <cell r="E3102">
            <v>0</v>
          </cell>
        </row>
        <row r="3103">
          <cell r="A3103" t="str">
            <v>MORRO DO CHAPEU DO PIAUIPI</v>
          </cell>
          <cell r="B3103" t="str">
            <v>MORRO DO CHAPEU DO PIAUI</v>
          </cell>
          <cell r="C3103" t="str">
            <v>PI</v>
          </cell>
          <cell r="D3103">
            <v>296</v>
          </cell>
          <cell r="E3103">
            <v>27</v>
          </cell>
        </row>
        <row r="3104">
          <cell r="A3104" t="str">
            <v>MURICI DOS PORTELASPI</v>
          </cell>
          <cell r="B3104" t="str">
            <v>MURICI DOS PORTELAS</v>
          </cell>
          <cell r="C3104" t="str">
            <v>PI</v>
          </cell>
          <cell r="D3104">
            <v>143</v>
          </cell>
          <cell r="E3104">
            <v>17</v>
          </cell>
        </row>
        <row r="3105">
          <cell r="A3105" t="str">
            <v>NAZARE DO PIAUIPI</v>
          </cell>
          <cell r="B3105" t="str">
            <v>NAZARE DO PIAUI</v>
          </cell>
          <cell r="C3105" t="str">
            <v>PI</v>
          </cell>
          <cell r="D3105">
            <v>560</v>
          </cell>
          <cell r="E3105">
            <v>73</v>
          </cell>
        </row>
        <row r="3106">
          <cell r="A3106" t="str">
            <v>NOSSA SENHORA DE NAZAREPI</v>
          </cell>
          <cell r="B3106" t="str">
            <v>NOSSA SENHORA DE NAZARE</v>
          </cell>
          <cell r="C3106" t="str">
            <v>PI</v>
          </cell>
          <cell r="D3106">
            <v>255</v>
          </cell>
          <cell r="E3106">
            <v>21</v>
          </cell>
        </row>
        <row r="3107">
          <cell r="A3107" t="str">
            <v>NOSSA SENHORA DOS REMEDIOSPI</v>
          </cell>
          <cell r="B3107" t="str">
            <v>NOSSA SENHORA DOS REMEDIOS</v>
          </cell>
          <cell r="C3107" t="str">
            <v>PI</v>
          </cell>
          <cell r="D3107">
            <v>373</v>
          </cell>
          <cell r="E3107">
            <v>34</v>
          </cell>
        </row>
        <row r="3108">
          <cell r="A3108" t="str">
            <v>NOVA SANTA RITAPI</v>
          </cell>
          <cell r="B3108" t="str">
            <v>NOVA SANTA RITA</v>
          </cell>
          <cell r="C3108" t="str">
            <v>PI</v>
          </cell>
          <cell r="D3108">
            <v>214</v>
          </cell>
          <cell r="E3108">
            <v>11</v>
          </cell>
        </row>
        <row r="3109">
          <cell r="A3109" t="str">
            <v>NOVO ORIENTE DO PIAUIPI</v>
          </cell>
          <cell r="B3109" t="str">
            <v>NOVO ORIENTE DO PIAUI</v>
          </cell>
          <cell r="C3109" t="str">
            <v>PI</v>
          </cell>
          <cell r="D3109">
            <v>510</v>
          </cell>
          <cell r="E3109">
            <v>60</v>
          </cell>
        </row>
        <row r="3110">
          <cell r="A3110" t="str">
            <v>NOVO SANTO ANTONIOPI</v>
          </cell>
          <cell r="B3110" t="str">
            <v>NOVO SANTO ANTONIO</v>
          </cell>
          <cell r="C3110" t="str">
            <v>PI</v>
          </cell>
          <cell r="D3110">
            <v>152</v>
          </cell>
          <cell r="E3110">
            <v>20</v>
          </cell>
        </row>
        <row r="3111">
          <cell r="A3111" t="str">
            <v>OEIRASPI</v>
          </cell>
          <cell r="B3111" t="str">
            <v>OEIRAS</v>
          </cell>
          <cell r="C3111" t="str">
            <v>PI</v>
          </cell>
          <cell r="D3111">
            <v>6636</v>
          </cell>
          <cell r="E3111">
            <v>994</v>
          </cell>
        </row>
        <row r="3112">
          <cell r="A3112" t="str">
            <v>OLHO D'AGUA DO PIAUIPI</v>
          </cell>
          <cell r="B3112" t="str">
            <v>OLHO D'AGUA DO PIAUI</v>
          </cell>
          <cell r="C3112" t="str">
            <v>PI</v>
          </cell>
          <cell r="D3112">
            <v>235</v>
          </cell>
          <cell r="E3112">
            <v>23</v>
          </cell>
        </row>
        <row r="3113">
          <cell r="A3113" t="str">
            <v>PADRE MARCOSPI</v>
          </cell>
          <cell r="B3113" t="str">
            <v>PADRE MARCOS</v>
          </cell>
          <cell r="C3113" t="str">
            <v>PI</v>
          </cell>
          <cell r="D3113">
            <v>348</v>
          </cell>
          <cell r="E3113">
            <v>54</v>
          </cell>
        </row>
        <row r="3114">
          <cell r="A3114" t="str">
            <v>PAES LANDIMPI</v>
          </cell>
          <cell r="B3114" t="str">
            <v>PAES LANDIM</v>
          </cell>
          <cell r="C3114" t="str">
            <v>PI</v>
          </cell>
          <cell r="D3114">
            <v>112</v>
          </cell>
          <cell r="E3114">
            <v>17</v>
          </cell>
        </row>
        <row r="3115">
          <cell r="A3115" t="str">
            <v>PAJEU DO PIAUIPI</v>
          </cell>
          <cell r="B3115" t="str">
            <v>PAJEU DO PIAUI</v>
          </cell>
          <cell r="C3115" t="str">
            <v>PI</v>
          </cell>
          <cell r="D3115">
            <v>135</v>
          </cell>
          <cell r="E3115">
            <v>12</v>
          </cell>
        </row>
        <row r="3116">
          <cell r="A3116" t="str">
            <v>PALMEIRA DO PIAUIPI</v>
          </cell>
          <cell r="B3116" t="str">
            <v>PALMEIRA DO PIAUI</v>
          </cell>
          <cell r="C3116" t="str">
            <v>PI</v>
          </cell>
          <cell r="D3116">
            <v>327</v>
          </cell>
          <cell r="E3116">
            <v>50</v>
          </cell>
        </row>
        <row r="3117">
          <cell r="A3117" t="str">
            <v>PALMEIRAISPI</v>
          </cell>
          <cell r="B3117" t="str">
            <v>PALMEIRAIS</v>
          </cell>
          <cell r="C3117" t="str">
            <v>PI</v>
          </cell>
          <cell r="D3117">
            <v>582</v>
          </cell>
          <cell r="E3117">
            <v>94</v>
          </cell>
        </row>
        <row r="3118">
          <cell r="A3118" t="str">
            <v>PAQUETAPI</v>
          </cell>
          <cell r="B3118" t="str">
            <v>PAQUETA</v>
          </cell>
          <cell r="C3118" t="str">
            <v>PI</v>
          </cell>
          <cell r="D3118">
            <v>209</v>
          </cell>
          <cell r="E3118">
            <v>44</v>
          </cell>
        </row>
        <row r="3119">
          <cell r="A3119" t="str">
            <v>PARNAGUAPI</v>
          </cell>
          <cell r="B3119" t="str">
            <v>PARNAGUA</v>
          </cell>
          <cell r="C3119" t="str">
            <v>PI</v>
          </cell>
          <cell r="D3119">
            <v>435</v>
          </cell>
          <cell r="E3119">
            <v>30</v>
          </cell>
        </row>
        <row r="3120">
          <cell r="A3120" t="str">
            <v>PARNAIBAPI</v>
          </cell>
          <cell r="B3120" t="str">
            <v>PARNAIBA</v>
          </cell>
          <cell r="C3120" t="str">
            <v>PI</v>
          </cell>
          <cell r="D3120">
            <v>44693</v>
          </cell>
          <cell r="E3120">
            <v>10583</v>
          </cell>
        </row>
        <row r="3121">
          <cell r="A3121" t="str">
            <v>PASSAGEM FRANCA DO PIAUIPI</v>
          </cell>
          <cell r="B3121" t="str">
            <v>PASSAGEM FRANCA DO PIAUI</v>
          </cell>
          <cell r="C3121" t="str">
            <v>PI</v>
          </cell>
          <cell r="D3121">
            <v>189</v>
          </cell>
          <cell r="E3121">
            <v>27</v>
          </cell>
        </row>
        <row r="3122">
          <cell r="A3122" t="str">
            <v>PATOS DO PIAUIPI</v>
          </cell>
          <cell r="B3122" t="str">
            <v>PATOS DO PIAUI</v>
          </cell>
          <cell r="C3122" t="str">
            <v>PI</v>
          </cell>
          <cell r="D3122">
            <v>329</v>
          </cell>
          <cell r="E3122">
            <v>37</v>
          </cell>
        </row>
        <row r="3123">
          <cell r="A3123" t="str">
            <v>PAU D'ARCO DO PIAUIPI</v>
          </cell>
          <cell r="B3123" t="str">
            <v>PAU D'ARCO DO PIAUI</v>
          </cell>
          <cell r="C3123" t="str">
            <v>PI</v>
          </cell>
          <cell r="D3123">
            <v>152</v>
          </cell>
          <cell r="E3123">
            <v>22</v>
          </cell>
        </row>
        <row r="3124">
          <cell r="A3124" t="str">
            <v>PAULISTANAPI</v>
          </cell>
          <cell r="B3124" t="str">
            <v>PAULISTANA</v>
          </cell>
          <cell r="C3124" t="str">
            <v>PI</v>
          </cell>
          <cell r="D3124">
            <v>3743</v>
          </cell>
          <cell r="E3124">
            <v>234</v>
          </cell>
        </row>
        <row r="3125">
          <cell r="A3125" t="str">
            <v>PAVUSSUPI</v>
          </cell>
          <cell r="B3125" t="str">
            <v>PAVUSSU</v>
          </cell>
          <cell r="C3125" t="str">
            <v>PI</v>
          </cell>
          <cell r="D3125">
            <v>136</v>
          </cell>
          <cell r="E3125">
            <v>15</v>
          </cell>
        </row>
        <row r="3126">
          <cell r="A3126" t="str">
            <v>PEDRO IIPI</v>
          </cell>
          <cell r="B3126" t="str">
            <v>PEDRO II</v>
          </cell>
          <cell r="C3126" t="str">
            <v>PI</v>
          </cell>
          <cell r="D3126">
            <v>3242</v>
          </cell>
          <cell r="E3126">
            <v>548</v>
          </cell>
        </row>
        <row r="3127">
          <cell r="A3127" t="str">
            <v>PEDRO LAURENTINOPI</v>
          </cell>
          <cell r="B3127" t="str">
            <v>PEDRO LAURENTINO</v>
          </cell>
          <cell r="C3127" t="str">
            <v>PI</v>
          </cell>
          <cell r="D3127">
            <v>72</v>
          </cell>
          <cell r="E3127">
            <v>9</v>
          </cell>
        </row>
        <row r="3128">
          <cell r="A3128" t="str">
            <v>PICOSPI</v>
          </cell>
          <cell r="B3128" t="str">
            <v>PICOS</v>
          </cell>
          <cell r="C3128" t="str">
            <v>PI</v>
          </cell>
          <cell r="D3128">
            <v>32132</v>
          </cell>
          <cell r="E3128">
            <v>7077</v>
          </cell>
        </row>
        <row r="3129">
          <cell r="A3129" t="str">
            <v>PIMENTEIRASPI</v>
          </cell>
          <cell r="B3129" t="str">
            <v>PIMENTEIRAS</v>
          </cell>
          <cell r="C3129" t="str">
            <v>PI</v>
          </cell>
          <cell r="D3129">
            <v>519</v>
          </cell>
          <cell r="E3129">
            <v>70</v>
          </cell>
        </row>
        <row r="3130">
          <cell r="A3130" t="str">
            <v>PIO IXPI</v>
          </cell>
          <cell r="B3130" t="str">
            <v>PIO IX</v>
          </cell>
          <cell r="C3130" t="str">
            <v>PI</v>
          </cell>
          <cell r="D3130">
            <v>824</v>
          </cell>
          <cell r="E3130">
            <v>117</v>
          </cell>
        </row>
        <row r="3131">
          <cell r="A3131" t="str">
            <v>PIRACURUCAPI</v>
          </cell>
          <cell r="B3131" t="str">
            <v>PIRACURUCA</v>
          </cell>
          <cell r="C3131" t="str">
            <v>PI</v>
          </cell>
          <cell r="D3131">
            <v>3817</v>
          </cell>
          <cell r="E3131">
            <v>675</v>
          </cell>
        </row>
        <row r="3132">
          <cell r="A3132" t="str">
            <v>PIRIPIRIPI</v>
          </cell>
          <cell r="B3132" t="str">
            <v>PIRIPIRI</v>
          </cell>
          <cell r="C3132" t="str">
            <v>PI</v>
          </cell>
          <cell r="D3132">
            <v>13045</v>
          </cell>
          <cell r="E3132">
            <v>2214</v>
          </cell>
        </row>
        <row r="3133">
          <cell r="A3133" t="str">
            <v>PORTOPI</v>
          </cell>
          <cell r="B3133" t="str">
            <v>PORTO</v>
          </cell>
          <cell r="C3133" t="str">
            <v>PI</v>
          </cell>
          <cell r="D3133">
            <v>343</v>
          </cell>
          <cell r="E3133">
            <v>36</v>
          </cell>
        </row>
        <row r="3134">
          <cell r="A3134" t="str">
            <v>PORTO ALEGRE DO PIAUIPI</v>
          </cell>
          <cell r="B3134" t="str">
            <v>PORTO ALEGRE DO PIAUI</v>
          </cell>
          <cell r="C3134" t="str">
            <v>PI</v>
          </cell>
          <cell r="D3134">
            <v>96</v>
          </cell>
          <cell r="E3134">
            <v>15</v>
          </cell>
        </row>
        <row r="3135">
          <cell r="A3135" t="str">
            <v>PRATA DO PIAUIPI</v>
          </cell>
          <cell r="B3135" t="str">
            <v>PRATA DO PIAUI</v>
          </cell>
          <cell r="C3135" t="str">
            <v>PI</v>
          </cell>
          <cell r="D3135">
            <v>142</v>
          </cell>
          <cell r="E3135">
            <v>23</v>
          </cell>
        </row>
        <row r="3136">
          <cell r="A3136" t="str">
            <v>QUEIMADA NOVAPI</v>
          </cell>
          <cell r="B3136" t="str">
            <v>QUEIMADA NOVA</v>
          </cell>
          <cell r="C3136" t="str">
            <v>PI</v>
          </cell>
          <cell r="D3136">
            <v>242</v>
          </cell>
          <cell r="E3136">
            <v>7</v>
          </cell>
        </row>
        <row r="3137">
          <cell r="A3137" t="str">
            <v>REDENCAO DO GURGUEIAPI</v>
          </cell>
          <cell r="B3137" t="str">
            <v>REDENCAO DO GURGUEIA</v>
          </cell>
          <cell r="C3137" t="str">
            <v>PI</v>
          </cell>
          <cell r="D3137">
            <v>511</v>
          </cell>
          <cell r="E3137">
            <v>44</v>
          </cell>
        </row>
        <row r="3138">
          <cell r="A3138" t="str">
            <v>REGENERACAOPI</v>
          </cell>
          <cell r="B3138" t="str">
            <v>REGENERACAO</v>
          </cell>
          <cell r="C3138" t="str">
            <v>PI</v>
          </cell>
          <cell r="D3138">
            <v>1792</v>
          </cell>
          <cell r="E3138">
            <v>309</v>
          </cell>
        </row>
        <row r="3139">
          <cell r="A3139" t="str">
            <v>RIACHO FRIOPI</v>
          </cell>
          <cell r="B3139" t="str">
            <v>RIACHO FRIO</v>
          </cell>
          <cell r="C3139" t="str">
            <v>PI</v>
          </cell>
          <cell r="D3139">
            <v>145</v>
          </cell>
          <cell r="E3139">
            <v>2</v>
          </cell>
        </row>
        <row r="3140">
          <cell r="A3140" t="str">
            <v>RIBEIRA DO PIAUIPI</v>
          </cell>
          <cell r="B3140" t="str">
            <v>RIBEIRA DO PIAUI</v>
          </cell>
          <cell r="C3140" t="str">
            <v>PI</v>
          </cell>
          <cell r="D3140">
            <v>59</v>
          </cell>
          <cell r="E3140">
            <v>4</v>
          </cell>
        </row>
        <row r="3141">
          <cell r="A3141" t="str">
            <v>RIBEIRO GONCALVESPI</v>
          </cell>
          <cell r="B3141" t="str">
            <v>RIBEIRO GONCALVES</v>
          </cell>
          <cell r="C3141" t="str">
            <v>PI</v>
          </cell>
          <cell r="D3141">
            <v>276</v>
          </cell>
          <cell r="E3141">
            <v>34</v>
          </cell>
        </row>
        <row r="3142">
          <cell r="A3142" t="str">
            <v>RIO GRANDE DO PIAUIPI</v>
          </cell>
          <cell r="B3142" t="str">
            <v>RIO GRANDE DO PIAUI</v>
          </cell>
          <cell r="C3142" t="str">
            <v>PI</v>
          </cell>
          <cell r="D3142">
            <v>284</v>
          </cell>
          <cell r="E3142">
            <v>54</v>
          </cell>
        </row>
        <row r="3143">
          <cell r="A3143" t="str">
            <v>SANTA CRUZ DO PIAUIPI</v>
          </cell>
          <cell r="B3143" t="str">
            <v>SANTA CRUZ DO PIAUI</v>
          </cell>
          <cell r="C3143" t="str">
            <v>PI</v>
          </cell>
          <cell r="D3143">
            <v>425</v>
          </cell>
          <cell r="E3143">
            <v>98</v>
          </cell>
        </row>
        <row r="3144">
          <cell r="A3144" t="str">
            <v>SANTA CRUZ DOS MILAGRESPI</v>
          </cell>
          <cell r="B3144" t="str">
            <v>SANTA CRUZ DOS MILAGRES</v>
          </cell>
          <cell r="C3144" t="str">
            <v>PI</v>
          </cell>
          <cell r="D3144">
            <v>194</v>
          </cell>
          <cell r="E3144">
            <v>19</v>
          </cell>
        </row>
        <row r="3145">
          <cell r="A3145" t="str">
            <v>SANTA FILOMENAPI</v>
          </cell>
          <cell r="B3145" t="str">
            <v>SANTA FILOMENA</v>
          </cell>
          <cell r="C3145" t="str">
            <v>PI</v>
          </cell>
          <cell r="D3145">
            <v>196</v>
          </cell>
          <cell r="E3145">
            <v>10</v>
          </cell>
        </row>
        <row r="3146">
          <cell r="A3146" t="str">
            <v>SANTA LUZPI</v>
          </cell>
          <cell r="B3146" t="str">
            <v>SANTA LUZ</v>
          </cell>
          <cell r="C3146" t="str">
            <v>PI</v>
          </cell>
          <cell r="D3146">
            <v>325</v>
          </cell>
          <cell r="E3146">
            <v>54</v>
          </cell>
        </row>
        <row r="3147">
          <cell r="A3147" t="str">
            <v>SANTA ROSA DO PIAUIPI</v>
          </cell>
          <cell r="B3147" t="str">
            <v>SANTA ROSA DO PIAUI</v>
          </cell>
          <cell r="C3147" t="str">
            <v>PI</v>
          </cell>
          <cell r="D3147">
            <v>309</v>
          </cell>
          <cell r="E3147">
            <v>22</v>
          </cell>
        </row>
        <row r="3148">
          <cell r="A3148" t="str">
            <v>SANTANA DO PIAUIPI</v>
          </cell>
          <cell r="B3148" t="str">
            <v>SANTANA DO PIAUI</v>
          </cell>
          <cell r="C3148" t="str">
            <v>PI</v>
          </cell>
          <cell r="D3148">
            <v>531</v>
          </cell>
          <cell r="E3148">
            <v>49</v>
          </cell>
        </row>
        <row r="3149">
          <cell r="A3149" t="str">
            <v>SANTO ANTONIO DE LISBOAPI</v>
          </cell>
          <cell r="B3149" t="str">
            <v>SANTO ANTONIO DE LISBOA</v>
          </cell>
          <cell r="C3149" t="str">
            <v>PI</v>
          </cell>
          <cell r="D3149">
            <v>557</v>
          </cell>
          <cell r="E3149">
            <v>151</v>
          </cell>
        </row>
        <row r="3150">
          <cell r="A3150" t="str">
            <v>SANTO ANTONIO DOS MILAGRESPI</v>
          </cell>
          <cell r="B3150" t="str">
            <v>SANTO ANTONIO DOS MILAGRES</v>
          </cell>
          <cell r="C3150" t="str">
            <v>PI</v>
          </cell>
          <cell r="D3150">
            <v>106</v>
          </cell>
          <cell r="E3150">
            <v>20</v>
          </cell>
        </row>
        <row r="3151">
          <cell r="A3151" t="str">
            <v>SANTO INACIO DO PIAUIPI</v>
          </cell>
          <cell r="B3151" t="str">
            <v>SANTO INACIO DO PIAUI</v>
          </cell>
          <cell r="C3151" t="str">
            <v>PI</v>
          </cell>
          <cell r="D3151">
            <v>146</v>
          </cell>
          <cell r="E3151">
            <v>22</v>
          </cell>
        </row>
        <row r="3152">
          <cell r="A3152" t="str">
            <v>SAO BRAZ DO PIAUIPI</v>
          </cell>
          <cell r="B3152" t="str">
            <v>SAO BRAZ DO PIAUI</v>
          </cell>
          <cell r="C3152" t="str">
            <v>PI</v>
          </cell>
          <cell r="D3152">
            <v>178</v>
          </cell>
          <cell r="E3152">
            <v>15</v>
          </cell>
        </row>
        <row r="3153">
          <cell r="A3153" t="str">
            <v>SAO FELIX DO PIAUIPI</v>
          </cell>
          <cell r="B3153" t="str">
            <v>SAO FELIX DO PIAUI</v>
          </cell>
          <cell r="C3153" t="str">
            <v>PI</v>
          </cell>
          <cell r="D3153">
            <v>246</v>
          </cell>
          <cell r="E3153">
            <v>32</v>
          </cell>
        </row>
        <row r="3154">
          <cell r="A3154" t="str">
            <v>SAO FRANCISCO DE ASSIS DO PIAUPI</v>
          </cell>
          <cell r="B3154" t="str">
            <v>SAO FRANCISCO DE ASSIS DO PIAU</v>
          </cell>
          <cell r="C3154" t="str">
            <v>PI</v>
          </cell>
          <cell r="D3154">
            <v>145</v>
          </cell>
          <cell r="E3154">
            <v>6</v>
          </cell>
        </row>
        <row r="3155">
          <cell r="A3155" t="str">
            <v>SAO FRANCISCO DO PIAUIPI</v>
          </cell>
          <cell r="B3155" t="str">
            <v>SAO FRANCISCO DO PIAUI</v>
          </cell>
          <cell r="C3155" t="str">
            <v>PI</v>
          </cell>
          <cell r="D3155">
            <v>240</v>
          </cell>
          <cell r="E3155">
            <v>29</v>
          </cell>
        </row>
        <row r="3156">
          <cell r="A3156" t="str">
            <v>SAO GONCALO DO GURGUEIAPI</v>
          </cell>
          <cell r="B3156" t="str">
            <v>SAO GONCALO DO GURGUEIA</v>
          </cell>
          <cell r="C3156" t="str">
            <v>PI</v>
          </cell>
          <cell r="D3156">
            <v>120</v>
          </cell>
          <cell r="E3156">
            <v>7</v>
          </cell>
        </row>
        <row r="3157">
          <cell r="A3157" t="str">
            <v>SAO GONCALO DO PIAUIPI</v>
          </cell>
          <cell r="B3157" t="str">
            <v>SAO GONCALO DO PIAUI</v>
          </cell>
          <cell r="C3157" t="str">
            <v>PI</v>
          </cell>
          <cell r="D3157">
            <v>592</v>
          </cell>
          <cell r="E3157">
            <v>79</v>
          </cell>
        </row>
        <row r="3158">
          <cell r="A3158" t="str">
            <v>SAO JOAO DA CANABRAVAPI</v>
          </cell>
          <cell r="B3158" t="str">
            <v>SAO JOAO DA CANABRAVA</v>
          </cell>
          <cell r="C3158" t="str">
            <v>PI</v>
          </cell>
          <cell r="D3158">
            <v>386</v>
          </cell>
          <cell r="E3158">
            <v>53</v>
          </cell>
        </row>
        <row r="3159">
          <cell r="A3159" t="str">
            <v>SAO JOAO DA FRONTEIRAPI</v>
          </cell>
          <cell r="B3159" t="str">
            <v>SAO JOAO DA FRONTEIRA</v>
          </cell>
          <cell r="C3159" t="str">
            <v>PI</v>
          </cell>
          <cell r="D3159">
            <v>104</v>
          </cell>
          <cell r="E3159">
            <v>18</v>
          </cell>
        </row>
        <row r="3160">
          <cell r="A3160" t="str">
            <v>SAO JOAO DA SERRAPI</v>
          </cell>
          <cell r="B3160" t="str">
            <v>SAO JOAO DA SERRA</v>
          </cell>
          <cell r="C3160" t="str">
            <v>PI</v>
          </cell>
          <cell r="D3160">
            <v>357</v>
          </cell>
          <cell r="E3160">
            <v>33</v>
          </cell>
        </row>
        <row r="3161">
          <cell r="A3161" t="str">
            <v>SAO JOAO DA VARJOTAPI</v>
          </cell>
          <cell r="B3161" t="str">
            <v>SAO JOAO DA VARJOTA</v>
          </cell>
          <cell r="C3161" t="str">
            <v>PI</v>
          </cell>
          <cell r="D3161">
            <v>237</v>
          </cell>
          <cell r="E3161">
            <v>32</v>
          </cell>
        </row>
        <row r="3162">
          <cell r="A3162" t="str">
            <v>SAO JOAO DO ARRAIALPI</v>
          </cell>
          <cell r="B3162" t="str">
            <v>SAO JOAO DO ARRAIAL</v>
          </cell>
          <cell r="C3162" t="str">
            <v>PI</v>
          </cell>
          <cell r="D3162">
            <v>260</v>
          </cell>
          <cell r="E3162">
            <v>10</v>
          </cell>
        </row>
        <row r="3163">
          <cell r="A3163" t="str">
            <v>SAO JOAO DO PIAUIPI</v>
          </cell>
          <cell r="B3163" t="str">
            <v>SAO JOAO DO PIAUI</v>
          </cell>
          <cell r="C3163" t="str">
            <v>PI</v>
          </cell>
          <cell r="D3163">
            <v>2687</v>
          </cell>
          <cell r="E3163">
            <v>360</v>
          </cell>
        </row>
        <row r="3164">
          <cell r="A3164" t="str">
            <v>SAO JOSE DO DIVINOPI</v>
          </cell>
          <cell r="B3164" t="str">
            <v>SAO JOSE DO DIVINO</v>
          </cell>
          <cell r="C3164" t="str">
            <v>PI</v>
          </cell>
          <cell r="D3164">
            <v>250</v>
          </cell>
          <cell r="E3164">
            <v>52</v>
          </cell>
        </row>
        <row r="3165">
          <cell r="A3165" t="str">
            <v>SAO JOSE DO PEIXEPI</v>
          </cell>
          <cell r="B3165" t="str">
            <v>SAO JOSE DO PEIXE</v>
          </cell>
          <cell r="C3165" t="str">
            <v>PI</v>
          </cell>
          <cell r="D3165">
            <v>100</v>
          </cell>
          <cell r="E3165">
            <v>18</v>
          </cell>
        </row>
        <row r="3166">
          <cell r="A3166" t="str">
            <v>SAO JOSE DO PIAUIPI</v>
          </cell>
          <cell r="B3166" t="str">
            <v>SAO JOSE DO PIAUI</v>
          </cell>
          <cell r="C3166" t="str">
            <v>PI</v>
          </cell>
          <cell r="D3166">
            <v>647</v>
          </cell>
          <cell r="E3166">
            <v>58</v>
          </cell>
        </row>
        <row r="3167">
          <cell r="A3167" t="str">
            <v>SAO JULIAOPI</v>
          </cell>
          <cell r="B3167" t="str">
            <v>SAO JULIAO</v>
          </cell>
          <cell r="C3167" t="str">
            <v>PI</v>
          </cell>
          <cell r="D3167">
            <v>426</v>
          </cell>
          <cell r="E3167">
            <v>83</v>
          </cell>
        </row>
        <row r="3168">
          <cell r="A3168" t="str">
            <v>SAO LOURENCO DO PIAUIPI</v>
          </cell>
          <cell r="B3168" t="str">
            <v>SAO LOURENCO DO PIAUI</v>
          </cell>
          <cell r="C3168" t="str">
            <v>PI</v>
          </cell>
          <cell r="D3168">
            <v>220</v>
          </cell>
          <cell r="E3168">
            <v>22</v>
          </cell>
        </row>
        <row r="3169">
          <cell r="A3169" t="str">
            <v>SAO LUIS DO PIAUIPI</v>
          </cell>
          <cell r="B3169" t="str">
            <v>SAO LUIS DO PIAUI</v>
          </cell>
          <cell r="C3169" t="str">
            <v>PI</v>
          </cell>
          <cell r="D3169">
            <v>260</v>
          </cell>
          <cell r="E3169">
            <v>28</v>
          </cell>
        </row>
        <row r="3170">
          <cell r="A3170" t="str">
            <v>SAO MIGUEL DA BAIXA GRANDEPI</v>
          </cell>
          <cell r="B3170" t="str">
            <v>SAO MIGUEL DA BAIXA GRANDE</v>
          </cell>
          <cell r="C3170" t="str">
            <v>PI</v>
          </cell>
          <cell r="D3170">
            <v>200</v>
          </cell>
          <cell r="E3170">
            <v>38</v>
          </cell>
        </row>
        <row r="3171">
          <cell r="A3171" t="str">
            <v>SAO MIGUEL DO FIDALGOPI</v>
          </cell>
          <cell r="B3171" t="str">
            <v>SAO MIGUEL DO FIDALGO</v>
          </cell>
          <cell r="C3171" t="str">
            <v>PI</v>
          </cell>
          <cell r="D3171">
            <v>64</v>
          </cell>
          <cell r="E3171">
            <v>1</v>
          </cell>
        </row>
        <row r="3172">
          <cell r="A3172" t="str">
            <v>SAO MIGUEL DO TAPUIOPI</v>
          </cell>
          <cell r="B3172" t="str">
            <v>SAO MIGUEL DO TAPUIO</v>
          </cell>
          <cell r="C3172" t="str">
            <v>PI</v>
          </cell>
          <cell r="D3172">
            <v>835</v>
          </cell>
          <cell r="E3172">
            <v>65</v>
          </cell>
        </row>
        <row r="3173">
          <cell r="A3173" t="str">
            <v>SAO PEDRO DO PIAUIPI</v>
          </cell>
          <cell r="B3173" t="str">
            <v>SAO PEDRO DO PIAUI</v>
          </cell>
          <cell r="C3173" t="str">
            <v>PI</v>
          </cell>
          <cell r="D3173">
            <v>1084</v>
          </cell>
          <cell r="E3173">
            <v>162</v>
          </cell>
        </row>
        <row r="3174">
          <cell r="A3174" t="str">
            <v>SAO RAIMUNDO NONATOPI</v>
          </cell>
          <cell r="B3174" t="str">
            <v>SAO RAIMUNDO NONATO</v>
          </cell>
          <cell r="C3174" t="str">
            <v>PI</v>
          </cell>
          <cell r="D3174">
            <v>6345</v>
          </cell>
          <cell r="E3174">
            <v>981</v>
          </cell>
        </row>
        <row r="3175">
          <cell r="A3175" t="str">
            <v>SEBASTIAO BARROSPI</v>
          </cell>
          <cell r="B3175" t="str">
            <v>SEBASTIAO BARROS</v>
          </cell>
          <cell r="C3175" t="str">
            <v>PI</v>
          </cell>
          <cell r="D3175">
            <v>120</v>
          </cell>
          <cell r="E3175">
            <v>4</v>
          </cell>
        </row>
        <row r="3176">
          <cell r="A3176" t="str">
            <v>SEBASTIAO LEALPI</v>
          </cell>
          <cell r="B3176" t="str">
            <v>SEBASTIAO LEAL</v>
          </cell>
          <cell r="C3176" t="str">
            <v>PI</v>
          </cell>
          <cell r="D3176">
            <v>324</v>
          </cell>
          <cell r="E3176">
            <v>25</v>
          </cell>
        </row>
        <row r="3177">
          <cell r="A3177" t="str">
            <v>SIGEFREDO PACHECOPI</v>
          </cell>
          <cell r="B3177" t="str">
            <v>SIGEFREDO PACHECO</v>
          </cell>
          <cell r="C3177" t="str">
            <v>PI</v>
          </cell>
          <cell r="D3177">
            <v>421</v>
          </cell>
          <cell r="E3177">
            <v>29</v>
          </cell>
        </row>
        <row r="3178">
          <cell r="A3178" t="str">
            <v>SIMOESPI</v>
          </cell>
          <cell r="B3178" t="str">
            <v>SIMOES</v>
          </cell>
          <cell r="C3178" t="str">
            <v>PI</v>
          </cell>
          <cell r="D3178">
            <v>997</v>
          </cell>
          <cell r="E3178">
            <v>81</v>
          </cell>
        </row>
        <row r="3179">
          <cell r="A3179" t="str">
            <v>SIMPLICIO MENDESPI</v>
          </cell>
          <cell r="B3179" t="str">
            <v>SIMPLICIO MENDES</v>
          </cell>
          <cell r="C3179" t="str">
            <v>PI</v>
          </cell>
          <cell r="D3179">
            <v>1265</v>
          </cell>
          <cell r="E3179">
            <v>282</v>
          </cell>
        </row>
        <row r="3180">
          <cell r="A3180" t="str">
            <v>SOCORRO DO PIAUIPI</v>
          </cell>
          <cell r="B3180" t="str">
            <v>SOCORRO DO PIAUI</v>
          </cell>
          <cell r="C3180" t="str">
            <v>PI</v>
          </cell>
          <cell r="D3180">
            <v>132</v>
          </cell>
          <cell r="E3180">
            <v>20</v>
          </cell>
        </row>
        <row r="3181">
          <cell r="A3181" t="str">
            <v>SUSSUAPARAPI</v>
          </cell>
          <cell r="B3181" t="str">
            <v>SUSSUAPARA</v>
          </cell>
          <cell r="C3181" t="str">
            <v>PI</v>
          </cell>
          <cell r="D3181">
            <v>1001</v>
          </cell>
          <cell r="E3181">
            <v>128</v>
          </cell>
        </row>
        <row r="3182">
          <cell r="A3182" t="str">
            <v>TAMBORIL DO PIAUIPI</v>
          </cell>
          <cell r="B3182" t="str">
            <v>TAMBORIL DO PIAUI</v>
          </cell>
          <cell r="C3182" t="str">
            <v>PI</v>
          </cell>
          <cell r="D3182">
            <v>59</v>
          </cell>
          <cell r="E3182">
            <v>12</v>
          </cell>
        </row>
        <row r="3183">
          <cell r="A3183" t="str">
            <v>TANQUE DO PIAUIPI</v>
          </cell>
          <cell r="B3183" t="str">
            <v>TANQUE DO PIAUI</v>
          </cell>
          <cell r="C3183" t="str">
            <v>PI</v>
          </cell>
          <cell r="D3183">
            <v>181</v>
          </cell>
          <cell r="E3183">
            <v>24</v>
          </cell>
        </row>
        <row r="3184">
          <cell r="A3184" t="str">
            <v>TERESINAPI</v>
          </cell>
          <cell r="B3184" t="str">
            <v>TERESINA</v>
          </cell>
          <cell r="C3184" t="str">
            <v>PI</v>
          </cell>
          <cell r="D3184">
            <v>268335</v>
          </cell>
          <cell r="E3184">
            <v>126520</v>
          </cell>
        </row>
        <row r="3185">
          <cell r="A3185" t="str">
            <v>UNIAOPI</v>
          </cell>
          <cell r="B3185" t="str">
            <v>UNIAO</v>
          </cell>
          <cell r="C3185" t="str">
            <v>PI</v>
          </cell>
          <cell r="D3185">
            <v>3534</v>
          </cell>
          <cell r="E3185">
            <v>606</v>
          </cell>
        </row>
        <row r="3186">
          <cell r="A3186" t="str">
            <v>URUCUIPI</v>
          </cell>
          <cell r="B3186" t="str">
            <v>URUCUI</v>
          </cell>
          <cell r="C3186" t="str">
            <v>PI</v>
          </cell>
          <cell r="D3186">
            <v>3333</v>
          </cell>
          <cell r="E3186">
            <v>316</v>
          </cell>
        </row>
        <row r="3187">
          <cell r="A3187" t="str">
            <v>VALENCA DO PIAUIPI</v>
          </cell>
          <cell r="B3187" t="str">
            <v>VALENCA DO PIAUI</v>
          </cell>
          <cell r="C3187" t="str">
            <v>PI</v>
          </cell>
          <cell r="D3187">
            <v>3736</v>
          </cell>
          <cell r="E3187">
            <v>733</v>
          </cell>
        </row>
        <row r="3188">
          <cell r="A3188" t="str">
            <v>VARZEA BRANCAPI</v>
          </cell>
          <cell r="B3188" t="str">
            <v>VARZEA BRANCA</v>
          </cell>
          <cell r="C3188" t="str">
            <v>PI</v>
          </cell>
          <cell r="D3188">
            <v>154</v>
          </cell>
          <cell r="E3188">
            <v>13</v>
          </cell>
        </row>
        <row r="3189">
          <cell r="A3189" t="str">
            <v>VARZEA GRANDEPI</v>
          </cell>
          <cell r="B3189" t="str">
            <v>VARZEA GRANDE</v>
          </cell>
          <cell r="C3189" t="str">
            <v>PI</v>
          </cell>
          <cell r="D3189">
            <v>330</v>
          </cell>
          <cell r="E3189">
            <v>25</v>
          </cell>
        </row>
        <row r="3190">
          <cell r="A3190" t="str">
            <v>VERA MENDESPI</v>
          </cell>
          <cell r="B3190" t="str">
            <v>VERA MENDES</v>
          </cell>
          <cell r="C3190" t="str">
            <v>PI</v>
          </cell>
          <cell r="D3190">
            <v>149</v>
          </cell>
          <cell r="E3190">
            <v>22</v>
          </cell>
        </row>
        <row r="3191">
          <cell r="A3191" t="str">
            <v>VILA NOVA DO PIAUIPI</v>
          </cell>
          <cell r="B3191" t="str">
            <v>VILA NOVA DO PIAUI</v>
          </cell>
          <cell r="C3191" t="str">
            <v>PI</v>
          </cell>
          <cell r="D3191">
            <v>325</v>
          </cell>
          <cell r="E3191">
            <v>66</v>
          </cell>
        </row>
        <row r="3192">
          <cell r="A3192" t="str">
            <v>WALL FERRAZPI</v>
          </cell>
          <cell r="B3192" t="str">
            <v>WALL FERRAZ</v>
          </cell>
          <cell r="C3192" t="str">
            <v>PI</v>
          </cell>
          <cell r="D3192">
            <v>130</v>
          </cell>
          <cell r="E3192">
            <v>28</v>
          </cell>
        </row>
        <row r="3193">
          <cell r="A3193" t="str">
            <v>ABATIAPR</v>
          </cell>
          <cell r="B3193" t="str">
            <v>ABATIA</v>
          </cell>
          <cell r="C3193" t="str">
            <v>PR</v>
          </cell>
          <cell r="D3193">
            <v>2263</v>
          </cell>
          <cell r="E3193">
            <v>1226</v>
          </cell>
        </row>
        <row r="3194">
          <cell r="A3194" t="str">
            <v>ADRIANOPOLISPR</v>
          </cell>
          <cell r="B3194" t="str">
            <v>ADRIANOPOLIS</v>
          </cell>
          <cell r="C3194" t="str">
            <v>PR</v>
          </cell>
          <cell r="D3194">
            <v>1489</v>
          </cell>
          <cell r="E3194">
            <v>721</v>
          </cell>
        </row>
        <row r="3195">
          <cell r="A3195" t="str">
            <v>AGUDOS DO SULPR</v>
          </cell>
          <cell r="B3195" t="str">
            <v>AGUDOS DO SUL</v>
          </cell>
          <cell r="C3195" t="str">
            <v>PR</v>
          </cell>
          <cell r="D3195">
            <v>3084</v>
          </cell>
          <cell r="E3195">
            <v>1545</v>
          </cell>
        </row>
        <row r="3196">
          <cell r="A3196" t="str">
            <v>ALMIRANTE TAMANDAREPR</v>
          </cell>
          <cell r="B3196" t="str">
            <v>ALMIRANTE TAMANDARE</v>
          </cell>
          <cell r="C3196" t="str">
            <v>PR</v>
          </cell>
          <cell r="D3196">
            <v>32577</v>
          </cell>
          <cell r="E3196">
            <v>20867</v>
          </cell>
        </row>
        <row r="3197">
          <cell r="A3197" t="str">
            <v>ALTAMIRA DO PARANAPR</v>
          </cell>
          <cell r="B3197" t="str">
            <v>ALTAMIRA DO PARANA</v>
          </cell>
          <cell r="C3197" t="str">
            <v>PR</v>
          </cell>
          <cell r="D3197">
            <v>1073</v>
          </cell>
          <cell r="E3197">
            <v>462</v>
          </cell>
        </row>
        <row r="3198">
          <cell r="A3198" t="str">
            <v>ALTO PARAISOPR</v>
          </cell>
          <cell r="B3198" t="str">
            <v>ALTO PARAISO</v>
          </cell>
          <cell r="C3198" t="str">
            <v>PR</v>
          </cell>
          <cell r="D3198">
            <v>1031</v>
          </cell>
          <cell r="E3198">
            <v>520</v>
          </cell>
        </row>
        <row r="3199">
          <cell r="A3199" t="str">
            <v>ALTO PARANAPR</v>
          </cell>
          <cell r="B3199" t="str">
            <v>ALTO PARANA</v>
          </cell>
          <cell r="C3199" t="str">
            <v>PR</v>
          </cell>
          <cell r="D3199">
            <v>4660</v>
          </cell>
          <cell r="E3199">
            <v>2310</v>
          </cell>
        </row>
        <row r="3200">
          <cell r="A3200" t="str">
            <v>ALTO PIQUIRIPR</v>
          </cell>
          <cell r="B3200" t="str">
            <v>ALTO PIQUIRI</v>
          </cell>
          <cell r="C3200" t="str">
            <v>PR</v>
          </cell>
          <cell r="D3200">
            <v>3087</v>
          </cell>
          <cell r="E3200">
            <v>1562</v>
          </cell>
        </row>
        <row r="3201">
          <cell r="A3201" t="str">
            <v>ALTONIAPR</v>
          </cell>
          <cell r="B3201" t="str">
            <v>ALTONIA</v>
          </cell>
          <cell r="C3201" t="str">
            <v>PR</v>
          </cell>
          <cell r="D3201">
            <v>8547</v>
          </cell>
          <cell r="E3201">
            <v>4021</v>
          </cell>
        </row>
        <row r="3202">
          <cell r="A3202" t="str">
            <v>ALVORADA DO SULPR</v>
          </cell>
          <cell r="B3202" t="str">
            <v>ALVORADA DO SUL</v>
          </cell>
          <cell r="C3202" t="str">
            <v>PR</v>
          </cell>
          <cell r="D3202">
            <v>3368</v>
          </cell>
          <cell r="E3202">
            <v>1785</v>
          </cell>
        </row>
        <row r="3203">
          <cell r="A3203" t="str">
            <v>AMAPORAPR</v>
          </cell>
          <cell r="B3203" t="str">
            <v>AMAPORA</v>
          </cell>
          <cell r="C3203" t="str">
            <v>PR</v>
          </cell>
          <cell r="D3203">
            <v>1407</v>
          </cell>
          <cell r="E3203">
            <v>652</v>
          </cell>
        </row>
        <row r="3204">
          <cell r="A3204" t="str">
            <v>AMPEREPR</v>
          </cell>
          <cell r="B3204" t="str">
            <v>AMPERE</v>
          </cell>
          <cell r="C3204" t="str">
            <v>PR</v>
          </cell>
          <cell r="D3204">
            <v>7395</v>
          </cell>
          <cell r="E3204">
            <v>3752</v>
          </cell>
        </row>
        <row r="3205">
          <cell r="A3205" t="str">
            <v>ANAHYPR</v>
          </cell>
          <cell r="B3205" t="str">
            <v>ANAHY</v>
          </cell>
          <cell r="C3205" t="str">
            <v>PR</v>
          </cell>
          <cell r="D3205">
            <v>1107</v>
          </cell>
          <cell r="E3205">
            <v>474</v>
          </cell>
        </row>
        <row r="3206">
          <cell r="A3206" t="str">
            <v>ANDIRAPR</v>
          </cell>
          <cell r="B3206" t="str">
            <v>ANDIRA</v>
          </cell>
          <cell r="C3206" t="str">
            <v>PR</v>
          </cell>
          <cell r="D3206">
            <v>9125</v>
          </cell>
          <cell r="E3206">
            <v>5020</v>
          </cell>
        </row>
        <row r="3207">
          <cell r="A3207" t="str">
            <v>ANGULOPR</v>
          </cell>
          <cell r="B3207" t="str">
            <v>ANGULO</v>
          </cell>
          <cell r="C3207" t="str">
            <v>PR</v>
          </cell>
          <cell r="D3207">
            <v>993</v>
          </cell>
          <cell r="E3207">
            <v>490</v>
          </cell>
        </row>
        <row r="3208">
          <cell r="A3208" t="str">
            <v>ANTONINAPR</v>
          </cell>
          <cell r="B3208" t="str">
            <v>ANTONINA</v>
          </cell>
          <cell r="C3208" t="str">
            <v>PR</v>
          </cell>
          <cell r="D3208">
            <v>2807</v>
          </cell>
          <cell r="E3208">
            <v>1502</v>
          </cell>
        </row>
        <row r="3209">
          <cell r="A3209" t="str">
            <v>ANTONIO OLINTOPR</v>
          </cell>
          <cell r="B3209" t="str">
            <v>ANTONIO OLINTO</v>
          </cell>
          <cell r="C3209" t="str">
            <v>PR</v>
          </cell>
          <cell r="D3209">
            <v>2244</v>
          </cell>
          <cell r="E3209">
            <v>1206</v>
          </cell>
        </row>
        <row r="3210">
          <cell r="A3210" t="str">
            <v>APUCARANAPR</v>
          </cell>
          <cell r="B3210" t="str">
            <v>APUCARANA</v>
          </cell>
          <cell r="C3210" t="str">
            <v>PR</v>
          </cell>
          <cell r="D3210">
            <v>57189</v>
          </cell>
          <cell r="E3210">
            <v>32849</v>
          </cell>
        </row>
        <row r="3211">
          <cell r="A3211" t="str">
            <v>ARAPONGASPR</v>
          </cell>
          <cell r="B3211" t="str">
            <v>ARAPONGAS</v>
          </cell>
          <cell r="C3211" t="str">
            <v>PR</v>
          </cell>
          <cell r="D3211">
            <v>58354</v>
          </cell>
          <cell r="E3211">
            <v>29791</v>
          </cell>
        </row>
        <row r="3212">
          <cell r="A3212" t="str">
            <v>ARAPOTIPR</v>
          </cell>
          <cell r="B3212" t="str">
            <v>ARAPOTI</v>
          </cell>
          <cell r="C3212" t="str">
            <v>PR</v>
          </cell>
          <cell r="D3212">
            <v>8720</v>
          </cell>
          <cell r="E3212">
            <v>4851</v>
          </cell>
        </row>
        <row r="3213">
          <cell r="A3213" t="str">
            <v>ARAPUAPR</v>
          </cell>
          <cell r="B3213" t="str">
            <v>ARAPUA</v>
          </cell>
          <cell r="C3213" t="str">
            <v>PR</v>
          </cell>
          <cell r="D3213">
            <v>1340</v>
          </cell>
          <cell r="E3213">
            <v>609</v>
          </cell>
        </row>
        <row r="3214">
          <cell r="A3214" t="str">
            <v>ARARUNAPR</v>
          </cell>
          <cell r="B3214" t="str">
            <v>ARARUNA</v>
          </cell>
          <cell r="C3214" t="str">
            <v>PR</v>
          </cell>
          <cell r="D3214">
            <v>5503</v>
          </cell>
          <cell r="E3214">
            <v>2666</v>
          </cell>
        </row>
        <row r="3215">
          <cell r="A3215" t="str">
            <v>ARAUCARIAPR</v>
          </cell>
          <cell r="B3215" t="str">
            <v>ARAUCARIA</v>
          </cell>
          <cell r="C3215" t="str">
            <v>PR</v>
          </cell>
          <cell r="D3215">
            <v>54303</v>
          </cell>
          <cell r="E3215">
            <v>33831</v>
          </cell>
        </row>
        <row r="3216">
          <cell r="A3216" t="str">
            <v>ARIRANHA DO IVAIPR</v>
          </cell>
          <cell r="B3216" t="str">
            <v>ARIRANHA DO IVAI</v>
          </cell>
          <cell r="C3216" t="str">
            <v>PR</v>
          </cell>
          <cell r="D3216">
            <v>754</v>
          </cell>
          <cell r="E3216">
            <v>347</v>
          </cell>
        </row>
        <row r="3217">
          <cell r="A3217" t="str">
            <v>ASSAIPR</v>
          </cell>
          <cell r="B3217" t="str">
            <v>ASSAI</v>
          </cell>
          <cell r="C3217" t="str">
            <v>PR</v>
          </cell>
          <cell r="D3217">
            <v>7502</v>
          </cell>
          <cell r="E3217">
            <v>3971</v>
          </cell>
        </row>
        <row r="3218">
          <cell r="A3218" t="str">
            <v>ASSIS CHATEAUBRIANDPR</v>
          </cell>
          <cell r="B3218" t="str">
            <v>ASSIS CHATEAUBRIAND</v>
          </cell>
          <cell r="C3218" t="str">
            <v>PR</v>
          </cell>
          <cell r="D3218">
            <v>16834</v>
          </cell>
          <cell r="E3218">
            <v>8441</v>
          </cell>
        </row>
        <row r="3219">
          <cell r="A3219" t="str">
            <v>ASTORGAPR</v>
          </cell>
          <cell r="B3219" t="str">
            <v>ASTORGA</v>
          </cell>
          <cell r="C3219" t="str">
            <v>PR</v>
          </cell>
          <cell r="D3219">
            <v>12236</v>
          </cell>
          <cell r="E3219">
            <v>6201</v>
          </cell>
        </row>
        <row r="3220">
          <cell r="A3220" t="str">
            <v>ATALAIAPR</v>
          </cell>
          <cell r="B3220" t="str">
            <v>ATALAIA</v>
          </cell>
          <cell r="C3220" t="str">
            <v>PR</v>
          </cell>
          <cell r="D3220">
            <v>1623</v>
          </cell>
          <cell r="E3220">
            <v>785</v>
          </cell>
        </row>
        <row r="3221">
          <cell r="A3221" t="str">
            <v>BALSA NOVAPR</v>
          </cell>
          <cell r="B3221" t="str">
            <v>BALSA NOVA</v>
          </cell>
          <cell r="C3221" t="str">
            <v>PR</v>
          </cell>
          <cell r="D3221">
            <v>4935</v>
          </cell>
          <cell r="E3221">
            <v>2648</v>
          </cell>
        </row>
        <row r="3222">
          <cell r="A3222" t="str">
            <v>BANDEIRANTESPR</v>
          </cell>
          <cell r="B3222" t="str">
            <v>BANDEIRANTES</v>
          </cell>
          <cell r="C3222" t="str">
            <v>PR</v>
          </cell>
          <cell r="D3222">
            <v>13528</v>
          </cell>
          <cell r="E3222">
            <v>7428</v>
          </cell>
        </row>
        <row r="3223">
          <cell r="A3223" t="str">
            <v>BARBOSA FERRAZPR</v>
          </cell>
          <cell r="B3223" t="str">
            <v>BARBOSA FERRAZ</v>
          </cell>
          <cell r="C3223" t="str">
            <v>PR</v>
          </cell>
          <cell r="D3223">
            <v>3812</v>
          </cell>
          <cell r="E3223">
            <v>1851</v>
          </cell>
        </row>
        <row r="3224">
          <cell r="A3224" t="str">
            <v>BARRA DO JACAREPR</v>
          </cell>
          <cell r="B3224" t="str">
            <v>BARRA DO JACARE</v>
          </cell>
          <cell r="C3224" t="str">
            <v>PR</v>
          </cell>
          <cell r="D3224">
            <v>1003</v>
          </cell>
          <cell r="E3224">
            <v>541</v>
          </cell>
        </row>
        <row r="3225">
          <cell r="A3225" t="str">
            <v>BARRACAOPR</v>
          </cell>
          <cell r="B3225" t="str">
            <v>BARRACAO</v>
          </cell>
          <cell r="C3225" t="str">
            <v>PR</v>
          </cell>
          <cell r="D3225">
            <v>5225</v>
          </cell>
          <cell r="E3225">
            <v>3084</v>
          </cell>
        </row>
        <row r="3226">
          <cell r="A3226" t="str">
            <v>BELA VISTA DO CAROBAPR</v>
          </cell>
          <cell r="B3226" t="str">
            <v>BELA VISTA DO CAROBA</v>
          </cell>
          <cell r="C3226" t="str">
            <v>PR</v>
          </cell>
          <cell r="D3226">
            <v>1334</v>
          </cell>
          <cell r="E3226">
            <v>657</v>
          </cell>
        </row>
        <row r="3227">
          <cell r="A3227" t="str">
            <v>BELA VISTA DO PARAISOPR</v>
          </cell>
          <cell r="B3227" t="str">
            <v>BELA VISTA DO PARAISO</v>
          </cell>
          <cell r="C3227" t="str">
            <v>PR</v>
          </cell>
          <cell r="D3227">
            <v>7309</v>
          </cell>
          <cell r="E3227">
            <v>4017</v>
          </cell>
        </row>
        <row r="3228">
          <cell r="A3228" t="str">
            <v>BITURUNAPR</v>
          </cell>
          <cell r="B3228" t="str">
            <v>BITURUNA</v>
          </cell>
          <cell r="C3228" t="str">
            <v>PR</v>
          </cell>
          <cell r="D3228">
            <v>5461</v>
          </cell>
          <cell r="E3228">
            <v>3022</v>
          </cell>
        </row>
        <row r="3229">
          <cell r="A3229" t="str">
            <v>BOA ESPERANCAPR</v>
          </cell>
          <cell r="B3229" t="str">
            <v>BOA ESPERANCA</v>
          </cell>
          <cell r="C3229" t="str">
            <v>PR</v>
          </cell>
          <cell r="D3229">
            <v>2105</v>
          </cell>
          <cell r="E3229">
            <v>944</v>
          </cell>
        </row>
        <row r="3230">
          <cell r="A3230" t="str">
            <v>BOA ESPERANCA DO IGUACUPR</v>
          </cell>
          <cell r="B3230" t="str">
            <v>BOA ESPERANCA DO IGUACU</v>
          </cell>
          <cell r="C3230" t="str">
            <v>PR</v>
          </cell>
          <cell r="D3230">
            <v>1024</v>
          </cell>
          <cell r="E3230">
            <v>515</v>
          </cell>
        </row>
        <row r="3231">
          <cell r="A3231" t="str">
            <v>BOA VENTURA DE SAO ROQUEPR</v>
          </cell>
          <cell r="B3231" t="str">
            <v>BOA VENTURA DE SAO ROQUE</v>
          </cell>
          <cell r="C3231" t="str">
            <v>PR</v>
          </cell>
          <cell r="D3231">
            <v>1787</v>
          </cell>
          <cell r="E3231">
            <v>844</v>
          </cell>
        </row>
        <row r="3232">
          <cell r="A3232" t="str">
            <v>BOA VISTA DA APARECIDAPR</v>
          </cell>
          <cell r="B3232" t="str">
            <v>BOA VISTA DA APARECIDA</v>
          </cell>
          <cell r="C3232" t="str">
            <v>PR</v>
          </cell>
          <cell r="D3232">
            <v>2827</v>
          </cell>
          <cell r="E3232">
            <v>1362</v>
          </cell>
        </row>
        <row r="3233">
          <cell r="A3233" t="str">
            <v>BOCAIUVA DO SULPR</v>
          </cell>
          <cell r="B3233" t="str">
            <v>BOCAIUVA DO SUL</v>
          </cell>
          <cell r="C3233" t="str">
            <v>PR</v>
          </cell>
          <cell r="D3233">
            <v>3368</v>
          </cell>
          <cell r="E3233">
            <v>1937</v>
          </cell>
        </row>
        <row r="3234">
          <cell r="A3234" t="str">
            <v>BOM JESUS DO SULPR</v>
          </cell>
          <cell r="B3234" t="str">
            <v>BOM JESUS DO SUL</v>
          </cell>
          <cell r="C3234" t="str">
            <v>PR</v>
          </cell>
          <cell r="D3234">
            <v>1096</v>
          </cell>
          <cell r="E3234">
            <v>576</v>
          </cell>
        </row>
        <row r="3235">
          <cell r="A3235" t="str">
            <v>BOM SUCESSOPR</v>
          </cell>
          <cell r="B3235" t="str">
            <v>BOM SUCESSO</v>
          </cell>
          <cell r="C3235" t="str">
            <v>PR</v>
          </cell>
          <cell r="D3235">
            <v>1856</v>
          </cell>
          <cell r="E3235">
            <v>1124</v>
          </cell>
        </row>
        <row r="3236">
          <cell r="A3236" t="str">
            <v>BOM SUCESSO DO SULPR</v>
          </cell>
          <cell r="B3236" t="str">
            <v>BOM SUCESSO DO SUL</v>
          </cell>
          <cell r="C3236" t="str">
            <v>PR</v>
          </cell>
          <cell r="D3236">
            <v>1273</v>
          </cell>
          <cell r="E3236">
            <v>599</v>
          </cell>
        </row>
        <row r="3237">
          <cell r="A3237" t="str">
            <v>BORRAZOPOLISPR</v>
          </cell>
          <cell r="B3237" t="str">
            <v>BORRAZOPOLIS</v>
          </cell>
          <cell r="C3237" t="str">
            <v>PR</v>
          </cell>
          <cell r="D3237">
            <v>3254</v>
          </cell>
          <cell r="E3237">
            <v>1737</v>
          </cell>
        </row>
        <row r="3238">
          <cell r="A3238" t="str">
            <v>BRAGANEYPR</v>
          </cell>
          <cell r="B3238" t="str">
            <v>BRAGANEY</v>
          </cell>
          <cell r="C3238" t="str">
            <v>PR</v>
          </cell>
          <cell r="D3238">
            <v>2263</v>
          </cell>
          <cell r="E3238">
            <v>964</v>
          </cell>
        </row>
        <row r="3239">
          <cell r="A3239" t="str">
            <v>BRASILANDIA DO SULPR</v>
          </cell>
          <cell r="B3239" t="str">
            <v>BRASILANDIA DO SUL</v>
          </cell>
          <cell r="C3239" t="str">
            <v>PR</v>
          </cell>
          <cell r="D3239">
            <v>1039</v>
          </cell>
          <cell r="E3239">
            <v>474</v>
          </cell>
        </row>
        <row r="3240">
          <cell r="A3240" t="str">
            <v>CAFEARAPR</v>
          </cell>
          <cell r="B3240" t="str">
            <v>CAFEARA</v>
          </cell>
          <cell r="C3240" t="str">
            <v>PR</v>
          </cell>
          <cell r="D3240">
            <v>854</v>
          </cell>
          <cell r="E3240">
            <v>499</v>
          </cell>
        </row>
        <row r="3241">
          <cell r="A3241" t="str">
            <v>CAFELANDIAPR</v>
          </cell>
          <cell r="B3241" t="str">
            <v>CAFELANDIA</v>
          </cell>
          <cell r="C3241" t="str">
            <v>PR</v>
          </cell>
          <cell r="D3241">
            <v>6872</v>
          </cell>
          <cell r="E3241">
            <v>3575</v>
          </cell>
        </row>
        <row r="3242">
          <cell r="A3242" t="str">
            <v>CAFEZAL DO SULPR</v>
          </cell>
          <cell r="B3242" t="str">
            <v>CAFEZAL DO SUL</v>
          </cell>
          <cell r="C3242" t="str">
            <v>PR</v>
          </cell>
          <cell r="D3242">
            <v>1450</v>
          </cell>
          <cell r="E3242">
            <v>758</v>
          </cell>
        </row>
        <row r="3243">
          <cell r="A3243" t="str">
            <v>CALIFORNIAPR</v>
          </cell>
          <cell r="B3243" t="str">
            <v>CALIFORNIA</v>
          </cell>
          <cell r="C3243" t="str">
            <v>PR</v>
          </cell>
          <cell r="D3243">
            <v>3579</v>
          </cell>
          <cell r="E3243">
            <v>1928</v>
          </cell>
        </row>
        <row r="3244">
          <cell r="A3244" t="str">
            <v>CAMBARAPR</v>
          </cell>
          <cell r="B3244" t="str">
            <v>CAMBARA</v>
          </cell>
          <cell r="C3244" t="str">
            <v>PR</v>
          </cell>
          <cell r="D3244">
            <v>12124</v>
          </cell>
          <cell r="E3244">
            <v>6178</v>
          </cell>
        </row>
        <row r="3245">
          <cell r="A3245" t="str">
            <v>CAMBEPR</v>
          </cell>
          <cell r="B3245" t="str">
            <v>CAMBE</v>
          </cell>
          <cell r="C3245" t="str">
            <v>PR</v>
          </cell>
          <cell r="D3245">
            <v>42151</v>
          </cell>
          <cell r="E3245">
            <v>24150</v>
          </cell>
        </row>
        <row r="3246">
          <cell r="A3246" t="str">
            <v>CAMBIRAPR</v>
          </cell>
          <cell r="B3246" t="str">
            <v>CAMBIRA</v>
          </cell>
          <cell r="C3246" t="str">
            <v>PR</v>
          </cell>
          <cell r="D3246">
            <v>3625</v>
          </cell>
          <cell r="E3246">
            <v>1960</v>
          </cell>
        </row>
        <row r="3247">
          <cell r="A3247" t="str">
            <v>CAMPINA DA LAGOAPR</v>
          </cell>
          <cell r="B3247" t="str">
            <v>CAMPINA DA LAGOA</v>
          </cell>
          <cell r="C3247" t="str">
            <v>PR</v>
          </cell>
          <cell r="D3247">
            <v>5527</v>
          </cell>
          <cell r="E3247">
            <v>2779</v>
          </cell>
        </row>
        <row r="3248">
          <cell r="A3248" t="str">
            <v>CAMPINA DO SIMAOPR</v>
          </cell>
          <cell r="B3248" t="str">
            <v>CAMPINA DO SIMAO</v>
          </cell>
          <cell r="C3248" t="str">
            <v>PR</v>
          </cell>
          <cell r="D3248">
            <v>896</v>
          </cell>
          <cell r="E3248">
            <v>488</v>
          </cell>
        </row>
        <row r="3249">
          <cell r="A3249" t="str">
            <v>CAMPINA GRANDE DO SULPR</v>
          </cell>
          <cell r="B3249" t="str">
            <v>CAMPINA GRANDE DO SUL</v>
          </cell>
          <cell r="C3249" t="str">
            <v>PR</v>
          </cell>
          <cell r="D3249">
            <v>14426</v>
          </cell>
          <cell r="E3249">
            <v>9659</v>
          </cell>
        </row>
        <row r="3250">
          <cell r="A3250" t="str">
            <v>CAMPO BONITOPR</v>
          </cell>
          <cell r="B3250" t="str">
            <v>CAMPO BONITO</v>
          </cell>
          <cell r="C3250" t="str">
            <v>PR</v>
          </cell>
          <cell r="D3250">
            <v>1343</v>
          </cell>
          <cell r="E3250">
            <v>754</v>
          </cell>
        </row>
        <row r="3251">
          <cell r="A3251" t="str">
            <v>CAMPO DO TENENTEPR</v>
          </cell>
          <cell r="B3251" t="str">
            <v>CAMPO DO TENENTE</v>
          </cell>
          <cell r="C3251" t="str">
            <v>PR</v>
          </cell>
          <cell r="D3251">
            <v>2061</v>
          </cell>
          <cell r="E3251">
            <v>1281</v>
          </cell>
        </row>
        <row r="3252">
          <cell r="A3252" t="str">
            <v>CAMPO LARGOPR</v>
          </cell>
          <cell r="B3252" t="str">
            <v>CAMPO LARGO</v>
          </cell>
          <cell r="C3252" t="str">
            <v>PR</v>
          </cell>
          <cell r="D3252">
            <v>49540</v>
          </cell>
          <cell r="E3252">
            <v>30132</v>
          </cell>
        </row>
        <row r="3253">
          <cell r="A3253" t="str">
            <v>CAMPO MAGROPR</v>
          </cell>
          <cell r="B3253" t="str">
            <v>CAMPO MAGRO</v>
          </cell>
          <cell r="C3253" t="str">
            <v>PR</v>
          </cell>
          <cell r="D3253">
            <v>7856</v>
          </cell>
          <cell r="E3253">
            <v>4865</v>
          </cell>
        </row>
        <row r="3254">
          <cell r="A3254" t="str">
            <v>CAMPO MOURAOPR</v>
          </cell>
          <cell r="B3254" t="str">
            <v>CAMPO MOURAO</v>
          </cell>
          <cell r="C3254" t="str">
            <v>PR</v>
          </cell>
          <cell r="D3254">
            <v>45407</v>
          </cell>
          <cell r="E3254">
            <v>24597</v>
          </cell>
        </row>
        <row r="3255">
          <cell r="A3255" t="str">
            <v>CANDIDO DE ABREUPR</v>
          </cell>
          <cell r="B3255" t="str">
            <v>CANDIDO DE ABREU</v>
          </cell>
          <cell r="C3255" t="str">
            <v>PR</v>
          </cell>
          <cell r="D3255">
            <v>4188</v>
          </cell>
          <cell r="E3255">
            <v>1906</v>
          </cell>
        </row>
        <row r="3256">
          <cell r="A3256" t="str">
            <v>CANDOIPR</v>
          </cell>
          <cell r="B3256" t="str">
            <v>CANDOI</v>
          </cell>
          <cell r="C3256" t="str">
            <v>PR</v>
          </cell>
          <cell r="D3256">
            <v>4424</v>
          </cell>
          <cell r="E3256">
            <v>2553</v>
          </cell>
        </row>
        <row r="3257">
          <cell r="A3257" t="str">
            <v>CANTAGALOPR</v>
          </cell>
          <cell r="B3257" t="str">
            <v>CANTAGALO</v>
          </cell>
          <cell r="C3257" t="str">
            <v>PR</v>
          </cell>
          <cell r="D3257">
            <v>3141</v>
          </cell>
          <cell r="E3257">
            <v>1901</v>
          </cell>
        </row>
        <row r="3258">
          <cell r="A3258" t="str">
            <v>CAPANEMAPR</v>
          </cell>
          <cell r="B3258" t="str">
            <v>CAPANEMA</v>
          </cell>
          <cell r="C3258" t="str">
            <v>PR</v>
          </cell>
          <cell r="D3258">
            <v>7959</v>
          </cell>
          <cell r="E3258">
            <v>4650</v>
          </cell>
        </row>
        <row r="3259">
          <cell r="A3259" t="str">
            <v>CAPITAO LEONIDAS MARQUESPR</v>
          </cell>
          <cell r="B3259" t="str">
            <v>CAPITAO LEONIDAS MARQUES</v>
          </cell>
          <cell r="C3259" t="str">
            <v>PR</v>
          </cell>
          <cell r="D3259">
            <v>6769</v>
          </cell>
          <cell r="E3259">
            <v>3427</v>
          </cell>
        </row>
        <row r="3260">
          <cell r="A3260" t="str">
            <v>CARAMBEIPR</v>
          </cell>
          <cell r="B3260" t="str">
            <v>CARAMBEI</v>
          </cell>
          <cell r="C3260" t="str">
            <v>PR</v>
          </cell>
          <cell r="D3260">
            <v>8067</v>
          </cell>
          <cell r="E3260">
            <v>4421</v>
          </cell>
        </row>
        <row r="3261">
          <cell r="A3261" t="str">
            <v>CARLOPOLISPR</v>
          </cell>
          <cell r="B3261" t="str">
            <v>CARLOPOLIS</v>
          </cell>
          <cell r="C3261" t="str">
            <v>PR</v>
          </cell>
          <cell r="D3261">
            <v>5304</v>
          </cell>
          <cell r="E3261">
            <v>2796</v>
          </cell>
        </row>
        <row r="3262">
          <cell r="A3262" t="str">
            <v>CASCAVELPR</v>
          </cell>
          <cell r="B3262" t="str">
            <v>CASCAVEL</v>
          </cell>
          <cell r="C3262" t="str">
            <v>PR</v>
          </cell>
          <cell r="D3262">
            <v>156627</v>
          </cell>
          <cell r="E3262">
            <v>89544</v>
          </cell>
        </row>
        <row r="3263">
          <cell r="A3263" t="str">
            <v>CASTROPR</v>
          </cell>
          <cell r="B3263" t="str">
            <v>CASTRO</v>
          </cell>
          <cell r="C3263" t="str">
            <v>PR</v>
          </cell>
          <cell r="D3263">
            <v>26010</v>
          </cell>
          <cell r="E3263">
            <v>14130</v>
          </cell>
        </row>
        <row r="3264">
          <cell r="A3264" t="str">
            <v>CATANDUVASPR</v>
          </cell>
          <cell r="B3264" t="str">
            <v>CATANDUVAS</v>
          </cell>
          <cell r="C3264" t="str">
            <v>PR</v>
          </cell>
          <cell r="D3264">
            <v>3108</v>
          </cell>
          <cell r="E3264">
            <v>1727</v>
          </cell>
        </row>
        <row r="3265">
          <cell r="A3265" t="str">
            <v>CENTENARIO DO SULPR</v>
          </cell>
          <cell r="B3265" t="str">
            <v>CENTENARIO DO SUL</v>
          </cell>
          <cell r="C3265" t="str">
            <v>PR</v>
          </cell>
          <cell r="D3265">
            <v>3967</v>
          </cell>
          <cell r="E3265">
            <v>2060</v>
          </cell>
        </row>
        <row r="3266">
          <cell r="A3266" t="str">
            <v>CERRO AZULPR</v>
          </cell>
          <cell r="B3266" t="str">
            <v>CERRO AZUL</v>
          </cell>
          <cell r="C3266" t="str">
            <v>PR</v>
          </cell>
          <cell r="D3266">
            <v>4211</v>
          </cell>
          <cell r="E3266">
            <v>1610</v>
          </cell>
        </row>
        <row r="3267">
          <cell r="A3267" t="str">
            <v>CEU AZULPR</v>
          </cell>
          <cell r="B3267" t="str">
            <v>CEU AZUL</v>
          </cell>
          <cell r="C3267" t="str">
            <v>PR</v>
          </cell>
          <cell r="D3267">
            <v>5478</v>
          </cell>
          <cell r="E3267">
            <v>2620</v>
          </cell>
        </row>
        <row r="3268">
          <cell r="A3268" t="str">
            <v>CHOPINZINHOPR</v>
          </cell>
          <cell r="B3268" t="str">
            <v>CHOPINZINHO</v>
          </cell>
          <cell r="C3268" t="str">
            <v>PR</v>
          </cell>
          <cell r="D3268">
            <v>8009</v>
          </cell>
          <cell r="E3268">
            <v>4588</v>
          </cell>
        </row>
        <row r="3269">
          <cell r="A3269" t="str">
            <v>CIANORTEPR</v>
          </cell>
          <cell r="B3269" t="str">
            <v>CIANORTE</v>
          </cell>
          <cell r="C3269" t="str">
            <v>PR</v>
          </cell>
          <cell r="D3269">
            <v>39826</v>
          </cell>
          <cell r="E3269">
            <v>19582</v>
          </cell>
        </row>
        <row r="3270">
          <cell r="A3270" t="str">
            <v>CIDADE GAUCHAPR</v>
          </cell>
          <cell r="B3270" t="str">
            <v>CIDADE GAUCHA</v>
          </cell>
          <cell r="C3270" t="str">
            <v>PR</v>
          </cell>
          <cell r="D3270">
            <v>4576</v>
          </cell>
          <cell r="E3270">
            <v>2350</v>
          </cell>
        </row>
        <row r="3271">
          <cell r="A3271" t="str">
            <v>CLEVELANDIAPR</v>
          </cell>
          <cell r="B3271" t="str">
            <v>CLEVELANDIA</v>
          </cell>
          <cell r="C3271" t="str">
            <v>PR</v>
          </cell>
          <cell r="D3271">
            <v>6085</v>
          </cell>
          <cell r="E3271">
            <v>3575</v>
          </cell>
        </row>
        <row r="3272">
          <cell r="A3272" t="str">
            <v>COLOMBOPR</v>
          </cell>
          <cell r="B3272" t="str">
            <v>COLOMBO</v>
          </cell>
          <cell r="C3272" t="str">
            <v>PR</v>
          </cell>
          <cell r="D3272">
            <v>81901</v>
          </cell>
          <cell r="E3272">
            <v>51449</v>
          </cell>
        </row>
        <row r="3273">
          <cell r="A3273" t="str">
            <v>COLORADOPR</v>
          </cell>
          <cell r="B3273" t="str">
            <v>COLORADO</v>
          </cell>
          <cell r="C3273" t="str">
            <v>PR</v>
          </cell>
          <cell r="D3273">
            <v>11758</v>
          </cell>
          <cell r="E3273">
            <v>5951</v>
          </cell>
        </row>
        <row r="3274">
          <cell r="A3274" t="str">
            <v>CONGONHINHASPR</v>
          </cell>
          <cell r="B3274" t="str">
            <v>CONGONHINHAS</v>
          </cell>
          <cell r="C3274" t="str">
            <v>PR</v>
          </cell>
          <cell r="D3274">
            <v>2347</v>
          </cell>
          <cell r="E3274">
            <v>1278</v>
          </cell>
        </row>
        <row r="3275">
          <cell r="A3275" t="str">
            <v>CONSELHEIRO MAIRINCKPR</v>
          </cell>
          <cell r="B3275" t="str">
            <v>CONSELHEIRO MAIRINCK</v>
          </cell>
          <cell r="C3275" t="str">
            <v>PR</v>
          </cell>
          <cell r="D3275">
            <v>954</v>
          </cell>
          <cell r="E3275">
            <v>579</v>
          </cell>
        </row>
        <row r="3276">
          <cell r="A3276" t="str">
            <v>CONTENDAPR</v>
          </cell>
          <cell r="B3276" t="str">
            <v>CONTENDA</v>
          </cell>
          <cell r="C3276" t="str">
            <v>PR</v>
          </cell>
          <cell r="D3276">
            <v>6364</v>
          </cell>
          <cell r="E3276">
            <v>3766</v>
          </cell>
        </row>
        <row r="3277">
          <cell r="A3277" t="str">
            <v>CORBELIAPR</v>
          </cell>
          <cell r="B3277" t="str">
            <v>CORBELIA</v>
          </cell>
          <cell r="C3277" t="str">
            <v>PR</v>
          </cell>
          <cell r="D3277">
            <v>7968</v>
          </cell>
          <cell r="E3277">
            <v>3941</v>
          </cell>
        </row>
        <row r="3278">
          <cell r="A3278" t="str">
            <v>CORNELIO PROCOPIOPR</v>
          </cell>
          <cell r="B3278" t="str">
            <v>CORNELIO PROCOPIO</v>
          </cell>
          <cell r="C3278" t="str">
            <v>PR</v>
          </cell>
          <cell r="D3278">
            <v>24781</v>
          </cell>
          <cell r="E3278">
            <v>13178</v>
          </cell>
        </row>
        <row r="3279">
          <cell r="A3279" t="str">
            <v>CORONEL DOMINGOS SOARESPR</v>
          </cell>
          <cell r="B3279" t="str">
            <v>CORONEL DOMINGOS SOARES</v>
          </cell>
          <cell r="C3279" t="str">
            <v>PR</v>
          </cell>
          <cell r="D3279">
            <v>1178</v>
          </cell>
          <cell r="E3279">
            <v>603</v>
          </cell>
        </row>
        <row r="3280">
          <cell r="A3280" t="str">
            <v>CORONEL VIVIDAPR</v>
          </cell>
          <cell r="B3280" t="str">
            <v>CORONEL VIVIDA</v>
          </cell>
          <cell r="C3280" t="str">
            <v>PR</v>
          </cell>
          <cell r="D3280">
            <v>9335</v>
          </cell>
          <cell r="E3280">
            <v>5168</v>
          </cell>
        </row>
        <row r="3281">
          <cell r="A3281" t="str">
            <v>CORUMBATAI DO SULPR</v>
          </cell>
          <cell r="B3281" t="str">
            <v>CORUMBATAI DO SUL</v>
          </cell>
          <cell r="C3281" t="str">
            <v>PR</v>
          </cell>
          <cell r="D3281">
            <v>1323</v>
          </cell>
          <cell r="E3281">
            <v>622</v>
          </cell>
        </row>
        <row r="3282">
          <cell r="A3282" t="str">
            <v>CRUZ MACHADOPR</v>
          </cell>
          <cell r="B3282" t="str">
            <v>CRUZ MACHADO</v>
          </cell>
          <cell r="C3282" t="str">
            <v>PR</v>
          </cell>
          <cell r="D3282">
            <v>6627</v>
          </cell>
          <cell r="E3282">
            <v>3063</v>
          </cell>
        </row>
        <row r="3283">
          <cell r="A3283" t="str">
            <v>CRUZEIRO DO IGUACUPR</v>
          </cell>
          <cell r="B3283" t="str">
            <v>CRUZEIRO DO IGUACU</v>
          </cell>
          <cell r="C3283" t="str">
            <v>PR</v>
          </cell>
          <cell r="D3283">
            <v>1429</v>
          </cell>
          <cell r="E3283">
            <v>804</v>
          </cell>
        </row>
        <row r="3284">
          <cell r="A3284" t="str">
            <v>CRUZEIRO DO OESTEPR</v>
          </cell>
          <cell r="B3284" t="str">
            <v>CRUZEIRO DO OESTE</v>
          </cell>
          <cell r="C3284" t="str">
            <v>PR</v>
          </cell>
          <cell r="D3284">
            <v>8153</v>
          </cell>
          <cell r="E3284">
            <v>4364</v>
          </cell>
        </row>
        <row r="3285">
          <cell r="A3285" t="str">
            <v>CRUZEIRO DO SULPR</v>
          </cell>
          <cell r="B3285" t="str">
            <v>CRUZEIRO DO SUL</v>
          </cell>
          <cell r="C3285" t="str">
            <v>PR</v>
          </cell>
          <cell r="D3285">
            <v>1904</v>
          </cell>
          <cell r="E3285">
            <v>1000</v>
          </cell>
        </row>
        <row r="3286">
          <cell r="A3286" t="str">
            <v>CRUZMALTINAPR</v>
          </cell>
          <cell r="B3286" t="str">
            <v>CRUZMALTINA</v>
          </cell>
          <cell r="C3286" t="str">
            <v>PR</v>
          </cell>
          <cell r="D3286">
            <v>858</v>
          </cell>
          <cell r="E3286">
            <v>450</v>
          </cell>
        </row>
        <row r="3287">
          <cell r="A3287" t="str">
            <v>CURITIBAPR</v>
          </cell>
          <cell r="B3287" t="str">
            <v>CURITIBA</v>
          </cell>
          <cell r="C3287" t="str">
            <v>PR</v>
          </cell>
          <cell r="D3287">
            <v>1226894</v>
          </cell>
          <cell r="E3287">
            <v>876914</v>
          </cell>
        </row>
        <row r="3288">
          <cell r="A3288" t="str">
            <v>CURIUVAPR</v>
          </cell>
          <cell r="B3288" t="str">
            <v>CURIUVA</v>
          </cell>
          <cell r="C3288" t="str">
            <v>PR</v>
          </cell>
          <cell r="D3288">
            <v>3964</v>
          </cell>
          <cell r="E3288">
            <v>2053</v>
          </cell>
        </row>
        <row r="3289">
          <cell r="A3289" t="str">
            <v>DIAMANTE D'OESTEPR</v>
          </cell>
          <cell r="B3289" t="str">
            <v>DIAMANTE D'OESTE</v>
          </cell>
          <cell r="C3289" t="str">
            <v>PR</v>
          </cell>
          <cell r="D3289">
            <v>1375</v>
          </cell>
          <cell r="E3289">
            <v>759</v>
          </cell>
        </row>
        <row r="3290">
          <cell r="A3290" t="str">
            <v>DIAMANTE DO NORTEPR</v>
          </cell>
          <cell r="B3290" t="str">
            <v>DIAMANTE DO NORTE</v>
          </cell>
          <cell r="C3290" t="str">
            <v>PR</v>
          </cell>
          <cell r="D3290">
            <v>2419</v>
          </cell>
          <cell r="E3290">
            <v>1311</v>
          </cell>
        </row>
        <row r="3291">
          <cell r="A3291" t="str">
            <v>DIAMANTE DO SULPR</v>
          </cell>
          <cell r="B3291" t="str">
            <v>DIAMANTE DO SUL</v>
          </cell>
          <cell r="C3291" t="str">
            <v>PR</v>
          </cell>
          <cell r="D3291">
            <v>772</v>
          </cell>
          <cell r="E3291">
            <v>397</v>
          </cell>
        </row>
        <row r="3292">
          <cell r="A3292" t="str">
            <v>DOIS VIZINHOSPR</v>
          </cell>
          <cell r="B3292" t="str">
            <v>DOIS VIZINHOS</v>
          </cell>
          <cell r="C3292" t="str">
            <v>PR</v>
          </cell>
          <cell r="D3292">
            <v>18806</v>
          </cell>
          <cell r="E3292">
            <v>10259</v>
          </cell>
        </row>
        <row r="3293">
          <cell r="A3293" t="str">
            <v>DOURADINAPR</v>
          </cell>
          <cell r="B3293" t="str">
            <v>DOURADINA</v>
          </cell>
          <cell r="C3293" t="str">
            <v>PR</v>
          </cell>
          <cell r="D3293">
            <v>3357</v>
          </cell>
          <cell r="E3293">
            <v>1348</v>
          </cell>
        </row>
        <row r="3294">
          <cell r="A3294" t="str">
            <v>DOUTOR CAMARGOPR</v>
          </cell>
          <cell r="B3294" t="str">
            <v>DOUTOR CAMARGO</v>
          </cell>
          <cell r="C3294" t="str">
            <v>PR</v>
          </cell>
          <cell r="D3294">
            <v>2908</v>
          </cell>
          <cell r="E3294">
            <v>1357</v>
          </cell>
        </row>
        <row r="3295">
          <cell r="A3295" t="str">
            <v>DOUTOR ULYSSESPR</v>
          </cell>
          <cell r="B3295" t="str">
            <v>DOUTOR ULYSSES</v>
          </cell>
          <cell r="C3295" t="str">
            <v>PR</v>
          </cell>
          <cell r="D3295">
            <v>900</v>
          </cell>
          <cell r="E3295">
            <v>365</v>
          </cell>
        </row>
        <row r="3296">
          <cell r="A3296" t="str">
            <v>ENEAS MARQUESPR</v>
          </cell>
          <cell r="B3296" t="str">
            <v>ENEAS MARQUES</v>
          </cell>
          <cell r="C3296" t="str">
            <v>PR</v>
          </cell>
          <cell r="D3296">
            <v>2743</v>
          </cell>
          <cell r="E3296">
            <v>1405</v>
          </cell>
        </row>
        <row r="3297">
          <cell r="A3297" t="str">
            <v>ENGENHEIRO BELTRAOPR</v>
          </cell>
          <cell r="B3297" t="str">
            <v>ENGENHEIRO BELTRAO</v>
          </cell>
          <cell r="C3297" t="str">
            <v>PR</v>
          </cell>
          <cell r="D3297">
            <v>5710</v>
          </cell>
          <cell r="E3297">
            <v>2947</v>
          </cell>
        </row>
        <row r="3298">
          <cell r="A3298" t="str">
            <v>ENTRE RIOS DO OESTEPR</v>
          </cell>
          <cell r="B3298" t="str">
            <v>ENTRE RIOS DO OESTE</v>
          </cell>
          <cell r="C3298" t="str">
            <v>PR</v>
          </cell>
          <cell r="D3298">
            <v>2101</v>
          </cell>
          <cell r="E3298">
            <v>1002</v>
          </cell>
        </row>
        <row r="3299">
          <cell r="A3299" t="str">
            <v>ESPERANCA NOVAPR</v>
          </cell>
          <cell r="B3299" t="str">
            <v>ESPERANCA NOVA</v>
          </cell>
          <cell r="C3299" t="str">
            <v>PR</v>
          </cell>
          <cell r="D3299">
            <v>781</v>
          </cell>
          <cell r="E3299">
            <v>406</v>
          </cell>
        </row>
        <row r="3300">
          <cell r="A3300" t="str">
            <v>ESPIGAO ALTO DO IGUACUPR</v>
          </cell>
          <cell r="B3300" t="str">
            <v>ESPIGAO ALTO DO IGUACU</v>
          </cell>
          <cell r="C3300" t="str">
            <v>PR</v>
          </cell>
          <cell r="D3300">
            <v>1095</v>
          </cell>
          <cell r="E3300">
            <v>622</v>
          </cell>
        </row>
        <row r="3301">
          <cell r="A3301" t="str">
            <v>FAROLPR</v>
          </cell>
          <cell r="B3301" t="str">
            <v>FAROL</v>
          </cell>
          <cell r="C3301" t="str">
            <v>PR</v>
          </cell>
          <cell r="D3301">
            <v>1104</v>
          </cell>
          <cell r="E3301">
            <v>574</v>
          </cell>
        </row>
        <row r="3302">
          <cell r="A3302" t="str">
            <v>FAXINALPR</v>
          </cell>
          <cell r="B3302" t="str">
            <v>FAXINAL</v>
          </cell>
          <cell r="C3302" t="str">
            <v>PR</v>
          </cell>
          <cell r="D3302">
            <v>6424</v>
          </cell>
          <cell r="E3302">
            <v>3299</v>
          </cell>
        </row>
        <row r="3303">
          <cell r="A3303" t="str">
            <v>FAZENDA RIO GRANDEPR</v>
          </cell>
          <cell r="B3303" t="str">
            <v>FAZENDA RIO GRANDE</v>
          </cell>
          <cell r="C3303" t="str">
            <v>PR</v>
          </cell>
          <cell r="D3303">
            <v>23355</v>
          </cell>
          <cell r="E3303">
            <v>16236</v>
          </cell>
        </row>
        <row r="3304">
          <cell r="A3304" t="str">
            <v>FENIXPR</v>
          </cell>
          <cell r="B3304" t="str">
            <v>FENIX</v>
          </cell>
          <cell r="C3304" t="str">
            <v>PR</v>
          </cell>
          <cell r="D3304">
            <v>1654</v>
          </cell>
          <cell r="E3304">
            <v>837</v>
          </cell>
        </row>
        <row r="3305">
          <cell r="A3305" t="str">
            <v>FERNANDES PINHEIROPR</v>
          </cell>
          <cell r="B3305" t="str">
            <v>FERNANDES PINHEIRO</v>
          </cell>
          <cell r="C3305" t="str">
            <v>PR</v>
          </cell>
          <cell r="D3305">
            <v>1503</v>
          </cell>
          <cell r="E3305">
            <v>836</v>
          </cell>
        </row>
        <row r="3306">
          <cell r="A3306" t="str">
            <v>FIGUEIRAPR</v>
          </cell>
          <cell r="B3306" t="str">
            <v>FIGUEIRA</v>
          </cell>
          <cell r="C3306" t="str">
            <v>PR</v>
          </cell>
          <cell r="D3306">
            <v>2568</v>
          </cell>
          <cell r="E3306">
            <v>1518</v>
          </cell>
        </row>
        <row r="3307">
          <cell r="A3307" t="str">
            <v>FLOR DA SERRA DO SULPR</v>
          </cell>
          <cell r="B3307" t="str">
            <v>FLOR DA SERRA DO SUL</v>
          </cell>
          <cell r="C3307" t="str">
            <v>PR</v>
          </cell>
          <cell r="D3307">
            <v>1652</v>
          </cell>
          <cell r="E3307">
            <v>981</v>
          </cell>
        </row>
        <row r="3308">
          <cell r="A3308" t="str">
            <v>FLORAIPR</v>
          </cell>
          <cell r="B3308" t="str">
            <v>FLORAI</v>
          </cell>
          <cell r="C3308" t="str">
            <v>PR</v>
          </cell>
          <cell r="D3308">
            <v>2376</v>
          </cell>
          <cell r="E3308">
            <v>1244</v>
          </cell>
        </row>
        <row r="3309">
          <cell r="A3309" t="str">
            <v>FLORESTAPR</v>
          </cell>
          <cell r="B3309" t="str">
            <v>FLORESTA</v>
          </cell>
          <cell r="C3309" t="str">
            <v>PR</v>
          </cell>
          <cell r="D3309">
            <v>3274</v>
          </cell>
          <cell r="E3309">
            <v>1594</v>
          </cell>
        </row>
        <row r="3310">
          <cell r="A3310" t="str">
            <v>FLORESTOPOLISPR</v>
          </cell>
          <cell r="B3310" t="str">
            <v>FLORESTOPOLIS</v>
          </cell>
          <cell r="C3310" t="str">
            <v>PR</v>
          </cell>
          <cell r="D3310">
            <v>3442</v>
          </cell>
          <cell r="E3310">
            <v>2111</v>
          </cell>
        </row>
        <row r="3311">
          <cell r="A3311" t="str">
            <v>FLORIDAPR</v>
          </cell>
          <cell r="B3311" t="str">
            <v>FLORIDA</v>
          </cell>
          <cell r="C3311" t="str">
            <v>PR</v>
          </cell>
          <cell r="D3311">
            <v>1151</v>
          </cell>
          <cell r="E3311">
            <v>638</v>
          </cell>
        </row>
        <row r="3312">
          <cell r="A3312" t="str">
            <v>FORMOSA DO OESTEPR</v>
          </cell>
          <cell r="B3312" t="str">
            <v>FORMOSA DO OESTE</v>
          </cell>
          <cell r="C3312" t="str">
            <v>PR</v>
          </cell>
          <cell r="D3312">
            <v>3785</v>
          </cell>
          <cell r="E3312">
            <v>1951</v>
          </cell>
        </row>
        <row r="3313">
          <cell r="A3313" t="str">
            <v>FOZ DO IGUACUPR</v>
          </cell>
          <cell r="B3313" t="str">
            <v>FOZ DO IGUACU</v>
          </cell>
          <cell r="C3313" t="str">
            <v>PR</v>
          </cell>
          <cell r="D3313">
            <v>118744</v>
          </cell>
          <cell r="E3313">
            <v>75013</v>
          </cell>
        </row>
        <row r="3314">
          <cell r="A3314" t="str">
            <v>FOZ DO JORDAOPR</v>
          </cell>
          <cell r="B3314" t="str">
            <v>FOZ DO JORDAO</v>
          </cell>
          <cell r="C3314" t="str">
            <v>PR</v>
          </cell>
          <cell r="D3314">
            <v>1353</v>
          </cell>
          <cell r="E3314">
            <v>929</v>
          </cell>
        </row>
        <row r="3315">
          <cell r="A3315" t="str">
            <v>FRANCISCO ALVESPR</v>
          </cell>
          <cell r="B3315" t="str">
            <v>FRANCISCO ALVES</v>
          </cell>
          <cell r="C3315" t="str">
            <v>PR</v>
          </cell>
          <cell r="D3315">
            <v>2409</v>
          </cell>
          <cell r="E3315">
            <v>1036</v>
          </cell>
        </row>
        <row r="3316">
          <cell r="A3316" t="str">
            <v>FRANCISCO BELTRAOPR</v>
          </cell>
          <cell r="B3316" t="str">
            <v>FRANCISCO BELTRAO</v>
          </cell>
          <cell r="C3316" t="str">
            <v>PR</v>
          </cell>
          <cell r="D3316">
            <v>39822</v>
          </cell>
          <cell r="E3316">
            <v>21906</v>
          </cell>
        </row>
        <row r="3317">
          <cell r="A3317" t="str">
            <v>GENERAL CARNEIROPR</v>
          </cell>
          <cell r="B3317" t="str">
            <v>GENERAL CARNEIRO</v>
          </cell>
          <cell r="C3317" t="str">
            <v>PR</v>
          </cell>
          <cell r="D3317">
            <v>3896</v>
          </cell>
          <cell r="E3317">
            <v>2233</v>
          </cell>
        </row>
        <row r="3318">
          <cell r="A3318" t="str">
            <v>GODOY MOREIRAPR</v>
          </cell>
          <cell r="B3318" t="str">
            <v>GODOY MOREIRA</v>
          </cell>
          <cell r="C3318" t="str">
            <v>PR</v>
          </cell>
          <cell r="D3318">
            <v>989</v>
          </cell>
          <cell r="E3318">
            <v>407</v>
          </cell>
        </row>
        <row r="3319">
          <cell r="A3319" t="str">
            <v>GOIOEREPR</v>
          </cell>
          <cell r="B3319" t="str">
            <v>GOIOERE</v>
          </cell>
          <cell r="C3319" t="str">
            <v>PR</v>
          </cell>
          <cell r="D3319">
            <v>13077</v>
          </cell>
          <cell r="E3319">
            <v>6852</v>
          </cell>
        </row>
        <row r="3320">
          <cell r="A3320" t="str">
            <v>GOIOXIMPR</v>
          </cell>
          <cell r="B3320" t="str">
            <v>GOIOXIM</v>
          </cell>
          <cell r="C3320" t="str">
            <v>PR</v>
          </cell>
          <cell r="D3320">
            <v>1427</v>
          </cell>
          <cell r="E3320">
            <v>751</v>
          </cell>
        </row>
        <row r="3321">
          <cell r="A3321" t="str">
            <v>GRANDES RIOSPR</v>
          </cell>
          <cell r="B3321" t="str">
            <v>GRANDES RIOS</v>
          </cell>
          <cell r="C3321" t="str">
            <v>PR</v>
          </cell>
          <cell r="D3321">
            <v>1896</v>
          </cell>
          <cell r="E3321">
            <v>897</v>
          </cell>
        </row>
        <row r="3322">
          <cell r="A3322" t="str">
            <v>GUAIRAPR</v>
          </cell>
          <cell r="B3322" t="str">
            <v>GUAIRA</v>
          </cell>
          <cell r="C3322" t="str">
            <v>PR</v>
          </cell>
          <cell r="D3322">
            <v>18791</v>
          </cell>
          <cell r="E3322">
            <v>8837</v>
          </cell>
        </row>
        <row r="3323">
          <cell r="A3323" t="str">
            <v>GUAIRACAPR</v>
          </cell>
          <cell r="B3323" t="str">
            <v>GUAIRACA</v>
          </cell>
          <cell r="C3323" t="str">
            <v>PR</v>
          </cell>
          <cell r="D3323">
            <v>1988</v>
          </cell>
          <cell r="E3323">
            <v>945</v>
          </cell>
        </row>
        <row r="3324">
          <cell r="A3324" t="str">
            <v>GUAMIRANGAPR</v>
          </cell>
          <cell r="B3324" t="str">
            <v>GUAMIRANGA</v>
          </cell>
          <cell r="C3324" t="str">
            <v>PR</v>
          </cell>
          <cell r="D3324">
            <v>2721</v>
          </cell>
          <cell r="E3324">
            <v>1407</v>
          </cell>
        </row>
        <row r="3325">
          <cell r="A3325" t="str">
            <v>GUAPIRAMAPR</v>
          </cell>
          <cell r="B3325" t="str">
            <v>GUAPIRAMA</v>
          </cell>
          <cell r="C3325" t="str">
            <v>PR</v>
          </cell>
          <cell r="D3325">
            <v>1207</v>
          </cell>
          <cell r="E3325">
            <v>564</v>
          </cell>
        </row>
        <row r="3326">
          <cell r="A3326" t="str">
            <v>GUAPOREMAPR</v>
          </cell>
          <cell r="B3326" t="str">
            <v>GUAPOREMA</v>
          </cell>
          <cell r="C3326" t="str">
            <v>PR</v>
          </cell>
          <cell r="D3326">
            <v>774</v>
          </cell>
          <cell r="E3326">
            <v>351</v>
          </cell>
        </row>
        <row r="3327">
          <cell r="A3327" t="str">
            <v>GUARACIPR</v>
          </cell>
          <cell r="B3327" t="str">
            <v>GUARACI</v>
          </cell>
          <cell r="C3327" t="str">
            <v>PR</v>
          </cell>
          <cell r="D3327">
            <v>1928</v>
          </cell>
          <cell r="E3327">
            <v>1175</v>
          </cell>
        </row>
        <row r="3328">
          <cell r="A3328" t="str">
            <v>GUARANIACUPR</v>
          </cell>
          <cell r="B3328" t="str">
            <v>GUARANIACU</v>
          </cell>
          <cell r="C3328" t="str">
            <v>PR</v>
          </cell>
          <cell r="D3328">
            <v>5399</v>
          </cell>
          <cell r="E3328">
            <v>2997</v>
          </cell>
        </row>
        <row r="3329">
          <cell r="A3329" t="str">
            <v>GUARAPUAVAPR</v>
          </cell>
          <cell r="B3329" t="str">
            <v>GUARAPUAVA</v>
          </cell>
          <cell r="C3329" t="str">
            <v>PR</v>
          </cell>
          <cell r="D3329">
            <v>67840</v>
          </cell>
          <cell r="E3329">
            <v>40699</v>
          </cell>
        </row>
        <row r="3330">
          <cell r="A3330" t="str">
            <v>GUARAQUECABAPR</v>
          </cell>
          <cell r="B3330" t="str">
            <v>GUARAQUECABA</v>
          </cell>
          <cell r="C3330" t="str">
            <v>PR</v>
          </cell>
          <cell r="D3330">
            <v>340</v>
          </cell>
          <cell r="E3330">
            <v>141</v>
          </cell>
        </row>
        <row r="3331">
          <cell r="A3331" t="str">
            <v>GUARATUBAPR</v>
          </cell>
          <cell r="B3331" t="str">
            <v>GUARATUBA</v>
          </cell>
          <cell r="C3331" t="str">
            <v>PR</v>
          </cell>
          <cell r="D3331">
            <v>8711</v>
          </cell>
          <cell r="E3331">
            <v>4776</v>
          </cell>
        </row>
        <row r="3332">
          <cell r="A3332" t="str">
            <v>HONORIO SERPAPR</v>
          </cell>
          <cell r="B3332" t="str">
            <v>HONORIO SERPA</v>
          </cell>
          <cell r="C3332" t="str">
            <v>PR</v>
          </cell>
          <cell r="D3332">
            <v>1892</v>
          </cell>
          <cell r="E3332">
            <v>1105</v>
          </cell>
        </row>
        <row r="3333">
          <cell r="A3333" t="str">
            <v>IBAITIPR</v>
          </cell>
          <cell r="B3333" t="str">
            <v>IBAITI</v>
          </cell>
          <cell r="C3333" t="str">
            <v>PR</v>
          </cell>
          <cell r="D3333">
            <v>9510</v>
          </cell>
          <cell r="E3333">
            <v>5561</v>
          </cell>
        </row>
        <row r="3334">
          <cell r="A3334" t="str">
            <v>IBEMAPR</v>
          </cell>
          <cell r="B3334" t="str">
            <v>IBEMA</v>
          </cell>
          <cell r="C3334" t="str">
            <v>PR</v>
          </cell>
          <cell r="D3334">
            <v>1873</v>
          </cell>
          <cell r="E3334">
            <v>1040</v>
          </cell>
        </row>
        <row r="3335">
          <cell r="A3335" t="str">
            <v>IBIPORAPR</v>
          </cell>
          <cell r="B3335" t="str">
            <v>IBIPORA</v>
          </cell>
          <cell r="C3335" t="str">
            <v>PR</v>
          </cell>
          <cell r="D3335">
            <v>20412</v>
          </cell>
          <cell r="E3335">
            <v>11456</v>
          </cell>
        </row>
        <row r="3336">
          <cell r="A3336" t="str">
            <v>ICARAIMAPR</v>
          </cell>
          <cell r="B3336" t="str">
            <v>ICARAIMA</v>
          </cell>
          <cell r="C3336" t="str">
            <v>PR</v>
          </cell>
          <cell r="D3336">
            <v>3278</v>
          </cell>
          <cell r="E3336">
            <v>1692</v>
          </cell>
        </row>
        <row r="3337">
          <cell r="A3337" t="str">
            <v>IGUARACUPR</v>
          </cell>
          <cell r="B3337" t="str">
            <v>IGUARACU</v>
          </cell>
          <cell r="C3337" t="str">
            <v>PR</v>
          </cell>
          <cell r="D3337">
            <v>1648</v>
          </cell>
          <cell r="E3337">
            <v>921</v>
          </cell>
        </row>
        <row r="3338">
          <cell r="A3338" t="str">
            <v>IGUATUPR</v>
          </cell>
          <cell r="B3338" t="str">
            <v>IGUATU</v>
          </cell>
          <cell r="C3338" t="str">
            <v>PR</v>
          </cell>
          <cell r="D3338">
            <v>733</v>
          </cell>
          <cell r="E3338">
            <v>307</v>
          </cell>
        </row>
        <row r="3339">
          <cell r="A3339" t="str">
            <v>IMBAUPR</v>
          </cell>
          <cell r="B3339" t="str">
            <v>IMBAU</v>
          </cell>
          <cell r="C3339" t="str">
            <v>PR</v>
          </cell>
          <cell r="D3339">
            <v>3085</v>
          </cell>
          <cell r="E3339">
            <v>1509</v>
          </cell>
        </row>
        <row r="3340">
          <cell r="A3340" t="str">
            <v>IMBITUVAPR</v>
          </cell>
          <cell r="B3340" t="str">
            <v>IMBITUVA</v>
          </cell>
          <cell r="C3340" t="str">
            <v>PR</v>
          </cell>
          <cell r="D3340">
            <v>10588</v>
          </cell>
          <cell r="E3340">
            <v>5907</v>
          </cell>
        </row>
        <row r="3341">
          <cell r="A3341" t="str">
            <v>INACIO MARTINSPR</v>
          </cell>
          <cell r="B3341" t="str">
            <v>INACIO MARTINS</v>
          </cell>
          <cell r="C3341" t="str">
            <v>PR</v>
          </cell>
          <cell r="D3341">
            <v>2330</v>
          </cell>
          <cell r="E3341">
            <v>1117</v>
          </cell>
        </row>
        <row r="3342">
          <cell r="A3342" t="str">
            <v>INAJAPR</v>
          </cell>
          <cell r="B3342" t="str">
            <v>INAJA</v>
          </cell>
          <cell r="C3342" t="str">
            <v>PR</v>
          </cell>
          <cell r="D3342">
            <v>1012</v>
          </cell>
          <cell r="E3342">
            <v>550</v>
          </cell>
        </row>
        <row r="3343">
          <cell r="A3343" t="str">
            <v>INDIANOPOLISPR</v>
          </cell>
          <cell r="B3343" t="str">
            <v>INDIANOPOLIS</v>
          </cell>
          <cell r="C3343" t="str">
            <v>PR</v>
          </cell>
          <cell r="D3343">
            <v>1950</v>
          </cell>
          <cell r="E3343">
            <v>970</v>
          </cell>
        </row>
        <row r="3344">
          <cell r="A3344" t="str">
            <v>IPIRANGAPR</v>
          </cell>
          <cell r="B3344" t="str">
            <v>IPIRANGA</v>
          </cell>
          <cell r="C3344" t="str">
            <v>PR</v>
          </cell>
          <cell r="D3344">
            <v>4937</v>
          </cell>
          <cell r="E3344">
            <v>2698</v>
          </cell>
        </row>
        <row r="3345">
          <cell r="A3345" t="str">
            <v>IPORAPR</v>
          </cell>
          <cell r="B3345" t="str">
            <v>IPORA</v>
          </cell>
          <cell r="C3345" t="str">
            <v>PR</v>
          </cell>
          <cell r="D3345">
            <v>6464</v>
          </cell>
          <cell r="E3345">
            <v>3087</v>
          </cell>
        </row>
        <row r="3346">
          <cell r="A3346" t="str">
            <v>IRACEMA DO OESTEPR</v>
          </cell>
          <cell r="B3346" t="str">
            <v>IRACEMA DO OESTE</v>
          </cell>
          <cell r="C3346" t="str">
            <v>PR</v>
          </cell>
          <cell r="D3346">
            <v>998</v>
          </cell>
          <cell r="E3346">
            <v>504</v>
          </cell>
        </row>
        <row r="3347">
          <cell r="A3347" t="str">
            <v>IRATIPR</v>
          </cell>
          <cell r="B3347" t="str">
            <v>IRATI</v>
          </cell>
          <cell r="C3347" t="str">
            <v>PR</v>
          </cell>
          <cell r="D3347">
            <v>24090</v>
          </cell>
          <cell r="E3347">
            <v>14188</v>
          </cell>
        </row>
        <row r="3348">
          <cell r="A3348" t="str">
            <v>IRETAMAPR</v>
          </cell>
          <cell r="B3348" t="str">
            <v>IRETAMA</v>
          </cell>
          <cell r="C3348" t="str">
            <v>PR</v>
          </cell>
          <cell r="D3348">
            <v>3113</v>
          </cell>
          <cell r="E3348">
            <v>1616</v>
          </cell>
        </row>
        <row r="3349">
          <cell r="A3349" t="str">
            <v>ITAGUAJEPR</v>
          </cell>
          <cell r="B3349" t="str">
            <v>ITAGUAJE</v>
          </cell>
          <cell r="C3349" t="str">
            <v>PR</v>
          </cell>
          <cell r="D3349">
            <v>1925</v>
          </cell>
          <cell r="E3349">
            <v>1121</v>
          </cell>
        </row>
        <row r="3350">
          <cell r="A3350" t="str">
            <v>ITAIPULANDIAPR</v>
          </cell>
          <cell r="B3350" t="str">
            <v>ITAIPULANDIA</v>
          </cell>
          <cell r="C3350" t="str">
            <v>PR</v>
          </cell>
          <cell r="D3350">
            <v>3832</v>
          </cell>
          <cell r="E3350">
            <v>1718</v>
          </cell>
        </row>
        <row r="3351">
          <cell r="A3351" t="str">
            <v>ITAMBARACAPR</v>
          </cell>
          <cell r="B3351" t="str">
            <v>ITAMBARACA</v>
          </cell>
          <cell r="C3351" t="str">
            <v>PR</v>
          </cell>
          <cell r="D3351">
            <v>2205</v>
          </cell>
          <cell r="E3351">
            <v>1238</v>
          </cell>
        </row>
        <row r="3352">
          <cell r="A3352" t="str">
            <v>ITAMBEPR</v>
          </cell>
          <cell r="B3352" t="str">
            <v>ITAMBE</v>
          </cell>
          <cell r="C3352" t="str">
            <v>PR</v>
          </cell>
          <cell r="D3352">
            <v>2682</v>
          </cell>
          <cell r="E3352">
            <v>1229</v>
          </cell>
        </row>
        <row r="3353">
          <cell r="A3353" t="str">
            <v>ITAPEJARA D'OESTEPR</v>
          </cell>
          <cell r="B3353" t="str">
            <v>ITAPEJARA D'OESTE</v>
          </cell>
          <cell r="C3353" t="str">
            <v>PR</v>
          </cell>
          <cell r="D3353">
            <v>4504</v>
          </cell>
          <cell r="E3353">
            <v>2446</v>
          </cell>
        </row>
        <row r="3354">
          <cell r="A3354" t="str">
            <v>ITAPERUCUPR</v>
          </cell>
          <cell r="B3354" t="str">
            <v>ITAPERUCU</v>
          </cell>
          <cell r="C3354" t="str">
            <v>PR</v>
          </cell>
          <cell r="D3354">
            <v>7585</v>
          </cell>
          <cell r="E3354">
            <v>4204</v>
          </cell>
        </row>
        <row r="3355">
          <cell r="A3355" t="str">
            <v>ITAUNA DO SULPR</v>
          </cell>
          <cell r="B3355" t="str">
            <v>ITAUNA DO SUL</v>
          </cell>
          <cell r="C3355" t="str">
            <v>PR</v>
          </cell>
          <cell r="D3355">
            <v>1249</v>
          </cell>
          <cell r="E3355">
            <v>658</v>
          </cell>
        </row>
        <row r="3356">
          <cell r="A3356" t="str">
            <v>IVAIPR</v>
          </cell>
          <cell r="B3356" t="str">
            <v>IVAI</v>
          </cell>
          <cell r="C3356" t="str">
            <v>PR</v>
          </cell>
          <cell r="D3356">
            <v>4708</v>
          </cell>
          <cell r="E3356">
            <v>2087</v>
          </cell>
        </row>
        <row r="3357">
          <cell r="A3357" t="str">
            <v>IVAIPORAPR</v>
          </cell>
          <cell r="B3357" t="str">
            <v>IVAIPORA</v>
          </cell>
          <cell r="C3357" t="str">
            <v>PR</v>
          </cell>
          <cell r="D3357">
            <v>15446</v>
          </cell>
          <cell r="E3357">
            <v>8253</v>
          </cell>
        </row>
        <row r="3358">
          <cell r="A3358" t="str">
            <v>IVATEPR</v>
          </cell>
          <cell r="B3358" t="str">
            <v>IVATE</v>
          </cell>
          <cell r="C3358" t="str">
            <v>PR</v>
          </cell>
          <cell r="D3358">
            <v>2847</v>
          </cell>
          <cell r="E3358">
            <v>1265</v>
          </cell>
        </row>
        <row r="3359">
          <cell r="A3359" t="str">
            <v>IVATUBAPR</v>
          </cell>
          <cell r="B3359" t="str">
            <v>IVATUBA</v>
          </cell>
          <cell r="C3359" t="str">
            <v>PR</v>
          </cell>
          <cell r="D3359">
            <v>948</v>
          </cell>
          <cell r="E3359">
            <v>524</v>
          </cell>
        </row>
        <row r="3360">
          <cell r="A3360" t="str">
            <v>JABOTIPR</v>
          </cell>
          <cell r="B3360" t="str">
            <v>JABOTI</v>
          </cell>
          <cell r="C3360" t="str">
            <v>PR</v>
          </cell>
          <cell r="D3360">
            <v>1494</v>
          </cell>
          <cell r="E3360">
            <v>701</v>
          </cell>
        </row>
        <row r="3361">
          <cell r="A3361" t="str">
            <v>JACAREZINHOPR</v>
          </cell>
          <cell r="B3361" t="str">
            <v>JACAREZINHO</v>
          </cell>
          <cell r="C3361" t="str">
            <v>PR</v>
          </cell>
          <cell r="D3361">
            <v>15239</v>
          </cell>
          <cell r="E3361">
            <v>8595</v>
          </cell>
        </row>
        <row r="3362">
          <cell r="A3362" t="str">
            <v>JAGUAPITAPR</v>
          </cell>
          <cell r="B3362" t="str">
            <v>JAGUAPITA</v>
          </cell>
          <cell r="C3362" t="str">
            <v>PR</v>
          </cell>
          <cell r="D3362">
            <v>4666</v>
          </cell>
          <cell r="E3362">
            <v>2446</v>
          </cell>
        </row>
        <row r="3363">
          <cell r="A3363" t="str">
            <v>JAGUARIAIVAPR</v>
          </cell>
          <cell r="B3363" t="str">
            <v>JAGUARIAIVA</v>
          </cell>
          <cell r="C3363" t="str">
            <v>PR</v>
          </cell>
          <cell r="D3363">
            <v>11503</v>
          </cell>
          <cell r="E3363">
            <v>6226</v>
          </cell>
        </row>
        <row r="3364">
          <cell r="A3364" t="str">
            <v>JANDAIA DO SULPR</v>
          </cell>
          <cell r="B3364" t="str">
            <v>JANDAIA DO SUL</v>
          </cell>
          <cell r="C3364" t="str">
            <v>PR</v>
          </cell>
          <cell r="D3364">
            <v>9984</v>
          </cell>
          <cell r="E3364">
            <v>5816</v>
          </cell>
        </row>
        <row r="3365">
          <cell r="A3365" t="str">
            <v>JANIOPOLISPR</v>
          </cell>
          <cell r="B3365" t="str">
            <v>JANIOPOLIS</v>
          </cell>
          <cell r="C3365" t="str">
            <v>PR</v>
          </cell>
          <cell r="D3365">
            <v>2304</v>
          </cell>
          <cell r="E3365">
            <v>1139</v>
          </cell>
        </row>
        <row r="3366">
          <cell r="A3366" t="str">
            <v>JAPIRAPR</v>
          </cell>
          <cell r="B3366" t="str">
            <v>JAPIRA</v>
          </cell>
          <cell r="C3366" t="str">
            <v>PR</v>
          </cell>
          <cell r="D3366">
            <v>1192</v>
          </cell>
          <cell r="E3366">
            <v>761</v>
          </cell>
        </row>
        <row r="3367">
          <cell r="A3367" t="str">
            <v>JAPURAPR</v>
          </cell>
          <cell r="B3367" t="str">
            <v>JAPURA</v>
          </cell>
          <cell r="C3367" t="str">
            <v>PR</v>
          </cell>
          <cell r="D3367">
            <v>3989</v>
          </cell>
          <cell r="E3367">
            <v>1979</v>
          </cell>
        </row>
        <row r="3368">
          <cell r="A3368" t="str">
            <v>JARDIM ALEGREPR</v>
          </cell>
          <cell r="B3368" t="str">
            <v>JARDIM ALEGRE</v>
          </cell>
          <cell r="C3368" t="str">
            <v>PR</v>
          </cell>
          <cell r="D3368">
            <v>4383</v>
          </cell>
          <cell r="E3368">
            <v>2140</v>
          </cell>
        </row>
        <row r="3369">
          <cell r="A3369" t="str">
            <v>JARDIM OLINDAPR</v>
          </cell>
          <cell r="B3369" t="str">
            <v>JARDIM OLINDA</v>
          </cell>
          <cell r="C3369" t="str">
            <v>PR</v>
          </cell>
          <cell r="D3369">
            <v>830</v>
          </cell>
          <cell r="E3369">
            <v>549</v>
          </cell>
        </row>
        <row r="3370">
          <cell r="A3370" t="str">
            <v>JATAIZINHOPR</v>
          </cell>
          <cell r="B3370" t="str">
            <v>JATAIZINHO</v>
          </cell>
          <cell r="C3370" t="str">
            <v>PR</v>
          </cell>
          <cell r="D3370">
            <v>4738</v>
          </cell>
          <cell r="E3370">
            <v>2511</v>
          </cell>
        </row>
        <row r="3371">
          <cell r="A3371" t="str">
            <v>JESUITASPR</v>
          </cell>
          <cell r="B3371" t="str">
            <v>JESUITAS</v>
          </cell>
          <cell r="C3371" t="str">
            <v>PR</v>
          </cell>
          <cell r="D3371">
            <v>4269</v>
          </cell>
          <cell r="E3371">
            <v>2187</v>
          </cell>
        </row>
        <row r="3372">
          <cell r="A3372" t="str">
            <v>JOAQUIM TAVORAPR</v>
          </cell>
          <cell r="B3372" t="str">
            <v>JOAQUIM TAVORA</v>
          </cell>
          <cell r="C3372" t="str">
            <v>PR</v>
          </cell>
          <cell r="D3372">
            <v>3893</v>
          </cell>
          <cell r="E3372">
            <v>1989</v>
          </cell>
        </row>
        <row r="3373">
          <cell r="A3373" t="str">
            <v>JUNDIAI DO SULPR</v>
          </cell>
          <cell r="B3373" t="str">
            <v>JUNDIAI DO SUL</v>
          </cell>
          <cell r="C3373" t="str">
            <v>PR</v>
          </cell>
          <cell r="D3373">
            <v>751</v>
          </cell>
          <cell r="E3373">
            <v>440</v>
          </cell>
        </row>
        <row r="3374">
          <cell r="A3374" t="str">
            <v>JURANDAPR</v>
          </cell>
          <cell r="B3374" t="str">
            <v>JURANDA</v>
          </cell>
          <cell r="C3374" t="str">
            <v>PR</v>
          </cell>
          <cell r="D3374">
            <v>3607</v>
          </cell>
          <cell r="E3374">
            <v>1687</v>
          </cell>
        </row>
        <row r="3375">
          <cell r="A3375" t="str">
            <v>JUSSARAPR</v>
          </cell>
          <cell r="B3375" t="str">
            <v>JUSSARA</v>
          </cell>
          <cell r="C3375" t="str">
            <v>PR</v>
          </cell>
          <cell r="D3375">
            <v>2801</v>
          </cell>
          <cell r="E3375">
            <v>1370</v>
          </cell>
        </row>
        <row r="3376">
          <cell r="A3376" t="str">
            <v>KALOREPR</v>
          </cell>
          <cell r="B3376" t="str">
            <v>KALORE</v>
          </cell>
          <cell r="C3376" t="str">
            <v>PR</v>
          </cell>
          <cell r="D3376">
            <v>1968</v>
          </cell>
          <cell r="E3376">
            <v>1028</v>
          </cell>
        </row>
        <row r="3377">
          <cell r="A3377" t="str">
            <v>LAPAPR</v>
          </cell>
          <cell r="B3377" t="str">
            <v>LAPA</v>
          </cell>
          <cell r="C3377" t="str">
            <v>PR</v>
          </cell>
          <cell r="D3377">
            <v>16819</v>
          </cell>
          <cell r="E3377">
            <v>9519</v>
          </cell>
        </row>
        <row r="3378">
          <cell r="A3378" t="str">
            <v>LARANJALPR</v>
          </cell>
          <cell r="B3378" t="str">
            <v>LARANJAL</v>
          </cell>
          <cell r="C3378" t="str">
            <v>PR</v>
          </cell>
          <cell r="D3378">
            <v>1080</v>
          </cell>
          <cell r="E3378">
            <v>428</v>
          </cell>
        </row>
        <row r="3379">
          <cell r="A3379" t="str">
            <v>LARANJEIRAS DO SULPR</v>
          </cell>
          <cell r="B3379" t="str">
            <v>LARANJEIRAS DO SUL</v>
          </cell>
          <cell r="C3379" t="str">
            <v>PR</v>
          </cell>
          <cell r="D3379">
            <v>10840</v>
          </cell>
          <cell r="E3379">
            <v>6879</v>
          </cell>
        </row>
        <row r="3380">
          <cell r="A3380" t="str">
            <v>LEOPOLISPR</v>
          </cell>
          <cell r="B3380" t="str">
            <v>LEOPOLIS</v>
          </cell>
          <cell r="C3380" t="str">
            <v>PR</v>
          </cell>
          <cell r="D3380">
            <v>1238</v>
          </cell>
          <cell r="E3380">
            <v>697</v>
          </cell>
        </row>
        <row r="3381">
          <cell r="A3381" t="str">
            <v>LIDIANOPOLISPR</v>
          </cell>
          <cell r="B3381" t="str">
            <v>LIDIANOPOLIS</v>
          </cell>
          <cell r="C3381" t="str">
            <v>PR</v>
          </cell>
          <cell r="D3381">
            <v>1487</v>
          </cell>
          <cell r="E3381">
            <v>711</v>
          </cell>
        </row>
        <row r="3382">
          <cell r="A3382" t="str">
            <v>LINDOESTEPR</v>
          </cell>
          <cell r="B3382" t="str">
            <v>LINDOESTE</v>
          </cell>
          <cell r="C3382" t="str">
            <v>PR</v>
          </cell>
          <cell r="D3382">
            <v>1811</v>
          </cell>
          <cell r="E3382">
            <v>926</v>
          </cell>
        </row>
        <row r="3383">
          <cell r="A3383" t="str">
            <v>LOANDAPR</v>
          </cell>
          <cell r="B3383" t="str">
            <v>LOANDA</v>
          </cell>
          <cell r="C3383" t="str">
            <v>PR</v>
          </cell>
          <cell r="D3383">
            <v>9673</v>
          </cell>
          <cell r="E3383">
            <v>4783</v>
          </cell>
        </row>
        <row r="3384">
          <cell r="A3384" t="str">
            <v>LOBATOPR</v>
          </cell>
          <cell r="B3384" t="str">
            <v>LOBATO</v>
          </cell>
          <cell r="C3384" t="str">
            <v>PR</v>
          </cell>
          <cell r="D3384">
            <v>1957</v>
          </cell>
          <cell r="E3384">
            <v>945</v>
          </cell>
        </row>
        <row r="3385">
          <cell r="A3385" t="str">
            <v>LONDRINAPR</v>
          </cell>
          <cell r="B3385" t="str">
            <v>LONDRINA</v>
          </cell>
          <cell r="C3385" t="str">
            <v>PR</v>
          </cell>
          <cell r="D3385">
            <v>286089</v>
          </cell>
          <cell r="E3385">
            <v>170400</v>
          </cell>
        </row>
        <row r="3386">
          <cell r="A3386" t="str">
            <v>LUIZIANAPR</v>
          </cell>
          <cell r="B3386" t="str">
            <v>LUIZIANA</v>
          </cell>
          <cell r="C3386" t="str">
            <v>PR</v>
          </cell>
          <cell r="D3386">
            <v>1752</v>
          </cell>
          <cell r="E3386">
            <v>972</v>
          </cell>
        </row>
        <row r="3387">
          <cell r="A3387" t="str">
            <v>LUNARDELLIPR</v>
          </cell>
          <cell r="B3387" t="str">
            <v>LUNARDELLI</v>
          </cell>
          <cell r="C3387" t="str">
            <v>PR</v>
          </cell>
          <cell r="D3387">
            <v>1937</v>
          </cell>
          <cell r="E3387">
            <v>944</v>
          </cell>
        </row>
        <row r="3388">
          <cell r="A3388" t="str">
            <v>LUPIONOPOLISPR</v>
          </cell>
          <cell r="B3388" t="str">
            <v>LUPIONOPOLIS</v>
          </cell>
          <cell r="C3388" t="str">
            <v>PR</v>
          </cell>
          <cell r="D3388">
            <v>2122</v>
          </cell>
          <cell r="E3388">
            <v>1141</v>
          </cell>
        </row>
        <row r="3389">
          <cell r="A3389" t="str">
            <v>MALLETPR</v>
          </cell>
          <cell r="B3389" t="str">
            <v>MALLET</v>
          </cell>
          <cell r="C3389" t="str">
            <v>PR</v>
          </cell>
          <cell r="D3389">
            <v>4730</v>
          </cell>
          <cell r="E3389">
            <v>2496</v>
          </cell>
        </row>
        <row r="3390">
          <cell r="A3390" t="str">
            <v>MAMBOREPR</v>
          </cell>
          <cell r="B3390" t="str">
            <v>MAMBORE</v>
          </cell>
          <cell r="C3390" t="str">
            <v>PR</v>
          </cell>
          <cell r="D3390">
            <v>6414</v>
          </cell>
          <cell r="E3390">
            <v>3194</v>
          </cell>
        </row>
        <row r="3391">
          <cell r="A3391" t="str">
            <v>MANDAGUACUPR</v>
          </cell>
          <cell r="B3391" t="str">
            <v>MANDAGUACU</v>
          </cell>
          <cell r="C3391" t="str">
            <v>PR</v>
          </cell>
          <cell r="D3391">
            <v>8064</v>
          </cell>
          <cell r="E3391">
            <v>4189</v>
          </cell>
        </row>
        <row r="3392">
          <cell r="A3392" t="str">
            <v>MANDAGUARIPR</v>
          </cell>
          <cell r="B3392" t="str">
            <v>MANDAGUARI</v>
          </cell>
          <cell r="C3392" t="str">
            <v>PR</v>
          </cell>
          <cell r="D3392">
            <v>15469</v>
          </cell>
          <cell r="E3392">
            <v>8245</v>
          </cell>
        </row>
        <row r="3393">
          <cell r="A3393" t="str">
            <v>MANDIRITUBAPR</v>
          </cell>
          <cell r="B3393" t="str">
            <v>MANDIRITUBA</v>
          </cell>
          <cell r="C3393" t="str">
            <v>PR</v>
          </cell>
          <cell r="D3393">
            <v>8681</v>
          </cell>
          <cell r="E3393">
            <v>4690</v>
          </cell>
        </row>
        <row r="3394">
          <cell r="A3394" t="str">
            <v>MANFRINOPOLISPR</v>
          </cell>
          <cell r="B3394" t="str">
            <v>MANFRINOPOLIS</v>
          </cell>
          <cell r="C3394" t="str">
            <v>PR</v>
          </cell>
          <cell r="D3394">
            <v>775</v>
          </cell>
          <cell r="E3394">
            <v>445</v>
          </cell>
        </row>
        <row r="3395">
          <cell r="A3395" t="str">
            <v>MANGUEIRINHAPR</v>
          </cell>
          <cell r="B3395" t="str">
            <v>MANGUEIRINHA</v>
          </cell>
          <cell r="C3395" t="str">
            <v>PR</v>
          </cell>
          <cell r="D3395">
            <v>5786</v>
          </cell>
          <cell r="E3395">
            <v>3270</v>
          </cell>
        </row>
        <row r="3396">
          <cell r="A3396" t="str">
            <v>MANOEL RIBASPR</v>
          </cell>
          <cell r="B3396" t="str">
            <v>MANOEL RIBAS</v>
          </cell>
          <cell r="C3396" t="str">
            <v>PR</v>
          </cell>
          <cell r="D3396">
            <v>4929</v>
          </cell>
          <cell r="E3396">
            <v>2630</v>
          </cell>
        </row>
        <row r="3397">
          <cell r="A3397" t="str">
            <v>MARECHAL CANDIDO RONDONPR</v>
          </cell>
          <cell r="B3397" t="str">
            <v>MARECHAL CANDIDO RONDON</v>
          </cell>
          <cell r="C3397" t="str">
            <v>PR</v>
          </cell>
          <cell r="D3397">
            <v>29009</v>
          </cell>
          <cell r="E3397">
            <v>13840</v>
          </cell>
        </row>
        <row r="3398">
          <cell r="A3398" t="str">
            <v>MARIA HELENAPR</v>
          </cell>
          <cell r="B3398" t="str">
            <v>MARIA HELENA</v>
          </cell>
          <cell r="C3398" t="str">
            <v>PR</v>
          </cell>
          <cell r="D3398">
            <v>1898</v>
          </cell>
          <cell r="E3398">
            <v>863</v>
          </cell>
        </row>
        <row r="3399">
          <cell r="A3399" t="str">
            <v>MARIALVAPR</v>
          </cell>
          <cell r="B3399" t="str">
            <v>MARIALVA</v>
          </cell>
          <cell r="C3399" t="str">
            <v>PR</v>
          </cell>
          <cell r="D3399">
            <v>16598</v>
          </cell>
          <cell r="E3399">
            <v>8845</v>
          </cell>
        </row>
        <row r="3400">
          <cell r="A3400" t="str">
            <v>MARILANDIA DO SULPR</v>
          </cell>
          <cell r="B3400" t="str">
            <v>MARILANDIA DO SUL</v>
          </cell>
          <cell r="C3400" t="str">
            <v>PR</v>
          </cell>
          <cell r="D3400">
            <v>3797</v>
          </cell>
          <cell r="E3400">
            <v>1852</v>
          </cell>
        </row>
        <row r="3401">
          <cell r="A3401" t="str">
            <v>MARILENAPR</v>
          </cell>
          <cell r="B3401" t="str">
            <v>MARILENA</v>
          </cell>
          <cell r="C3401" t="str">
            <v>PR</v>
          </cell>
          <cell r="D3401">
            <v>2472</v>
          </cell>
          <cell r="E3401">
            <v>1113</v>
          </cell>
        </row>
        <row r="3402">
          <cell r="A3402" t="str">
            <v>MARILUZPR</v>
          </cell>
          <cell r="B3402" t="str">
            <v>MARILUZ</v>
          </cell>
          <cell r="C3402" t="str">
            <v>PR</v>
          </cell>
          <cell r="D3402">
            <v>3057</v>
          </cell>
          <cell r="E3402">
            <v>1451</v>
          </cell>
        </row>
        <row r="3403">
          <cell r="A3403" t="str">
            <v>MARINGAPR</v>
          </cell>
          <cell r="B3403" t="str">
            <v>MARINGA</v>
          </cell>
          <cell r="C3403" t="str">
            <v>PR</v>
          </cell>
          <cell r="D3403">
            <v>235419</v>
          </cell>
          <cell r="E3403">
            <v>129155</v>
          </cell>
        </row>
        <row r="3404">
          <cell r="A3404" t="str">
            <v>MARIOPOLISPR</v>
          </cell>
          <cell r="B3404" t="str">
            <v>MARIOPOLIS</v>
          </cell>
          <cell r="C3404" t="str">
            <v>PR</v>
          </cell>
          <cell r="D3404">
            <v>2619</v>
          </cell>
          <cell r="E3404">
            <v>1462</v>
          </cell>
        </row>
        <row r="3405">
          <cell r="A3405" t="str">
            <v>MARIPAPR</v>
          </cell>
          <cell r="B3405" t="str">
            <v>MARIPA</v>
          </cell>
          <cell r="C3405" t="str">
            <v>PR</v>
          </cell>
          <cell r="D3405">
            <v>3004</v>
          </cell>
          <cell r="E3405">
            <v>1546</v>
          </cell>
        </row>
        <row r="3406">
          <cell r="A3406" t="str">
            <v>MARMELEIROPR</v>
          </cell>
          <cell r="B3406" t="str">
            <v>MARMELEIRO</v>
          </cell>
          <cell r="C3406" t="str">
            <v>PR</v>
          </cell>
          <cell r="D3406">
            <v>5869</v>
          </cell>
          <cell r="E3406">
            <v>3014</v>
          </cell>
        </row>
        <row r="3407">
          <cell r="A3407" t="str">
            <v>MARQUINHOPR</v>
          </cell>
          <cell r="B3407" t="str">
            <v>MARQUINHO</v>
          </cell>
          <cell r="C3407" t="str">
            <v>PR</v>
          </cell>
          <cell r="D3407">
            <v>1136</v>
          </cell>
          <cell r="E3407">
            <v>598</v>
          </cell>
        </row>
        <row r="3408">
          <cell r="A3408" t="str">
            <v>MARUMBIPR</v>
          </cell>
          <cell r="B3408" t="str">
            <v>MARUMBI</v>
          </cell>
          <cell r="C3408" t="str">
            <v>PR</v>
          </cell>
          <cell r="D3408">
            <v>1813</v>
          </cell>
          <cell r="E3408">
            <v>935</v>
          </cell>
        </row>
        <row r="3409">
          <cell r="A3409" t="str">
            <v>MATELANDIAPR</v>
          </cell>
          <cell r="B3409" t="str">
            <v>MATELANDIA</v>
          </cell>
          <cell r="C3409" t="str">
            <v>PR</v>
          </cell>
          <cell r="D3409">
            <v>7398</v>
          </cell>
          <cell r="E3409">
            <v>3857</v>
          </cell>
        </row>
        <row r="3410">
          <cell r="A3410" t="str">
            <v>MATINHOSPR</v>
          </cell>
          <cell r="B3410" t="str">
            <v>MATINHOS</v>
          </cell>
          <cell r="C3410" t="str">
            <v>PR</v>
          </cell>
          <cell r="D3410">
            <v>8344</v>
          </cell>
          <cell r="E3410">
            <v>4583</v>
          </cell>
        </row>
        <row r="3411">
          <cell r="A3411" t="str">
            <v>MATO RICOPR</v>
          </cell>
          <cell r="B3411" t="str">
            <v>MATO RICO</v>
          </cell>
          <cell r="C3411" t="str">
            <v>PR</v>
          </cell>
          <cell r="D3411">
            <v>789</v>
          </cell>
          <cell r="E3411">
            <v>313</v>
          </cell>
        </row>
        <row r="3412">
          <cell r="A3412" t="str">
            <v>MAUA DA SERRAPR</v>
          </cell>
          <cell r="B3412" t="str">
            <v>MAUA DA SERRA</v>
          </cell>
          <cell r="C3412" t="str">
            <v>PR</v>
          </cell>
          <cell r="D3412">
            <v>2868</v>
          </cell>
          <cell r="E3412">
            <v>1490</v>
          </cell>
        </row>
        <row r="3413">
          <cell r="A3413" t="str">
            <v>MEDIANEIRAPR</v>
          </cell>
          <cell r="B3413" t="str">
            <v>MEDIANEIRA</v>
          </cell>
          <cell r="C3413" t="str">
            <v>PR</v>
          </cell>
          <cell r="D3413">
            <v>22234</v>
          </cell>
          <cell r="E3413">
            <v>11586</v>
          </cell>
        </row>
        <row r="3414">
          <cell r="A3414" t="str">
            <v>MERCEDESPR</v>
          </cell>
          <cell r="B3414" t="str">
            <v>MERCEDES</v>
          </cell>
          <cell r="C3414" t="str">
            <v>PR</v>
          </cell>
          <cell r="D3414">
            <v>2959</v>
          </cell>
          <cell r="E3414">
            <v>1234</v>
          </cell>
        </row>
        <row r="3415">
          <cell r="A3415" t="str">
            <v>MIRADORPR</v>
          </cell>
          <cell r="B3415" t="str">
            <v>MIRADOR</v>
          </cell>
          <cell r="C3415" t="str">
            <v>PR</v>
          </cell>
          <cell r="D3415">
            <v>557</v>
          </cell>
          <cell r="E3415">
            <v>288</v>
          </cell>
        </row>
        <row r="3416">
          <cell r="A3416" t="str">
            <v>MIRASELVAPR</v>
          </cell>
          <cell r="B3416" t="str">
            <v>MIRASELVA</v>
          </cell>
          <cell r="C3416" t="str">
            <v>PR</v>
          </cell>
          <cell r="D3416">
            <v>747</v>
          </cell>
          <cell r="E3416">
            <v>386</v>
          </cell>
        </row>
        <row r="3417">
          <cell r="A3417" t="str">
            <v>MISSALPR</v>
          </cell>
          <cell r="B3417" t="str">
            <v>MISSAL</v>
          </cell>
          <cell r="C3417" t="str">
            <v>PR</v>
          </cell>
          <cell r="D3417">
            <v>5711</v>
          </cell>
          <cell r="E3417">
            <v>2645</v>
          </cell>
        </row>
        <row r="3418">
          <cell r="A3418" t="str">
            <v>MOREIRA SALESPR</v>
          </cell>
          <cell r="B3418" t="str">
            <v>MOREIRA SALES</v>
          </cell>
          <cell r="C3418" t="str">
            <v>PR</v>
          </cell>
          <cell r="D3418">
            <v>4014</v>
          </cell>
          <cell r="E3418">
            <v>1978</v>
          </cell>
        </row>
        <row r="3419">
          <cell r="A3419" t="str">
            <v>MORRETESPR</v>
          </cell>
          <cell r="B3419" t="str">
            <v>MORRETES</v>
          </cell>
          <cell r="C3419" t="str">
            <v>PR</v>
          </cell>
          <cell r="D3419">
            <v>4057</v>
          </cell>
          <cell r="E3419">
            <v>2070</v>
          </cell>
        </row>
        <row r="3420">
          <cell r="A3420" t="str">
            <v>MUNHOZ DE MELLOPR</v>
          </cell>
          <cell r="B3420" t="str">
            <v>MUNHOZ DE MELLO</v>
          </cell>
          <cell r="C3420" t="str">
            <v>PR</v>
          </cell>
          <cell r="D3420">
            <v>1252</v>
          </cell>
          <cell r="E3420">
            <v>762</v>
          </cell>
        </row>
        <row r="3421">
          <cell r="A3421" t="str">
            <v>NOSSA SENHORA DAS GRACASPR</v>
          </cell>
          <cell r="B3421" t="str">
            <v>NOSSA SENHORA DAS GRACAS</v>
          </cell>
          <cell r="C3421" t="str">
            <v>PR</v>
          </cell>
          <cell r="D3421">
            <v>1101</v>
          </cell>
          <cell r="E3421">
            <v>715</v>
          </cell>
        </row>
        <row r="3422">
          <cell r="A3422" t="str">
            <v>NOVA ALIANCA DO IVAIPR</v>
          </cell>
          <cell r="B3422" t="str">
            <v>NOVA ALIANCA DO IVAI</v>
          </cell>
          <cell r="C3422" t="str">
            <v>PR</v>
          </cell>
          <cell r="D3422">
            <v>488</v>
          </cell>
          <cell r="E3422">
            <v>213</v>
          </cell>
        </row>
        <row r="3423">
          <cell r="A3423" t="str">
            <v>NOVA AMERICA DA COLINAPR</v>
          </cell>
          <cell r="B3423" t="str">
            <v>NOVA AMERICA DA COLINA</v>
          </cell>
          <cell r="C3423" t="str">
            <v>PR</v>
          </cell>
          <cell r="D3423">
            <v>1295</v>
          </cell>
          <cell r="E3423">
            <v>668</v>
          </cell>
        </row>
        <row r="3424">
          <cell r="A3424" t="str">
            <v>NOVA AURORAPR</v>
          </cell>
          <cell r="B3424" t="str">
            <v>NOVA AURORA</v>
          </cell>
          <cell r="C3424" t="str">
            <v>PR</v>
          </cell>
          <cell r="D3424">
            <v>5690</v>
          </cell>
          <cell r="E3424">
            <v>2978</v>
          </cell>
        </row>
        <row r="3425">
          <cell r="A3425" t="str">
            <v>NOVA CANTUPR</v>
          </cell>
          <cell r="B3425" t="str">
            <v>NOVA CANTU</v>
          </cell>
          <cell r="C3425" t="str">
            <v>PR</v>
          </cell>
          <cell r="D3425">
            <v>2057</v>
          </cell>
          <cell r="E3425">
            <v>1008</v>
          </cell>
        </row>
        <row r="3426">
          <cell r="A3426" t="str">
            <v>NOVA ESPERANCAPR</v>
          </cell>
          <cell r="B3426" t="str">
            <v>NOVA ESPERANCA</v>
          </cell>
          <cell r="C3426" t="str">
            <v>PR</v>
          </cell>
          <cell r="D3426">
            <v>13310</v>
          </cell>
          <cell r="E3426">
            <v>6840</v>
          </cell>
        </row>
        <row r="3427">
          <cell r="A3427" t="str">
            <v>NOVA ESPERANCA DO SUDOESTEPR</v>
          </cell>
          <cell r="B3427" t="str">
            <v>NOVA ESPERANCA DO SUDOESTE</v>
          </cell>
          <cell r="C3427" t="str">
            <v>PR</v>
          </cell>
          <cell r="D3427">
            <v>1841</v>
          </cell>
          <cell r="E3427">
            <v>944</v>
          </cell>
        </row>
        <row r="3428">
          <cell r="A3428" t="str">
            <v>NOVA FATIMAPR</v>
          </cell>
          <cell r="B3428" t="str">
            <v>NOVA FATIMA</v>
          </cell>
          <cell r="C3428" t="str">
            <v>PR</v>
          </cell>
          <cell r="D3428">
            <v>2530</v>
          </cell>
          <cell r="E3428">
            <v>1502</v>
          </cell>
        </row>
        <row r="3429">
          <cell r="A3429" t="str">
            <v>NOVA LARANJEIRASPR</v>
          </cell>
          <cell r="B3429" t="str">
            <v>NOVA LARANJEIRAS</v>
          </cell>
          <cell r="C3429" t="str">
            <v>PR</v>
          </cell>
          <cell r="D3429">
            <v>2468</v>
          </cell>
          <cell r="E3429">
            <v>1381</v>
          </cell>
        </row>
        <row r="3430">
          <cell r="A3430" t="str">
            <v>NOVA LONDRINAPR</v>
          </cell>
          <cell r="B3430" t="str">
            <v>NOVA LONDRINA</v>
          </cell>
          <cell r="C3430" t="str">
            <v>PR</v>
          </cell>
          <cell r="D3430">
            <v>7535</v>
          </cell>
          <cell r="E3430">
            <v>3965</v>
          </cell>
        </row>
        <row r="3431">
          <cell r="A3431" t="str">
            <v>NOVA OLIMPIAPR</v>
          </cell>
          <cell r="B3431" t="str">
            <v>NOVA OLIMPIA</v>
          </cell>
          <cell r="C3431" t="str">
            <v>PR</v>
          </cell>
          <cell r="D3431">
            <v>2291</v>
          </cell>
          <cell r="E3431">
            <v>1073</v>
          </cell>
        </row>
        <row r="3432">
          <cell r="A3432" t="str">
            <v>NOVA PRATA DO IGUACUPR</v>
          </cell>
          <cell r="B3432" t="str">
            <v>NOVA PRATA DO IGUACU</v>
          </cell>
          <cell r="C3432" t="str">
            <v>PR</v>
          </cell>
          <cell r="D3432">
            <v>4075</v>
          </cell>
          <cell r="E3432">
            <v>1998</v>
          </cell>
        </row>
        <row r="3433">
          <cell r="A3433" t="str">
            <v>NOVA SANTA BARBARAPR</v>
          </cell>
          <cell r="B3433" t="str">
            <v>NOVA SANTA BARBARA</v>
          </cell>
          <cell r="C3433" t="str">
            <v>PR</v>
          </cell>
          <cell r="D3433">
            <v>1455</v>
          </cell>
          <cell r="E3433">
            <v>731</v>
          </cell>
        </row>
        <row r="3434">
          <cell r="A3434" t="str">
            <v>NOVA SANTA ROSAPR</v>
          </cell>
          <cell r="B3434" t="str">
            <v>NOVA SANTA ROSA</v>
          </cell>
          <cell r="C3434" t="str">
            <v>PR</v>
          </cell>
          <cell r="D3434">
            <v>4383</v>
          </cell>
          <cell r="E3434">
            <v>2259</v>
          </cell>
        </row>
        <row r="3435">
          <cell r="A3435" t="str">
            <v>NOVA TEBASPR</v>
          </cell>
          <cell r="B3435" t="str">
            <v>NOVA TEBAS</v>
          </cell>
          <cell r="C3435" t="str">
            <v>PR</v>
          </cell>
          <cell r="D3435">
            <v>2009</v>
          </cell>
          <cell r="E3435">
            <v>1050</v>
          </cell>
        </row>
        <row r="3436">
          <cell r="A3436" t="str">
            <v>NOVO ITACOLOMIPR</v>
          </cell>
          <cell r="B3436" t="str">
            <v>NOVO ITACOLOMI</v>
          </cell>
          <cell r="C3436" t="str">
            <v>PR</v>
          </cell>
          <cell r="D3436">
            <v>1185</v>
          </cell>
          <cell r="E3436">
            <v>596</v>
          </cell>
        </row>
        <row r="3437">
          <cell r="A3437" t="str">
            <v>ORTIGUEIRAPR</v>
          </cell>
          <cell r="B3437" t="str">
            <v>ORTIGUEIRA</v>
          </cell>
          <cell r="C3437" t="str">
            <v>PR</v>
          </cell>
          <cell r="D3437">
            <v>5412</v>
          </cell>
          <cell r="E3437">
            <v>2615</v>
          </cell>
        </row>
        <row r="3438">
          <cell r="A3438" t="str">
            <v>OURIZONAPR</v>
          </cell>
          <cell r="B3438" t="str">
            <v>OURIZONA</v>
          </cell>
          <cell r="C3438" t="str">
            <v>PR</v>
          </cell>
          <cell r="D3438">
            <v>1232</v>
          </cell>
          <cell r="E3438">
            <v>655</v>
          </cell>
        </row>
        <row r="3439">
          <cell r="A3439" t="str">
            <v>OURO VERDE DO OESTEPR</v>
          </cell>
          <cell r="B3439" t="str">
            <v>OURO VERDE DO OESTE</v>
          </cell>
          <cell r="C3439" t="str">
            <v>PR</v>
          </cell>
          <cell r="D3439">
            <v>1959</v>
          </cell>
          <cell r="E3439">
            <v>989</v>
          </cell>
        </row>
        <row r="3440">
          <cell r="A3440" t="str">
            <v>PAICANDUPR</v>
          </cell>
          <cell r="B3440" t="str">
            <v>PAICANDU</v>
          </cell>
          <cell r="C3440" t="str">
            <v>PR</v>
          </cell>
          <cell r="D3440">
            <v>13652</v>
          </cell>
          <cell r="E3440">
            <v>7267</v>
          </cell>
        </row>
        <row r="3441">
          <cell r="A3441" t="str">
            <v>PALMASPR</v>
          </cell>
          <cell r="B3441" t="str">
            <v>PALMAS</v>
          </cell>
          <cell r="C3441" t="str">
            <v>PR</v>
          </cell>
          <cell r="D3441">
            <v>13382</v>
          </cell>
          <cell r="E3441">
            <v>8023</v>
          </cell>
        </row>
        <row r="3442">
          <cell r="A3442" t="str">
            <v>PALMEIRAPR</v>
          </cell>
          <cell r="B3442" t="str">
            <v>PALMEIRA</v>
          </cell>
          <cell r="C3442" t="str">
            <v>PR</v>
          </cell>
          <cell r="D3442">
            <v>12673</v>
          </cell>
          <cell r="E3442">
            <v>7066</v>
          </cell>
        </row>
        <row r="3443">
          <cell r="A3443" t="str">
            <v>PALMITALPR</v>
          </cell>
          <cell r="B3443" t="str">
            <v>PALMITAL</v>
          </cell>
          <cell r="C3443" t="str">
            <v>PR</v>
          </cell>
          <cell r="D3443">
            <v>4341</v>
          </cell>
          <cell r="E3443">
            <v>2071</v>
          </cell>
        </row>
        <row r="3444">
          <cell r="A3444" t="str">
            <v>PALOTINAPR</v>
          </cell>
          <cell r="B3444" t="str">
            <v>PALOTINA</v>
          </cell>
          <cell r="C3444" t="str">
            <v>PR</v>
          </cell>
          <cell r="D3444">
            <v>16666</v>
          </cell>
          <cell r="E3444">
            <v>8016</v>
          </cell>
        </row>
        <row r="3445">
          <cell r="A3445" t="str">
            <v>PARAISO DO NORTEPR</v>
          </cell>
          <cell r="B3445" t="str">
            <v>PARAISO DO NORTE</v>
          </cell>
          <cell r="C3445" t="str">
            <v>PR</v>
          </cell>
          <cell r="D3445">
            <v>4924</v>
          </cell>
          <cell r="E3445">
            <v>2586</v>
          </cell>
        </row>
        <row r="3446">
          <cell r="A3446" t="str">
            <v>PARANACITYPR</v>
          </cell>
          <cell r="B3446" t="str">
            <v>PARANACITY</v>
          </cell>
          <cell r="C3446" t="str">
            <v>PR</v>
          </cell>
          <cell r="D3446">
            <v>3369</v>
          </cell>
          <cell r="E3446">
            <v>1685</v>
          </cell>
        </row>
        <row r="3447">
          <cell r="A3447" t="str">
            <v>PARANAGUAPR</v>
          </cell>
          <cell r="B3447" t="str">
            <v>PARANAGUA</v>
          </cell>
          <cell r="C3447" t="str">
            <v>PR</v>
          </cell>
          <cell r="D3447">
            <v>43762</v>
          </cell>
          <cell r="E3447">
            <v>22459</v>
          </cell>
        </row>
        <row r="3448">
          <cell r="A3448" t="str">
            <v>PARANAPOEMAPR</v>
          </cell>
          <cell r="B3448" t="str">
            <v>PARANAPOEMA</v>
          </cell>
          <cell r="C3448" t="str">
            <v>PR</v>
          </cell>
          <cell r="D3448">
            <v>868</v>
          </cell>
          <cell r="E3448">
            <v>507</v>
          </cell>
        </row>
        <row r="3449">
          <cell r="A3449" t="str">
            <v>PARANAVAIPR</v>
          </cell>
          <cell r="B3449" t="str">
            <v>PARANAVAI</v>
          </cell>
          <cell r="C3449" t="str">
            <v>PR</v>
          </cell>
          <cell r="D3449">
            <v>45226</v>
          </cell>
          <cell r="E3449">
            <v>21521</v>
          </cell>
        </row>
        <row r="3450">
          <cell r="A3450" t="str">
            <v>PATO BRAGADOPR</v>
          </cell>
          <cell r="B3450" t="str">
            <v>PATO BRAGADO</v>
          </cell>
          <cell r="C3450" t="str">
            <v>PR</v>
          </cell>
          <cell r="D3450">
            <v>2357</v>
          </cell>
          <cell r="E3450">
            <v>1180</v>
          </cell>
        </row>
        <row r="3451">
          <cell r="A3451" t="str">
            <v>PATO BRANCOPR</v>
          </cell>
          <cell r="B3451" t="str">
            <v>PATO BRANCO</v>
          </cell>
          <cell r="C3451" t="str">
            <v>PR</v>
          </cell>
          <cell r="D3451">
            <v>39260</v>
          </cell>
          <cell r="E3451">
            <v>22628</v>
          </cell>
        </row>
        <row r="3452">
          <cell r="A3452" t="str">
            <v>PAULA FREITASPR</v>
          </cell>
          <cell r="B3452" t="str">
            <v>PAULA FREITAS</v>
          </cell>
          <cell r="C3452" t="str">
            <v>PR</v>
          </cell>
          <cell r="D3452">
            <v>1960</v>
          </cell>
          <cell r="E3452">
            <v>1063</v>
          </cell>
        </row>
        <row r="3453">
          <cell r="A3453" t="str">
            <v>PAULO FRONTINPR</v>
          </cell>
          <cell r="B3453" t="str">
            <v>PAULO FRONTIN</v>
          </cell>
          <cell r="C3453" t="str">
            <v>PR</v>
          </cell>
          <cell r="D3453">
            <v>2666</v>
          </cell>
          <cell r="E3453">
            <v>1517</v>
          </cell>
        </row>
        <row r="3454">
          <cell r="A3454" t="str">
            <v>PEABIRUPR</v>
          </cell>
          <cell r="B3454" t="str">
            <v>PEABIRU</v>
          </cell>
          <cell r="C3454" t="str">
            <v>PR</v>
          </cell>
          <cell r="D3454">
            <v>4683</v>
          </cell>
          <cell r="E3454">
            <v>2707</v>
          </cell>
        </row>
        <row r="3455">
          <cell r="A3455" t="str">
            <v>PEROBALPR</v>
          </cell>
          <cell r="B3455" t="str">
            <v>PEROBAL</v>
          </cell>
          <cell r="C3455" t="str">
            <v>PR</v>
          </cell>
          <cell r="D3455">
            <v>1875</v>
          </cell>
          <cell r="E3455">
            <v>983</v>
          </cell>
        </row>
        <row r="3456">
          <cell r="A3456" t="str">
            <v>PEROLAPR</v>
          </cell>
          <cell r="B3456" t="str">
            <v>PEROLA</v>
          </cell>
          <cell r="C3456" t="str">
            <v>PR</v>
          </cell>
          <cell r="D3456">
            <v>5057</v>
          </cell>
          <cell r="E3456">
            <v>2489</v>
          </cell>
        </row>
        <row r="3457">
          <cell r="A3457" t="str">
            <v>PEROLA D'OESTEPR</v>
          </cell>
          <cell r="B3457" t="str">
            <v>PEROLA D'OESTE</v>
          </cell>
          <cell r="C3457" t="str">
            <v>PR</v>
          </cell>
          <cell r="D3457">
            <v>2929</v>
          </cell>
          <cell r="E3457">
            <v>1532</v>
          </cell>
        </row>
        <row r="3458">
          <cell r="A3458" t="str">
            <v>PIENPR</v>
          </cell>
          <cell r="B3458" t="str">
            <v>PIEN</v>
          </cell>
          <cell r="C3458" t="str">
            <v>PR</v>
          </cell>
          <cell r="D3458">
            <v>5926</v>
          </cell>
          <cell r="E3458">
            <v>3374</v>
          </cell>
        </row>
        <row r="3459">
          <cell r="A3459" t="str">
            <v>PINHAISPR</v>
          </cell>
          <cell r="B3459" t="str">
            <v>PINHAIS</v>
          </cell>
          <cell r="C3459" t="str">
            <v>PR</v>
          </cell>
          <cell r="D3459">
            <v>55412</v>
          </cell>
          <cell r="E3459">
            <v>35791</v>
          </cell>
        </row>
        <row r="3460">
          <cell r="A3460" t="str">
            <v>PINHAL DO SAO BENTOPR</v>
          </cell>
          <cell r="B3460" t="str">
            <v>PINHAL DO SAO BENTO</v>
          </cell>
          <cell r="C3460" t="str">
            <v>PR</v>
          </cell>
          <cell r="D3460">
            <v>834</v>
          </cell>
          <cell r="E3460">
            <v>386</v>
          </cell>
        </row>
        <row r="3461">
          <cell r="A3461" t="str">
            <v>PINHALAOPR</v>
          </cell>
          <cell r="B3461" t="str">
            <v>PINHALAO</v>
          </cell>
          <cell r="C3461" t="str">
            <v>PR</v>
          </cell>
          <cell r="D3461">
            <v>1958</v>
          </cell>
          <cell r="E3461">
            <v>999</v>
          </cell>
        </row>
        <row r="3462">
          <cell r="A3462" t="str">
            <v>PINHAOPR</v>
          </cell>
          <cell r="B3462" t="str">
            <v>PINHAO</v>
          </cell>
          <cell r="C3462" t="str">
            <v>PR</v>
          </cell>
          <cell r="D3462">
            <v>6998</v>
          </cell>
          <cell r="E3462">
            <v>4192</v>
          </cell>
        </row>
        <row r="3463">
          <cell r="A3463" t="str">
            <v>PIRAI DO SULPR</v>
          </cell>
          <cell r="B3463" t="str">
            <v>PIRAI DO SUL</v>
          </cell>
          <cell r="C3463" t="str">
            <v>PR</v>
          </cell>
          <cell r="D3463">
            <v>7951</v>
          </cell>
          <cell r="E3463">
            <v>4607</v>
          </cell>
        </row>
        <row r="3464">
          <cell r="A3464" t="str">
            <v>PIRAQUARAPR</v>
          </cell>
          <cell r="B3464" t="str">
            <v>PIRAQUARA</v>
          </cell>
          <cell r="C3464" t="str">
            <v>PR</v>
          </cell>
          <cell r="D3464">
            <v>24071</v>
          </cell>
          <cell r="E3464">
            <v>15790</v>
          </cell>
        </row>
        <row r="3465">
          <cell r="A3465" t="str">
            <v>PITANGAPR</v>
          </cell>
          <cell r="B3465" t="str">
            <v>PITANGA</v>
          </cell>
          <cell r="C3465" t="str">
            <v>PR</v>
          </cell>
          <cell r="D3465">
            <v>12142</v>
          </cell>
          <cell r="E3465">
            <v>6648</v>
          </cell>
        </row>
        <row r="3466">
          <cell r="A3466" t="str">
            <v>PITANGUEIRASPR</v>
          </cell>
          <cell r="B3466" t="str">
            <v>PITANGUEIRAS</v>
          </cell>
          <cell r="C3466" t="str">
            <v>PR</v>
          </cell>
          <cell r="D3466">
            <v>1048</v>
          </cell>
          <cell r="E3466">
            <v>602</v>
          </cell>
        </row>
        <row r="3467">
          <cell r="A3467" t="str">
            <v>PLANALTINA DO PARANAPR</v>
          </cell>
          <cell r="B3467" t="str">
            <v>PLANALTINA DO PARANA</v>
          </cell>
          <cell r="C3467" t="str">
            <v>PR</v>
          </cell>
          <cell r="D3467">
            <v>1587</v>
          </cell>
          <cell r="E3467">
            <v>735</v>
          </cell>
        </row>
        <row r="3468">
          <cell r="A3468" t="str">
            <v>PLANALTOPR</v>
          </cell>
          <cell r="B3468" t="str">
            <v>PLANALTO</v>
          </cell>
          <cell r="C3468" t="str">
            <v>PR</v>
          </cell>
          <cell r="D3468">
            <v>5427</v>
          </cell>
          <cell r="E3468">
            <v>2747</v>
          </cell>
        </row>
        <row r="3469">
          <cell r="A3469" t="str">
            <v>PONTA GROSSAPR</v>
          </cell>
          <cell r="B3469" t="str">
            <v>PONTA GROSSA</v>
          </cell>
          <cell r="C3469" t="str">
            <v>PR</v>
          </cell>
          <cell r="D3469">
            <v>138201</v>
          </cell>
          <cell r="E3469">
            <v>82937</v>
          </cell>
        </row>
        <row r="3470">
          <cell r="A3470" t="str">
            <v>PONTAL DO PARANAPR</v>
          </cell>
          <cell r="B3470" t="str">
            <v>PONTAL DO PARANA</v>
          </cell>
          <cell r="C3470" t="str">
            <v>PR</v>
          </cell>
          <cell r="D3470">
            <v>4710</v>
          </cell>
          <cell r="E3470">
            <v>2687</v>
          </cell>
        </row>
        <row r="3471">
          <cell r="A3471" t="str">
            <v>PORECATUPR</v>
          </cell>
          <cell r="B3471" t="str">
            <v>PORECATU</v>
          </cell>
          <cell r="C3471" t="str">
            <v>PR</v>
          </cell>
          <cell r="D3471">
            <v>5538</v>
          </cell>
          <cell r="E3471">
            <v>3304</v>
          </cell>
        </row>
        <row r="3472">
          <cell r="A3472" t="str">
            <v>PORTO AMAZONASPR</v>
          </cell>
          <cell r="B3472" t="str">
            <v>PORTO AMAZONAS</v>
          </cell>
          <cell r="C3472" t="str">
            <v>PR</v>
          </cell>
          <cell r="D3472">
            <v>1252</v>
          </cell>
          <cell r="E3472">
            <v>736</v>
          </cell>
        </row>
        <row r="3473">
          <cell r="A3473" t="str">
            <v>PORTO BARREIROPR</v>
          </cell>
          <cell r="B3473" t="str">
            <v>PORTO BARREIRO</v>
          </cell>
          <cell r="C3473" t="str">
            <v>PR</v>
          </cell>
          <cell r="D3473">
            <v>1087</v>
          </cell>
          <cell r="E3473">
            <v>595</v>
          </cell>
        </row>
        <row r="3474">
          <cell r="A3474" t="str">
            <v>PORTO RICOPR</v>
          </cell>
          <cell r="B3474" t="str">
            <v>PORTO RICO</v>
          </cell>
          <cell r="C3474" t="str">
            <v>PR</v>
          </cell>
          <cell r="D3474">
            <v>881</v>
          </cell>
          <cell r="E3474">
            <v>442</v>
          </cell>
        </row>
        <row r="3475">
          <cell r="A3475" t="str">
            <v>PORTO VITORIAPR</v>
          </cell>
          <cell r="B3475" t="str">
            <v>PORTO VITORIA</v>
          </cell>
          <cell r="C3475" t="str">
            <v>PR</v>
          </cell>
          <cell r="D3475">
            <v>1460</v>
          </cell>
          <cell r="E3475">
            <v>782</v>
          </cell>
        </row>
        <row r="3476">
          <cell r="A3476" t="str">
            <v>PRADO FERREIRAPR</v>
          </cell>
          <cell r="B3476" t="str">
            <v>PRADO FERREIRA</v>
          </cell>
          <cell r="C3476" t="str">
            <v>PR</v>
          </cell>
          <cell r="D3476">
            <v>1022</v>
          </cell>
          <cell r="E3476">
            <v>621</v>
          </cell>
        </row>
        <row r="3477">
          <cell r="A3477" t="str">
            <v>PRANCHITAPR</v>
          </cell>
          <cell r="B3477" t="str">
            <v>PRANCHITA</v>
          </cell>
          <cell r="C3477" t="str">
            <v>PR</v>
          </cell>
          <cell r="D3477">
            <v>2950</v>
          </cell>
          <cell r="E3477">
            <v>1392</v>
          </cell>
        </row>
        <row r="3478">
          <cell r="A3478" t="str">
            <v>PRESIDENTE CASTELO BRANCOPR</v>
          </cell>
          <cell r="B3478" t="str">
            <v>PRESIDENTE CASTELO BRANCO</v>
          </cell>
          <cell r="C3478" t="str">
            <v>PR</v>
          </cell>
          <cell r="D3478">
            <v>1755</v>
          </cell>
          <cell r="E3478">
            <v>965</v>
          </cell>
        </row>
        <row r="3479">
          <cell r="A3479" t="str">
            <v>PRIMEIRO DE MAIOPR</v>
          </cell>
          <cell r="B3479" t="str">
            <v>PRIMEIRO DE MAIO</v>
          </cell>
          <cell r="C3479" t="str">
            <v>PR</v>
          </cell>
          <cell r="D3479">
            <v>4552</v>
          </cell>
          <cell r="E3479">
            <v>2195</v>
          </cell>
        </row>
        <row r="3480">
          <cell r="A3480" t="str">
            <v>PRUDENTOPOLISPR</v>
          </cell>
          <cell r="B3480" t="str">
            <v>PRUDENTOPOLIS</v>
          </cell>
          <cell r="C3480" t="str">
            <v>PR</v>
          </cell>
          <cell r="D3480">
            <v>17637</v>
          </cell>
          <cell r="E3480">
            <v>8824</v>
          </cell>
        </row>
        <row r="3481">
          <cell r="A3481" t="str">
            <v>QUARTO CENTENARIOPR</v>
          </cell>
          <cell r="B3481" t="str">
            <v>QUARTO CENTENARIO</v>
          </cell>
          <cell r="C3481" t="str">
            <v>PR</v>
          </cell>
          <cell r="D3481">
            <v>1600</v>
          </cell>
          <cell r="E3481">
            <v>814</v>
          </cell>
        </row>
        <row r="3482">
          <cell r="A3482" t="str">
            <v>QUATIGUAPR</v>
          </cell>
          <cell r="B3482" t="str">
            <v>QUATIGUA</v>
          </cell>
          <cell r="C3482" t="str">
            <v>PR</v>
          </cell>
          <cell r="D3482">
            <v>3566</v>
          </cell>
          <cell r="E3482">
            <v>1650</v>
          </cell>
        </row>
        <row r="3483">
          <cell r="A3483" t="str">
            <v>QUATRO BARRASPR</v>
          </cell>
          <cell r="B3483" t="str">
            <v>QUATRO BARRAS</v>
          </cell>
          <cell r="C3483" t="str">
            <v>PR</v>
          </cell>
          <cell r="D3483">
            <v>9102</v>
          </cell>
          <cell r="E3483">
            <v>5616</v>
          </cell>
        </row>
        <row r="3484">
          <cell r="A3484" t="str">
            <v>QUATRO PONTESPR</v>
          </cell>
          <cell r="B3484" t="str">
            <v>QUATRO PONTES</v>
          </cell>
          <cell r="C3484" t="str">
            <v>PR</v>
          </cell>
          <cell r="D3484">
            <v>2505</v>
          </cell>
          <cell r="E3484">
            <v>1170</v>
          </cell>
        </row>
        <row r="3485">
          <cell r="A3485" t="str">
            <v>QUEDAS DO IGUACUPR</v>
          </cell>
          <cell r="B3485" t="str">
            <v>QUEDAS DO IGUACU</v>
          </cell>
          <cell r="C3485" t="str">
            <v>PR</v>
          </cell>
          <cell r="D3485">
            <v>10252</v>
          </cell>
          <cell r="E3485">
            <v>5888</v>
          </cell>
        </row>
        <row r="3486">
          <cell r="A3486" t="str">
            <v>QUERENCIA DO NORTEPR</v>
          </cell>
          <cell r="B3486" t="str">
            <v>QUERENCIA DO NORTE</v>
          </cell>
          <cell r="C3486" t="str">
            <v>PR</v>
          </cell>
          <cell r="D3486">
            <v>3393</v>
          </cell>
          <cell r="E3486">
            <v>1565</v>
          </cell>
        </row>
        <row r="3487">
          <cell r="A3487" t="str">
            <v>QUINTA DO SOLPR</v>
          </cell>
          <cell r="B3487" t="str">
            <v>QUINTA DO SOL</v>
          </cell>
          <cell r="C3487" t="str">
            <v>PR</v>
          </cell>
          <cell r="D3487">
            <v>1662</v>
          </cell>
          <cell r="E3487">
            <v>878</v>
          </cell>
        </row>
        <row r="3488">
          <cell r="A3488" t="str">
            <v>QUITANDINHAPR</v>
          </cell>
          <cell r="B3488" t="str">
            <v>QUITANDINHA</v>
          </cell>
          <cell r="C3488" t="str">
            <v>PR</v>
          </cell>
          <cell r="D3488">
            <v>5970</v>
          </cell>
          <cell r="E3488">
            <v>3038</v>
          </cell>
        </row>
        <row r="3489">
          <cell r="A3489" t="str">
            <v>RAMILANDIAPR</v>
          </cell>
          <cell r="B3489" t="str">
            <v>RAMILANDIA</v>
          </cell>
          <cell r="C3489" t="str">
            <v>PR</v>
          </cell>
          <cell r="D3489">
            <v>904</v>
          </cell>
          <cell r="E3489">
            <v>495</v>
          </cell>
        </row>
        <row r="3490">
          <cell r="A3490" t="str">
            <v>RANCHO ALEGREPR</v>
          </cell>
          <cell r="B3490" t="str">
            <v>RANCHO ALEGRE</v>
          </cell>
          <cell r="C3490" t="str">
            <v>PR</v>
          </cell>
          <cell r="D3490">
            <v>1445</v>
          </cell>
          <cell r="E3490">
            <v>773</v>
          </cell>
        </row>
        <row r="3491">
          <cell r="A3491" t="str">
            <v>RANCHO ALEGRE D'OESTEPR</v>
          </cell>
          <cell r="B3491" t="str">
            <v>RANCHO ALEGRE D'OESTE</v>
          </cell>
          <cell r="C3491" t="str">
            <v>PR</v>
          </cell>
          <cell r="D3491">
            <v>1359</v>
          </cell>
          <cell r="E3491">
            <v>534</v>
          </cell>
        </row>
        <row r="3492">
          <cell r="A3492" t="str">
            <v>REALEZAPR</v>
          </cell>
          <cell r="B3492" t="str">
            <v>REALEZA</v>
          </cell>
          <cell r="C3492" t="str">
            <v>PR</v>
          </cell>
          <cell r="D3492">
            <v>8195</v>
          </cell>
          <cell r="E3492">
            <v>4232</v>
          </cell>
        </row>
        <row r="3493">
          <cell r="A3493" t="str">
            <v>REBOUCASPR</v>
          </cell>
          <cell r="B3493" t="str">
            <v>REBOUCAS</v>
          </cell>
          <cell r="C3493" t="str">
            <v>PR</v>
          </cell>
          <cell r="D3493">
            <v>4520</v>
          </cell>
          <cell r="E3493">
            <v>2559</v>
          </cell>
        </row>
        <row r="3494">
          <cell r="A3494" t="str">
            <v>RENASCENCAPR</v>
          </cell>
          <cell r="B3494" t="str">
            <v>RENASCENCA</v>
          </cell>
          <cell r="C3494" t="str">
            <v>PR</v>
          </cell>
          <cell r="D3494">
            <v>2598</v>
          </cell>
          <cell r="E3494">
            <v>1363</v>
          </cell>
        </row>
        <row r="3495">
          <cell r="A3495" t="str">
            <v>RESERVAPR</v>
          </cell>
          <cell r="B3495" t="str">
            <v>RESERVA</v>
          </cell>
          <cell r="C3495" t="str">
            <v>PR</v>
          </cell>
          <cell r="D3495">
            <v>7165</v>
          </cell>
          <cell r="E3495">
            <v>3491</v>
          </cell>
        </row>
        <row r="3496">
          <cell r="A3496" t="str">
            <v>RESERVA DO IGUACUPR</v>
          </cell>
          <cell r="B3496" t="str">
            <v>RESERVA DO IGUACU</v>
          </cell>
          <cell r="C3496" t="str">
            <v>PR</v>
          </cell>
          <cell r="D3496">
            <v>1316</v>
          </cell>
          <cell r="E3496">
            <v>833</v>
          </cell>
        </row>
        <row r="3497">
          <cell r="A3497" t="str">
            <v>RIBEIRAO CLAROPR</v>
          </cell>
          <cell r="B3497" t="str">
            <v>RIBEIRAO CLARO</v>
          </cell>
          <cell r="C3497" t="str">
            <v>PR</v>
          </cell>
          <cell r="D3497">
            <v>4440</v>
          </cell>
          <cell r="E3497">
            <v>2283</v>
          </cell>
        </row>
        <row r="3498">
          <cell r="A3498" t="str">
            <v>RIBEIRAO DO PINHALPR</v>
          </cell>
          <cell r="B3498" t="str">
            <v>RIBEIRAO DO PINHAL</v>
          </cell>
          <cell r="C3498" t="str">
            <v>PR</v>
          </cell>
          <cell r="D3498">
            <v>3722</v>
          </cell>
          <cell r="E3498">
            <v>2200</v>
          </cell>
        </row>
        <row r="3499">
          <cell r="A3499" t="str">
            <v>RIO AZULPR</v>
          </cell>
          <cell r="B3499" t="str">
            <v>RIO AZUL</v>
          </cell>
          <cell r="C3499" t="str">
            <v>PR</v>
          </cell>
          <cell r="D3499">
            <v>5319</v>
          </cell>
          <cell r="E3499">
            <v>3236</v>
          </cell>
        </row>
        <row r="3500">
          <cell r="A3500" t="str">
            <v>RIO BOMPR</v>
          </cell>
          <cell r="B3500" t="str">
            <v>RIO BOM</v>
          </cell>
          <cell r="C3500" t="str">
            <v>PR</v>
          </cell>
          <cell r="D3500">
            <v>1389</v>
          </cell>
          <cell r="E3500">
            <v>696</v>
          </cell>
        </row>
        <row r="3501">
          <cell r="A3501" t="str">
            <v>RIO BONITO DO IGUACUPR</v>
          </cell>
          <cell r="B3501" t="str">
            <v>RIO BONITO DO IGUACU</v>
          </cell>
          <cell r="C3501" t="str">
            <v>PR</v>
          </cell>
          <cell r="D3501">
            <v>3699</v>
          </cell>
          <cell r="E3501">
            <v>2120</v>
          </cell>
        </row>
        <row r="3502">
          <cell r="A3502" t="str">
            <v>RIO BRANCO DO IVAIPR</v>
          </cell>
          <cell r="B3502" t="str">
            <v>RIO BRANCO DO IVAI</v>
          </cell>
          <cell r="C3502" t="str">
            <v>PR</v>
          </cell>
          <cell r="D3502">
            <v>1053</v>
          </cell>
          <cell r="E3502">
            <v>521</v>
          </cell>
        </row>
        <row r="3503">
          <cell r="A3503" t="str">
            <v>RIO BRANCO DO SULPR</v>
          </cell>
          <cell r="B3503" t="str">
            <v>RIO BRANCO DO SUL</v>
          </cell>
          <cell r="C3503" t="str">
            <v>PR</v>
          </cell>
          <cell r="D3503">
            <v>11274</v>
          </cell>
          <cell r="E3503">
            <v>6350</v>
          </cell>
        </row>
        <row r="3504">
          <cell r="A3504" t="str">
            <v>RIO NEGROPR</v>
          </cell>
          <cell r="B3504" t="str">
            <v>RIO NEGRO</v>
          </cell>
          <cell r="C3504" t="str">
            <v>PR</v>
          </cell>
          <cell r="D3504">
            <v>17047</v>
          </cell>
          <cell r="E3504">
            <v>10382</v>
          </cell>
        </row>
        <row r="3505">
          <cell r="A3505" t="str">
            <v>ROLANDIAPR</v>
          </cell>
          <cell r="B3505" t="str">
            <v>ROLANDIA</v>
          </cell>
          <cell r="C3505" t="str">
            <v>PR</v>
          </cell>
          <cell r="D3505">
            <v>27857</v>
          </cell>
          <cell r="E3505">
            <v>14820</v>
          </cell>
        </row>
        <row r="3506">
          <cell r="A3506" t="str">
            <v>RONCADORPR</v>
          </cell>
          <cell r="B3506" t="str">
            <v>RONCADOR</v>
          </cell>
          <cell r="C3506" t="str">
            <v>PR</v>
          </cell>
          <cell r="D3506">
            <v>3805</v>
          </cell>
          <cell r="E3506">
            <v>1826</v>
          </cell>
        </row>
        <row r="3507">
          <cell r="A3507" t="str">
            <v>RONDONPR</v>
          </cell>
          <cell r="B3507" t="str">
            <v>RONDON</v>
          </cell>
          <cell r="C3507" t="str">
            <v>PR</v>
          </cell>
          <cell r="D3507">
            <v>4028</v>
          </cell>
          <cell r="E3507">
            <v>2053</v>
          </cell>
        </row>
        <row r="3508">
          <cell r="A3508" t="str">
            <v>ROSARIO DO IVAIPR</v>
          </cell>
          <cell r="B3508" t="str">
            <v>ROSARIO DO IVAI</v>
          </cell>
          <cell r="C3508" t="str">
            <v>PR</v>
          </cell>
          <cell r="D3508">
            <v>1678</v>
          </cell>
          <cell r="E3508">
            <v>743</v>
          </cell>
        </row>
        <row r="3509">
          <cell r="A3509" t="str">
            <v>SABAUDIAPR</v>
          </cell>
          <cell r="B3509" t="str">
            <v>SABAUDIA</v>
          </cell>
          <cell r="C3509" t="str">
            <v>PR</v>
          </cell>
          <cell r="D3509">
            <v>2654</v>
          </cell>
          <cell r="E3509">
            <v>1339</v>
          </cell>
        </row>
        <row r="3510">
          <cell r="A3510" t="str">
            <v>SALGADO FILHOPR</v>
          </cell>
          <cell r="B3510" t="str">
            <v>SALGADO FILHO</v>
          </cell>
          <cell r="C3510" t="str">
            <v>PR</v>
          </cell>
          <cell r="D3510">
            <v>1748</v>
          </cell>
          <cell r="E3510">
            <v>918</v>
          </cell>
        </row>
        <row r="3511">
          <cell r="A3511" t="str">
            <v>SALTO DO ITARAREPR</v>
          </cell>
          <cell r="B3511" t="str">
            <v>SALTO DO ITARARE</v>
          </cell>
          <cell r="C3511" t="str">
            <v>PR</v>
          </cell>
          <cell r="D3511">
            <v>1965</v>
          </cell>
          <cell r="E3511">
            <v>1094</v>
          </cell>
        </row>
        <row r="3512">
          <cell r="A3512" t="str">
            <v>SALTO DO LONTRAPR</v>
          </cell>
          <cell r="B3512" t="str">
            <v>SALTO DO LONTRA</v>
          </cell>
          <cell r="C3512" t="str">
            <v>PR</v>
          </cell>
          <cell r="D3512">
            <v>5156</v>
          </cell>
          <cell r="E3512">
            <v>2938</v>
          </cell>
        </row>
        <row r="3513">
          <cell r="A3513" t="str">
            <v>SANTA AMELIAPR</v>
          </cell>
          <cell r="B3513" t="str">
            <v>SANTA AMELIA</v>
          </cell>
          <cell r="C3513" t="str">
            <v>PR</v>
          </cell>
          <cell r="D3513">
            <v>1258</v>
          </cell>
          <cell r="E3513">
            <v>697</v>
          </cell>
        </row>
        <row r="3514">
          <cell r="A3514" t="str">
            <v>SANTA CECILIA DO PAVAOPR</v>
          </cell>
          <cell r="B3514" t="str">
            <v>SANTA CECILIA DO PAVAO</v>
          </cell>
          <cell r="C3514" t="str">
            <v>PR</v>
          </cell>
          <cell r="D3514">
            <v>1375</v>
          </cell>
          <cell r="E3514">
            <v>738</v>
          </cell>
        </row>
        <row r="3515">
          <cell r="A3515" t="str">
            <v>SANTA CRUZ DO MONTE CASTELOPR</v>
          </cell>
          <cell r="B3515" t="str">
            <v>SANTA CRUZ DO MONTE CASTELO</v>
          </cell>
          <cell r="C3515" t="str">
            <v>PR</v>
          </cell>
          <cell r="D3515">
            <v>3497</v>
          </cell>
          <cell r="E3515">
            <v>1820</v>
          </cell>
        </row>
        <row r="3516">
          <cell r="A3516" t="str">
            <v>SANTA FEPR</v>
          </cell>
          <cell r="B3516" t="str">
            <v>SANTA FE</v>
          </cell>
          <cell r="C3516" t="str">
            <v>PR</v>
          </cell>
          <cell r="D3516">
            <v>4380</v>
          </cell>
          <cell r="E3516">
            <v>2438</v>
          </cell>
        </row>
        <row r="3517">
          <cell r="A3517" t="str">
            <v>SANTA HELENAPR</v>
          </cell>
          <cell r="B3517" t="str">
            <v>SANTA HELENA</v>
          </cell>
          <cell r="C3517" t="str">
            <v>PR</v>
          </cell>
          <cell r="D3517">
            <v>11012</v>
          </cell>
          <cell r="E3517">
            <v>5207</v>
          </cell>
        </row>
        <row r="3518">
          <cell r="A3518" t="str">
            <v>SANTA INESPR</v>
          </cell>
          <cell r="B3518" t="str">
            <v>SANTA INES</v>
          </cell>
          <cell r="C3518" t="str">
            <v>PR</v>
          </cell>
          <cell r="D3518">
            <v>509</v>
          </cell>
          <cell r="E3518">
            <v>333</v>
          </cell>
        </row>
        <row r="3519">
          <cell r="A3519" t="str">
            <v>SANTA ISABEL DO IVAIPR</v>
          </cell>
          <cell r="B3519" t="str">
            <v>SANTA ISABEL DO IVAI</v>
          </cell>
          <cell r="C3519" t="str">
            <v>PR</v>
          </cell>
          <cell r="D3519">
            <v>3741</v>
          </cell>
          <cell r="E3519">
            <v>1907</v>
          </cell>
        </row>
        <row r="3520">
          <cell r="A3520" t="str">
            <v>SANTA IZABEL DO OESTEPR</v>
          </cell>
          <cell r="B3520" t="str">
            <v>SANTA IZABEL DO OESTE</v>
          </cell>
          <cell r="C3520" t="str">
            <v>PR</v>
          </cell>
          <cell r="D3520">
            <v>4186</v>
          </cell>
          <cell r="E3520">
            <v>2042</v>
          </cell>
        </row>
        <row r="3521">
          <cell r="A3521" t="str">
            <v>SANTA LUCIAPR</v>
          </cell>
          <cell r="B3521" t="str">
            <v>SANTA LUCIA</v>
          </cell>
          <cell r="C3521" t="str">
            <v>PR</v>
          </cell>
          <cell r="D3521">
            <v>1445</v>
          </cell>
          <cell r="E3521">
            <v>769</v>
          </cell>
        </row>
        <row r="3522">
          <cell r="A3522" t="str">
            <v>SANTA MARIA DO OESTEPR</v>
          </cell>
          <cell r="B3522" t="str">
            <v>SANTA MARIA DO OESTE</v>
          </cell>
          <cell r="C3522" t="str">
            <v>PR</v>
          </cell>
          <cell r="D3522">
            <v>2591</v>
          </cell>
          <cell r="E3522">
            <v>1371</v>
          </cell>
        </row>
        <row r="3523">
          <cell r="A3523" t="str">
            <v>SANTA MARIANAPR</v>
          </cell>
          <cell r="B3523" t="str">
            <v>SANTA MARIANA</v>
          </cell>
          <cell r="C3523" t="str">
            <v>PR</v>
          </cell>
          <cell r="D3523">
            <v>4413</v>
          </cell>
          <cell r="E3523">
            <v>2407</v>
          </cell>
        </row>
        <row r="3524">
          <cell r="A3524" t="str">
            <v>SANTA MONICAPR</v>
          </cell>
          <cell r="B3524" t="str">
            <v>SANTA MONICA</v>
          </cell>
          <cell r="C3524" t="str">
            <v>PR</v>
          </cell>
          <cell r="D3524">
            <v>980</v>
          </cell>
          <cell r="E3524">
            <v>446</v>
          </cell>
        </row>
        <row r="3525">
          <cell r="A3525" t="str">
            <v>SANTA TEREZA DO OESTEPR</v>
          </cell>
          <cell r="B3525" t="str">
            <v>SANTA TEREZA DO OESTE</v>
          </cell>
          <cell r="C3525" t="str">
            <v>PR</v>
          </cell>
          <cell r="D3525">
            <v>3500</v>
          </cell>
          <cell r="E3525">
            <v>2038</v>
          </cell>
        </row>
        <row r="3526">
          <cell r="A3526" t="str">
            <v>SANTA TEREZINHA DE ITAIPUPR</v>
          </cell>
          <cell r="B3526" t="str">
            <v>SANTA TEREZINHA DE ITAIPU</v>
          </cell>
          <cell r="C3526" t="str">
            <v>PR</v>
          </cell>
          <cell r="D3526">
            <v>8096</v>
          </cell>
          <cell r="E3526">
            <v>4816</v>
          </cell>
        </row>
        <row r="3527">
          <cell r="A3527" t="str">
            <v>SANTANA DO ITARAREPR</v>
          </cell>
          <cell r="B3527" t="str">
            <v>SANTANA DO ITARARE</v>
          </cell>
          <cell r="C3527" t="str">
            <v>PR</v>
          </cell>
          <cell r="D3527">
            <v>1608</v>
          </cell>
          <cell r="E3527">
            <v>790</v>
          </cell>
        </row>
        <row r="3528">
          <cell r="A3528" t="str">
            <v>SANTO ANTONIO DA PLATINAPR</v>
          </cell>
          <cell r="B3528" t="str">
            <v>SANTO ANTONIO DA PLATINA</v>
          </cell>
          <cell r="C3528" t="str">
            <v>PR</v>
          </cell>
          <cell r="D3528">
            <v>18681</v>
          </cell>
          <cell r="E3528">
            <v>9454</v>
          </cell>
        </row>
        <row r="3529">
          <cell r="A3529" t="str">
            <v>SANTO ANTONIO DO CAIUAPR</v>
          </cell>
          <cell r="B3529" t="str">
            <v>SANTO ANTONIO DO CAIUA</v>
          </cell>
          <cell r="C3529" t="str">
            <v>PR</v>
          </cell>
          <cell r="D3529">
            <v>861</v>
          </cell>
          <cell r="E3529">
            <v>428</v>
          </cell>
        </row>
        <row r="3530">
          <cell r="A3530" t="str">
            <v>SANTO ANTONIO DO PARAISOPR</v>
          </cell>
          <cell r="B3530" t="str">
            <v>SANTO ANTONIO DO PARAISO</v>
          </cell>
          <cell r="C3530" t="str">
            <v>PR</v>
          </cell>
          <cell r="D3530">
            <v>933</v>
          </cell>
          <cell r="E3530">
            <v>563</v>
          </cell>
        </row>
        <row r="3531">
          <cell r="A3531" t="str">
            <v>SANTO ANTONIO DO SUDOESTEPR</v>
          </cell>
          <cell r="B3531" t="str">
            <v>SANTO ANTONIO DO SUDOESTE</v>
          </cell>
          <cell r="C3531" t="str">
            <v>PR</v>
          </cell>
          <cell r="D3531">
            <v>7047</v>
          </cell>
          <cell r="E3531">
            <v>4005</v>
          </cell>
        </row>
        <row r="3532">
          <cell r="A3532" t="str">
            <v>SANTO INACIOPR</v>
          </cell>
          <cell r="B3532" t="str">
            <v>SANTO INACIO</v>
          </cell>
          <cell r="C3532" t="str">
            <v>PR</v>
          </cell>
          <cell r="D3532">
            <v>2258</v>
          </cell>
          <cell r="E3532">
            <v>1245</v>
          </cell>
        </row>
        <row r="3533">
          <cell r="A3533" t="str">
            <v>SAO CARLOS DO IVAIPR</v>
          </cell>
          <cell r="B3533" t="str">
            <v>SAO CARLOS DO IVAI</v>
          </cell>
          <cell r="C3533" t="str">
            <v>PR</v>
          </cell>
          <cell r="D3533">
            <v>2767</v>
          </cell>
          <cell r="E3533">
            <v>1187</v>
          </cell>
        </row>
        <row r="3534">
          <cell r="A3534" t="str">
            <v>SAO JERONIMO DA SERRAPR</v>
          </cell>
          <cell r="B3534" t="str">
            <v>SAO JERONIMO DA SERRA</v>
          </cell>
          <cell r="C3534" t="str">
            <v>PR</v>
          </cell>
          <cell r="D3534">
            <v>2912</v>
          </cell>
          <cell r="E3534">
            <v>1591</v>
          </cell>
        </row>
        <row r="3535">
          <cell r="A3535" t="str">
            <v>SAO JOAOPR</v>
          </cell>
          <cell r="B3535" t="str">
            <v>SAO JOAO</v>
          </cell>
          <cell r="C3535" t="str">
            <v>PR</v>
          </cell>
          <cell r="D3535">
            <v>4491</v>
          </cell>
          <cell r="E3535">
            <v>2652</v>
          </cell>
        </row>
        <row r="3536">
          <cell r="A3536" t="str">
            <v>SAO JOAO DO CAIUAPR</v>
          </cell>
          <cell r="B3536" t="str">
            <v>SAO JOAO DO CAIUA</v>
          </cell>
          <cell r="C3536" t="str">
            <v>PR</v>
          </cell>
          <cell r="D3536">
            <v>1861</v>
          </cell>
          <cell r="E3536">
            <v>1043</v>
          </cell>
        </row>
        <row r="3537">
          <cell r="A3537" t="str">
            <v>SAO JOAO DO IVAIPR</v>
          </cell>
          <cell r="B3537" t="str">
            <v>SAO JOAO DO IVAI</v>
          </cell>
          <cell r="C3537" t="str">
            <v>PR</v>
          </cell>
          <cell r="D3537">
            <v>4968</v>
          </cell>
          <cell r="E3537">
            <v>2268</v>
          </cell>
        </row>
        <row r="3538">
          <cell r="A3538" t="str">
            <v>SAO JOAO DO TRIUNFOPR</v>
          </cell>
          <cell r="B3538" t="str">
            <v>SAO JOAO DO TRIUNFO</v>
          </cell>
          <cell r="C3538" t="str">
            <v>PR</v>
          </cell>
          <cell r="D3538">
            <v>3836</v>
          </cell>
          <cell r="E3538">
            <v>2226</v>
          </cell>
        </row>
        <row r="3539">
          <cell r="A3539" t="str">
            <v>SAO JORGE D'OESTEPR</v>
          </cell>
          <cell r="B3539" t="str">
            <v>SAO JORGE D'OESTE</v>
          </cell>
          <cell r="C3539" t="str">
            <v>PR</v>
          </cell>
          <cell r="D3539">
            <v>3706</v>
          </cell>
          <cell r="E3539">
            <v>2033</v>
          </cell>
        </row>
        <row r="3540">
          <cell r="A3540" t="str">
            <v>SAO JORGE DO IVAIPR</v>
          </cell>
          <cell r="B3540" t="str">
            <v>SAO JORGE DO IVAI</v>
          </cell>
          <cell r="C3540" t="str">
            <v>PR</v>
          </cell>
          <cell r="D3540">
            <v>2781</v>
          </cell>
          <cell r="E3540">
            <v>1265</v>
          </cell>
        </row>
        <row r="3541">
          <cell r="A3541" t="str">
            <v>SAO JORGE DO PATROCINIOPR</v>
          </cell>
          <cell r="B3541" t="str">
            <v>SAO JORGE DO PATROCINIO</v>
          </cell>
          <cell r="C3541" t="str">
            <v>PR</v>
          </cell>
          <cell r="D3541">
            <v>2521</v>
          </cell>
          <cell r="E3541">
            <v>1099</v>
          </cell>
        </row>
        <row r="3542">
          <cell r="A3542" t="str">
            <v>SAO JOSE DA BOA VISTAPR</v>
          </cell>
          <cell r="B3542" t="str">
            <v>SAO JOSE DA BOA VISTA</v>
          </cell>
          <cell r="C3542" t="str">
            <v>PR</v>
          </cell>
          <cell r="D3542">
            <v>1933</v>
          </cell>
          <cell r="E3542">
            <v>805</v>
          </cell>
        </row>
        <row r="3543">
          <cell r="A3543" t="str">
            <v>SAO JOSE DAS PALMEIRASPR</v>
          </cell>
          <cell r="B3543" t="str">
            <v>SAO JOSE DAS PALMEIRAS</v>
          </cell>
          <cell r="C3543" t="str">
            <v>PR</v>
          </cell>
          <cell r="D3543">
            <v>1358</v>
          </cell>
          <cell r="E3543">
            <v>672</v>
          </cell>
        </row>
        <row r="3544">
          <cell r="A3544" t="str">
            <v>SAO JOSE DOS PINHAISPR</v>
          </cell>
          <cell r="B3544" t="str">
            <v>SAO JOSE DOS PINHAIS</v>
          </cell>
          <cell r="C3544" t="str">
            <v>PR</v>
          </cell>
          <cell r="D3544">
            <v>126824</v>
          </cell>
          <cell r="E3544">
            <v>81372</v>
          </cell>
        </row>
        <row r="3545">
          <cell r="A3545" t="str">
            <v>SAO MANOEL DO PARANAPR</v>
          </cell>
          <cell r="B3545" t="str">
            <v>SAO MANOEL DO PARANA</v>
          </cell>
          <cell r="C3545" t="str">
            <v>PR</v>
          </cell>
          <cell r="D3545">
            <v>815</v>
          </cell>
          <cell r="E3545">
            <v>387</v>
          </cell>
        </row>
        <row r="3546">
          <cell r="A3546" t="str">
            <v>SAO MATEUS DO SULPR</v>
          </cell>
          <cell r="B3546" t="str">
            <v>SAO MATEUS DO SUL</v>
          </cell>
          <cell r="C3546" t="str">
            <v>PR</v>
          </cell>
          <cell r="D3546">
            <v>16179</v>
          </cell>
          <cell r="E3546">
            <v>9302</v>
          </cell>
        </row>
        <row r="3547">
          <cell r="A3547" t="str">
            <v>SAO MIGUEL DO IGUACUPR</v>
          </cell>
          <cell r="B3547" t="str">
            <v>SAO MIGUEL DO IGUACU</v>
          </cell>
          <cell r="C3547" t="str">
            <v>PR</v>
          </cell>
          <cell r="D3547">
            <v>11778</v>
          </cell>
          <cell r="E3547">
            <v>6263</v>
          </cell>
        </row>
        <row r="3548">
          <cell r="A3548" t="str">
            <v>SAO PEDRO DO IGUACUPR</v>
          </cell>
          <cell r="B3548" t="str">
            <v>SAO PEDRO DO IGUACU</v>
          </cell>
          <cell r="C3548" t="str">
            <v>PR</v>
          </cell>
          <cell r="D3548">
            <v>2297</v>
          </cell>
          <cell r="E3548">
            <v>1097</v>
          </cell>
        </row>
        <row r="3549">
          <cell r="A3549" t="str">
            <v>SAO PEDRO DO IVAIPR</v>
          </cell>
          <cell r="B3549" t="str">
            <v>SAO PEDRO DO IVAI</v>
          </cell>
          <cell r="C3549" t="str">
            <v>PR</v>
          </cell>
          <cell r="D3549">
            <v>4076</v>
          </cell>
          <cell r="E3549">
            <v>1849</v>
          </cell>
        </row>
        <row r="3550">
          <cell r="A3550" t="str">
            <v>SAO PEDRO DO PARANAPR</v>
          </cell>
          <cell r="B3550" t="str">
            <v>SAO PEDRO DO PARANA</v>
          </cell>
          <cell r="C3550" t="str">
            <v>PR</v>
          </cell>
          <cell r="D3550">
            <v>776</v>
          </cell>
          <cell r="E3550">
            <v>408</v>
          </cell>
        </row>
        <row r="3551">
          <cell r="A3551" t="str">
            <v>SAO SEBASTIAO DA AMOREIRAPR</v>
          </cell>
          <cell r="B3551" t="str">
            <v>SAO SEBASTIAO DA AMOREIRA</v>
          </cell>
          <cell r="C3551" t="str">
            <v>PR</v>
          </cell>
          <cell r="D3551">
            <v>2810</v>
          </cell>
          <cell r="E3551">
            <v>1707</v>
          </cell>
        </row>
        <row r="3552">
          <cell r="A3552" t="str">
            <v>SAO TOMEPR</v>
          </cell>
          <cell r="B3552" t="str">
            <v>SAO TOME</v>
          </cell>
          <cell r="C3552" t="str">
            <v>PR</v>
          </cell>
          <cell r="D3552">
            <v>2194</v>
          </cell>
          <cell r="E3552">
            <v>1113</v>
          </cell>
        </row>
        <row r="3553">
          <cell r="A3553" t="str">
            <v>SAPOPEMAPR</v>
          </cell>
          <cell r="B3553" t="str">
            <v>SAPOPEMA</v>
          </cell>
          <cell r="C3553" t="str">
            <v>PR</v>
          </cell>
          <cell r="D3553">
            <v>1995</v>
          </cell>
          <cell r="E3553">
            <v>1052</v>
          </cell>
        </row>
        <row r="3554">
          <cell r="A3554" t="str">
            <v>SARANDIPR</v>
          </cell>
          <cell r="B3554" t="str">
            <v>SARANDI</v>
          </cell>
          <cell r="C3554" t="str">
            <v>PR</v>
          </cell>
          <cell r="D3554">
            <v>35045</v>
          </cell>
          <cell r="E3554">
            <v>16726</v>
          </cell>
        </row>
        <row r="3555">
          <cell r="A3555" t="str">
            <v>SAUDADE DO IGUACUPR</v>
          </cell>
          <cell r="B3555" t="str">
            <v>SAUDADE DO IGUACU</v>
          </cell>
          <cell r="C3555" t="str">
            <v>PR</v>
          </cell>
          <cell r="D3555">
            <v>1604</v>
          </cell>
          <cell r="E3555">
            <v>1017</v>
          </cell>
        </row>
        <row r="3556">
          <cell r="A3556" t="str">
            <v>SENGESPR</v>
          </cell>
          <cell r="B3556" t="str">
            <v>SENGES</v>
          </cell>
          <cell r="C3556" t="str">
            <v>PR</v>
          </cell>
          <cell r="D3556">
            <v>5735</v>
          </cell>
          <cell r="E3556">
            <v>2969</v>
          </cell>
        </row>
        <row r="3557">
          <cell r="A3557" t="str">
            <v>SERRANOPOLIS DO IGUACUPR</v>
          </cell>
          <cell r="B3557" t="str">
            <v>SERRANOPOLIS DO IGUACU</v>
          </cell>
          <cell r="C3557" t="str">
            <v>PR</v>
          </cell>
          <cell r="D3557">
            <v>2190</v>
          </cell>
          <cell r="E3557">
            <v>1164</v>
          </cell>
        </row>
        <row r="3558">
          <cell r="A3558" t="str">
            <v>SERTANEJAPR</v>
          </cell>
          <cell r="B3558" t="str">
            <v>SERTANEJA</v>
          </cell>
          <cell r="C3558" t="str">
            <v>PR</v>
          </cell>
          <cell r="D3558">
            <v>2429</v>
          </cell>
          <cell r="E3558">
            <v>1358</v>
          </cell>
        </row>
        <row r="3559">
          <cell r="A3559" t="str">
            <v>SERTANOPOLISPR</v>
          </cell>
          <cell r="B3559" t="str">
            <v>SERTANOPOLIS</v>
          </cell>
          <cell r="C3559" t="str">
            <v>PR</v>
          </cell>
          <cell r="D3559">
            <v>8229</v>
          </cell>
          <cell r="E3559">
            <v>3564</v>
          </cell>
        </row>
        <row r="3560">
          <cell r="A3560" t="str">
            <v>SIQUEIRA CAMPOSPR</v>
          </cell>
          <cell r="B3560" t="str">
            <v>SIQUEIRA CAMPOS</v>
          </cell>
          <cell r="C3560" t="str">
            <v>PR</v>
          </cell>
          <cell r="D3560">
            <v>7336</v>
          </cell>
          <cell r="E3560">
            <v>3815</v>
          </cell>
        </row>
        <row r="3561">
          <cell r="A3561" t="str">
            <v>SULINAPR</v>
          </cell>
          <cell r="B3561" t="str">
            <v>SULINA</v>
          </cell>
          <cell r="C3561" t="str">
            <v>PR</v>
          </cell>
          <cell r="D3561">
            <v>1270</v>
          </cell>
          <cell r="E3561">
            <v>729</v>
          </cell>
        </row>
        <row r="3562">
          <cell r="A3562" t="str">
            <v>TAMARANAPR</v>
          </cell>
          <cell r="B3562" t="str">
            <v>TAMARANA</v>
          </cell>
          <cell r="C3562" t="str">
            <v>PR</v>
          </cell>
          <cell r="D3562">
            <v>4065</v>
          </cell>
          <cell r="E3562">
            <v>1897</v>
          </cell>
        </row>
        <row r="3563">
          <cell r="A3563" t="str">
            <v>TAMBOARAPR</v>
          </cell>
          <cell r="B3563" t="str">
            <v>TAMBOARA</v>
          </cell>
          <cell r="C3563" t="str">
            <v>PR</v>
          </cell>
          <cell r="D3563">
            <v>1977</v>
          </cell>
          <cell r="E3563">
            <v>877</v>
          </cell>
        </row>
        <row r="3564">
          <cell r="A3564" t="str">
            <v>TAPEJARAPR</v>
          </cell>
          <cell r="B3564" t="str">
            <v>TAPEJARA</v>
          </cell>
          <cell r="C3564" t="str">
            <v>PR</v>
          </cell>
          <cell r="D3564">
            <v>6042</v>
          </cell>
          <cell r="E3564">
            <v>3025</v>
          </cell>
        </row>
        <row r="3565">
          <cell r="A3565" t="str">
            <v>TAPIRAPR</v>
          </cell>
          <cell r="B3565" t="str">
            <v>TAPIRA</v>
          </cell>
          <cell r="C3565" t="str">
            <v>PR</v>
          </cell>
          <cell r="D3565">
            <v>2372</v>
          </cell>
          <cell r="E3565">
            <v>1133</v>
          </cell>
        </row>
        <row r="3566">
          <cell r="A3566" t="str">
            <v>TEIXEIRA SOARESPR</v>
          </cell>
          <cell r="B3566" t="str">
            <v>TEIXEIRA SOARES</v>
          </cell>
          <cell r="C3566" t="str">
            <v>PR</v>
          </cell>
          <cell r="D3566">
            <v>2980</v>
          </cell>
          <cell r="E3566">
            <v>1594</v>
          </cell>
        </row>
        <row r="3567">
          <cell r="A3567" t="str">
            <v>TELEMACO BORBAPR</v>
          </cell>
          <cell r="B3567" t="str">
            <v>TELEMACO BORBA</v>
          </cell>
          <cell r="C3567" t="str">
            <v>PR</v>
          </cell>
          <cell r="D3567">
            <v>28485</v>
          </cell>
          <cell r="E3567">
            <v>17008</v>
          </cell>
        </row>
        <row r="3568">
          <cell r="A3568" t="str">
            <v>TERRA BOAPR</v>
          </cell>
          <cell r="B3568" t="str">
            <v>TERRA BOA</v>
          </cell>
          <cell r="C3568" t="str">
            <v>PR</v>
          </cell>
          <cell r="D3568">
            <v>7268</v>
          </cell>
          <cell r="E3568">
            <v>3784</v>
          </cell>
        </row>
        <row r="3569">
          <cell r="A3569" t="str">
            <v>TERRA RICAPR</v>
          </cell>
          <cell r="B3569" t="str">
            <v>TERRA RICA</v>
          </cell>
          <cell r="C3569" t="str">
            <v>PR</v>
          </cell>
          <cell r="D3569">
            <v>7126</v>
          </cell>
          <cell r="E3569">
            <v>3053</v>
          </cell>
        </row>
        <row r="3570">
          <cell r="A3570" t="str">
            <v>TERRA ROXAPR</v>
          </cell>
          <cell r="B3570" t="str">
            <v>TERRA ROXA</v>
          </cell>
          <cell r="C3570" t="str">
            <v>PR</v>
          </cell>
          <cell r="D3570">
            <v>7085</v>
          </cell>
          <cell r="E3570">
            <v>3456</v>
          </cell>
        </row>
        <row r="3571">
          <cell r="A3571" t="str">
            <v>TIBAGIPR</v>
          </cell>
          <cell r="B3571" t="str">
            <v>TIBAGI</v>
          </cell>
          <cell r="C3571" t="str">
            <v>PR</v>
          </cell>
          <cell r="D3571">
            <v>4658</v>
          </cell>
          <cell r="E3571">
            <v>2669</v>
          </cell>
        </row>
        <row r="3572">
          <cell r="A3572" t="str">
            <v>TIJUCAS DO SULPR</v>
          </cell>
          <cell r="B3572" t="str">
            <v>TIJUCAS DO SUL</v>
          </cell>
          <cell r="C3572" t="str">
            <v>PR</v>
          </cell>
          <cell r="D3572">
            <v>4709</v>
          </cell>
          <cell r="E3572">
            <v>2356</v>
          </cell>
        </row>
        <row r="3573">
          <cell r="A3573" t="str">
            <v>TOLEDOPR</v>
          </cell>
          <cell r="B3573" t="str">
            <v>TOLEDO</v>
          </cell>
          <cell r="C3573" t="str">
            <v>PR</v>
          </cell>
          <cell r="D3573">
            <v>66005</v>
          </cell>
          <cell r="E3573">
            <v>34507</v>
          </cell>
        </row>
        <row r="3574">
          <cell r="A3574" t="str">
            <v>TOMAZINAPR</v>
          </cell>
          <cell r="B3574" t="str">
            <v>TOMAZINA</v>
          </cell>
          <cell r="C3574" t="str">
            <v>PR</v>
          </cell>
          <cell r="D3574">
            <v>2237</v>
          </cell>
          <cell r="E3574">
            <v>1102</v>
          </cell>
        </row>
        <row r="3575">
          <cell r="A3575" t="str">
            <v>TRES BARRAS DO PARANAPR</v>
          </cell>
          <cell r="B3575" t="str">
            <v>TRES BARRAS DO PARANA</v>
          </cell>
          <cell r="C3575" t="str">
            <v>PR</v>
          </cell>
          <cell r="D3575">
            <v>4180</v>
          </cell>
          <cell r="E3575">
            <v>2020</v>
          </cell>
        </row>
        <row r="3576">
          <cell r="A3576" t="str">
            <v>TUNAS DO PARANAPR</v>
          </cell>
          <cell r="B3576" t="str">
            <v>TUNAS DO PARANA</v>
          </cell>
          <cell r="C3576" t="str">
            <v>PR</v>
          </cell>
          <cell r="D3576">
            <v>1360</v>
          </cell>
          <cell r="E3576">
            <v>651</v>
          </cell>
        </row>
        <row r="3577">
          <cell r="A3577" t="str">
            <v>TUNEIRAS DO OESTEPR</v>
          </cell>
          <cell r="B3577" t="str">
            <v>TUNEIRAS DO OESTE</v>
          </cell>
          <cell r="C3577" t="str">
            <v>PR</v>
          </cell>
          <cell r="D3577">
            <v>2862</v>
          </cell>
          <cell r="E3577">
            <v>1220</v>
          </cell>
        </row>
        <row r="3578">
          <cell r="A3578" t="str">
            <v>TUPASSIPR</v>
          </cell>
          <cell r="B3578" t="str">
            <v>TUPASSI</v>
          </cell>
          <cell r="C3578" t="str">
            <v>PR</v>
          </cell>
          <cell r="D3578">
            <v>4006</v>
          </cell>
          <cell r="E3578">
            <v>1860</v>
          </cell>
        </row>
        <row r="3579">
          <cell r="A3579" t="str">
            <v>TURVOPR</v>
          </cell>
          <cell r="B3579" t="str">
            <v>TURVO</v>
          </cell>
          <cell r="C3579" t="str">
            <v>PR</v>
          </cell>
          <cell r="D3579">
            <v>4550</v>
          </cell>
          <cell r="E3579">
            <v>2361</v>
          </cell>
        </row>
        <row r="3580">
          <cell r="A3580" t="str">
            <v>UBIRATAPR</v>
          </cell>
          <cell r="B3580" t="str">
            <v>UBIRATA</v>
          </cell>
          <cell r="C3580" t="str">
            <v>PR</v>
          </cell>
          <cell r="D3580">
            <v>10326</v>
          </cell>
          <cell r="E3580">
            <v>5038</v>
          </cell>
        </row>
        <row r="3581">
          <cell r="A3581" t="str">
            <v>UMUARAMAPR</v>
          </cell>
          <cell r="B3581" t="str">
            <v>UMUARAMA</v>
          </cell>
          <cell r="C3581" t="str">
            <v>PR</v>
          </cell>
          <cell r="D3581">
            <v>55521</v>
          </cell>
          <cell r="E3581">
            <v>28351</v>
          </cell>
        </row>
        <row r="3582">
          <cell r="A3582" t="str">
            <v>UNIAO DA VITORIAPR</v>
          </cell>
          <cell r="B3582" t="str">
            <v>UNIAO DA VITORIA</v>
          </cell>
          <cell r="C3582" t="str">
            <v>PR</v>
          </cell>
          <cell r="D3582">
            <v>23932</v>
          </cell>
          <cell r="E3582">
            <v>14100</v>
          </cell>
        </row>
        <row r="3583">
          <cell r="A3583" t="str">
            <v>UNIFLORPR</v>
          </cell>
          <cell r="B3583" t="str">
            <v>UNIFLOR</v>
          </cell>
          <cell r="C3583" t="str">
            <v>PR</v>
          </cell>
          <cell r="D3583">
            <v>907</v>
          </cell>
          <cell r="E3583">
            <v>498</v>
          </cell>
        </row>
        <row r="3584">
          <cell r="A3584" t="str">
            <v>URAIPR</v>
          </cell>
          <cell r="B3584" t="str">
            <v>URAI</v>
          </cell>
          <cell r="C3584" t="str">
            <v>PR</v>
          </cell>
          <cell r="D3584">
            <v>4687</v>
          </cell>
          <cell r="E3584">
            <v>2404</v>
          </cell>
        </row>
        <row r="3585">
          <cell r="A3585" t="str">
            <v>VENTANIAPR</v>
          </cell>
          <cell r="B3585" t="str">
            <v>VENTANIA</v>
          </cell>
          <cell r="C3585" t="str">
            <v>PR</v>
          </cell>
          <cell r="D3585">
            <v>2694</v>
          </cell>
          <cell r="E3585">
            <v>1435</v>
          </cell>
        </row>
        <row r="3586">
          <cell r="A3586" t="str">
            <v>VERA CRUZ DO OESTEPR</v>
          </cell>
          <cell r="B3586" t="str">
            <v>VERA CRUZ DO OESTE</v>
          </cell>
          <cell r="C3586" t="str">
            <v>PR</v>
          </cell>
          <cell r="D3586">
            <v>3397</v>
          </cell>
          <cell r="E3586">
            <v>1761</v>
          </cell>
        </row>
        <row r="3587">
          <cell r="A3587" t="str">
            <v>VEREPR</v>
          </cell>
          <cell r="B3587" t="str">
            <v>VERE</v>
          </cell>
          <cell r="C3587" t="str">
            <v>PR</v>
          </cell>
          <cell r="D3587">
            <v>3200</v>
          </cell>
          <cell r="E3587">
            <v>1751</v>
          </cell>
        </row>
        <row r="3588">
          <cell r="A3588" t="str">
            <v>VIRMONDPR</v>
          </cell>
          <cell r="B3588" t="str">
            <v>VIRMOND</v>
          </cell>
          <cell r="C3588" t="str">
            <v>PR</v>
          </cell>
          <cell r="D3588">
            <v>1341</v>
          </cell>
          <cell r="E3588">
            <v>820</v>
          </cell>
        </row>
        <row r="3589">
          <cell r="A3589" t="str">
            <v>VITORINOPR</v>
          </cell>
          <cell r="B3589" t="str">
            <v>VITORINO</v>
          </cell>
          <cell r="C3589" t="str">
            <v>PR</v>
          </cell>
          <cell r="D3589">
            <v>2655</v>
          </cell>
          <cell r="E3589">
            <v>1376</v>
          </cell>
        </row>
        <row r="3590">
          <cell r="A3590" t="str">
            <v>WENCESLAU BRAZPR</v>
          </cell>
          <cell r="B3590" t="str">
            <v>WENCESLAU BRAZ</v>
          </cell>
          <cell r="C3590" t="str">
            <v>PR</v>
          </cell>
          <cell r="D3590">
            <v>6930</v>
          </cell>
          <cell r="E3590">
            <v>3701</v>
          </cell>
        </row>
        <row r="3591">
          <cell r="A3591" t="str">
            <v>XAMBREPR</v>
          </cell>
          <cell r="B3591" t="str">
            <v>XAMBRE</v>
          </cell>
          <cell r="C3591" t="str">
            <v>PR</v>
          </cell>
          <cell r="D3591">
            <v>2023</v>
          </cell>
          <cell r="E3591">
            <v>1079</v>
          </cell>
        </row>
        <row r="3592">
          <cell r="A3592" t="str">
            <v>ANGRA DOS REISRJ</v>
          </cell>
          <cell r="B3592" t="str">
            <v>ANGRA DOS REIS</v>
          </cell>
          <cell r="C3592" t="str">
            <v>RJ</v>
          </cell>
          <cell r="D3592">
            <v>35864</v>
          </cell>
          <cell r="E3592">
            <v>22110</v>
          </cell>
        </row>
        <row r="3593">
          <cell r="A3593" t="str">
            <v>APERIBERJ</v>
          </cell>
          <cell r="B3593" t="str">
            <v>APERIBE</v>
          </cell>
          <cell r="C3593" t="str">
            <v>RJ</v>
          </cell>
          <cell r="D3593">
            <v>3175</v>
          </cell>
          <cell r="E3593">
            <v>1174</v>
          </cell>
        </row>
        <row r="3594">
          <cell r="A3594" t="str">
            <v>ARARUAMARJ</v>
          </cell>
          <cell r="B3594" t="str">
            <v>ARARUAMA</v>
          </cell>
          <cell r="C3594" t="str">
            <v>RJ</v>
          </cell>
          <cell r="D3594">
            <v>38352</v>
          </cell>
          <cell r="E3594">
            <v>24203</v>
          </cell>
        </row>
        <row r="3595">
          <cell r="A3595" t="str">
            <v>AREALRJ</v>
          </cell>
          <cell r="B3595" t="str">
            <v>AREAL</v>
          </cell>
          <cell r="C3595" t="str">
            <v>RJ</v>
          </cell>
          <cell r="D3595">
            <v>3169</v>
          </cell>
          <cell r="E3595">
            <v>1590</v>
          </cell>
        </row>
        <row r="3596">
          <cell r="A3596" t="str">
            <v>ARMACAO DE BUZIOSRJ</v>
          </cell>
          <cell r="B3596" t="str">
            <v>ARMACAO DE BUZIOS</v>
          </cell>
          <cell r="C3596" t="str">
            <v>RJ</v>
          </cell>
          <cell r="D3596">
            <v>10161</v>
          </cell>
          <cell r="E3596">
            <v>5817</v>
          </cell>
        </row>
        <row r="3597">
          <cell r="A3597" t="str">
            <v>ARRAIAL DO CABORJ</v>
          </cell>
          <cell r="B3597" t="str">
            <v>ARRAIAL DO CABO</v>
          </cell>
          <cell r="C3597" t="str">
            <v>RJ</v>
          </cell>
          <cell r="D3597">
            <v>5868</v>
          </cell>
          <cell r="E3597">
            <v>3729</v>
          </cell>
        </row>
        <row r="3598">
          <cell r="A3598" t="str">
            <v>BARRA DO PIRAIRJ</v>
          </cell>
          <cell r="B3598" t="str">
            <v>BARRA DO PIRAI</v>
          </cell>
          <cell r="C3598" t="str">
            <v>RJ</v>
          </cell>
          <cell r="D3598">
            <v>24206</v>
          </cell>
          <cell r="E3598">
            <v>15601</v>
          </cell>
        </row>
        <row r="3599">
          <cell r="A3599" t="str">
            <v>BARRA MANSARJ</v>
          </cell>
          <cell r="B3599" t="str">
            <v>BARRA MANSA</v>
          </cell>
          <cell r="C3599" t="str">
            <v>RJ</v>
          </cell>
          <cell r="D3599">
            <v>45869</v>
          </cell>
          <cell r="E3599">
            <v>31910</v>
          </cell>
        </row>
        <row r="3600">
          <cell r="A3600" t="str">
            <v>BELFORD ROXORJ</v>
          </cell>
          <cell r="B3600" t="str">
            <v>BELFORD ROXO</v>
          </cell>
          <cell r="C3600" t="str">
            <v>RJ</v>
          </cell>
          <cell r="D3600">
            <v>55346</v>
          </cell>
          <cell r="E3600">
            <v>37923</v>
          </cell>
        </row>
        <row r="3601">
          <cell r="A3601" t="str">
            <v>BOM JARDIMRJ</v>
          </cell>
          <cell r="B3601" t="str">
            <v>BOM JARDIM</v>
          </cell>
          <cell r="C3601" t="str">
            <v>RJ</v>
          </cell>
          <cell r="D3601">
            <v>8265</v>
          </cell>
          <cell r="E3601">
            <v>4687</v>
          </cell>
        </row>
        <row r="3602">
          <cell r="A3602" t="str">
            <v>BOM JESUS DO ITABAPOANARJ</v>
          </cell>
          <cell r="B3602" t="str">
            <v>BOM JESUS DO ITABAPOANA</v>
          </cell>
          <cell r="C3602" t="str">
            <v>RJ</v>
          </cell>
          <cell r="D3602">
            <v>8937</v>
          </cell>
          <cell r="E3602">
            <v>4110</v>
          </cell>
        </row>
        <row r="3603">
          <cell r="A3603" t="str">
            <v>CABO FRIORJ</v>
          </cell>
          <cell r="B3603" t="str">
            <v>CABO FRIO</v>
          </cell>
          <cell r="C3603" t="str">
            <v>RJ</v>
          </cell>
          <cell r="D3603">
            <v>67378</v>
          </cell>
          <cell r="E3603">
            <v>40910</v>
          </cell>
        </row>
        <row r="3604">
          <cell r="A3604" t="str">
            <v>CACHOEIRAS DE MACACURJ</v>
          </cell>
          <cell r="B3604" t="str">
            <v>CACHOEIRAS DE MACACU</v>
          </cell>
          <cell r="C3604" t="str">
            <v>RJ</v>
          </cell>
          <cell r="D3604">
            <v>13605</v>
          </cell>
          <cell r="E3604">
            <v>7746</v>
          </cell>
        </row>
        <row r="3605">
          <cell r="A3605" t="str">
            <v>CAMBUCIRJ</v>
          </cell>
          <cell r="B3605" t="str">
            <v>CAMBUCI</v>
          </cell>
          <cell r="C3605" t="str">
            <v>RJ</v>
          </cell>
          <cell r="D3605">
            <v>2732</v>
          </cell>
          <cell r="E3605">
            <v>1059</v>
          </cell>
        </row>
        <row r="3606">
          <cell r="A3606" t="str">
            <v>CAMPOS DOS GOYTACAZESRJ</v>
          </cell>
          <cell r="B3606" t="str">
            <v>CAMPOS DOS GOYTACAZES</v>
          </cell>
          <cell r="C3606" t="str">
            <v>RJ</v>
          </cell>
          <cell r="D3606">
            <v>132994</v>
          </cell>
          <cell r="E3606">
            <v>79338</v>
          </cell>
        </row>
        <row r="3607">
          <cell r="A3607" t="str">
            <v>CANTAGALORJ</v>
          </cell>
          <cell r="B3607" t="str">
            <v>CANTAGALO</v>
          </cell>
          <cell r="C3607" t="str">
            <v>RJ</v>
          </cell>
          <cell r="D3607">
            <v>4593</v>
          </cell>
          <cell r="E3607">
            <v>2770</v>
          </cell>
        </row>
        <row r="3608">
          <cell r="A3608" t="str">
            <v>CARAPEBUSRJ</v>
          </cell>
          <cell r="B3608" t="str">
            <v>CARAPEBUS</v>
          </cell>
          <cell r="C3608" t="str">
            <v>RJ</v>
          </cell>
          <cell r="D3608">
            <v>2504</v>
          </cell>
          <cell r="E3608">
            <v>1271</v>
          </cell>
        </row>
        <row r="3609">
          <cell r="A3609" t="str">
            <v>CARDOSO MOREIRARJ</v>
          </cell>
          <cell r="B3609" t="str">
            <v>CARDOSO MOREIRA</v>
          </cell>
          <cell r="C3609" t="str">
            <v>RJ</v>
          </cell>
          <cell r="D3609">
            <v>2610</v>
          </cell>
          <cell r="E3609">
            <v>1084</v>
          </cell>
        </row>
        <row r="3610">
          <cell r="A3610" t="str">
            <v>CARMORJ</v>
          </cell>
          <cell r="B3610" t="str">
            <v>CARMO</v>
          </cell>
          <cell r="C3610" t="str">
            <v>RJ</v>
          </cell>
          <cell r="D3610">
            <v>2045</v>
          </cell>
          <cell r="E3610">
            <v>1148</v>
          </cell>
        </row>
        <row r="3611">
          <cell r="A3611" t="str">
            <v>CASIMIRO DE ABREURJ</v>
          </cell>
          <cell r="B3611" t="str">
            <v>CASIMIRO DE ABREU</v>
          </cell>
          <cell r="C3611" t="str">
            <v>RJ</v>
          </cell>
          <cell r="D3611">
            <v>9064</v>
          </cell>
          <cell r="E3611">
            <v>4945</v>
          </cell>
        </row>
        <row r="3612">
          <cell r="A3612" t="str">
            <v>COMENDADOR LEVY GASPARIANRJ</v>
          </cell>
          <cell r="B3612" t="str">
            <v>COMENDADOR LEVY GASPARIAN</v>
          </cell>
          <cell r="C3612" t="str">
            <v>RJ</v>
          </cell>
          <cell r="D3612">
            <v>1777</v>
          </cell>
          <cell r="E3612">
            <v>980</v>
          </cell>
        </row>
        <row r="3613">
          <cell r="A3613" t="str">
            <v>CONCEICAO DE MACABURJ</v>
          </cell>
          <cell r="B3613" t="str">
            <v>CONCEICAO DE MACABU</v>
          </cell>
          <cell r="C3613" t="str">
            <v>RJ</v>
          </cell>
          <cell r="D3613">
            <v>5428</v>
          </cell>
          <cell r="E3613">
            <v>2409</v>
          </cell>
        </row>
        <row r="3614">
          <cell r="A3614" t="str">
            <v>CORDEIRORJ</v>
          </cell>
          <cell r="B3614" t="str">
            <v>CORDEIRO</v>
          </cell>
          <cell r="C3614" t="str">
            <v>RJ</v>
          </cell>
          <cell r="D3614">
            <v>6891</v>
          </cell>
          <cell r="E3614">
            <v>4477</v>
          </cell>
        </row>
        <row r="3615">
          <cell r="A3615" t="str">
            <v>DUAS BARRASRJ</v>
          </cell>
          <cell r="B3615" t="str">
            <v>DUAS BARRAS</v>
          </cell>
          <cell r="C3615" t="str">
            <v>RJ</v>
          </cell>
          <cell r="D3615">
            <v>2150</v>
          </cell>
          <cell r="E3615">
            <v>1302</v>
          </cell>
        </row>
        <row r="3616">
          <cell r="A3616" t="str">
            <v>DUQUE DE CAXIASRJ</v>
          </cell>
          <cell r="B3616" t="str">
            <v>DUQUE DE CAXIAS</v>
          </cell>
          <cell r="C3616" t="str">
            <v>RJ</v>
          </cell>
          <cell r="D3616">
            <v>159565</v>
          </cell>
          <cell r="E3616">
            <v>105830</v>
          </cell>
        </row>
        <row r="3617">
          <cell r="A3617" t="str">
            <v>ENGENHEIRO PAULO DE FRONTINRJ</v>
          </cell>
          <cell r="B3617" t="str">
            <v>ENGENHEIRO PAULO DE FRONTIN</v>
          </cell>
          <cell r="C3617" t="str">
            <v>RJ</v>
          </cell>
          <cell r="D3617">
            <v>3611</v>
          </cell>
          <cell r="E3617">
            <v>2235</v>
          </cell>
        </row>
        <row r="3618">
          <cell r="A3618" t="str">
            <v>GUAPIMIRIMRJ</v>
          </cell>
          <cell r="B3618" t="str">
            <v>GUAPIMIRIM</v>
          </cell>
          <cell r="C3618" t="str">
            <v>RJ</v>
          </cell>
          <cell r="D3618">
            <v>8428</v>
          </cell>
          <cell r="E3618">
            <v>4801</v>
          </cell>
        </row>
        <row r="3619">
          <cell r="A3619" t="str">
            <v>IGUABA GRANDERJ</v>
          </cell>
          <cell r="B3619" t="str">
            <v>IGUABA GRANDE</v>
          </cell>
          <cell r="C3619" t="str">
            <v>RJ</v>
          </cell>
          <cell r="D3619">
            <v>6260</v>
          </cell>
          <cell r="E3619">
            <v>4140</v>
          </cell>
        </row>
        <row r="3620">
          <cell r="A3620" t="str">
            <v>ITABORAIRJ</v>
          </cell>
          <cell r="B3620" t="str">
            <v>ITABORAI</v>
          </cell>
          <cell r="C3620" t="str">
            <v>RJ</v>
          </cell>
          <cell r="D3620">
            <v>48696</v>
          </cell>
          <cell r="E3620">
            <v>30341</v>
          </cell>
        </row>
        <row r="3621">
          <cell r="A3621" t="str">
            <v>ITAGUAIRJ</v>
          </cell>
          <cell r="B3621" t="str">
            <v>ITAGUAI</v>
          </cell>
          <cell r="C3621" t="str">
            <v>RJ</v>
          </cell>
          <cell r="D3621">
            <v>31666</v>
          </cell>
          <cell r="E3621">
            <v>21472</v>
          </cell>
        </row>
        <row r="3622">
          <cell r="A3622" t="str">
            <v>ITALVARJ</v>
          </cell>
          <cell r="B3622" t="str">
            <v>ITALVA</v>
          </cell>
          <cell r="C3622" t="str">
            <v>RJ</v>
          </cell>
          <cell r="D3622">
            <v>3281</v>
          </cell>
          <cell r="E3622">
            <v>1441</v>
          </cell>
        </row>
        <row r="3623">
          <cell r="A3623" t="str">
            <v>ITAOCARARJ</v>
          </cell>
          <cell r="B3623" t="str">
            <v>ITAOCARA</v>
          </cell>
          <cell r="C3623" t="str">
            <v>RJ</v>
          </cell>
          <cell r="D3623">
            <v>7834</v>
          </cell>
          <cell r="E3623">
            <v>3113</v>
          </cell>
        </row>
        <row r="3624">
          <cell r="A3624" t="str">
            <v>ITAPERUNARJ</v>
          </cell>
          <cell r="B3624" t="str">
            <v>ITAPERUNA</v>
          </cell>
          <cell r="C3624" t="str">
            <v>RJ</v>
          </cell>
          <cell r="D3624">
            <v>26726</v>
          </cell>
          <cell r="E3624">
            <v>12033</v>
          </cell>
        </row>
        <row r="3625">
          <cell r="A3625" t="str">
            <v>ITATIAIARJ</v>
          </cell>
          <cell r="B3625" t="str">
            <v>ITATIAIA</v>
          </cell>
          <cell r="C3625" t="str">
            <v>RJ</v>
          </cell>
          <cell r="D3625">
            <v>5727</v>
          </cell>
          <cell r="E3625">
            <v>3577</v>
          </cell>
        </row>
        <row r="3626">
          <cell r="A3626" t="str">
            <v>JAPERIRJ</v>
          </cell>
          <cell r="B3626" t="str">
            <v>JAPERI</v>
          </cell>
          <cell r="C3626" t="str">
            <v>RJ</v>
          </cell>
          <cell r="D3626">
            <v>7636</v>
          </cell>
          <cell r="E3626">
            <v>4528</v>
          </cell>
        </row>
        <row r="3627">
          <cell r="A3627" t="str">
            <v>LAJE DO MURIAERJ</v>
          </cell>
          <cell r="B3627" t="str">
            <v>LAJE DO MURIAE</v>
          </cell>
          <cell r="C3627" t="str">
            <v>RJ</v>
          </cell>
          <cell r="D3627">
            <v>1112</v>
          </cell>
          <cell r="E3627">
            <v>511</v>
          </cell>
        </row>
        <row r="3628">
          <cell r="A3628" t="str">
            <v>MACAERJ</v>
          </cell>
          <cell r="B3628" t="str">
            <v>MACAE</v>
          </cell>
          <cell r="C3628" t="str">
            <v>RJ</v>
          </cell>
          <cell r="D3628">
            <v>74099</v>
          </cell>
          <cell r="E3628">
            <v>42240</v>
          </cell>
        </row>
        <row r="3629">
          <cell r="A3629" t="str">
            <v>MACUCORJ</v>
          </cell>
          <cell r="B3629" t="str">
            <v>MACUCO</v>
          </cell>
          <cell r="C3629" t="str">
            <v>RJ</v>
          </cell>
          <cell r="D3629">
            <v>2145</v>
          </cell>
          <cell r="E3629">
            <v>1346</v>
          </cell>
        </row>
        <row r="3630">
          <cell r="A3630" t="str">
            <v>MAGERJ</v>
          </cell>
          <cell r="B3630" t="str">
            <v>MAGE</v>
          </cell>
          <cell r="C3630" t="str">
            <v>RJ</v>
          </cell>
          <cell r="D3630">
            <v>36318</v>
          </cell>
          <cell r="E3630">
            <v>22478</v>
          </cell>
        </row>
        <row r="3631">
          <cell r="A3631" t="str">
            <v>MANGARATIBARJ</v>
          </cell>
          <cell r="B3631" t="str">
            <v>MANGARATIBA</v>
          </cell>
          <cell r="C3631" t="str">
            <v>RJ</v>
          </cell>
          <cell r="D3631">
            <v>7608</v>
          </cell>
          <cell r="E3631">
            <v>4968</v>
          </cell>
        </row>
        <row r="3632">
          <cell r="A3632" t="str">
            <v>MARICARJ</v>
          </cell>
          <cell r="B3632" t="str">
            <v>MARICA</v>
          </cell>
          <cell r="C3632" t="str">
            <v>RJ</v>
          </cell>
          <cell r="D3632">
            <v>34390</v>
          </cell>
          <cell r="E3632">
            <v>22220</v>
          </cell>
        </row>
        <row r="3633">
          <cell r="A3633" t="str">
            <v>MENDESRJ</v>
          </cell>
          <cell r="B3633" t="str">
            <v>MENDES</v>
          </cell>
          <cell r="C3633" t="str">
            <v>RJ</v>
          </cell>
          <cell r="D3633">
            <v>4316</v>
          </cell>
          <cell r="E3633">
            <v>2687</v>
          </cell>
        </row>
        <row r="3634">
          <cell r="A3634" t="str">
            <v>MESQUITARJ</v>
          </cell>
          <cell r="B3634" t="str">
            <v>MESQUITA</v>
          </cell>
          <cell r="C3634" t="str">
            <v>RJ</v>
          </cell>
          <cell r="D3634">
            <v>23430</v>
          </cell>
          <cell r="E3634">
            <v>16186</v>
          </cell>
        </row>
        <row r="3635">
          <cell r="A3635" t="str">
            <v>MIGUEL PEREIRARJ</v>
          </cell>
          <cell r="B3635" t="str">
            <v>MIGUEL PEREIRA</v>
          </cell>
          <cell r="C3635" t="str">
            <v>RJ</v>
          </cell>
          <cell r="D3635">
            <v>11032</v>
          </cell>
          <cell r="E3635">
            <v>7056</v>
          </cell>
        </row>
        <row r="3636">
          <cell r="A3636" t="str">
            <v>MIRACEMARJ</v>
          </cell>
          <cell r="B3636" t="str">
            <v>MIRACEMA</v>
          </cell>
          <cell r="C3636" t="str">
            <v>RJ</v>
          </cell>
          <cell r="D3636">
            <v>5953</v>
          </cell>
          <cell r="E3636">
            <v>2850</v>
          </cell>
        </row>
        <row r="3637">
          <cell r="A3637" t="str">
            <v>NATIVIDADERJ</v>
          </cell>
          <cell r="B3637" t="str">
            <v>NATIVIDADE</v>
          </cell>
          <cell r="C3637" t="str">
            <v>RJ</v>
          </cell>
          <cell r="D3637">
            <v>3047</v>
          </cell>
          <cell r="E3637">
            <v>1451</v>
          </cell>
        </row>
        <row r="3638">
          <cell r="A3638" t="str">
            <v>NILOPOLISRJ</v>
          </cell>
          <cell r="B3638" t="str">
            <v>NILOPOLIS</v>
          </cell>
          <cell r="C3638" t="str">
            <v>RJ</v>
          </cell>
          <cell r="D3638">
            <v>34612</v>
          </cell>
          <cell r="E3638">
            <v>25688</v>
          </cell>
        </row>
        <row r="3639">
          <cell r="A3639" t="str">
            <v>NITEROIRJ</v>
          </cell>
          <cell r="B3639" t="str">
            <v>NITEROI</v>
          </cell>
          <cell r="C3639" t="str">
            <v>RJ</v>
          </cell>
          <cell r="D3639">
            <v>205451</v>
          </cell>
          <cell r="E3639">
            <v>156695</v>
          </cell>
        </row>
        <row r="3640">
          <cell r="A3640" t="str">
            <v>NOVA FRIBURGORJ</v>
          </cell>
          <cell r="B3640" t="str">
            <v>NOVA FRIBURGO</v>
          </cell>
          <cell r="C3640" t="str">
            <v>RJ</v>
          </cell>
          <cell r="D3640">
            <v>82357</v>
          </cell>
          <cell r="E3640">
            <v>54834</v>
          </cell>
        </row>
        <row r="3641">
          <cell r="A3641" t="str">
            <v>NOVA IGUACURJ</v>
          </cell>
          <cell r="B3641" t="str">
            <v>NOVA IGUACU</v>
          </cell>
          <cell r="C3641" t="str">
            <v>RJ</v>
          </cell>
          <cell r="D3641">
            <v>143688</v>
          </cell>
          <cell r="E3641">
            <v>100792</v>
          </cell>
        </row>
        <row r="3642">
          <cell r="A3642" t="str">
            <v>PARACAMBIRJ</v>
          </cell>
          <cell r="B3642" t="str">
            <v>PARACAMBI</v>
          </cell>
          <cell r="C3642" t="str">
            <v>RJ</v>
          </cell>
          <cell r="D3642">
            <v>10778</v>
          </cell>
          <cell r="E3642">
            <v>6805</v>
          </cell>
        </row>
        <row r="3643">
          <cell r="A3643" t="str">
            <v>PARAIBA DO SULRJ</v>
          </cell>
          <cell r="B3643" t="str">
            <v>PARAIBA DO SUL</v>
          </cell>
          <cell r="C3643" t="str">
            <v>RJ</v>
          </cell>
          <cell r="D3643">
            <v>9389</v>
          </cell>
          <cell r="E3643">
            <v>5612</v>
          </cell>
        </row>
        <row r="3644">
          <cell r="A3644" t="str">
            <v>PARATIRJ</v>
          </cell>
          <cell r="B3644" t="str">
            <v>PARATI</v>
          </cell>
          <cell r="C3644" t="str">
            <v>RJ</v>
          </cell>
          <cell r="D3644">
            <v>4984</v>
          </cell>
          <cell r="E3644">
            <v>2479</v>
          </cell>
        </row>
        <row r="3645">
          <cell r="A3645" t="str">
            <v>PATY DO ALFERESRJ</v>
          </cell>
          <cell r="B3645" t="str">
            <v>PATY DO ALFERES</v>
          </cell>
          <cell r="C3645" t="str">
            <v>RJ</v>
          </cell>
          <cell r="D3645">
            <v>8551</v>
          </cell>
          <cell r="E3645">
            <v>4864</v>
          </cell>
        </row>
        <row r="3646">
          <cell r="A3646" t="str">
            <v>PETROPOLISRJ</v>
          </cell>
          <cell r="B3646" t="str">
            <v>PETROPOLIS</v>
          </cell>
          <cell r="C3646" t="str">
            <v>RJ</v>
          </cell>
          <cell r="D3646">
            <v>110311</v>
          </cell>
          <cell r="E3646">
            <v>75685</v>
          </cell>
        </row>
        <row r="3647">
          <cell r="A3647" t="str">
            <v>PINHEIRALRJ</v>
          </cell>
          <cell r="B3647" t="str">
            <v>PINHEIRAL</v>
          </cell>
          <cell r="C3647" t="str">
            <v>RJ</v>
          </cell>
          <cell r="D3647">
            <v>4044</v>
          </cell>
          <cell r="E3647">
            <v>2830</v>
          </cell>
        </row>
        <row r="3648">
          <cell r="A3648" t="str">
            <v>PIRAIRJ</v>
          </cell>
          <cell r="B3648" t="str">
            <v>PIRAI</v>
          </cell>
          <cell r="C3648" t="str">
            <v>RJ</v>
          </cell>
          <cell r="D3648">
            <v>5982</v>
          </cell>
          <cell r="E3648">
            <v>4052</v>
          </cell>
        </row>
        <row r="3649">
          <cell r="A3649" t="str">
            <v>PORCIUNCULARJ</v>
          </cell>
          <cell r="B3649" t="str">
            <v>PORCIUNCULA</v>
          </cell>
          <cell r="C3649" t="str">
            <v>RJ</v>
          </cell>
          <cell r="D3649">
            <v>2261</v>
          </cell>
          <cell r="E3649">
            <v>1238</v>
          </cell>
        </row>
        <row r="3650">
          <cell r="A3650" t="str">
            <v>PORTO REALRJ</v>
          </cell>
          <cell r="B3650" t="str">
            <v>PORTO REAL</v>
          </cell>
          <cell r="C3650" t="str">
            <v>RJ</v>
          </cell>
          <cell r="D3650">
            <v>6778</v>
          </cell>
          <cell r="E3650">
            <v>5247</v>
          </cell>
        </row>
        <row r="3651">
          <cell r="A3651" t="str">
            <v>QUATISRJ</v>
          </cell>
          <cell r="B3651" t="str">
            <v>QUATIS</v>
          </cell>
          <cell r="C3651" t="str">
            <v>RJ</v>
          </cell>
          <cell r="D3651">
            <v>3072</v>
          </cell>
          <cell r="E3651">
            <v>2002</v>
          </cell>
        </row>
        <row r="3652">
          <cell r="A3652" t="str">
            <v>QUEIMADOSRJ</v>
          </cell>
          <cell r="B3652" t="str">
            <v>QUEIMADOS</v>
          </cell>
          <cell r="C3652" t="str">
            <v>RJ</v>
          </cell>
          <cell r="D3652">
            <v>18327</v>
          </cell>
          <cell r="E3652">
            <v>11559</v>
          </cell>
        </row>
        <row r="3653">
          <cell r="A3653" t="str">
            <v>QUISSAMARJ</v>
          </cell>
          <cell r="B3653" t="str">
            <v>QUISSAMA</v>
          </cell>
          <cell r="C3653" t="str">
            <v>RJ</v>
          </cell>
          <cell r="D3653">
            <v>4609</v>
          </cell>
          <cell r="E3653">
            <v>2488</v>
          </cell>
        </row>
        <row r="3654">
          <cell r="A3654" t="str">
            <v>RESENDERJ</v>
          </cell>
          <cell r="B3654" t="str">
            <v>RESENDE</v>
          </cell>
          <cell r="C3654" t="str">
            <v>RJ</v>
          </cell>
          <cell r="D3654">
            <v>43057</v>
          </cell>
          <cell r="E3654">
            <v>29825</v>
          </cell>
        </row>
        <row r="3655">
          <cell r="A3655" t="str">
            <v>RIO BONITORJ</v>
          </cell>
          <cell r="B3655" t="str">
            <v>RIO BONITO</v>
          </cell>
          <cell r="C3655" t="str">
            <v>RJ</v>
          </cell>
          <cell r="D3655">
            <v>42336</v>
          </cell>
          <cell r="E3655">
            <v>24619</v>
          </cell>
        </row>
        <row r="3656">
          <cell r="A3656" t="str">
            <v>RIO CLARORJ</v>
          </cell>
          <cell r="B3656" t="str">
            <v>RIO CLARO</v>
          </cell>
          <cell r="C3656" t="str">
            <v>RJ</v>
          </cell>
          <cell r="D3656">
            <v>2723</v>
          </cell>
          <cell r="E3656">
            <v>1871</v>
          </cell>
        </row>
        <row r="3657">
          <cell r="A3657" t="str">
            <v>RIO DAS FLORESRJ</v>
          </cell>
          <cell r="B3657" t="str">
            <v>RIO DAS FLORES</v>
          </cell>
          <cell r="C3657" t="str">
            <v>RJ</v>
          </cell>
          <cell r="D3657">
            <v>1533</v>
          </cell>
          <cell r="E3657">
            <v>1016</v>
          </cell>
        </row>
        <row r="3658">
          <cell r="A3658" t="str">
            <v>RIO DAS OSTRASRJ</v>
          </cell>
          <cell r="B3658" t="str">
            <v>RIO DAS OSTRAS</v>
          </cell>
          <cell r="C3658" t="str">
            <v>RJ</v>
          </cell>
          <cell r="D3658">
            <v>26330</v>
          </cell>
          <cell r="E3658">
            <v>15838</v>
          </cell>
        </row>
        <row r="3659">
          <cell r="A3659" t="str">
            <v>RIO DE JANEIRORJ</v>
          </cell>
          <cell r="B3659" t="str">
            <v>RIO DE JANEIRO</v>
          </cell>
          <cell r="C3659" t="str">
            <v>RJ</v>
          </cell>
          <cell r="D3659">
            <v>2026100</v>
          </cell>
          <cell r="E3659">
            <v>1571589</v>
          </cell>
        </row>
        <row r="3660">
          <cell r="A3660" t="str">
            <v>SANTA MARIA MADALENARJ</v>
          </cell>
          <cell r="B3660" t="str">
            <v>SANTA MARIA MADALENA</v>
          </cell>
          <cell r="C3660" t="str">
            <v>RJ</v>
          </cell>
          <cell r="D3660">
            <v>1775</v>
          </cell>
          <cell r="E3660">
            <v>1040</v>
          </cell>
        </row>
        <row r="3661">
          <cell r="A3661" t="str">
            <v>SANTO ANTONIO DE PADUARJ</v>
          </cell>
          <cell r="B3661" t="str">
            <v>SANTO ANTONIO DE PADUA</v>
          </cell>
          <cell r="C3661" t="str">
            <v>RJ</v>
          </cell>
          <cell r="D3661">
            <v>12277</v>
          </cell>
          <cell r="E3661">
            <v>5288</v>
          </cell>
        </row>
        <row r="3662">
          <cell r="A3662" t="str">
            <v>SAO FIDELISRJ</v>
          </cell>
          <cell r="B3662" t="str">
            <v>SAO FIDELIS</v>
          </cell>
          <cell r="C3662" t="str">
            <v>RJ</v>
          </cell>
          <cell r="D3662">
            <v>10227</v>
          </cell>
          <cell r="E3662">
            <v>4064</v>
          </cell>
        </row>
        <row r="3663">
          <cell r="A3663" t="str">
            <v>SAO FRANCISCO DE ITABAPOANARJ</v>
          </cell>
          <cell r="B3663" t="str">
            <v>SAO FRANCISCO DE ITABAPOANA</v>
          </cell>
          <cell r="C3663" t="str">
            <v>RJ</v>
          </cell>
          <cell r="D3663">
            <v>6169</v>
          </cell>
          <cell r="E3663">
            <v>2267</v>
          </cell>
        </row>
        <row r="3664">
          <cell r="A3664" t="str">
            <v>SAO GONCALORJ</v>
          </cell>
          <cell r="B3664" t="str">
            <v>SAO GONCALO</v>
          </cell>
          <cell r="C3664" t="str">
            <v>RJ</v>
          </cell>
          <cell r="D3664">
            <v>171613</v>
          </cell>
          <cell r="E3664">
            <v>124010</v>
          </cell>
        </row>
        <row r="3665">
          <cell r="A3665" t="str">
            <v>SAO JOAO DA BARRARJ</v>
          </cell>
          <cell r="B3665" t="str">
            <v>SAO JOAO DA BARRA</v>
          </cell>
          <cell r="C3665" t="str">
            <v>RJ</v>
          </cell>
          <cell r="D3665">
            <v>6515</v>
          </cell>
          <cell r="E3665">
            <v>3004</v>
          </cell>
        </row>
        <row r="3666">
          <cell r="A3666" t="str">
            <v>SAO JOAO DE MERITIRJ</v>
          </cell>
          <cell r="B3666" t="str">
            <v>SAO JOAO DE MERITI</v>
          </cell>
          <cell r="C3666" t="str">
            <v>RJ</v>
          </cell>
          <cell r="D3666">
            <v>84639</v>
          </cell>
          <cell r="E3666">
            <v>62737</v>
          </cell>
        </row>
        <row r="3667">
          <cell r="A3667" t="str">
            <v>SAO JOSE DE UBARJ</v>
          </cell>
          <cell r="B3667" t="str">
            <v>SAO JOSE DE UBA</v>
          </cell>
          <cell r="C3667" t="str">
            <v>RJ</v>
          </cell>
          <cell r="D3667">
            <v>1313</v>
          </cell>
          <cell r="E3667">
            <v>408</v>
          </cell>
        </row>
        <row r="3668">
          <cell r="A3668" t="str">
            <v>SAO JOSE DO VALE DO RIO PRETORJ</v>
          </cell>
          <cell r="B3668" t="str">
            <v>SAO JOSE DO VALE DO RIO PRETO</v>
          </cell>
          <cell r="C3668" t="str">
            <v>RJ</v>
          </cell>
          <cell r="D3668">
            <v>5709</v>
          </cell>
          <cell r="E3668">
            <v>3060</v>
          </cell>
        </row>
        <row r="3669">
          <cell r="A3669" t="str">
            <v>SAO PEDRO DA ALDEIARJ</v>
          </cell>
          <cell r="B3669" t="str">
            <v>SAO PEDRO DA ALDEIA</v>
          </cell>
          <cell r="C3669" t="str">
            <v>RJ</v>
          </cell>
          <cell r="D3669">
            <v>18408</v>
          </cell>
          <cell r="E3669">
            <v>11699</v>
          </cell>
        </row>
        <row r="3670">
          <cell r="A3670" t="str">
            <v>SAO SEBASTIAO DO ALTORJ</v>
          </cell>
          <cell r="B3670" t="str">
            <v>SAO SEBASTIAO DO ALTO</v>
          </cell>
          <cell r="C3670" t="str">
            <v>RJ</v>
          </cell>
          <cell r="D3670">
            <v>2213</v>
          </cell>
          <cell r="E3670">
            <v>935</v>
          </cell>
        </row>
        <row r="3671">
          <cell r="A3671" t="str">
            <v>SAPUCAIARJ</v>
          </cell>
          <cell r="B3671" t="str">
            <v>SAPUCAIA</v>
          </cell>
          <cell r="C3671" t="str">
            <v>RJ</v>
          </cell>
          <cell r="D3671">
            <v>2139</v>
          </cell>
          <cell r="E3671">
            <v>1373</v>
          </cell>
        </row>
        <row r="3672">
          <cell r="A3672" t="str">
            <v>SAQUAREMARJ</v>
          </cell>
          <cell r="B3672" t="str">
            <v>SAQUAREMA</v>
          </cell>
          <cell r="C3672" t="str">
            <v>RJ</v>
          </cell>
          <cell r="D3672">
            <v>19678</v>
          </cell>
          <cell r="E3672">
            <v>11407</v>
          </cell>
        </row>
        <row r="3673">
          <cell r="A3673" t="str">
            <v>SEROPEDICARJ</v>
          </cell>
          <cell r="B3673" t="str">
            <v>SEROPEDICA</v>
          </cell>
          <cell r="C3673" t="str">
            <v>RJ</v>
          </cell>
          <cell r="D3673">
            <v>10685</v>
          </cell>
          <cell r="E3673">
            <v>6847</v>
          </cell>
        </row>
        <row r="3674">
          <cell r="A3674" t="str">
            <v>SILVA JARDIMRJ</v>
          </cell>
          <cell r="B3674" t="str">
            <v>SILVA JARDIM</v>
          </cell>
          <cell r="C3674" t="str">
            <v>RJ</v>
          </cell>
          <cell r="D3674">
            <v>4077</v>
          </cell>
          <cell r="E3674">
            <v>1998</v>
          </cell>
        </row>
        <row r="3675">
          <cell r="A3675" t="str">
            <v>SUMIDOURORJ</v>
          </cell>
          <cell r="B3675" t="str">
            <v>SUMIDOURO</v>
          </cell>
          <cell r="C3675" t="str">
            <v>RJ</v>
          </cell>
          <cell r="D3675">
            <v>3745</v>
          </cell>
          <cell r="E3675">
            <v>1447</v>
          </cell>
        </row>
        <row r="3676">
          <cell r="A3676" t="str">
            <v>TANGUARJ</v>
          </cell>
          <cell r="B3676" t="str">
            <v>TANGUA</v>
          </cell>
          <cell r="C3676" t="str">
            <v>RJ</v>
          </cell>
          <cell r="D3676">
            <v>4086</v>
          </cell>
          <cell r="E3676">
            <v>2180</v>
          </cell>
        </row>
        <row r="3677">
          <cell r="A3677" t="str">
            <v>TERESOPOLISRJ</v>
          </cell>
          <cell r="B3677" t="str">
            <v>TERESOPOLIS</v>
          </cell>
          <cell r="C3677" t="str">
            <v>RJ</v>
          </cell>
          <cell r="D3677">
            <v>59338</v>
          </cell>
          <cell r="E3677">
            <v>38091</v>
          </cell>
        </row>
        <row r="3678">
          <cell r="A3678" t="str">
            <v>TRAJANO DE MORAISRJ</v>
          </cell>
          <cell r="B3678" t="str">
            <v>TRAJANO DE MORAIS</v>
          </cell>
          <cell r="C3678" t="str">
            <v>RJ</v>
          </cell>
          <cell r="D3678">
            <v>1674</v>
          </cell>
          <cell r="E3678">
            <v>965</v>
          </cell>
        </row>
        <row r="3679">
          <cell r="A3679" t="str">
            <v>TRES RIOSRJ</v>
          </cell>
          <cell r="B3679" t="str">
            <v>TRES RIOS</v>
          </cell>
          <cell r="C3679" t="str">
            <v>RJ</v>
          </cell>
          <cell r="D3679">
            <v>21881</v>
          </cell>
          <cell r="E3679">
            <v>12260</v>
          </cell>
        </row>
        <row r="3680">
          <cell r="A3680" t="str">
            <v>VALENCARJ</v>
          </cell>
          <cell r="B3680" t="str">
            <v>VALENCA</v>
          </cell>
          <cell r="C3680" t="str">
            <v>RJ</v>
          </cell>
          <cell r="D3680">
            <v>13919</v>
          </cell>
          <cell r="E3680">
            <v>9434</v>
          </cell>
        </row>
        <row r="3681">
          <cell r="A3681" t="str">
            <v>VARRE-SAIRJ</v>
          </cell>
          <cell r="B3681" t="str">
            <v>VARRE-SAI</v>
          </cell>
          <cell r="C3681" t="str">
            <v>RJ</v>
          </cell>
          <cell r="D3681">
            <v>1591</v>
          </cell>
          <cell r="E3681">
            <v>790</v>
          </cell>
        </row>
        <row r="3682">
          <cell r="A3682" t="str">
            <v>VASSOURASRJ</v>
          </cell>
          <cell r="B3682" t="str">
            <v>VASSOURAS</v>
          </cell>
          <cell r="C3682" t="str">
            <v>RJ</v>
          </cell>
          <cell r="D3682">
            <v>10034</v>
          </cell>
          <cell r="E3682">
            <v>6399</v>
          </cell>
        </row>
        <row r="3683">
          <cell r="A3683" t="str">
            <v>VOLTA REDONDARJ</v>
          </cell>
          <cell r="B3683" t="str">
            <v>VOLTA REDONDA</v>
          </cell>
          <cell r="C3683" t="str">
            <v>RJ</v>
          </cell>
          <cell r="D3683">
            <v>93396</v>
          </cell>
          <cell r="E3683">
            <v>69334</v>
          </cell>
        </row>
        <row r="3684">
          <cell r="A3684" t="str">
            <v>ACARIRN</v>
          </cell>
          <cell r="B3684" t="str">
            <v>ACARI</v>
          </cell>
          <cell r="C3684" t="str">
            <v>RN</v>
          </cell>
          <cell r="D3684">
            <v>1830</v>
          </cell>
          <cell r="E3684">
            <v>641</v>
          </cell>
        </row>
        <row r="3685">
          <cell r="A3685" t="str">
            <v>AFONSO BEZERRARN</v>
          </cell>
          <cell r="B3685" t="str">
            <v>AFONSO BEZERRA</v>
          </cell>
          <cell r="C3685" t="str">
            <v>RN</v>
          </cell>
          <cell r="D3685">
            <v>823</v>
          </cell>
          <cell r="E3685">
            <v>270</v>
          </cell>
        </row>
        <row r="3686">
          <cell r="A3686" t="str">
            <v>AGUA NOVARN</v>
          </cell>
          <cell r="B3686" t="str">
            <v>AGUA NOVA</v>
          </cell>
          <cell r="C3686" t="str">
            <v>RN</v>
          </cell>
          <cell r="D3686">
            <v>478</v>
          </cell>
          <cell r="E3686">
            <v>72</v>
          </cell>
        </row>
        <row r="3687">
          <cell r="A3687" t="str">
            <v>ALEXANDRIARN</v>
          </cell>
          <cell r="B3687" t="str">
            <v>ALEXANDRIA</v>
          </cell>
          <cell r="C3687" t="str">
            <v>RN</v>
          </cell>
          <cell r="D3687">
            <v>2230</v>
          </cell>
          <cell r="E3687">
            <v>594</v>
          </cell>
        </row>
        <row r="3688">
          <cell r="A3688" t="str">
            <v>ALMINO AFONSORN</v>
          </cell>
          <cell r="B3688" t="str">
            <v>ALMINO AFONSO</v>
          </cell>
          <cell r="C3688" t="str">
            <v>RN</v>
          </cell>
          <cell r="D3688">
            <v>757</v>
          </cell>
          <cell r="E3688">
            <v>132</v>
          </cell>
        </row>
        <row r="3689">
          <cell r="A3689" t="str">
            <v>ALTO DO RODRIGUESRN</v>
          </cell>
          <cell r="B3689" t="str">
            <v>ALTO DO RODRIGUES</v>
          </cell>
          <cell r="C3689" t="str">
            <v>RN</v>
          </cell>
          <cell r="D3689">
            <v>2696</v>
          </cell>
          <cell r="E3689">
            <v>809</v>
          </cell>
        </row>
        <row r="3690">
          <cell r="A3690" t="str">
            <v>ANGICOSRN</v>
          </cell>
          <cell r="B3690" t="str">
            <v>ANGICOS</v>
          </cell>
          <cell r="C3690" t="str">
            <v>RN</v>
          </cell>
          <cell r="D3690">
            <v>1919</v>
          </cell>
          <cell r="E3690">
            <v>573</v>
          </cell>
        </row>
        <row r="3691">
          <cell r="A3691" t="str">
            <v>ANTONIO MARTINSRN</v>
          </cell>
          <cell r="B3691" t="str">
            <v>ANTONIO MARTINS</v>
          </cell>
          <cell r="C3691" t="str">
            <v>RN</v>
          </cell>
          <cell r="D3691">
            <v>845</v>
          </cell>
          <cell r="E3691">
            <v>159</v>
          </cell>
        </row>
        <row r="3692">
          <cell r="A3692" t="str">
            <v>APODIRN</v>
          </cell>
          <cell r="B3692" t="str">
            <v>APODI</v>
          </cell>
          <cell r="C3692" t="str">
            <v>RN</v>
          </cell>
          <cell r="D3692">
            <v>7037</v>
          </cell>
          <cell r="E3692">
            <v>1332</v>
          </cell>
        </row>
        <row r="3693">
          <cell r="A3693" t="str">
            <v>AREIA BRANCARN</v>
          </cell>
          <cell r="B3693" t="str">
            <v>AREIA BRANCA</v>
          </cell>
          <cell r="C3693" t="str">
            <v>RN</v>
          </cell>
          <cell r="D3693">
            <v>4472</v>
          </cell>
          <cell r="E3693">
            <v>1484</v>
          </cell>
        </row>
        <row r="3694">
          <cell r="A3694" t="str">
            <v>ARESRN</v>
          </cell>
          <cell r="B3694" t="str">
            <v>ARES</v>
          </cell>
          <cell r="C3694" t="str">
            <v>RN</v>
          </cell>
          <cell r="D3694">
            <v>1268</v>
          </cell>
          <cell r="E3694">
            <v>520</v>
          </cell>
        </row>
        <row r="3695">
          <cell r="A3695" t="str">
            <v>ASSURN</v>
          </cell>
          <cell r="B3695" t="str">
            <v>ASSU</v>
          </cell>
          <cell r="C3695" t="str">
            <v>RN</v>
          </cell>
          <cell r="D3695">
            <v>11420</v>
          </cell>
          <cell r="E3695">
            <v>3430</v>
          </cell>
        </row>
        <row r="3696">
          <cell r="A3696" t="str">
            <v>BAIA FORMOSARN</v>
          </cell>
          <cell r="B3696" t="str">
            <v>BAIA FORMOSA</v>
          </cell>
          <cell r="C3696" t="str">
            <v>RN</v>
          </cell>
          <cell r="D3696">
            <v>845</v>
          </cell>
          <cell r="E3696">
            <v>441</v>
          </cell>
        </row>
        <row r="3697">
          <cell r="A3697" t="str">
            <v>BARAUNARN</v>
          </cell>
          <cell r="B3697" t="str">
            <v>BARAUNA</v>
          </cell>
          <cell r="C3697" t="str">
            <v>RN</v>
          </cell>
          <cell r="D3697">
            <v>2841</v>
          </cell>
          <cell r="E3697">
            <v>711</v>
          </cell>
        </row>
        <row r="3698">
          <cell r="A3698" t="str">
            <v>BARCELONARN</v>
          </cell>
          <cell r="B3698" t="str">
            <v>BARCELONA</v>
          </cell>
          <cell r="C3698" t="str">
            <v>RN</v>
          </cell>
          <cell r="D3698">
            <v>453</v>
          </cell>
          <cell r="E3698">
            <v>118</v>
          </cell>
        </row>
        <row r="3699">
          <cell r="A3699" t="str">
            <v>BENTO FERNANDESRN</v>
          </cell>
          <cell r="B3699" t="str">
            <v>BENTO FERNANDES</v>
          </cell>
          <cell r="C3699" t="str">
            <v>RN</v>
          </cell>
          <cell r="D3699">
            <v>535</v>
          </cell>
          <cell r="E3699">
            <v>196</v>
          </cell>
        </row>
        <row r="3700">
          <cell r="A3700" t="str">
            <v>BOA SAUDERN</v>
          </cell>
          <cell r="B3700" t="str">
            <v>BOA SAUDE</v>
          </cell>
          <cell r="C3700" t="str">
            <v>RN</v>
          </cell>
          <cell r="D3700">
            <v>879</v>
          </cell>
          <cell r="E3700">
            <v>287</v>
          </cell>
        </row>
        <row r="3701">
          <cell r="A3701" t="str">
            <v>BODORN</v>
          </cell>
          <cell r="B3701" t="str">
            <v>BODO</v>
          </cell>
          <cell r="C3701" t="str">
            <v>RN</v>
          </cell>
          <cell r="D3701">
            <v>297</v>
          </cell>
          <cell r="E3701">
            <v>97</v>
          </cell>
        </row>
        <row r="3702">
          <cell r="A3702" t="str">
            <v>BOM JESUSRN</v>
          </cell>
          <cell r="B3702" t="str">
            <v>BOM JESUS</v>
          </cell>
          <cell r="C3702" t="str">
            <v>RN</v>
          </cell>
          <cell r="D3702">
            <v>1032</v>
          </cell>
          <cell r="E3702">
            <v>423</v>
          </cell>
        </row>
        <row r="3703">
          <cell r="A3703" t="str">
            <v>BREJINHORN</v>
          </cell>
          <cell r="B3703" t="str">
            <v>BREJINHO</v>
          </cell>
          <cell r="C3703" t="str">
            <v>RN</v>
          </cell>
          <cell r="D3703">
            <v>1558</v>
          </cell>
          <cell r="E3703">
            <v>482</v>
          </cell>
        </row>
        <row r="3704">
          <cell r="A3704" t="str">
            <v>CAICARA DO NORTERN</v>
          </cell>
          <cell r="B3704" t="str">
            <v>CAICARA DO NORTE</v>
          </cell>
          <cell r="C3704" t="str">
            <v>RN</v>
          </cell>
          <cell r="D3704">
            <v>363</v>
          </cell>
          <cell r="E3704">
            <v>87</v>
          </cell>
        </row>
        <row r="3705">
          <cell r="A3705" t="str">
            <v>CAICARA DO RIO DO VENTORN</v>
          </cell>
          <cell r="B3705" t="str">
            <v>CAICARA DO RIO DO VENTO</v>
          </cell>
          <cell r="C3705" t="str">
            <v>RN</v>
          </cell>
          <cell r="D3705">
            <v>354</v>
          </cell>
          <cell r="E3705">
            <v>152</v>
          </cell>
        </row>
        <row r="3706">
          <cell r="A3706" t="str">
            <v>CAICORN</v>
          </cell>
          <cell r="B3706" t="str">
            <v>CAICO</v>
          </cell>
          <cell r="C3706" t="str">
            <v>RN</v>
          </cell>
          <cell r="D3706">
            <v>23614</v>
          </cell>
          <cell r="E3706">
            <v>7831</v>
          </cell>
        </row>
        <row r="3707">
          <cell r="A3707" t="str">
            <v>CAMPO GRANDERN</v>
          </cell>
          <cell r="B3707" t="str">
            <v>CAMPO GRANDE</v>
          </cell>
          <cell r="C3707" t="str">
            <v>RN</v>
          </cell>
          <cell r="D3707">
            <v>1046</v>
          </cell>
          <cell r="E3707">
            <v>257</v>
          </cell>
        </row>
        <row r="3708">
          <cell r="A3708" t="str">
            <v>CAMPO REDONDORN</v>
          </cell>
          <cell r="B3708" t="str">
            <v>CAMPO REDONDO</v>
          </cell>
          <cell r="C3708" t="str">
            <v>RN</v>
          </cell>
          <cell r="D3708">
            <v>1139</v>
          </cell>
          <cell r="E3708">
            <v>380</v>
          </cell>
        </row>
        <row r="3709">
          <cell r="A3709" t="str">
            <v>CANGUARETAMARN</v>
          </cell>
          <cell r="B3709" t="str">
            <v>CANGUARETAMA</v>
          </cell>
          <cell r="C3709" t="str">
            <v>RN</v>
          </cell>
          <cell r="D3709">
            <v>3663</v>
          </cell>
          <cell r="E3709">
            <v>1316</v>
          </cell>
        </row>
        <row r="3710">
          <cell r="A3710" t="str">
            <v>CARAUBASRN</v>
          </cell>
          <cell r="B3710" t="str">
            <v>CARAUBAS</v>
          </cell>
          <cell r="C3710" t="str">
            <v>RN</v>
          </cell>
          <cell r="D3710">
            <v>3795</v>
          </cell>
          <cell r="E3710">
            <v>898</v>
          </cell>
        </row>
        <row r="3711">
          <cell r="A3711" t="str">
            <v>CARNAUBA DOS DANTASRN</v>
          </cell>
          <cell r="B3711" t="str">
            <v>CARNAUBA DOS DANTAS</v>
          </cell>
          <cell r="C3711" t="str">
            <v>RN</v>
          </cell>
          <cell r="D3711">
            <v>1449</v>
          </cell>
          <cell r="E3711">
            <v>415</v>
          </cell>
        </row>
        <row r="3712">
          <cell r="A3712" t="str">
            <v>CARNAUBAISRN</v>
          </cell>
          <cell r="B3712" t="str">
            <v>CARNAUBAIS</v>
          </cell>
          <cell r="C3712" t="str">
            <v>RN</v>
          </cell>
          <cell r="D3712">
            <v>1157</v>
          </cell>
          <cell r="E3712">
            <v>372</v>
          </cell>
        </row>
        <row r="3713">
          <cell r="A3713" t="str">
            <v>CEARA-MIRIMRN</v>
          </cell>
          <cell r="B3713" t="str">
            <v>CEARA-MIRIM</v>
          </cell>
          <cell r="C3713" t="str">
            <v>RN</v>
          </cell>
          <cell r="D3713">
            <v>8450</v>
          </cell>
          <cell r="E3713">
            <v>4247</v>
          </cell>
        </row>
        <row r="3714">
          <cell r="A3714" t="str">
            <v>CERRO-CORARN</v>
          </cell>
          <cell r="B3714" t="str">
            <v>CERRO-CORA</v>
          </cell>
          <cell r="C3714" t="str">
            <v>RN</v>
          </cell>
          <cell r="D3714">
            <v>1547</v>
          </cell>
          <cell r="E3714">
            <v>383</v>
          </cell>
        </row>
        <row r="3715">
          <cell r="A3715" t="str">
            <v>CORONEL EZEQUIELRN</v>
          </cell>
          <cell r="B3715" t="str">
            <v>CORONEL EZEQUIEL</v>
          </cell>
          <cell r="C3715" t="str">
            <v>RN</v>
          </cell>
          <cell r="D3715">
            <v>467</v>
          </cell>
          <cell r="E3715">
            <v>149</v>
          </cell>
        </row>
        <row r="3716">
          <cell r="A3716" t="str">
            <v>CORONEL JOAO PESSOARN</v>
          </cell>
          <cell r="B3716" t="str">
            <v>CORONEL JOAO PESSOA</v>
          </cell>
          <cell r="C3716" t="str">
            <v>RN</v>
          </cell>
          <cell r="D3716">
            <v>464</v>
          </cell>
          <cell r="E3716">
            <v>103</v>
          </cell>
        </row>
        <row r="3717">
          <cell r="A3717" t="str">
            <v>CRUZETARN</v>
          </cell>
          <cell r="B3717" t="str">
            <v>CRUZETA</v>
          </cell>
          <cell r="C3717" t="str">
            <v>RN</v>
          </cell>
          <cell r="D3717">
            <v>1160</v>
          </cell>
          <cell r="E3717">
            <v>289</v>
          </cell>
        </row>
        <row r="3718">
          <cell r="A3718" t="str">
            <v>CURRAIS NOVOSRN</v>
          </cell>
          <cell r="B3718" t="str">
            <v>CURRAIS NOVOS</v>
          </cell>
          <cell r="C3718" t="str">
            <v>RN</v>
          </cell>
          <cell r="D3718">
            <v>11745</v>
          </cell>
          <cell r="E3718">
            <v>4080</v>
          </cell>
        </row>
        <row r="3719">
          <cell r="A3719" t="str">
            <v>DOUTOR SEVERIANORN</v>
          </cell>
          <cell r="B3719" t="str">
            <v>DOUTOR SEVERIANO</v>
          </cell>
          <cell r="C3719" t="str">
            <v>RN</v>
          </cell>
          <cell r="D3719">
            <v>767</v>
          </cell>
          <cell r="E3719">
            <v>102</v>
          </cell>
        </row>
        <row r="3720">
          <cell r="A3720" t="str">
            <v>ENCANTORN</v>
          </cell>
          <cell r="B3720" t="str">
            <v>ENCANTO</v>
          </cell>
          <cell r="C3720" t="str">
            <v>RN</v>
          </cell>
          <cell r="D3720">
            <v>718</v>
          </cell>
          <cell r="E3720">
            <v>123</v>
          </cell>
        </row>
        <row r="3721">
          <cell r="A3721" t="str">
            <v>EQUADORRN</v>
          </cell>
          <cell r="B3721" t="str">
            <v>EQUADOR</v>
          </cell>
          <cell r="C3721" t="str">
            <v>RN</v>
          </cell>
          <cell r="D3721">
            <v>528</v>
          </cell>
          <cell r="E3721">
            <v>165</v>
          </cell>
        </row>
        <row r="3722">
          <cell r="A3722" t="str">
            <v>ESPIRITO SANTORN</v>
          </cell>
          <cell r="B3722" t="str">
            <v>ESPIRITO SANTO</v>
          </cell>
          <cell r="C3722" t="str">
            <v>RN</v>
          </cell>
          <cell r="D3722">
            <v>673</v>
          </cell>
          <cell r="E3722">
            <v>283</v>
          </cell>
        </row>
        <row r="3723">
          <cell r="A3723" t="str">
            <v>EXTREMOZRN</v>
          </cell>
          <cell r="B3723" t="str">
            <v>EXTREMOZ</v>
          </cell>
          <cell r="C3723" t="str">
            <v>RN</v>
          </cell>
          <cell r="D3723">
            <v>3426</v>
          </cell>
          <cell r="E3723">
            <v>2093</v>
          </cell>
        </row>
        <row r="3724">
          <cell r="A3724" t="str">
            <v>FELIPE GUERRARN</v>
          </cell>
          <cell r="B3724" t="str">
            <v>FELIPE GUERRA</v>
          </cell>
          <cell r="C3724" t="str">
            <v>RN</v>
          </cell>
          <cell r="D3724">
            <v>1146</v>
          </cell>
          <cell r="E3724">
            <v>225</v>
          </cell>
        </row>
        <row r="3725">
          <cell r="A3725" t="str">
            <v>FERNANDO PEDROZARN</v>
          </cell>
          <cell r="B3725" t="str">
            <v>FERNANDO PEDROZA</v>
          </cell>
          <cell r="C3725" t="str">
            <v>RN</v>
          </cell>
          <cell r="D3725">
            <v>282</v>
          </cell>
          <cell r="E3725">
            <v>106</v>
          </cell>
        </row>
        <row r="3726">
          <cell r="A3726" t="str">
            <v>FLORANIARN</v>
          </cell>
          <cell r="B3726" t="str">
            <v>FLORANIA</v>
          </cell>
          <cell r="C3726" t="str">
            <v>RN</v>
          </cell>
          <cell r="D3726">
            <v>1315</v>
          </cell>
          <cell r="E3726">
            <v>343</v>
          </cell>
        </row>
        <row r="3727">
          <cell r="A3727" t="str">
            <v>FRANCISCO DANTASRN</v>
          </cell>
          <cell r="B3727" t="str">
            <v>FRANCISCO DANTAS</v>
          </cell>
          <cell r="C3727" t="str">
            <v>RN</v>
          </cell>
          <cell r="D3727">
            <v>549</v>
          </cell>
          <cell r="E3727">
            <v>97</v>
          </cell>
        </row>
        <row r="3728">
          <cell r="A3728" t="str">
            <v>FRUTUOSO GOMESRN</v>
          </cell>
          <cell r="B3728" t="str">
            <v>FRUTUOSO GOMES</v>
          </cell>
          <cell r="C3728" t="str">
            <v>RN</v>
          </cell>
          <cell r="D3728">
            <v>772</v>
          </cell>
          <cell r="E3728">
            <v>166</v>
          </cell>
        </row>
        <row r="3729">
          <cell r="A3729" t="str">
            <v>GALINHOSRN</v>
          </cell>
          <cell r="B3729" t="str">
            <v>GALINHOS</v>
          </cell>
          <cell r="C3729" t="str">
            <v>RN</v>
          </cell>
          <cell r="D3729">
            <v>97</v>
          </cell>
          <cell r="E3729">
            <v>57</v>
          </cell>
        </row>
        <row r="3730">
          <cell r="A3730" t="str">
            <v>GOIANINHARN</v>
          </cell>
          <cell r="B3730" t="str">
            <v>GOIANINHA</v>
          </cell>
          <cell r="C3730" t="str">
            <v>RN</v>
          </cell>
          <cell r="D3730">
            <v>3012</v>
          </cell>
          <cell r="E3730">
            <v>1287</v>
          </cell>
        </row>
        <row r="3731">
          <cell r="A3731" t="str">
            <v>GOVERNADOR DIX-SEPT ROSADORN</v>
          </cell>
          <cell r="B3731" t="str">
            <v>GOVERNADOR DIX-SEPT ROSADO</v>
          </cell>
          <cell r="C3731" t="str">
            <v>RN</v>
          </cell>
          <cell r="D3731">
            <v>2043</v>
          </cell>
          <cell r="E3731">
            <v>465</v>
          </cell>
        </row>
        <row r="3732">
          <cell r="A3732" t="str">
            <v>GROSSOSRN</v>
          </cell>
          <cell r="B3732" t="str">
            <v>GROSSOS</v>
          </cell>
          <cell r="C3732" t="str">
            <v>RN</v>
          </cell>
          <cell r="D3732">
            <v>1407</v>
          </cell>
          <cell r="E3732">
            <v>375</v>
          </cell>
        </row>
        <row r="3733">
          <cell r="A3733" t="str">
            <v>GUAMARERN</v>
          </cell>
          <cell r="B3733" t="str">
            <v>GUAMARE</v>
          </cell>
          <cell r="C3733" t="str">
            <v>RN</v>
          </cell>
          <cell r="D3733">
            <v>1774</v>
          </cell>
          <cell r="E3733">
            <v>685</v>
          </cell>
        </row>
        <row r="3734">
          <cell r="A3734" t="str">
            <v>IELMO MARINHORN</v>
          </cell>
          <cell r="B3734" t="str">
            <v>IELMO MARINHO</v>
          </cell>
          <cell r="C3734" t="str">
            <v>RN</v>
          </cell>
          <cell r="D3734">
            <v>838</v>
          </cell>
          <cell r="E3734">
            <v>313</v>
          </cell>
        </row>
        <row r="3735">
          <cell r="A3735" t="str">
            <v>IPANGUACURN</v>
          </cell>
          <cell r="B3735" t="str">
            <v>IPANGUACU</v>
          </cell>
          <cell r="C3735" t="str">
            <v>RN</v>
          </cell>
          <cell r="D3735">
            <v>1834</v>
          </cell>
          <cell r="E3735">
            <v>521</v>
          </cell>
        </row>
        <row r="3736">
          <cell r="A3736" t="str">
            <v>IPUEIRARN</v>
          </cell>
          <cell r="B3736" t="str">
            <v>IPUEIRA</v>
          </cell>
          <cell r="C3736" t="str">
            <v>RN</v>
          </cell>
          <cell r="D3736">
            <v>295</v>
          </cell>
          <cell r="E3736">
            <v>57</v>
          </cell>
        </row>
        <row r="3737">
          <cell r="A3737" t="str">
            <v>ITAJARN</v>
          </cell>
          <cell r="B3737" t="str">
            <v>ITAJA</v>
          </cell>
          <cell r="C3737" t="str">
            <v>RN</v>
          </cell>
          <cell r="D3737">
            <v>1026</v>
          </cell>
          <cell r="E3737">
            <v>277</v>
          </cell>
        </row>
        <row r="3738">
          <cell r="A3738" t="str">
            <v>ITAURN</v>
          </cell>
          <cell r="B3738" t="str">
            <v>ITAU</v>
          </cell>
          <cell r="C3738" t="str">
            <v>RN</v>
          </cell>
          <cell r="D3738">
            <v>920</v>
          </cell>
          <cell r="E3738">
            <v>215</v>
          </cell>
        </row>
        <row r="3739">
          <cell r="A3739" t="str">
            <v>JACANARN</v>
          </cell>
          <cell r="B3739" t="str">
            <v>JACANA</v>
          </cell>
          <cell r="C3739" t="str">
            <v>RN</v>
          </cell>
          <cell r="D3739">
            <v>1456</v>
          </cell>
          <cell r="E3739">
            <v>447</v>
          </cell>
        </row>
        <row r="3740">
          <cell r="A3740" t="str">
            <v>JANDAIRARN</v>
          </cell>
          <cell r="B3740" t="str">
            <v>JANDAIRA</v>
          </cell>
          <cell r="C3740" t="str">
            <v>RN</v>
          </cell>
          <cell r="D3740">
            <v>532</v>
          </cell>
          <cell r="E3740">
            <v>195</v>
          </cell>
        </row>
        <row r="3741">
          <cell r="A3741" t="str">
            <v>JANDUISRN</v>
          </cell>
          <cell r="B3741" t="str">
            <v>JANDUIS</v>
          </cell>
          <cell r="C3741" t="str">
            <v>RN</v>
          </cell>
          <cell r="D3741">
            <v>595</v>
          </cell>
          <cell r="E3741">
            <v>122</v>
          </cell>
        </row>
        <row r="3742">
          <cell r="A3742" t="str">
            <v>JAPIRN</v>
          </cell>
          <cell r="B3742" t="str">
            <v>JAPI</v>
          </cell>
          <cell r="C3742" t="str">
            <v>RN</v>
          </cell>
          <cell r="D3742">
            <v>438</v>
          </cell>
          <cell r="E3742">
            <v>156</v>
          </cell>
        </row>
        <row r="3743">
          <cell r="A3743" t="str">
            <v>JARDIM DE ANGICOSRN</v>
          </cell>
          <cell r="B3743" t="str">
            <v>JARDIM DE ANGICOS</v>
          </cell>
          <cell r="C3743" t="str">
            <v>RN</v>
          </cell>
          <cell r="D3743">
            <v>261</v>
          </cell>
          <cell r="E3743">
            <v>69</v>
          </cell>
        </row>
        <row r="3744">
          <cell r="A3744" t="str">
            <v>JARDIM DE PIRANHASRN</v>
          </cell>
          <cell r="B3744" t="str">
            <v>JARDIM DE PIRANHAS</v>
          </cell>
          <cell r="C3744" t="str">
            <v>RN</v>
          </cell>
          <cell r="D3744">
            <v>2009</v>
          </cell>
          <cell r="E3744">
            <v>429</v>
          </cell>
        </row>
        <row r="3745">
          <cell r="A3745" t="str">
            <v>JARDIM DO SERIDORN</v>
          </cell>
          <cell r="B3745" t="str">
            <v>JARDIM DO SERIDO</v>
          </cell>
          <cell r="C3745" t="str">
            <v>RN</v>
          </cell>
          <cell r="D3745">
            <v>2744</v>
          </cell>
          <cell r="E3745">
            <v>734</v>
          </cell>
        </row>
        <row r="3746">
          <cell r="A3746" t="str">
            <v>JOAO CAMARARN</v>
          </cell>
          <cell r="B3746" t="str">
            <v>JOAO CAMARA</v>
          </cell>
          <cell r="C3746" t="str">
            <v>RN</v>
          </cell>
          <cell r="D3746">
            <v>5248</v>
          </cell>
          <cell r="E3746">
            <v>1646</v>
          </cell>
        </row>
        <row r="3747">
          <cell r="A3747" t="str">
            <v>JOAO DIASRN</v>
          </cell>
          <cell r="B3747" t="str">
            <v>JOAO DIAS</v>
          </cell>
          <cell r="C3747" t="str">
            <v>RN</v>
          </cell>
          <cell r="D3747">
            <v>188</v>
          </cell>
          <cell r="E3747">
            <v>30</v>
          </cell>
        </row>
        <row r="3748">
          <cell r="A3748" t="str">
            <v>JOSE DA PENHARN</v>
          </cell>
          <cell r="B3748" t="str">
            <v>JOSE DA PENHA</v>
          </cell>
          <cell r="C3748" t="str">
            <v>RN</v>
          </cell>
          <cell r="D3748">
            <v>1004</v>
          </cell>
          <cell r="E3748">
            <v>215</v>
          </cell>
        </row>
        <row r="3749">
          <cell r="A3749" t="str">
            <v>JUCURUTURN</v>
          </cell>
          <cell r="B3749" t="str">
            <v>JUCURUTU</v>
          </cell>
          <cell r="C3749" t="str">
            <v>RN</v>
          </cell>
          <cell r="D3749">
            <v>3139</v>
          </cell>
          <cell r="E3749">
            <v>567</v>
          </cell>
        </row>
        <row r="3750">
          <cell r="A3750" t="str">
            <v>JUNDIARN</v>
          </cell>
          <cell r="B3750" t="str">
            <v>JUNDIA</v>
          </cell>
          <cell r="C3750" t="str">
            <v>RN</v>
          </cell>
          <cell r="D3750">
            <v>400</v>
          </cell>
          <cell r="E3750">
            <v>85</v>
          </cell>
        </row>
        <row r="3751">
          <cell r="A3751" t="str">
            <v>LAGOA DANTARN</v>
          </cell>
          <cell r="B3751" t="str">
            <v>LAGOA DANTA</v>
          </cell>
          <cell r="C3751" t="str">
            <v>RN</v>
          </cell>
          <cell r="D3751">
            <v>686</v>
          </cell>
          <cell r="E3751">
            <v>171</v>
          </cell>
        </row>
        <row r="3752">
          <cell r="A3752" t="str">
            <v>LAGOA DE PEDRASRN</v>
          </cell>
          <cell r="B3752" t="str">
            <v>LAGOA DE PEDRAS</v>
          </cell>
          <cell r="C3752" t="str">
            <v>RN</v>
          </cell>
          <cell r="D3752">
            <v>724</v>
          </cell>
          <cell r="E3752">
            <v>221</v>
          </cell>
        </row>
        <row r="3753">
          <cell r="A3753" t="str">
            <v>LAGOA DE VELHOSRN</v>
          </cell>
          <cell r="B3753" t="str">
            <v>LAGOA DE VELHOS</v>
          </cell>
          <cell r="C3753" t="str">
            <v>RN</v>
          </cell>
          <cell r="D3753">
            <v>334</v>
          </cell>
          <cell r="E3753">
            <v>120</v>
          </cell>
        </row>
        <row r="3754">
          <cell r="A3754" t="str">
            <v>LAGOA NOVARN</v>
          </cell>
          <cell r="B3754" t="str">
            <v>LAGOA NOVA</v>
          </cell>
          <cell r="C3754" t="str">
            <v>RN</v>
          </cell>
          <cell r="D3754">
            <v>1904</v>
          </cell>
          <cell r="E3754">
            <v>462</v>
          </cell>
        </row>
        <row r="3755">
          <cell r="A3755" t="str">
            <v>LAGOA SALGADARN</v>
          </cell>
          <cell r="B3755" t="str">
            <v>LAGOA SALGADA</v>
          </cell>
          <cell r="C3755" t="str">
            <v>RN</v>
          </cell>
          <cell r="D3755">
            <v>1028</v>
          </cell>
          <cell r="E3755">
            <v>326</v>
          </cell>
        </row>
        <row r="3756">
          <cell r="A3756" t="str">
            <v>LAJESRN</v>
          </cell>
          <cell r="B3756" t="str">
            <v>LAJES</v>
          </cell>
          <cell r="C3756" t="str">
            <v>RN</v>
          </cell>
          <cell r="D3756">
            <v>968</v>
          </cell>
          <cell r="E3756">
            <v>372</v>
          </cell>
        </row>
        <row r="3757">
          <cell r="A3757" t="str">
            <v>LAJES PINTADASRN</v>
          </cell>
          <cell r="B3757" t="str">
            <v>LAJES PINTADAS</v>
          </cell>
          <cell r="C3757" t="str">
            <v>RN</v>
          </cell>
          <cell r="D3757">
            <v>635</v>
          </cell>
          <cell r="E3757">
            <v>202</v>
          </cell>
        </row>
        <row r="3758">
          <cell r="A3758" t="str">
            <v>LUCRECIARN</v>
          </cell>
          <cell r="B3758" t="str">
            <v>LUCRECIA</v>
          </cell>
          <cell r="C3758" t="str">
            <v>RN</v>
          </cell>
          <cell r="D3758">
            <v>576</v>
          </cell>
          <cell r="E3758">
            <v>114</v>
          </cell>
        </row>
        <row r="3759">
          <cell r="A3759" t="str">
            <v>LUIS GOMESRN</v>
          </cell>
          <cell r="B3759" t="str">
            <v>LUIS GOMES</v>
          </cell>
          <cell r="C3759" t="str">
            <v>RN</v>
          </cell>
          <cell r="D3759">
            <v>1001</v>
          </cell>
          <cell r="E3759">
            <v>358</v>
          </cell>
        </row>
        <row r="3760">
          <cell r="A3760" t="str">
            <v>MACAIBARN</v>
          </cell>
          <cell r="B3760" t="str">
            <v>MACAIBA</v>
          </cell>
          <cell r="C3760" t="str">
            <v>RN</v>
          </cell>
          <cell r="D3760">
            <v>10113</v>
          </cell>
          <cell r="E3760">
            <v>4011</v>
          </cell>
        </row>
        <row r="3761">
          <cell r="A3761" t="str">
            <v>MACAURN</v>
          </cell>
          <cell r="B3761" t="str">
            <v>MACAU</v>
          </cell>
          <cell r="C3761" t="str">
            <v>RN</v>
          </cell>
          <cell r="D3761">
            <v>4283</v>
          </cell>
          <cell r="E3761">
            <v>1223</v>
          </cell>
        </row>
        <row r="3762">
          <cell r="A3762" t="str">
            <v>MAJOR SALESRN</v>
          </cell>
          <cell r="B3762" t="str">
            <v>MAJOR SALES</v>
          </cell>
          <cell r="C3762" t="str">
            <v>RN</v>
          </cell>
          <cell r="D3762">
            <v>384</v>
          </cell>
          <cell r="E3762">
            <v>80</v>
          </cell>
        </row>
        <row r="3763">
          <cell r="A3763" t="str">
            <v>MARCELINO VIEIRARN</v>
          </cell>
          <cell r="B3763" t="str">
            <v>MARCELINO VIEIRA</v>
          </cell>
          <cell r="C3763" t="str">
            <v>RN</v>
          </cell>
          <cell r="D3763">
            <v>948</v>
          </cell>
          <cell r="E3763">
            <v>209</v>
          </cell>
        </row>
        <row r="3764">
          <cell r="A3764" t="str">
            <v>MARTINSRN</v>
          </cell>
          <cell r="B3764" t="str">
            <v>MARTINS</v>
          </cell>
          <cell r="C3764" t="str">
            <v>RN</v>
          </cell>
          <cell r="D3764">
            <v>1308</v>
          </cell>
          <cell r="E3764">
            <v>262</v>
          </cell>
        </row>
        <row r="3765">
          <cell r="A3765" t="str">
            <v>MAXARANGUAPERN</v>
          </cell>
          <cell r="B3765" t="str">
            <v>MAXARANGUAPE</v>
          </cell>
          <cell r="C3765" t="str">
            <v>RN</v>
          </cell>
          <cell r="D3765">
            <v>709</v>
          </cell>
          <cell r="E3765">
            <v>335</v>
          </cell>
        </row>
        <row r="3766">
          <cell r="A3766" t="str">
            <v>MESSIAS TARGINORN</v>
          </cell>
          <cell r="B3766" t="str">
            <v>MESSIAS TARGINO</v>
          </cell>
          <cell r="C3766" t="str">
            <v>RN</v>
          </cell>
          <cell r="D3766">
            <v>763</v>
          </cell>
          <cell r="E3766">
            <v>120</v>
          </cell>
        </row>
        <row r="3767">
          <cell r="A3767" t="str">
            <v>MONTANHASRN</v>
          </cell>
          <cell r="B3767" t="str">
            <v>MONTANHAS</v>
          </cell>
          <cell r="C3767" t="str">
            <v>RN</v>
          </cell>
          <cell r="D3767">
            <v>1363</v>
          </cell>
          <cell r="E3767">
            <v>492</v>
          </cell>
        </row>
        <row r="3768">
          <cell r="A3768" t="str">
            <v>MONTE ALEGRERN</v>
          </cell>
          <cell r="B3768" t="str">
            <v>MONTE ALEGRE</v>
          </cell>
          <cell r="C3768" t="str">
            <v>RN</v>
          </cell>
          <cell r="D3768">
            <v>2185</v>
          </cell>
          <cell r="E3768">
            <v>853</v>
          </cell>
        </row>
        <row r="3769">
          <cell r="A3769" t="str">
            <v>MONTE DAS GAMELEIRASRN</v>
          </cell>
          <cell r="B3769" t="str">
            <v>MONTE DAS GAMELEIRAS</v>
          </cell>
          <cell r="C3769" t="str">
            <v>RN</v>
          </cell>
          <cell r="D3769">
            <v>264</v>
          </cell>
          <cell r="E3769">
            <v>56</v>
          </cell>
        </row>
        <row r="3770">
          <cell r="A3770" t="str">
            <v>MOSSORORN</v>
          </cell>
          <cell r="B3770" t="str">
            <v>MOSSORO</v>
          </cell>
          <cell r="C3770" t="str">
            <v>RN</v>
          </cell>
          <cell r="D3770">
            <v>87808</v>
          </cell>
          <cell r="E3770">
            <v>32734</v>
          </cell>
        </row>
        <row r="3771">
          <cell r="A3771" t="str">
            <v>NATALRN</v>
          </cell>
          <cell r="B3771" t="str">
            <v>NATAL</v>
          </cell>
          <cell r="C3771" t="str">
            <v>RN</v>
          </cell>
          <cell r="D3771">
            <v>269585</v>
          </cell>
          <cell r="E3771">
            <v>167198</v>
          </cell>
        </row>
        <row r="3772">
          <cell r="A3772" t="str">
            <v>NISIA FLORESTARN</v>
          </cell>
          <cell r="B3772" t="str">
            <v>NISIA FLORESTA</v>
          </cell>
          <cell r="C3772" t="str">
            <v>RN</v>
          </cell>
          <cell r="D3772">
            <v>2534</v>
          </cell>
          <cell r="E3772">
            <v>1058</v>
          </cell>
        </row>
        <row r="3773">
          <cell r="A3773" t="str">
            <v>NOVA CRUZRN</v>
          </cell>
          <cell r="B3773" t="str">
            <v>NOVA CRUZ</v>
          </cell>
          <cell r="C3773" t="str">
            <v>RN</v>
          </cell>
          <cell r="D3773">
            <v>5705</v>
          </cell>
          <cell r="E3773">
            <v>2098</v>
          </cell>
        </row>
        <row r="3774">
          <cell r="A3774" t="str">
            <v>OLHO D'AGUA DO BORGESRN</v>
          </cell>
          <cell r="B3774" t="str">
            <v>OLHO D'AGUA DO BORGES</v>
          </cell>
          <cell r="C3774" t="str">
            <v>RN</v>
          </cell>
          <cell r="D3774">
            <v>584</v>
          </cell>
          <cell r="E3774">
            <v>161</v>
          </cell>
        </row>
        <row r="3775">
          <cell r="A3775" t="str">
            <v>OURO BRANCORN</v>
          </cell>
          <cell r="B3775" t="str">
            <v>OURO BRANCO</v>
          </cell>
          <cell r="C3775" t="str">
            <v>RN</v>
          </cell>
          <cell r="D3775">
            <v>702</v>
          </cell>
          <cell r="E3775">
            <v>179</v>
          </cell>
        </row>
        <row r="3776">
          <cell r="A3776" t="str">
            <v>PARANARN</v>
          </cell>
          <cell r="B3776" t="str">
            <v>PARANA</v>
          </cell>
          <cell r="C3776" t="str">
            <v>RN</v>
          </cell>
          <cell r="D3776">
            <v>455</v>
          </cell>
          <cell r="E3776">
            <v>104</v>
          </cell>
        </row>
        <row r="3777">
          <cell r="A3777" t="str">
            <v>PARAURN</v>
          </cell>
          <cell r="B3777" t="str">
            <v>PARAU</v>
          </cell>
          <cell r="C3777" t="str">
            <v>RN</v>
          </cell>
          <cell r="D3777">
            <v>478</v>
          </cell>
          <cell r="E3777">
            <v>157</v>
          </cell>
        </row>
        <row r="3778">
          <cell r="A3778" t="str">
            <v>PARAZINHORN</v>
          </cell>
          <cell r="B3778" t="str">
            <v>PARAZINHO</v>
          </cell>
          <cell r="C3778" t="str">
            <v>RN</v>
          </cell>
          <cell r="D3778">
            <v>367</v>
          </cell>
          <cell r="E3778">
            <v>120</v>
          </cell>
        </row>
        <row r="3779">
          <cell r="A3779" t="str">
            <v>PARELHASRN</v>
          </cell>
          <cell r="B3779" t="str">
            <v>PARELHAS</v>
          </cell>
          <cell r="C3779" t="str">
            <v>RN</v>
          </cell>
          <cell r="D3779">
            <v>4177</v>
          </cell>
          <cell r="E3779">
            <v>1321</v>
          </cell>
        </row>
        <row r="3780">
          <cell r="A3780" t="str">
            <v>PARNAMIRIMRN</v>
          </cell>
          <cell r="B3780" t="str">
            <v>PARNAMIRIM</v>
          </cell>
          <cell r="C3780" t="str">
            <v>RN</v>
          </cell>
          <cell r="D3780">
            <v>53679</v>
          </cell>
          <cell r="E3780">
            <v>31435</v>
          </cell>
        </row>
        <row r="3781">
          <cell r="A3781" t="str">
            <v>PASSA E FICARN</v>
          </cell>
          <cell r="B3781" t="str">
            <v>PASSA E FICA</v>
          </cell>
          <cell r="C3781" t="str">
            <v>RN</v>
          </cell>
          <cell r="D3781">
            <v>1328</v>
          </cell>
          <cell r="E3781">
            <v>396</v>
          </cell>
        </row>
        <row r="3782">
          <cell r="A3782" t="str">
            <v>PASSAGEMRN</v>
          </cell>
          <cell r="B3782" t="str">
            <v>PASSAGEM</v>
          </cell>
          <cell r="C3782" t="str">
            <v>RN</v>
          </cell>
          <cell r="D3782">
            <v>370</v>
          </cell>
          <cell r="E3782">
            <v>117</v>
          </cell>
        </row>
        <row r="3783">
          <cell r="A3783" t="str">
            <v>PATURN</v>
          </cell>
          <cell r="B3783" t="str">
            <v>PATU</v>
          </cell>
          <cell r="C3783" t="str">
            <v>RN</v>
          </cell>
          <cell r="D3783">
            <v>2688</v>
          </cell>
          <cell r="E3783">
            <v>730</v>
          </cell>
        </row>
        <row r="3784">
          <cell r="A3784" t="str">
            <v>PAU DOS FERROSRN</v>
          </cell>
          <cell r="B3784" t="str">
            <v>PAU DOS FERROS</v>
          </cell>
          <cell r="C3784" t="str">
            <v>RN</v>
          </cell>
          <cell r="D3784">
            <v>11500</v>
          </cell>
          <cell r="E3784">
            <v>2918</v>
          </cell>
        </row>
        <row r="3785">
          <cell r="A3785" t="str">
            <v>PEDRA GRANDERN</v>
          </cell>
          <cell r="B3785" t="str">
            <v>PEDRA GRANDE</v>
          </cell>
          <cell r="C3785" t="str">
            <v>RN</v>
          </cell>
          <cell r="D3785">
            <v>354</v>
          </cell>
          <cell r="E3785">
            <v>92</v>
          </cell>
        </row>
        <row r="3786">
          <cell r="A3786" t="str">
            <v>PEDRA PRETARN</v>
          </cell>
          <cell r="B3786" t="str">
            <v>PEDRA PRETA</v>
          </cell>
          <cell r="C3786" t="str">
            <v>RN</v>
          </cell>
          <cell r="D3786">
            <v>304</v>
          </cell>
          <cell r="E3786">
            <v>92</v>
          </cell>
        </row>
        <row r="3787">
          <cell r="A3787" t="str">
            <v>PEDRO AVELINORN</v>
          </cell>
          <cell r="B3787" t="str">
            <v>PEDRO AVELINO</v>
          </cell>
          <cell r="C3787" t="str">
            <v>RN</v>
          </cell>
          <cell r="D3787">
            <v>590</v>
          </cell>
          <cell r="E3787">
            <v>217</v>
          </cell>
        </row>
        <row r="3788">
          <cell r="A3788" t="str">
            <v>PEDRO VELHORN</v>
          </cell>
          <cell r="B3788" t="str">
            <v>PEDRO VELHO</v>
          </cell>
          <cell r="C3788" t="str">
            <v>RN</v>
          </cell>
          <cell r="D3788">
            <v>1497</v>
          </cell>
          <cell r="E3788">
            <v>478</v>
          </cell>
        </row>
        <row r="3789">
          <cell r="A3789" t="str">
            <v>PENDENCIASRN</v>
          </cell>
          <cell r="B3789" t="str">
            <v>PENDENCIAS</v>
          </cell>
          <cell r="C3789" t="str">
            <v>RN</v>
          </cell>
          <cell r="D3789">
            <v>1690</v>
          </cell>
          <cell r="E3789">
            <v>362</v>
          </cell>
        </row>
        <row r="3790">
          <cell r="A3790" t="str">
            <v>PILOESRN</v>
          </cell>
          <cell r="B3790" t="str">
            <v>PILOES</v>
          </cell>
          <cell r="C3790" t="str">
            <v>RN</v>
          </cell>
          <cell r="D3790">
            <v>340</v>
          </cell>
          <cell r="E3790">
            <v>96</v>
          </cell>
        </row>
        <row r="3791">
          <cell r="A3791" t="str">
            <v>POCO BRANCORN</v>
          </cell>
          <cell r="B3791" t="str">
            <v>POCO BRANCO</v>
          </cell>
          <cell r="C3791" t="str">
            <v>RN</v>
          </cell>
          <cell r="D3791">
            <v>1027</v>
          </cell>
          <cell r="E3791">
            <v>359</v>
          </cell>
        </row>
        <row r="3792">
          <cell r="A3792" t="str">
            <v>PORTALEGRERN</v>
          </cell>
          <cell r="B3792" t="str">
            <v>PORTALEGRE</v>
          </cell>
          <cell r="C3792" t="str">
            <v>RN</v>
          </cell>
          <cell r="D3792">
            <v>1156</v>
          </cell>
          <cell r="E3792">
            <v>197</v>
          </cell>
        </row>
        <row r="3793">
          <cell r="A3793" t="str">
            <v>PORTO DO MANGUERN</v>
          </cell>
          <cell r="B3793" t="str">
            <v>PORTO DO MANGUE</v>
          </cell>
          <cell r="C3793" t="str">
            <v>RN</v>
          </cell>
          <cell r="D3793">
            <v>490</v>
          </cell>
          <cell r="E3793">
            <v>132</v>
          </cell>
        </row>
        <row r="3794">
          <cell r="A3794" t="str">
            <v>PUREZARN</v>
          </cell>
          <cell r="B3794" t="str">
            <v>PUREZA</v>
          </cell>
          <cell r="C3794" t="str">
            <v>RN</v>
          </cell>
          <cell r="D3794">
            <v>843</v>
          </cell>
          <cell r="E3794">
            <v>263</v>
          </cell>
        </row>
        <row r="3795">
          <cell r="A3795" t="str">
            <v>RAFAEL FERNANDESRN</v>
          </cell>
          <cell r="B3795" t="str">
            <v>RAFAEL FERNANDES</v>
          </cell>
          <cell r="C3795" t="str">
            <v>RN</v>
          </cell>
          <cell r="D3795">
            <v>910</v>
          </cell>
          <cell r="E3795">
            <v>191</v>
          </cell>
        </row>
        <row r="3796">
          <cell r="A3796" t="str">
            <v>RAFAEL GODEIRORN</v>
          </cell>
          <cell r="B3796" t="str">
            <v>RAFAEL GODEIRO</v>
          </cell>
          <cell r="C3796" t="str">
            <v>RN</v>
          </cell>
          <cell r="D3796">
            <v>393</v>
          </cell>
          <cell r="E3796">
            <v>119</v>
          </cell>
        </row>
        <row r="3797">
          <cell r="A3797" t="str">
            <v>RIACHO DA CRUZRN</v>
          </cell>
          <cell r="B3797" t="str">
            <v>RIACHO DA CRUZ</v>
          </cell>
          <cell r="C3797" t="str">
            <v>RN</v>
          </cell>
          <cell r="D3797">
            <v>402</v>
          </cell>
          <cell r="E3797">
            <v>100</v>
          </cell>
        </row>
        <row r="3798">
          <cell r="A3798" t="str">
            <v>RIACHO DE SANTANARN</v>
          </cell>
          <cell r="B3798" t="str">
            <v>RIACHO DE SANTANA</v>
          </cell>
          <cell r="C3798" t="str">
            <v>RN</v>
          </cell>
          <cell r="D3798">
            <v>627</v>
          </cell>
          <cell r="E3798">
            <v>108</v>
          </cell>
        </row>
        <row r="3799">
          <cell r="A3799" t="str">
            <v>RIACHUELORN</v>
          </cell>
          <cell r="B3799" t="str">
            <v>RIACHUELO</v>
          </cell>
          <cell r="C3799" t="str">
            <v>RN</v>
          </cell>
          <cell r="D3799">
            <v>667</v>
          </cell>
          <cell r="E3799">
            <v>269</v>
          </cell>
        </row>
        <row r="3800">
          <cell r="A3800" t="str">
            <v>RIO DO FOGORN</v>
          </cell>
          <cell r="B3800" t="str">
            <v>RIO DO FOGO</v>
          </cell>
          <cell r="C3800" t="str">
            <v>RN</v>
          </cell>
          <cell r="D3800">
            <v>717</v>
          </cell>
          <cell r="E3800">
            <v>230</v>
          </cell>
        </row>
        <row r="3801">
          <cell r="A3801" t="str">
            <v>RODOLFO FERNANDESRN</v>
          </cell>
          <cell r="B3801" t="str">
            <v>RODOLFO FERNANDES</v>
          </cell>
          <cell r="C3801" t="str">
            <v>RN</v>
          </cell>
          <cell r="D3801">
            <v>767</v>
          </cell>
          <cell r="E3801">
            <v>141</v>
          </cell>
        </row>
        <row r="3802">
          <cell r="A3802" t="str">
            <v>RUY BARBOSARN</v>
          </cell>
          <cell r="B3802" t="str">
            <v>RUY BARBOSA</v>
          </cell>
          <cell r="C3802" t="str">
            <v>RN</v>
          </cell>
          <cell r="D3802">
            <v>319</v>
          </cell>
          <cell r="E3802">
            <v>83</v>
          </cell>
        </row>
        <row r="3803">
          <cell r="A3803" t="str">
            <v>SANTA CRUZRN</v>
          </cell>
          <cell r="B3803" t="str">
            <v>SANTA CRUZ</v>
          </cell>
          <cell r="C3803" t="str">
            <v>RN</v>
          </cell>
          <cell r="D3803">
            <v>7668</v>
          </cell>
          <cell r="E3803">
            <v>2159</v>
          </cell>
        </row>
        <row r="3804">
          <cell r="A3804" t="str">
            <v>SANTA MARIARN</v>
          </cell>
          <cell r="B3804" t="str">
            <v>SANTA MARIA</v>
          </cell>
          <cell r="C3804" t="str">
            <v>RN</v>
          </cell>
          <cell r="D3804">
            <v>599</v>
          </cell>
          <cell r="E3804">
            <v>269</v>
          </cell>
        </row>
        <row r="3805">
          <cell r="A3805" t="str">
            <v>SANTANA DO MATOSRN</v>
          </cell>
          <cell r="B3805" t="str">
            <v>SANTANA DO MATOS</v>
          </cell>
          <cell r="C3805" t="str">
            <v>RN</v>
          </cell>
          <cell r="D3805">
            <v>1453</v>
          </cell>
          <cell r="E3805">
            <v>340</v>
          </cell>
        </row>
        <row r="3806">
          <cell r="A3806" t="str">
            <v>SANTANA DO SERIDORN</v>
          </cell>
          <cell r="B3806" t="str">
            <v>SANTANA DO SERIDO</v>
          </cell>
          <cell r="C3806" t="str">
            <v>RN</v>
          </cell>
          <cell r="D3806">
            <v>252</v>
          </cell>
          <cell r="E3806">
            <v>92</v>
          </cell>
        </row>
        <row r="3807">
          <cell r="A3807" t="str">
            <v>SANTO ANTONIORN</v>
          </cell>
          <cell r="B3807" t="str">
            <v>SANTO ANTONIO</v>
          </cell>
          <cell r="C3807" t="str">
            <v>RN</v>
          </cell>
          <cell r="D3807">
            <v>3287</v>
          </cell>
          <cell r="E3807">
            <v>1202</v>
          </cell>
        </row>
        <row r="3808">
          <cell r="A3808" t="str">
            <v>SAO BENTO DO NORTERN</v>
          </cell>
          <cell r="B3808" t="str">
            <v>SAO BENTO DO NORTE</v>
          </cell>
          <cell r="C3808" t="str">
            <v>RN</v>
          </cell>
          <cell r="D3808">
            <v>302</v>
          </cell>
          <cell r="E3808">
            <v>75</v>
          </cell>
        </row>
        <row r="3809">
          <cell r="A3809" t="str">
            <v>SAO BENTO DO TRAIRIRN</v>
          </cell>
          <cell r="B3809" t="str">
            <v>SAO BENTO DO TRAIRI</v>
          </cell>
          <cell r="C3809" t="str">
            <v>RN</v>
          </cell>
          <cell r="D3809">
            <v>395</v>
          </cell>
          <cell r="E3809">
            <v>105</v>
          </cell>
        </row>
        <row r="3810">
          <cell r="A3810" t="str">
            <v>SAO FERNANDORN</v>
          </cell>
          <cell r="B3810" t="str">
            <v>SAO FERNANDO</v>
          </cell>
          <cell r="C3810" t="str">
            <v>RN</v>
          </cell>
          <cell r="D3810">
            <v>428</v>
          </cell>
          <cell r="E3810">
            <v>109</v>
          </cell>
        </row>
        <row r="3811">
          <cell r="A3811" t="str">
            <v>SAO FRANCISCO DO OESTERN</v>
          </cell>
          <cell r="B3811" t="str">
            <v>SAO FRANCISCO DO OESTE</v>
          </cell>
          <cell r="C3811" t="str">
            <v>RN</v>
          </cell>
          <cell r="D3811">
            <v>710</v>
          </cell>
          <cell r="E3811">
            <v>131</v>
          </cell>
        </row>
        <row r="3812">
          <cell r="A3812" t="str">
            <v>SAO GONCALO DO AMARANTERN</v>
          </cell>
          <cell r="B3812" t="str">
            <v>SAO GONCALO DO AMARANTE</v>
          </cell>
          <cell r="C3812" t="str">
            <v>RN</v>
          </cell>
          <cell r="D3812">
            <v>9630</v>
          </cell>
          <cell r="E3812">
            <v>4960</v>
          </cell>
        </row>
        <row r="3813">
          <cell r="A3813" t="str">
            <v>SAO JOAO DO SABUGIRN</v>
          </cell>
          <cell r="B3813" t="str">
            <v>SAO JOAO DO SABUGI</v>
          </cell>
          <cell r="C3813" t="str">
            <v>RN</v>
          </cell>
          <cell r="D3813">
            <v>931</v>
          </cell>
          <cell r="E3813">
            <v>223</v>
          </cell>
        </row>
        <row r="3814">
          <cell r="A3814" t="str">
            <v>SAO JOSE DE MIPIBURN</v>
          </cell>
          <cell r="B3814" t="str">
            <v>SAO JOSE DE MIPIBU</v>
          </cell>
          <cell r="C3814" t="str">
            <v>RN</v>
          </cell>
          <cell r="D3814">
            <v>5408</v>
          </cell>
          <cell r="E3814">
            <v>2408</v>
          </cell>
        </row>
        <row r="3815">
          <cell r="A3815" t="str">
            <v>SAO JOSE DO CAMPESTRERN</v>
          </cell>
          <cell r="B3815" t="str">
            <v>SAO JOSE DO CAMPESTRE</v>
          </cell>
          <cell r="C3815" t="str">
            <v>RN</v>
          </cell>
          <cell r="D3815">
            <v>1024</v>
          </cell>
          <cell r="E3815">
            <v>338</v>
          </cell>
        </row>
        <row r="3816">
          <cell r="A3816" t="str">
            <v>SAO JOSE DO SERIDORN</v>
          </cell>
          <cell r="B3816" t="str">
            <v>SAO JOSE DO SERIDO</v>
          </cell>
          <cell r="C3816" t="str">
            <v>RN</v>
          </cell>
          <cell r="D3816">
            <v>645</v>
          </cell>
          <cell r="E3816">
            <v>142</v>
          </cell>
        </row>
        <row r="3817">
          <cell r="A3817" t="str">
            <v>SAO MIGUELRN</v>
          </cell>
          <cell r="B3817" t="str">
            <v>SAO MIGUEL</v>
          </cell>
          <cell r="C3817" t="str">
            <v>RN</v>
          </cell>
          <cell r="D3817">
            <v>4266</v>
          </cell>
          <cell r="E3817">
            <v>843</v>
          </cell>
        </row>
        <row r="3818">
          <cell r="A3818" t="str">
            <v>SAO MIGUEL DO GOSTOSORN</v>
          </cell>
          <cell r="B3818" t="str">
            <v>SAO MIGUEL DO GOSTOSO</v>
          </cell>
          <cell r="C3818" t="str">
            <v>RN</v>
          </cell>
          <cell r="D3818">
            <v>700</v>
          </cell>
          <cell r="E3818">
            <v>200</v>
          </cell>
        </row>
        <row r="3819">
          <cell r="A3819" t="str">
            <v>SAO PAULO DO POTENGIRN</v>
          </cell>
          <cell r="B3819" t="str">
            <v>SAO PAULO DO POTENGI</v>
          </cell>
          <cell r="C3819" t="str">
            <v>RN</v>
          </cell>
          <cell r="D3819">
            <v>2427</v>
          </cell>
          <cell r="E3819">
            <v>788</v>
          </cell>
        </row>
        <row r="3820">
          <cell r="A3820" t="str">
            <v>SAO PEDRORN</v>
          </cell>
          <cell r="B3820" t="str">
            <v>SAO PEDRO</v>
          </cell>
          <cell r="C3820" t="str">
            <v>RN</v>
          </cell>
          <cell r="D3820">
            <v>665</v>
          </cell>
          <cell r="E3820">
            <v>282</v>
          </cell>
        </row>
        <row r="3821">
          <cell r="A3821" t="str">
            <v>SAO RAFAELRN</v>
          </cell>
          <cell r="B3821" t="str">
            <v>SAO RAFAEL</v>
          </cell>
          <cell r="C3821" t="str">
            <v>RN</v>
          </cell>
          <cell r="D3821">
            <v>1026</v>
          </cell>
          <cell r="E3821">
            <v>301</v>
          </cell>
        </row>
        <row r="3822">
          <cell r="A3822" t="str">
            <v>SAO TOMERN</v>
          </cell>
          <cell r="B3822" t="str">
            <v>SAO TOME</v>
          </cell>
          <cell r="C3822" t="str">
            <v>RN</v>
          </cell>
          <cell r="D3822">
            <v>984</v>
          </cell>
          <cell r="E3822">
            <v>253</v>
          </cell>
        </row>
        <row r="3823">
          <cell r="A3823" t="str">
            <v>SAO VICENTERN</v>
          </cell>
          <cell r="B3823" t="str">
            <v>SAO VICENTE</v>
          </cell>
          <cell r="C3823" t="str">
            <v>RN</v>
          </cell>
          <cell r="D3823">
            <v>1046</v>
          </cell>
          <cell r="E3823">
            <v>261</v>
          </cell>
        </row>
        <row r="3824">
          <cell r="A3824" t="str">
            <v>SENADOR ELOI DE SOUZARN</v>
          </cell>
          <cell r="B3824" t="str">
            <v>SENADOR ELOI DE SOUZA</v>
          </cell>
          <cell r="C3824" t="str">
            <v>RN</v>
          </cell>
          <cell r="D3824">
            <v>542</v>
          </cell>
          <cell r="E3824">
            <v>218</v>
          </cell>
        </row>
        <row r="3825">
          <cell r="A3825" t="str">
            <v>SENADOR GEORGINO AVELINORN</v>
          </cell>
          <cell r="B3825" t="str">
            <v>SENADOR GEORGINO AVELINO</v>
          </cell>
          <cell r="C3825" t="str">
            <v>RN</v>
          </cell>
          <cell r="D3825">
            <v>328</v>
          </cell>
          <cell r="E3825">
            <v>110</v>
          </cell>
        </row>
        <row r="3826">
          <cell r="A3826" t="str">
            <v>SERRA CAIADARN</v>
          </cell>
          <cell r="B3826" t="str">
            <v>SERRA CAIADA</v>
          </cell>
          <cell r="C3826" t="str">
            <v>RN</v>
          </cell>
          <cell r="D3826">
            <v>861</v>
          </cell>
          <cell r="E3826">
            <v>327</v>
          </cell>
        </row>
        <row r="3827">
          <cell r="A3827" t="str">
            <v>SERRA DE SAO BENTORN</v>
          </cell>
          <cell r="B3827" t="str">
            <v>SERRA DE SAO BENTO</v>
          </cell>
          <cell r="C3827" t="str">
            <v>RN</v>
          </cell>
          <cell r="D3827">
            <v>521</v>
          </cell>
          <cell r="E3827">
            <v>165</v>
          </cell>
        </row>
        <row r="3828">
          <cell r="A3828" t="str">
            <v>SERRA DO MELRN</v>
          </cell>
          <cell r="B3828" t="str">
            <v>SERRA DO MEL</v>
          </cell>
          <cell r="C3828" t="str">
            <v>RN</v>
          </cell>
          <cell r="D3828">
            <v>1638</v>
          </cell>
          <cell r="E3828">
            <v>621</v>
          </cell>
        </row>
        <row r="3829">
          <cell r="A3829" t="str">
            <v>SERRA NEGRA DO NORTERN</v>
          </cell>
          <cell r="B3829" t="str">
            <v>SERRA NEGRA DO NORTE</v>
          </cell>
          <cell r="C3829" t="str">
            <v>RN</v>
          </cell>
          <cell r="D3829">
            <v>1235</v>
          </cell>
          <cell r="E3829">
            <v>298</v>
          </cell>
        </row>
        <row r="3830">
          <cell r="A3830" t="str">
            <v>SERRINHARN</v>
          </cell>
          <cell r="B3830" t="str">
            <v>SERRINHA</v>
          </cell>
          <cell r="C3830" t="str">
            <v>RN</v>
          </cell>
          <cell r="D3830">
            <v>832</v>
          </cell>
          <cell r="E3830">
            <v>303</v>
          </cell>
        </row>
        <row r="3831">
          <cell r="A3831" t="str">
            <v>SERRINHA DOS PINTOSRN</v>
          </cell>
          <cell r="B3831" t="str">
            <v>SERRINHA DOS PINTOS</v>
          </cell>
          <cell r="C3831" t="str">
            <v>RN</v>
          </cell>
          <cell r="D3831">
            <v>668</v>
          </cell>
          <cell r="E3831">
            <v>112</v>
          </cell>
        </row>
        <row r="3832">
          <cell r="A3832" t="str">
            <v>SEVERIANO MELORN</v>
          </cell>
          <cell r="B3832" t="str">
            <v>SEVERIANO MELO</v>
          </cell>
          <cell r="C3832" t="str">
            <v>RN</v>
          </cell>
          <cell r="D3832">
            <v>1151</v>
          </cell>
          <cell r="E3832">
            <v>196</v>
          </cell>
        </row>
        <row r="3833">
          <cell r="A3833" t="str">
            <v>SITIO NOVORN</v>
          </cell>
          <cell r="B3833" t="str">
            <v>SITIO NOVO</v>
          </cell>
          <cell r="C3833" t="str">
            <v>RN</v>
          </cell>
          <cell r="D3833">
            <v>375</v>
          </cell>
          <cell r="E3833">
            <v>121</v>
          </cell>
        </row>
        <row r="3834">
          <cell r="A3834" t="str">
            <v>TABOLEIRO GRANDERN</v>
          </cell>
          <cell r="B3834" t="str">
            <v>TABOLEIRO GRANDE</v>
          </cell>
          <cell r="C3834" t="str">
            <v>RN</v>
          </cell>
          <cell r="D3834">
            <v>389</v>
          </cell>
          <cell r="E3834">
            <v>66</v>
          </cell>
        </row>
        <row r="3835">
          <cell r="A3835" t="str">
            <v>TAIPURN</v>
          </cell>
          <cell r="B3835" t="str">
            <v>TAIPU</v>
          </cell>
          <cell r="C3835" t="str">
            <v>RN</v>
          </cell>
          <cell r="D3835">
            <v>927</v>
          </cell>
          <cell r="E3835">
            <v>352</v>
          </cell>
        </row>
        <row r="3836">
          <cell r="A3836" t="str">
            <v>TANGARARN</v>
          </cell>
          <cell r="B3836" t="str">
            <v>TANGARA</v>
          </cell>
          <cell r="C3836" t="str">
            <v>RN</v>
          </cell>
          <cell r="D3836">
            <v>1847</v>
          </cell>
          <cell r="E3836">
            <v>676</v>
          </cell>
        </row>
        <row r="3837">
          <cell r="A3837" t="str">
            <v>TENENTE ANANIASRN</v>
          </cell>
          <cell r="B3837" t="str">
            <v>TENENTE ANANIAS</v>
          </cell>
          <cell r="C3837" t="str">
            <v>RN</v>
          </cell>
          <cell r="D3837">
            <v>1238</v>
          </cell>
          <cell r="E3837">
            <v>289</v>
          </cell>
        </row>
        <row r="3838">
          <cell r="A3838" t="str">
            <v>TENENTE LAURENTINO CRUZRN</v>
          </cell>
          <cell r="B3838" t="str">
            <v>TENENTE LAURENTINO CRUZ</v>
          </cell>
          <cell r="C3838" t="str">
            <v>RN</v>
          </cell>
          <cell r="D3838">
            <v>731</v>
          </cell>
          <cell r="E3838">
            <v>177</v>
          </cell>
        </row>
        <row r="3839">
          <cell r="A3839" t="str">
            <v>TIBAURN</v>
          </cell>
          <cell r="B3839" t="str">
            <v>TIBAU</v>
          </cell>
          <cell r="C3839" t="str">
            <v>RN</v>
          </cell>
          <cell r="D3839">
            <v>617</v>
          </cell>
          <cell r="E3839">
            <v>278</v>
          </cell>
        </row>
        <row r="3840">
          <cell r="A3840" t="str">
            <v>TIBAU DO SULRN</v>
          </cell>
          <cell r="B3840" t="str">
            <v>TIBAU DO SUL</v>
          </cell>
          <cell r="C3840" t="str">
            <v>RN</v>
          </cell>
          <cell r="D3840">
            <v>1529</v>
          </cell>
          <cell r="E3840">
            <v>816</v>
          </cell>
        </row>
        <row r="3841">
          <cell r="A3841" t="str">
            <v>TIMBAUBA DOS BATISTASRN</v>
          </cell>
          <cell r="B3841" t="str">
            <v>TIMBAUBA DOS BATISTAS</v>
          </cell>
          <cell r="C3841" t="str">
            <v>RN</v>
          </cell>
          <cell r="D3841">
            <v>321</v>
          </cell>
          <cell r="E3841">
            <v>80</v>
          </cell>
        </row>
        <row r="3842">
          <cell r="A3842" t="str">
            <v>TOUROSRN</v>
          </cell>
          <cell r="B3842" t="str">
            <v>TOUROS</v>
          </cell>
          <cell r="C3842" t="str">
            <v>RN</v>
          </cell>
          <cell r="D3842">
            <v>3057</v>
          </cell>
          <cell r="E3842">
            <v>801</v>
          </cell>
        </row>
        <row r="3843">
          <cell r="A3843" t="str">
            <v>TRIUNFO POTIGUARRN</v>
          </cell>
          <cell r="B3843" t="str">
            <v>TRIUNFO POTIGUAR</v>
          </cell>
          <cell r="C3843" t="str">
            <v>RN</v>
          </cell>
          <cell r="D3843">
            <v>328</v>
          </cell>
          <cell r="E3843">
            <v>80</v>
          </cell>
        </row>
        <row r="3844">
          <cell r="A3844" t="str">
            <v>UMARIZALRN</v>
          </cell>
          <cell r="B3844" t="str">
            <v>UMARIZAL</v>
          </cell>
          <cell r="C3844" t="str">
            <v>RN</v>
          </cell>
          <cell r="D3844">
            <v>1993</v>
          </cell>
          <cell r="E3844">
            <v>426</v>
          </cell>
        </row>
        <row r="3845">
          <cell r="A3845" t="str">
            <v>UPANEMARN</v>
          </cell>
          <cell r="B3845" t="str">
            <v>UPANEMA</v>
          </cell>
          <cell r="C3845" t="str">
            <v>RN</v>
          </cell>
          <cell r="D3845">
            <v>1383</v>
          </cell>
          <cell r="E3845">
            <v>333</v>
          </cell>
        </row>
        <row r="3846">
          <cell r="A3846" t="str">
            <v>VARZEARN</v>
          </cell>
          <cell r="B3846" t="str">
            <v>VARZEA</v>
          </cell>
          <cell r="C3846" t="str">
            <v>RN</v>
          </cell>
          <cell r="D3846">
            <v>493</v>
          </cell>
          <cell r="E3846">
            <v>196</v>
          </cell>
        </row>
        <row r="3847">
          <cell r="A3847" t="str">
            <v>VENHA-VERRN</v>
          </cell>
          <cell r="B3847" t="str">
            <v>VENHA-VER</v>
          </cell>
          <cell r="C3847" t="str">
            <v>RN</v>
          </cell>
          <cell r="D3847">
            <v>338</v>
          </cell>
          <cell r="E3847">
            <v>58</v>
          </cell>
        </row>
        <row r="3848">
          <cell r="A3848" t="str">
            <v>VERA CRUZRN</v>
          </cell>
          <cell r="B3848" t="str">
            <v>VERA CRUZ</v>
          </cell>
          <cell r="C3848" t="str">
            <v>RN</v>
          </cell>
          <cell r="D3848">
            <v>1490</v>
          </cell>
          <cell r="E3848">
            <v>441</v>
          </cell>
        </row>
        <row r="3849">
          <cell r="A3849" t="str">
            <v>VICOSARN</v>
          </cell>
          <cell r="B3849" t="str">
            <v>VICOSA</v>
          </cell>
          <cell r="C3849" t="str">
            <v>RN</v>
          </cell>
          <cell r="D3849">
            <v>188</v>
          </cell>
          <cell r="E3849">
            <v>52</v>
          </cell>
        </row>
        <row r="3850">
          <cell r="A3850" t="str">
            <v>VILA FLORRN</v>
          </cell>
          <cell r="B3850" t="str">
            <v>VILA FLOR</v>
          </cell>
          <cell r="C3850" t="str">
            <v>RN</v>
          </cell>
          <cell r="D3850">
            <v>327</v>
          </cell>
          <cell r="E3850">
            <v>119</v>
          </cell>
        </row>
        <row r="3851">
          <cell r="A3851" t="str">
            <v>ALTA FLORESTA D'OESTERO</v>
          </cell>
          <cell r="B3851" t="str">
            <v>ALTA FLORESTA D'OESTE</v>
          </cell>
          <cell r="C3851" t="str">
            <v>RO</v>
          </cell>
          <cell r="D3851">
            <v>8661</v>
          </cell>
          <cell r="E3851">
            <v>959</v>
          </cell>
        </row>
        <row r="3852">
          <cell r="A3852" t="str">
            <v>ALTO ALEGRE DOS PARECISRO</v>
          </cell>
          <cell r="B3852" t="str">
            <v>ALTO ALEGRE DOS PARECIS</v>
          </cell>
          <cell r="C3852" t="str">
            <v>RO</v>
          </cell>
          <cell r="D3852">
            <v>2322</v>
          </cell>
          <cell r="E3852">
            <v>341</v>
          </cell>
        </row>
        <row r="3853">
          <cell r="A3853" t="str">
            <v>ALTO PARAISORO</v>
          </cell>
          <cell r="B3853" t="str">
            <v>ALTO PARAISO</v>
          </cell>
          <cell r="C3853" t="str">
            <v>RO</v>
          </cell>
          <cell r="D3853">
            <v>3275</v>
          </cell>
          <cell r="E3853">
            <v>467</v>
          </cell>
        </row>
        <row r="3854">
          <cell r="A3854" t="str">
            <v>ALVORADA D'OESTERO</v>
          </cell>
          <cell r="B3854" t="str">
            <v>ALVORADA D'OESTE</v>
          </cell>
          <cell r="C3854" t="str">
            <v>RO</v>
          </cell>
          <cell r="D3854">
            <v>4830</v>
          </cell>
          <cell r="E3854">
            <v>622</v>
          </cell>
        </row>
        <row r="3855">
          <cell r="A3855" t="str">
            <v>ARIQUEMESRO</v>
          </cell>
          <cell r="B3855" t="str">
            <v>ARIQUEMES</v>
          </cell>
          <cell r="C3855" t="str">
            <v>RO</v>
          </cell>
          <cell r="D3855">
            <v>40626</v>
          </cell>
          <cell r="E3855">
            <v>9334</v>
          </cell>
        </row>
        <row r="3856">
          <cell r="A3856" t="str">
            <v>BURITISRO</v>
          </cell>
          <cell r="B3856" t="str">
            <v>BURITIS</v>
          </cell>
          <cell r="C3856" t="str">
            <v>RO</v>
          </cell>
          <cell r="D3856">
            <v>8227</v>
          </cell>
          <cell r="E3856">
            <v>959</v>
          </cell>
        </row>
        <row r="3857">
          <cell r="A3857" t="str">
            <v>CABIXIRO</v>
          </cell>
          <cell r="B3857" t="str">
            <v>CABIXI</v>
          </cell>
          <cell r="C3857" t="str">
            <v>RO</v>
          </cell>
          <cell r="D3857">
            <v>1811</v>
          </cell>
          <cell r="E3857">
            <v>338</v>
          </cell>
        </row>
        <row r="3858">
          <cell r="A3858" t="str">
            <v>CACAULANDIARO</v>
          </cell>
          <cell r="B3858" t="str">
            <v>CACAULANDIA</v>
          </cell>
          <cell r="C3858" t="str">
            <v>RO</v>
          </cell>
          <cell r="D3858">
            <v>939</v>
          </cell>
          <cell r="E3858">
            <v>159</v>
          </cell>
        </row>
        <row r="3859">
          <cell r="A3859" t="str">
            <v>CACOALRO</v>
          </cell>
          <cell r="B3859" t="str">
            <v>CACOAL</v>
          </cell>
          <cell r="C3859" t="str">
            <v>RO</v>
          </cell>
          <cell r="D3859">
            <v>38755</v>
          </cell>
          <cell r="E3859">
            <v>9138</v>
          </cell>
        </row>
        <row r="3860">
          <cell r="A3860" t="str">
            <v>CAMPO NOVO DE RONDONIARO</v>
          </cell>
          <cell r="B3860" t="str">
            <v>CAMPO NOVO DE RONDONIA</v>
          </cell>
          <cell r="C3860" t="str">
            <v>RO</v>
          </cell>
          <cell r="D3860">
            <v>1115</v>
          </cell>
          <cell r="E3860">
            <v>131</v>
          </cell>
        </row>
        <row r="3861">
          <cell r="A3861" t="str">
            <v>CANDEIAS DO JAMARIRO</v>
          </cell>
          <cell r="B3861" t="str">
            <v>CANDEIAS DO JAMARI</v>
          </cell>
          <cell r="C3861" t="str">
            <v>RO</v>
          </cell>
          <cell r="D3861">
            <v>2125</v>
          </cell>
          <cell r="E3861">
            <v>654</v>
          </cell>
        </row>
        <row r="3862">
          <cell r="A3862" t="str">
            <v>CASTANHEIRASRO</v>
          </cell>
          <cell r="B3862" t="str">
            <v>CASTANHEIRAS</v>
          </cell>
          <cell r="C3862" t="str">
            <v>RO</v>
          </cell>
          <cell r="D3862">
            <v>592</v>
          </cell>
          <cell r="E3862">
            <v>130</v>
          </cell>
        </row>
        <row r="3863">
          <cell r="A3863" t="str">
            <v>CEREJEIRASRO</v>
          </cell>
          <cell r="B3863" t="str">
            <v>CEREJEIRAS</v>
          </cell>
          <cell r="C3863" t="str">
            <v>RO</v>
          </cell>
          <cell r="D3863">
            <v>6802</v>
          </cell>
          <cell r="E3863">
            <v>1335</v>
          </cell>
        </row>
        <row r="3864">
          <cell r="A3864" t="str">
            <v>CHUPINGUAIARO</v>
          </cell>
          <cell r="B3864" t="str">
            <v>CHUPINGUAIA</v>
          </cell>
          <cell r="C3864" t="str">
            <v>RO</v>
          </cell>
          <cell r="D3864">
            <v>1232</v>
          </cell>
          <cell r="E3864">
            <v>195</v>
          </cell>
        </row>
        <row r="3865">
          <cell r="A3865" t="str">
            <v>COLORADO DO OESTERO</v>
          </cell>
          <cell r="B3865" t="str">
            <v>COLORADO DO OESTE</v>
          </cell>
          <cell r="C3865" t="str">
            <v>RO</v>
          </cell>
          <cell r="D3865">
            <v>7521</v>
          </cell>
          <cell r="E3865">
            <v>1629</v>
          </cell>
        </row>
        <row r="3866">
          <cell r="A3866" t="str">
            <v>CORUMBIARARO</v>
          </cell>
          <cell r="B3866" t="str">
            <v>CORUMBIARA</v>
          </cell>
          <cell r="C3866" t="str">
            <v>RO</v>
          </cell>
          <cell r="D3866">
            <v>1747</v>
          </cell>
          <cell r="E3866">
            <v>226</v>
          </cell>
        </row>
        <row r="3867">
          <cell r="A3867" t="str">
            <v>COSTA MARQUESRO</v>
          </cell>
          <cell r="B3867" t="str">
            <v>COSTA MARQUES</v>
          </cell>
          <cell r="C3867" t="str">
            <v>RO</v>
          </cell>
          <cell r="D3867">
            <v>1678</v>
          </cell>
          <cell r="E3867">
            <v>228</v>
          </cell>
        </row>
        <row r="3868">
          <cell r="A3868" t="str">
            <v>CUJUBIMRO</v>
          </cell>
          <cell r="B3868" t="str">
            <v>CUJUBIM</v>
          </cell>
          <cell r="C3868" t="str">
            <v>RO</v>
          </cell>
          <cell r="D3868">
            <v>1827</v>
          </cell>
          <cell r="E3868">
            <v>244</v>
          </cell>
        </row>
        <row r="3869">
          <cell r="A3869" t="str">
            <v>ESPIGAO D'OESTERO</v>
          </cell>
          <cell r="B3869" t="str">
            <v>ESPIGAO D'OESTE</v>
          </cell>
          <cell r="C3869" t="str">
            <v>RO</v>
          </cell>
          <cell r="D3869">
            <v>9937</v>
          </cell>
          <cell r="E3869">
            <v>1381</v>
          </cell>
        </row>
        <row r="3870">
          <cell r="A3870" t="str">
            <v>GOVERNADOR JORGE TEIXEIRARO</v>
          </cell>
          <cell r="B3870" t="str">
            <v>GOVERNADOR JORGE TEIXEIRA</v>
          </cell>
          <cell r="C3870" t="str">
            <v>RO</v>
          </cell>
          <cell r="D3870">
            <v>1810</v>
          </cell>
          <cell r="E3870">
            <v>195</v>
          </cell>
        </row>
        <row r="3871">
          <cell r="A3871" t="str">
            <v>GUAJARA-MIRIMRO</v>
          </cell>
          <cell r="B3871" t="str">
            <v>GUAJARA-MIRIM</v>
          </cell>
          <cell r="C3871" t="str">
            <v>RO</v>
          </cell>
          <cell r="D3871">
            <v>9816</v>
          </cell>
          <cell r="E3871">
            <v>2060</v>
          </cell>
        </row>
        <row r="3872">
          <cell r="A3872" t="str">
            <v>ITAPUA DO OESTERO</v>
          </cell>
          <cell r="B3872" t="str">
            <v>ITAPUA DO OESTE</v>
          </cell>
          <cell r="C3872" t="str">
            <v>RO</v>
          </cell>
          <cell r="D3872">
            <v>1121</v>
          </cell>
          <cell r="E3872">
            <v>255</v>
          </cell>
        </row>
        <row r="3873">
          <cell r="A3873" t="str">
            <v>JARURO</v>
          </cell>
          <cell r="B3873" t="str">
            <v>JARU</v>
          </cell>
          <cell r="C3873" t="str">
            <v>RO</v>
          </cell>
          <cell r="D3873">
            <v>22838</v>
          </cell>
          <cell r="E3873">
            <v>4211</v>
          </cell>
        </row>
        <row r="3874">
          <cell r="A3874" t="str">
            <v>JI-PARANARO</v>
          </cell>
          <cell r="B3874" t="str">
            <v>JI-PARANA</v>
          </cell>
          <cell r="C3874" t="str">
            <v>RO</v>
          </cell>
          <cell r="D3874">
            <v>55644</v>
          </cell>
          <cell r="E3874">
            <v>14332</v>
          </cell>
        </row>
        <row r="3875">
          <cell r="A3875" t="str">
            <v>MACHADINHO D'OESTERO</v>
          </cell>
          <cell r="B3875" t="str">
            <v>MACHADINHO D'OESTE</v>
          </cell>
          <cell r="C3875" t="str">
            <v>RO</v>
          </cell>
          <cell r="D3875">
            <v>5869</v>
          </cell>
          <cell r="E3875">
            <v>812</v>
          </cell>
        </row>
        <row r="3876">
          <cell r="A3876" t="str">
            <v>MINISTRO ANDREAZZARO</v>
          </cell>
          <cell r="B3876" t="str">
            <v>MINISTRO ANDREAZZA</v>
          </cell>
          <cell r="C3876" t="str">
            <v>RO</v>
          </cell>
          <cell r="D3876">
            <v>2703</v>
          </cell>
          <cell r="E3876">
            <v>392</v>
          </cell>
        </row>
        <row r="3877">
          <cell r="A3877" t="str">
            <v>MIRANTE DA SERRARO</v>
          </cell>
          <cell r="B3877" t="str">
            <v>MIRANTE DA SERRA</v>
          </cell>
          <cell r="C3877" t="str">
            <v>RO</v>
          </cell>
          <cell r="D3877">
            <v>4165</v>
          </cell>
          <cell r="E3877">
            <v>454</v>
          </cell>
        </row>
        <row r="3878">
          <cell r="A3878" t="str">
            <v>MONTE NEGRORO</v>
          </cell>
          <cell r="B3878" t="str">
            <v>MONTE NEGRO</v>
          </cell>
          <cell r="C3878" t="str">
            <v>RO</v>
          </cell>
          <cell r="D3878">
            <v>3564</v>
          </cell>
          <cell r="E3878">
            <v>433</v>
          </cell>
        </row>
        <row r="3879">
          <cell r="A3879" t="str">
            <v>NOVA BRASILANDIA D'OESTERO</v>
          </cell>
          <cell r="B3879" t="str">
            <v>NOVA BRASILANDIA D'OESTE</v>
          </cell>
          <cell r="C3879" t="str">
            <v>RO</v>
          </cell>
          <cell r="D3879">
            <v>5595</v>
          </cell>
          <cell r="E3879">
            <v>809</v>
          </cell>
        </row>
        <row r="3880">
          <cell r="A3880" t="str">
            <v>NOVA DO MAMORERO</v>
          </cell>
          <cell r="B3880" t="str">
            <v>NOVA DO MAMORE</v>
          </cell>
          <cell r="C3880" t="str">
            <v>RO</v>
          </cell>
          <cell r="D3880">
            <v>3397</v>
          </cell>
          <cell r="E3880">
            <v>530</v>
          </cell>
        </row>
        <row r="3881">
          <cell r="A3881" t="str">
            <v>NOVA UNIAORO</v>
          </cell>
          <cell r="B3881" t="str">
            <v>NOVA UNIAO</v>
          </cell>
          <cell r="C3881" t="str">
            <v>RO</v>
          </cell>
          <cell r="D3881">
            <v>1317</v>
          </cell>
          <cell r="E3881">
            <v>162</v>
          </cell>
        </row>
        <row r="3882">
          <cell r="A3882" t="str">
            <v>NOVO HORIZONTE DO OESTERO</v>
          </cell>
          <cell r="B3882" t="str">
            <v>NOVO HORIZONTE DO OESTE</v>
          </cell>
          <cell r="C3882" t="str">
            <v>RO</v>
          </cell>
          <cell r="D3882">
            <v>2104</v>
          </cell>
          <cell r="E3882">
            <v>299</v>
          </cell>
        </row>
        <row r="3883">
          <cell r="A3883" t="str">
            <v>OURO PRETO DO OESTERO</v>
          </cell>
          <cell r="B3883" t="str">
            <v>OURO PRETO DO OESTE</v>
          </cell>
          <cell r="C3883" t="str">
            <v>RO</v>
          </cell>
          <cell r="D3883">
            <v>17268</v>
          </cell>
          <cell r="E3883">
            <v>3317</v>
          </cell>
        </row>
        <row r="3884">
          <cell r="A3884" t="str">
            <v>PARECISRO</v>
          </cell>
          <cell r="B3884" t="str">
            <v>PARECIS</v>
          </cell>
          <cell r="C3884" t="str">
            <v>RO</v>
          </cell>
          <cell r="D3884">
            <v>716</v>
          </cell>
          <cell r="E3884">
            <v>86</v>
          </cell>
        </row>
        <row r="3885">
          <cell r="A3885" t="str">
            <v>PIMENTA BUENORO</v>
          </cell>
          <cell r="B3885" t="str">
            <v>PIMENTA BUENO</v>
          </cell>
          <cell r="C3885" t="str">
            <v>RO</v>
          </cell>
          <cell r="D3885">
            <v>14218</v>
          </cell>
          <cell r="E3885">
            <v>3165</v>
          </cell>
        </row>
        <row r="3886">
          <cell r="A3886" t="str">
            <v>PIMENTEIRAS DO OESTERO</v>
          </cell>
          <cell r="B3886" t="str">
            <v>PIMENTEIRAS DO OESTE</v>
          </cell>
          <cell r="C3886" t="str">
            <v>RO</v>
          </cell>
          <cell r="D3886">
            <v>201</v>
          </cell>
          <cell r="E3886">
            <v>53</v>
          </cell>
        </row>
        <row r="3887">
          <cell r="A3887" t="str">
            <v>PORTO VELHORO</v>
          </cell>
          <cell r="B3887" t="str">
            <v>PORTO VELHO</v>
          </cell>
          <cell r="C3887" t="str">
            <v>RO</v>
          </cell>
          <cell r="D3887">
            <v>151861</v>
          </cell>
          <cell r="E3887">
            <v>65906</v>
          </cell>
        </row>
        <row r="3888">
          <cell r="A3888" t="str">
            <v>PRESIDENTE MEDICIRO</v>
          </cell>
          <cell r="B3888" t="str">
            <v>PRESIDENTE MEDICI</v>
          </cell>
          <cell r="C3888" t="str">
            <v>RO</v>
          </cell>
          <cell r="D3888">
            <v>5876</v>
          </cell>
          <cell r="E3888">
            <v>1280</v>
          </cell>
        </row>
        <row r="3889">
          <cell r="A3889" t="str">
            <v>PRIMAVERA DE RONDONIARO</v>
          </cell>
          <cell r="B3889" t="str">
            <v>PRIMAVERA DE RONDONIA</v>
          </cell>
          <cell r="C3889" t="str">
            <v>RO</v>
          </cell>
          <cell r="D3889">
            <v>580</v>
          </cell>
          <cell r="E3889">
            <v>131</v>
          </cell>
        </row>
        <row r="3890">
          <cell r="A3890" t="str">
            <v>RIO CRESPORO</v>
          </cell>
          <cell r="B3890" t="str">
            <v>RIO CRESPO</v>
          </cell>
          <cell r="C3890" t="str">
            <v>RO</v>
          </cell>
          <cell r="D3890">
            <v>422</v>
          </cell>
          <cell r="E3890">
            <v>108</v>
          </cell>
        </row>
        <row r="3891">
          <cell r="A3891" t="str">
            <v>ROLIM DE MOURARO</v>
          </cell>
          <cell r="B3891" t="str">
            <v>ROLIM DE MOURA</v>
          </cell>
          <cell r="C3891" t="str">
            <v>RO</v>
          </cell>
          <cell r="D3891">
            <v>22816</v>
          </cell>
          <cell r="E3891">
            <v>4418</v>
          </cell>
        </row>
        <row r="3892">
          <cell r="A3892" t="str">
            <v>SANTA LUZIA D'OESTERO</v>
          </cell>
          <cell r="B3892" t="str">
            <v>SANTA LUZIA D'OESTE</v>
          </cell>
          <cell r="C3892" t="str">
            <v>RO</v>
          </cell>
          <cell r="D3892">
            <v>2790</v>
          </cell>
          <cell r="E3892">
            <v>391</v>
          </cell>
        </row>
        <row r="3893">
          <cell r="A3893" t="str">
            <v>SAO FELIPE D'OESTERO</v>
          </cell>
          <cell r="B3893" t="str">
            <v>SAO FELIPE D'OESTE</v>
          </cell>
          <cell r="C3893" t="str">
            <v>RO</v>
          </cell>
          <cell r="D3893">
            <v>1452</v>
          </cell>
          <cell r="E3893">
            <v>182</v>
          </cell>
        </row>
        <row r="3894">
          <cell r="A3894" t="str">
            <v>SAO FRANCISCO DO GUAPORERO</v>
          </cell>
          <cell r="B3894" t="str">
            <v>SAO FRANCISCO DO GUAPORE</v>
          </cell>
          <cell r="C3894" t="str">
            <v>RO</v>
          </cell>
          <cell r="D3894">
            <v>3246</v>
          </cell>
          <cell r="E3894">
            <v>350</v>
          </cell>
        </row>
        <row r="3895">
          <cell r="A3895" t="str">
            <v>SAO MIGUEL DO GUAPORERO</v>
          </cell>
          <cell r="B3895" t="str">
            <v>SAO MIGUEL DO GUAPORE</v>
          </cell>
          <cell r="C3895" t="str">
            <v>RO</v>
          </cell>
          <cell r="D3895">
            <v>4715</v>
          </cell>
          <cell r="E3895">
            <v>724</v>
          </cell>
        </row>
        <row r="3896">
          <cell r="A3896" t="str">
            <v>SERINGUEIRASRO</v>
          </cell>
          <cell r="B3896" t="str">
            <v>SERINGUEIRAS</v>
          </cell>
          <cell r="C3896" t="str">
            <v>RO</v>
          </cell>
          <cell r="D3896">
            <v>2692</v>
          </cell>
          <cell r="E3896">
            <v>310</v>
          </cell>
        </row>
        <row r="3897">
          <cell r="A3897" t="str">
            <v>TEIXEIROPOLISRO</v>
          </cell>
          <cell r="B3897" t="str">
            <v>TEIXEIROPOLIS</v>
          </cell>
          <cell r="C3897" t="str">
            <v>RO</v>
          </cell>
          <cell r="D3897">
            <v>959</v>
          </cell>
          <cell r="E3897">
            <v>125</v>
          </cell>
        </row>
        <row r="3898">
          <cell r="A3898" t="str">
            <v>THEOBROMARO</v>
          </cell>
          <cell r="B3898" t="str">
            <v>THEOBROMA</v>
          </cell>
          <cell r="C3898" t="str">
            <v>RO</v>
          </cell>
          <cell r="D3898">
            <v>1317</v>
          </cell>
          <cell r="E3898">
            <v>257</v>
          </cell>
        </row>
        <row r="3899">
          <cell r="A3899" t="str">
            <v>URUPARO</v>
          </cell>
          <cell r="B3899" t="str">
            <v>URUPA</v>
          </cell>
          <cell r="C3899" t="str">
            <v>RO</v>
          </cell>
          <cell r="D3899">
            <v>3854</v>
          </cell>
          <cell r="E3899">
            <v>460</v>
          </cell>
        </row>
        <row r="3900">
          <cell r="A3900" t="str">
            <v>VALE DO ANARIRO</v>
          </cell>
          <cell r="B3900" t="str">
            <v>VALE DO ANARI</v>
          </cell>
          <cell r="C3900" t="str">
            <v>RO</v>
          </cell>
          <cell r="D3900">
            <v>1111</v>
          </cell>
          <cell r="E3900">
            <v>175</v>
          </cell>
        </row>
        <row r="3901">
          <cell r="A3901" t="str">
            <v>VALE DO PARAISORO</v>
          </cell>
          <cell r="B3901" t="str">
            <v>VALE DO PARAISO</v>
          </cell>
          <cell r="C3901" t="str">
            <v>RO</v>
          </cell>
          <cell r="D3901">
            <v>1677</v>
          </cell>
          <cell r="E3901">
            <v>217</v>
          </cell>
        </row>
        <row r="3902">
          <cell r="A3902" t="str">
            <v>VILHENARO</v>
          </cell>
          <cell r="B3902" t="str">
            <v>VILHENA</v>
          </cell>
          <cell r="C3902" t="str">
            <v>RO</v>
          </cell>
          <cell r="D3902">
            <v>33819</v>
          </cell>
          <cell r="E3902">
            <v>9979</v>
          </cell>
        </row>
        <row r="3903">
          <cell r="A3903" t="str">
            <v>ALTO ALEGRERR</v>
          </cell>
          <cell r="B3903" t="str">
            <v>ALTO ALEGRE</v>
          </cell>
          <cell r="C3903" t="str">
            <v>RR</v>
          </cell>
          <cell r="D3903">
            <v>979</v>
          </cell>
          <cell r="E3903">
            <v>200</v>
          </cell>
        </row>
        <row r="3904">
          <cell r="A3904" t="str">
            <v>AMAJARIRR</v>
          </cell>
          <cell r="B3904" t="str">
            <v>AMAJARI</v>
          </cell>
          <cell r="C3904" t="str">
            <v>RR</v>
          </cell>
          <cell r="D3904">
            <v>251</v>
          </cell>
          <cell r="E3904">
            <v>57</v>
          </cell>
        </row>
        <row r="3905">
          <cell r="A3905" t="str">
            <v>BOA VISTARR</v>
          </cell>
          <cell r="B3905" t="str">
            <v>BOA VISTA</v>
          </cell>
          <cell r="C3905" t="str">
            <v>RR</v>
          </cell>
          <cell r="D3905">
            <v>107573</v>
          </cell>
          <cell r="E3905">
            <v>36545</v>
          </cell>
        </row>
        <row r="3906">
          <cell r="A3906" t="str">
            <v>BONFIMRR</v>
          </cell>
          <cell r="B3906" t="str">
            <v>BONFIM</v>
          </cell>
          <cell r="C3906" t="str">
            <v>RR</v>
          </cell>
          <cell r="D3906">
            <v>388</v>
          </cell>
          <cell r="E3906">
            <v>104</v>
          </cell>
        </row>
        <row r="3907">
          <cell r="A3907" t="str">
            <v>CANTARR</v>
          </cell>
          <cell r="B3907" t="str">
            <v>CANTA</v>
          </cell>
          <cell r="C3907" t="str">
            <v>RR</v>
          </cell>
          <cell r="D3907">
            <v>649</v>
          </cell>
          <cell r="E3907">
            <v>183</v>
          </cell>
        </row>
        <row r="3908">
          <cell r="A3908" t="str">
            <v>CARACARAIRR</v>
          </cell>
          <cell r="B3908" t="str">
            <v>CARACARAI</v>
          </cell>
          <cell r="C3908" t="str">
            <v>RR</v>
          </cell>
          <cell r="D3908">
            <v>1463</v>
          </cell>
          <cell r="E3908">
            <v>322</v>
          </cell>
        </row>
        <row r="3909">
          <cell r="A3909" t="str">
            <v>CAROEBERR</v>
          </cell>
          <cell r="B3909" t="str">
            <v>CAROEBE</v>
          </cell>
          <cell r="C3909" t="str">
            <v>RR</v>
          </cell>
          <cell r="D3909">
            <v>945</v>
          </cell>
          <cell r="E3909">
            <v>99</v>
          </cell>
        </row>
        <row r="3910">
          <cell r="A3910" t="str">
            <v>IRACEMARR</v>
          </cell>
          <cell r="B3910" t="str">
            <v>IRACEMA</v>
          </cell>
          <cell r="C3910" t="str">
            <v>RR</v>
          </cell>
          <cell r="D3910">
            <v>479</v>
          </cell>
          <cell r="E3910">
            <v>91</v>
          </cell>
        </row>
        <row r="3911">
          <cell r="A3911" t="str">
            <v>MUCAJAIRR</v>
          </cell>
          <cell r="B3911" t="str">
            <v>MUCAJAI</v>
          </cell>
          <cell r="C3911" t="str">
            <v>RR</v>
          </cell>
          <cell r="D3911">
            <v>1919</v>
          </cell>
          <cell r="E3911">
            <v>365</v>
          </cell>
        </row>
        <row r="3912">
          <cell r="A3912" t="str">
            <v>NORMANDIARR</v>
          </cell>
          <cell r="B3912" t="str">
            <v>NORMANDIA</v>
          </cell>
          <cell r="C3912" t="str">
            <v>RR</v>
          </cell>
          <cell r="D3912">
            <v>306</v>
          </cell>
          <cell r="E3912">
            <v>46</v>
          </cell>
        </row>
        <row r="3913">
          <cell r="A3913" t="str">
            <v>PACARAIMARR</v>
          </cell>
          <cell r="B3913" t="str">
            <v>PACARAIMA</v>
          </cell>
          <cell r="C3913" t="str">
            <v>RR</v>
          </cell>
          <cell r="D3913">
            <v>1040</v>
          </cell>
          <cell r="E3913">
            <v>555</v>
          </cell>
        </row>
        <row r="3914">
          <cell r="A3914" t="str">
            <v>RORAINOPOLISRR</v>
          </cell>
          <cell r="B3914" t="str">
            <v>RORAINOPOLIS</v>
          </cell>
          <cell r="C3914" t="str">
            <v>RR</v>
          </cell>
          <cell r="D3914">
            <v>1851</v>
          </cell>
          <cell r="E3914">
            <v>226</v>
          </cell>
        </row>
        <row r="3915">
          <cell r="A3915" t="str">
            <v>SAO JOAO DA BALIZARR</v>
          </cell>
          <cell r="B3915" t="str">
            <v>SAO JOAO DA BALIZA</v>
          </cell>
          <cell r="C3915" t="str">
            <v>RR</v>
          </cell>
          <cell r="D3915">
            <v>925</v>
          </cell>
          <cell r="E3915">
            <v>111</v>
          </cell>
        </row>
        <row r="3916">
          <cell r="A3916" t="str">
            <v>SAO LUIZRR</v>
          </cell>
          <cell r="B3916" t="str">
            <v>SAO LUIZ</v>
          </cell>
          <cell r="C3916" t="str">
            <v>RR</v>
          </cell>
          <cell r="D3916">
            <v>815</v>
          </cell>
          <cell r="E3916">
            <v>94</v>
          </cell>
        </row>
        <row r="3917">
          <cell r="A3917" t="str">
            <v>UIRAMUTARR</v>
          </cell>
          <cell r="B3917" t="str">
            <v>UIRAMUTA</v>
          </cell>
          <cell r="C3917" t="str">
            <v>RR</v>
          </cell>
          <cell r="D3917">
            <v>23</v>
          </cell>
          <cell r="E3917">
            <v>2</v>
          </cell>
        </row>
        <row r="3918">
          <cell r="A3918" t="str">
            <v>ACEGUARS</v>
          </cell>
          <cell r="B3918" t="str">
            <v>ACEGUA</v>
          </cell>
          <cell r="C3918" t="str">
            <v>RS</v>
          </cell>
          <cell r="D3918">
            <v>1700</v>
          </cell>
          <cell r="E3918">
            <v>923</v>
          </cell>
        </row>
        <row r="3919">
          <cell r="A3919" t="str">
            <v>AGUA SANTARS</v>
          </cell>
          <cell r="B3919" t="str">
            <v>AGUA SANTA</v>
          </cell>
          <cell r="C3919" t="str">
            <v>RS</v>
          </cell>
          <cell r="D3919">
            <v>1709</v>
          </cell>
          <cell r="E3919">
            <v>861</v>
          </cell>
        </row>
        <row r="3920">
          <cell r="A3920" t="str">
            <v>AGUDORS</v>
          </cell>
          <cell r="B3920" t="str">
            <v>AGUDO</v>
          </cell>
          <cell r="C3920" t="str">
            <v>RS</v>
          </cell>
          <cell r="D3920">
            <v>7071</v>
          </cell>
          <cell r="E3920">
            <v>4098</v>
          </cell>
        </row>
        <row r="3921">
          <cell r="A3921" t="str">
            <v>AJURICABARS</v>
          </cell>
          <cell r="B3921" t="str">
            <v>AJURICABA</v>
          </cell>
          <cell r="C3921" t="str">
            <v>RS</v>
          </cell>
          <cell r="D3921">
            <v>3678</v>
          </cell>
          <cell r="E3921">
            <v>2063</v>
          </cell>
        </row>
        <row r="3922">
          <cell r="A3922" t="str">
            <v>ALECRIMRS</v>
          </cell>
          <cell r="B3922" t="str">
            <v>ALECRIM</v>
          </cell>
          <cell r="C3922" t="str">
            <v>RS</v>
          </cell>
          <cell r="D3922">
            <v>2543</v>
          </cell>
          <cell r="E3922">
            <v>1414</v>
          </cell>
        </row>
        <row r="3923">
          <cell r="A3923" t="str">
            <v>ALEGRETERS</v>
          </cell>
          <cell r="B3923" t="str">
            <v>ALEGRETE</v>
          </cell>
          <cell r="C3923" t="str">
            <v>RS</v>
          </cell>
          <cell r="D3923">
            <v>25113</v>
          </cell>
          <cell r="E3923">
            <v>13946</v>
          </cell>
        </row>
        <row r="3924">
          <cell r="A3924" t="str">
            <v>ALEGRIARS</v>
          </cell>
          <cell r="B3924" t="str">
            <v>ALEGRIA</v>
          </cell>
          <cell r="C3924" t="str">
            <v>RS</v>
          </cell>
          <cell r="D3924">
            <v>1409</v>
          </cell>
          <cell r="E3924">
            <v>721</v>
          </cell>
        </row>
        <row r="3925">
          <cell r="A3925" t="str">
            <v>ALMIRANTE TAMANDARE DO SULRS</v>
          </cell>
          <cell r="B3925" t="str">
            <v>ALMIRANTE TAMANDARE DO SUL</v>
          </cell>
          <cell r="C3925" t="str">
            <v>RS</v>
          </cell>
          <cell r="D3925">
            <v>927</v>
          </cell>
          <cell r="E3925">
            <v>493</v>
          </cell>
        </row>
        <row r="3926">
          <cell r="A3926" t="str">
            <v>ALPESTRERS</v>
          </cell>
          <cell r="B3926" t="str">
            <v>ALPESTRE</v>
          </cell>
          <cell r="C3926" t="str">
            <v>RS</v>
          </cell>
          <cell r="D3926">
            <v>2917</v>
          </cell>
          <cell r="E3926">
            <v>1468</v>
          </cell>
        </row>
        <row r="3927">
          <cell r="A3927" t="str">
            <v>ALTO ALEGRERS</v>
          </cell>
          <cell r="B3927" t="str">
            <v>ALTO ALEGRE</v>
          </cell>
          <cell r="C3927" t="str">
            <v>RS</v>
          </cell>
          <cell r="D3927">
            <v>819</v>
          </cell>
          <cell r="E3927">
            <v>487</v>
          </cell>
        </row>
        <row r="3928">
          <cell r="A3928" t="str">
            <v>ALTO FELIZRS</v>
          </cell>
          <cell r="B3928" t="str">
            <v>ALTO FELIZ</v>
          </cell>
          <cell r="C3928" t="str">
            <v>RS</v>
          </cell>
          <cell r="D3928">
            <v>1539</v>
          </cell>
          <cell r="E3928">
            <v>832</v>
          </cell>
        </row>
        <row r="3929">
          <cell r="A3929" t="str">
            <v>ALVORADARS</v>
          </cell>
          <cell r="B3929" t="str">
            <v>ALVORADA</v>
          </cell>
          <cell r="C3929" t="str">
            <v>RS</v>
          </cell>
          <cell r="D3929">
            <v>50880</v>
          </cell>
          <cell r="E3929">
            <v>32999</v>
          </cell>
        </row>
        <row r="3930">
          <cell r="A3930" t="str">
            <v>AMARAL FERRADORRS</v>
          </cell>
          <cell r="B3930" t="str">
            <v>AMARAL FERRADOR</v>
          </cell>
          <cell r="C3930" t="str">
            <v>RS</v>
          </cell>
          <cell r="D3930">
            <v>2215</v>
          </cell>
          <cell r="E3930">
            <v>1019</v>
          </cell>
        </row>
        <row r="3931">
          <cell r="A3931" t="str">
            <v>AMETISTA DO SULRS</v>
          </cell>
          <cell r="B3931" t="str">
            <v>AMETISTA DO SUL</v>
          </cell>
          <cell r="C3931" t="str">
            <v>RS</v>
          </cell>
          <cell r="D3931">
            <v>2900</v>
          </cell>
          <cell r="E3931">
            <v>1402</v>
          </cell>
        </row>
        <row r="3932">
          <cell r="A3932" t="str">
            <v>ANDRE DA ROCHARS</v>
          </cell>
          <cell r="B3932" t="str">
            <v>ANDRE DA ROCHA</v>
          </cell>
          <cell r="C3932" t="str">
            <v>RS</v>
          </cell>
          <cell r="D3932">
            <v>545</v>
          </cell>
          <cell r="E3932">
            <v>347</v>
          </cell>
        </row>
        <row r="3933">
          <cell r="A3933" t="str">
            <v>ANTA GORDARS</v>
          </cell>
          <cell r="B3933" t="str">
            <v>ANTA GORDA</v>
          </cell>
          <cell r="C3933" t="str">
            <v>RS</v>
          </cell>
          <cell r="D3933">
            <v>3261</v>
          </cell>
          <cell r="E3933">
            <v>2030</v>
          </cell>
        </row>
        <row r="3934">
          <cell r="A3934" t="str">
            <v>ANTONIO PRADORS</v>
          </cell>
          <cell r="B3934" t="str">
            <v>ANTONIO PRADO</v>
          </cell>
          <cell r="C3934" t="str">
            <v>RS</v>
          </cell>
          <cell r="D3934">
            <v>7680</v>
          </cell>
          <cell r="E3934">
            <v>4367</v>
          </cell>
        </row>
        <row r="3935">
          <cell r="A3935" t="str">
            <v>ARAMBARERS</v>
          </cell>
          <cell r="B3935" t="str">
            <v>ARAMBARE</v>
          </cell>
          <cell r="C3935" t="str">
            <v>RS</v>
          </cell>
          <cell r="D3935">
            <v>1026</v>
          </cell>
          <cell r="E3935">
            <v>570</v>
          </cell>
        </row>
        <row r="3936">
          <cell r="A3936" t="str">
            <v>ARARICARS</v>
          </cell>
          <cell r="B3936" t="str">
            <v>ARARICA</v>
          </cell>
          <cell r="C3936" t="str">
            <v>RS</v>
          </cell>
          <cell r="D3936">
            <v>1961</v>
          </cell>
          <cell r="E3936">
            <v>1066</v>
          </cell>
        </row>
        <row r="3937">
          <cell r="A3937" t="str">
            <v>ARATIBARS</v>
          </cell>
          <cell r="B3937" t="str">
            <v>ARATIBA</v>
          </cell>
          <cell r="C3937" t="str">
            <v>RS</v>
          </cell>
          <cell r="D3937">
            <v>2963</v>
          </cell>
          <cell r="E3937">
            <v>1879</v>
          </cell>
        </row>
        <row r="3938">
          <cell r="A3938" t="str">
            <v>ARROIO DO MEIORS</v>
          </cell>
          <cell r="B3938" t="str">
            <v>ARROIO DO MEIO</v>
          </cell>
          <cell r="C3938" t="str">
            <v>RS</v>
          </cell>
          <cell r="D3938">
            <v>11087</v>
          </cell>
          <cell r="E3938">
            <v>5761</v>
          </cell>
        </row>
        <row r="3939">
          <cell r="A3939" t="str">
            <v>ARROIO DO PADRERS</v>
          </cell>
          <cell r="B3939" t="str">
            <v>ARROIO DO PADRE</v>
          </cell>
          <cell r="C3939" t="str">
            <v>RS</v>
          </cell>
          <cell r="D3939">
            <v>1384</v>
          </cell>
          <cell r="E3939">
            <v>717</v>
          </cell>
        </row>
        <row r="3940">
          <cell r="A3940" t="str">
            <v>ARROIO DO SALRS</v>
          </cell>
          <cell r="B3940" t="str">
            <v>ARROIO DO SAL</v>
          </cell>
          <cell r="C3940" t="str">
            <v>RS</v>
          </cell>
          <cell r="D3940">
            <v>2291</v>
          </cell>
          <cell r="E3940">
            <v>1327</v>
          </cell>
        </row>
        <row r="3941">
          <cell r="A3941" t="str">
            <v>ARROIO DO TIGRERS</v>
          </cell>
          <cell r="B3941" t="str">
            <v>ARROIO DO TIGRE</v>
          </cell>
          <cell r="C3941" t="str">
            <v>RS</v>
          </cell>
          <cell r="D3941">
            <v>5002</v>
          </cell>
          <cell r="E3941">
            <v>2859</v>
          </cell>
        </row>
        <row r="3942">
          <cell r="A3942" t="str">
            <v>ARROIO DOS RATOSRS</v>
          </cell>
          <cell r="B3942" t="str">
            <v>ARROIO DOS RATOS</v>
          </cell>
          <cell r="C3942" t="str">
            <v>RS</v>
          </cell>
          <cell r="D3942">
            <v>4455</v>
          </cell>
          <cell r="E3942">
            <v>2629</v>
          </cell>
        </row>
        <row r="3943">
          <cell r="A3943" t="str">
            <v>ARROIO GRANDERS</v>
          </cell>
          <cell r="B3943" t="str">
            <v>ARROIO GRANDE</v>
          </cell>
          <cell r="C3943" t="str">
            <v>RS</v>
          </cell>
          <cell r="D3943">
            <v>6630</v>
          </cell>
          <cell r="E3943">
            <v>3373</v>
          </cell>
        </row>
        <row r="3944">
          <cell r="A3944" t="str">
            <v>ARVOREZINHARS</v>
          </cell>
          <cell r="B3944" t="str">
            <v>ARVOREZINHA</v>
          </cell>
          <cell r="C3944" t="str">
            <v>RS</v>
          </cell>
          <cell r="D3944">
            <v>5163</v>
          </cell>
          <cell r="E3944">
            <v>3148</v>
          </cell>
        </row>
        <row r="3945">
          <cell r="A3945" t="str">
            <v>AUGUSTO PESTANARS</v>
          </cell>
          <cell r="B3945" t="str">
            <v>AUGUSTO PESTANA</v>
          </cell>
          <cell r="C3945" t="str">
            <v>RS</v>
          </cell>
          <cell r="D3945">
            <v>3894</v>
          </cell>
          <cell r="E3945">
            <v>2056</v>
          </cell>
        </row>
        <row r="3946">
          <cell r="A3946" t="str">
            <v>AUREARS</v>
          </cell>
          <cell r="B3946" t="str">
            <v>AUREA</v>
          </cell>
          <cell r="C3946" t="str">
            <v>RS</v>
          </cell>
          <cell r="D3946">
            <v>1485</v>
          </cell>
          <cell r="E3946">
            <v>883</v>
          </cell>
        </row>
        <row r="3947">
          <cell r="A3947" t="str">
            <v>BAGERS</v>
          </cell>
          <cell r="B3947" t="str">
            <v>BAGE</v>
          </cell>
          <cell r="C3947" t="str">
            <v>RS</v>
          </cell>
          <cell r="D3947">
            <v>45087</v>
          </cell>
          <cell r="E3947">
            <v>26693</v>
          </cell>
        </row>
        <row r="3948">
          <cell r="A3948" t="str">
            <v>BALNEARIO PINHALRS</v>
          </cell>
          <cell r="B3948" t="str">
            <v>BALNEARIO PINHAL</v>
          </cell>
          <cell r="C3948" t="str">
            <v>RS</v>
          </cell>
          <cell r="D3948">
            <v>1835</v>
          </cell>
          <cell r="E3948">
            <v>1126</v>
          </cell>
        </row>
        <row r="3949">
          <cell r="A3949" t="str">
            <v>BARAORS</v>
          </cell>
          <cell r="B3949" t="str">
            <v>BARAO</v>
          </cell>
          <cell r="C3949" t="str">
            <v>RS</v>
          </cell>
          <cell r="D3949">
            <v>2861</v>
          </cell>
          <cell r="E3949">
            <v>1787</v>
          </cell>
        </row>
        <row r="3950">
          <cell r="A3950" t="str">
            <v>BARAO DE COTEGIPERS</v>
          </cell>
          <cell r="B3950" t="str">
            <v>BARAO DE COTEGIPE</v>
          </cell>
          <cell r="C3950" t="str">
            <v>RS</v>
          </cell>
          <cell r="D3950">
            <v>2732</v>
          </cell>
          <cell r="E3950">
            <v>1643</v>
          </cell>
        </row>
        <row r="3951">
          <cell r="A3951" t="str">
            <v>BARAO DO TRIUNFORS</v>
          </cell>
          <cell r="B3951" t="str">
            <v>BARAO DO TRIUNFO</v>
          </cell>
          <cell r="C3951" t="str">
            <v>RS</v>
          </cell>
          <cell r="D3951">
            <v>2367</v>
          </cell>
          <cell r="E3951">
            <v>1007</v>
          </cell>
        </row>
        <row r="3952">
          <cell r="A3952" t="str">
            <v>BARRA DO GUARITARS</v>
          </cell>
          <cell r="B3952" t="str">
            <v>BARRA DO GUARITA</v>
          </cell>
          <cell r="C3952" t="str">
            <v>RS</v>
          </cell>
          <cell r="D3952">
            <v>568</v>
          </cell>
          <cell r="E3952">
            <v>319</v>
          </cell>
        </row>
        <row r="3953">
          <cell r="A3953" t="str">
            <v>BARRA DO QUARAIRS</v>
          </cell>
          <cell r="B3953" t="str">
            <v>BARRA DO QUARAI</v>
          </cell>
          <cell r="C3953" t="str">
            <v>RS</v>
          </cell>
          <cell r="D3953">
            <v>846</v>
          </cell>
          <cell r="E3953">
            <v>542</v>
          </cell>
        </row>
        <row r="3954">
          <cell r="A3954" t="str">
            <v>BARRA DO RIBEIRORS</v>
          </cell>
          <cell r="B3954" t="str">
            <v>BARRA DO RIBEIRO</v>
          </cell>
          <cell r="C3954" t="str">
            <v>RS</v>
          </cell>
          <cell r="D3954">
            <v>3738</v>
          </cell>
          <cell r="E3954">
            <v>2336</v>
          </cell>
        </row>
        <row r="3955">
          <cell r="A3955" t="str">
            <v>BARRA DO RIO AZULRS</v>
          </cell>
          <cell r="B3955" t="str">
            <v>BARRA DO RIO AZUL</v>
          </cell>
          <cell r="C3955" t="str">
            <v>RS</v>
          </cell>
          <cell r="D3955">
            <v>754</v>
          </cell>
          <cell r="E3955">
            <v>414</v>
          </cell>
        </row>
        <row r="3956">
          <cell r="A3956" t="str">
            <v>BARRA FUNDARS</v>
          </cell>
          <cell r="B3956" t="str">
            <v>BARRA FUNDA</v>
          </cell>
          <cell r="C3956" t="str">
            <v>RS</v>
          </cell>
          <cell r="D3956">
            <v>1424</v>
          </cell>
          <cell r="E3956">
            <v>678</v>
          </cell>
        </row>
        <row r="3957">
          <cell r="A3957" t="str">
            <v>BARRACAORS</v>
          </cell>
          <cell r="B3957" t="str">
            <v>BARRACAO</v>
          </cell>
          <cell r="C3957" t="str">
            <v>RS</v>
          </cell>
          <cell r="D3957">
            <v>1940</v>
          </cell>
          <cell r="E3957">
            <v>1316</v>
          </cell>
        </row>
        <row r="3958">
          <cell r="A3958" t="str">
            <v>BARROS CASSALRS</v>
          </cell>
          <cell r="B3958" t="str">
            <v>BARROS CASSAL</v>
          </cell>
          <cell r="C3958" t="str">
            <v>RS</v>
          </cell>
          <cell r="D3958">
            <v>3584</v>
          </cell>
          <cell r="E3958">
            <v>1971</v>
          </cell>
        </row>
        <row r="3959">
          <cell r="A3959" t="str">
            <v>BENJAMIN CONSTANT DO SULRS</v>
          </cell>
          <cell r="B3959" t="str">
            <v>BENJAMIN CONSTANT DO SUL</v>
          </cell>
          <cell r="C3959" t="str">
            <v>RS</v>
          </cell>
          <cell r="D3959">
            <v>531</v>
          </cell>
          <cell r="E3959">
            <v>308</v>
          </cell>
        </row>
        <row r="3960">
          <cell r="A3960" t="str">
            <v>BENTO GONCALVESRS</v>
          </cell>
          <cell r="B3960" t="str">
            <v>BENTO GONCALVES</v>
          </cell>
          <cell r="C3960" t="str">
            <v>RS</v>
          </cell>
          <cell r="D3960">
            <v>61603</v>
          </cell>
          <cell r="E3960">
            <v>38457</v>
          </cell>
        </row>
        <row r="3961">
          <cell r="A3961" t="str">
            <v>BOA VISTA DAS MISSOESRS</v>
          </cell>
          <cell r="B3961" t="str">
            <v>BOA VISTA DAS MISSOES</v>
          </cell>
          <cell r="C3961" t="str">
            <v>RS</v>
          </cell>
          <cell r="D3961">
            <v>933</v>
          </cell>
          <cell r="E3961">
            <v>462</v>
          </cell>
        </row>
        <row r="3962">
          <cell r="A3962" t="str">
            <v>BOA VISTA DO BURICARS</v>
          </cell>
          <cell r="B3962" t="str">
            <v>BOA VISTA DO BURICA</v>
          </cell>
          <cell r="C3962" t="str">
            <v>RS</v>
          </cell>
          <cell r="D3962">
            <v>3726</v>
          </cell>
          <cell r="E3962">
            <v>1796</v>
          </cell>
        </row>
        <row r="3963">
          <cell r="A3963" t="str">
            <v>BOA VISTA DO CADEADORS</v>
          </cell>
          <cell r="B3963" t="str">
            <v>BOA VISTA DO CADEADO</v>
          </cell>
          <cell r="C3963" t="str">
            <v>RS</v>
          </cell>
          <cell r="D3963">
            <v>772</v>
          </cell>
          <cell r="E3963">
            <v>383</v>
          </cell>
        </row>
        <row r="3964">
          <cell r="A3964" t="str">
            <v>BOA VISTA DO INCRARS</v>
          </cell>
          <cell r="B3964" t="str">
            <v>BOA VISTA DO INCRA</v>
          </cell>
          <cell r="C3964" t="str">
            <v>RS</v>
          </cell>
          <cell r="D3964">
            <v>819</v>
          </cell>
          <cell r="E3964">
            <v>474</v>
          </cell>
        </row>
        <row r="3965">
          <cell r="A3965" t="str">
            <v>BOA VISTA DO SULRS</v>
          </cell>
          <cell r="B3965" t="str">
            <v>BOA VISTA DO SUL</v>
          </cell>
          <cell r="C3965" t="str">
            <v>RS</v>
          </cell>
          <cell r="D3965">
            <v>1552</v>
          </cell>
          <cell r="E3965">
            <v>806</v>
          </cell>
        </row>
        <row r="3966">
          <cell r="A3966" t="str">
            <v>BOM JESUSRS</v>
          </cell>
          <cell r="B3966" t="str">
            <v>BOM JESUS</v>
          </cell>
          <cell r="C3966" t="str">
            <v>RS</v>
          </cell>
          <cell r="D3966">
            <v>3530</v>
          </cell>
          <cell r="E3966">
            <v>2110</v>
          </cell>
        </row>
        <row r="3967">
          <cell r="A3967" t="str">
            <v>BOM PRINCIPIORS</v>
          </cell>
          <cell r="B3967" t="str">
            <v>BOM PRINCIPIO</v>
          </cell>
          <cell r="C3967" t="str">
            <v>RS</v>
          </cell>
          <cell r="D3967">
            <v>6376</v>
          </cell>
          <cell r="E3967">
            <v>3557</v>
          </cell>
        </row>
        <row r="3968">
          <cell r="A3968" t="str">
            <v>BOM PROGRESSORS</v>
          </cell>
          <cell r="B3968" t="str">
            <v>BOM PROGRESSO</v>
          </cell>
          <cell r="C3968" t="str">
            <v>RS</v>
          </cell>
          <cell r="D3968">
            <v>835</v>
          </cell>
          <cell r="E3968">
            <v>399</v>
          </cell>
        </row>
        <row r="3969">
          <cell r="A3969" t="str">
            <v>BOM RETIRO DO SULRS</v>
          </cell>
          <cell r="B3969" t="str">
            <v>BOM RETIRO DO SUL</v>
          </cell>
          <cell r="C3969" t="str">
            <v>RS</v>
          </cell>
          <cell r="D3969">
            <v>5382</v>
          </cell>
          <cell r="E3969">
            <v>3093</v>
          </cell>
        </row>
        <row r="3970">
          <cell r="A3970" t="str">
            <v>BOQUEIRAO DO LEAORS</v>
          </cell>
          <cell r="B3970" t="str">
            <v>BOQUEIRAO DO LEAO</v>
          </cell>
          <cell r="C3970" t="str">
            <v>RS</v>
          </cell>
          <cell r="D3970">
            <v>3043</v>
          </cell>
          <cell r="E3970">
            <v>1519</v>
          </cell>
        </row>
        <row r="3971">
          <cell r="A3971" t="str">
            <v>BOSSOROCARS</v>
          </cell>
          <cell r="B3971" t="str">
            <v>BOSSOROCA</v>
          </cell>
          <cell r="C3971" t="str">
            <v>RS</v>
          </cell>
          <cell r="D3971">
            <v>1670</v>
          </cell>
          <cell r="E3971">
            <v>927</v>
          </cell>
        </row>
        <row r="3972">
          <cell r="A3972" t="str">
            <v>BOZANORS</v>
          </cell>
          <cell r="B3972" t="str">
            <v>BOZANO</v>
          </cell>
          <cell r="C3972" t="str">
            <v>RS</v>
          </cell>
          <cell r="D3972">
            <v>919</v>
          </cell>
          <cell r="E3972">
            <v>495</v>
          </cell>
        </row>
        <row r="3973">
          <cell r="A3973" t="str">
            <v>BRAGARS</v>
          </cell>
          <cell r="B3973" t="str">
            <v>BRAGA</v>
          </cell>
          <cell r="C3973" t="str">
            <v>RS</v>
          </cell>
          <cell r="D3973">
            <v>1250</v>
          </cell>
          <cell r="E3973">
            <v>650</v>
          </cell>
        </row>
        <row r="3974">
          <cell r="A3974" t="str">
            <v>BROCHIERRS</v>
          </cell>
          <cell r="B3974" t="str">
            <v>BROCHIER</v>
          </cell>
          <cell r="C3974" t="str">
            <v>RS</v>
          </cell>
          <cell r="D3974">
            <v>2816</v>
          </cell>
          <cell r="E3974">
            <v>1390</v>
          </cell>
        </row>
        <row r="3975">
          <cell r="A3975" t="str">
            <v>BUTIARS</v>
          </cell>
          <cell r="B3975" t="str">
            <v>BUTIA</v>
          </cell>
          <cell r="C3975" t="str">
            <v>RS</v>
          </cell>
          <cell r="D3975">
            <v>6807</v>
          </cell>
          <cell r="E3975">
            <v>4147</v>
          </cell>
        </row>
        <row r="3976">
          <cell r="A3976" t="str">
            <v>CACAPAVA DO SULRS</v>
          </cell>
          <cell r="B3976" t="str">
            <v>CACAPAVA DO SUL</v>
          </cell>
          <cell r="C3976" t="str">
            <v>RS</v>
          </cell>
          <cell r="D3976">
            <v>12169</v>
          </cell>
          <cell r="E3976">
            <v>7557</v>
          </cell>
        </row>
        <row r="3977">
          <cell r="A3977" t="str">
            <v>CACEQUIRS</v>
          </cell>
          <cell r="B3977" t="str">
            <v>CACEQUI</v>
          </cell>
          <cell r="C3977" t="str">
            <v>RS</v>
          </cell>
          <cell r="D3977">
            <v>3153</v>
          </cell>
          <cell r="E3977">
            <v>1901</v>
          </cell>
        </row>
        <row r="3978">
          <cell r="A3978" t="str">
            <v>CACHOEIRA DO SULRS</v>
          </cell>
          <cell r="B3978" t="str">
            <v>CACHOEIRA DO SUL</v>
          </cell>
          <cell r="C3978" t="str">
            <v>RS</v>
          </cell>
          <cell r="D3978">
            <v>33261</v>
          </cell>
          <cell r="E3978">
            <v>20279</v>
          </cell>
        </row>
        <row r="3979">
          <cell r="A3979" t="str">
            <v>CACHOEIRINHARS</v>
          </cell>
          <cell r="B3979" t="str">
            <v>CACHOEIRINHA</v>
          </cell>
          <cell r="C3979" t="str">
            <v>RS</v>
          </cell>
          <cell r="D3979">
            <v>52909</v>
          </cell>
          <cell r="E3979">
            <v>35324</v>
          </cell>
        </row>
        <row r="3980">
          <cell r="A3980" t="str">
            <v>CACIQUE DOBLERS</v>
          </cell>
          <cell r="B3980" t="str">
            <v>CACIQUE DOBLE</v>
          </cell>
          <cell r="C3980" t="str">
            <v>RS</v>
          </cell>
          <cell r="D3980">
            <v>1598</v>
          </cell>
          <cell r="E3980">
            <v>988</v>
          </cell>
        </row>
        <row r="3981">
          <cell r="A3981" t="str">
            <v>CAIBATERS</v>
          </cell>
          <cell r="B3981" t="str">
            <v>CAIBATE</v>
          </cell>
          <cell r="C3981" t="str">
            <v>RS</v>
          </cell>
          <cell r="D3981">
            <v>1910</v>
          </cell>
          <cell r="E3981">
            <v>1042</v>
          </cell>
        </row>
        <row r="3982">
          <cell r="A3982" t="str">
            <v>CAICARARS</v>
          </cell>
          <cell r="B3982" t="str">
            <v>CAICARA</v>
          </cell>
          <cell r="C3982" t="str">
            <v>RS</v>
          </cell>
          <cell r="D3982">
            <v>2274</v>
          </cell>
          <cell r="E3982">
            <v>1072</v>
          </cell>
        </row>
        <row r="3983">
          <cell r="A3983" t="str">
            <v>CAMAQUARS</v>
          </cell>
          <cell r="B3983" t="str">
            <v>CAMAQUA</v>
          </cell>
          <cell r="C3983" t="str">
            <v>RS</v>
          </cell>
          <cell r="D3983">
            <v>27864</v>
          </cell>
          <cell r="E3983">
            <v>15131</v>
          </cell>
        </row>
        <row r="3984">
          <cell r="A3984" t="str">
            <v>CAMARGORS</v>
          </cell>
          <cell r="B3984" t="str">
            <v>CAMARGO</v>
          </cell>
          <cell r="C3984" t="str">
            <v>RS</v>
          </cell>
          <cell r="D3984">
            <v>1219</v>
          </cell>
          <cell r="E3984">
            <v>760</v>
          </cell>
        </row>
        <row r="3985">
          <cell r="A3985" t="str">
            <v>CAMBARA DO SULRS</v>
          </cell>
          <cell r="B3985" t="str">
            <v>CAMBARA DO SUL</v>
          </cell>
          <cell r="C3985" t="str">
            <v>RS</v>
          </cell>
          <cell r="D3985">
            <v>2037</v>
          </cell>
          <cell r="E3985">
            <v>1148</v>
          </cell>
        </row>
        <row r="3986">
          <cell r="A3986" t="str">
            <v>CAMPESTRE DA SERRARS</v>
          </cell>
          <cell r="B3986" t="str">
            <v>CAMPESTRE DA SERRA</v>
          </cell>
          <cell r="C3986" t="str">
            <v>RS</v>
          </cell>
          <cell r="D3986">
            <v>1349</v>
          </cell>
          <cell r="E3986">
            <v>644</v>
          </cell>
        </row>
        <row r="3987">
          <cell r="A3987" t="str">
            <v>CAMPINA DAS MISSOESRS</v>
          </cell>
          <cell r="B3987" t="str">
            <v>CAMPINA DAS MISSOES</v>
          </cell>
          <cell r="C3987" t="str">
            <v>RS</v>
          </cell>
          <cell r="D3987">
            <v>2824</v>
          </cell>
          <cell r="E3987">
            <v>1568</v>
          </cell>
        </row>
        <row r="3988">
          <cell r="A3988" t="str">
            <v>CAMPINAS DO SULRS</v>
          </cell>
          <cell r="B3988" t="str">
            <v>CAMPINAS DO SUL</v>
          </cell>
          <cell r="C3988" t="str">
            <v>RS</v>
          </cell>
          <cell r="D3988">
            <v>2746</v>
          </cell>
          <cell r="E3988">
            <v>1706</v>
          </cell>
        </row>
        <row r="3989">
          <cell r="A3989" t="str">
            <v>CAMPO BOMRS</v>
          </cell>
          <cell r="B3989" t="str">
            <v>CAMPO BOM</v>
          </cell>
          <cell r="C3989" t="str">
            <v>RS</v>
          </cell>
          <cell r="D3989">
            <v>28637</v>
          </cell>
          <cell r="E3989">
            <v>17108</v>
          </cell>
        </row>
        <row r="3990">
          <cell r="A3990" t="str">
            <v>CAMPO NOVORS</v>
          </cell>
          <cell r="B3990" t="str">
            <v>CAMPO NOVO</v>
          </cell>
          <cell r="C3990" t="str">
            <v>RS</v>
          </cell>
          <cell r="D3990">
            <v>2124</v>
          </cell>
          <cell r="E3990">
            <v>1202</v>
          </cell>
        </row>
        <row r="3991">
          <cell r="A3991" t="str">
            <v>CAMPOS BORGESRS</v>
          </cell>
          <cell r="B3991" t="str">
            <v>CAMPOS BORGES</v>
          </cell>
          <cell r="C3991" t="str">
            <v>RS</v>
          </cell>
          <cell r="D3991">
            <v>1429</v>
          </cell>
          <cell r="E3991">
            <v>782</v>
          </cell>
        </row>
        <row r="3992">
          <cell r="A3992" t="str">
            <v>CANDELARIARS</v>
          </cell>
          <cell r="B3992" t="str">
            <v>CANDELARIA</v>
          </cell>
          <cell r="C3992" t="str">
            <v>RS</v>
          </cell>
          <cell r="D3992">
            <v>11402</v>
          </cell>
          <cell r="E3992">
            <v>6423</v>
          </cell>
        </row>
        <row r="3993">
          <cell r="A3993" t="str">
            <v>CANDIDO GODOIRS</v>
          </cell>
          <cell r="B3993" t="str">
            <v>CANDIDO GODOI</v>
          </cell>
          <cell r="C3993" t="str">
            <v>RS</v>
          </cell>
          <cell r="D3993">
            <v>3352</v>
          </cell>
          <cell r="E3993">
            <v>1840</v>
          </cell>
        </row>
        <row r="3994">
          <cell r="A3994" t="str">
            <v>CANDIOTARS</v>
          </cell>
          <cell r="B3994" t="str">
            <v>CANDIOTA</v>
          </cell>
          <cell r="C3994" t="str">
            <v>RS</v>
          </cell>
          <cell r="D3994">
            <v>3064</v>
          </cell>
          <cell r="E3994">
            <v>1833</v>
          </cell>
        </row>
        <row r="3995">
          <cell r="A3995" t="str">
            <v>CANELARS</v>
          </cell>
          <cell r="B3995" t="str">
            <v>CANELA</v>
          </cell>
          <cell r="C3995" t="str">
            <v>RS</v>
          </cell>
          <cell r="D3995">
            <v>17321</v>
          </cell>
          <cell r="E3995">
            <v>11818</v>
          </cell>
        </row>
        <row r="3996">
          <cell r="A3996" t="str">
            <v>CANGUCURS</v>
          </cell>
          <cell r="B3996" t="str">
            <v>CANGUCU</v>
          </cell>
          <cell r="C3996" t="str">
            <v>RS</v>
          </cell>
          <cell r="D3996">
            <v>24615</v>
          </cell>
          <cell r="E3996">
            <v>11897</v>
          </cell>
        </row>
        <row r="3997">
          <cell r="A3997" t="str">
            <v>CANOASRS</v>
          </cell>
          <cell r="B3997" t="str">
            <v>CANOAS</v>
          </cell>
          <cell r="C3997" t="str">
            <v>RS</v>
          </cell>
          <cell r="D3997">
            <v>140264</v>
          </cell>
          <cell r="E3997">
            <v>92627</v>
          </cell>
        </row>
        <row r="3998">
          <cell r="A3998" t="str">
            <v>CANUDOS DO VALERS</v>
          </cell>
          <cell r="B3998" t="str">
            <v>CANUDOS DO VALE</v>
          </cell>
          <cell r="C3998" t="str">
            <v>RS</v>
          </cell>
          <cell r="D3998">
            <v>612</v>
          </cell>
          <cell r="E3998">
            <v>339</v>
          </cell>
        </row>
        <row r="3999">
          <cell r="A3999" t="str">
            <v>CAPAO BONITO DO SULRS</v>
          </cell>
          <cell r="B3999" t="str">
            <v>CAPAO BONITO DO SUL</v>
          </cell>
          <cell r="C3999" t="str">
            <v>RS</v>
          </cell>
          <cell r="D3999">
            <v>418</v>
          </cell>
          <cell r="E3999">
            <v>245</v>
          </cell>
        </row>
        <row r="4000">
          <cell r="A4000" t="str">
            <v>CAPAO DA CANOARS</v>
          </cell>
          <cell r="B4000" t="str">
            <v>CAPAO DA CANOA</v>
          </cell>
          <cell r="C4000" t="str">
            <v>RS</v>
          </cell>
          <cell r="D4000">
            <v>18300</v>
          </cell>
          <cell r="E4000">
            <v>9966</v>
          </cell>
        </row>
        <row r="4001">
          <cell r="A4001" t="str">
            <v>CAPAO DO CIPORS</v>
          </cell>
          <cell r="B4001" t="str">
            <v>CAPAO DO CIPO</v>
          </cell>
          <cell r="C4001" t="str">
            <v>RS</v>
          </cell>
          <cell r="D4001">
            <v>925</v>
          </cell>
          <cell r="E4001">
            <v>420</v>
          </cell>
        </row>
        <row r="4002">
          <cell r="A4002" t="str">
            <v>CAPAO DO LEAORS</v>
          </cell>
          <cell r="B4002" t="str">
            <v>CAPAO DO LEAO</v>
          </cell>
          <cell r="C4002" t="str">
            <v>RS</v>
          </cell>
          <cell r="D4002">
            <v>7560</v>
          </cell>
          <cell r="E4002">
            <v>3575</v>
          </cell>
        </row>
        <row r="4003">
          <cell r="A4003" t="str">
            <v>CAPELA DE SANTANARS</v>
          </cell>
          <cell r="B4003" t="str">
            <v>CAPELA DE SANTANA</v>
          </cell>
          <cell r="C4003" t="str">
            <v>RS</v>
          </cell>
          <cell r="D4003">
            <v>2625</v>
          </cell>
          <cell r="E4003">
            <v>1450</v>
          </cell>
        </row>
        <row r="4004">
          <cell r="A4004" t="str">
            <v>CAPITAORS</v>
          </cell>
          <cell r="B4004" t="str">
            <v>CAPITAO</v>
          </cell>
          <cell r="C4004" t="str">
            <v>RS</v>
          </cell>
          <cell r="D4004">
            <v>1281</v>
          </cell>
          <cell r="E4004">
            <v>679</v>
          </cell>
        </row>
        <row r="4005">
          <cell r="A4005" t="str">
            <v>CAPIVARI DO SULRS</v>
          </cell>
          <cell r="B4005" t="str">
            <v>CAPIVARI DO SUL</v>
          </cell>
          <cell r="C4005" t="str">
            <v>RS</v>
          </cell>
          <cell r="D4005">
            <v>1529</v>
          </cell>
          <cell r="E4005">
            <v>808</v>
          </cell>
        </row>
        <row r="4006">
          <cell r="A4006" t="str">
            <v>CARAARS</v>
          </cell>
          <cell r="B4006" t="str">
            <v>CARAA</v>
          </cell>
          <cell r="C4006" t="str">
            <v>RS</v>
          </cell>
          <cell r="D4006">
            <v>1859</v>
          </cell>
          <cell r="E4006">
            <v>1008</v>
          </cell>
        </row>
        <row r="4007">
          <cell r="A4007" t="str">
            <v>CARAZINHORS</v>
          </cell>
          <cell r="B4007" t="str">
            <v>CARAZINHO</v>
          </cell>
          <cell r="C4007" t="str">
            <v>RS</v>
          </cell>
          <cell r="D4007">
            <v>29063</v>
          </cell>
          <cell r="E4007">
            <v>16312</v>
          </cell>
        </row>
        <row r="4008">
          <cell r="A4008" t="str">
            <v>CARLOS BARBOSARS</v>
          </cell>
          <cell r="B4008" t="str">
            <v>CARLOS BARBOSA</v>
          </cell>
          <cell r="C4008" t="str">
            <v>RS</v>
          </cell>
          <cell r="D4008">
            <v>13813</v>
          </cell>
          <cell r="E4008">
            <v>8742</v>
          </cell>
        </row>
        <row r="4009">
          <cell r="A4009" t="str">
            <v>CARLOS GOMESRS</v>
          </cell>
          <cell r="B4009" t="str">
            <v>CARLOS GOMES</v>
          </cell>
          <cell r="C4009" t="str">
            <v>RS</v>
          </cell>
          <cell r="D4009">
            <v>483</v>
          </cell>
          <cell r="E4009">
            <v>321</v>
          </cell>
        </row>
        <row r="4010">
          <cell r="A4010" t="str">
            <v>CASCARS</v>
          </cell>
          <cell r="B4010" t="str">
            <v>CASCA</v>
          </cell>
          <cell r="C4010" t="str">
            <v>RS</v>
          </cell>
          <cell r="D4010">
            <v>5315</v>
          </cell>
          <cell r="E4010">
            <v>3457</v>
          </cell>
        </row>
        <row r="4011">
          <cell r="A4011" t="str">
            <v>CASEIROSRS</v>
          </cell>
          <cell r="B4011" t="str">
            <v>CASEIROS</v>
          </cell>
          <cell r="C4011" t="str">
            <v>RS</v>
          </cell>
          <cell r="D4011">
            <v>1389</v>
          </cell>
          <cell r="E4011">
            <v>850</v>
          </cell>
        </row>
        <row r="4012">
          <cell r="A4012" t="str">
            <v>CATUIPERS</v>
          </cell>
          <cell r="B4012" t="str">
            <v>CATUIPE</v>
          </cell>
          <cell r="C4012" t="str">
            <v>RS</v>
          </cell>
          <cell r="D4012">
            <v>4184</v>
          </cell>
          <cell r="E4012">
            <v>2296</v>
          </cell>
        </row>
        <row r="4013">
          <cell r="A4013" t="str">
            <v>CAXIAS DO SULRS</v>
          </cell>
          <cell r="B4013" t="str">
            <v>CAXIAS DO SUL</v>
          </cell>
          <cell r="C4013" t="str">
            <v>RS</v>
          </cell>
          <cell r="D4013">
            <v>230790</v>
          </cell>
          <cell r="E4013">
            <v>153625</v>
          </cell>
        </row>
        <row r="4014">
          <cell r="A4014" t="str">
            <v>CENTENARIORS</v>
          </cell>
          <cell r="B4014" t="str">
            <v>CENTENARIO</v>
          </cell>
          <cell r="C4014" t="str">
            <v>RS</v>
          </cell>
          <cell r="D4014">
            <v>1174</v>
          </cell>
          <cell r="E4014">
            <v>743</v>
          </cell>
        </row>
        <row r="4015">
          <cell r="A4015" t="str">
            <v>CERRITORS</v>
          </cell>
          <cell r="B4015" t="str">
            <v>CERRITO</v>
          </cell>
          <cell r="C4015" t="str">
            <v>RS</v>
          </cell>
          <cell r="D4015">
            <v>2161</v>
          </cell>
          <cell r="E4015">
            <v>981</v>
          </cell>
        </row>
        <row r="4016">
          <cell r="A4016" t="str">
            <v>CERRO BRANCORS</v>
          </cell>
          <cell r="B4016" t="str">
            <v>CERRO BRANCO</v>
          </cell>
          <cell r="C4016" t="str">
            <v>RS</v>
          </cell>
          <cell r="D4016">
            <v>1786</v>
          </cell>
          <cell r="E4016">
            <v>960</v>
          </cell>
        </row>
        <row r="4017">
          <cell r="A4017" t="str">
            <v>CERRO GRANDERS</v>
          </cell>
          <cell r="B4017" t="str">
            <v>CERRO GRANDE</v>
          </cell>
          <cell r="C4017" t="str">
            <v>RS</v>
          </cell>
          <cell r="D4017">
            <v>837</v>
          </cell>
          <cell r="E4017">
            <v>421</v>
          </cell>
        </row>
        <row r="4018">
          <cell r="A4018" t="str">
            <v>CERRO GRANDE DO SULRS</v>
          </cell>
          <cell r="B4018" t="str">
            <v>CERRO GRANDE DO SUL</v>
          </cell>
          <cell r="C4018" t="str">
            <v>RS</v>
          </cell>
          <cell r="D4018">
            <v>4732</v>
          </cell>
          <cell r="E4018">
            <v>1845</v>
          </cell>
        </row>
        <row r="4019">
          <cell r="A4019" t="str">
            <v>CERRO LARGORS</v>
          </cell>
          <cell r="B4019" t="str">
            <v>CERRO LARGO</v>
          </cell>
          <cell r="C4019" t="str">
            <v>RS</v>
          </cell>
          <cell r="D4019">
            <v>6277</v>
          </cell>
          <cell r="E4019">
            <v>3427</v>
          </cell>
        </row>
        <row r="4020">
          <cell r="A4020" t="str">
            <v>CHAPADARS</v>
          </cell>
          <cell r="B4020" t="str">
            <v>CHAPADA</v>
          </cell>
          <cell r="C4020" t="str">
            <v>RS</v>
          </cell>
          <cell r="D4020">
            <v>5278</v>
          </cell>
          <cell r="E4020">
            <v>3061</v>
          </cell>
        </row>
        <row r="4021">
          <cell r="A4021" t="str">
            <v>CHARQUEADASRS</v>
          </cell>
          <cell r="B4021" t="str">
            <v>CHARQUEADAS</v>
          </cell>
          <cell r="C4021" t="str">
            <v>RS</v>
          </cell>
          <cell r="D4021">
            <v>11828</v>
          </cell>
          <cell r="E4021">
            <v>7576</v>
          </cell>
        </row>
        <row r="4022">
          <cell r="A4022" t="str">
            <v>CHARRUARS</v>
          </cell>
          <cell r="B4022" t="str">
            <v>CHARRUA</v>
          </cell>
          <cell r="C4022" t="str">
            <v>RS</v>
          </cell>
          <cell r="D4022">
            <v>1097</v>
          </cell>
          <cell r="E4022">
            <v>663</v>
          </cell>
        </row>
        <row r="4023">
          <cell r="A4023" t="str">
            <v>CHIAPETTARS</v>
          </cell>
          <cell r="B4023" t="str">
            <v>CHIAPETTA</v>
          </cell>
          <cell r="C4023" t="str">
            <v>RS</v>
          </cell>
          <cell r="D4023">
            <v>1570</v>
          </cell>
          <cell r="E4023">
            <v>945</v>
          </cell>
        </row>
        <row r="4024">
          <cell r="A4024" t="str">
            <v>CHUIRS</v>
          </cell>
          <cell r="B4024" t="str">
            <v>CHUI</v>
          </cell>
          <cell r="C4024" t="str">
            <v>RS</v>
          </cell>
          <cell r="D4024">
            <v>2427</v>
          </cell>
          <cell r="E4024">
            <v>1444</v>
          </cell>
        </row>
        <row r="4025">
          <cell r="A4025" t="str">
            <v>CHUVISCARS</v>
          </cell>
          <cell r="B4025" t="str">
            <v>CHUVISCA</v>
          </cell>
          <cell r="C4025" t="str">
            <v>RS</v>
          </cell>
          <cell r="D4025">
            <v>1949</v>
          </cell>
          <cell r="E4025">
            <v>1066</v>
          </cell>
        </row>
        <row r="4026">
          <cell r="A4026" t="str">
            <v>CIDREIRARS</v>
          </cell>
          <cell r="B4026" t="str">
            <v>CIDREIRA</v>
          </cell>
          <cell r="C4026" t="str">
            <v>RS</v>
          </cell>
          <cell r="D4026">
            <v>2483</v>
          </cell>
          <cell r="E4026">
            <v>1421</v>
          </cell>
        </row>
        <row r="4027">
          <cell r="A4027" t="str">
            <v>CIRIACORS</v>
          </cell>
          <cell r="B4027" t="str">
            <v>CIRIACO</v>
          </cell>
          <cell r="C4027" t="str">
            <v>RS</v>
          </cell>
          <cell r="D4027">
            <v>2397</v>
          </cell>
          <cell r="E4027">
            <v>1522</v>
          </cell>
        </row>
        <row r="4028">
          <cell r="A4028" t="str">
            <v>COLINASRS</v>
          </cell>
          <cell r="B4028" t="str">
            <v>COLINAS</v>
          </cell>
          <cell r="C4028" t="str">
            <v>RS</v>
          </cell>
          <cell r="D4028">
            <v>1403</v>
          </cell>
          <cell r="E4028">
            <v>782</v>
          </cell>
        </row>
        <row r="4029">
          <cell r="A4029" t="str">
            <v>COLORADORS</v>
          </cell>
          <cell r="B4029" t="str">
            <v>COLORADO</v>
          </cell>
          <cell r="C4029" t="str">
            <v>RS</v>
          </cell>
          <cell r="D4029">
            <v>1946</v>
          </cell>
          <cell r="E4029">
            <v>1074</v>
          </cell>
        </row>
        <row r="4030">
          <cell r="A4030" t="str">
            <v>CONDORRS</v>
          </cell>
          <cell r="B4030" t="str">
            <v>CONDOR</v>
          </cell>
          <cell r="C4030" t="str">
            <v>RS</v>
          </cell>
          <cell r="D4030">
            <v>2848</v>
          </cell>
          <cell r="E4030">
            <v>1742</v>
          </cell>
        </row>
        <row r="4031">
          <cell r="A4031" t="str">
            <v>CONSTANTINARS</v>
          </cell>
          <cell r="B4031" t="str">
            <v>CONSTANTINA</v>
          </cell>
          <cell r="C4031" t="str">
            <v>RS</v>
          </cell>
          <cell r="D4031">
            <v>4480</v>
          </cell>
          <cell r="E4031">
            <v>2806</v>
          </cell>
        </row>
        <row r="4032">
          <cell r="A4032" t="str">
            <v>COQUEIRO BAIXORS</v>
          </cell>
          <cell r="B4032" t="str">
            <v>COQUEIRO BAIXO</v>
          </cell>
          <cell r="C4032" t="str">
            <v>RS</v>
          </cell>
          <cell r="D4032">
            <v>598</v>
          </cell>
          <cell r="E4032">
            <v>368</v>
          </cell>
        </row>
        <row r="4033">
          <cell r="A4033" t="str">
            <v>COQUEIROS DO SULRS</v>
          </cell>
          <cell r="B4033" t="str">
            <v>COQUEIROS DO SUL</v>
          </cell>
          <cell r="C4033" t="str">
            <v>RS</v>
          </cell>
          <cell r="D4033">
            <v>1166</v>
          </cell>
          <cell r="E4033">
            <v>585</v>
          </cell>
        </row>
        <row r="4034">
          <cell r="A4034" t="str">
            <v>CORONEL BARROSRS</v>
          </cell>
          <cell r="B4034" t="str">
            <v>CORONEL BARROS</v>
          </cell>
          <cell r="C4034" t="str">
            <v>RS</v>
          </cell>
          <cell r="D4034">
            <v>1066</v>
          </cell>
          <cell r="E4034">
            <v>612</v>
          </cell>
        </row>
        <row r="4035">
          <cell r="A4035" t="str">
            <v>CORONEL BICACORS</v>
          </cell>
          <cell r="B4035" t="str">
            <v>CORONEL BICACO</v>
          </cell>
          <cell r="C4035" t="str">
            <v>RS</v>
          </cell>
          <cell r="D4035">
            <v>2611</v>
          </cell>
          <cell r="E4035">
            <v>1446</v>
          </cell>
        </row>
        <row r="4036">
          <cell r="A4036" t="str">
            <v>CORONEL PILARRS</v>
          </cell>
          <cell r="B4036" t="str">
            <v>CORONEL PILAR</v>
          </cell>
          <cell r="C4036" t="str">
            <v>RS</v>
          </cell>
          <cell r="D4036">
            <v>778</v>
          </cell>
          <cell r="E4036">
            <v>413</v>
          </cell>
        </row>
        <row r="4037">
          <cell r="A4037" t="str">
            <v>COTIPORARS</v>
          </cell>
          <cell r="B4037" t="str">
            <v>COTIPORA</v>
          </cell>
          <cell r="C4037" t="str">
            <v>RS</v>
          </cell>
          <cell r="D4037">
            <v>1979</v>
          </cell>
          <cell r="E4037">
            <v>1164</v>
          </cell>
        </row>
        <row r="4038">
          <cell r="A4038" t="str">
            <v>COXILHARS</v>
          </cell>
          <cell r="B4038" t="str">
            <v>COXILHA</v>
          </cell>
          <cell r="C4038" t="str">
            <v>RS</v>
          </cell>
          <cell r="D4038">
            <v>1165</v>
          </cell>
          <cell r="E4038">
            <v>622</v>
          </cell>
        </row>
        <row r="4039">
          <cell r="A4039" t="str">
            <v>CRISSIUMALRS</v>
          </cell>
          <cell r="B4039" t="str">
            <v>CRISSIUMAL</v>
          </cell>
          <cell r="C4039" t="str">
            <v>RS</v>
          </cell>
          <cell r="D4039">
            <v>6844</v>
          </cell>
          <cell r="E4039">
            <v>3348</v>
          </cell>
        </row>
        <row r="4040">
          <cell r="A4040" t="str">
            <v>CRISTALRS</v>
          </cell>
          <cell r="B4040" t="str">
            <v>CRISTAL</v>
          </cell>
          <cell r="C4040" t="str">
            <v>RS</v>
          </cell>
          <cell r="D4040">
            <v>2583</v>
          </cell>
          <cell r="E4040">
            <v>1343</v>
          </cell>
        </row>
        <row r="4041">
          <cell r="A4041" t="str">
            <v>CRISTAL DO SULRS</v>
          </cell>
          <cell r="B4041" t="str">
            <v>CRISTAL DO SUL</v>
          </cell>
          <cell r="C4041" t="str">
            <v>RS</v>
          </cell>
          <cell r="D4041">
            <v>845</v>
          </cell>
          <cell r="E4041">
            <v>399</v>
          </cell>
        </row>
        <row r="4042">
          <cell r="A4042" t="str">
            <v>CRUZ ALTARS</v>
          </cell>
          <cell r="B4042" t="str">
            <v>CRUZ ALTA</v>
          </cell>
          <cell r="C4042" t="str">
            <v>RS</v>
          </cell>
          <cell r="D4042">
            <v>25353</v>
          </cell>
          <cell r="E4042">
            <v>15374</v>
          </cell>
        </row>
        <row r="4043">
          <cell r="A4043" t="str">
            <v>CRUZALTENSERS</v>
          </cell>
          <cell r="B4043" t="str">
            <v>CRUZALTENSE</v>
          </cell>
          <cell r="C4043" t="str">
            <v>RS</v>
          </cell>
          <cell r="D4043">
            <v>910</v>
          </cell>
          <cell r="E4043">
            <v>524</v>
          </cell>
        </row>
        <row r="4044">
          <cell r="A4044" t="str">
            <v>CRUZEIRO DO SULRS</v>
          </cell>
          <cell r="B4044" t="str">
            <v>CRUZEIRO DO SUL</v>
          </cell>
          <cell r="C4044" t="str">
            <v>RS</v>
          </cell>
          <cell r="D4044">
            <v>6317</v>
          </cell>
          <cell r="E4044">
            <v>3365</v>
          </cell>
        </row>
        <row r="4045">
          <cell r="A4045" t="str">
            <v>DAVID CANABARRORS</v>
          </cell>
          <cell r="B4045" t="str">
            <v>DAVID CANABARRO</v>
          </cell>
          <cell r="C4045" t="str">
            <v>RS</v>
          </cell>
          <cell r="D4045">
            <v>2564</v>
          </cell>
          <cell r="E4045">
            <v>1516</v>
          </cell>
        </row>
        <row r="4046">
          <cell r="A4046" t="str">
            <v>DERRUBADASRS</v>
          </cell>
          <cell r="B4046" t="str">
            <v>DERRUBADAS</v>
          </cell>
          <cell r="C4046" t="str">
            <v>RS</v>
          </cell>
          <cell r="D4046">
            <v>995</v>
          </cell>
          <cell r="E4046">
            <v>494</v>
          </cell>
        </row>
        <row r="4047">
          <cell r="A4047" t="str">
            <v>DEZESSEIS DE NOVEMBRORS</v>
          </cell>
          <cell r="B4047" t="str">
            <v>DEZESSEIS DE NOVEMBRO</v>
          </cell>
          <cell r="C4047" t="str">
            <v>RS</v>
          </cell>
          <cell r="D4047">
            <v>844</v>
          </cell>
          <cell r="E4047">
            <v>391</v>
          </cell>
        </row>
        <row r="4048">
          <cell r="A4048" t="str">
            <v>DILERMANDO DE AGUIARRS</v>
          </cell>
          <cell r="B4048" t="str">
            <v>DILERMANDO DE AGUIAR</v>
          </cell>
          <cell r="C4048" t="str">
            <v>RS</v>
          </cell>
          <cell r="D4048">
            <v>680</v>
          </cell>
          <cell r="E4048">
            <v>362</v>
          </cell>
        </row>
        <row r="4049">
          <cell r="A4049" t="str">
            <v>DOIS IRMAOSRS</v>
          </cell>
          <cell r="B4049" t="str">
            <v>DOIS IRMAOS</v>
          </cell>
          <cell r="C4049" t="str">
            <v>RS</v>
          </cell>
          <cell r="D4049">
            <v>12278</v>
          </cell>
          <cell r="E4049">
            <v>8149</v>
          </cell>
        </row>
        <row r="4050">
          <cell r="A4050" t="str">
            <v>DOIS IRMAOS DAS MISSOESRS</v>
          </cell>
          <cell r="B4050" t="str">
            <v>DOIS IRMAOS DAS MISSOES</v>
          </cell>
          <cell r="C4050" t="str">
            <v>RS</v>
          </cell>
          <cell r="D4050">
            <v>676</v>
          </cell>
          <cell r="E4050">
            <v>360</v>
          </cell>
        </row>
        <row r="4051">
          <cell r="A4051" t="str">
            <v>DOIS LAJEADOSRS</v>
          </cell>
          <cell r="B4051" t="str">
            <v>DOIS LAJEADOS</v>
          </cell>
          <cell r="C4051" t="str">
            <v>RS</v>
          </cell>
          <cell r="D4051">
            <v>1663</v>
          </cell>
          <cell r="E4051">
            <v>1131</v>
          </cell>
        </row>
        <row r="4052">
          <cell r="A4052" t="str">
            <v>DOM FELICIANORS</v>
          </cell>
          <cell r="B4052" t="str">
            <v>DOM FELICIANO</v>
          </cell>
          <cell r="C4052" t="str">
            <v>RS</v>
          </cell>
          <cell r="D4052">
            <v>5300</v>
          </cell>
          <cell r="E4052">
            <v>2895</v>
          </cell>
        </row>
        <row r="4053">
          <cell r="A4053" t="str">
            <v>DOM PEDRITORS</v>
          </cell>
          <cell r="B4053" t="str">
            <v>DOM PEDRITO</v>
          </cell>
          <cell r="C4053" t="str">
            <v>RS</v>
          </cell>
          <cell r="D4053">
            <v>15268</v>
          </cell>
          <cell r="E4053">
            <v>7520</v>
          </cell>
        </row>
        <row r="4054">
          <cell r="A4054" t="str">
            <v>DOM PEDRO DE ALCANTARARS</v>
          </cell>
          <cell r="B4054" t="str">
            <v>DOM PEDRO DE ALCANTARA</v>
          </cell>
          <cell r="C4054" t="str">
            <v>RS</v>
          </cell>
          <cell r="D4054">
            <v>1079</v>
          </cell>
          <cell r="E4054">
            <v>489</v>
          </cell>
        </row>
        <row r="4055">
          <cell r="A4055" t="str">
            <v>DONA FRANCISCARS</v>
          </cell>
          <cell r="B4055" t="str">
            <v>DONA FRANCISCA</v>
          </cell>
          <cell r="C4055" t="str">
            <v>RS</v>
          </cell>
          <cell r="D4055">
            <v>1240</v>
          </cell>
          <cell r="E4055">
            <v>693</v>
          </cell>
        </row>
        <row r="4056">
          <cell r="A4056" t="str">
            <v>DOUTOR MAURICIO CARDOSORS</v>
          </cell>
          <cell r="B4056" t="str">
            <v>DOUTOR MAURICIO CARDOSO</v>
          </cell>
          <cell r="C4056" t="str">
            <v>RS</v>
          </cell>
          <cell r="D4056">
            <v>2295</v>
          </cell>
          <cell r="E4056">
            <v>1319</v>
          </cell>
        </row>
        <row r="4057">
          <cell r="A4057" t="str">
            <v>DOUTOR RICARDORS</v>
          </cell>
          <cell r="B4057" t="str">
            <v>DOUTOR RICARDO</v>
          </cell>
          <cell r="C4057" t="str">
            <v>RS</v>
          </cell>
          <cell r="D4057">
            <v>946</v>
          </cell>
          <cell r="E4057">
            <v>593</v>
          </cell>
        </row>
        <row r="4058">
          <cell r="A4058" t="str">
            <v>ELDORADO DO SULRS</v>
          </cell>
          <cell r="B4058" t="str">
            <v>ELDORADO DO SUL</v>
          </cell>
          <cell r="C4058" t="str">
            <v>RS</v>
          </cell>
          <cell r="D4058">
            <v>9839</v>
          </cell>
          <cell r="E4058">
            <v>6016</v>
          </cell>
        </row>
        <row r="4059">
          <cell r="A4059" t="str">
            <v>ENCANTADORS</v>
          </cell>
          <cell r="B4059" t="str">
            <v>ENCANTADO</v>
          </cell>
          <cell r="C4059" t="str">
            <v>RS</v>
          </cell>
          <cell r="D4059">
            <v>12803</v>
          </cell>
          <cell r="E4059">
            <v>7155</v>
          </cell>
        </row>
        <row r="4060">
          <cell r="A4060" t="str">
            <v>ENCRUZILHADA DO SULRS</v>
          </cell>
          <cell r="B4060" t="str">
            <v>ENCRUZILHADA DO SUL</v>
          </cell>
          <cell r="C4060" t="str">
            <v>RS</v>
          </cell>
          <cell r="D4060">
            <v>7797</v>
          </cell>
          <cell r="E4060">
            <v>4346</v>
          </cell>
        </row>
        <row r="4061">
          <cell r="A4061" t="str">
            <v>ENGENHO VELHORS</v>
          </cell>
          <cell r="B4061" t="str">
            <v>ENGENHO VELHO</v>
          </cell>
          <cell r="C4061" t="str">
            <v>RS</v>
          </cell>
          <cell r="D4061">
            <v>445</v>
          </cell>
          <cell r="E4061">
            <v>286</v>
          </cell>
        </row>
        <row r="4062">
          <cell r="A4062" t="str">
            <v>ENTRE IJUISRS</v>
          </cell>
          <cell r="B4062" t="str">
            <v>ENTRE IJUIS</v>
          </cell>
          <cell r="C4062" t="str">
            <v>RS</v>
          </cell>
          <cell r="D4062">
            <v>3922</v>
          </cell>
          <cell r="E4062">
            <v>2247</v>
          </cell>
        </row>
        <row r="4063">
          <cell r="A4063" t="str">
            <v>ENTRE RIOS DO SULRS</v>
          </cell>
          <cell r="B4063" t="str">
            <v>ENTRE RIOS DO SUL</v>
          </cell>
          <cell r="C4063" t="str">
            <v>RS</v>
          </cell>
          <cell r="D4063">
            <v>1028</v>
          </cell>
          <cell r="E4063">
            <v>680</v>
          </cell>
        </row>
        <row r="4064">
          <cell r="A4064" t="str">
            <v>EREBANGORS</v>
          </cell>
          <cell r="B4064" t="str">
            <v>EREBANGO</v>
          </cell>
          <cell r="C4064" t="str">
            <v>RS</v>
          </cell>
          <cell r="D4064">
            <v>1184</v>
          </cell>
          <cell r="E4064">
            <v>722</v>
          </cell>
        </row>
        <row r="4065">
          <cell r="A4065" t="str">
            <v>ERECHIMRS</v>
          </cell>
          <cell r="B4065" t="str">
            <v>ERECHIM</v>
          </cell>
          <cell r="C4065" t="str">
            <v>RS</v>
          </cell>
          <cell r="D4065">
            <v>51769</v>
          </cell>
          <cell r="E4065">
            <v>31488</v>
          </cell>
        </row>
        <row r="4066">
          <cell r="A4066" t="str">
            <v>ERNESTINARS</v>
          </cell>
          <cell r="B4066" t="str">
            <v>ERNESTINA</v>
          </cell>
          <cell r="C4066" t="str">
            <v>RS</v>
          </cell>
          <cell r="D4066">
            <v>1726</v>
          </cell>
          <cell r="E4066">
            <v>969</v>
          </cell>
        </row>
        <row r="4067">
          <cell r="A4067" t="str">
            <v>ERVAL GRANDERS</v>
          </cell>
          <cell r="B4067" t="str">
            <v>ERVAL GRANDE</v>
          </cell>
          <cell r="C4067" t="str">
            <v>RS</v>
          </cell>
          <cell r="D4067">
            <v>1737</v>
          </cell>
          <cell r="E4067">
            <v>849</v>
          </cell>
        </row>
        <row r="4068">
          <cell r="A4068" t="str">
            <v>ERVAL SECORS</v>
          </cell>
          <cell r="B4068" t="str">
            <v>ERVAL SECO</v>
          </cell>
          <cell r="C4068" t="str">
            <v>RS</v>
          </cell>
          <cell r="D4068">
            <v>2301</v>
          </cell>
          <cell r="E4068">
            <v>1382</v>
          </cell>
        </row>
        <row r="4069">
          <cell r="A4069" t="str">
            <v>ESMERALDARS</v>
          </cell>
          <cell r="B4069" t="str">
            <v>ESMERALDA</v>
          </cell>
          <cell r="C4069" t="str">
            <v>RS</v>
          </cell>
          <cell r="D4069">
            <v>1122</v>
          </cell>
          <cell r="E4069">
            <v>767</v>
          </cell>
        </row>
        <row r="4070">
          <cell r="A4070" t="str">
            <v>ESPERANCA DO SULRS</v>
          </cell>
          <cell r="B4070" t="str">
            <v>ESPERANCA DO SUL</v>
          </cell>
          <cell r="C4070" t="str">
            <v>RS</v>
          </cell>
          <cell r="D4070">
            <v>1030</v>
          </cell>
          <cell r="E4070">
            <v>543</v>
          </cell>
        </row>
        <row r="4071">
          <cell r="A4071" t="str">
            <v>ESPUMOSORS</v>
          </cell>
          <cell r="B4071" t="str">
            <v>ESPUMOSO</v>
          </cell>
          <cell r="C4071" t="str">
            <v>RS</v>
          </cell>
          <cell r="D4071">
            <v>7849</v>
          </cell>
          <cell r="E4071">
            <v>4249</v>
          </cell>
        </row>
        <row r="4072">
          <cell r="A4072" t="str">
            <v>ESTACAORS</v>
          </cell>
          <cell r="B4072" t="str">
            <v>ESTACAO</v>
          </cell>
          <cell r="C4072" t="str">
            <v>RS</v>
          </cell>
          <cell r="D4072">
            <v>2923</v>
          </cell>
          <cell r="E4072">
            <v>1832</v>
          </cell>
        </row>
        <row r="4073">
          <cell r="A4073" t="str">
            <v>ESTANCIA VELHARS</v>
          </cell>
          <cell r="B4073" t="str">
            <v>ESTANCIA VELHA</v>
          </cell>
          <cell r="C4073" t="str">
            <v>RS</v>
          </cell>
          <cell r="D4073">
            <v>20973</v>
          </cell>
          <cell r="E4073">
            <v>12818</v>
          </cell>
        </row>
        <row r="4074">
          <cell r="A4074" t="str">
            <v>ESTEIORS</v>
          </cell>
          <cell r="B4074" t="str">
            <v>ESTEIO</v>
          </cell>
          <cell r="C4074" t="str">
            <v>RS</v>
          </cell>
          <cell r="D4074">
            <v>35428</v>
          </cell>
          <cell r="E4074">
            <v>23482</v>
          </cell>
        </row>
        <row r="4075">
          <cell r="A4075" t="str">
            <v>ESTRELARS</v>
          </cell>
          <cell r="B4075" t="str">
            <v>ESTRELA</v>
          </cell>
          <cell r="C4075" t="str">
            <v>RS</v>
          </cell>
          <cell r="D4075">
            <v>18750</v>
          </cell>
          <cell r="E4075">
            <v>10026</v>
          </cell>
        </row>
        <row r="4076">
          <cell r="A4076" t="str">
            <v>ESTRELA VELHARS</v>
          </cell>
          <cell r="B4076" t="str">
            <v>ESTRELA VELHA</v>
          </cell>
          <cell r="C4076" t="str">
            <v>RS</v>
          </cell>
          <cell r="D4076">
            <v>1357</v>
          </cell>
          <cell r="E4076">
            <v>772</v>
          </cell>
        </row>
        <row r="4077">
          <cell r="A4077" t="str">
            <v>EUGENIO DE CASTRORS</v>
          </cell>
          <cell r="B4077" t="str">
            <v>EUGENIO DE CASTRO</v>
          </cell>
          <cell r="C4077" t="str">
            <v>RS</v>
          </cell>
          <cell r="D4077">
            <v>1085</v>
          </cell>
          <cell r="E4077">
            <v>641</v>
          </cell>
        </row>
        <row r="4078">
          <cell r="A4078" t="str">
            <v>FAGUNDES VARELARS</v>
          </cell>
          <cell r="B4078" t="str">
            <v>FAGUNDES VARELA</v>
          </cell>
          <cell r="C4078" t="str">
            <v>RS</v>
          </cell>
          <cell r="D4078">
            <v>1415</v>
          </cell>
          <cell r="E4078">
            <v>855</v>
          </cell>
        </row>
        <row r="4079">
          <cell r="A4079" t="str">
            <v>FARROUPILHARS</v>
          </cell>
          <cell r="B4079" t="str">
            <v>FARROUPILHA</v>
          </cell>
          <cell r="C4079" t="str">
            <v>RS</v>
          </cell>
          <cell r="D4079">
            <v>33469</v>
          </cell>
          <cell r="E4079">
            <v>21621</v>
          </cell>
        </row>
        <row r="4080">
          <cell r="A4080" t="str">
            <v>FAXINAL DO SOTURNORS</v>
          </cell>
          <cell r="B4080" t="str">
            <v>FAXINAL DO SOTURNO</v>
          </cell>
          <cell r="C4080" t="str">
            <v>RS</v>
          </cell>
          <cell r="D4080">
            <v>2980</v>
          </cell>
          <cell r="E4080">
            <v>1746</v>
          </cell>
        </row>
        <row r="4081">
          <cell r="A4081" t="str">
            <v>FAXINALZINHORS</v>
          </cell>
          <cell r="B4081" t="str">
            <v>FAXINALZINHO</v>
          </cell>
          <cell r="C4081" t="str">
            <v>RS</v>
          </cell>
          <cell r="D4081">
            <v>782</v>
          </cell>
          <cell r="E4081">
            <v>461</v>
          </cell>
        </row>
        <row r="4082">
          <cell r="A4082" t="str">
            <v>FAZENDA VILANOVARS</v>
          </cell>
          <cell r="B4082" t="str">
            <v>FAZENDA VILANOVA</v>
          </cell>
          <cell r="C4082" t="str">
            <v>RS</v>
          </cell>
          <cell r="D4082">
            <v>1882</v>
          </cell>
          <cell r="E4082">
            <v>985</v>
          </cell>
        </row>
        <row r="4083">
          <cell r="A4083" t="str">
            <v>FELIZRS</v>
          </cell>
          <cell r="B4083" t="str">
            <v>FELIZ</v>
          </cell>
          <cell r="C4083" t="str">
            <v>RS</v>
          </cell>
          <cell r="D4083">
            <v>7193</v>
          </cell>
          <cell r="E4083">
            <v>4018</v>
          </cell>
        </row>
        <row r="4084">
          <cell r="A4084" t="str">
            <v>FLORES DA CUNHARS</v>
          </cell>
          <cell r="B4084" t="str">
            <v>FLORES DA CUNHA</v>
          </cell>
          <cell r="C4084" t="str">
            <v>RS</v>
          </cell>
          <cell r="D4084">
            <v>16577</v>
          </cell>
          <cell r="E4084">
            <v>9818</v>
          </cell>
        </row>
        <row r="4085">
          <cell r="A4085" t="str">
            <v>FLORIANO PEIXOTORS</v>
          </cell>
          <cell r="B4085" t="str">
            <v>FLORIANO PEIXOTO</v>
          </cell>
          <cell r="C4085" t="str">
            <v>RS</v>
          </cell>
          <cell r="D4085">
            <v>822</v>
          </cell>
          <cell r="E4085">
            <v>452</v>
          </cell>
        </row>
        <row r="4086">
          <cell r="A4086" t="str">
            <v>FONTOURA XAVIERRS</v>
          </cell>
          <cell r="B4086" t="str">
            <v>FONTOURA XAVIER</v>
          </cell>
          <cell r="C4086" t="str">
            <v>RS</v>
          </cell>
          <cell r="D4086">
            <v>3334</v>
          </cell>
          <cell r="E4086">
            <v>1996</v>
          </cell>
        </row>
        <row r="4087">
          <cell r="A4087" t="str">
            <v>FORMIGUEIRORS</v>
          </cell>
          <cell r="B4087" t="str">
            <v>FORMIGUEIRO</v>
          </cell>
          <cell r="C4087" t="str">
            <v>RS</v>
          </cell>
          <cell r="D4087">
            <v>2218</v>
          </cell>
          <cell r="E4087">
            <v>1307</v>
          </cell>
        </row>
        <row r="4088">
          <cell r="A4088" t="str">
            <v>FORQUETINHARS</v>
          </cell>
          <cell r="B4088" t="str">
            <v>FORQUETINHA</v>
          </cell>
          <cell r="C4088" t="str">
            <v>RS</v>
          </cell>
          <cell r="D4088">
            <v>1104</v>
          </cell>
          <cell r="E4088">
            <v>557</v>
          </cell>
        </row>
        <row r="4089">
          <cell r="A4089" t="str">
            <v>FORTALEZA DOS VALOSRS</v>
          </cell>
          <cell r="B4089" t="str">
            <v>FORTALEZA DOS VALOS</v>
          </cell>
          <cell r="C4089" t="str">
            <v>RS</v>
          </cell>
          <cell r="D4089">
            <v>2153</v>
          </cell>
          <cell r="E4089">
            <v>1214</v>
          </cell>
        </row>
        <row r="4090">
          <cell r="A4090" t="str">
            <v>FREDERICO WESTPHALENRS</v>
          </cell>
          <cell r="B4090" t="str">
            <v>FREDERICO WESTPHALEN</v>
          </cell>
          <cell r="C4090" t="str">
            <v>RS</v>
          </cell>
          <cell r="D4090">
            <v>14036</v>
          </cell>
          <cell r="E4090">
            <v>7741</v>
          </cell>
        </row>
        <row r="4091">
          <cell r="A4091" t="str">
            <v>GARIBALDIRS</v>
          </cell>
          <cell r="B4091" t="str">
            <v>GARIBALDI</v>
          </cell>
          <cell r="C4091" t="str">
            <v>RS</v>
          </cell>
          <cell r="D4091">
            <v>18316</v>
          </cell>
          <cell r="E4091">
            <v>10626</v>
          </cell>
        </row>
        <row r="4092">
          <cell r="A4092" t="str">
            <v>GARRUCHOSRS</v>
          </cell>
          <cell r="B4092" t="str">
            <v>GARRUCHOS</v>
          </cell>
          <cell r="C4092" t="str">
            <v>RS</v>
          </cell>
          <cell r="D4092">
            <v>608</v>
          </cell>
          <cell r="E4092">
            <v>264</v>
          </cell>
        </row>
        <row r="4093">
          <cell r="A4093" t="str">
            <v>GAURAMARS</v>
          </cell>
          <cell r="B4093" t="str">
            <v>GAURAMA</v>
          </cell>
          <cell r="C4093" t="str">
            <v>RS</v>
          </cell>
          <cell r="D4093">
            <v>2909</v>
          </cell>
          <cell r="E4093">
            <v>1800</v>
          </cell>
        </row>
        <row r="4094">
          <cell r="A4094" t="str">
            <v>GENERAL CAMARARS</v>
          </cell>
          <cell r="B4094" t="str">
            <v>GENERAL CAMARA</v>
          </cell>
          <cell r="C4094" t="str">
            <v>RS</v>
          </cell>
          <cell r="D4094">
            <v>2418</v>
          </cell>
          <cell r="E4094">
            <v>1479</v>
          </cell>
        </row>
        <row r="4095">
          <cell r="A4095" t="str">
            <v>GENTILRS</v>
          </cell>
          <cell r="B4095" t="str">
            <v>GENTIL</v>
          </cell>
          <cell r="C4095" t="str">
            <v>RS</v>
          </cell>
          <cell r="D4095">
            <v>798</v>
          </cell>
          <cell r="E4095">
            <v>425</v>
          </cell>
        </row>
        <row r="4096">
          <cell r="A4096" t="str">
            <v>GETULIO VARGASRS</v>
          </cell>
          <cell r="B4096" t="str">
            <v>GETULIO VARGAS</v>
          </cell>
          <cell r="C4096" t="str">
            <v>RS</v>
          </cell>
          <cell r="D4096">
            <v>8342</v>
          </cell>
          <cell r="E4096">
            <v>5056</v>
          </cell>
        </row>
        <row r="4097">
          <cell r="A4097" t="str">
            <v>GIRUARS</v>
          </cell>
          <cell r="B4097" t="str">
            <v>GIRUA</v>
          </cell>
          <cell r="C4097" t="str">
            <v>RS</v>
          </cell>
          <cell r="D4097">
            <v>6779</v>
          </cell>
          <cell r="E4097">
            <v>4110</v>
          </cell>
        </row>
        <row r="4098">
          <cell r="A4098" t="str">
            <v>GLORINHARS</v>
          </cell>
          <cell r="B4098" t="str">
            <v>GLORINHA</v>
          </cell>
          <cell r="C4098" t="str">
            <v>RS</v>
          </cell>
          <cell r="D4098">
            <v>2884</v>
          </cell>
          <cell r="E4098">
            <v>1758</v>
          </cell>
        </row>
        <row r="4099">
          <cell r="A4099" t="str">
            <v>GRAMADORS</v>
          </cell>
          <cell r="B4099" t="str">
            <v>GRAMADO</v>
          </cell>
          <cell r="C4099" t="str">
            <v>RS</v>
          </cell>
          <cell r="D4099">
            <v>18349</v>
          </cell>
          <cell r="E4099">
            <v>12122</v>
          </cell>
        </row>
        <row r="4100">
          <cell r="A4100" t="str">
            <v>GRAMADO DOS LOUREIROSRS</v>
          </cell>
          <cell r="B4100" t="str">
            <v>GRAMADO DOS LOUREIROS</v>
          </cell>
          <cell r="C4100" t="str">
            <v>RS</v>
          </cell>
          <cell r="D4100">
            <v>572</v>
          </cell>
          <cell r="E4100">
            <v>378</v>
          </cell>
        </row>
        <row r="4101">
          <cell r="A4101" t="str">
            <v>GRAMADO XAVIERRS</v>
          </cell>
          <cell r="B4101" t="str">
            <v>GRAMADO XAVIER</v>
          </cell>
          <cell r="C4101" t="str">
            <v>RS</v>
          </cell>
          <cell r="D4101">
            <v>1281</v>
          </cell>
          <cell r="E4101">
            <v>552</v>
          </cell>
        </row>
        <row r="4102">
          <cell r="A4102" t="str">
            <v>GRAVATAIRS</v>
          </cell>
          <cell r="B4102" t="str">
            <v>GRAVATAI</v>
          </cell>
          <cell r="C4102" t="str">
            <v>RS</v>
          </cell>
          <cell r="D4102">
            <v>97489</v>
          </cell>
          <cell r="E4102">
            <v>65797</v>
          </cell>
        </row>
        <row r="4103">
          <cell r="A4103" t="str">
            <v>GUABIJURS</v>
          </cell>
          <cell r="B4103" t="str">
            <v>GUABIJU</v>
          </cell>
          <cell r="C4103" t="str">
            <v>RS</v>
          </cell>
          <cell r="D4103">
            <v>709</v>
          </cell>
          <cell r="E4103">
            <v>464</v>
          </cell>
        </row>
        <row r="4104">
          <cell r="A4104" t="str">
            <v>GUAIBARS</v>
          </cell>
          <cell r="B4104" t="str">
            <v>GUAIBA</v>
          </cell>
          <cell r="C4104" t="str">
            <v>RS</v>
          </cell>
          <cell r="D4104">
            <v>33872</v>
          </cell>
          <cell r="E4104">
            <v>22650</v>
          </cell>
        </row>
        <row r="4105">
          <cell r="A4105" t="str">
            <v>GUAPORERS</v>
          </cell>
          <cell r="B4105" t="str">
            <v>GUAPORE</v>
          </cell>
          <cell r="C4105" t="str">
            <v>RS</v>
          </cell>
          <cell r="D4105">
            <v>11437</v>
          </cell>
          <cell r="E4105">
            <v>8121</v>
          </cell>
        </row>
        <row r="4106">
          <cell r="A4106" t="str">
            <v>GUARANI DAS MISSOESRS</v>
          </cell>
          <cell r="B4106" t="str">
            <v>GUARANI DAS MISSOES</v>
          </cell>
          <cell r="C4106" t="str">
            <v>RS</v>
          </cell>
          <cell r="D4106">
            <v>3313</v>
          </cell>
          <cell r="E4106">
            <v>1827</v>
          </cell>
        </row>
        <row r="4107">
          <cell r="A4107" t="str">
            <v>HARMONIARS</v>
          </cell>
          <cell r="B4107" t="str">
            <v>HARMONIA</v>
          </cell>
          <cell r="C4107" t="str">
            <v>RS</v>
          </cell>
          <cell r="D4107">
            <v>2452</v>
          </cell>
          <cell r="E4107">
            <v>1409</v>
          </cell>
        </row>
        <row r="4108">
          <cell r="A4108" t="str">
            <v>HERVALRS</v>
          </cell>
          <cell r="B4108" t="str">
            <v>HERVAL</v>
          </cell>
          <cell r="C4108" t="str">
            <v>RS</v>
          </cell>
          <cell r="D4108">
            <v>2266</v>
          </cell>
          <cell r="E4108">
            <v>1230</v>
          </cell>
        </row>
        <row r="4109">
          <cell r="A4109" t="str">
            <v>HERVEIRASRS</v>
          </cell>
          <cell r="B4109" t="str">
            <v>HERVEIRAS</v>
          </cell>
          <cell r="C4109" t="str">
            <v>RS</v>
          </cell>
          <cell r="D4109">
            <v>883</v>
          </cell>
          <cell r="E4109">
            <v>448</v>
          </cell>
        </row>
        <row r="4110">
          <cell r="A4110" t="str">
            <v>HORIZONTINARS</v>
          </cell>
          <cell r="B4110" t="str">
            <v>HORIZONTINA</v>
          </cell>
          <cell r="C4110" t="str">
            <v>RS</v>
          </cell>
          <cell r="D4110">
            <v>10772</v>
          </cell>
          <cell r="E4110">
            <v>6135</v>
          </cell>
        </row>
        <row r="4111">
          <cell r="A4111" t="str">
            <v>HULHA NEGRARS</v>
          </cell>
          <cell r="B4111" t="str">
            <v>HULHA NEGRA</v>
          </cell>
          <cell r="C4111" t="str">
            <v>RS</v>
          </cell>
          <cell r="D4111">
            <v>1266</v>
          </cell>
          <cell r="E4111">
            <v>698</v>
          </cell>
        </row>
        <row r="4112">
          <cell r="A4112" t="str">
            <v>HUMAITARS</v>
          </cell>
          <cell r="B4112" t="str">
            <v>HUMAITA</v>
          </cell>
          <cell r="C4112" t="str">
            <v>RS</v>
          </cell>
          <cell r="D4112">
            <v>2404</v>
          </cell>
          <cell r="E4112">
            <v>1375</v>
          </cell>
        </row>
        <row r="4113">
          <cell r="A4113" t="str">
            <v>IBARAMARS</v>
          </cell>
          <cell r="B4113" t="str">
            <v>IBARAMA</v>
          </cell>
          <cell r="C4113" t="str">
            <v>RS</v>
          </cell>
          <cell r="D4113">
            <v>1832</v>
          </cell>
          <cell r="E4113">
            <v>1021</v>
          </cell>
        </row>
        <row r="4114">
          <cell r="A4114" t="str">
            <v>IBIACARS</v>
          </cell>
          <cell r="B4114" t="str">
            <v>IBIACA</v>
          </cell>
          <cell r="C4114" t="str">
            <v>RS</v>
          </cell>
          <cell r="D4114">
            <v>2464</v>
          </cell>
          <cell r="E4114">
            <v>1419</v>
          </cell>
        </row>
        <row r="4115">
          <cell r="A4115" t="str">
            <v>IBIRAIARASRS</v>
          </cell>
          <cell r="B4115" t="str">
            <v>IBIRAIARAS</v>
          </cell>
          <cell r="C4115" t="str">
            <v>RS</v>
          </cell>
          <cell r="D4115">
            <v>3777</v>
          </cell>
          <cell r="E4115">
            <v>2146</v>
          </cell>
        </row>
        <row r="4116">
          <cell r="A4116" t="str">
            <v>IBIRAPUITARS</v>
          </cell>
          <cell r="B4116" t="str">
            <v>IBIRAPUITA</v>
          </cell>
          <cell r="C4116" t="str">
            <v>RS</v>
          </cell>
          <cell r="D4116">
            <v>1545</v>
          </cell>
          <cell r="E4116">
            <v>981</v>
          </cell>
        </row>
        <row r="4117">
          <cell r="A4117" t="str">
            <v>IBIRUBARS</v>
          </cell>
          <cell r="B4117" t="str">
            <v>IBIRUBA</v>
          </cell>
          <cell r="C4117" t="str">
            <v>RS</v>
          </cell>
          <cell r="D4117">
            <v>10793</v>
          </cell>
          <cell r="E4117">
            <v>6594</v>
          </cell>
        </row>
        <row r="4118">
          <cell r="A4118" t="str">
            <v>IGREJINHARS</v>
          </cell>
          <cell r="B4118" t="str">
            <v>IGREJINHA</v>
          </cell>
          <cell r="C4118" t="str">
            <v>RS</v>
          </cell>
          <cell r="D4118">
            <v>15073</v>
          </cell>
          <cell r="E4118">
            <v>8696</v>
          </cell>
        </row>
        <row r="4119">
          <cell r="A4119" t="str">
            <v>IJUIRS</v>
          </cell>
          <cell r="B4119" t="str">
            <v>IJUI</v>
          </cell>
          <cell r="C4119" t="str">
            <v>RS</v>
          </cell>
          <cell r="D4119">
            <v>38101</v>
          </cell>
          <cell r="E4119">
            <v>21774</v>
          </cell>
        </row>
        <row r="4120">
          <cell r="A4120" t="str">
            <v>ILOPOLISRS</v>
          </cell>
          <cell r="B4120" t="str">
            <v>ILOPOLIS</v>
          </cell>
          <cell r="C4120" t="str">
            <v>RS</v>
          </cell>
          <cell r="D4120">
            <v>1956</v>
          </cell>
          <cell r="E4120">
            <v>1205</v>
          </cell>
        </row>
        <row r="4121">
          <cell r="A4121" t="str">
            <v>IMBERS</v>
          </cell>
          <cell r="B4121" t="str">
            <v>IMBE</v>
          </cell>
          <cell r="C4121" t="str">
            <v>RS</v>
          </cell>
          <cell r="D4121">
            <v>6611</v>
          </cell>
          <cell r="E4121">
            <v>3923</v>
          </cell>
        </row>
        <row r="4122">
          <cell r="A4122" t="str">
            <v>IMIGRANTERS</v>
          </cell>
          <cell r="B4122" t="str">
            <v>IMIGRANTE</v>
          </cell>
          <cell r="C4122" t="str">
            <v>RS</v>
          </cell>
          <cell r="D4122">
            <v>1595</v>
          </cell>
          <cell r="E4122">
            <v>945</v>
          </cell>
        </row>
        <row r="4123">
          <cell r="A4123" t="str">
            <v>INDEPENDENCIARS</v>
          </cell>
          <cell r="B4123" t="str">
            <v>INDEPENDENCIA</v>
          </cell>
          <cell r="C4123" t="str">
            <v>RS</v>
          </cell>
          <cell r="D4123">
            <v>2627</v>
          </cell>
          <cell r="E4123">
            <v>1521</v>
          </cell>
        </row>
        <row r="4124">
          <cell r="A4124" t="str">
            <v>INHACORARS</v>
          </cell>
          <cell r="B4124" t="str">
            <v>INHACORA</v>
          </cell>
          <cell r="C4124" t="str">
            <v>RS</v>
          </cell>
          <cell r="D4124">
            <v>676</v>
          </cell>
          <cell r="E4124">
            <v>352</v>
          </cell>
        </row>
        <row r="4125">
          <cell r="A4125" t="str">
            <v>IPERS</v>
          </cell>
          <cell r="B4125" t="str">
            <v>IPE</v>
          </cell>
          <cell r="C4125" t="str">
            <v>RS</v>
          </cell>
          <cell r="D4125">
            <v>2692</v>
          </cell>
          <cell r="E4125">
            <v>1574</v>
          </cell>
        </row>
        <row r="4126">
          <cell r="A4126" t="str">
            <v>IPIRANGA DO SULRS</v>
          </cell>
          <cell r="B4126" t="str">
            <v>IPIRANGA DO SUL</v>
          </cell>
          <cell r="C4126" t="str">
            <v>RS</v>
          </cell>
          <cell r="D4126">
            <v>1226</v>
          </cell>
          <cell r="E4126">
            <v>668</v>
          </cell>
        </row>
        <row r="4127">
          <cell r="A4127" t="str">
            <v>IRAIRS</v>
          </cell>
          <cell r="B4127" t="str">
            <v>IRAI</v>
          </cell>
          <cell r="C4127" t="str">
            <v>RS</v>
          </cell>
          <cell r="D4127">
            <v>2839</v>
          </cell>
          <cell r="E4127">
            <v>1498</v>
          </cell>
        </row>
        <row r="4128">
          <cell r="A4128" t="str">
            <v>ITAARARS</v>
          </cell>
          <cell r="B4128" t="str">
            <v>ITAARA</v>
          </cell>
          <cell r="C4128" t="str">
            <v>RS</v>
          </cell>
          <cell r="D4128">
            <v>1764</v>
          </cell>
          <cell r="E4128">
            <v>1042</v>
          </cell>
        </row>
        <row r="4129">
          <cell r="A4129" t="str">
            <v>ITACURUBIRS</v>
          </cell>
          <cell r="B4129" t="str">
            <v>ITACURUBI</v>
          </cell>
          <cell r="C4129" t="str">
            <v>RS</v>
          </cell>
          <cell r="D4129">
            <v>681</v>
          </cell>
          <cell r="E4129">
            <v>308</v>
          </cell>
        </row>
        <row r="4130">
          <cell r="A4130" t="str">
            <v>ITAPUCARS</v>
          </cell>
          <cell r="B4130" t="str">
            <v>ITAPUCA</v>
          </cell>
          <cell r="C4130" t="str">
            <v>RS</v>
          </cell>
          <cell r="D4130">
            <v>753</v>
          </cell>
          <cell r="E4130">
            <v>485</v>
          </cell>
        </row>
        <row r="4131">
          <cell r="A4131" t="str">
            <v>ITAQUIRS</v>
          </cell>
          <cell r="B4131" t="str">
            <v>ITAQUI</v>
          </cell>
          <cell r="C4131" t="str">
            <v>RS</v>
          </cell>
          <cell r="D4131">
            <v>11538</v>
          </cell>
          <cell r="E4131">
            <v>5623</v>
          </cell>
        </row>
        <row r="4132">
          <cell r="A4132" t="str">
            <v>ITATIRS</v>
          </cell>
          <cell r="B4132" t="str">
            <v>ITATI</v>
          </cell>
          <cell r="C4132" t="str">
            <v>RS</v>
          </cell>
          <cell r="D4132">
            <v>777</v>
          </cell>
          <cell r="E4132">
            <v>340</v>
          </cell>
        </row>
        <row r="4133">
          <cell r="A4133" t="str">
            <v>ITATIBA DO SULRS</v>
          </cell>
          <cell r="B4133" t="str">
            <v>ITATIBA DO SUL</v>
          </cell>
          <cell r="C4133" t="str">
            <v>RS</v>
          </cell>
          <cell r="D4133">
            <v>1383</v>
          </cell>
          <cell r="E4133">
            <v>748</v>
          </cell>
        </row>
        <row r="4134">
          <cell r="A4134" t="str">
            <v>IVORARS</v>
          </cell>
          <cell r="B4134" t="str">
            <v>IVORA</v>
          </cell>
          <cell r="C4134" t="str">
            <v>RS</v>
          </cell>
          <cell r="D4134">
            <v>825</v>
          </cell>
          <cell r="E4134">
            <v>468</v>
          </cell>
        </row>
        <row r="4135">
          <cell r="A4135" t="str">
            <v>IVOTIRS</v>
          </cell>
          <cell r="B4135" t="str">
            <v>IVOTI</v>
          </cell>
          <cell r="C4135" t="str">
            <v>RS</v>
          </cell>
          <cell r="D4135">
            <v>10305</v>
          </cell>
          <cell r="E4135">
            <v>6540</v>
          </cell>
        </row>
        <row r="4136">
          <cell r="A4136" t="str">
            <v>JABOTICABARS</v>
          </cell>
          <cell r="B4136" t="str">
            <v>JABOTICABA</v>
          </cell>
          <cell r="C4136" t="str">
            <v>RS</v>
          </cell>
          <cell r="D4136">
            <v>1228</v>
          </cell>
          <cell r="E4136">
            <v>619</v>
          </cell>
        </row>
        <row r="4137">
          <cell r="A4137" t="str">
            <v>JACUIZINHORS</v>
          </cell>
          <cell r="B4137" t="str">
            <v>JACUIZINHO</v>
          </cell>
          <cell r="C4137" t="str">
            <v>RS</v>
          </cell>
          <cell r="D4137">
            <v>632</v>
          </cell>
          <cell r="E4137">
            <v>303</v>
          </cell>
        </row>
        <row r="4138">
          <cell r="A4138" t="str">
            <v>JACUTINGARS</v>
          </cell>
          <cell r="B4138" t="str">
            <v>JACUTINGA</v>
          </cell>
          <cell r="C4138" t="str">
            <v>RS</v>
          </cell>
          <cell r="D4138">
            <v>1702</v>
          </cell>
          <cell r="E4138">
            <v>1093</v>
          </cell>
        </row>
        <row r="4139">
          <cell r="A4139" t="str">
            <v>JAGUARAORS</v>
          </cell>
          <cell r="B4139" t="str">
            <v>JAGUARAO</v>
          </cell>
          <cell r="C4139" t="str">
            <v>RS</v>
          </cell>
          <cell r="D4139">
            <v>11421</v>
          </cell>
          <cell r="E4139">
            <v>6559</v>
          </cell>
        </row>
        <row r="4140">
          <cell r="A4140" t="str">
            <v>JAGUARIRS</v>
          </cell>
          <cell r="B4140" t="str">
            <v>JAGUARI</v>
          </cell>
          <cell r="C4140" t="str">
            <v>RS</v>
          </cell>
          <cell r="D4140">
            <v>4449</v>
          </cell>
          <cell r="E4140">
            <v>2575</v>
          </cell>
        </row>
        <row r="4141">
          <cell r="A4141" t="str">
            <v>JAQUIRANARS</v>
          </cell>
          <cell r="B4141" t="str">
            <v>JAQUIRANA</v>
          </cell>
          <cell r="C4141" t="str">
            <v>RS</v>
          </cell>
          <cell r="D4141">
            <v>1119</v>
          </cell>
          <cell r="E4141">
            <v>672</v>
          </cell>
        </row>
        <row r="4142">
          <cell r="A4142" t="str">
            <v>JARIRS</v>
          </cell>
          <cell r="B4142" t="str">
            <v>JARI</v>
          </cell>
          <cell r="C4142" t="str">
            <v>RS</v>
          </cell>
          <cell r="D4142">
            <v>935</v>
          </cell>
          <cell r="E4142">
            <v>435</v>
          </cell>
        </row>
        <row r="4143">
          <cell r="A4143" t="str">
            <v>JOIARS</v>
          </cell>
          <cell r="B4143" t="str">
            <v>JOIA</v>
          </cell>
          <cell r="C4143" t="str">
            <v>RS</v>
          </cell>
          <cell r="D4143">
            <v>3055</v>
          </cell>
          <cell r="E4143">
            <v>1590</v>
          </cell>
        </row>
        <row r="4144">
          <cell r="A4144" t="str">
            <v>JULIO DE CASTILHOSRS</v>
          </cell>
          <cell r="B4144" t="str">
            <v>JULIO DE CASTILHOS</v>
          </cell>
          <cell r="C4144" t="str">
            <v>RS</v>
          </cell>
          <cell r="D4144">
            <v>7027</v>
          </cell>
          <cell r="E4144">
            <v>3901</v>
          </cell>
        </row>
        <row r="4145">
          <cell r="A4145" t="str">
            <v>LAGOA BONITA DO SULRS</v>
          </cell>
          <cell r="B4145" t="str">
            <v>LAGOA BONITA DO SUL</v>
          </cell>
          <cell r="C4145" t="str">
            <v>RS</v>
          </cell>
          <cell r="D4145">
            <v>1011</v>
          </cell>
          <cell r="E4145">
            <v>599</v>
          </cell>
        </row>
        <row r="4146">
          <cell r="A4146" t="str">
            <v>LAGOA DOS TRES CANTOSRS</v>
          </cell>
          <cell r="B4146" t="str">
            <v>LAGOA DOS TRES CANTOS</v>
          </cell>
          <cell r="C4146" t="str">
            <v>RS</v>
          </cell>
          <cell r="D4146">
            <v>898</v>
          </cell>
          <cell r="E4146">
            <v>497</v>
          </cell>
        </row>
        <row r="4147">
          <cell r="A4147" t="str">
            <v>LAGOA VERMELHARS</v>
          </cell>
          <cell r="B4147" t="str">
            <v>LAGOA VERMELHA</v>
          </cell>
          <cell r="C4147" t="str">
            <v>RS</v>
          </cell>
          <cell r="D4147">
            <v>11438</v>
          </cell>
          <cell r="E4147">
            <v>7644</v>
          </cell>
        </row>
        <row r="4148">
          <cell r="A4148" t="str">
            <v>LAGOAORS</v>
          </cell>
          <cell r="B4148" t="str">
            <v>LAGOAO</v>
          </cell>
          <cell r="C4148" t="str">
            <v>RS</v>
          </cell>
          <cell r="D4148">
            <v>1635</v>
          </cell>
          <cell r="E4148">
            <v>798</v>
          </cell>
        </row>
        <row r="4149">
          <cell r="A4149" t="str">
            <v>LAJEADORS</v>
          </cell>
          <cell r="B4149" t="str">
            <v>LAJEADO</v>
          </cell>
          <cell r="C4149" t="str">
            <v>RS</v>
          </cell>
          <cell r="D4149">
            <v>45065</v>
          </cell>
          <cell r="E4149">
            <v>24571</v>
          </cell>
        </row>
        <row r="4150">
          <cell r="A4150" t="str">
            <v>LAJEADO DO BUGRERS</v>
          </cell>
          <cell r="B4150" t="str">
            <v>LAJEADO DO BUGRE</v>
          </cell>
          <cell r="C4150" t="str">
            <v>RS</v>
          </cell>
          <cell r="D4150">
            <v>533</v>
          </cell>
          <cell r="E4150">
            <v>258</v>
          </cell>
        </row>
        <row r="4151">
          <cell r="A4151" t="str">
            <v>LAVRAS DO SULRS</v>
          </cell>
          <cell r="B4151" t="str">
            <v>LAVRAS DO SUL</v>
          </cell>
          <cell r="C4151" t="str">
            <v>RS</v>
          </cell>
          <cell r="D4151">
            <v>2155</v>
          </cell>
          <cell r="E4151">
            <v>1292</v>
          </cell>
        </row>
        <row r="4152">
          <cell r="A4152" t="str">
            <v>LIBERATO SALZANORS</v>
          </cell>
          <cell r="B4152" t="str">
            <v>LIBERATO SALZANO</v>
          </cell>
          <cell r="C4152" t="str">
            <v>RS</v>
          </cell>
          <cell r="D4152">
            <v>1960</v>
          </cell>
          <cell r="E4152">
            <v>1036</v>
          </cell>
        </row>
        <row r="4153">
          <cell r="A4153" t="str">
            <v>LINDOLFO COLLORRS</v>
          </cell>
          <cell r="B4153" t="str">
            <v>LINDOLFO COLLOR</v>
          </cell>
          <cell r="C4153" t="str">
            <v>RS</v>
          </cell>
          <cell r="D4153">
            <v>2018</v>
          </cell>
          <cell r="E4153">
            <v>1230</v>
          </cell>
        </row>
        <row r="4154">
          <cell r="A4154" t="str">
            <v>LINHA NOVARS</v>
          </cell>
          <cell r="B4154" t="str">
            <v>LINHA NOVA</v>
          </cell>
          <cell r="C4154" t="str">
            <v>RS</v>
          </cell>
          <cell r="D4154">
            <v>825</v>
          </cell>
          <cell r="E4154">
            <v>500</v>
          </cell>
        </row>
        <row r="4155">
          <cell r="A4155" t="str">
            <v>MACAMBARARS</v>
          </cell>
          <cell r="B4155" t="str">
            <v>MACAMBARA</v>
          </cell>
          <cell r="C4155" t="str">
            <v>RS</v>
          </cell>
          <cell r="D4155">
            <v>587</v>
          </cell>
          <cell r="E4155">
            <v>266</v>
          </cell>
        </row>
        <row r="4156">
          <cell r="A4156" t="str">
            <v>MACHADINHORS</v>
          </cell>
          <cell r="B4156" t="str">
            <v>MACHADINHO</v>
          </cell>
          <cell r="C4156" t="str">
            <v>RS</v>
          </cell>
          <cell r="D4156">
            <v>1965</v>
          </cell>
          <cell r="E4156">
            <v>1103</v>
          </cell>
        </row>
        <row r="4157">
          <cell r="A4157" t="str">
            <v>MAMPITUBARS</v>
          </cell>
          <cell r="B4157" t="str">
            <v>MAMPITUBA</v>
          </cell>
          <cell r="C4157" t="str">
            <v>RS</v>
          </cell>
          <cell r="D4157">
            <v>669</v>
          </cell>
          <cell r="E4157">
            <v>225</v>
          </cell>
        </row>
        <row r="4158">
          <cell r="A4158" t="str">
            <v>MANOEL VIANARS</v>
          </cell>
          <cell r="B4158" t="str">
            <v>MANOEL VIANA</v>
          </cell>
          <cell r="C4158" t="str">
            <v>RS</v>
          </cell>
          <cell r="D4158">
            <v>2076</v>
          </cell>
          <cell r="E4158">
            <v>1081</v>
          </cell>
        </row>
        <row r="4159">
          <cell r="A4159" t="str">
            <v>MAQUINERS</v>
          </cell>
          <cell r="B4159" t="str">
            <v>MAQUINE</v>
          </cell>
          <cell r="C4159" t="str">
            <v>RS</v>
          </cell>
          <cell r="D4159">
            <v>2523</v>
          </cell>
          <cell r="E4159">
            <v>1362</v>
          </cell>
        </row>
        <row r="4160">
          <cell r="A4160" t="str">
            <v>MARATARS</v>
          </cell>
          <cell r="B4160" t="str">
            <v>MARATA</v>
          </cell>
          <cell r="C4160" t="str">
            <v>RS</v>
          </cell>
          <cell r="D4160">
            <v>1350</v>
          </cell>
          <cell r="E4160">
            <v>673</v>
          </cell>
        </row>
        <row r="4161">
          <cell r="A4161" t="str">
            <v>MARAURS</v>
          </cell>
          <cell r="B4161" t="str">
            <v>MARAU</v>
          </cell>
          <cell r="C4161" t="str">
            <v>RS</v>
          </cell>
          <cell r="D4161">
            <v>19552</v>
          </cell>
          <cell r="E4161">
            <v>12572</v>
          </cell>
        </row>
        <row r="4162">
          <cell r="A4162" t="str">
            <v>MARCELINO RAMOSRS</v>
          </cell>
          <cell r="B4162" t="str">
            <v>MARCELINO RAMOS</v>
          </cell>
          <cell r="C4162" t="str">
            <v>RS</v>
          </cell>
          <cell r="D4162">
            <v>1995</v>
          </cell>
          <cell r="E4162">
            <v>1180</v>
          </cell>
        </row>
        <row r="4163">
          <cell r="A4163" t="str">
            <v>MARIANA PIMENTELRS</v>
          </cell>
          <cell r="B4163" t="str">
            <v>MARIANA PIMENTEL</v>
          </cell>
          <cell r="C4163" t="str">
            <v>RS</v>
          </cell>
          <cell r="D4163">
            <v>1593</v>
          </cell>
          <cell r="E4163">
            <v>860</v>
          </cell>
        </row>
        <row r="4164">
          <cell r="A4164" t="str">
            <v>MARIANO MORORS</v>
          </cell>
          <cell r="B4164" t="str">
            <v>MARIANO MORO</v>
          </cell>
          <cell r="C4164" t="str">
            <v>RS</v>
          </cell>
          <cell r="D4164">
            <v>913</v>
          </cell>
          <cell r="E4164">
            <v>585</v>
          </cell>
        </row>
        <row r="4165">
          <cell r="A4165" t="str">
            <v>MARQUES DE SOUZARS</v>
          </cell>
          <cell r="B4165" t="str">
            <v>MARQUES DE SOUZA</v>
          </cell>
          <cell r="C4165" t="str">
            <v>RS</v>
          </cell>
          <cell r="D4165">
            <v>1952</v>
          </cell>
          <cell r="E4165">
            <v>982</v>
          </cell>
        </row>
        <row r="4166">
          <cell r="A4166" t="str">
            <v>MATARS</v>
          </cell>
          <cell r="B4166" t="str">
            <v>MATA</v>
          </cell>
          <cell r="C4166" t="str">
            <v>RS</v>
          </cell>
          <cell r="D4166">
            <v>1737</v>
          </cell>
          <cell r="E4166">
            <v>983</v>
          </cell>
        </row>
        <row r="4167">
          <cell r="A4167" t="str">
            <v>MATO CASTELHANORS</v>
          </cell>
          <cell r="B4167" t="str">
            <v>MATO CASTELHANO</v>
          </cell>
          <cell r="C4167" t="str">
            <v>RS</v>
          </cell>
          <cell r="D4167">
            <v>1149</v>
          </cell>
          <cell r="E4167">
            <v>552</v>
          </cell>
        </row>
        <row r="4168">
          <cell r="A4168" t="str">
            <v>MATO LEITAORS</v>
          </cell>
          <cell r="B4168" t="str">
            <v>MATO LEITAO</v>
          </cell>
          <cell r="C4168" t="str">
            <v>RS</v>
          </cell>
          <cell r="D4168">
            <v>2662</v>
          </cell>
          <cell r="E4168">
            <v>1020</v>
          </cell>
        </row>
        <row r="4169">
          <cell r="A4169" t="str">
            <v>MATO QUEIMADORS</v>
          </cell>
          <cell r="B4169" t="str">
            <v>MATO QUEIMADO</v>
          </cell>
          <cell r="C4169" t="str">
            <v>RS</v>
          </cell>
          <cell r="D4169">
            <v>791</v>
          </cell>
          <cell r="E4169">
            <v>379</v>
          </cell>
        </row>
        <row r="4170">
          <cell r="A4170" t="str">
            <v>MAXIMILIANO DE ALMEIDARS</v>
          </cell>
          <cell r="B4170" t="str">
            <v>MAXIMILIANO DE ALMEIDA</v>
          </cell>
          <cell r="C4170" t="str">
            <v>RS</v>
          </cell>
          <cell r="D4170">
            <v>2230</v>
          </cell>
          <cell r="E4170">
            <v>1367</v>
          </cell>
        </row>
        <row r="4171">
          <cell r="A4171" t="str">
            <v>MINAS DO LEAORS</v>
          </cell>
          <cell r="B4171" t="str">
            <v>MINAS DO LEAO</v>
          </cell>
          <cell r="C4171" t="str">
            <v>RS</v>
          </cell>
          <cell r="D4171">
            <v>2231</v>
          </cell>
          <cell r="E4171">
            <v>1483</v>
          </cell>
        </row>
        <row r="4172">
          <cell r="A4172" t="str">
            <v>MIRAGUAIRS</v>
          </cell>
          <cell r="B4172" t="str">
            <v>MIRAGUAI</v>
          </cell>
          <cell r="C4172" t="str">
            <v>RS</v>
          </cell>
          <cell r="D4172">
            <v>1845</v>
          </cell>
          <cell r="E4172">
            <v>890</v>
          </cell>
        </row>
        <row r="4173">
          <cell r="A4173" t="str">
            <v>MONTAURIRS</v>
          </cell>
          <cell r="B4173" t="str">
            <v>MONTAURI</v>
          </cell>
          <cell r="C4173" t="str">
            <v>RS</v>
          </cell>
          <cell r="D4173">
            <v>803</v>
          </cell>
          <cell r="E4173">
            <v>510</v>
          </cell>
        </row>
        <row r="4174">
          <cell r="A4174" t="str">
            <v>MONTE ALEGRE DOS CAMPOSRS</v>
          </cell>
          <cell r="B4174" t="str">
            <v>MONTE ALEGRE DOS CAMPOS</v>
          </cell>
          <cell r="C4174" t="str">
            <v>RS</v>
          </cell>
          <cell r="D4174">
            <v>753</v>
          </cell>
          <cell r="E4174">
            <v>342</v>
          </cell>
        </row>
        <row r="4175">
          <cell r="A4175" t="str">
            <v>MONTE BELO DO SULRS</v>
          </cell>
          <cell r="B4175" t="str">
            <v>MONTE BELO DO SUL</v>
          </cell>
          <cell r="C4175" t="str">
            <v>RS</v>
          </cell>
          <cell r="D4175">
            <v>1358</v>
          </cell>
          <cell r="E4175">
            <v>769</v>
          </cell>
        </row>
        <row r="4176">
          <cell r="A4176" t="str">
            <v>MONTENEGRORS</v>
          </cell>
          <cell r="B4176" t="str">
            <v>MONTENEGRO</v>
          </cell>
          <cell r="C4176" t="str">
            <v>RS</v>
          </cell>
          <cell r="D4176">
            <v>31529</v>
          </cell>
          <cell r="E4176">
            <v>18243</v>
          </cell>
        </row>
        <row r="4177">
          <cell r="A4177" t="str">
            <v>MORMACORS</v>
          </cell>
          <cell r="B4177" t="str">
            <v>MORMACO</v>
          </cell>
          <cell r="C4177" t="str">
            <v>RS</v>
          </cell>
          <cell r="D4177">
            <v>876</v>
          </cell>
          <cell r="E4177">
            <v>536</v>
          </cell>
        </row>
        <row r="4178">
          <cell r="A4178" t="str">
            <v>MORRINHOS DO SULRS</v>
          </cell>
          <cell r="B4178" t="str">
            <v>MORRINHOS DO SUL</v>
          </cell>
          <cell r="C4178" t="str">
            <v>RS</v>
          </cell>
          <cell r="D4178">
            <v>1559</v>
          </cell>
          <cell r="E4178">
            <v>584</v>
          </cell>
        </row>
        <row r="4179">
          <cell r="A4179" t="str">
            <v>MORRO REDONDORS</v>
          </cell>
          <cell r="B4179" t="str">
            <v>MORRO REDONDO</v>
          </cell>
          <cell r="C4179" t="str">
            <v>RS</v>
          </cell>
          <cell r="D4179">
            <v>3461</v>
          </cell>
          <cell r="E4179">
            <v>1626</v>
          </cell>
        </row>
        <row r="4180">
          <cell r="A4180" t="str">
            <v>MORRO REUTERRS</v>
          </cell>
          <cell r="B4180" t="str">
            <v>MORRO REUTER</v>
          </cell>
          <cell r="C4180" t="str">
            <v>RS</v>
          </cell>
          <cell r="D4180">
            <v>2876</v>
          </cell>
          <cell r="E4180">
            <v>1825</v>
          </cell>
        </row>
        <row r="4181">
          <cell r="A4181" t="str">
            <v>MOSTARDASRS</v>
          </cell>
          <cell r="B4181" t="str">
            <v>MOSTARDAS</v>
          </cell>
          <cell r="C4181" t="str">
            <v>RS</v>
          </cell>
          <cell r="D4181">
            <v>3435</v>
          </cell>
          <cell r="E4181">
            <v>1878</v>
          </cell>
        </row>
        <row r="4182">
          <cell r="A4182" t="str">
            <v>MUCUMRS</v>
          </cell>
          <cell r="B4182" t="str">
            <v>MUCUM</v>
          </cell>
          <cell r="C4182" t="str">
            <v>RS</v>
          </cell>
          <cell r="D4182">
            <v>2534</v>
          </cell>
          <cell r="E4182">
            <v>1584</v>
          </cell>
        </row>
        <row r="4183">
          <cell r="A4183" t="str">
            <v>MUITOS CAPOESRS</v>
          </cell>
          <cell r="B4183" t="str">
            <v>MUITOS CAPOES</v>
          </cell>
          <cell r="C4183" t="str">
            <v>RS</v>
          </cell>
          <cell r="D4183">
            <v>775</v>
          </cell>
          <cell r="E4183">
            <v>411</v>
          </cell>
        </row>
        <row r="4184">
          <cell r="A4184" t="str">
            <v>MULITERNORS</v>
          </cell>
          <cell r="B4184" t="str">
            <v>MULITERNO</v>
          </cell>
          <cell r="C4184" t="str">
            <v>RS</v>
          </cell>
          <cell r="D4184">
            <v>769</v>
          </cell>
          <cell r="E4184">
            <v>405</v>
          </cell>
        </row>
        <row r="4185">
          <cell r="A4185" t="str">
            <v>NAO-ME-TOQUERS</v>
          </cell>
          <cell r="B4185" t="str">
            <v>NAO-ME-TOQUE</v>
          </cell>
          <cell r="C4185" t="str">
            <v>RS</v>
          </cell>
          <cell r="D4185">
            <v>8835</v>
          </cell>
          <cell r="E4185">
            <v>4897</v>
          </cell>
        </row>
        <row r="4186">
          <cell r="A4186" t="str">
            <v>NICOLAU VERGUEIRORS</v>
          </cell>
          <cell r="B4186" t="str">
            <v>NICOLAU VERGUEIRO</v>
          </cell>
          <cell r="C4186" t="str">
            <v>RS</v>
          </cell>
          <cell r="D4186">
            <v>839</v>
          </cell>
          <cell r="E4186">
            <v>465</v>
          </cell>
        </row>
        <row r="4187">
          <cell r="A4187" t="str">
            <v>NONOAIRS</v>
          </cell>
          <cell r="B4187" t="str">
            <v>NONOAI</v>
          </cell>
          <cell r="C4187" t="str">
            <v>RS</v>
          </cell>
          <cell r="D4187">
            <v>3977</v>
          </cell>
          <cell r="E4187">
            <v>2497</v>
          </cell>
        </row>
        <row r="4188">
          <cell r="A4188" t="str">
            <v>NOVA ALVORADARS</v>
          </cell>
          <cell r="B4188" t="str">
            <v>NOVA ALVORADA</v>
          </cell>
          <cell r="C4188" t="str">
            <v>RS</v>
          </cell>
          <cell r="D4188">
            <v>1447</v>
          </cell>
          <cell r="E4188">
            <v>930</v>
          </cell>
        </row>
        <row r="4189">
          <cell r="A4189" t="str">
            <v>NOVA ARACARS</v>
          </cell>
          <cell r="B4189" t="str">
            <v>NOVA ARACA</v>
          </cell>
          <cell r="C4189" t="str">
            <v>RS</v>
          </cell>
          <cell r="D4189">
            <v>2153</v>
          </cell>
          <cell r="E4189">
            <v>1366</v>
          </cell>
        </row>
        <row r="4190">
          <cell r="A4190" t="str">
            <v>NOVA BASSANORS</v>
          </cell>
          <cell r="B4190" t="str">
            <v>NOVA BASSANO</v>
          </cell>
          <cell r="C4190" t="str">
            <v>RS</v>
          </cell>
          <cell r="D4190">
            <v>5461</v>
          </cell>
          <cell r="E4190">
            <v>3100</v>
          </cell>
        </row>
        <row r="4191">
          <cell r="A4191" t="str">
            <v>NOVA BOA VISTARS</v>
          </cell>
          <cell r="B4191" t="str">
            <v>NOVA BOA VISTA</v>
          </cell>
          <cell r="C4191" t="str">
            <v>RS</v>
          </cell>
          <cell r="D4191">
            <v>1071</v>
          </cell>
          <cell r="E4191">
            <v>615</v>
          </cell>
        </row>
        <row r="4192">
          <cell r="A4192" t="str">
            <v>NOVA BRESCIARS</v>
          </cell>
          <cell r="B4192" t="str">
            <v>NOVA BRESCIA</v>
          </cell>
          <cell r="C4192" t="str">
            <v>RS</v>
          </cell>
          <cell r="D4192">
            <v>1644</v>
          </cell>
          <cell r="E4192">
            <v>953</v>
          </cell>
        </row>
        <row r="4193">
          <cell r="A4193" t="str">
            <v>NOVA CANDELARIARS</v>
          </cell>
          <cell r="B4193" t="str">
            <v>NOVA CANDELARIA</v>
          </cell>
          <cell r="C4193" t="str">
            <v>RS</v>
          </cell>
          <cell r="D4193">
            <v>1504</v>
          </cell>
          <cell r="E4193">
            <v>693</v>
          </cell>
        </row>
        <row r="4194">
          <cell r="A4194" t="str">
            <v>NOVA ESPERANCA DO SULRS</v>
          </cell>
          <cell r="B4194" t="str">
            <v>NOVA ESPERANCA DO SUL</v>
          </cell>
          <cell r="C4194" t="str">
            <v>RS</v>
          </cell>
          <cell r="D4194">
            <v>1606</v>
          </cell>
          <cell r="E4194">
            <v>952</v>
          </cell>
        </row>
        <row r="4195">
          <cell r="A4195" t="str">
            <v>NOVA HARTZRS</v>
          </cell>
          <cell r="B4195" t="str">
            <v>NOVA HARTZ</v>
          </cell>
          <cell r="C4195" t="str">
            <v>RS</v>
          </cell>
          <cell r="D4195">
            <v>6800</v>
          </cell>
          <cell r="E4195">
            <v>4076</v>
          </cell>
        </row>
        <row r="4196">
          <cell r="A4196" t="str">
            <v>NOVA PADUARS</v>
          </cell>
          <cell r="B4196" t="str">
            <v>NOVA PADUA</v>
          </cell>
          <cell r="C4196" t="str">
            <v>RS</v>
          </cell>
          <cell r="D4196">
            <v>1443</v>
          </cell>
          <cell r="E4196">
            <v>755</v>
          </cell>
        </row>
        <row r="4197">
          <cell r="A4197" t="str">
            <v>NOVA PALMARS</v>
          </cell>
          <cell r="B4197" t="str">
            <v>NOVA PALMA</v>
          </cell>
          <cell r="C4197" t="str">
            <v>RS</v>
          </cell>
          <cell r="D4197">
            <v>2980</v>
          </cell>
          <cell r="E4197">
            <v>1437</v>
          </cell>
        </row>
        <row r="4198">
          <cell r="A4198" t="str">
            <v>NOVA PETROPOLISRS</v>
          </cell>
          <cell r="B4198" t="str">
            <v>NOVA PETROPOLIS</v>
          </cell>
          <cell r="C4198" t="str">
            <v>RS</v>
          </cell>
          <cell r="D4198">
            <v>11130</v>
          </cell>
          <cell r="E4198">
            <v>7328</v>
          </cell>
        </row>
        <row r="4199">
          <cell r="A4199" t="str">
            <v>NOVA PRATARS</v>
          </cell>
          <cell r="B4199" t="str">
            <v>NOVA PRATA</v>
          </cell>
          <cell r="C4199" t="str">
            <v>RS</v>
          </cell>
          <cell r="D4199">
            <v>12693</v>
          </cell>
          <cell r="E4199">
            <v>8589</v>
          </cell>
        </row>
        <row r="4200">
          <cell r="A4200" t="str">
            <v>NOVA RAMADARS</v>
          </cell>
          <cell r="B4200" t="str">
            <v>NOVA RAMADA</v>
          </cell>
          <cell r="C4200" t="str">
            <v>RS</v>
          </cell>
          <cell r="D4200">
            <v>995</v>
          </cell>
          <cell r="E4200">
            <v>566</v>
          </cell>
        </row>
        <row r="4201">
          <cell r="A4201" t="str">
            <v>NOVA ROMA DO SULRS</v>
          </cell>
          <cell r="B4201" t="str">
            <v>NOVA ROMA DO SUL</v>
          </cell>
          <cell r="C4201" t="str">
            <v>RS</v>
          </cell>
          <cell r="D4201">
            <v>1540</v>
          </cell>
          <cell r="E4201">
            <v>863</v>
          </cell>
        </row>
        <row r="4202">
          <cell r="A4202" t="str">
            <v>NOVA SANTA RITARS</v>
          </cell>
          <cell r="B4202" t="str">
            <v>NOVA SANTA RITA</v>
          </cell>
          <cell r="C4202" t="str">
            <v>RS</v>
          </cell>
          <cell r="D4202">
            <v>9113</v>
          </cell>
          <cell r="E4202">
            <v>5684</v>
          </cell>
        </row>
        <row r="4203">
          <cell r="A4203" t="str">
            <v>NOVO BARREIRORS</v>
          </cell>
          <cell r="B4203" t="str">
            <v>NOVO BARREIRO</v>
          </cell>
          <cell r="C4203" t="str">
            <v>RS</v>
          </cell>
          <cell r="D4203">
            <v>1408</v>
          </cell>
          <cell r="E4203">
            <v>709</v>
          </cell>
        </row>
        <row r="4204">
          <cell r="A4204" t="str">
            <v>NOVO CABRAISRS</v>
          </cell>
          <cell r="B4204" t="str">
            <v>NOVO CABRAIS</v>
          </cell>
          <cell r="C4204" t="str">
            <v>RS</v>
          </cell>
          <cell r="D4204">
            <v>1388</v>
          </cell>
          <cell r="E4204">
            <v>722</v>
          </cell>
        </row>
        <row r="4205">
          <cell r="A4205" t="str">
            <v>NOVO HAMBURGORS</v>
          </cell>
          <cell r="B4205" t="str">
            <v>NOVO HAMBURGO</v>
          </cell>
          <cell r="C4205" t="str">
            <v>RS</v>
          </cell>
          <cell r="D4205">
            <v>119006</v>
          </cell>
          <cell r="E4205">
            <v>75901</v>
          </cell>
        </row>
        <row r="4206">
          <cell r="A4206" t="str">
            <v>NOVO MACHADORS</v>
          </cell>
          <cell r="B4206" t="str">
            <v>NOVO MACHADO</v>
          </cell>
          <cell r="C4206" t="str">
            <v>RS</v>
          </cell>
          <cell r="D4206">
            <v>1611</v>
          </cell>
          <cell r="E4206">
            <v>887</v>
          </cell>
        </row>
        <row r="4207">
          <cell r="A4207" t="str">
            <v>NOVO TIRADENTESRS</v>
          </cell>
          <cell r="B4207" t="str">
            <v>NOVO TIRADENTES</v>
          </cell>
          <cell r="C4207" t="str">
            <v>RS</v>
          </cell>
          <cell r="D4207">
            <v>643</v>
          </cell>
          <cell r="E4207">
            <v>339</v>
          </cell>
        </row>
        <row r="4208">
          <cell r="A4208" t="str">
            <v>NOVO XINGURS</v>
          </cell>
          <cell r="B4208" t="str">
            <v>NOVO XINGU</v>
          </cell>
          <cell r="C4208" t="str">
            <v>RS</v>
          </cell>
          <cell r="D4208">
            <v>562</v>
          </cell>
          <cell r="E4208">
            <v>327</v>
          </cell>
        </row>
        <row r="4209">
          <cell r="A4209" t="str">
            <v>OSORIORS</v>
          </cell>
          <cell r="B4209" t="str">
            <v>OSORIO</v>
          </cell>
          <cell r="C4209" t="str">
            <v>RS</v>
          </cell>
          <cell r="D4209">
            <v>20790</v>
          </cell>
          <cell r="E4209">
            <v>13041</v>
          </cell>
        </row>
        <row r="4210">
          <cell r="A4210" t="str">
            <v>PAIM FILHORS</v>
          </cell>
          <cell r="B4210" t="str">
            <v>PAIM FILHO</v>
          </cell>
          <cell r="C4210" t="str">
            <v>RS</v>
          </cell>
          <cell r="D4210">
            <v>1626</v>
          </cell>
          <cell r="E4210">
            <v>1026</v>
          </cell>
        </row>
        <row r="4211">
          <cell r="A4211" t="str">
            <v>PALMARES DO SULRS</v>
          </cell>
          <cell r="B4211" t="str">
            <v>PALMARES DO SUL</v>
          </cell>
          <cell r="C4211" t="str">
            <v>RS</v>
          </cell>
          <cell r="D4211">
            <v>3601</v>
          </cell>
          <cell r="E4211">
            <v>2164</v>
          </cell>
        </row>
        <row r="4212">
          <cell r="A4212" t="str">
            <v>PALMEIRA DAS MISSOESRS</v>
          </cell>
          <cell r="B4212" t="str">
            <v>PALMEIRA DAS MISSOES</v>
          </cell>
          <cell r="C4212" t="str">
            <v>RS</v>
          </cell>
          <cell r="D4212">
            <v>14770</v>
          </cell>
          <cell r="E4212">
            <v>8111</v>
          </cell>
        </row>
        <row r="4213">
          <cell r="A4213" t="str">
            <v>PALMITINHORS</v>
          </cell>
          <cell r="B4213" t="str">
            <v>PALMITINHO</v>
          </cell>
          <cell r="C4213" t="str">
            <v>RS</v>
          </cell>
          <cell r="D4213">
            <v>3074</v>
          </cell>
          <cell r="E4213">
            <v>1310</v>
          </cell>
        </row>
        <row r="4214">
          <cell r="A4214" t="str">
            <v>PANAMBIRS</v>
          </cell>
          <cell r="B4214" t="str">
            <v>PANAMBI</v>
          </cell>
          <cell r="C4214" t="str">
            <v>RS</v>
          </cell>
          <cell r="D4214">
            <v>19939</v>
          </cell>
          <cell r="E4214">
            <v>12494</v>
          </cell>
        </row>
        <row r="4215">
          <cell r="A4215" t="str">
            <v>PANTANO GRANDERS</v>
          </cell>
          <cell r="B4215" t="str">
            <v>PANTANO GRANDE</v>
          </cell>
          <cell r="C4215" t="str">
            <v>RS</v>
          </cell>
          <cell r="D4215">
            <v>3156</v>
          </cell>
          <cell r="E4215">
            <v>1844</v>
          </cell>
        </row>
        <row r="4216">
          <cell r="A4216" t="str">
            <v>PARAIRS</v>
          </cell>
          <cell r="B4216" t="str">
            <v>PARAI</v>
          </cell>
          <cell r="C4216" t="str">
            <v>RS</v>
          </cell>
          <cell r="D4216">
            <v>4009</v>
          </cell>
          <cell r="E4216">
            <v>2314</v>
          </cell>
        </row>
        <row r="4217">
          <cell r="A4217" t="str">
            <v>PARAISO DO SULRS</v>
          </cell>
          <cell r="B4217" t="str">
            <v>PARAISO DO SUL</v>
          </cell>
          <cell r="C4217" t="str">
            <v>RS</v>
          </cell>
          <cell r="D4217">
            <v>2687</v>
          </cell>
          <cell r="E4217">
            <v>1505</v>
          </cell>
        </row>
        <row r="4218">
          <cell r="A4218" t="str">
            <v>PARECI NOVORS</v>
          </cell>
          <cell r="B4218" t="str">
            <v>PARECI NOVO</v>
          </cell>
          <cell r="C4218" t="str">
            <v>RS</v>
          </cell>
          <cell r="D4218">
            <v>2425</v>
          </cell>
          <cell r="E4218">
            <v>1184</v>
          </cell>
        </row>
        <row r="4219">
          <cell r="A4219" t="str">
            <v>PAROBERS</v>
          </cell>
          <cell r="B4219" t="str">
            <v>PAROBE</v>
          </cell>
          <cell r="C4219" t="str">
            <v>RS</v>
          </cell>
          <cell r="D4219">
            <v>19969</v>
          </cell>
          <cell r="E4219">
            <v>11872</v>
          </cell>
        </row>
        <row r="4220">
          <cell r="A4220" t="str">
            <v>PASSA SETERS</v>
          </cell>
          <cell r="B4220" t="str">
            <v>PASSA SETE</v>
          </cell>
          <cell r="C4220" t="str">
            <v>RS</v>
          </cell>
          <cell r="D4220">
            <v>1971</v>
          </cell>
          <cell r="E4220">
            <v>1092</v>
          </cell>
        </row>
        <row r="4221">
          <cell r="A4221" t="str">
            <v>PASSO DO SOBRADORS</v>
          </cell>
          <cell r="B4221" t="str">
            <v>PASSO DO SOBRADO</v>
          </cell>
          <cell r="C4221" t="str">
            <v>RS</v>
          </cell>
          <cell r="D4221">
            <v>2836</v>
          </cell>
          <cell r="E4221">
            <v>1421</v>
          </cell>
        </row>
        <row r="4222">
          <cell r="A4222" t="str">
            <v>PASSO FUNDORS</v>
          </cell>
          <cell r="B4222" t="str">
            <v>PASSO FUNDO</v>
          </cell>
          <cell r="C4222" t="str">
            <v>RS</v>
          </cell>
          <cell r="D4222">
            <v>86715</v>
          </cell>
          <cell r="E4222">
            <v>56335</v>
          </cell>
        </row>
        <row r="4223">
          <cell r="A4223" t="str">
            <v>PAULO BENTORS</v>
          </cell>
          <cell r="B4223" t="str">
            <v>PAULO BENTO</v>
          </cell>
          <cell r="C4223" t="str">
            <v>RS</v>
          </cell>
          <cell r="D4223">
            <v>826</v>
          </cell>
          <cell r="E4223">
            <v>445</v>
          </cell>
        </row>
        <row r="4224">
          <cell r="A4224" t="str">
            <v>PAVERAMARS</v>
          </cell>
          <cell r="B4224" t="str">
            <v>PAVERAMA</v>
          </cell>
          <cell r="C4224" t="str">
            <v>RS</v>
          </cell>
          <cell r="D4224">
            <v>3212</v>
          </cell>
          <cell r="E4224">
            <v>1679</v>
          </cell>
        </row>
        <row r="4225">
          <cell r="A4225" t="str">
            <v>PEDRAS ALTASRS</v>
          </cell>
          <cell r="B4225" t="str">
            <v>PEDRAS ALTAS</v>
          </cell>
          <cell r="C4225" t="str">
            <v>RS</v>
          </cell>
          <cell r="D4225">
            <v>490</v>
          </cell>
          <cell r="E4225">
            <v>251</v>
          </cell>
        </row>
        <row r="4226">
          <cell r="A4226" t="str">
            <v>PEDRO OSORIORS</v>
          </cell>
          <cell r="B4226" t="str">
            <v>PEDRO OSORIO</v>
          </cell>
          <cell r="C4226" t="str">
            <v>RS</v>
          </cell>
          <cell r="D4226">
            <v>2682</v>
          </cell>
          <cell r="E4226">
            <v>1441</v>
          </cell>
        </row>
        <row r="4227">
          <cell r="A4227" t="str">
            <v>PEJUCARARS</v>
          </cell>
          <cell r="B4227" t="str">
            <v>PEJUCARA</v>
          </cell>
          <cell r="C4227" t="str">
            <v>RS</v>
          </cell>
          <cell r="D4227">
            <v>1856</v>
          </cell>
          <cell r="E4227">
            <v>1059</v>
          </cell>
        </row>
        <row r="4228">
          <cell r="A4228" t="str">
            <v>PELOTASRS</v>
          </cell>
          <cell r="B4228" t="str">
            <v>PELOTAS</v>
          </cell>
          <cell r="C4228" t="str">
            <v>RS</v>
          </cell>
          <cell r="D4228">
            <v>142208</v>
          </cell>
          <cell r="E4228">
            <v>80325</v>
          </cell>
        </row>
        <row r="4229">
          <cell r="A4229" t="str">
            <v>PICADA CAFERS</v>
          </cell>
          <cell r="B4229" t="str">
            <v>PICADA CAFE</v>
          </cell>
          <cell r="C4229" t="str">
            <v>RS</v>
          </cell>
          <cell r="D4229">
            <v>2630</v>
          </cell>
          <cell r="E4229">
            <v>1653</v>
          </cell>
        </row>
        <row r="4230">
          <cell r="A4230" t="str">
            <v>PINHALRS</v>
          </cell>
          <cell r="B4230" t="str">
            <v>PINHAL</v>
          </cell>
          <cell r="C4230" t="str">
            <v>RS</v>
          </cell>
          <cell r="D4230">
            <v>863</v>
          </cell>
          <cell r="E4230">
            <v>384</v>
          </cell>
        </row>
        <row r="4231">
          <cell r="A4231" t="str">
            <v>PINHAL DA SERRARS</v>
          </cell>
          <cell r="B4231" t="str">
            <v>PINHAL DA SERRA</v>
          </cell>
          <cell r="C4231" t="str">
            <v>RS</v>
          </cell>
          <cell r="D4231">
            <v>585</v>
          </cell>
          <cell r="E4231">
            <v>349</v>
          </cell>
        </row>
        <row r="4232">
          <cell r="A4232" t="str">
            <v>PINHAL GRANDERS</v>
          </cell>
          <cell r="B4232" t="str">
            <v>PINHAL GRANDE</v>
          </cell>
          <cell r="C4232" t="str">
            <v>RS</v>
          </cell>
          <cell r="D4232">
            <v>1484</v>
          </cell>
          <cell r="E4232">
            <v>809</v>
          </cell>
        </row>
        <row r="4233">
          <cell r="A4233" t="str">
            <v>PINHEIRINHO DO VALERS</v>
          </cell>
          <cell r="B4233" t="str">
            <v>PINHEIRINHO DO VALE</v>
          </cell>
          <cell r="C4233" t="str">
            <v>RS</v>
          </cell>
          <cell r="D4233">
            <v>1334</v>
          </cell>
          <cell r="E4233">
            <v>534</v>
          </cell>
        </row>
        <row r="4234">
          <cell r="A4234" t="str">
            <v>PINHEIRO MACHADORS</v>
          </cell>
          <cell r="B4234" t="str">
            <v>PINHEIRO MACHADO</v>
          </cell>
          <cell r="C4234" t="str">
            <v>RS</v>
          </cell>
          <cell r="D4234">
            <v>4272</v>
          </cell>
          <cell r="E4234">
            <v>2782</v>
          </cell>
        </row>
        <row r="4235">
          <cell r="A4235" t="str">
            <v>PINTO BANDEIRARS</v>
          </cell>
          <cell r="B4235" t="str">
            <v>PINTO BANDEIRA</v>
          </cell>
          <cell r="C4235" t="str">
            <v>RS</v>
          </cell>
          <cell r="D4235">
            <v>32</v>
          </cell>
          <cell r="E4235">
            <v>15</v>
          </cell>
        </row>
        <row r="4236">
          <cell r="A4236" t="str">
            <v>PIRAPORS</v>
          </cell>
          <cell r="B4236" t="str">
            <v>PIRAPO</v>
          </cell>
          <cell r="C4236" t="str">
            <v>RS</v>
          </cell>
          <cell r="D4236">
            <v>803</v>
          </cell>
          <cell r="E4236">
            <v>368</v>
          </cell>
        </row>
        <row r="4237">
          <cell r="A4237" t="str">
            <v>PIRATINIRS</v>
          </cell>
          <cell r="B4237" t="str">
            <v>PIRATINI</v>
          </cell>
          <cell r="C4237" t="str">
            <v>RS</v>
          </cell>
          <cell r="D4237">
            <v>6102</v>
          </cell>
          <cell r="E4237">
            <v>3442</v>
          </cell>
        </row>
        <row r="4238">
          <cell r="A4238" t="str">
            <v>PLANALTORS</v>
          </cell>
          <cell r="B4238" t="str">
            <v>PLANALTO</v>
          </cell>
          <cell r="C4238" t="str">
            <v>RS</v>
          </cell>
          <cell r="D4238">
            <v>3606</v>
          </cell>
          <cell r="E4238">
            <v>2099</v>
          </cell>
        </row>
        <row r="4239">
          <cell r="A4239" t="str">
            <v>POCO DAS ANTASRS</v>
          </cell>
          <cell r="B4239" t="str">
            <v>POCO DAS ANTAS</v>
          </cell>
          <cell r="C4239" t="str">
            <v>RS</v>
          </cell>
          <cell r="D4239">
            <v>1158</v>
          </cell>
          <cell r="E4239">
            <v>622</v>
          </cell>
        </row>
        <row r="4240">
          <cell r="A4240" t="str">
            <v>PONTAORS</v>
          </cell>
          <cell r="B4240" t="str">
            <v>PONTAO</v>
          </cell>
          <cell r="C4240" t="str">
            <v>RS</v>
          </cell>
          <cell r="D4240">
            <v>1273</v>
          </cell>
          <cell r="E4240">
            <v>830</v>
          </cell>
        </row>
        <row r="4241">
          <cell r="A4241" t="str">
            <v>PONTE PRETARS</v>
          </cell>
          <cell r="B4241" t="str">
            <v>PONTE PRETA</v>
          </cell>
          <cell r="C4241" t="str">
            <v>RS</v>
          </cell>
          <cell r="D4241">
            <v>841</v>
          </cell>
          <cell r="E4241">
            <v>465</v>
          </cell>
        </row>
        <row r="4242">
          <cell r="A4242" t="str">
            <v>PORTAORS</v>
          </cell>
          <cell r="B4242" t="str">
            <v>PORTAO</v>
          </cell>
          <cell r="C4242" t="str">
            <v>RS</v>
          </cell>
          <cell r="D4242">
            <v>17006</v>
          </cell>
          <cell r="E4242">
            <v>10390</v>
          </cell>
        </row>
        <row r="4243">
          <cell r="A4243" t="str">
            <v>PORTO ALEGRERS</v>
          </cell>
          <cell r="B4243" t="str">
            <v>PORTO ALEGRE</v>
          </cell>
          <cell r="C4243" t="str">
            <v>RS</v>
          </cell>
          <cell r="D4243">
            <v>689854</v>
          </cell>
          <cell r="E4243">
            <v>504870</v>
          </cell>
        </row>
        <row r="4244">
          <cell r="A4244" t="str">
            <v>PORTO LUCENARS</v>
          </cell>
          <cell r="B4244" t="str">
            <v>PORTO LUCENA</v>
          </cell>
          <cell r="C4244" t="str">
            <v>RS</v>
          </cell>
          <cell r="D4244">
            <v>1964</v>
          </cell>
          <cell r="E4244">
            <v>1117</v>
          </cell>
        </row>
        <row r="4245">
          <cell r="A4245" t="str">
            <v>PORTO MAUARS</v>
          </cell>
          <cell r="B4245" t="str">
            <v>PORTO MAUA</v>
          </cell>
          <cell r="C4245" t="str">
            <v>RS</v>
          </cell>
          <cell r="D4245">
            <v>931</v>
          </cell>
          <cell r="E4245">
            <v>504</v>
          </cell>
        </row>
        <row r="4246">
          <cell r="A4246" t="str">
            <v>PORTO VERA CRUZRS</v>
          </cell>
          <cell r="B4246" t="str">
            <v>PORTO VERA CRUZ</v>
          </cell>
          <cell r="C4246" t="str">
            <v>RS</v>
          </cell>
          <cell r="D4246">
            <v>523</v>
          </cell>
          <cell r="E4246">
            <v>272</v>
          </cell>
        </row>
        <row r="4247">
          <cell r="A4247" t="str">
            <v>PORTO XAVIERRS</v>
          </cell>
          <cell r="B4247" t="str">
            <v>PORTO XAVIER</v>
          </cell>
          <cell r="C4247" t="str">
            <v>RS</v>
          </cell>
          <cell r="D4247">
            <v>4378</v>
          </cell>
          <cell r="E4247">
            <v>2054</v>
          </cell>
        </row>
        <row r="4248">
          <cell r="A4248" t="str">
            <v>POUSO NOVORS</v>
          </cell>
          <cell r="B4248" t="str">
            <v>POUSO NOVO</v>
          </cell>
          <cell r="C4248" t="str">
            <v>RS</v>
          </cell>
          <cell r="D4248">
            <v>801</v>
          </cell>
          <cell r="E4248">
            <v>465</v>
          </cell>
        </row>
        <row r="4249">
          <cell r="A4249" t="str">
            <v>PRESIDENTE LUCENARS</v>
          </cell>
          <cell r="B4249" t="str">
            <v>PRESIDENTE LUCENA</v>
          </cell>
          <cell r="C4249" t="str">
            <v>RS</v>
          </cell>
          <cell r="D4249">
            <v>1304</v>
          </cell>
          <cell r="E4249">
            <v>772</v>
          </cell>
        </row>
        <row r="4250">
          <cell r="A4250" t="str">
            <v>PROGRESSORS</v>
          </cell>
          <cell r="B4250" t="str">
            <v>PROGRESSO</v>
          </cell>
          <cell r="C4250" t="str">
            <v>RS</v>
          </cell>
          <cell r="D4250">
            <v>2381</v>
          </cell>
          <cell r="E4250">
            <v>1373</v>
          </cell>
        </row>
        <row r="4251">
          <cell r="A4251" t="str">
            <v>PROTASIO ALVESRS</v>
          </cell>
          <cell r="B4251" t="str">
            <v>PROTASIO ALVES</v>
          </cell>
          <cell r="C4251" t="str">
            <v>RS</v>
          </cell>
          <cell r="D4251">
            <v>912</v>
          </cell>
          <cell r="E4251">
            <v>638</v>
          </cell>
        </row>
        <row r="4252">
          <cell r="A4252" t="str">
            <v>PUTINGARS</v>
          </cell>
          <cell r="B4252" t="str">
            <v>PUTINGA</v>
          </cell>
          <cell r="C4252" t="str">
            <v>RS</v>
          </cell>
          <cell r="D4252">
            <v>2024</v>
          </cell>
          <cell r="E4252">
            <v>1195</v>
          </cell>
        </row>
        <row r="4253">
          <cell r="A4253" t="str">
            <v>QUARAIRS</v>
          </cell>
          <cell r="B4253" t="str">
            <v>QUARAI</v>
          </cell>
          <cell r="C4253" t="str">
            <v>RS</v>
          </cell>
          <cell r="D4253">
            <v>11861</v>
          </cell>
          <cell r="E4253">
            <v>7334</v>
          </cell>
        </row>
        <row r="4254">
          <cell r="A4254" t="str">
            <v>QUATRO IRMAOSRS</v>
          </cell>
          <cell r="B4254" t="str">
            <v>QUATRO IRMAOS</v>
          </cell>
          <cell r="C4254" t="str">
            <v>RS</v>
          </cell>
          <cell r="D4254">
            <v>528</v>
          </cell>
          <cell r="E4254">
            <v>317</v>
          </cell>
        </row>
        <row r="4255">
          <cell r="A4255" t="str">
            <v>QUEVEDOSRS</v>
          </cell>
          <cell r="B4255" t="str">
            <v>QUEVEDOS</v>
          </cell>
          <cell r="C4255" t="str">
            <v>RS</v>
          </cell>
          <cell r="D4255">
            <v>816</v>
          </cell>
          <cell r="E4255">
            <v>428</v>
          </cell>
        </row>
        <row r="4256">
          <cell r="A4256" t="str">
            <v>QUINZE DE NOVEMBRORS</v>
          </cell>
          <cell r="B4256" t="str">
            <v>QUINZE DE NOVEMBRO</v>
          </cell>
          <cell r="C4256" t="str">
            <v>RS</v>
          </cell>
          <cell r="D4256">
            <v>1813</v>
          </cell>
          <cell r="E4256">
            <v>1140</v>
          </cell>
        </row>
        <row r="4257">
          <cell r="A4257" t="str">
            <v>REDENTORARS</v>
          </cell>
          <cell r="B4257" t="str">
            <v>REDENTORA</v>
          </cell>
          <cell r="C4257" t="str">
            <v>RS</v>
          </cell>
          <cell r="D4257">
            <v>1640</v>
          </cell>
          <cell r="E4257">
            <v>895</v>
          </cell>
        </row>
        <row r="4258">
          <cell r="A4258" t="str">
            <v>RELVADORS</v>
          </cell>
          <cell r="B4258" t="str">
            <v>RELVADO</v>
          </cell>
          <cell r="C4258" t="str">
            <v>RS</v>
          </cell>
          <cell r="D4258">
            <v>1064</v>
          </cell>
          <cell r="E4258">
            <v>679</v>
          </cell>
        </row>
        <row r="4259">
          <cell r="A4259" t="str">
            <v>RESTINGA SECARS</v>
          </cell>
          <cell r="B4259" t="str">
            <v>RESTINGA SECA</v>
          </cell>
          <cell r="C4259" t="str">
            <v>RS</v>
          </cell>
          <cell r="D4259">
            <v>5773</v>
          </cell>
          <cell r="E4259">
            <v>3418</v>
          </cell>
        </row>
        <row r="4260">
          <cell r="A4260" t="str">
            <v>RIO DOS INDIOSRS</v>
          </cell>
          <cell r="B4260" t="str">
            <v>RIO DOS INDIOS</v>
          </cell>
          <cell r="C4260" t="str">
            <v>RS</v>
          </cell>
          <cell r="D4260">
            <v>981</v>
          </cell>
          <cell r="E4260">
            <v>527</v>
          </cell>
        </row>
        <row r="4261">
          <cell r="A4261" t="str">
            <v>RIO GRANDERS</v>
          </cell>
          <cell r="B4261" t="str">
            <v>RIO GRANDE</v>
          </cell>
          <cell r="C4261" t="str">
            <v>RS</v>
          </cell>
          <cell r="D4261">
            <v>78360</v>
          </cell>
          <cell r="E4261">
            <v>41635</v>
          </cell>
        </row>
        <row r="4262">
          <cell r="A4262" t="str">
            <v>RIO PARDORS</v>
          </cell>
          <cell r="B4262" t="str">
            <v>RIO PARDO</v>
          </cell>
          <cell r="C4262" t="str">
            <v>RS</v>
          </cell>
          <cell r="D4262">
            <v>11606</v>
          </cell>
          <cell r="E4262">
            <v>6613</v>
          </cell>
        </row>
        <row r="4263">
          <cell r="A4263" t="str">
            <v>RIOZINHORS</v>
          </cell>
          <cell r="B4263" t="str">
            <v>RIOZINHO</v>
          </cell>
          <cell r="C4263" t="str">
            <v>RS</v>
          </cell>
          <cell r="D4263">
            <v>1532</v>
          </cell>
          <cell r="E4263">
            <v>899</v>
          </cell>
        </row>
        <row r="4264">
          <cell r="A4264" t="str">
            <v>ROCA SALESRS</v>
          </cell>
          <cell r="B4264" t="str">
            <v>ROCA SALES</v>
          </cell>
          <cell r="C4264" t="str">
            <v>RS</v>
          </cell>
          <cell r="D4264">
            <v>4409</v>
          </cell>
          <cell r="E4264">
            <v>2407</v>
          </cell>
        </row>
        <row r="4265">
          <cell r="A4265" t="str">
            <v>RODEIO BONITORS</v>
          </cell>
          <cell r="B4265" t="str">
            <v>RODEIO BONITO</v>
          </cell>
          <cell r="C4265" t="str">
            <v>RS</v>
          </cell>
          <cell r="D4265">
            <v>2604</v>
          </cell>
          <cell r="E4265">
            <v>1492</v>
          </cell>
        </row>
        <row r="4266">
          <cell r="A4266" t="str">
            <v>ROLADORRS</v>
          </cell>
          <cell r="B4266" t="str">
            <v>ROLADOR</v>
          </cell>
          <cell r="C4266" t="str">
            <v>RS</v>
          </cell>
          <cell r="D4266">
            <v>786</v>
          </cell>
          <cell r="E4266">
            <v>357</v>
          </cell>
        </row>
        <row r="4267">
          <cell r="A4267" t="str">
            <v>ROLANTERS</v>
          </cell>
          <cell r="B4267" t="str">
            <v>ROLANTE</v>
          </cell>
          <cell r="C4267" t="str">
            <v>RS</v>
          </cell>
          <cell r="D4267">
            <v>8156</v>
          </cell>
          <cell r="E4267">
            <v>4307</v>
          </cell>
        </row>
        <row r="4268">
          <cell r="A4268" t="str">
            <v>RONDA ALTARS</v>
          </cell>
          <cell r="B4268" t="str">
            <v>RONDA ALTA</v>
          </cell>
          <cell r="C4268" t="str">
            <v>RS</v>
          </cell>
          <cell r="D4268">
            <v>3829</v>
          </cell>
          <cell r="E4268">
            <v>2424</v>
          </cell>
        </row>
        <row r="4269">
          <cell r="A4269" t="str">
            <v>RONDINHARS</v>
          </cell>
          <cell r="B4269" t="str">
            <v>RONDINHA</v>
          </cell>
          <cell r="C4269" t="str">
            <v>RS</v>
          </cell>
          <cell r="D4269">
            <v>2209</v>
          </cell>
          <cell r="E4269">
            <v>1427</v>
          </cell>
        </row>
        <row r="4270">
          <cell r="A4270" t="str">
            <v>ROQUE GONZALESRS</v>
          </cell>
          <cell r="B4270" t="str">
            <v>ROQUE GONZALES</v>
          </cell>
          <cell r="C4270" t="str">
            <v>RS</v>
          </cell>
          <cell r="D4270">
            <v>2534</v>
          </cell>
          <cell r="E4270">
            <v>1195</v>
          </cell>
        </row>
        <row r="4271">
          <cell r="A4271" t="str">
            <v>ROSARIO DO SULRS</v>
          </cell>
          <cell r="B4271" t="str">
            <v>ROSARIO DO SUL</v>
          </cell>
          <cell r="C4271" t="str">
            <v>RS</v>
          </cell>
          <cell r="D4271">
            <v>12618</v>
          </cell>
          <cell r="E4271">
            <v>7125</v>
          </cell>
        </row>
        <row r="4272">
          <cell r="A4272" t="str">
            <v>SAGRADA FAMILIARS</v>
          </cell>
          <cell r="B4272" t="str">
            <v>SAGRADA FAMILIA</v>
          </cell>
          <cell r="C4272" t="str">
            <v>RS</v>
          </cell>
          <cell r="D4272">
            <v>672</v>
          </cell>
          <cell r="E4272">
            <v>346</v>
          </cell>
        </row>
        <row r="4273">
          <cell r="A4273" t="str">
            <v>SALDANHA MARINHORS</v>
          </cell>
          <cell r="B4273" t="str">
            <v>SALDANHA MARINHO</v>
          </cell>
          <cell r="C4273" t="str">
            <v>RS</v>
          </cell>
          <cell r="D4273">
            <v>1429</v>
          </cell>
          <cell r="E4273">
            <v>836</v>
          </cell>
        </row>
        <row r="4274">
          <cell r="A4274" t="str">
            <v>SALTO DO JACUIRS</v>
          </cell>
          <cell r="B4274" t="str">
            <v>SALTO DO JACUI</v>
          </cell>
          <cell r="C4274" t="str">
            <v>RS</v>
          </cell>
          <cell r="D4274">
            <v>3869</v>
          </cell>
          <cell r="E4274">
            <v>2530</v>
          </cell>
        </row>
        <row r="4275">
          <cell r="A4275" t="str">
            <v>SALVADOR DAS MISSOESRS</v>
          </cell>
          <cell r="B4275" t="str">
            <v>SALVADOR DAS MISSOES</v>
          </cell>
          <cell r="C4275" t="str">
            <v>RS</v>
          </cell>
          <cell r="D4275">
            <v>1400</v>
          </cell>
          <cell r="E4275">
            <v>726</v>
          </cell>
        </row>
        <row r="4276">
          <cell r="A4276" t="str">
            <v>SALVADOR DO SULRS</v>
          </cell>
          <cell r="B4276" t="str">
            <v>SALVADOR DO SUL</v>
          </cell>
          <cell r="C4276" t="str">
            <v>RS</v>
          </cell>
          <cell r="D4276">
            <v>3888</v>
          </cell>
          <cell r="E4276">
            <v>2227</v>
          </cell>
        </row>
        <row r="4277">
          <cell r="A4277" t="str">
            <v>SANANDUVARS</v>
          </cell>
          <cell r="B4277" t="str">
            <v>SANANDUVA</v>
          </cell>
          <cell r="C4277" t="str">
            <v>RS</v>
          </cell>
          <cell r="D4277">
            <v>8835</v>
          </cell>
          <cell r="E4277">
            <v>5359</v>
          </cell>
        </row>
        <row r="4278">
          <cell r="A4278" t="str">
            <v>SANTA BARBARA DO SULRS</v>
          </cell>
          <cell r="B4278" t="str">
            <v>SANTA BARBARA DO SUL</v>
          </cell>
          <cell r="C4278" t="str">
            <v>RS</v>
          </cell>
          <cell r="D4278">
            <v>3721</v>
          </cell>
          <cell r="E4278">
            <v>2219</v>
          </cell>
        </row>
        <row r="4279">
          <cell r="A4279" t="str">
            <v>SANTA CECILIA DO SULRS</v>
          </cell>
          <cell r="B4279" t="str">
            <v>SANTA CECILIA DO SUL</v>
          </cell>
          <cell r="C4279" t="str">
            <v>RS</v>
          </cell>
          <cell r="D4279">
            <v>675</v>
          </cell>
          <cell r="E4279">
            <v>362</v>
          </cell>
        </row>
        <row r="4280">
          <cell r="A4280" t="str">
            <v>SANTA CLARA DO SULRS</v>
          </cell>
          <cell r="B4280" t="str">
            <v>SANTA CLARA DO SUL</v>
          </cell>
          <cell r="C4280" t="str">
            <v>RS</v>
          </cell>
          <cell r="D4280">
            <v>3252</v>
          </cell>
          <cell r="E4280">
            <v>1719</v>
          </cell>
        </row>
        <row r="4281">
          <cell r="A4281" t="str">
            <v>SANTA CRUZ DO SULRS</v>
          </cell>
          <cell r="B4281" t="str">
            <v>SANTA CRUZ DO SUL</v>
          </cell>
          <cell r="C4281" t="str">
            <v>RS</v>
          </cell>
          <cell r="D4281">
            <v>66297</v>
          </cell>
          <cell r="E4281">
            <v>37952</v>
          </cell>
        </row>
        <row r="4282">
          <cell r="A4282" t="str">
            <v>SANTA MARGARIDA DO SULRS</v>
          </cell>
          <cell r="B4282" t="str">
            <v>SANTA MARGARIDA DO SUL</v>
          </cell>
          <cell r="C4282" t="str">
            <v>RS</v>
          </cell>
          <cell r="D4282">
            <v>417</v>
          </cell>
          <cell r="E4282">
            <v>211</v>
          </cell>
        </row>
        <row r="4283">
          <cell r="A4283" t="str">
            <v>SANTA MARIARS</v>
          </cell>
          <cell r="B4283" t="str">
            <v>SANTA MARIA</v>
          </cell>
          <cell r="C4283" t="str">
            <v>RS</v>
          </cell>
          <cell r="D4283">
            <v>109947</v>
          </cell>
          <cell r="E4283">
            <v>68427</v>
          </cell>
        </row>
        <row r="4284">
          <cell r="A4284" t="str">
            <v>SANTA MARIA DO HERVALRS</v>
          </cell>
          <cell r="B4284" t="str">
            <v>SANTA MARIA DO HERVAL</v>
          </cell>
          <cell r="C4284" t="str">
            <v>RS</v>
          </cell>
          <cell r="D4284">
            <v>2824</v>
          </cell>
          <cell r="E4284">
            <v>1657</v>
          </cell>
        </row>
        <row r="4285">
          <cell r="A4285" t="str">
            <v>SANTA ROSARS</v>
          </cell>
          <cell r="B4285" t="str">
            <v>SANTA ROSA</v>
          </cell>
          <cell r="C4285" t="str">
            <v>RS</v>
          </cell>
          <cell r="D4285">
            <v>36263</v>
          </cell>
          <cell r="E4285">
            <v>20302</v>
          </cell>
        </row>
        <row r="4286">
          <cell r="A4286" t="str">
            <v>SANTA TEREZARS</v>
          </cell>
          <cell r="B4286" t="str">
            <v>SANTA TEREZA</v>
          </cell>
          <cell r="C4286" t="str">
            <v>RS</v>
          </cell>
          <cell r="D4286">
            <v>672</v>
          </cell>
          <cell r="E4286">
            <v>438</v>
          </cell>
        </row>
        <row r="4287">
          <cell r="A4287" t="str">
            <v>SANTA VITORIA DO PALMARRS</v>
          </cell>
          <cell r="B4287" t="str">
            <v>SANTA VITORIA DO PALMAR</v>
          </cell>
          <cell r="C4287" t="str">
            <v>RS</v>
          </cell>
          <cell r="D4287">
            <v>13346</v>
          </cell>
          <cell r="E4287">
            <v>6604</v>
          </cell>
        </row>
        <row r="4288">
          <cell r="A4288" t="str">
            <v>SANTANA DA BOA VISTARS</v>
          </cell>
          <cell r="B4288" t="str">
            <v>SANTANA DA BOA VISTA</v>
          </cell>
          <cell r="C4288" t="str">
            <v>RS</v>
          </cell>
          <cell r="D4288">
            <v>3012</v>
          </cell>
          <cell r="E4288">
            <v>1724</v>
          </cell>
        </row>
        <row r="4289">
          <cell r="A4289" t="str">
            <v>SANTANA DO LIVRAMENTORS</v>
          </cell>
          <cell r="B4289" t="str">
            <v>SANTANA DO LIVRAMENTO</v>
          </cell>
          <cell r="C4289" t="str">
            <v>RS</v>
          </cell>
          <cell r="D4289">
            <v>41296</v>
          </cell>
          <cell r="E4289">
            <v>23319</v>
          </cell>
        </row>
        <row r="4290">
          <cell r="A4290" t="str">
            <v>SANTIAGORS</v>
          </cell>
          <cell r="B4290" t="str">
            <v>SANTIAGO</v>
          </cell>
          <cell r="C4290" t="str">
            <v>RS</v>
          </cell>
          <cell r="D4290">
            <v>19744</v>
          </cell>
          <cell r="E4290">
            <v>11620</v>
          </cell>
        </row>
        <row r="4291">
          <cell r="A4291" t="str">
            <v>SANTO ANGELORS</v>
          </cell>
          <cell r="B4291" t="str">
            <v>SANTO ANGELO</v>
          </cell>
          <cell r="C4291" t="str">
            <v>RS</v>
          </cell>
          <cell r="D4291">
            <v>33994</v>
          </cell>
          <cell r="E4291">
            <v>20270</v>
          </cell>
        </row>
        <row r="4292">
          <cell r="A4292" t="str">
            <v>SANTO ANTONIO DA PATRULHARS</v>
          </cell>
          <cell r="B4292" t="str">
            <v>SANTO ANTONIO DA PATRULHA</v>
          </cell>
          <cell r="C4292" t="str">
            <v>RS</v>
          </cell>
          <cell r="D4292">
            <v>16904</v>
          </cell>
          <cell r="E4292">
            <v>9951</v>
          </cell>
        </row>
        <row r="4293">
          <cell r="A4293" t="str">
            <v>SANTO ANTONIO DAS MISSOESRS</v>
          </cell>
          <cell r="B4293" t="str">
            <v>SANTO ANTONIO DAS MISSOES</v>
          </cell>
          <cell r="C4293" t="str">
            <v>RS</v>
          </cell>
          <cell r="D4293">
            <v>3050</v>
          </cell>
          <cell r="E4293">
            <v>1639</v>
          </cell>
        </row>
        <row r="4294">
          <cell r="A4294" t="str">
            <v>SANTO ANTONIO DO PALMARS</v>
          </cell>
          <cell r="B4294" t="str">
            <v>SANTO ANTONIO DO PALMA</v>
          </cell>
          <cell r="C4294" t="str">
            <v>RS</v>
          </cell>
          <cell r="D4294">
            <v>915</v>
          </cell>
          <cell r="E4294">
            <v>622</v>
          </cell>
        </row>
        <row r="4295">
          <cell r="A4295" t="str">
            <v>SANTO ANTONIO DO PLANALTORS</v>
          </cell>
          <cell r="B4295" t="str">
            <v>SANTO ANTONIO DO PLANALTO</v>
          </cell>
          <cell r="C4295" t="str">
            <v>RS</v>
          </cell>
          <cell r="D4295">
            <v>1081</v>
          </cell>
          <cell r="E4295">
            <v>610</v>
          </cell>
        </row>
        <row r="4296">
          <cell r="A4296" t="str">
            <v>SANTO AUGUSTORS</v>
          </cell>
          <cell r="B4296" t="str">
            <v>SANTO AUGUSTO</v>
          </cell>
          <cell r="C4296" t="str">
            <v>RS</v>
          </cell>
          <cell r="D4296">
            <v>5999</v>
          </cell>
          <cell r="E4296">
            <v>3634</v>
          </cell>
        </row>
        <row r="4297">
          <cell r="A4297" t="str">
            <v>SANTO CRISTORS</v>
          </cell>
          <cell r="B4297" t="str">
            <v>SANTO CRISTO</v>
          </cell>
          <cell r="C4297" t="str">
            <v>RS</v>
          </cell>
          <cell r="D4297">
            <v>7585</v>
          </cell>
          <cell r="E4297">
            <v>4105</v>
          </cell>
        </row>
        <row r="4298">
          <cell r="A4298" t="str">
            <v>SANTO EXPEDITO DO SULRS</v>
          </cell>
          <cell r="B4298" t="str">
            <v>SANTO EXPEDITO DO SUL</v>
          </cell>
          <cell r="C4298" t="str">
            <v>RS</v>
          </cell>
          <cell r="D4298">
            <v>1269</v>
          </cell>
          <cell r="E4298">
            <v>683</v>
          </cell>
        </row>
        <row r="4299">
          <cell r="A4299" t="str">
            <v>SAO BORJARS</v>
          </cell>
          <cell r="B4299" t="str">
            <v>SAO BORJA</v>
          </cell>
          <cell r="C4299" t="str">
            <v>RS</v>
          </cell>
          <cell r="D4299">
            <v>23754</v>
          </cell>
          <cell r="E4299">
            <v>13179</v>
          </cell>
        </row>
        <row r="4300">
          <cell r="A4300" t="str">
            <v>SAO DOMINGOS DO SULRS</v>
          </cell>
          <cell r="B4300" t="str">
            <v>SAO DOMINGOS DO SUL</v>
          </cell>
          <cell r="C4300" t="str">
            <v>RS</v>
          </cell>
          <cell r="D4300">
            <v>1513</v>
          </cell>
          <cell r="E4300">
            <v>967</v>
          </cell>
        </row>
        <row r="4301">
          <cell r="A4301" t="str">
            <v>SAO FRANCISCO DE ASSISRS</v>
          </cell>
          <cell r="B4301" t="str">
            <v>SAO FRANCISCO DE ASSIS</v>
          </cell>
          <cell r="C4301" t="str">
            <v>RS</v>
          </cell>
          <cell r="D4301">
            <v>5556</v>
          </cell>
          <cell r="E4301">
            <v>3367</v>
          </cell>
        </row>
        <row r="4302">
          <cell r="A4302" t="str">
            <v>SAO FRANCISCO DE PAULARS</v>
          </cell>
          <cell r="B4302" t="str">
            <v>SAO FRANCISCO DE PAULA</v>
          </cell>
          <cell r="C4302" t="str">
            <v>RS</v>
          </cell>
          <cell r="D4302">
            <v>7314</v>
          </cell>
          <cell r="E4302">
            <v>4700</v>
          </cell>
        </row>
        <row r="4303">
          <cell r="A4303" t="str">
            <v>SAO GABRIELRS</v>
          </cell>
          <cell r="B4303" t="str">
            <v>SAO GABRIEL</v>
          </cell>
          <cell r="C4303" t="str">
            <v>RS</v>
          </cell>
          <cell r="D4303">
            <v>19539</v>
          </cell>
          <cell r="E4303">
            <v>11070</v>
          </cell>
        </row>
        <row r="4304">
          <cell r="A4304" t="str">
            <v>SAO JERONIMORS</v>
          </cell>
          <cell r="B4304" t="str">
            <v>SAO JERONIMO</v>
          </cell>
          <cell r="C4304" t="str">
            <v>RS</v>
          </cell>
          <cell r="D4304">
            <v>6797</v>
          </cell>
          <cell r="E4304">
            <v>4285</v>
          </cell>
        </row>
        <row r="4305">
          <cell r="A4305" t="str">
            <v>SAO JOAO DA URTIGARS</v>
          </cell>
          <cell r="B4305" t="str">
            <v>SAO JOAO DA URTIGA</v>
          </cell>
          <cell r="C4305" t="str">
            <v>RS</v>
          </cell>
          <cell r="D4305">
            <v>2137</v>
          </cell>
          <cell r="E4305">
            <v>1189</v>
          </cell>
        </row>
        <row r="4306">
          <cell r="A4306" t="str">
            <v>SAO JOAO DO POLESINERS</v>
          </cell>
          <cell r="B4306" t="str">
            <v>SAO JOAO DO POLESINE</v>
          </cell>
          <cell r="C4306" t="str">
            <v>RS</v>
          </cell>
          <cell r="D4306">
            <v>1103</v>
          </cell>
          <cell r="E4306">
            <v>657</v>
          </cell>
        </row>
        <row r="4307">
          <cell r="A4307" t="str">
            <v>SAO JORGERS</v>
          </cell>
          <cell r="B4307" t="str">
            <v>SAO JORGE</v>
          </cell>
          <cell r="C4307" t="str">
            <v>RS</v>
          </cell>
          <cell r="D4307">
            <v>1517</v>
          </cell>
          <cell r="E4307">
            <v>895</v>
          </cell>
        </row>
        <row r="4308">
          <cell r="A4308" t="str">
            <v>SAO JOSE DAS MISSOESRS</v>
          </cell>
          <cell r="B4308" t="str">
            <v>SAO JOSE DAS MISSOES</v>
          </cell>
          <cell r="C4308" t="str">
            <v>RS</v>
          </cell>
          <cell r="D4308">
            <v>753</v>
          </cell>
          <cell r="E4308">
            <v>399</v>
          </cell>
        </row>
        <row r="4309">
          <cell r="A4309" t="str">
            <v>SAO JOSE DO HERVALRS</v>
          </cell>
          <cell r="B4309" t="str">
            <v>SAO JOSE DO HERVAL</v>
          </cell>
          <cell r="C4309" t="str">
            <v>RS</v>
          </cell>
          <cell r="D4309">
            <v>878</v>
          </cell>
          <cell r="E4309">
            <v>436</v>
          </cell>
        </row>
        <row r="4310">
          <cell r="A4310" t="str">
            <v>SAO JOSE DO HORTENCIORS</v>
          </cell>
          <cell r="B4310" t="str">
            <v>SAO JOSE DO HORTENCIO</v>
          </cell>
          <cell r="C4310" t="str">
            <v>RS</v>
          </cell>
          <cell r="D4310">
            <v>2077</v>
          </cell>
          <cell r="E4310">
            <v>1235</v>
          </cell>
        </row>
        <row r="4311">
          <cell r="A4311" t="str">
            <v>SAO JOSE DO INHACORARS</v>
          </cell>
          <cell r="B4311" t="str">
            <v>SAO JOSE DO INHACORA</v>
          </cell>
          <cell r="C4311" t="str">
            <v>RS</v>
          </cell>
          <cell r="D4311">
            <v>937</v>
          </cell>
          <cell r="E4311">
            <v>469</v>
          </cell>
        </row>
        <row r="4312">
          <cell r="A4312" t="str">
            <v>SAO JOSE DO NORTERS</v>
          </cell>
          <cell r="B4312" t="str">
            <v>SAO JOSE DO NORTE</v>
          </cell>
          <cell r="C4312" t="str">
            <v>RS</v>
          </cell>
          <cell r="D4312">
            <v>5160</v>
          </cell>
          <cell r="E4312">
            <v>2229</v>
          </cell>
        </row>
        <row r="4313">
          <cell r="A4313" t="str">
            <v>SAO JOSE DO OURORS</v>
          </cell>
          <cell r="B4313" t="str">
            <v>SAO JOSE DO OURO</v>
          </cell>
          <cell r="C4313" t="str">
            <v>RS</v>
          </cell>
          <cell r="D4313">
            <v>3784</v>
          </cell>
          <cell r="E4313">
            <v>2206</v>
          </cell>
        </row>
        <row r="4314">
          <cell r="A4314" t="str">
            <v>SAO JOSE DO SULRS</v>
          </cell>
          <cell r="B4314" t="str">
            <v>SAO JOSE DO SUL</v>
          </cell>
          <cell r="C4314" t="str">
            <v>RS</v>
          </cell>
          <cell r="D4314">
            <v>1159</v>
          </cell>
          <cell r="E4314">
            <v>598</v>
          </cell>
        </row>
        <row r="4315">
          <cell r="A4315" t="str">
            <v>SAO JOSE DOS AUSENTESRS</v>
          </cell>
          <cell r="B4315" t="str">
            <v>SAO JOSE DOS AUSENTES</v>
          </cell>
          <cell r="C4315" t="str">
            <v>RS</v>
          </cell>
          <cell r="D4315">
            <v>789</v>
          </cell>
          <cell r="E4315">
            <v>394</v>
          </cell>
        </row>
        <row r="4316">
          <cell r="A4316" t="str">
            <v>SAO LEOPOLDORS</v>
          </cell>
          <cell r="B4316" t="str">
            <v>SAO LEOPOLDO</v>
          </cell>
          <cell r="C4316" t="str">
            <v>RS</v>
          </cell>
          <cell r="D4316">
            <v>82817</v>
          </cell>
          <cell r="E4316">
            <v>54661</v>
          </cell>
        </row>
        <row r="4317">
          <cell r="A4317" t="str">
            <v>SAO LOURENCO DO SULRS</v>
          </cell>
          <cell r="B4317" t="str">
            <v>SAO LOURENCO DO SUL</v>
          </cell>
          <cell r="C4317" t="str">
            <v>RS</v>
          </cell>
          <cell r="D4317">
            <v>18544</v>
          </cell>
          <cell r="E4317">
            <v>10019</v>
          </cell>
        </row>
        <row r="4318">
          <cell r="A4318" t="str">
            <v>SAO LUIZ GONZAGARS</v>
          </cell>
          <cell r="B4318" t="str">
            <v>SAO LUIZ GONZAGA</v>
          </cell>
          <cell r="C4318" t="str">
            <v>RS</v>
          </cell>
          <cell r="D4318">
            <v>13743</v>
          </cell>
          <cell r="E4318">
            <v>7397</v>
          </cell>
        </row>
        <row r="4319">
          <cell r="A4319" t="str">
            <v>SAO MARCOSRS</v>
          </cell>
          <cell r="B4319" t="str">
            <v>SAO MARCOS</v>
          </cell>
          <cell r="C4319" t="str">
            <v>RS</v>
          </cell>
          <cell r="D4319">
            <v>12665</v>
          </cell>
          <cell r="E4319">
            <v>6671</v>
          </cell>
        </row>
        <row r="4320">
          <cell r="A4320" t="str">
            <v>SAO MARTINHORS</v>
          </cell>
          <cell r="B4320" t="str">
            <v>SAO MARTINHO</v>
          </cell>
          <cell r="C4320" t="str">
            <v>RS</v>
          </cell>
          <cell r="D4320">
            <v>2827</v>
          </cell>
          <cell r="E4320">
            <v>1593</v>
          </cell>
        </row>
        <row r="4321">
          <cell r="A4321" t="str">
            <v>SAO MARTINHO DA SERRARS</v>
          </cell>
          <cell r="B4321" t="str">
            <v>SAO MARTINHO DA SERRA</v>
          </cell>
          <cell r="C4321" t="str">
            <v>RS</v>
          </cell>
          <cell r="D4321">
            <v>867</v>
          </cell>
          <cell r="E4321">
            <v>487</v>
          </cell>
        </row>
        <row r="4322">
          <cell r="A4322" t="str">
            <v>SAO MIGUEL DAS MISSOESRS</v>
          </cell>
          <cell r="B4322" t="str">
            <v>SAO MIGUEL DAS MISSOES</v>
          </cell>
          <cell r="C4322" t="str">
            <v>RS</v>
          </cell>
          <cell r="D4322">
            <v>2704</v>
          </cell>
          <cell r="E4322">
            <v>1444</v>
          </cell>
        </row>
        <row r="4323">
          <cell r="A4323" t="str">
            <v>SAO NICOLAURS</v>
          </cell>
          <cell r="B4323" t="str">
            <v>SAO NICOLAU</v>
          </cell>
          <cell r="C4323" t="str">
            <v>RS</v>
          </cell>
          <cell r="D4323">
            <v>1370</v>
          </cell>
          <cell r="E4323">
            <v>728</v>
          </cell>
        </row>
        <row r="4324">
          <cell r="A4324" t="str">
            <v>SAO PAULO DAS MISSOESRS</v>
          </cell>
          <cell r="B4324" t="str">
            <v>SAO PAULO DAS MISSOES</v>
          </cell>
          <cell r="C4324" t="str">
            <v>RS</v>
          </cell>
          <cell r="D4324">
            <v>2348</v>
          </cell>
          <cell r="E4324">
            <v>1276</v>
          </cell>
        </row>
        <row r="4325">
          <cell r="A4325" t="str">
            <v>SAO PEDRO DA SERRARS</v>
          </cell>
          <cell r="B4325" t="str">
            <v>SAO PEDRO DA SERRA</v>
          </cell>
          <cell r="C4325" t="str">
            <v>RS</v>
          </cell>
          <cell r="D4325">
            <v>1708</v>
          </cell>
          <cell r="E4325">
            <v>1007</v>
          </cell>
        </row>
        <row r="4326">
          <cell r="A4326" t="str">
            <v>SAO PEDRO DAS MISSOESRS</v>
          </cell>
          <cell r="B4326" t="str">
            <v>SAO PEDRO DAS MISSOES</v>
          </cell>
          <cell r="C4326" t="str">
            <v>RS</v>
          </cell>
          <cell r="D4326">
            <v>610</v>
          </cell>
          <cell r="E4326">
            <v>322</v>
          </cell>
        </row>
        <row r="4327">
          <cell r="A4327" t="str">
            <v>SAO PEDRO DO BUTIARS</v>
          </cell>
          <cell r="B4327" t="str">
            <v>SAO PEDRO DO BUTIA</v>
          </cell>
          <cell r="C4327" t="str">
            <v>RS</v>
          </cell>
          <cell r="D4327">
            <v>1414</v>
          </cell>
          <cell r="E4327">
            <v>729</v>
          </cell>
        </row>
        <row r="4328">
          <cell r="A4328" t="str">
            <v>SAO PEDRO DO SULRS</v>
          </cell>
          <cell r="B4328" t="str">
            <v>SAO PEDRO DO SUL</v>
          </cell>
          <cell r="C4328" t="str">
            <v>RS</v>
          </cell>
          <cell r="D4328">
            <v>5928</v>
          </cell>
          <cell r="E4328">
            <v>3480</v>
          </cell>
        </row>
        <row r="4329">
          <cell r="A4329" t="str">
            <v>SAO SEBASTIAO DO CAIRS</v>
          </cell>
          <cell r="B4329" t="str">
            <v>SAO SEBASTIAO DO CAI</v>
          </cell>
          <cell r="C4329" t="str">
            <v>RS</v>
          </cell>
          <cell r="D4329">
            <v>9941</v>
          </cell>
          <cell r="E4329">
            <v>5922</v>
          </cell>
        </row>
        <row r="4330">
          <cell r="A4330" t="str">
            <v>SAO SEPERS</v>
          </cell>
          <cell r="B4330" t="str">
            <v>SAO SEPE</v>
          </cell>
          <cell r="C4330" t="str">
            <v>RS</v>
          </cell>
          <cell r="D4330">
            <v>8498</v>
          </cell>
          <cell r="E4330">
            <v>4999</v>
          </cell>
        </row>
        <row r="4331">
          <cell r="A4331" t="str">
            <v>SAO VALENTIMRS</v>
          </cell>
          <cell r="B4331" t="str">
            <v>SAO VALENTIM</v>
          </cell>
          <cell r="C4331" t="str">
            <v>RS</v>
          </cell>
          <cell r="D4331">
            <v>1360</v>
          </cell>
          <cell r="E4331">
            <v>891</v>
          </cell>
        </row>
        <row r="4332">
          <cell r="A4332" t="str">
            <v>SAO VALENTIM DO SULRS</v>
          </cell>
          <cell r="B4332" t="str">
            <v>SAO VALENTIM DO SUL</v>
          </cell>
          <cell r="C4332" t="str">
            <v>RS</v>
          </cell>
          <cell r="D4332">
            <v>1122</v>
          </cell>
          <cell r="E4332">
            <v>738</v>
          </cell>
        </row>
        <row r="4333">
          <cell r="A4333" t="str">
            <v>SAO VALERIO DO SULRS</v>
          </cell>
          <cell r="B4333" t="str">
            <v>SAO VALERIO DO SUL</v>
          </cell>
          <cell r="C4333" t="str">
            <v>RS</v>
          </cell>
          <cell r="D4333">
            <v>478</v>
          </cell>
          <cell r="E4333">
            <v>298</v>
          </cell>
        </row>
        <row r="4334">
          <cell r="A4334" t="str">
            <v>SAO VENDELINORS</v>
          </cell>
          <cell r="B4334" t="str">
            <v>SAO VENDELINO</v>
          </cell>
          <cell r="C4334" t="str">
            <v>RS</v>
          </cell>
          <cell r="D4334">
            <v>1208</v>
          </cell>
          <cell r="E4334">
            <v>694</v>
          </cell>
        </row>
        <row r="4335">
          <cell r="A4335" t="str">
            <v>SAO VICENTE DO SULRS</v>
          </cell>
          <cell r="B4335" t="str">
            <v>SAO VICENTE DO SUL</v>
          </cell>
          <cell r="C4335" t="str">
            <v>RS</v>
          </cell>
          <cell r="D4335">
            <v>2638</v>
          </cell>
          <cell r="E4335">
            <v>1524</v>
          </cell>
        </row>
        <row r="4336">
          <cell r="A4336" t="str">
            <v>SAPIRANGARS</v>
          </cell>
          <cell r="B4336" t="str">
            <v>SAPIRANGA</v>
          </cell>
          <cell r="C4336" t="str">
            <v>RS</v>
          </cell>
          <cell r="D4336">
            <v>34011</v>
          </cell>
          <cell r="E4336">
            <v>20149</v>
          </cell>
        </row>
        <row r="4337">
          <cell r="A4337" t="str">
            <v>SAPUCAIA DO SULRS</v>
          </cell>
          <cell r="B4337" t="str">
            <v>SAPUCAIA DO SUL</v>
          </cell>
          <cell r="C4337" t="str">
            <v>RS</v>
          </cell>
          <cell r="D4337">
            <v>56819</v>
          </cell>
          <cell r="E4337">
            <v>37351</v>
          </cell>
        </row>
        <row r="4338">
          <cell r="A4338" t="str">
            <v>SARANDIRS</v>
          </cell>
          <cell r="B4338" t="str">
            <v>SARANDI</v>
          </cell>
          <cell r="C4338" t="str">
            <v>RS</v>
          </cell>
          <cell r="D4338">
            <v>9431</v>
          </cell>
          <cell r="E4338">
            <v>5773</v>
          </cell>
        </row>
        <row r="4339">
          <cell r="A4339" t="str">
            <v>SEBERIRS</v>
          </cell>
          <cell r="B4339" t="str">
            <v>SEBERI</v>
          </cell>
          <cell r="C4339" t="str">
            <v>RS</v>
          </cell>
          <cell r="D4339">
            <v>4583</v>
          </cell>
          <cell r="E4339">
            <v>2463</v>
          </cell>
        </row>
        <row r="4340">
          <cell r="A4340" t="str">
            <v>SEDE NOVARS</v>
          </cell>
          <cell r="B4340" t="str">
            <v>SEDE NOVA</v>
          </cell>
          <cell r="C4340" t="str">
            <v>RS</v>
          </cell>
          <cell r="D4340">
            <v>1096</v>
          </cell>
          <cell r="E4340">
            <v>589</v>
          </cell>
        </row>
        <row r="4341">
          <cell r="A4341" t="str">
            <v>SEGREDORS</v>
          </cell>
          <cell r="B4341" t="str">
            <v>SEGREDO</v>
          </cell>
          <cell r="C4341" t="str">
            <v>RS</v>
          </cell>
          <cell r="D4341">
            <v>2633</v>
          </cell>
          <cell r="E4341">
            <v>1327</v>
          </cell>
        </row>
        <row r="4342">
          <cell r="A4342" t="str">
            <v>SELBACHRS</v>
          </cell>
          <cell r="B4342" t="str">
            <v>SELBACH</v>
          </cell>
          <cell r="C4342" t="str">
            <v>RS</v>
          </cell>
          <cell r="D4342">
            <v>2840</v>
          </cell>
          <cell r="E4342">
            <v>1676</v>
          </cell>
        </row>
        <row r="4343">
          <cell r="A4343" t="str">
            <v>SENADOR SALGADO FILHORS</v>
          </cell>
          <cell r="B4343" t="str">
            <v>SENADOR SALGADO FILHO</v>
          </cell>
          <cell r="C4343" t="str">
            <v>RS</v>
          </cell>
          <cell r="D4343">
            <v>1159</v>
          </cell>
          <cell r="E4343">
            <v>634</v>
          </cell>
        </row>
        <row r="4344">
          <cell r="A4344" t="str">
            <v>SENTINELA DO SULRS</v>
          </cell>
          <cell r="B4344" t="str">
            <v>SENTINELA DO SUL</v>
          </cell>
          <cell r="C4344" t="str">
            <v>RS</v>
          </cell>
          <cell r="D4344">
            <v>1981</v>
          </cell>
          <cell r="E4344">
            <v>916</v>
          </cell>
        </row>
        <row r="4345">
          <cell r="A4345" t="str">
            <v>SERAFINA CORREARS</v>
          </cell>
          <cell r="B4345" t="str">
            <v>SERAFINA CORREA</v>
          </cell>
          <cell r="C4345" t="str">
            <v>RS</v>
          </cell>
          <cell r="D4345">
            <v>7186</v>
          </cell>
          <cell r="E4345">
            <v>4801</v>
          </cell>
        </row>
        <row r="4346">
          <cell r="A4346" t="str">
            <v>SERIORS</v>
          </cell>
          <cell r="B4346" t="str">
            <v>SERIO</v>
          </cell>
          <cell r="C4346" t="str">
            <v>RS</v>
          </cell>
          <cell r="D4346">
            <v>908</v>
          </cell>
          <cell r="E4346">
            <v>474</v>
          </cell>
        </row>
        <row r="4347">
          <cell r="A4347" t="str">
            <v>SERTAORS</v>
          </cell>
          <cell r="B4347" t="str">
            <v>SERTAO</v>
          </cell>
          <cell r="C4347" t="str">
            <v>RS</v>
          </cell>
          <cell r="D4347">
            <v>3421</v>
          </cell>
          <cell r="E4347">
            <v>2076</v>
          </cell>
        </row>
        <row r="4348">
          <cell r="A4348" t="str">
            <v>SERTAO SANTANARS</v>
          </cell>
          <cell r="B4348" t="str">
            <v>SERTAO SANTANA</v>
          </cell>
          <cell r="C4348" t="str">
            <v>RS</v>
          </cell>
          <cell r="D4348">
            <v>3183</v>
          </cell>
          <cell r="E4348">
            <v>1611</v>
          </cell>
        </row>
        <row r="4349">
          <cell r="A4349" t="str">
            <v>SETE DE SETEMBRORS</v>
          </cell>
          <cell r="B4349" t="str">
            <v>SETE DE SETEMBRO</v>
          </cell>
          <cell r="C4349" t="str">
            <v>RS</v>
          </cell>
          <cell r="D4349">
            <v>631</v>
          </cell>
          <cell r="E4349">
            <v>342</v>
          </cell>
        </row>
        <row r="4350">
          <cell r="A4350" t="str">
            <v>SEVERIANO DE ALMEIDARS</v>
          </cell>
          <cell r="B4350" t="str">
            <v>SEVERIANO DE ALMEIDA</v>
          </cell>
          <cell r="C4350" t="str">
            <v>RS</v>
          </cell>
          <cell r="D4350">
            <v>1846</v>
          </cell>
          <cell r="E4350">
            <v>1068</v>
          </cell>
        </row>
        <row r="4351">
          <cell r="A4351" t="str">
            <v>SILVEIRA MARTINSRS</v>
          </cell>
          <cell r="B4351" t="str">
            <v>SILVEIRA MARTINS</v>
          </cell>
          <cell r="C4351" t="str">
            <v>RS</v>
          </cell>
          <cell r="D4351">
            <v>1094</v>
          </cell>
          <cell r="E4351">
            <v>567</v>
          </cell>
        </row>
        <row r="4352">
          <cell r="A4352" t="str">
            <v>SINIMBURS</v>
          </cell>
          <cell r="B4352" t="str">
            <v>SINIMBU</v>
          </cell>
          <cell r="C4352" t="str">
            <v>RS</v>
          </cell>
          <cell r="D4352">
            <v>3657</v>
          </cell>
          <cell r="E4352">
            <v>1836</v>
          </cell>
        </row>
        <row r="4353">
          <cell r="A4353" t="str">
            <v>SOBRADINHORS</v>
          </cell>
          <cell r="B4353" t="str">
            <v>SOBRADINHO</v>
          </cell>
          <cell r="C4353" t="str">
            <v>RS</v>
          </cell>
          <cell r="D4353">
            <v>6097</v>
          </cell>
          <cell r="E4353">
            <v>3621</v>
          </cell>
        </row>
        <row r="4354">
          <cell r="A4354" t="str">
            <v>SOLEDADERS</v>
          </cell>
          <cell r="B4354" t="str">
            <v>SOLEDADE</v>
          </cell>
          <cell r="C4354" t="str">
            <v>RS</v>
          </cell>
          <cell r="D4354">
            <v>10629</v>
          </cell>
          <cell r="E4354">
            <v>6896</v>
          </cell>
        </row>
        <row r="4355">
          <cell r="A4355" t="str">
            <v>TABAIRS</v>
          </cell>
          <cell r="B4355" t="str">
            <v>TABAI</v>
          </cell>
          <cell r="C4355" t="str">
            <v>RS</v>
          </cell>
          <cell r="D4355">
            <v>2216</v>
          </cell>
          <cell r="E4355">
            <v>1227</v>
          </cell>
        </row>
        <row r="4356">
          <cell r="A4356" t="str">
            <v>TAPEJARARS</v>
          </cell>
          <cell r="B4356" t="str">
            <v>TAPEJARA</v>
          </cell>
          <cell r="C4356" t="str">
            <v>RS</v>
          </cell>
          <cell r="D4356">
            <v>10896</v>
          </cell>
          <cell r="E4356">
            <v>6190</v>
          </cell>
        </row>
        <row r="4357">
          <cell r="A4357" t="str">
            <v>TAPERARS</v>
          </cell>
          <cell r="B4357" t="str">
            <v>TAPERA</v>
          </cell>
          <cell r="C4357" t="str">
            <v>RS</v>
          </cell>
          <cell r="D4357">
            <v>4695</v>
          </cell>
          <cell r="E4357">
            <v>2641</v>
          </cell>
        </row>
        <row r="4358">
          <cell r="A4358" t="str">
            <v>TAPESRS</v>
          </cell>
          <cell r="B4358" t="str">
            <v>TAPES</v>
          </cell>
          <cell r="C4358" t="str">
            <v>RS</v>
          </cell>
          <cell r="D4358">
            <v>5522</v>
          </cell>
          <cell r="E4358">
            <v>3223</v>
          </cell>
        </row>
        <row r="4359">
          <cell r="A4359" t="str">
            <v>TAQUARARS</v>
          </cell>
          <cell r="B4359" t="str">
            <v>TAQUARA</v>
          </cell>
          <cell r="C4359" t="str">
            <v>RS</v>
          </cell>
          <cell r="D4359">
            <v>23963</v>
          </cell>
          <cell r="E4359">
            <v>14360</v>
          </cell>
        </row>
        <row r="4360">
          <cell r="A4360" t="str">
            <v>TAQUARIRS</v>
          </cell>
          <cell r="B4360" t="str">
            <v>TAQUARI</v>
          </cell>
          <cell r="C4360" t="str">
            <v>RS</v>
          </cell>
          <cell r="D4360">
            <v>12124</v>
          </cell>
          <cell r="E4360">
            <v>6398</v>
          </cell>
        </row>
        <row r="4361">
          <cell r="A4361" t="str">
            <v>TAQUARUCU DO SULRS</v>
          </cell>
          <cell r="B4361" t="str">
            <v>TAQUARUCU DO SUL</v>
          </cell>
          <cell r="C4361" t="str">
            <v>RS</v>
          </cell>
          <cell r="D4361">
            <v>1230</v>
          </cell>
          <cell r="E4361">
            <v>677</v>
          </cell>
        </row>
        <row r="4362">
          <cell r="A4362" t="str">
            <v>TAVARESRS</v>
          </cell>
          <cell r="B4362" t="str">
            <v>TAVARES</v>
          </cell>
          <cell r="C4362" t="str">
            <v>RS</v>
          </cell>
          <cell r="D4362">
            <v>1607</v>
          </cell>
          <cell r="E4362">
            <v>879</v>
          </cell>
        </row>
        <row r="4363">
          <cell r="A4363" t="str">
            <v>TENENTE PORTELARS</v>
          </cell>
          <cell r="B4363" t="str">
            <v>TENENTE PORTELA</v>
          </cell>
          <cell r="C4363" t="str">
            <v>RS</v>
          </cell>
          <cell r="D4363">
            <v>4712</v>
          </cell>
          <cell r="E4363">
            <v>2570</v>
          </cell>
        </row>
        <row r="4364">
          <cell r="A4364" t="str">
            <v>TERRA DE AREIARS</v>
          </cell>
          <cell r="B4364" t="str">
            <v>TERRA DE AREIA</v>
          </cell>
          <cell r="C4364" t="str">
            <v>RS</v>
          </cell>
          <cell r="D4364">
            <v>3979</v>
          </cell>
          <cell r="E4364">
            <v>2268</v>
          </cell>
        </row>
        <row r="4365">
          <cell r="A4365" t="str">
            <v>TEUTONIARS</v>
          </cell>
          <cell r="B4365" t="str">
            <v>TEUTONIA</v>
          </cell>
          <cell r="C4365" t="str">
            <v>RS</v>
          </cell>
          <cell r="D4365">
            <v>16005</v>
          </cell>
          <cell r="E4365">
            <v>8701</v>
          </cell>
        </row>
        <row r="4366">
          <cell r="A4366" t="str">
            <v>TIO HUGORS</v>
          </cell>
          <cell r="B4366" t="str">
            <v>TIO HUGO</v>
          </cell>
          <cell r="C4366" t="str">
            <v>RS</v>
          </cell>
          <cell r="D4366">
            <v>1090</v>
          </cell>
          <cell r="E4366">
            <v>609</v>
          </cell>
        </row>
        <row r="4367">
          <cell r="A4367" t="str">
            <v>TIRADENTES DO SULRS</v>
          </cell>
          <cell r="B4367" t="str">
            <v>TIRADENTES DO SUL</v>
          </cell>
          <cell r="C4367" t="str">
            <v>RS</v>
          </cell>
          <cell r="D4367">
            <v>2016</v>
          </cell>
          <cell r="E4367">
            <v>942</v>
          </cell>
        </row>
        <row r="4368">
          <cell r="A4368" t="str">
            <v>TOROPIRS</v>
          </cell>
          <cell r="B4368" t="str">
            <v>TOROPI</v>
          </cell>
          <cell r="C4368" t="str">
            <v>RS</v>
          </cell>
          <cell r="D4368">
            <v>1205</v>
          </cell>
          <cell r="E4368">
            <v>656</v>
          </cell>
        </row>
        <row r="4369">
          <cell r="A4369" t="str">
            <v>TORRESRS</v>
          </cell>
          <cell r="B4369" t="str">
            <v>TORRES</v>
          </cell>
          <cell r="C4369" t="str">
            <v>RS</v>
          </cell>
          <cell r="D4369">
            <v>15144</v>
          </cell>
          <cell r="E4369">
            <v>9063</v>
          </cell>
        </row>
        <row r="4370">
          <cell r="A4370" t="str">
            <v>TRAMANDAIRS</v>
          </cell>
          <cell r="B4370" t="str">
            <v>TRAMANDAI</v>
          </cell>
          <cell r="C4370" t="str">
            <v>RS</v>
          </cell>
          <cell r="D4370">
            <v>14972</v>
          </cell>
          <cell r="E4370">
            <v>8416</v>
          </cell>
        </row>
        <row r="4371">
          <cell r="A4371" t="str">
            <v>TRAVESSEIRORS</v>
          </cell>
          <cell r="B4371" t="str">
            <v>TRAVESSEIRO</v>
          </cell>
          <cell r="C4371" t="str">
            <v>RS</v>
          </cell>
          <cell r="D4371">
            <v>1051</v>
          </cell>
          <cell r="E4371">
            <v>506</v>
          </cell>
        </row>
        <row r="4372">
          <cell r="A4372" t="str">
            <v>TRES ARROIOSRS</v>
          </cell>
          <cell r="B4372" t="str">
            <v>TRES ARROIOS</v>
          </cell>
          <cell r="C4372" t="str">
            <v>RS</v>
          </cell>
          <cell r="D4372">
            <v>1499</v>
          </cell>
          <cell r="E4372">
            <v>824</v>
          </cell>
        </row>
        <row r="4373">
          <cell r="A4373" t="str">
            <v>TRES CACHOEIRASRS</v>
          </cell>
          <cell r="B4373" t="str">
            <v>TRES CACHOEIRAS</v>
          </cell>
          <cell r="C4373" t="str">
            <v>RS</v>
          </cell>
          <cell r="D4373">
            <v>5400</v>
          </cell>
          <cell r="E4373">
            <v>2666</v>
          </cell>
        </row>
        <row r="4374">
          <cell r="A4374" t="str">
            <v>TRES COROASRS</v>
          </cell>
          <cell r="B4374" t="str">
            <v>TRES COROAS</v>
          </cell>
          <cell r="C4374" t="str">
            <v>RS</v>
          </cell>
          <cell r="D4374">
            <v>10665</v>
          </cell>
          <cell r="E4374">
            <v>6081</v>
          </cell>
        </row>
        <row r="4375">
          <cell r="A4375" t="str">
            <v>TRES DE MAIORS</v>
          </cell>
          <cell r="B4375" t="str">
            <v>TRES DE MAIO</v>
          </cell>
          <cell r="C4375" t="str">
            <v>RS</v>
          </cell>
          <cell r="D4375">
            <v>12040</v>
          </cell>
          <cell r="E4375">
            <v>6604</v>
          </cell>
        </row>
        <row r="4376">
          <cell r="A4376" t="str">
            <v>TRES FORQUILHASRS</v>
          </cell>
          <cell r="B4376" t="str">
            <v>TRES FORQUILHAS</v>
          </cell>
          <cell r="C4376" t="str">
            <v>RS</v>
          </cell>
          <cell r="D4376">
            <v>972</v>
          </cell>
          <cell r="E4376">
            <v>424</v>
          </cell>
        </row>
        <row r="4377">
          <cell r="A4377" t="str">
            <v>TRES PALMEIRASRS</v>
          </cell>
          <cell r="B4377" t="str">
            <v>TRES PALMEIRAS</v>
          </cell>
          <cell r="C4377" t="str">
            <v>RS</v>
          </cell>
          <cell r="D4377">
            <v>1458</v>
          </cell>
          <cell r="E4377">
            <v>870</v>
          </cell>
        </row>
        <row r="4378">
          <cell r="A4378" t="str">
            <v>TRES PASSOSRS</v>
          </cell>
          <cell r="B4378" t="str">
            <v>TRES PASSOS</v>
          </cell>
          <cell r="C4378" t="str">
            <v>RS</v>
          </cell>
          <cell r="D4378">
            <v>11995</v>
          </cell>
          <cell r="E4378">
            <v>6667</v>
          </cell>
        </row>
        <row r="4379">
          <cell r="A4379" t="str">
            <v>TRINDADE DO SULRS</v>
          </cell>
          <cell r="B4379" t="str">
            <v>TRINDADE DO SUL</v>
          </cell>
          <cell r="C4379" t="str">
            <v>RS</v>
          </cell>
          <cell r="D4379">
            <v>1909</v>
          </cell>
          <cell r="E4379">
            <v>1137</v>
          </cell>
        </row>
        <row r="4380">
          <cell r="A4380" t="str">
            <v>TRIUNFORS</v>
          </cell>
          <cell r="B4380" t="str">
            <v>TRIUNFO</v>
          </cell>
          <cell r="C4380" t="str">
            <v>RS</v>
          </cell>
          <cell r="D4380">
            <v>9074</v>
          </cell>
          <cell r="E4380">
            <v>5102</v>
          </cell>
        </row>
        <row r="4381">
          <cell r="A4381" t="str">
            <v>TUCUNDUVARS</v>
          </cell>
          <cell r="B4381" t="str">
            <v>TUCUNDUVA</v>
          </cell>
          <cell r="C4381" t="str">
            <v>RS</v>
          </cell>
          <cell r="D4381">
            <v>2803</v>
          </cell>
          <cell r="E4381">
            <v>1749</v>
          </cell>
        </row>
        <row r="4382">
          <cell r="A4382" t="str">
            <v>TUNASRS</v>
          </cell>
          <cell r="B4382" t="str">
            <v>TUNAS</v>
          </cell>
          <cell r="C4382" t="str">
            <v>RS</v>
          </cell>
          <cell r="D4382">
            <v>1221</v>
          </cell>
          <cell r="E4382">
            <v>644</v>
          </cell>
        </row>
        <row r="4383">
          <cell r="A4383" t="str">
            <v>TUPANCI DO SULRS</v>
          </cell>
          <cell r="B4383" t="str">
            <v>TUPANCI DO SUL</v>
          </cell>
          <cell r="C4383" t="str">
            <v>RS</v>
          </cell>
          <cell r="D4383">
            <v>613</v>
          </cell>
          <cell r="E4383">
            <v>388</v>
          </cell>
        </row>
        <row r="4384">
          <cell r="A4384" t="str">
            <v>TUPANCIRETARS</v>
          </cell>
          <cell r="B4384" t="str">
            <v>TUPANCIRETA</v>
          </cell>
          <cell r="C4384" t="str">
            <v>RS</v>
          </cell>
          <cell r="D4384">
            <v>7271</v>
          </cell>
          <cell r="E4384">
            <v>3936</v>
          </cell>
        </row>
        <row r="4385">
          <cell r="A4385" t="str">
            <v>TUPANDIRS</v>
          </cell>
          <cell r="B4385" t="str">
            <v>TUPANDI</v>
          </cell>
          <cell r="C4385" t="str">
            <v>RS</v>
          </cell>
          <cell r="D4385">
            <v>2280</v>
          </cell>
          <cell r="E4385">
            <v>1165</v>
          </cell>
        </row>
        <row r="4386">
          <cell r="A4386" t="str">
            <v>TUPARENDIRS</v>
          </cell>
          <cell r="B4386" t="str">
            <v>TUPARENDI</v>
          </cell>
          <cell r="C4386" t="str">
            <v>RS</v>
          </cell>
          <cell r="D4386">
            <v>4337</v>
          </cell>
          <cell r="E4386">
            <v>2465</v>
          </cell>
        </row>
        <row r="4387">
          <cell r="A4387" t="str">
            <v>TURUCURS</v>
          </cell>
          <cell r="B4387" t="str">
            <v>TURUCU</v>
          </cell>
          <cell r="C4387" t="str">
            <v>RS</v>
          </cell>
          <cell r="D4387">
            <v>1339</v>
          </cell>
          <cell r="E4387">
            <v>657</v>
          </cell>
        </row>
        <row r="4388">
          <cell r="A4388" t="str">
            <v>UBIRETAMARS</v>
          </cell>
          <cell r="B4388" t="str">
            <v>UBIRETAMA</v>
          </cell>
          <cell r="C4388" t="str">
            <v>RS</v>
          </cell>
          <cell r="D4388">
            <v>921</v>
          </cell>
          <cell r="E4388">
            <v>503</v>
          </cell>
        </row>
        <row r="4389">
          <cell r="A4389" t="str">
            <v>UNIAO DA SERRARS</v>
          </cell>
          <cell r="B4389" t="str">
            <v>UNIAO DA SERRA</v>
          </cell>
          <cell r="C4389" t="str">
            <v>RS</v>
          </cell>
          <cell r="D4389">
            <v>761</v>
          </cell>
          <cell r="E4389">
            <v>492</v>
          </cell>
        </row>
        <row r="4390">
          <cell r="A4390" t="str">
            <v>UNISTALDARS</v>
          </cell>
          <cell r="B4390" t="str">
            <v>UNISTALDA</v>
          </cell>
          <cell r="C4390" t="str">
            <v>RS</v>
          </cell>
          <cell r="D4390">
            <v>584</v>
          </cell>
          <cell r="E4390">
            <v>328</v>
          </cell>
        </row>
        <row r="4391">
          <cell r="A4391" t="str">
            <v>URUGUAIANARS</v>
          </cell>
          <cell r="B4391" t="str">
            <v>URUGUAIANA</v>
          </cell>
          <cell r="C4391" t="str">
            <v>RS</v>
          </cell>
          <cell r="D4391">
            <v>44820</v>
          </cell>
          <cell r="E4391">
            <v>23859</v>
          </cell>
        </row>
        <row r="4392">
          <cell r="A4392" t="str">
            <v>VACARIARS</v>
          </cell>
          <cell r="B4392" t="str">
            <v>VACARIA</v>
          </cell>
          <cell r="C4392" t="str">
            <v>RS</v>
          </cell>
          <cell r="D4392">
            <v>26910</v>
          </cell>
          <cell r="E4392">
            <v>16070</v>
          </cell>
        </row>
        <row r="4393">
          <cell r="A4393" t="str">
            <v>VALE DO SOLRS</v>
          </cell>
          <cell r="B4393" t="str">
            <v>VALE DO SOL</v>
          </cell>
          <cell r="C4393" t="str">
            <v>RS</v>
          </cell>
          <cell r="D4393">
            <v>4210</v>
          </cell>
          <cell r="E4393">
            <v>2362</v>
          </cell>
        </row>
        <row r="4394">
          <cell r="A4394" t="str">
            <v>VALE REALRS</v>
          </cell>
          <cell r="B4394" t="str">
            <v>VALE REAL</v>
          </cell>
          <cell r="C4394" t="str">
            <v>RS</v>
          </cell>
          <cell r="D4394">
            <v>2576</v>
          </cell>
          <cell r="E4394">
            <v>1480</v>
          </cell>
        </row>
        <row r="4395">
          <cell r="A4395" t="str">
            <v>VALE VERDERS</v>
          </cell>
          <cell r="B4395" t="str">
            <v>VALE VERDE</v>
          </cell>
          <cell r="C4395" t="str">
            <v>RS</v>
          </cell>
          <cell r="D4395">
            <v>1036</v>
          </cell>
          <cell r="E4395">
            <v>550</v>
          </cell>
        </row>
        <row r="4396">
          <cell r="A4396" t="str">
            <v>VANINIRS</v>
          </cell>
          <cell r="B4396" t="str">
            <v>VANINI</v>
          </cell>
          <cell r="C4396" t="str">
            <v>RS</v>
          </cell>
          <cell r="D4396">
            <v>1067</v>
          </cell>
          <cell r="E4396">
            <v>666</v>
          </cell>
        </row>
        <row r="4397">
          <cell r="A4397" t="str">
            <v>VENANCIO AIRESRS</v>
          </cell>
          <cell r="B4397" t="str">
            <v>VENANCIO AIRES</v>
          </cell>
          <cell r="C4397" t="str">
            <v>RS</v>
          </cell>
          <cell r="D4397">
            <v>33172</v>
          </cell>
          <cell r="E4397">
            <v>17288</v>
          </cell>
        </row>
        <row r="4398">
          <cell r="A4398" t="str">
            <v>VERA CRUZRS</v>
          </cell>
          <cell r="B4398" t="str">
            <v>VERA CRUZ</v>
          </cell>
          <cell r="C4398" t="str">
            <v>RS</v>
          </cell>
          <cell r="D4398">
            <v>10803</v>
          </cell>
          <cell r="E4398">
            <v>5958</v>
          </cell>
        </row>
        <row r="4399">
          <cell r="A4399" t="str">
            <v>VERANOPOLISRS</v>
          </cell>
          <cell r="B4399" t="str">
            <v>VERANOPOLIS</v>
          </cell>
          <cell r="C4399" t="str">
            <v>RS</v>
          </cell>
          <cell r="D4399">
            <v>13035</v>
          </cell>
          <cell r="E4399">
            <v>7942</v>
          </cell>
        </row>
        <row r="4400">
          <cell r="A4400" t="str">
            <v>VESPASIANO CORREARS</v>
          </cell>
          <cell r="B4400" t="str">
            <v>VESPASIANO CORREA</v>
          </cell>
          <cell r="C4400" t="str">
            <v>RS</v>
          </cell>
          <cell r="D4400">
            <v>934</v>
          </cell>
          <cell r="E4400">
            <v>559</v>
          </cell>
        </row>
        <row r="4401">
          <cell r="A4401" t="str">
            <v>VIADUTOSRS</v>
          </cell>
          <cell r="B4401" t="str">
            <v>VIADUTOS</v>
          </cell>
          <cell r="C4401" t="str">
            <v>RS</v>
          </cell>
          <cell r="D4401">
            <v>2136</v>
          </cell>
          <cell r="E4401">
            <v>1310</v>
          </cell>
        </row>
        <row r="4402">
          <cell r="A4402" t="str">
            <v>VIAMAORS</v>
          </cell>
          <cell r="B4402" t="str">
            <v>VIAMAO</v>
          </cell>
          <cell r="C4402" t="str">
            <v>RS</v>
          </cell>
          <cell r="D4402">
            <v>75143</v>
          </cell>
          <cell r="E4402">
            <v>51001</v>
          </cell>
        </row>
        <row r="4403">
          <cell r="A4403" t="str">
            <v>VICENTE DUTRARS</v>
          </cell>
          <cell r="B4403" t="str">
            <v>VICENTE DUTRA</v>
          </cell>
          <cell r="C4403" t="str">
            <v>RS</v>
          </cell>
          <cell r="D4403">
            <v>1544</v>
          </cell>
          <cell r="E4403">
            <v>666</v>
          </cell>
        </row>
        <row r="4404">
          <cell r="A4404" t="str">
            <v>VICTOR GRAEFFRS</v>
          </cell>
          <cell r="B4404" t="str">
            <v>VICTOR GRAEFF</v>
          </cell>
          <cell r="C4404" t="str">
            <v>RS</v>
          </cell>
          <cell r="D4404">
            <v>1757</v>
          </cell>
          <cell r="E4404">
            <v>1003</v>
          </cell>
        </row>
        <row r="4405">
          <cell r="A4405" t="str">
            <v>VILA FLORESRS</v>
          </cell>
          <cell r="B4405" t="str">
            <v>VILA FLORES</v>
          </cell>
          <cell r="C4405" t="str">
            <v>RS</v>
          </cell>
          <cell r="D4405">
            <v>1928</v>
          </cell>
          <cell r="E4405">
            <v>1182</v>
          </cell>
        </row>
        <row r="4406">
          <cell r="A4406" t="str">
            <v>VILA LANGARORS</v>
          </cell>
          <cell r="B4406" t="str">
            <v>VILA LANGARO</v>
          </cell>
          <cell r="C4406" t="str">
            <v>RS</v>
          </cell>
          <cell r="D4406">
            <v>1018</v>
          </cell>
          <cell r="E4406">
            <v>487</v>
          </cell>
        </row>
        <row r="4407">
          <cell r="A4407" t="str">
            <v>VILA MARIARS</v>
          </cell>
          <cell r="B4407" t="str">
            <v>VILA MARIA</v>
          </cell>
          <cell r="C4407" t="str">
            <v>RS</v>
          </cell>
          <cell r="D4407">
            <v>2336</v>
          </cell>
          <cell r="E4407">
            <v>1433</v>
          </cell>
        </row>
        <row r="4408">
          <cell r="A4408" t="str">
            <v>VILA NOVA DO SULRS</v>
          </cell>
          <cell r="B4408" t="str">
            <v>VILA NOVA DO SUL</v>
          </cell>
          <cell r="C4408" t="str">
            <v>RS</v>
          </cell>
          <cell r="D4408">
            <v>1308</v>
          </cell>
          <cell r="E4408">
            <v>820</v>
          </cell>
        </row>
        <row r="4409">
          <cell r="A4409" t="str">
            <v>VISTA ALEGRERS</v>
          </cell>
          <cell r="B4409" t="str">
            <v>VISTA ALEGRE</v>
          </cell>
          <cell r="C4409" t="str">
            <v>RS</v>
          </cell>
          <cell r="D4409">
            <v>1132</v>
          </cell>
          <cell r="E4409">
            <v>559</v>
          </cell>
        </row>
        <row r="4410">
          <cell r="A4410" t="str">
            <v>VISTA ALEGRE DO PRATARS</v>
          </cell>
          <cell r="B4410" t="str">
            <v>VISTA ALEGRE DO PRATA</v>
          </cell>
          <cell r="C4410" t="str">
            <v>RS</v>
          </cell>
          <cell r="D4410">
            <v>742</v>
          </cell>
          <cell r="E4410">
            <v>502</v>
          </cell>
        </row>
        <row r="4411">
          <cell r="A4411" t="str">
            <v>VISTA GAUCHARS</v>
          </cell>
          <cell r="B4411" t="str">
            <v>VISTA GAUCHA</v>
          </cell>
          <cell r="C4411" t="str">
            <v>RS</v>
          </cell>
          <cell r="D4411">
            <v>1071</v>
          </cell>
          <cell r="E4411">
            <v>544</v>
          </cell>
        </row>
        <row r="4412">
          <cell r="A4412" t="str">
            <v>VITORIA DAS MISSOESRS</v>
          </cell>
          <cell r="B4412" t="str">
            <v>VITORIA DAS MISSOES</v>
          </cell>
          <cell r="C4412" t="str">
            <v>RS</v>
          </cell>
          <cell r="D4412">
            <v>1226</v>
          </cell>
          <cell r="E4412">
            <v>615</v>
          </cell>
        </row>
        <row r="4413">
          <cell r="A4413" t="str">
            <v>WESTFALIARS</v>
          </cell>
          <cell r="B4413" t="str">
            <v>WESTFALIA</v>
          </cell>
          <cell r="C4413" t="str">
            <v>RS</v>
          </cell>
          <cell r="D4413">
            <v>1551</v>
          </cell>
          <cell r="E4413">
            <v>895</v>
          </cell>
        </row>
        <row r="4414">
          <cell r="A4414" t="str">
            <v>XANGRI-LARS</v>
          </cell>
          <cell r="B4414" t="str">
            <v>XANGRI-LA</v>
          </cell>
          <cell r="C4414" t="str">
            <v>RS</v>
          </cell>
          <cell r="D4414">
            <v>5259</v>
          </cell>
          <cell r="E4414">
            <v>2739</v>
          </cell>
        </row>
        <row r="4415">
          <cell r="A4415" t="str">
            <v>ABDON BATISTASC</v>
          </cell>
          <cell r="B4415" t="str">
            <v>ABDON BATISTA</v>
          </cell>
          <cell r="C4415" t="str">
            <v>SC</v>
          </cell>
          <cell r="D4415">
            <v>1057</v>
          </cell>
          <cell r="E4415">
            <v>647</v>
          </cell>
        </row>
        <row r="4416">
          <cell r="A4416" t="str">
            <v>ABELARDO LUZSC</v>
          </cell>
          <cell r="B4416" t="str">
            <v>ABELARDO LUZ</v>
          </cell>
          <cell r="C4416" t="str">
            <v>SC</v>
          </cell>
          <cell r="D4416">
            <v>6381</v>
          </cell>
          <cell r="E4416">
            <v>3361</v>
          </cell>
        </row>
        <row r="4417">
          <cell r="A4417" t="str">
            <v>AGROLANDIASC</v>
          </cell>
          <cell r="B4417" t="str">
            <v>AGROLANDIA</v>
          </cell>
          <cell r="C4417" t="str">
            <v>SC</v>
          </cell>
          <cell r="D4417">
            <v>4859</v>
          </cell>
          <cell r="E4417">
            <v>2546</v>
          </cell>
        </row>
        <row r="4418">
          <cell r="A4418" t="str">
            <v>AGRONOMICASC</v>
          </cell>
          <cell r="B4418" t="str">
            <v>AGRONOMICA</v>
          </cell>
          <cell r="C4418" t="str">
            <v>SC</v>
          </cell>
          <cell r="D4418">
            <v>2610</v>
          </cell>
          <cell r="E4418">
            <v>1399</v>
          </cell>
        </row>
        <row r="4419">
          <cell r="A4419" t="str">
            <v>AGUA DOCESC</v>
          </cell>
          <cell r="B4419" t="str">
            <v>AGUA DOCE</v>
          </cell>
          <cell r="C4419" t="str">
            <v>SC</v>
          </cell>
          <cell r="D4419">
            <v>3004</v>
          </cell>
          <cell r="E4419">
            <v>1754</v>
          </cell>
        </row>
        <row r="4420">
          <cell r="A4420" t="str">
            <v>AGUAS DE CHAPECOSC</v>
          </cell>
          <cell r="B4420" t="str">
            <v>AGUAS DE CHAPECO</v>
          </cell>
          <cell r="C4420" t="str">
            <v>SC</v>
          </cell>
          <cell r="D4420">
            <v>2529</v>
          </cell>
          <cell r="E4420">
            <v>1439</v>
          </cell>
        </row>
        <row r="4421">
          <cell r="A4421" t="str">
            <v>AGUAS FRIASSC</v>
          </cell>
          <cell r="B4421" t="str">
            <v>AGUAS FRIAS</v>
          </cell>
          <cell r="C4421" t="str">
            <v>SC</v>
          </cell>
          <cell r="D4421">
            <v>1268</v>
          </cell>
          <cell r="E4421">
            <v>572</v>
          </cell>
        </row>
        <row r="4422">
          <cell r="A4422" t="str">
            <v>AGUAS MORNASSC</v>
          </cell>
          <cell r="B4422" t="str">
            <v>AGUAS MORNAS</v>
          </cell>
          <cell r="C4422" t="str">
            <v>SC</v>
          </cell>
          <cell r="D4422">
            <v>3163</v>
          </cell>
          <cell r="E4422">
            <v>1618</v>
          </cell>
        </row>
        <row r="4423">
          <cell r="A4423" t="str">
            <v>ALFREDO WAGNERSC</v>
          </cell>
          <cell r="B4423" t="str">
            <v>ALFREDO WAGNER</v>
          </cell>
          <cell r="C4423" t="str">
            <v>SC</v>
          </cell>
          <cell r="D4423">
            <v>4761</v>
          </cell>
          <cell r="E4423">
            <v>2132</v>
          </cell>
        </row>
        <row r="4424">
          <cell r="A4424" t="str">
            <v>ALTO BELA VISTASC</v>
          </cell>
          <cell r="B4424" t="str">
            <v>ALTO BELA VISTA</v>
          </cell>
          <cell r="C4424" t="str">
            <v>SC</v>
          </cell>
          <cell r="D4424">
            <v>937</v>
          </cell>
          <cell r="E4424">
            <v>562</v>
          </cell>
        </row>
        <row r="4425">
          <cell r="A4425" t="str">
            <v>ANCHIETASC</v>
          </cell>
          <cell r="B4425" t="str">
            <v>ANCHIETA</v>
          </cell>
          <cell r="C4425" t="str">
            <v>SC</v>
          </cell>
          <cell r="D4425">
            <v>2750</v>
          </cell>
          <cell r="E4425">
            <v>1639</v>
          </cell>
        </row>
        <row r="4426">
          <cell r="A4426" t="str">
            <v>ANGELINASC</v>
          </cell>
          <cell r="B4426" t="str">
            <v>ANGELINA</v>
          </cell>
          <cell r="C4426" t="str">
            <v>SC</v>
          </cell>
          <cell r="D4426">
            <v>3042</v>
          </cell>
          <cell r="E4426">
            <v>1271</v>
          </cell>
        </row>
        <row r="4427">
          <cell r="A4427" t="str">
            <v>ANITA GARIBALDISC</v>
          </cell>
          <cell r="B4427" t="str">
            <v>ANITA GARIBALDI</v>
          </cell>
          <cell r="C4427" t="str">
            <v>SC</v>
          </cell>
          <cell r="D4427">
            <v>3012</v>
          </cell>
          <cell r="E4427">
            <v>1945</v>
          </cell>
        </row>
        <row r="4428">
          <cell r="A4428" t="str">
            <v>ANITAPOLISSC</v>
          </cell>
          <cell r="B4428" t="str">
            <v>ANITAPOLIS</v>
          </cell>
          <cell r="C4428" t="str">
            <v>SC</v>
          </cell>
          <cell r="D4428">
            <v>1587</v>
          </cell>
          <cell r="E4428">
            <v>727</v>
          </cell>
        </row>
        <row r="4429">
          <cell r="A4429" t="str">
            <v>ANTONIO CARLOSSC</v>
          </cell>
          <cell r="B4429" t="str">
            <v>ANTONIO CARLOS</v>
          </cell>
          <cell r="C4429" t="str">
            <v>SC</v>
          </cell>
          <cell r="D4429">
            <v>5118</v>
          </cell>
          <cell r="E4429">
            <v>2221</v>
          </cell>
        </row>
        <row r="4430">
          <cell r="A4430" t="str">
            <v>APIUNASC</v>
          </cell>
          <cell r="B4430" t="str">
            <v>APIUNA</v>
          </cell>
          <cell r="C4430" t="str">
            <v>SC</v>
          </cell>
          <cell r="D4430">
            <v>4001</v>
          </cell>
          <cell r="E4430">
            <v>2559</v>
          </cell>
        </row>
        <row r="4431">
          <cell r="A4431" t="str">
            <v>ARABUTASC</v>
          </cell>
          <cell r="B4431" t="str">
            <v>ARABUTA</v>
          </cell>
          <cell r="C4431" t="str">
            <v>SC</v>
          </cell>
          <cell r="D4431">
            <v>1879</v>
          </cell>
          <cell r="E4431">
            <v>1068</v>
          </cell>
        </row>
        <row r="4432">
          <cell r="A4432" t="str">
            <v>ARAQUARISC</v>
          </cell>
          <cell r="B4432" t="str">
            <v>ARAQUARI</v>
          </cell>
          <cell r="C4432" t="str">
            <v>SC</v>
          </cell>
          <cell r="D4432">
            <v>6988</v>
          </cell>
          <cell r="E4432">
            <v>3868</v>
          </cell>
        </row>
        <row r="4433">
          <cell r="A4433" t="str">
            <v>ARARANGUASC</v>
          </cell>
          <cell r="B4433" t="str">
            <v>ARARANGUA</v>
          </cell>
          <cell r="C4433" t="str">
            <v>SC</v>
          </cell>
          <cell r="D4433">
            <v>36495</v>
          </cell>
          <cell r="E4433">
            <v>19495</v>
          </cell>
        </row>
        <row r="4434">
          <cell r="A4434" t="str">
            <v>ARMAZEMSC</v>
          </cell>
          <cell r="B4434" t="str">
            <v>ARMAZEM</v>
          </cell>
          <cell r="C4434" t="str">
            <v>SC</v>
          </cell>
          <cell r="D4434">
            <v>4803</v>
          </cell>
          <cell r="E4434">
            <v>2345</v>
          </cell>
        </row>
        <row r="4435">
          <cell r="A4435" t="str">
            <v>ARROIO TRINTASC</v>
          </cell>
          <cell r="B4435" t="str">
            <v>ARROIO TRINTA</v>
          </cell>
          <cell r="C4435" t="str">
            <v>SC</v>
          </cell>
          <cell r="D4435">
            <v>2301</v>
          </cell>
          <cell r="E4435">
            <v>1189</v>
          </cell>
        </row>
        <row r="4436">
          <cell r="A4436" t="str">
            <v>ARVOREDOSC</v>
          </cell>
          <cell r="B4436" t="str">
            <v>ARVOREDO</v>
          </cell>
          <cell r="C4436" t="str">
            <v>SC</v>
          </cell>
          <cell r="D4436">
            <v>860</v>
          </cell>
          <cell r="E4436">
            <v>483</v>
          </cell>
        </row>
        <row r="4437">
          <cell r="A4437" t="str">
            <v>ASCURRASC</v>
          </cell>
          <cell r="B4437" t="str">
            <v>ASCURRA</v>
          </cell>
          <cell r="C4437" t="str">
            <v>SC</v>
          </cell>
          <cell r="D4437">
            <v>4080</v>
          </cell>
          <cell r="E4437">
            <v>2435</v>
          </cell>
        </row>
        <row r="4438">
          <cell r="A4438" t="str">
            <v>ATALANTASC</v>
          </cell>
          <cell r="B4438" t="str">
            <v>ATALANTA</v>
          </cell>
          <cell r="C4438" t="str">
            <v>SC</v>
          </cell>
          <cell r="D4438">
            <v>2058</v>
          </cell>
          <cell r="E4438">
            <v>1083</v>
          </cell>
        </row>
        <row r="4439">
          <cell r="A4439" t="str">
            <v>AURORASC</v>
          </cell>
          <cell r="B4439" t="str">
            <v>AURORA</v>
          </cell>
          <cell r="C4439" t="str">
            <v>SC</v>
          </cell>
          <cell r="D4439">
            <v>2917</v>
          </cell>
          <cell r="E4439">
            <v>1631</v>
          </cell>
        </row>
        <row r="4440">
          <cell r="A4440" t="str">
            <v>BALNEARIO ARROIO DO SILVASC</v>
          </cell>
          <cell r="B4440" t="str">
            <v>BALNEARIO ARROIO DO SILVA</v>
          </cell>
          <cell r="C4440" t="str">
            <v>SC</v>
          </cell>
          <cell r="D4440">
            <v>2880</v>
          </cell>
          <cell r="E4440">
            <v>1624</v>
          </cell>
        </row>
        <row r="4441">
          <cell r="A4441" t="str">
            <v>BALNEARIO BARRA DO SULSC</v>
          </cell>
          <cell r="B4441" t="str">
            <v>BALNEARIO BARRA DO SUL</v>
          </cell>
          <cell r="C4441" t="str">
            <v>SC</v>
          </cell>
          <cell r="D4441">
            <v>2127</v>
          </cell>
          <cell r="E4441">
            <v>1326</v>
          </cell>
        </row>
        <row r="4442">
          <cell r="A4442" t="str">
            <v>BALNEARIO CAMBORIUSC</v>
          </cell>
          <cell r="B4442" t="str">
            <v>BALNEARIO CAMBORIU</v>
          </cell>
          <cell r="C4442" t="str">
            <v>SC</v>
          </cell>
          <cell r="D4442">
            <v>61373</v>
          </cell>
          <cell r="E4442">
            <v>36073</v>
          </cell>
        </row>
        <row r="4443">
          <cell r="A4443" t="str">
            <v>BALNEARIO DE PICARRASSC</v>
          </cell>
          <cell r="B4443" t="str">
            <v>BALNEARIO DE PICARRAS</v>
          </cell>
          <cell r="C4443" t="str">
            <v>SC</v>
          </cell>
          <cell r="D4443">
            <v>7054</v>
          </cell>
          <cell r="E4443">
            <v>3912</v>
          </cell>
        </row>
        <row r="4444">
          <cell r="A4444" t="str">
            <v>BALNEARIO GAIVOTASC</v>
          </cell>
          <cell r="B4444" t="str">
            <v>BALNEARIO GAIVOTA</v>
          </cell>
          <cell r="C4444" t="str">
            <v>SC</v>
          </cell>
          <cell r="D4444">
            <v>3507</v>
          </cell>
          <cell r="E4444">
            <v>1797</v>
          </cell>
        </row>
        <row r="4445">
          <cell r="A4445" t="str">
            <v>BANDEIRANTESC</v>
          </cell>
          <cell r="B4445" t="str">
            <v>BANDEIRANTE</v>
          </cell>
          <cell r="C4445" t="str">
            <v>SC</v>
          </cell>
          <cell r="D4445">
            <v>996</v>
          </cell>
          <cell r="E4445">
            <v>468</v>
          </cell>
        </row>
        <row r="4446">
          <cell r="A4446" t="str">
            <v>BARRA BONITASC</v>
          </cell>
          <cell r="B4446" t="str">
            <v>BARRA BONITA</v>
          </cell>
          <cell r="C4446" t="str">
            <v>SC</v>
          </cell>
          <cell r="D4446">
            <v>796</v>
          </cell>
          <cell r="E4446">
            <v>373</v>
          </cell>
        </row>
        <row r="4447">
          <cell r="A4447" t="str">
            <v>BARRA VELHASC</v>
          </cell>
          <cell r="B4447" t="str">
            <v>BARRA VELHA</v>
          </cell>
          <cell r="C4447" t="str">
            <v>SC</v>
          </cell>
          <cell r="D4447">
            <v>8765</v>
          </cell>
          <cell r="E4447">
            <v>4682</v>
          </cell>
        </row>
        <row r="4448">
          <cell r="A4448" t="str">
            <v>BELA VISTA DO TOLDOSC</v>
          </cell>
          <cell r="B4448" t="str">
            <v>BELA VISTA DO TOLDO</v>
          </cell>
          <cell r="C4448" t="str">
            <v>SC</v>
          </cell>
          <cell r="D4448">
            <v>2184</v>
          </cell>
          <cell r="E4448">
            <v>1110</v>
          </cell>
        </row>
        <row r="4449">
          <cell r="A4449" t="str">
            <v>BELMONTESC</v>
          </cell>
          <cell r="B4449" t="str">
            <v>BELMONTE</v>
          </cell>
          <cell r="C4449" t="str">
            <v>SC</v>
          </cell>
          <cell r="D4449">
            <v>1060</v>
          </cell>
          <cell r="E4449">
            <v>564</v>
          </cell>
        </row>
        <row r="4450">
          <cell r="A4450" t="str">
            <v>BENEDITO NOVOSC</v>
          </cell>
          <cell r="B4450" t="str">
            <v>BENEDITO NOVO</v>
          </cell>
          <cell r="C4450" t="str">
            <v>SC</v>
          </cell>
          <cell r="D4450">
            <v>6587</v>
          </cell>
          <cell r="E4450">
            <v>3105</v>
          </cell>
        </row>
        <row r="4451">
          <cell r="A4451" t="str">
            <v>BIGUACUSC</v>
          </cell>
          <cell r="B4451" t="str">
            <v>BIGUACU</v>
          </cell>
          <cell r="C4451" t="str">
            <v>SC</v>
          </cell>
          <cell r="D4451">
            <v>27621</v>
          </cell>
          <cell r="E4451">
            <v>15228</v>
          </cell>
        </row>
        <row r="4452">
          <cell r="A4452" t="str">
            <v>BLUMENAUSC</v>
          </cell>
          <cell r="B4452" t="str">
            <v>BLUMENAU</v>
          </cell>
          <cell r="C4452" t="str">
            <v>SC</v>
          </cell>
          <cell r="D4452">
            <v>196813</v>
          </cell>
          <cell r="E4452">
            <v>128346</v>
          </cell>
        </row>
        <row r="4453">
          <cell r="A4453" t="str">
            <v>BOCAINA DO SULSC</v>
          </cell>
          <cell r="B4453" t="str">
            <v>BOCAINA DO SUL</v>
          </cell>
          <cell r="C4453" t="str">
            <v>SC</v>
          </cell>
          <cell r="D4453">
            <v>1125</v>
          </cell>
          <cell r="E4453">
            <v>592</v>
          </cell>
        </row>
        <row r="4454">
          <cell r="A4454" t="str">
            <v>BOM JARDIM DA SERRASC</v>
          </cell>
          <cell r="B4454" t="str">
            <v>BOM JARDIM DA SERRA</v>
          </cell>
          <cell r="C4454" t="str">
            <v>SC</v>
          </cell>
          <cell r="D4454">
            <v>1276</v>
          </cell>
          <cell r="E4454">
            <v>760</v>
          </cell>
        </row>
        <row r="4455">
          <cell r="A4455" t="str">
            <v>BOM JESUSSC</v>
          </cell>
          <cell r="B4455" t="str">
            <v>BOM JESUS</v>
          </cell>
          <cell r="C4455" t="str">
            <v>SC</v>
          </cell>
          <cell r="D4455">
            <v>1128</v>
          </cell>
          <cell r="E4455">
            <v>587</v>
          </cell>
        </row>
        <row r="4456">
          <cell r="A4456" t="str">
            <v>BOM JESUS DO OESTESC</v>
          </cell>
          <cell r="B4456" t="str">
            <v>BOM JESUS DO OESTE</v>
          </cell>
          <cell r="C4456" t="str">
            <v>SC</v>
          </cell>
          <cell r="D4456">
            <v>882</v>
          </cell>
          <cell r="E4456">
            <v>535</v>
          </cell>
        </row>
        <row r="4457">
          <cell r="A4457" t="str">
            <v>BOM RETIROSC</v>
          </cell>
          <cell r="B4457" t="str">
            <v>BOM RETIRO</v>
          </cell>
          <cell r="C4457" t="str">
            <v>SC</v>
          </cell>
          <cell r="D4457">
            <v>3535</v>
          </cell>
          <cell r="E4457">
            <v>2090</v>
          </cell>
        </row>
        <row r="4458">
          <cell r="A4458" t="str">
            <v>BOMBINHASSC</v>
          </cell>
          <cell r="B4458" t="str">
            <v>BOMBINHAS</v>
          </cell>
          <cell r="C4458" t="str">
            <v>SC</v>
          </cell>
          <cell r="D4458">
            <v>6043</v>
          </cell>
          <cell r="E4458">
            <v>3389</v>
          </cell>
        </row>
        <row r="4459">
          <cell r="A4459" t="str">
            <v>BOTUVERASC</v>
          </cell>
          <cell r="B4459" t="str">
            <v>BOTUVERA</v>
          </cell>
          <cell r="C4459" t="str">
            <v>SC</v>
          </cell>
          <cell r="D4459">
            <v>3357</v>
          </cell>
          <cell r="E4459">
            <v>1567</v>
          </cell>
        </row>
        <row r="4460">
          <cell r="A4460" t="str">
            <v>BRACO DO NORTESC</v>
          </cell>
          <cell r="B4460" t="str">
            <v>BRACO DO NORTE</v>
          </cell>
          <cell r="C4460" t="str">
            <v>SC</v>
          </cell>
          <cell r="D4460">
            <v>17542</v>
          </cell>
          <cell r="E4460">
            <v>9556</v>
          </cell>
        </row>
        <row r="4461">
          <cell r="A4461" t="str">
            <v>BRACO DO TROMBUDOSC</v>
          </cell>
          <cell r="B4461" t="str">
            <v>BRACO DO TROMBUDO</v>
          </cell>
          <cell r="C4461" t="str">
            <v>SC</v>
          </cell>
          <cell r="D4461">
            <v>1946</v>
          </cell>
          <cell r="E4461">
            <v>1026</v>
          </cell>
        </row>
        <row r="4462">
          <cell r="A4462" t="str">
            <v>BRUNOPOLISSC</v>
          </cell>
          <cell r="B4462" t="str">
            <v>BRUNOPOLIS</v>
          </cell>
          <cell r="C4462" t="str">
            <v>SC</v>
          </cell>
          <cell r="D4462">
            <v>881</v>
          </cell>
          <cell r="E4462">
            <v>451</v>
          </cell>
        </row>
        <row r="4463">
          <cell r="A4463" t="str">
            <v>BRUSQUESC</v>
          </cell>
          <cell r="B4463" t="str">
            <v>BRUSQUE</v>
          </cell>
          <cell r="C4463" t="str">
            <v>SC</v>
          </cell>
          <cell r="D4463">
            <v>74675</v>
          </cell>
          <cell r="E4463">
            <v>42298</v>
          </cell>
        </row>
        <row r="4464">
          <cell r="A4464" t="str">
            <v>CACADORSC</v>
          </cell>
          <cell r="B4464" t="str">
            <v>CACADOR</v>
          </cell>
          <cell r="C4464" t="str">
            <v>SC</v>
          </cell>
          <cell r="D4464">
            <v>33181</v>
          </cell>
          <cell r="E4464">
            <v>20831</v>
          </cell>
        </row>
        <row r="4465">
          <cell r="A4465" t="str">
            <v>CAIBISC</v>
          </cell>
          <cell r="B4465" t="str">
            <v>CAIBI</v>
          </cell>
          <cell r="C4465" t="str">
            <v>SC</v>
          </cell>
          <cell r="D4465">
            <v>3041</v>
          </cell>
          <cell r="E4465">
            <v>1561</v>
          </cell>
        </row>
        <row r="4466">
          <cell r="A4466" t="str">
            <v>CALMONSC</v>
          </cell>
          <cell r="B4466" t="str">
            <v>CALMON</v>
          </cell>
          <cell r="C4466" t="str">
            <v>SC</v>
          </cell>
          <cell r="D4466">
            <v>806</v>
          </cell>
          <cell r="E4466">
            <v>423</v>
          </cell>
        </row>
        <row r="4467">
          <cell r="A4467" t="str">
            <v>CAMBORIUSC</v>
          </cell>
          <cell r="B4467" t="str">
            <v>CAMBORIU</v>
          </cell>
          <cell r="C4467" t="str">
            <v>SC</v>
          </cell>
          <cell r="D4467">
            <v>29970</v>
          </cell>
          <cell r="E4467">
            <v>13381</v>
          </cell>
        </row>
        <row r="4468">
          <cell r="A4468" t="str">
            <v>CAMPO ALEGRESC</v>
          </cell>
          <cell r="B4468" t="str">
            <v>CAMPO ALEGRE</v>
          </cell>
          <cell r="C4468" t="str">
            <v>SC</v>
          </cell>
          <cell r="D4468">
            <v>5584</v>
          </cell>
          <cell r="E4468">
            <v>2904</v>
          </cell>
        </row>
        <row r="4469">
          <cell r="A4469" t="str">
            <v>CAMPO BELO DO SULSC</v>
          </cell>
          <cell r="B4469" t="str">
            <v>CAMPO BELO DO SUL</v>
          </cell>
          <cell r="C4469" t="str">
            <v>SC</v>
          </cell>
          <cell r="D4469">
            <v>2155</v>
          </cell>
          <cell r="E4469">
            <v>1363</v>
          </cell>
        </row>
        <row r="4470">
          <cell r="A4470" t="str">
            <v>CAMPO ERESC</v>
          </cell>
          <cell r="B4470" t="str">
            <v>CAMPO ERE</v>
          </cell>
          <cell r="C4470" t="str">
            <v>SC</v>
          </cell>
          <cell r="D4470">
            <v>3964</v>
          </cell>
          <cell r="E4470">
            <v>2102</v>
          </cell>
        </row>
        <row r="4471">
          <cell r="A4471" t="str">
            <v>CAMPOS NOVOSSC</v>
          </cell>
          <cell r="B4471" t="str">
            <v>CAMPOS NOVOS</v>
          </cell>
          <cell r="C4471" t="str">
            <v>SC</v>
          </cell>
          <cell r="D4471">
            <v>14378</v>
          </cell>
          <cell r="E4471">
            <v>9079</v>
          </cell>
        </row>
        <row r="4472">
          <cell r="A4472" t="str">
            <v>CANELINHASC</v>
          </cell>
          <cell r="B4472" t="str">
            <v>CANELINHA</v>
          </cell>
          <cell r="C4472" t="str">
            <v>SC</v>
          </cell>
          <cell r="D4472">
            <v>5678</v>
          </cell>
          <cell r="E4472">
            <v>2543</v>
          </cell>
        </row>
        <row r="4473">
          <cell r="A4473" t="str">
            <v>CANOINHASSC</v>
          </cell>
          <cell r="B4473" t="str">
            <v>CANOINHAS</v>
          </cell>
          <cell r="C4473" t="str">
            <v>SC</v>
          </cell>
          <cell r="D4473">
            <v>24044</v>
          </cell>
          <cell r="E4473">
            <v>13763</v>
          </cell>
        </row>
        <row r="4474">
          <cell r="A4474" t="str">
            <v>CAPAO ALTOSC</v>
          </cell>
          <cell r="B4474" t="str">
            <v>CAPAO ALTO</v>
          </cell>
          <cell r="C4474" t="str">
            <v>SC</v>
          </cell>
          <cell r="D4474">
            <v>801</v>
          </cell>
          <cell r="E4474">
            <v>542</v>
          </cell>
        </row>
        <row r="4475">
          <cell r="A4475" t="str">
            <v>CAPINZALSC</v>
          </cell>
          <cell r="B4475" t="str">
            <v>CAPINZAL</v>
          </cell>
          <cell r="C4475" t="str">
            <v>SC</v>
          </cell>
          <cell r="D4475">
            <v>11761</v>
          </cell>
          <cell r="E4475">
            <v>7087</v>
          </cell>
        </row>
        <row r="4476">
          <cell r="A4476" t="str">
            <v>CAPIVARI DE BAIXOSC</v>
          </cell>
          <cell r="B4476" t="str">
            <v>CAPIVARI DE BAIXO</v>
          </cell>
          <cell r="C4476" t="str">
            <v>SC</v>
          </cell>
          <cell r="D4476">
            <v>11702</v>
          </cell>
          <cell r="E4476">
            <v>6069</v>
          </cell>
        </row>
        <row r="4477">
          <cell r="A4477" t="str">
            <v>CATANDUVASSC</v>
          </cell>
          <cell r="B4477" t="str">
            <v>CATANDUVAS</v>
          </cell>
          <cell r="C4477" t="str">
            <v>SC</v>
          </cell>
          <cell r="D4477">
            <v>4255</v>
          </cell>
          <cell r="E4477">
            <v>2435</v>
          </cell>
        </row>
        <row r="4478">
          <cell r="A4478" t="str">
            <v>CAXAMBU DO SULSC</v>
          </cell>
          <cell r="B4478" t="str">
            <v>CAXAMBU DO SUL</v>
          </cell>
          <cell r="C4478" t="str">
            <v>SC</v>
          </cell>
          <cell r="D4478">
            <v>1846</v>
          </cell>
          <cell r="E4478">
            <v>927</v>
          </cell>
        </row>
        <row r="4479">
          <cell r="A4479" t="str">
            <v>CELSO RAMOSSC</v>
          </cell>
          <cell r="B4479" t="str">
            <v>CELSO RAMOS</v>
          </cell>
          <cell r="C4479" t="str">
            <v>SC</v>
          </cell>
          <cell r="D4479">
            <v>1231</v>
          </cell>
          <cell r="E4479">
            <v>698</v>
          </cell>
        </row>
        <row r="4480">
          <cell r="A4480" t="str">
            <v>CERRO NEGROSC</v>
          </cell>
          <cell r="B4480" t="str">
            <v>CERRO NEGRO</v>
          </cell>
          <cell r="C4480" t="str">
            <v>SC</v>
          </cell>
          <cell r="D4480">
            <v>896</v>
          </cell>
          <cell r="E4480">
            <v>597</v>
          </cell>
        </row>
        <row r="4481">
          <cell r="A4481" t="str">
            <v>CHAPADAO DO LAGEADOSC</v>
          </cell>
          <cell r="B4481" t="str">
            <v>CHAPADAO DO LAGEADO</v>
          </cell>
          <cell r="C4481" t="str">
            <v>SC</v>
          </cell>
          <cell r="D4481">
            <v>1299</v>
          </cell>
          <cell r="E4481">
            <v>710</v>
          </cell>
        </row>
        <row r="4482">
          <cell r="A4482" t="str">
            <v>CHAPECOSC</v>
          </cell>
          <cell r="B4482" t="str">
            <v>CHAPECO</v>
          </cell>
          <cell r="C4482" t="str">
            <v>SC</v>
          </cell>
          <cell r="D4482">
            <v>108623</v>
          </cell>
          <cell r="E4482">
            <v>60676</v>
          </cell>
        </row>
        <row r="4483">
          <cell r="A4483" t="str">
            <v>COCAL DO SULSC</v>
          </cell>
          <cell r="B4483" t="str">
            <v>COCAL DO SUL</v>
          </cell>
          <cell r="C4483" t="str">
            <v>SC</v>
          </cell>
          <cell r="D4483">
            <v>8820</v>
          </cell>
          <cell r="E4483">
            <v>5237</v>
          </cell>
        </row>
        <row r="4484">
          <cell r="A4484" t="str">
            <v>CONCORDIASC</v>
          </cell>
          <cell r="B4484" t="str">
            <v>CONCORDIA</v>
          </cell>
          <cell r="C4484" t="str">
            <v>SC</v>
          </cell>
          <cell r="D4484">
            <v>43702</v>
          </cell>
          <cell r="E4484">
            <v>22827</v>
          </cell>
        </row>
        <row r="4485">
          <cell r="A4485" t="str">
            <v>CORDILHEIRA ALTASC</v>
          </cell>
          <cell r="B4485" t="str">
            <v>CORDILHEIRA ALTA</v>
          </cell>
          <cell r="C4485" t="str">
            <v>SC</v>
          </cell>
          <cell r="D4485">
            <v>2165</v>
          </cell>
          <cell r="E4485">
            <v>1042</v>
          </cell>
        </row>
        <row r="4486">
          <cell r="A4486" t="str">
            <v>CORONEL FREITASSC</v>
          </cell>
          <cell r="B4486" t="str">
            <v>CORONEL FREITAS</v>
          </cell>
          <cell r="C4486" t="str">
            <v>SC</v>
          </cell>
          <cell r="D4486">
            <v>4488</v>
          </cell>
          <cell r="E4486">
            <v>2391</v>
          </cell>
        </row>
        <row r="4487">
          <cell r="A4487" t="str">
            <v>CORONEL MARTINSSC</v>
          </cell>
          <cell r="B4487" t="str">
            <v>CORONEL MARTINS</v>
          </cell>
          <cell r="C4487" t="str">
            <v>SC</v>
          </cell>
          <cell r="D4487">
            <v>912</v>
          </cell>
          <cell r="E4487">
            <v>523</v>
          </cell>
        </row>
        <row r="4488">
          <cell r="A4488" t="str">
            <v>CORREIA PINTOSC</v>
          </cell>
          <cell r="B4488" t="str">
            <v>CORREIA PINTO</v>
          </cell>
          <cell r="C4488" t="str">
            <v>SC</v>
          </cell>
          <cell r="D4488">
            <v>5865</v>
          </cell>
          <cell r="E4488">
            <v>3741</v>
          </cell>
        </row>
        <row r="4489">
          <cell r="A4489" t="str">
            <v>CORUPASC</v>
          </cell>
          <cell r="B4489" t="str">
            <v>CORUPA</v>
          </cell>
          <cell r="C4489" t="str">
            <v>SC</v>
          </cell>
          <cell r="D4489">
            <v>7940</v>
          </cell>
          <cell r="E4489">
            <v>3869</v>
          </cell>
        </row>
        <row r="4490">
          <cell r="A4490" t="str">
            <v>CRICIUMASC</v>
          </cell>
          <cell r="B4490" t="str">
            <v>CRICIUMA</v>
          </cell>
          <cell r="C4490" t="str">
            <v>SC</v>
          </cell>
          <cell r="D4490">
            <v>108582</v>
          </cell>
          <cell r="E4490">
            <v>67601</v>
          </cell>
        </row>
        <row r="4491">
          <cell r="A4491" t="str">
            <v>CUNHA PORASC</v>
          </cell>
          <cell r="B4491" t="str">
            <v>CUNHA PORA</v>
          </cell>
          <cell r="C4491" t="str">
            <v>SC</v>
          </cell>
          <cell r="D4491">
            <v>5850</v>
          </cell>
          <cell r="E4491">
            <v>3175</v>
          </cell>
        </row>
        <row r="4492">
          <cell r="A4492" t="str">
            <v>CUNHATAISC</v>
          </cell>
          <cell r="B4492" t="str">
            <v>CUNHATAI</v>
          </cell>
          <cell r="C4492" t="str">
            <v>SC</v>
          </cell>
          <cell r="D4492">
            <v>801</v>
          </cell>
          <cell r="E4492">
            <v>464</v>
          </cell>
        </row>
        <row r="4493">
          <cell r="A4493" t="str">
            <v>CURITIBANOSSC</v>
          </cell>
          <cell r="B4493" t="str">
            <v>CURITIBANOS</v>
          </cell>
          <cell r="C4493" t="str">
            <v>SC</v>
          </cell>
          <cell r="D4493">
            <v>17299</v>
          </cell>
          <cell r="E4493">
            <v>11113</v>
          </cell>
        </row>
        <row r="4494">
          <cell r="A4494" t="str">
            <v>DESCANSOSC</v>
          </cell>
          <cell r="B4494" t="str">
            <v>DESCANSO</v>
          </cell>
          <cell r="C4494" t="str">
            <v>SC</v>
          </cell>
          <cell r="D4494">
            <v>4395</v>
          </cell>
          <cell r="E4494">
            <v>2318</v>
          </cell>
        </row>
        <row r="4495">
          <cell r="A4495" t="str">
            <v>DIONISIO CERQUEIRASC</v>
          </cell>
          <cell r="B4495" t="str">
            <v>DIONISIO CERQUEIRA</v>
          </cell>
          <cell r="C4495" t="str">
            <v>SC</v>
          </cell>
          <cell r="D4495">
            <v>4499</v>
          </cell>
          <cell r="E4495">
            <v>2759</v>
          </cell>
        </row>
        <row r="4496">
          <cell r="A4496" t="str">
            <v>DONA EMMASC</v>
          </cell>
          <cell r="B4496" t="str">
            <v>DONA EMMA</v>
          </cell>
          <cell r="C4496" t="str">
            <v>SC</v>
          </cell>
          <cell r="D4496">
            <v>1898</v>
          </cell>
          <cell r="E4496">
            <v>999</v>
          </cell>
        </row>
        <row r="4497">
          <cell r="A4497" t="str">
            <v>DOUTOR PEDRINHOSC</v>
          </cell>
          <cell r="B4497" t="str">
            <v>DOUTOR PEDRINHO</v>
          </cell>
          <cell r="C4497" t="str">
            <v>SC</v>
          </cell>
          <cell r="D4497">
            <v>1994</v>
          </cell>
          <cell r="E4497">
            <v>968</v>
          </cell>
        </row>
        <row r="4498">
          <cell r="A4498" t="str">
            <v>ENTRE RIOSSC</v>
          </cell>
          <cell r="B4498" t="str">
            <v>ENTRE RIOS</v>
          </cell>
          <cell r="C4498" t="str">
            <v>SC</v>
          </cell>
          <cell r="D4498">
            <v>903</v>
          </cell>
          <cell r="E4498">
            <v>450</v>
          </cell>
        </row>
        <row r="4499">
          <cell r="A4499" t="str">
            <v>ERMOSC</v>
          </cell>
          <cell r="B4499" t="str">
            <v>ERMO</v>
          </cell>
          <cell r="C4499" t="str">
            <v>SC</v>
          </cell>
          <cell r="D4499">
            <v>1249</v>
          </cell>
          <cell r="E4499">
            <v>550</v>
          </cell>
        </row>
        <row r="4500">
          <cell r="A4500" t="str">
            <v>ERVAL VELHOSC</v>
          </cell>
          <cell r="B4500" t="str">
            <v>ERVAL VELHO</v>
          </cell>
          <cell r="C4500" t="str">
            <v>SC</v>
          </cell>
          <cell r="D4500">
            <v>2018</v>
          </cell>
          <cell r="E4500">
            <v>1086</v>
          </cell>
        </row>
        <row r="4501">
          <cell r="A4501" t="str">
            <v>FAXINAL DOS GUEDESSC</v>
          </cell>
          <cell r="B4501" t="str">
            <v>FAXINAL DOS GUEDES</v>
          </cell>
          <cell r="C4501" t="str">
            <v>SC</v>
          </cell>
          <cell r="D4501">
            <v>4876</v>
          </cell>
          <cell r="E4501">
            <v>2811</v>
          </cell>
        </row>
        <row r="4502">
          <cell r="A4502" t="str">
            <v>FLOR DO SERTAOSC</v>
          </cell>
          <cell r="B4502" t="str">
            <v>FLOR DO SERTAO</v>
          </cell>
          <cell r="C4502" t="str">
            <v>SC</v>
          </cell>
          <cell r="D4502">
            <v>651</v>
          </cell>
          <cell r="E4502">
            <v>328</v>
          </cell>
        </row>
        <row r="4503">
          <cell r="A4503" t="str">
            <v>FLORIANOPOLISSC</v>
          </cell>
          <cell r="B4503" t="str">
            <v>FLORIANOPOLIS</v>
          </cell>
          <cell r="C4503" t="str">
            <v>SC</v>
          </cell>
          <cell r="D4503">
            <v>252834</v>
          </cell>
          <cell r="E4503">
            <v>177175</v>
          </cell>
        </row>
        <row r="4504">
          <cell r="A4504" t="str">
            <v>FORMOSA DO SULSC</v>
          </cell>
          <cell r="B4504" t="str">
            <v>FORMOSA DO SUL</v>
          </cell>
          <cell r="C4504" t="str">
            <v>SC</v>
          </cell>
          <cell r="D4504">
            <v>1034</v>
          </cell>
          <cell r="E4504">
            <v>574</v>
          </cell>
        </row>
        <row r="4505">
          <cell r="A4505" t="str">
            <v>FORQUILHINHASC</v>
          </cell>
          <cell r="B4505" t="str">
            <v>FORQUILHINHA</v>
          </cell>
          <cell r="C4505" t="str">
            <v>SC</v>
          </cell>
          <cell r="D4505">
            <v>12654</v>
          </cell>
          <cell r="E4505">
            <v>6455</v>
          </cell>
        </row>
        <row r="4506">
          <cell r="A4506" t="str">
            <v>FRAIBURGOSC</v>
          </cell>
          <cell r="B4506" t="str">
            <v>FRAIBURGO</v>
          </cell>
          <cell r="C4506" t="str">
            <v>SC</v>
          </cell>
          <cell r="D4506">
            <v>14856</v>
          </cell>
          <cell r="E4506">
            <v>9625</v>
          </cell>
        </row>
        <row r="4507">
          <cell r="A4507" t="str">
            <v>FREI ROGERIOSC</v>
          </cell>
          <cell r="B4507" t="str">
            <v>FREI ROGERIO</v>
          </cell>
          <cell r="C4507" t="str">
            <v>SC</v>
          </cell>
          <cell r="D4507">
            <v>1049</v>
          </cell>
          <cell r="E4507">
            <v>548</v>
          </cell>
        </row>
        <row r="4508">
          <cell r="A4508" t="str">
            <v>GALVAOSC</v>
          </cell>
          <cell r="B4508" t="str">
            <v>GALVAO</v>
          </cell>
          <cell r="C4508" t="str">
            <v>SC</v>
          </cell>
          <cell r="D4508">
            <v>1275</v>
          </cell>
          <cell r="E4508">
            <v>759</v>
          </cell>
        </row>
        <row r="4509">
          <cell r="A4509" t="str">
            <v>GAROPABASC</v>
          </cell>
          <cell r="B4509" t="str">
            <v>GAROPABA</v>
          </cell>
          <cell r="C4509" t="str">
            <v>SC</v>
          </cell>
          <cell r="D4509">
            <v>8523</v>
          </cell>
          <cell r="E4509">
            <v>4397</v>
          </cell>
        </row>
        <row r="4510">
          <cell r="A4510" t="str">
            <v>GARUVASC</v>
          </cell>
          <cell r="B4510" t="str">
            <v>GARUVA</v>
          </cell>
          <cell r="C4510" t="str">
            <v>SC</v>
          </cell>
          <cell r="D4510">
            <v>5506</v>
          </cell>
          <cell r="E4510">
            <v>3015</v>
          </cell>
        </row>
        <row r="4511">
          <cell r="A4511" t="str">
            <v>GASPARSC</v>
          </cell>
          <cell r="B4511" t="str">
            <v>GASPAR</v>
          </cell>
          <cell r="C4511" t="str">
            <v>SC</v>
          </cell>
          <cell r="D4511">
            <v>31293</v>
          </cell>
          <cell r="E4511">
            <v>17801</v>
          </cell>
        </row>
        <row r="4512">
          <cell r="A4512" t="str">
            <v>GOVERNADOR CELSO RAMOSSC</v>
          </cell>
          <cell r="B4512" t="str">
            <v>GOVERNADOR CELSO RAMOS</v>
          </cell>
          <cell r="C4512" t="str">
            <v>SC</v>
          </cell>
          <cell r="D4512">
            <v>5062</v>
          </cell>
          <cell r="E4512">
            <v>2648</v>
          </cell>
        </row>
        <row r="4513">
          <cell r="A4513" t="str">
            <v>GRAO PARASC</v>
          </cell>
          <cell r="B4513" t="str">
            <v>GRAO PARA</v>
          </cell>
          <cell r="C4513" t="str">
            <v>SC</v>
          </cell>
          <cell r="D4513">
            <v>3393</v>
          </cell>
          <cell r="E4513">
            <v>1938</v>
          </cell>
        </row>
        <row r="4514">
          <cell r="A4514" t="str">
            <v>GRAVATALSC</v>
          </cell>
          <cell r="B4514" t="str">
            <v>GRAVATAL</v>
          </cell>
          <cell r="C4514" t="str">
            <v>SC</v>
          </cell>
          <cell r="D4514">
            <v>5728</v>
          </cell>
          <cell r="E4514">
            <v>2761</v>
          </cell>
        </row>
        <row r="4515">
          <cell r="A4515" t="str">
            <v>GUABIRUBASC</v>
          </cell>
          <cell r="B4515" t="str">
            <v>GUABIRUBA</v>
          </cell>
          <cell r="C4515" t="str">
            <v>SC</v>
          </cell>
          <cell r="D4515">
            <v>11342</v>
          </cell>
          <cell r="E4515">
            <v>6001</v>
          </cell>
        </row>
        <row r="4516">
          <cell r="A4516" t="str">
            <v>GUARACIABASC</v>
          </cell>
          <cell r="B4516" t="str">
            <v>GUARACIABA</v>
          </cell>
          <cell r="C4516" t="str">
            <v>SC</v>
          </cell>
          <cell r="D4516">
            <v>4621</v>
          </cell>
          <cell r="E4516">
            <v>2890</v>
          </cell>
        </row>
        <row r="4517">
          <cell r="A4517" t="str">
            <v>GUARAMIRIMSC</v>
          </cell>
          <cell r="B4517" t="str">
            <v>GUARAMIRIM</v>
          </cell>
          <cell r="C4517" t="str">
            <v>SC</v>
          </cell>
          <cell r="D4517">
            <v>19610</v>
          </cell>
          <cell r="E4517">
            <v>10771</v>
          </cell>
        </row>
        <row r="4518">
          <cell r="A4518" t="str">
            <v>GUARUJA DO SULSC</v>
          </cell>
          <cell r="B4518" t="str">
            <v>GUARUJA DO SUL</v>
          </cell>
          <cell r="C4518" t="str">
            <v>SC</v>
          </cell>
          <cell r="D4518">
            <v>2334</v>
          </cell>
          <cell r="E4518">
            <v>1277</v>
          </cell>
        </row>
        <row r="4519">
          <cell r="A4519" t="str">
            <v>GUATAMBUSC</v>
          </cell>
          <cell r="B4519" t="str">
            <v>GUATAMBU</v>
          </cell>
          <cell r="C4519" t="str">
            <v>SC</v>
          </cell>
          <cell r="D4519">
            <v>1925</v>
          </cell>
          <cell r="E4519">
            <v>967</v>
          </cell>
        </row>
        <row r="4520">
          <cell r="A4520" t="str">
            <v>HERVAL D'OESTESC</v>
          </cell>
          <cell r="B4520" t="str">
            <v>HERVAL D'OESTE</v>
          </cell>
          <cell r="C4520" t="str">
            <v>SC</v>
          </cell>
          <cell r="D4520">
            <v>9749</v>
          </cell>
          <cell r="E4520">
            <v>5764</v>
          </cell>
        </row>
        <row r="4521">
          <cell r="A4521" t="str">
            <v>IBIAMSC</v>
          </cell>
          <cell r="B4521" t="str">
            <v>IBIAM</v>
          </cell>
          <cell r="C4521" t="str">
            <v>SC</v>
          </cell>
          <cell r="D4521">
            <v>951</v>
          </cell>
          <cell r="E4521">
            <v>485</v>
          </cell>
        </row>
        <row r="4522">
          <cell r="A4522" t="str">
            <v>IBICARESC</v>
          </cell>
          <cell r="B4522" t="str">
            <v>IBICARE</v>
          </cell>
          <cell r="C4522" t="str">
            <v>SC</v>
          </cell>
          <cell r="D4522">
            <v>1903</v>
          </cell>
          <cell r="E4522">
            <v>1006</v>
          </cell>
        </row>
        <row r="4523">
          <cell r="A4523" t="str">
            <v>IBIRAMASC</v>
          </cell>
          <cell r="B4523" t="str">
            <v>IBIRAMA</v>
          </cell>
          <cell r="C4523" t="str">
            <v>SC</v>
          </cell>
          <cell r="D4523">
            <v>10182</v>
          </cell>
          <cell r="E4523">
            <v>5743</v>
          </cell>
        </row>
        <row r="4524">
          <cell r="A4524" t="str">
            <v>ICARASC</v>
          </cell>
          <cell r="B4524" t="str">
            <v>ICARA</v>
          </cell>
          <cell r="C4524" t="str">
            <v>SC</v>
          </cell>
          <cell r="D4524">
            <v>30941</v>
          </cell>
          <cell r="E4524">
            <v>16662</v>
          </cell>
        </row>
        <row r="4525">
          <cell r="A4525" t="str">
            <v>ILHOTASC</v>
          </cell>
          <cell r="B4525" t="str">
            <v>ILHOTA</v>
          </cell>
          <cell r="C4525" t="str">
            <v>SC</v>
          </cell>
          <cell r="D4525">
            <v>5937</v>
          </cell>
          <cell r="E4525">
            <v>3152</v>
          </cell>
        </row>
        <row r="4526">
          <cell r="A4526" t="str">
            <v>IMARUISC</v>
          </cell>
          <cell r="B4526" t="str">
            <v>IMARUI</v>
          </cell>
          <cell r="C4526" t="str">
            <v>SC</v>
          </cell>
          <cell r="D4526">
            <v>4186</v>
          </cell>
          <cell r="E4526">
            <v>2088</v>
          </cell>
        </row>
        <row r="4527">
          <cell r="A4527" t="str">
            <v>IMBITUBASC</v>
          </cell>
          <cell r="B4527" t="str">
            <v>IMBITUBA</v>
          </cell>
          <cell r="C4527" t="str">
            <v>SC</v>
          </cell>
          <cell r="D4527">
            <v>18514</v>
          </cell>
          <cell r="E4527">
            <v>9705</v>
          </cell>
        </row>
        <row r="4528">
          <cell r="A4528" t="str">
            <v>IMBUIASC</v>
          </cell>
          <cell r="B4528" t="str">
            <v>IMBUIA</v>
          </cell>
          <cell r="C4528" t="str">
            <v>SC</v>
          </cell>
          <cell r="D4528">
            <v>2869</v>
          </cell>
          <cell r="E4528">
            <v>1595</v>
          </cell>
        </row>
        <row r="4529">
          <cell r="A4529" t="str">
            <v>INDAIALSC</v>
          </cell>
          <cell r="B4529" t="str">
            <v>INDAIAL</v>
          </cell>
          <cell r="C4529" t="str">
            <v>SC</v>
          </cell>
          <cell r="D4529">
            <v>32346</v>
          </cell>
          <cell r="E4529">
            <v>19112</v>
          </cell>
        </row>
        <row r="4530">
          <cell r="A4530" t="str">
            <v>IOMERESC</v>
          </cell>
          <cell r="B4530" t="str">
            <v>IOMERE</v>
          </cell>
          <cell r="C4530" t="str">
            <v>SC</v>
          </cell>
          <cell r="D4530">
            <v>1553</v>
          </cell>
          <cell r="E4530">
            <v>818</v>
          </cell>
        </row>
        <row r="4531">
          <cell r="A4531" t="str">
            <v>IPIRASC</v>
          </cell>
          <cell r="B4531" t="str">
            <v>IPIRA</v>
          </cell>
          <cell r="C4531" t="str">
            <v>SC</v>
          </cell>
          <cell r="D4531">
            <v>2267</v>
          </cell>
          <cell r="E4531">
            <v>1390</v>
          </cell>
        </row>
        <row r="4532">
          <cell r="A4532" t="str">
            <v>IPORA DO OESTESC</v>
          </cell>
          <cell r="B4532" t="str">
            <v>IPORA DO OESTE</v>
          </cell>
          <cell r="C4532" t="str">
            <v>SC</v>
          </cell>
          <cell r="D4532">
            <v>4403</v>
          </cell>
          <cell r="E4532">
            <v>2236</v>
          </cell>
        </row>
        <row r="4533">
          <cell r="A4533" t="str">
            <v>IPUACUSC</v>
          </cell>
          <cell r="B4533" t="str">
            <v>IPUACU</v>
          </cell>
          <cell r="C4533" t="str">
            <v>SC</v>
          </cell>
          <cell r="D4533">
            <v>1631</v>
          </cell>
          <cell r="E4533">
            <v>881</v>
          </cell>
        </row>
        <row r="4534">
          <cell r="A4534" t="str">
            <v>IPUMIRIMSC</v>
          </cell>
          <cell r="B4534" t="str">
            <v>IPUMIRIM</v>
          </cell>
          <cell r="C4534" t="str">
            <v>SC</v>
          </cell>
          <cell r="D4534">
            <v>3552</v>
          </cell>
          <cell r="E4534">
            <v>1850</v>
          </cell>
        </row>
        <row r="4535">
          <cell r="A4535" t="str">
            <v>IRACEMINHASC</v>
          </cell>
          <cell r="B4535" t="str">
            <v>IRACEMINHA</v>
          </cell>
          <cell r="C4535" t="str">
            <v>SC</v>
          </cell>
          <cell r="D4535">
            <v>1830</v>
          </cell>
          <cell r="E4535">
            <v>1039</v>
          </cell>
        </row>
        <row r="4536">
          <cell r="A4536" t="str">
            <v>IRANISC</v>
          </cell>
          <cell r="B4536" t="str">
            <v>IRANI</v>
          </cell>
          <cell r="C4536" t="str">
            <v>SC</v>
          </cell>
          <cell r="D4536">
            <v>3866</v>
          </cell>
          <cell r="E4536">
            <v>2445</v>
          </cell>
        </row>
        <row r="4537">
          <cell r="A4537" t="str">
            <v>IRATISC</v>
          </cell>
          <cell r="B4537" t="str">
            <v>IRATI</v>
          </cell>
          <cell r="C4537" t="str">
            <v>SC</v>
          </cell>
          <cell r="D4537">
            <v>823</v>
          </cell>
          <cell r="E4537">
            <v>416</v>
          </cell>
        </row>
        <row r="4538">
          <cell r="A4538" t="str">
            <v>IRINEOPOLISSC</v>
          </cell>
          <cell r="B4538" t="str">
            <v>IRINEOPOLIS</v>
          </cell>
          <cell r="C4538" t="str">
            <v>SC</v>
          </cell>
          <cell r="D4538">
            <v>4010</v>
          </cell>
          <cell r="E4538">
            <v>2123</v>
          </cell>
        </row>
        <row r="4539">
          <cell r="A4539" t="str">
            <v>ITASC</v>
          </cell>
          <cell r="B4539" t="str">
            <v>ITA</v>
          </cell>
          <cell r="C4539" t="str">
            <v>SC</v>
          </cell>
          <cell r="D4539">
            <v>3115</v>
          </cell>
          <cell r="E4539">
            <v>1854</v>
          </cell>
        </row>
        <row r="4540">
          <cell r="A4540" t="str">
            <v>ITAIOPOLISSC</v>
          </cell>
          <cell r="B4540" t="str">
            <v>ITAIOPOLIS</v>
          </cell>
          <cell r="C4540" t="str">
            <v>SC</v>
          </cell>
          <cell r="D4540">
            <v>8444</v>
          </cell>
          <cell r="E4540">
            <v>4603</v>
          </cell>
        </row>
        <row r="4541">
          <cell r="A4541" t="str">
            <v>ITAJAISC</v>
          </cell>
          <cell r="B4541" t="str">
            <v>ITAJAI</v>
          </cell>
          <cell r="C4541" t="str">
            <v>SC</v>
          </cell>
          <cell r="D4541">
            <v>109057</v>
          </cell>
          <cell r="E4541">
            <v>56449</v>
          </cell>
        </row>
        <row r="4542">
          <cell r="A4542" t="str">
            <v>ITAPEMASC</v>
          </cell>
          <cell r="B4542" t="str">
            <v>ITAPEMA</v>
          </cell>
          <cell r="C4542" t="str">
            <v>SC</v>
          </cell>
          <cell r="D4542">
            <v>20790</v>
          </cell>
          <cell r="E4542">
            <v>11987</v>
          </cell>
        </row>
        <row r="4543">
          <cell r="A4543" t="str">
            <v>ITAPIRANGASC</v>
          </cell>
          <cell r="B4543" t="str">
            <v>ITAPIRANGA</v>
          </cell>
          <cell r="C4543" t="str">
            <v>SC</v>
          </cell>
          <cell r="D4543">
            <v>8311</v>
          </cell>
          <cell r="E4543">
            <v>4039</v>
          </cell>
        </row>
        <row r="4544">
          <cell r="A4544" t="str">
            <v>ITAPOASC</v>
          </cell>
          <cell r="B4544" t="str">
            <v>ITAPOA</v>
          </cell>
          <cell r="C4544" t="str">
            <v>SC</v>
          </cell>
          <cell r="D4544">
            <v>3451</v>
          </cell>
          <cell r="E4544">
            <v>1797</v>
          </cell>
        </row>
        <row r="4545">
          <cell r="A4545" t="str">
            <v>ITUPORANGASC</v>
          </cell>
          <cell r="B4545" t="str">
            <v>ITUPORANGA</v>
          </cell>
          <cell r="C4545" t="str">
            <v>SC</v>
          </cell>
          <cell r="D4545">
            <v>12615</v>
          </cell>
          <cell r="E4545">
            <v>7587</v>
          </cell>
        </row>
        <row r="4546">
          <cell r="A4546" t="str">
            <v>JABORASC</v>
          </cell>
          <cell r="B4546" t="str">
            <v>JABORA</v>
          </cell>
          <cell r="C4546" t="str">
            <v>SC</v>
          </cell>
          <cell r="D4546">
            <v>1749</v>
          </cell>
          <cell r="E4546">
            <v>1060</v>
          </cell>
        </row>
        <row r="4547">
          <cell r="A4547" t="str">
            <v>JACINTO MACHADOSC</v>
          </cell>
          <cell r="B4547" t="str">
            <v>JACINTO MACHADO</v>
          </cell>
          <cell r="C4547" t="str">
            <v>SC</v>
          </cell>
          <cell r="D4547">
            <v>5809</v>
          </cell>
          <cell r="E4547">
            <v>2572</v>
          </cell>
        </row>
        <row r="4548">
          <cell r="A4548" t="str">
            <v>JAGUARUNASC</v>
          </cell>
          <cell r="B4548" t="str">
            <v>JAGUARUNA</v>
          </cell>
          <cell r="C4548" t="str">
            <v>SC</v>
          </cell>
          <cell r="D4548">
            <v>8826</v>
          </cell>
          <cell r="E4548">
            <v>4564</v>
          </cell>
        </row>
        <row r="4549">
          <cell r="A4549" t="str">
            <v>JARAGUA DO SULSC</v>
          </cell>
          <cell r="B4549" t="str">
            <v>JARAGUA DO SUL</v>
          </cell>
          <cell r="C4549" t="str">
            <v>SC</v>
          </cell>
          <cell r="D4549">
            <v>84794</v>
          </cell>
          <cell r="E4549">
            <v>51948</v>
          </cell>
        </row>
        <row r="4550">
          <cell r="A4550" t="str">
            <v>JARDINOPOLISSC</v>
          </cell>
          <cell r="B4550" t="str">
            <v>JARDINOPOLIS</v>
          </cell>
          <cell r="C4550" t="str">
            <v>SC</v>
          </cell>
          <cell r="D4550">
            <v>710</v>
          </cell>
          <cell r="E4550">
            <v>407</v>
          </cell>
        </row>
        <row r="4551">
          <cell r="A4551" t="str">
            <v>JOACABASC</v>
          </cell>
          <cell r="B4551" t="str">
            <v>JOACABA</v>
          </cell>
          <cell r="C4551" t="str">
            <v>SC</v>
          </cell>
          <cell r="D4551">
            <v>17574</v>
          </cell>
          <cell r="E4551">
            <v>10031</v>
          </cell>
        </row>
        <row r="4552">
          <cell r="A4552" t="str">
            <v>JOINVILLESC</v>
          </cell>
          <cell r="B4552" t="str">
            <v>JOINVILLE</v>
          </cell>
          <cell r="C4552" t="str">
            <v>SC</v>
          </cell>
          <cell r="D4552">
            <v>273011</v>
          </cell>
          <cell r="E4552">
            <v>176670</v>
          </cell>
        </row>
        <row r="4553">
          <cell r="A4553" t="str">
            <v>JOSE BOITEUXSC</v>
          </cell>
          <cell r="B4553" t="str">
            <v>JOSE BOITEUX</v>
          </cell>
          <cell r="C4553" t="str">
            <v>SC</v>
          </cell>
          <cell r="D4553">
            <v>2090</v>
          </cell>
          <cell r="E4553">
            <v>1108</v>
          </cell>
        </row>
        <row r="4554">
          <cell r="A4554" t="str">
            <v>JUPIASC</v>
          </cell>
          <cell r="B4554" t="str">
            <v>JUPIA</v>
          </cell>
          <cell r="C4554" t="str">
            <v>SC</v>
          </cell>
          <cell r="D4554">
            <v>826</v>
          </cell>
          <cell r="E4554">
            <v>436</v>
          </cell>
        </row>
        <row r="4555">
          <cell r="A4555" t="str">
            <v>LACERDOPOLISSC</v>
          </cell>
          <cell r="B4555" t="str">
            <v>LACERDOPOLIS</v>
          </cell>
          <cell r="C4555" t="str">
            <v>SC</v>
          </cell>
          <cell r="D4555">
            <v>1247</v>
          </cell>
          <cell r="E4555">
            <v>676</v>
          </cell>
        </row>
        <row r="4556">
          <cell r="A4556" t="str">
            <v>LAGEADO GRANDESC</v>
          </cell>
          <cell r="B4556" t="str">
            <v>LAGEADO GRANDE</v>
          </cell>
          <cell r="C4556" t="str">
            <v>SC</v>
          </cell>
          <cell r="D4556">
            <v>623</v>
          </cell>
          <cell r="E4556">
            <v>371</v>
          </cell>
        </row>
        <row r="4557">
          <cell r="A4557" t="str">
            <v>LAGESSC</v>
          </cell>
          <cell r="B4557" t="str">
            <v>LAGES</v>
          </cell>
          <cell r="C4557" t="str">
            <v>SC</v>
          </cell>
          <cell r="D4557">
            <v>73895</v>
          </cell>
          <cell r="E4557">
            <v>46025</v>
          </cell>
        </row>
        <row r="4558">
          <cell r="A4558" t="str">
            <v>LAGUNASC</v>
          </cell>
          <cell r="B4558" t="str">
            <v>LAGUNA</v>
          </cell>
          <cell r="C4558" t="str">
            <v>SC</v>
          </cell>
          <cell r="D4558">
            <v>19160</v>
          </cell>
          <cell r="E4558">
            <v>10294</v>
          </cell>
        </row>
        <row r="4559">
          <cell r="A4559" t="str">
            <v>LAURENTINOSC</v>
          </cell>
          <cell r="B4559" t="str">
            <v>LAURENTINO</v>
          </cell>
          <cell r="C4559" t="str">
            <v>SC</v>
          </cell>
          <cell r="D4559">
            <v>3598</v>
          </cell>
          <cell r="E4559">
            <v>1782</v>
          </cell>
        </row>
        <row r="4560">
          <cell r="A4560" t="str">
            <v>LAURO MULLERSC</v>
          </cell>
          <cell r="B4560" t="str">
            <v>LAURO MULLER</v>
          </cell>
          <cell r="C4560" t="str">
            <v>SC</v>
          </cell>
          <cell r="D4560">
            <v>7919</v>
          </cell>
          <cell r="E4560">
            <v>4098</v>
          </cell>
        </row>
        <row r="4561">
          <cell r="A4561" t="str">
            <v>LEBON REGISSC</v>
          </cell>
          <cell r="B4561" t="str">
            <v>LEBON REGIS</v>
          </cell>
          <cell r="C4561" t="str">
            <v>SC</v>
          </cell>
          <cell r="D4561">
            <v>3286</v>
          </cell>
          <cell r="E4561">
            <v>2123</v>
          </cell>
        </row>
        <row r="4562">
          <cell r="A4562" t="str">
            <v>LEOBERTO LEALSC</v>
          </cell>
          <cell r="B4562" t="str">
            <v>LEOBERTO LEAL</v>
          </cell>
          <cell r="C4562" t="str">
            <v>SC</v>
          </cell>
          <cell r="D4562">
            <v>1668</v>
          </cell>
          <cell r="E4562">
            <v>764</v>
          </cell>
        </row>
        <row r="4563">
          <cell r="A4563" t="str">
            <v>LINDOIA DO SULSC</v>
          </cell>
          <cell r="B4563" t="str">
            <v>LINDOIA DO SUL</v>
          </cell>
          <cell r="C4563" t="str">
            <v>SC</v>
          </cell>
          <cell r="D4563">
            <v>2160</v>
          </cell>
          <cell r="E4563">
            <v>1209</v>
          </cell>
        </row>
        <row r="4564">
          <cell r="A4564" t="str">
            <v>LONTRASSC</v>
          </cell>
          <cell r="B4564" t="str">
            <v>LONTRAS</v>
          </cell>
          <cell r="C4564" t="str">
            <v>SC</v>
          </cell>
          <cell r="D4564">
            <v>5369</v>
          </cell>
          <cell r="E4564">
            <v>2818</v>
          </cell>
        </row>
        <row r="4565">
          <cell r="A4565" t="str">
            <v>LUIZ ALVESSC</v>
          </cell>
          <cell r="B4565" t="str">
            <v>LUIZ ALVES</v>
          </cell>
          <cell r="C4565" t="str">
            <v>SC</v>
          </cell>
          <cell r="D4565">
            <v>6764</v>
          </cell>
          <cell r="E4565">
            <v>2961</v>
          </cell>
        </row>
        <row r="4566">
          <cell r="A4566" t="str">
            <v>LUZERNASC</v>
          </cell>
          <cell r="B4566" t="str">
            <v>LUZERNA</v>
          </cell>
          <cell r="C4566" t="str">
            <v>SC</v>
          </cell>
          <cell r="D4566">
            <v>3330</v>
          </cell>
          <cell r="E4566">
            <v>1874</v>
          </cell>
        </row>
        <row r="4567">
          <cell r="A4567" t="str">
            <v>MACIEIRASC</v>
          </cell>
          <cell r="B4567" t="str">
            <v>MACIEIRA</v>
          </cell>
          <cell r="C4567" t="str">
            <v>SC</v>
          </cell>
          <cell r="D4567">
            <v>646</v>
          </cell>
          <cell r="E4567">
            <v>358</v>
          </cell>
        </row>
        <row r="4568">
          <cell r="A4568" t="str">
            <v>MAFRASC</v>
          </cell>
          <cell r="B4568" t="str">
            <v>MAFRA</v>
          </cell>
          <cell r="C4568" t="str">
            <v>SC</v>
          </cell>
          <cell r="D4568">
            <v>24458</v>
          </cell>
          <cell r="E4568">
            <v>13493</v>
          </cell>
        </row>
        <row r="4569">
          <cell r="A4569" t="str">
            <v>MAJOR GERCINOSC</v>
          </cell>
          <cell r="B4569" t="str">
            <v>MAJOR GERCINO</v>
          </cell>
          <cell r="C4569" t="str">
            <v>SC</v>
          </cell>
          <cell r="D4569">
            <v>1765</v>
          </cell>
          <cell r="E4569">
            <v>851</v>
          </cell>
        </row>
        <row r="4570">
          <cell r="A4570" t="str">
            <v>MAJOR VIEIRASC</v>
          </cell>
          <cell r="B4570" t="str">
            <v>MAJOR VIEIRA</v>
          </cell>
          <cell r="C4570" t="str">
            <v>SC</v>
          </cell>
          <cell r="D4570">
            <v>2814</v>
          </cell>
          <cell r="E4570">
            <v>1265</v>
          </cell>
        </row>
        <row r="4571">
          <cell r="A4571" t="str">
            <v>MARACAJASC</v>
          </cell>
          <cell r="B4571" t="str">
            <v>MARACAJA</v>
          </cell>
          <cell r="C4571" t="str">
            <v>SC</v>
          </cell>
          <cell r="D4571">
            <v>3795</v>
          </cell>
          <cell r="E4571">
            <v>1773</v>
          </cell>
        </row>
        <row r="4572">
          <cell r="A4572" t="str">
            <v>MARAVILHASC</v>
          </cell>
          <cell r="B4572" t="str">
            <v>MARAVILHA</v>
          </cell>
          <cell r="C4572" t="str">
            <v>SC</v>
          </cell>
          <cell r="D4572">
            <v>12539</v>
          </cell>
          <cell r="E4572">
            <v>6677</v>
          </cell>
        </row>
        <row r="4573">
          <cell r="A4573" t="str">
            <v>MAREMASC</v>
          </cell>
          <cell r="B4573" t="str">
            <v>MAREMA</v>
          </cell>
          <cell r="C4573" t="str">
            <v>SC</v>
          </cell>
          <cell r="D4573">
            <v>967</v>
          </cell>
          <cell r="E4573">
            <v>566</v>
          </cell>
        </row>
        <row r="4574">
          <cell r="A4574" t="str">
            <v>MASSARANDUBASC</v>
          </cell>
          <cell r="B4574" t="str">
            <v>MASSARANDUBA</v>
          </cell>
          <cell r="C4574" t="str">
            <v>SC</v>
          </cell>
          <cell r="D4574">
            <v>8708</v>
          </cell>
          <cell r="E4574">
            <v>4171</v>
          </cell>
        </row>
        <row r="4575">
          <cell r="A4575" t="str">
            <v>MATOS COSTASC</v>
          </cell>
          <cell r="B4575" t="str">
            <v>MATOS COSTA</v>
          </cell>
          <cell r="C4575" t="str">
            <v>SC</v>
          </cell>
          <cell r="D4575">
            <v>747</v>
          </cell>
          <cell r="E4575">
            <v>441</v>
          </cell>
        </row>
        <row r="4576">
          <cell r="A4576" t="str">
            <v>MELEIROSC</v>
          </cell>
          <cell r="B4576" t="str">
            <v>MELEIRO</v>
          </cell>
          <cell r="C4576" t="str">
            <v>SC</v>
          </cell>
          <cell r="D4576">
            <v>4006</v>
          </cell>
          <cell r="E4576">
            <v>1914</v>
          </cell>
        </row>
        <row r="4577">
          <cell r="A4577" t="str">
            <v>MIRIM DOCESC</v>
          </cell>
          <cell r="B4577" t="str">
            <v>MIRIM DOCE</v>
          </cell>
          <cell r="C4577" t="str">
            <v>SC</v>
          </cell>
          <cell r="D4577">
            <v>1142</v>
          </cell>
          <cell r="E4577">
            <v>610</v>
          </cell>
        </row>
        <row r="4578">
          <cell r="A4578" t="str">
            <v>MODELOSC</v>
          </cell>
          <cell r="B4578" t="str">
            <v>MODELO</v>
          </cell>
          <cell r="C4578" t="str">
            <v>SC</v>
          </cell>
          <cell r="D4578">
            <v>1774</v>
          </cell>
          <cell r="E4578">
            <v>1131</v>
          </cell>
        </row>
        <row r="4579">
          <cell r="A4579" t="str">
            <v>MONDAISC</v>
          </cell>
          <cell r="B4579" t="str">
            <v>MONDAI</v>
          </cell>
          <cell r="C4579" t="str">
            <v>SC</v>
          </cell>
          <cell r="D4579">
            <v>5119</v>
          </cell>
          <cell r="E4579">
            <v>2113</v>
          </cell>
        </row>
        <row r="4580">
          <cell r="A4580" t="str">
            <v>MONTE CARLOSC</v>
          </cell>
          <cell r="B4580" t="str">
            <v>MONTE CARLO</v>
          </cell>
          <cell r="C4580" t="str">
            <v>SC</v>
          </cell>
          <cell r="D4580">
            <v>2612</v>
          </cell>
          <cell r="E4580">
            <v>1697</v>
          </cell>
        </row>
        <row r="4581">
          <cell r="A4581" t="str">
            <v>MONTE CASTELOSC</v>
          </cell>
          <cell r="B4581" t="str">
            <v>MONTE CASTELO</v>
          </cell>
          <cell r="C4581" t="str">
            <v>SC</v>
          </cell>
          <cell r="D4581">
            <v>2354</v>
          </cell>
          <cell r="E4581">
            <v>1356</v>
          </cell>
        </row>
        <row r="4582">
          <cell r="A4582" t="str">
            <v>MORRO DA FUMACASC</v>
          </cell>
          <cell r="B4582" t="str">
            <v>MORRO DA FUMACA</v>
          </cell>
          <cell r="C4582" t="str">
            <v>SC</v>
          </cell>
          <cell r="D4582">
            <v>12000</v>
          </cell>
          <cell r="E4582">
            <v>5041</v>
          </cell>
        </row>
        <row r="4583">
          <cell r="A4583" t="str">
            <v>MORRO GRANDESC</v>
          </cell>
          <cell r="B4583" t="str">
            <v>MORRO GRANDE</v>
          </cell>
          <cell r="C4583" t="str">
            <v>SC</v>
          </cell>
          <cell r="D4583">
            <v>1456</v>
          </cell>
          <cell r="E4583">
            <v>631</v>
          </cell>
        </row>
        <row r="4584">
          <cell r="A4584" t="str">
            <v>NAVEGANTESSC</v>
          </cell>
          <cell r="B4584" t="str">
            <v>NAVEGANTES</v>
          </cell>
          <cell r="C4584" t="str">
            <v>SC</v>
          </cell>
          <cell r="D4584">
            <v>23571</v>
          </cell>
          <cell r="E4584">
            <v>11264</v>
          </cell>
        </row>
        <row r="4585">
          <cell r="A4585" t="str">
            <v>NOVA ERECHIMSC</v>
          </cell>
          <cell r="B4585" t="str">
            <v>NOVA ERECHIM</v>
          </cell>
          <cell r="C4585" t="str">
            <v>SC</v>
          </cell>
          <cell r="D4585">
            <v>1917</v>
          </cell>
          <cell r="E4585">
            <v>1140</v>
          </cell>
        </row>
        <row r="4586">
          <cell r="A4586" t="str">
            <v>NOVA ITABERABASC</v>
          </cell>
          <cell r="B4586" t="str">
            <v>NOVA ITABERABA</v>
          </cell>
          <cell r="C4586" t="str">
            <v>SC</v>
          </cell>
          <cell r="D4586">
            <v>1915</v>
          </cell>
          <cell r="E4586">
            <v>938</v>
          </cell>
        </row>
        <row r="4587">
          <cell r="A4587" t="str">
            <v>NOVA TRENTOSC</v>
          </cell>
          <cell r="B4587" t="str">
            <v>NOVA TRENTO</v>
          </cell>
          <cell r="C4587" t="str">
            <v>SC</v>
          </cell>
          <cell r="D4587">
            <v>7484</v>
          </cell>
          <cell r="E4587">
            <v>3677</v>
          </cell>
        </row>
        <row r="4588">
          <cell r="A4588" t="str">
            <v>NOVA VENEZASC</v>
          </cell>
          <cell r="B4588" t="str">
            <v>NOVA VENEZA</v>
          </cell>
          <cell r="C4588" t="str">
            <v>SC</v>
          </cell>
          <cell r="D4588">
            <v>7433</v>
          </cell>
          <cell r="E4588">
            <v>3927</v>
          </cell>
        </row>
        <row r="4589">
          <cell r="A4589" t="str">
            <v>NOVO HORIZONTESC</v>
          </cell>
          <cell r="B4589" t="str">
            <v>NOVO HORIZONTE</v>
          </cell>
          <cell r="C4589" t="str">
            <v>SC</v>
          </cell>
          <cell r="D4589">
            <v>1031</v>
          </cell>
          <cell r="E4589">
            <v>642</v>
          </cell>
        </row>
        <row r="4590">
          <cell r="A4590" t="str">
            <v>ORLEANSSC</v>
          </cell>
          <cell r="B4590" t="str">
            <v>ORLEANS</v>
          </cell>
          <cell r="C4590" t="str">
            <v>SC</v>
          </cell>
          <cell r="D4590">
            <v>13421</v>
          </cell>
          <cell r="E4590">
            <v>6680</v>
          </cell>
        </row>
        <row r="4591">
          <cell r="A4591" t="str">
            <v>OTACILIO COSTASC</v>
          </cell>
          <cell r="B4591" t="str">
            <v>OTACILIO COSTA</v>
          </cell>
          <cell r="C4591" t="str">
            <v>SC</v>
          </cell>
          <cell r="D4591">
            <v>7217</v>
          </cell>
          <cell r="E4591">
            <v>4471</v>
          </cell>
        </row>
        <row r="4592">
          <cell r="A4592" t="str">
            <v>OUROSC</v>
          </cell>
          <cell r="B4592" t="str">
            <v>OURO</v>
          </cell>
          <cell r="C4592" t="str">
            <v>SC</v>
          </cell>
          <cell r="D4592">
            <v>3984</v>
          </cell>
          <cell r="E4592">
            <v>2256</v>
          </cell>
        </row>
        <row r="4593">
          <cell r="A4593" t="str">
            <v>OURO VERDESC</v>
          </cell>
          <cell r="B4593" t="str">
            <v>OURO VERDE</v>
          </cell>
          <cell r="C4593" t="str">
            <v>SC</v>
          </cell>
          <cell r="D4593">
            <v>1033</v>
          </cell>
          <cell r="E4593">
            <v>503</v>
          </cell>
        </row>
        <row r="4594">
          <cell r="A4594" t="str">
            <v>PAIALSC</v>
          </cell>
          <cell r="B4594" t="str">
            <v>PAIAL</v>
          </cell>
          <cell r="C4594" t="str">
            <v>SC</v>
          </cell>
          <cell r="D4594">
            <v>551</v>
          </cell>
          <cell r="E4594">
            <v>290</v>
          </cell>
        </row>
        <row r="4595">
          <cell r="A4595" t="str">
            <v>PAINELSC</v>
          </cell>
          <cell r="B4595" t="str">
            <v>PAINEL</v>
          </cell>
          <cell r="C4595" t="str">
            <v>SC</v>
          </cell>
          <cell r="D4595">
            <v>708</v>
          </cell>
          <cell r="E4595">
            <v>460</v>
          </cell>
        </row>
        <row r="4596">
          <cell r="A4596" t="str">
            <v>PALHOCASC</v>
          </cell>
          <cell r="B4596" t="str">
            <v>PALHOCA</v>
          </cell>
          <cell r="C4596" t="str">
            <v>SC</v>
          </cell>
          <cell r="D4596">
            <v>63988</v>
          </cell>
          <cell r="E4596">
            <v>37198</v>
          </cell>
        </row>
        <row r="4597">
          <cell r="A4597" t="str">
            <v>PALMA SOLASC</v>
          </cell>
          <cell r="B4597" t="str">
            <v>PALMA SOLA</v>
          </cell>
          <cell r="C4597" t="str">
            <v>SC</v>
          </cell>
          <cell r="D4597">
            <v>2653</v>
          </cell>
          <cell r="E4597">
            <v>1469</v>
          </cell>
        </row>
        <row r="4598">
          <cell r="A4598" t="str">
            <v>PALMEIRASC</v>
          </cell>
          <cell r="B4598" t="str">
            <v>PALMEIRA</v>
          </cell>
          <cell r="C4598" t="str">
            <v>SC</v>
          </cell>
          <cell r="D4598">
            <v>897</v>
          </cell>
          <cell r="E4598">
            <v>488</v>
          </cell>
        </row>
        <row r="4599">
          <cell r="A4599" t="str">
            <v>PALMITOSSC</v>
          </cell>
          <cell r="B4599" t="str">
            <v>PALMITOS</v>
          </cell>
          <cell r="C4599" t="str">
            <v>SC</v>
          </cell>
          <cell r="D4599">
            <v>8440</v>
          </cell>
          <cell r="E4599">
            <v>4689</v>
          </cell>
        </row>
        <row r="4600">
          <cell r="A4600" t="str">
            <v>PAPANDUVASC</v>
          </cell>
          <cell r="B4600" t="str">
            <v>PAPANDUVA</v>
          </cell>
          <cell r="C4600" t="str">
            <v>SC</v>
          </cell>
          <cell r="D4600">
            <v>7078</v>
          </cell>
          <cell r="E4600">
            <v>3501</v>
          </cell>
        </row>
        <row r="4601">
          <cell r="A4601" t="str">
            <v>PARAISOSC</v>
          </cell>
          <cell r="B4601" t="str">
            <v>PARAISO</v>
          </cell>
          <cell r="C4601" t="str">
            <v>SC</v>
          </cell>
          <cell r="D4601">
            <v>1458</v>
          </cell>
          <cell r="E4601">
            <v>800</v>
          </cell>
        </row>
        <row r="4602">
          <cell r="A4602" t="str">
            <v>PASSO DE TORRESSC</v>
          </cell>
          <cell r="B4602" t="str">
            <v>PASSO DE TORRES</v>
          </cell>
          <cell r="C4602" t="str">
            <v>SC</v>
          </cell>
          <cell r="D4602">
            <v>2873</v>
          </cell>
          <cell r="E4602">
            <v>1641</v>
          </cell>
        </row>
        <row r="4603">
          <cell r="A4603" t="str">
            <v>PASSOS MAIASC</v>
          </cell>
          <cell r="B4603" t="str">
            <v>PASSOS MAIA</v>
          </cell>
          <cell r="C4603" t="str">
            <v>SC</v>
          </cell>
          <cell r="D4603">
            <v>1322</v>
          </cell>
          <cell r="E4603">
            <v>770</v>
          </cell>
        </row>
        <row r="4604">
          <cell r="A4604" t="str">
            <v>PAULO LOPESSC</v>
          </cell>
          <cell r="B4604" t="str">
            <v>PAULO LOPES</v>
          </cell>
          <cell r="C4604" t="str">
            <v>SC</v>
          </cell>
          <cell r="D4604">
            <v>3438</v>
          </cell>
          <cell r="E4604">
            <v>1561</v>
          </cell>
        </row>
        <row r="4605">
          <cell r="A4605" t="str">
            <v>PEDRAS GRANDESSC</v>
          </cell>
          <cell r="B4605" t="str">
            <v>PEDRAS GRANDES</v>
          </cell>
          <cell r="C4605" t="str">
            <v>SC</v>
          </cell>
          <cell r="D4605">
            <v>3008</v>
          </cell>
          <cell r="E4605">
            <v>1195</v>
          </cell>
        </row>
        <row r="4606">
          <cell r="A4606" t="str">
            <v>PENHASC</v>
          </cell>
          <cell r="B4606" t="str">
            <v>PENHA</v>
          </cell>
          <cell r="C4606" t="str">
            <v>SC</v>
          </cell>
          <cell r="D4606">
            <v>9743</v>
          </cell>
          <cell r="E4606">
            <v>5145</v>
          </cell>
        </row>
        <row r="4607">
          <cell r="A4607" t="str">
            <v>PERITIBASC</v>
          </cell>
          <cell r="B4607" t="str">
            <v>PERITIBA</v>
          </cell>
          <cell r="C4607" t="str">
            <v>SC</v>
          </cell>
          <cell r="D4607">
            <v>1585</v>
          </cell>
          <cell r="E4607">
            <v>930</v>
          </cell>
        </row>
        <row r="4608">
          <cell r="A4608" t="str">
            <v>PETROLANDIASC</v>
          </cell>
          <cell r="B4608" t="str">
            <v>PETROLANDIA</v>
          </cell>
          <cell r="C4608" t="str">
            <v>SC</v>
          </cell>
          <cell r="D4608">
            <v>3090</v>
          </cell>
          <cell r="E4608">
            <v>1672</v>
          </cell>
        </row>
        <row r="4609">
          <cell r="A4609" t="str">
            <v>PINHALZINHOSC</v>
          </cell>
          <cell r="B4609" t="str">
            <v>PINHALZINHO</v>
          </cell>
          <cell r="C4609" t="str">
            <v>SC</v>
          </cell>
          <cell r="D4609">
            <v>8306</v>
          </cell>
          <cell r="E4609">
            <v>4917</v>
          </cell>
        </row>
        <row r="4610">
          <cell r="A4610" t="str">
            <v>PINHEIRO PRETOSC</v>
          </cell>
          <cell r="B4610" t="str">
            <v>PINHEIRO PRETO</v>
          </cell>
          <cell r="C4610" t="str">
            <v>SC</v>
          </cell>
          <cell r="D4610">
            <v>1798</v>
          </cell>
          <cell r="E4610">
            <v>850</v>
          </cell>
        </row>
        <row r="4611">
          <cell r="A4611" t="str">
            <v>PIRATUBASC</v>
          </cell>
          <cell r="B4611" t="str">
            <v>PIRATUBA</v>
          </cell>
          <cell r="C4611" t="str">
            <v>SC</v>
          </cell>
          <cell r="D4611">
            <v>2370</v>
          </cell>
          <cell r="E4611">
            <v>1434</v>
          </cell>
        </row>
        <row r="4612">
          <cell r="A4612" t="str">
            <v>PLANALTO ALEGRESC</v>
          </cell>
          <cell r="B4612" t="str">
            <v>PLANALTO ALEGRE</v>
          </cell>
          <cell r="C4612" t="str">
            <v>SC</v>
          </cell>
          <cell r="D4612">
            <v>1212</v>
          </cell>
          <cell r="E4612">
            <v>688</v>
          </cell>
        </row>
        <row r="4613">
          <cell r="A4613" t="str">
            <v>POMERODESC</v>
          </cell>
          <cell r="B4613" t="str">
            <v>POMERODE</v>
          </cell>
          <cell r="C4613" t="str">
            <v>SC</v>
          </cell>
          <cell r="D4613">
            <v>19614</v>
          </cell>
          <cell r="E4613">
            <v>11390</v>
          </cell>
        </row>
        <row r="4614">
          <cell r="A4614" t="str">
            <v>PONTE ALTASC</v>
          </cell>
          <cell r="B4614" t="str">
            <v>PONTE ALTA</v>
          </cell>
          <cell r="C4614" t="str">
            <v>SC</v>
          </cell>
          <cell r="D4614">
            <v>1461</v>
          </cell>
          <cell r="E4614">
            <v>898</v>
          </cell>
        </row>
        <row r="4615">
          <cell r="A4615" t="str">
            <v>PONTE ALTA DO NORTESC</v>
          </cell>
          <cell r="B4615" t="str">
            <v>PONTE ALTA DO NORTE</v>
          </cell>
          <cell r="C4615" t="str">
            <v>SC</v>
          </cell>
          <cell r="D4615">
            <v>924</v>
          </cell>
          <cell r="E4615">
            <v>566</v>
          </cell>
        </row>
        <row r="4616">
          <cell r="A4616" t="str">
            <v>PONTE SERRADASC</v>
          </cell>
          <cell r="B4616" t="str">
            <v>PONTE SERRADA</v>
          </cell>
          <cell r="C4616" t="str">
            <v>SC</v>
          </cell>
          <cell r="D4616">
            <v>3961</v>
          </cell>
          <cell r="E4616">
            <v>2536</v>
          </cell>
        </row>
        <row r="4617">
          <cell r="A4617" t="str">
            <v>PORTO BELOSC</v>
          </cell>
          <cell r="B4617" t="str">
            <v>PORTO BELO</v>
          </cell>
          <cell r="C4617" t="str">
            <v>SC</v>
          </cell>
          <cell r="D4617">
            <v>6287</v>
          </cell>
          <cell r="E4617">
            <v>3412</v>
          </cell>
        </row>
        <row r="4618">
          <cell r="A4618" t="str">
            <v>PORTO UNIAOSC</v>
          </cell>
          <cell r="B4618" t="str">
            <v>PORTO UNIAO</v>
          </cell>
          <cell r="C4618" t="str">
            <v>SC</v>
          </cell>
          <cell r="D4618">
            <v>13268</v>
          </cell>
          <cell r="E4618">
            <v>7625</v>
          </cell>
        </row>
        <row r="4619">
          <cell r="A4619" t="str">
            <v>POUSO REDONDOSC</v>
          </cell>
          <cell r="B4619" t="str">
            <v>POUSO REDONDO</v>
          </cell>
          <cell r="C4619" t="str">
            <v>SC</v>
          </cell>
          <cell r="D4619">
            <v>7003</v>
          </cell>
          <cell r="E4619">
            <v>3899</v>
          </cell>
        </row>
        <row r="4620">
          <cell r="A4620" t="str">
            <v>PRAIA GRANDESC</v>
          </cell>
          <cell r="B4620" t="str">
            <v>PRAIA GRANDE</v>
          </cell>
          <cell r="C4620" t="str">
            <v>SC</v>
          </cell>
          <cell r="D4620">
            <v>4207</v>
          </cell>
          <cell r="E4620">
            <v>1758</v>
          </cell>
        </row>
        <row r="4621">
          <cell r="A4621" t="str">
            <v>PRESIDENTE CASTELO BRANCOSC</v>
          </cell>
          <cell r="B4621" t="str">
            <v>PRESIDENTE CASTELO BRANCO</v>
          </cell>
          <cell r="C4621" t="str">
            <v>SC</v>
          </cell>
          <cell r="D4621">
            <v>841</v>
          </cell>
          <cell r="E4621">
            <v>515</v>
          </cell>
        </row>
        <row r="4622">
          <cell r="A4622" t="str">
            <v>PRESIDENTE GETULIOSC</v>
          </cell>
          <cell r="B4622" t="str">
            <v>PRESIDENTE GETULIO</v>
          </cell>
          <cell r="C4622" t="str">
            <v>SC</v>
          </cell>
          <cell r="D4622">
            <v>8137</v>
          </cell>
          <cell r="E4622">
            <v>4516</v>
          </cell>
        </row>
        <row r="4623">
          <cell r="A4623" t="str">
            <v>PRESIDENTE NEREUSC</v>
          </cell>
          <cell r="B4623" t="str">
            <v>PRESIDENTE NEREU</v>
          </cell>
          <cell r="C4623" t="str">
            <v>SC</v>
          </cell>
          <cell r="D4623">
            <v>1014</v>
          </cell>
          <cell r="E4623">
            <v>537</v>
          </cell>
        </row>
        <row r="4624">
          <cell r="A4624" t="str">
            <v>PRINCESASC</v>
          </cell>
          <cell r="B4624" t="str">
            <v>PRINCESA</v>
          </cell>
          <cell r="C4624" t="str">
            <v>SC</v>
          </cell>
          <cell r="D4624">
            <v>1102</v>
          </cell>
          <cell r="E4624">
            <v>544</v>
          </cell>
        </row>
        <row r="4625">
          <cell r="A4625" t="str">
            <v>QUILOMBOSC</v>
          </cell>
          <cell r="B4625" t="str">
            <v>QUILOMBO</v>
          </cell>
          <cell r="C4625" t="str">
            <v>SC</v>
          </cell>
          <cell r="D4625">
            <v>4614</v>
          </cell>
          <cell r="E4625">
            <v>2501</v>
          </cell>
        </row>
        <row r="4626">
          <cell r="A4626" t="str">
            <v>RANCHO QUEIMADOSC</v>
          </cell>
          <cell r="B4626" t="str">
            <v>RANCHO QUEIMADO</v>
          </cell>
          <cell r="C4626" t="str">
            <v>SC</v>
          </cell>
          <cell r="D4626">
            <v>1633</v>
          </cell>
          <cell r="E4626">
            <v>802</v>
          </cell>
        </row>
        <row r="4627">
          <cell r="A4627" t="str">
            <v>RIO DAS ANTASSC</v>
          </cell>
          <cell r="B4627" t="str">
            <v>RIO DAS ANTAS</v>
          </cell>
          <cell r="C4627" t="str">
            <v>SC</v>
          </cell>
          <cell r="D4627">
            <v>2394</v>
          </cell>
          <cell r="E4627">
            <v>1455</v>
          </cell>
        </row>
        <row r="4628">
          <cell r="A4628" t="str">
            <v>RIO DO CAMPOSC</v>
          </cell>
          <cell r="B4628" t="str">
            <v>RIO DO CAMPO</v>
          </cell>
          <cell r="C4628" t="str">
            <v>SC</v>
          </cell>
          <cell r="D4628">
            <v>3176</v>
          </cell>
          <cell r="E4628">
            <v>1630</v>
          </cell>
        </row>
        <row r="4629">
          <cell r="A4629" t="str">
            <v>RIO DO OESTESC</v>
          </cell>
          <cell r="B4629" t="str">
            <v>RIO DO OESTE</v>
          </cell>
          <cell r="C4629" t="str">
            <v>SC</v>
          </cell>
          <cell r="D4629">
            <v>3687</v>
          </cell>
          <cell r="E4629">
            <v>1945</v>
          </cell>
        </row>
        <row r="4630">
          <cell r="A4630" t="str">
            <v>RIO DO SULSC</v>
          </cell>
          <cell r="B4630" t="str">
            <v>RIO DO SUL</v>
          </cell>
          <cell r="C4630" t="str">
            <v>SC</v>
          </cell>
          <cell r="D4630">
            <v>38054</v>
          </cell>
          <cell r="E4630">
            <v>23066</v>
          </cell>
        </row>
        <row r="4631">
          <cell r="A4631" t="str">
            <v>RIO DOS CEDROSSC</v>
          </cell>
          <cell r="B4631" t="str">
            <v>RIO DOS CEDROS</v>
          </cell>
          <cell r="C4631" t="str">
            <v>SC</v>
          </cell>
          <cell r="D4631">
            <v>5989</v>
          </cell>
          <cell r="E4631">
            <v>3157</v>
          </cell>
        </row>
        <row r="4632">
          <cell r="A4632" t="str">
            <v>RIO FORTUNASC</v>
          </cell>
          <cell r="B4632" t="str">
            <v>RIO FORTUNA</v>
          </cell>
          <cell r="C4632" t="str">
            <v>SC</v>
          </cell>
          <cell r="D4632">
            <v>3286</v>
          </cell>
          <cell r="E4632">
            <v>1566</v>
          </cell>
        </row>
        <row r="4633">
          <cell r="A4633" t="str">
            <v>RIO NEGRINHOSC</v>
          </cell>
          <cell r="B4633" t="str">
            <v>RIO NEGRINHO</v>
          </cell>
          <cell r="C4633" t="str">
            <v>SC</v>
          </cell>
          <cell r="D4633">
            <v>20681</v>
          </cell>
          <cell r="E4633">
            <v>10759</v>
          </cell>
        </row>
        <row r="4634">
          <cell r="A4634" t="str">
            <v>RIO RUFINOSC</v>
          </cell>
          <cell r="B4634" t="str">
            <v>RIO RUFINO</v>
          </cell>
          <cell r="C4634" t="str">
            <v>SC</v>
          </cell>
          <cell r="D4634">
            <v>814</v>
          </cell>
          <cell r="E4634">
            <v>444</v>
          </cell>
        </row>
        <row r="4635">
          <cell r="A4635" t="str">
            <v>RIQUEZASC</v>
          </cell>
          <cell r="B4635" t="str">
            <v>RIQUEZA</v>
          </cell>
          <cell r="C4635" t="str">
            <v>SC</v>
          </cell>
          <cell r="D4635">
            <v>1925</v>
          </cell>
          <cell r="E4635">
            <v>1016</v>
          </cell>
        </row>
        <row r="4636">
          <cell r="A4636" t="str">
            <v>RODEIOSC</v>
          </cell>
          <cell r="B4636" t="str">
            <v>RODEIO</v>
          </cell>
          <cell r="C4636" t="str">
            <v>SC</v>
          </cell>
          <cell r="D4636">
            <v>6338</v>
          </cell>
          <cell r="E4636">
            <v>3685</v>
          </cell>
        </row>
        <row r="4637">
          <cell r="A4637" t="str">
            <v>ROMELANDIASC</v>
          </cell>
          <cell r="B4637" t="str">
            <v>ROMELANDIA</v>
          </cell>
          <cell r="C4637" t="str">
            <v>SC</v>
          </cell>
          <cell r="D4637">
            <v>2141</v>
          </cell>
          <cell r="E4637">
            <v>1108</v>
          </cell>
        </row>
        <row r="4638">
          <cell r="A4638" t="str">
            <v>SALETESC</v>
          </cell>
          <cell r="B4638" t="str">
            <v>SALETE</v>
          </cell>
          <cell r="C4638" t="str">
            <v>SC</v>
          </cell>
          <cell r="D4638">
            <v>4321</v>
          </cell>
          <cell r="E4638">
            <v>2205</v>
          </cell>
        </row>
        <row r="4639">
          <cell r="A4639" t="str">
            <v>SALTINHOSC</v>
          </cell>
          <cell r="B4639" t="str">
            <v>SALTINHO</v>
          </cell>
          <cell r="C4639" t="str">
            <v>SC</v>
          </cell>
          <cell r="D4639">
            <v>1231</v>
          </cell>
          <cell r="E4639">
            <v>597</v>
          </cell>
        </row>
        <row r="4640">
          <cell r="A4640" t="str">
            <v>SALTO VELOSOSC</v>
          </cell>
          <cell r="B4640" t="str">
            <v>SALTO VELOSO</v>
          </cell>
          <cell r="C4640" t="str">
            <v>SC</v>
          </cell>
          <cell r="D4640">
            <v>2144</v>
          </cell>
          <cell r="E4640">
            <v>1226</v>
          </cell>
        </row>
        <row r="4641">
          <cell r="A4641" t="str">
            <v>SANGAOSC</v>
          </cell>
          <cell r="B4641" t="str">
            <v>SANGAO</v>
          </cell>
          <cell r="C4641" t="str">
            <v>SC</v>
          </cell>
          <cell r="D4641">
            <v>5774</v>
          </cell>
          <cell r="E4641">
            <v>2361</v>
          </cell>
        </row>
        <row r="4642">
          <cell r="A4642" t="str">
            <v>SANTA CECILIASC</v>
          </cell>
          <cell r="B4642" t="str">
            <v>SANTA CECILIA</v>
          </cell>
          <cell r="C4642" t="str">
            <v>SC</v>
          </cell>
          <cell r="D4642">
            <v>5470</v>
          </cell>
          <cell r="E4642">
            <v>3391</v>
          </cell>
        </row>
        <row r="4643">
          <cell r="A4643" t="str">
            <v>SANTA HELENASC</v>
          </cell>
          <cell r="B4643" t="str">
            <v>SANTA HELENA</v>
          </cell>
          <cell r="C4643" t="str">
            <v>SC</v>
          </cell>
          <cell r="D4643">
            <v>1192</v>
          </cell>
          <cell r="E4643">
            <v>586</v>
          </cell>
        </row>
        <row r="4644">
          <cell r="A4644" t="str">
            <v>SANTA ROSA DE LIMASC</v>
          </cell>
          <cell r="B4644" t="str">
            <v>SANTA ROSA DE LIMA</v>
          </cell>
          <cell r="C4644" t="str">
            <v>SC</v>
          </cell>
          <cell r="D4644">
            <v>1408</v>
          </cell>
          <cell r="E4644">
            <v>595</v>
          </cell>
        </row>
        <row r="4645">
          <cell r="A4645" t="str">
            <v>SANTA ROSA DO SULSC</v>
          </cell>
          <cell r="B4645" t="str">
            <v>SANTA ROSA DO SUL</v>
          </cell>
          <cell r="C4645" t="str">
            <v>SC</v>
          </cell>
          <cell r="D4645">
            <v>3919</v>
          </cell>
          <cell r="E4645">
            <v>1915</v>
          </cell>
        </row>
        <row r="4646">
          <cell r="A4646" t="str">
            <v>SANTA TEREZINHASC</v>
          </cell>
          <cell r="B4646" t="str">
            <v>SANTA TEREZINHA</v>
          </cell>
          <cell r="C4646" t="str">
            <v>SC</v>
          </cell>
          <cell r="D4646">
            <v>3005</v>
          </cell>
          <cell r="E4646">
            <v>1484</v>
          </cell>
        </row>
        <row r="4647">
          <cell r="A4647" t="str">
            <v>SANTA TEREZINHA DO PROGRESSOSC</v>
          </cell>
          <cell r="B4647" t="str">
            <v>SANTA TEREZINHA DO PROGRESSO</v>
          </cell>
          <cell r="C4647" t="str">
            <v>SC</v>
          </cell>
          <cell r="D4647">
            <v>761</v>
          </cell>
          <cell r="E4647">
            <v>375</v>
          </cell>
        </row>
        <row r="4648">
          <cell r="A4648" t="str">
            <v>SANTIAGO DO SULSC</v>
          </cell>
          <cell r="B4648" t="str">
            <v>SANTIAGO DO SUL</v>
          </cell>
          <cell r="C4648" t="str">
            <v>SC</v>
          </cell>
          <cell r="D4648">
            <v>589</v>
          </cell>
          <cell r="E4648">
            <v>311</v>
          </cell>
        </row>
        <row r="4649">
          <cell r="A4649" t="str">
            <v>SANTO AMARO DA IMPERATRIZSC</v>
          </cell>
          <cell r="B4649" t="str">
            <v>SANTO AMARO DA IMPERATRIZ</v>
          </cell>
          <cell r="C4649" t="str">
            <v>SC</v>
          </cell>
          <cell r="D4649">
            <v>11606</v>
          </cell>
          <cell r="E4649">
            <v>5896</v>
          </cell>
        </row>
        <row r="4650">
          <cell r="A4650" t="str">
            <v>SAO BENTO DO SULSC</v>
          </cell>
          <cell r="B4650" t="str">
            <v>SAO BENTO DO SUL</v>
          </cell>
          <cell r="C4650" t="str">
            <v>SC</v>
          </cell>
          <cell r="D4650">
            <v>39493</v>
          </cell>
          <cell r="E4650">
            <v>23208</v>
          </cell>
        </row>
        <row r="4651">
          <cell r="A4651" t="str">
            <v>SAO BERNARDINOSC</v>
          </cell>
          <cell r="B4651" t="str">
            <v>SAO BERNARDINO</v>
          </cell>
          <cell r="C4651" t="str">
            <v>SC</v>
          </cell>
          <cell r="D4651">
            <v>895</v>
          </cell>
          <cell r="E4651">
            <v>451</v>
          </cell>
        </row>
        <row r="4652">
          <cell r="A4652" t="str">
            <v>SAO BONIFACIOSC</v>
          </cell>
          <cell r="B4652" t="str">
            <v>SAO BONIFACIO</v>
          </cell>
          <cell r="C4652" t="str">
            <v>SC</v>
          </cell>
          <cell r="D4652">
            <v>1844</v>
          </cell>
          <cell r="E4652">
            <v>848</v>
          </cell>
        </row>
        <row r="4653">
          <cell r="A4653" t="str">
            <v>SAO CARLOSSC</v>
          </cell>
          <cell r="B4653" t="str">
            <v>SAO CARLOS</v>
          </cell>
          <cell r="C4653" t="str">
            <v>SC</v>
          </cell>
          <cell r="D4653">
            <v>5042</v>
          </cell>
          <cell r="E4653">
            <v>2949</v>
          </cell>
        </row>
        <row r="4654">
          <cell r="A4654" t="str">
            <v>SAO CRISTOVAO DO SULSC</v>
          </cell>
          <cell r="B4654" t="str">
            <v>SAO CRISTOVAO DO SUL</v>
          </cell>
          <cell r="C4654" t="str">
            <v>SC</v>
          </cell>
          <cell r="D4654">
            <v>1325</v>
          </cell>
          <cell r="E4654">
            <v>788</v>
          </cell>
        </row>
        <row r="4655">
          <cell r="A4655" t="str">
            <v>SAO DOMINGOSSC</v>
          </cell>
          <cell r="B4655" t="str">
            <v>SAO DOMINGOS</v>
          </cell>
          <cell r="C4655" t="str">
            <v>SC</v>
          </cell>
          <cell r="D4655">
            <v>4506</v>
          </cell>
          <cell r="E4655">
            <v>2394</v>
          </cell>
        </row>
        <row r="4656">
          <cell r="A4656" t="str">
            <v>SAO FRANCISCO DO SULSC</v>
          </cell>
          <cell r="B4656" t="str">
            <v>SAO FRANCISCO DO SUL</v>
          </cell>
          <cell r="C4656" t="str">
            <v>SC</v>
          </cell>
          <cell r="D4656">
            <v>17054</v>
          </cell>
          <cell r="E4656">
            <v>8885</v>
          </cell>
        </row>
        <row r="4657">
          <cell r="A4657" t="str">
            <v>SAO JOAO BATISTASC</v>
          </cell>
          <cell r="B4657" t="str">
            <v>SAO JOAO BATISTA</v>
          </cell>
          <cell r="C4657" t="str">
            <v>SC</v>
          </cell>
          <cell r="D4657">
            <v>14409</v>
          </cell>
          <cell r="E4657">
            <v>7231</v>
          </cell>
        </row>
        <row r="4658">
          <cell r="A4658" t="str">
            <v>SAO JOAO DO ITAPERIUSC</v>
          </cell>
          <cell r="B4658" t="str">
            <v>SAO JOAO DO ITAPERIU</v>
          </cell>
          <cell r="C4658" t="str">
            <v>SC</v>
          </cell>
          <cell r="D4658">
            <v>1976</v>
          </cell>
          <cell r="E4658">
            <v>816</v>
          </cell>
        </row>
        <row r="4659">
          <cell r="A4659" t="str">
            <v>SAO JOAO DO OESTESC</v>
          </cell>
          <cell r="B4659" t="str">
            <v>SAO JOAO DO OESTE</v>
          </cell>
          <cell r="C4659" t="str">
            <v>SC</v>
          </cell>
          <cell r="D4659">
            <v>3560</v>
          </cell>
          <cell r="E4659">
            <v>1683</v>
          </cell>
        </row>
        <row r="4660">
          <cell r="A4660" t="str">
            <v>SAO JOAO DO SULSC</v>
          </cell>
          <cell r="B4660" t="str">
            <v>SAO JOAO DO SUL</v>
          </cell>
          <cell r="C4660" t="str">
            <v>SC</v>
          </cell>
          <cell r="D4660">
            <v>3489</v>
          </cell>
          <cell r="E4660">
            <v>1484</v>
          </cell>
        </row>
        <row r="4661">
          <cell r="A4661" t="str">
            <v>SAO JOAQUIMSC</v>
          </cell>
          <cell r="B4661" t="str">
            <v>SAO JOAQUIM</v>
          </cell>
          <cell r="C4661" t="str">
            <v>SC</v>
          </cell>
          <cell r="D4661">
            <v>10203</v>
          </cell>
          <cell r="E4661">
            <v>6238</v>
          </cell>
        </row>
        <row r="4662">
          <cell r="A4662" t="str">
            <v>SAO JOSESC</v>
          </cell>
          <cell r="B4662" t="str">
            <v>SAO JOSE</v>
          </cell>
          <cell r="C4662" t="str">
            <v>SC</v>
          </cell>
          <cell r="D4662">
            <v>108572</v>
          </cell>
          <cell r="E4662">
            <v>67596</v>
          </cell>
        </row>
        <row r="4663">
          <cell r="A4663" t="str">
            <v>SAO JOSE DO CEDROSC</v>
          </cell>
          <cell r="B4663" t="str">
            <v>SAO JOSE DO CEDRO</v>
          </cell>
          <cell r="C4663" t="str">
            <v>SC</v>
          </cell>
          <cell r="D4663">
            <v>6735</v>
          </cell>
          <cell r="E4663">
            <v>3589</v>
          </cell>
        </row>
        <row r="4664">
          <cell r="A4664" t="str">
            <v>SAO JOSE DO CERRITOSC</v>
          </cell>
          <cell r="B4664" t="str">
            <v>SAO JOSE DO CERRITO</v>
          </cell>
          <cell r="C4664" t="str">
            <v>SC</v>
          </cell>
          <cell r="D4664">
            <v>2368</v>
          </cell>
          <cell r="E4664">
            <v>1428</v>
          </cell>
        </row>
        <row r="4665">
          <cell r="A4665" t="str">
            <v>SAO LOURENCO D'OESTESC</v>
          </cell>
          <cell r="B4665" t="str">
            <v>SAO LOURENCO D'OESTE</v>
          </cell>
          <cell r="C4665" t="str">
            <v>SC</v>
          </cell>
          <cell r="D4665">
            <v>11954</v>
          </cell>
          <cell r="E4665">
            <v>7122</v>
          </cell>
        </row>
        <row r="4666">
          <cell r="A4666" t="str">
            <v>SAO LUDGEROSC</v>
          </cell>
          <cell r="B4666" t="str">
            <v>SAO LUDGERO</v>
          </cell>
          <cell r="C4666" t="str">
            <v>SC</v>
          </cell>
          <cell r="D4666">
            <v>6423</v>
          </cell>
          <cell r="E4666">
            <v>3305</v>
          </cell>
        </row>
        <row r="4667">
          <cell r="A4667" t="str">
            <v>SAO MARTINHOSC</v>
          </cell>
          <cell r="B4667" t="str">
            <v>SAO MARTINHO</v>
          </cell>
          <cell r="C4667" t="str">
            <v>SC</v>
          </cell>
          <cell r="D4667">
            <v>2105</v>
          </cell>
          <cell r="E4667">
            <v>1069</v>
          </cell>
        </row>
        <row r="4668">
          <cell r="A4668" t="str">
            <v>SAO MIGUEL D'OESTESC</v>
          </cell>
          <cell r="B4668" t="str">
            <v>SAO MIGUEL D'OESTE</v>
          </cell>
          <cell r="C4668" t="str">
            <v>SC</v>
          </cell>
          <cell r="D4668">
            <v>23111</v>
          </cell>
          <cell r="E4668">
            <v>12646</v>
          </cell>
        </row>
        <row r="4669">
          <cell r="A4669" t="str">
            <v>SAO MIGUEL DA BOA VISTASC</v>
          </cell>
          <cell r="B4669" t="str">
            <v>SAO MIGUEL DA BOA VISTA</v>
          </cell>
          <cell r="C4669" t="str">
            <v>SC</v>
          </cell>
          <cell r="D4669">
            <v>716</v>
          </cell>
          <cell r="E4669">
            <v>384</v>
          </cell>
        </row>
        <row r="4670">
          <cell r="A4670" t="str">
            <v>SAO PEDRO DE ALCANTARASC</v>
          </cell>
          <cell r="B4670" t="str">
            <v>SAO PEDRO DE ALCANTARA</v>
          </cell>
          <cell r="C4670" t="str">
            <v>SC</v>
          </cell>
          <cell r="D4670">
            <v>2050</v>
          </cell>
          <cell r="E4670">
            <v>1082</v>
          </cell>
        </row>
        <row r="4671">
          <cell r="A4671" t="str">
            <v>SAUDADESSC</v>
          </cell>
          <cell r="B4671" t="str">
            <v>SAUDADES</v>
          </cell>
          <cell r="C4671" t="str">
            <v>SC</v>
          </cell>
          <cell r="D4671">
            <v>4116</v>
          </cell>
          <cell r="E4671">
            <v>2358</v>
          </cell>
        </row>
        <row r="4672">
          <cell r="A4672" t="str">
            <v>SCHROEDERSC</v>
          </cell>
          <cell r="B4672" t="str">
            <v>SCHROEDER</v>
          </cell>
          <cell r="C4672" t="str">
            <v>SC</v>
          </cell>
          <cell r="D4672">
            <v>7288</v>
          </cell>
          <cell r="E4672">
            <v>4152</v>
          </cell>
        </row>
        <row r="4673">
          <cell r="A4673" t="str">
            <v>SEARASC</v>
          </cell>
          <cell r="B4673" t="str">
            <v>SEARA</v>
          </cell>
          <cell r="C4673" t="str">
            <v>SC</v>
          </cell>
          <cell r="D4673">
            <v>8888</v>
          </cell>
          <cell r="E4673">
            <v>5257</v>
          </cell>
        </row>
        <row r="4674">
          <cell r="A4674" t="str">
            <v>SERRA ALTASC</v>
          </cell>
          <cell r="B4674" t="str">
            <v>SERRA ALTA</v>
          </cell>
          <cell r="C4674" t="str">
            <v>SC</v>
          </cell>
          <cell r="D4674">
            <v>1381</v>
          </cell>
          <cell r="E4674">
            <v>793</v>
          </cell>
        </row>
        <row r="4675">
          <cell r="A4675" t="str">
            <v>SIDEROPOLISSC</v>
          </cell>
          <cell r="B4675" t="str">
            <v>SIDEROPOLIS</v>
          </cell>
          <cell r="C4675" t="str">
            <v>SC</v>
          </cell>
          <cell r="D4675">
            <v>7376</v>
          </cell>
          <cell r="E4675">
            <v>3903</v>
          </cell>
        </row>
        <row r="4676">
          <cell r="A4676" t="str">
            <v>SOMBRIOSC</v>
          </cell>
          <cell r="B4676" t="str">
            <v>SOMBRIO</v>
          </cell>
          <cell r="C4676" t="str">
            <v>SC</v>
          </cell>
          <cell r="D4676">
            <v>14490</v>
          </cell>
          <cell r="E4676">
            <v>7864</v>
          </cell>
        </row>
        <row r="4677">
          <cell r="A4677" t="str">
            <v>SUL BRASILSC</v>
          </cell>
          <cell r="B4677" t="str">
            <v>SUL BRASIL</v>
          </cell>
          <cell r="C4677" t="str">
            <v>SC</v>
          </cell>
          <cell r="D4677">
            <v>1042</v>
          </cell>
          <cell r="E4677">
            <v>579</v>
          </cell>
        </row>
        <row r="4678">
          <cell r="A4678" t="str">
            <v>TAIOSC</v>
          </cell>
          <cell r="B4678" t="str">
            <v>TAIO</v>
          </cell>
          <cell r="C4678" t="str">
            <v>SC</v>
          </cell>
          <cell r="D4678">
            <v>9912</v>
          </cell>
          <cell r="E4678">
            <v>5340</v>
          </cell>
        </row>
        <row r="4679">
          <cell r="A4679" t="str">
            <v>TANGARASC</v>
          </cell>
          <cell r="B4679" t="str">
            <v>TANGARA</v>
          </cell>
          <cell r="C4679" t="str">
            <v>SC</v>
          </cell>
          <cell r="D4679">
            <v>4289</v>
          </cell>
          <cell r="E4679">
            <v>2363</v>
          </cell>
        </row>
        <row r="4680">
          <cell r="A4680" t="str">
            <v>TIGRINHOSSC</v>
          </cell>
          <cell r="B4680" t="str">
            <v>TIGRINHOS</v>
          </cell>
          <cell r="C4680" t="str">
            <v>SC</v>
          </cell>
          <cell r="D4680">
            <v>712</v>
          </cell>
          <cell r="E4680">
            <v>328</v>
          </cell>
        </row>
        <row r="4681">
          <cell r="A4681" t="str">
            <v>TIJUCASSC</v>
          </cell>
          <cell r="B4681" t="str">
            <v>TIJUCAS</v>
          </cell>
          <cell r="C4681" t="str">
            <v>SC</v>
          </cell>
          <cell r="D4681">
            <v>18425</v>
          </cell>
          <cell r="E4681">
            <v>9107</v>
          </cell>
        </row>
        <row r="4682">
          <cell r="A4682" t="str">
            <v>TIMBE DO SULSC</v>
          </cell>
          <cell r="B4682" t="str">
            <v>TIMBE DO SUL</v>
          </cell>
          <cell r="C4682" t="str">
            <v>SC</v>
          </cell>
          <cell r="D4682">
            <v>2549</v>
          </cell>
          <cell r="E4682">
            <v>1145</v>
          </cell>
        </row>
        <row r="4683">
          <cell r="A4683" t="str">
            <v>TIMBOSC</v>
          </cell>
          <cell r="B4683" t="str">
            <v>TIMBO</v>
          </cell>
          <cell r="C4683" t="str">
            <v>SC</v>
          </cell>
          <cell r="D4683">
            <v>22988</v>
          </cell>
          <cell r="E4683">
            <v>13783</v>
          </cell>
        </row>
        <row r="4684">
          <cell r="A4684" t="str">
            <v>TIMBO GRANDESC</v>
          </cell>
          <cell r="B4684" t="str">
            <v>TIMBO GRANDE</v>
          </cell>
          <cell r="C4684" t="str">
            <v>SC</v>
          </cell>
          <cell r="D4684">
            <v>1739</v>
          </cell>
          <cell r="E4684">
            <v>917</v>
          </cell>
        </row>
        <row r="4685">
          <cell r="A4685" t="str">
            <v>TRES BARRASSC</v>
          </cell>
          <cell r="B4685" t="str">
            <v>TRES BARRAS</v>
          </cell>
          <cell r="C4685" t="str">
            <v>SC</v>
          </cell>
          <cell r="D4685">
            <v>5920</v>
          </cell>
          <cell r="E4685">
            <v>3280</v>
          </cell>
        </row>
        <row r="4686">
          <cell r="A4686" t="str">
            <v>TREVISOSC</v>
          </cell>
          <cell r="B4686" t="str">
            <v>TREVISO</v>
          </cell>
          <cell r="C4686" t="str">
            <v>SC</v>
          </cell>
          <cell r="D4686">
            <v>1889</v>
          </cell>
          <cell r="E4686">
            <v>1031</v>
          </cell>
        </row>
        <row r="4687">
          <cell r="A4687" t="str">
            <v>TREZE DE MAIOSC</v>
          </cell>
          <cell r="B4687" t="str">
            <v>TREZE DE MAIO</v>
          </cell>
          <cell r="C4687" t="str">
            <v>SC</v>
          </cell>
          <cell r="D4687">
            <v>4734</v>
          </cell>
          <cell r="E4687">
            <v>1945</v>
          </cell>
        </row>
        <row r="4688">
          <cell r="A4688" t="str">
            <v>TREZE TILIASSC</v>
          </cell>
          <cell r="B4688" t="str">
            <v>TREZE TILIAS</v>
          </cell>
          <cell r="C4688" t="str">
            <v>SC</v>
          </cell>
          <cell r="D4688">
            <v>3783</v>
          </cell>
          <cell r="E4688">
            <v>2100</v>
          </cell>
        </row>
        <row r="4689">
          <cell r="A4689" t="str">
            <v>TROMBUDO CENTRALSC</v>
          </cell>
          <cell r="B4689" t="str">
            <v>TROMBUDO CENTRAL</v>
          </cell>
          <cell r="C4689" t="str">
            <v>SC</v>
          </cell>
          <cell r="D4689">
            <v>3671</v>
          </cell>
          <cell r="E4689">
            <v>2015</v>
          </cell>
        </row>
        <row r="4690">
          <cell r="A4690" t="str">
            <v>TUBARAOSC</v>
          </cell>
          <cell r="B4690" t="str">
            <v>TUBARAO</v>
          </cell>
          <cell r="C4690" t="str">
            <v>SC</v>
          </cell>
          <cell r="D4690">
            <v>66691</v>
          </cell>
          <cell r="E4690">
            <v>33790</v>
          </cell>
        </row>
        <row r="4691">
          <cell r="A4691" t="str">
            <v>TUNAPOLISSC</v>
          </cell>
          <cell r="B4691" t="str">
            <v>TUNAPOLIS</v>
          </cell>
          <cell r="C4691" t="str">
            <v>SC</v>
          </cell>
          <cell r="D4691">
            <v>2181</v>
          </cell>
          <cell r="E4691">
            <v>1148</v>
          </cell>
        </row>
        <row r="4692">
          <cell r="A4692" t="str">
            <v>TURVOSC</v>
          </cell>
          <cell r="B4692" t="str">
            <v>TURVO</v>
          </cell>
          <cell r="C4692" t="str">
            <v>SC</v>
          </cell>
          <cell r="D4692">
            <v>7722</v>
          </cell>
          <cell r="E4692">
            <v>3597</v>
          </cell>
        </row>
        <row r="4693">
          <cell r="A4693" t="str">
            <v>UNIAO DO OESTESC</v>
          </cell>
          <cell r="B4693" t="str">
            <v>UNIAO DO OESTE</v>
          </cell>
          <cell r="C4693" t="str">
            <v>SC</v>
          </cell>
          <cell r="D4693">
            <v>1383</v>
          </cell>
          <cell r="E4693">
            <v>695</v>
          </cell>
        </row>
        <row r="4694">
          <cell r="A4694" t="str">
            <v>URUBICISC</v>
          </cell>
          <cell r="B4694" t="str">
            <v>URUBICI</v>
          </cell>
          <cell r="C4694" t="str">
            <v>SC</v>
          </cell>
          <cell r="D4694">
            <v>4531</v>
          </cell>
          <cell r="E4694">
            <v>2503</v>
          </cell>
        </row>
        <row r="4695">
          <cell r="A4695" t="str">
            <v>URUPEMASC</v>
          </cell>
          <cell r="B4695" t="str">
            <v>URUPEMA</v>
          </cell>
          <cell r="C4695" t="str">
            <v>SC</v>
          </cell>
          <cell r="D4695">
            <v>797</v>
          </cell>
          <cell r="E4695">
            <v>485</v>
          </cell>
        </row>
        <row r="4696">
          <cell r="A4696" t="str">
            <v>URUSSANGASC</v>
          </cell>
          <cell r="B4696" t="str">
            <v>URUSSANGA</v>
          </cell>
          <cell r="C4696" t="str">
            <v>SC</v>
          </cell>
          <cell r="D4696">
            <v>12891</v>
          </cell>
          <cell r="E4696">
            <v>6721</v>
          </cell>
        </row>
        <row r="4697">
          <cell r="A4697" t="str">
            <v>VARGEAOSC</v>
          </cell>
          <cell r="B4697" t="str">
            <v>VARGEAO</v>
          </cell>
          <cell r="C4697" t="str">
            <v>SC</v>
          </cell>
          <cell r="D4697">
            <v>1556</v>
          </cell>
          <cell r="E4697">
            <v>843</v>
          </cell>
        </row>
        <row r="4698">
          <cell r="A4698" t="str">
            <v>VARGEMSC</v>
          </cell>
          <cell r="B4698" t="str">
            <v>VARGEM</v>
          </cell>
          <cell r="C4698" t="str">
            <v>SC</v>
          </cell>
          <cell r="D4698">
            <v>890</v>
          </cell>
          <cell r="E4698">
            <v>530</v>
          </cell>
        </row>
        <row r="4699">
          <cell r="A4699" t="str">
            <v>VARGEM BONITASC</v>
          </cell>
          <cell r="B4699" t="str">
            <v>VARGEM BONITA</v>
          </cell>
          <cell r="C4699" t="str">
            <v>SC</v>
          </cell>
          <cell r="D4699">
            <v>1972</v>
          </cell>
          <cell r="E4699">
            <v>1277</v>
          </cell>
        </row>
        <row r="4700">
          <cell r="A4700" t="str">
            <v>VIDAL RAMOSSC</v>
          </cell>
          <cell r="B4700" t="str">
            <v>VIDAL RAMOS</v>
          </cell>
          <cell r="C4700" t="str">
            <v>SC</v>
          </cell>
          <cell r="D4700">
            <v>3154</v>
          </cell>
          <cell r="E4700">
            <v>1579</v>
          </cell>
        </row>
        <row r="4701">
          <cell r="A4701" t="str">
            <v>VIDEIRASC</v>
          </cell>
          <cell r="B4701" t="str">
            <v>VIDEIRA</v>
          </cell>
          <cell r="C4701" t="str">
            <v>SC</v>
          </cell>
          <cell r="D4701">
            <v>27978</v>
          </cell>
          <cell r="E4701">
            <v>15496</v>
          </cell>
        </row>
        <row r="4702">
          <cell r="A4702" t="str">
            <v>VITOR MEIRELESSC</v>
          </cell>
          <cell r="B4702" t="str">
            <v>VITOR MEIRELES</v>
          </cell>
          <cell r="C4702" t="str">
            <v>SC</v>
          </cell>
          <cell r="D4702">
            <v>2273</v>
          </cell>
          <cell r="E4702">
            <v>1183</v>
          </cell>
        </row>
        <row r="4703">
          <cell r="A4703" t="str">
            <v>WITMARSUMSC</v>
          </cell>
          <cell r="B4703" t="str">
            <v>WITMARSUM</v>
          </cell>
          <cell r="C4703" t="str">
            <v>SC</v>
          </cell>
          <cell r="D4703">
            <v>1893</v>
          </cell>
          <cell r="E4703">
            <v>1022</v>
          </cell>
        </row>
        <row r="4704">
          <cell r="A4704" t="str">
            <v>XANXERESC</v>
          </cell>
          <cell r="B4704" t="str">
            <v>XANXERE</v>
          </cell>
          <cell r="C4704" t="str">
            <v>SC</v>
          </cell>
          <cell r="D4704">
            <v>25923</v>
          </cell>
          <cell r="E4704">
            <v>13824</v>
          </cell>
        </row>
        <row r="4705">
          <cell r="A4705" t="str">
            <v>XAVANTINASC</v>
          </cell>
          <cell r="B4705" t="str">
            <v>XAVANTINA</v>
          </cell>
          <cell r="C4705" t="str">
            <v>SC</v>
          </cell>
          <cell r="D4705">
            <v>1790</v>
          </cell>
          <cell r="E4705">
            <v>1019</v>
          </cell>
        </row>
        <row r="4706">
          <cell r="A4706" t="str">
            <v>XAXIMSC</v>
          </cell>
          <cell r="B4706" t="str">
            <v>XAXIM</v>
          </cell>
          <cell r="C4706" t="str">
            <v>SC</v>
          </cell>
          <cell r="D4706">
            <v>13719</v>
          </cell>
          <cell r="E4706">
            <v>7315</v>
          </cell>
        </row>
        <row r="4707">
          <cell r="A4707" t="str">
            <v>ZORTEASC</v>
          </cell>
          <cell r="B4707" t="str">
            <v>ZORTEA</v>
          </cell>
          <cell r="C4707" t="str">
            <v>SC</v>
          </cell>
          <cell r="D4707">
            <v>1061</v>
          </cell>
          <cell r="E4707">
            <v>662</v>
          </cell>
        </row>
        <row r="4708">
          <cell r="A4708" t="str">
            <v>AMPARO DE SAO FRANCISCOSE</v>
          </cell>
          <cell r="B4708" t="str">
            <v>AMPARO DE SAO FRANCISCO</v>
          </cell>
          <cell r="C4708" t="str">
            <v>SE</v>
          </cell>
          <cell r="D4708">
            <v>196</v>
          </cell>
          <cell r="E4708">
            <v>64</v>
          </cell>
        </row>
        <row r="4709">
          <cell r="A4709" t="str">
            <v>AQUIDABASE</v>
          </cell>
          <cell r="B4709" t="str">
            <v>AQUIDABA</v>
          </cell>
          <cell r="C4709" t="str">
            <v>SE</v>
          </cell>
          <cell r="D4709">
            <v>2503</v>
          </cell>
          <cell r="E4709">
            <v>703</v>
          </cell>
        </row>
        <row r="4710">
          <cell r="A4710" t="str">
            <v>ARACAJUSE</v>
          </cell>
          <cell r="B4710" t="str">
            <v>ARACAJU</v>
          </cell>
          <cell r="C4710" t="str">
            <v>SE</v>
          </cell>
          <cell r="D4710">
            <v>199484</v>
          </cell>
          <cell r="E4710">
            <v>125154</v>
          </cell>
        </row>
        <row r="4711">
          <cell r="A4711" t="str">
            <v>ARAUASE</v>
          </cell>
          <cell r="B4711" t="str">
            <v>ARAUA</v>
          </cell>
          <cell r="C4711" t="str">
            <v>SE</v>
          </cell>
          <cell r="D4711">
            <v>1036</v>
          </cell>
          <cell r="E4711">
            <v>343</v>
          </cell>
        </row>
        <row r="4712">
          <cell r="A4712" t="str">
            <v>AREIA BRANCASE</v>
          </cell>
          <cell r="B4712" t="str">
            <v>AREIA BRANCA</v>
          </cell>
          <cell r="C4712" t="str">
            <v>SE</v>
          </cell>
          <cell r="D4712">
            <v>1926</v>
          </cell>
          <cell r="E4712">
            <v>692</v>
          </cell>
        </row>
        <row r="4713">
          <cell r="A4713" t="str">
            <v>BARRA DOS COQUEIROSSE</v>
          </cell>
          <cell r="B4713" t="str">
            <v>BARRA DOS COQUEIROS</v>
          </cell>
          <cell r="C4713" t="str">
            <v>SE</v>
          </cell>
          <cell r="D4713">
            <v>2668</v>
          </cell>
          <cell r="E4713">
            <v>1527</v>
          </cell>
        </row>
        <row r="4714">
          <cell r="A4714" t="str">
            <v>BOQUIMSE</v>
          </cell>
          <cell r="B4714" t="str">
            <v>BOQUIM</v>
          </cell>
          <cell r="C4714" t="str">
            <v>SE</v>
          </cell>
          <cell r="D4714">
            <v>4095</v>
          </cell>
          <cell r="E4714">
            <v>1182</v>
          </cell>
        </row>
        <row r="4715">
          <cell r="A4715" t="str">
            <v>BREJO GRANDESE</v>
          </cell>
          <cell r="B4715" t="str">
            <v>BREJO GRANDE</v>
          </cell>
          <cell r="C4715" t="str">
            <v>SE</v>
          </cell>
          <cell r="D4715">
            <v>221</v>
          </cell>
          <cell r="E4715">
            <v>84</v>
          </cell>
        </row>
        <row r="4716">
          <cell r="A4716" t="str">
            <v>CAMPO DO BRITOSE</v>
          </cell>
          <cell r="B4716" t="str">
            <v>CAMPO DO BRITO</v>
          </cell>
          <cell r="C4716" t="str">
            <v>SE</v>
          </cell>
          <cell r="D4716">
            <v>3008</v>
          </cell>
          <cell r="E4716">
            <v>867</v>
          </cell>
        </row>
        <row r="4717">
          <cell r="A4717" t="str">
            <v>CANHOBASE</v>
          </cell>
          <cell r="B4717" t="str">
            <v>CANHOBA</v>
          </cell>
          <cell r="C4717" t="str">
            <v>SE</v>
          </cell>
          <cell r="D4717">
            <v>314</v>
          </cell>
          <cell r="E4717">
            <v>96</v>
          </cell>
        </row>
        <row r="4718">
          <cell r="A4718" t="str">
            <v>CANINDE DE SAO FRANCISCOSE</v>
          </cell>
          <cell r="B4718" t="str">
            <v>CANINDE DE SAO FRANCISCO</v>
          </cell>
          <cell r="C4718" t="str">
            <v>SE</v>
          </cell>
          <cell r="D4718">
            <v>2265</v>
          </cell>
          <cell r="E4718">
            <v>576</v>
          </cell>
        </row>
        <row r="4719">
          <cell r="A4719" t="str">
            <v>CAPELASE</v>
          </cell>
          <cell r="B4719" t="str">
            <v>CAPELA</v>
          </cell>
          <cell r="C4719" t="str">
            <v>SE</v>
          </cell>
          <cell r="D4719">
            <v>2690</v>
          </cell>
          <cell r="E4719">
            <v>1056</v>
          </cell>
        </row>
        <row r="4720">
          <cell r="A4720" t="str">
            <v>CARIRASE</v>
          </cell>
          <cell r="B4720" t="str">
            <v>CARIRA</v>
          </cell>
          <cell r="C4720" t="str">
            <v>SE</v>
          </cell>
          <cell r="D4720">
            <v>3482</v>
          </cell>
          <cell r="E4720">
            <v>787</v>
          </cell>
        </row>
        <row r="4721">
          <cell r="A4721" t="str">
            <v>CARMOPOLISSE</v>
          </cell>
          <cell r="B4721" t="str">
            <v>CARMOPOLIS</v>
          </cell>
          <cell r="C4721" t="str">
            <v>SE</v>
          </cell>
          <cell r="D4721">
            <v>1853</v>
          </cell>
          <cell r="E4721">
            <v>992</v>
          </cell>
        </row>
        <row r="4722">
          <cell r="A4722" t="str">
            <v>CEDRO DE SAO JOAOSE</v>
          </cell>
          <cell r="B4722" t="str">
            <v>CEDRO DE SAO JOAO</v>
          </cell>
          <cell r="C4722" t="str">
            <v>SE</v>
          </cell>
          <cell r="D4722">
            <v>712</v>
          </cell>
          <cell r="E4722">
            <v>301</v>
          </cell>
        </row>
        <row r="4723">
          <cell r="A4723" t="str">
            <v>CRISTINAPOLISSE</v>
          </cell>
          <cell r="B4723" t="str">
            <v>CRISTINAPOLIS</v>
          </cell>
          <cell r="C4723" t="str">
            <v>SE</v>
          </cell>
          <cell r="D4723">
            <v>1346</v>
          </cell>
          <cell r="E4723">
            <v>453</v>
          </cell>
        </row>
        <row r="4724">
          <cell r="A4724" t="str">
            <v>CUMBESE</v>
          </cell>
          <cell r="B4724" t="str">
            <v>CUMBE</v>
          </cell>
          <cell r="C4724" t="str">
            <v>SE</v>
          </cell>
          <cell r="D4724">
            <v>471</v>
          </cell>
          <cell r="E4724">
            <v>154</v>
          </cell>
        </row>
        <row r="4725">
          <cell r="A4725" t="str">
            <v>DIVINA PASTORASE</v>
          </cell>
          <cell r="B4725" t="str">
            <v>DIVINA PASTORA</v>
          </cell>
          <cell r="C4725" t="str">
            <v>SE</v>
          </cell>
          <cell r="D4725">
            <v>317</v>
          </cell>
          <cell r="E4725">
            <v>200</v>
          </cell>
        </row>
        <row r="4726">
          <cell r="A4726" t="str">
            <v>ESTANCIASE</v>
          </cell>
          <cell r="B4726" t="str">
            <v>ESTANCIA</v>
          </cell>
          <cell r="C4726" t="str">
            <v>SE</v>
          </cell>
          <cell r="D4726">
            <v>11632</v>
          </cell>
          <cell r="E4726">
            <v>4630</v>
          </cell>
        </row>
        <row r="4727">
          <cell r="A4727" t="str">
            <v>FEIRA NOVASE</v>
          </cell>
          <cell r="B4727" t="str">
            <v>FEIRA NOVA</v>
          </cell>
          <cell r="C4727" t="str">
            <v>SE</v>
          </cell>
          <cell r="D4727">
            <v>505</v>
          </cell>
          <cell r="E4727">
            <v>192</v>
          </cell>
        </row>
        <row r="4728">
          <cell r="A4728" t="str">
            <v>FREI PAULOSE</v>
          </cell>
          <cell r="B4728" t="str">
            <v>FREI PAULO</v>
          </cell>
          <cell r="C4728" t="str">
            <v>SE</v>
          </cell>
          <cell r="D4728">
            <v>1868</v>
          </cell>
          <cell r="E4728">
            <v>646</v>
          </cell>
        </row>
        <row r="4729">
          <cell r="A4729" t="str">
            <v>GARARUSE</v>
          </cell>
          <cell r="B4729" t="str">
            <v>GARARU</v>
          </cell>
          <cell r="C4729" t="str">
            <v>SE</v>
          </cell>
          <cell r="D4729">
            <v>862</v>
          </cell>
          <cell r="E4729">
            <v>192</v>
          </cell>
        </row>
        <row r="4730">
          <cell r="A4730" t="str">
            <v>GENERAL MAYNARDSE</v>
          </cell>
          <cell r="B4730" t="str">
            <v>GENERAL MAYNARD</v>
          </cell>
          <cell r="C4730" t="str">
            <v>SE</v>
          </cell>
          <cell r="D4730">
            <v>421</v>
          </cell>
          <cell r="E4730">
            <v>218</v>
          </cell>
        </row>
        <row r="4731">
          <cell r="A4731" t="str">
            <v>GRACCHO CARDOSOSE</v>
          </cell>
          <cell r="B4731" t="str">
            <v>GRACCHO CARDOSO</v>
          </cell>
          <cell r="C4731" t="str">
            <v>SE</v>
          </cell>
          <cell r="D4731">
            <v>650</v>
          </cell>
          <cell r="E4731">
            <v>166</v>
          </cell>
        </row>
        <row r="4732">
          <cell r="A4732" t="str">
            <v>ILHA DAS FLORESSE</v>
          </cell>
          <cell r="B4732" t="str">
            <v>ILHA DAS FLORES</v>
          </cell>
          <cell r="C4732" t="str">
            <v>SE</v>
          </cell>
          <cell r="D4732">
            <v>413</v>
          </cell>
          <cell r="E4732">
            <v>189</v>
          </cell>
        </row>
        <row r="4733">
          <cell r="A4733" t="str">
            <v>INDIAROBASE</v>
          </cell>
          <cell r="B4733" t="str">
            <v>INDIAROBA</v>
          </cell>
          <cell r="C4733" t="str">
            <v>SE</v>
          </cell>
          <cell r="D4733">
            <v>960</v>
          </cell>
          <cell r="E4733">
            <v>459</v>
          </cell>
        </row>
        <row r="4734">
          <cell r="A4734" t="str">
            <v>ITABAIANASE</v>
          </cell>
          <cell r="B4734" t="str">
            <v>ITABAIANA</v>
          </cell>
          <cell r="C4734" t="str">
            <v>SE</v>
          </cell>
          <cell r="D4734">
            <v>27313</v>
          </cell>
          <cell r="E4734">
            <v>6877</v>
          </cell>
        </row>
        <row r="4735">
          <cell r="A4735" t="str">
            <v>ITABAIANINHASE</v>
          </cell>
          <cell r="B4735" t="str">
            <v>ITABAIANINHA</v>
          </cell>
          <cell r="C4735" t="str">
            <v>SE</v>
          </cell>
          <cell r="D4735">
            <v>4487</v>
          </cell>
          <cell r="E4735">
            <v>1191</v>
          </cell>
        </row>
        <row r="4736">
          <cell r="A4736" t="str">
            <v>ITABISE</v>
          </cell>
          <cell r="B4736" t="str">
            <v>ITABI</v>
          </cell>
          <cell r="C4736" t="str">
            <v>SE</v>
          </cell>
          <cell r="D4736">
            <v>648</v>
          </cell>
          <cell r="E4736">
            <v>186</v>
          </cell>
        </row>
        <row r="4737">
          <cell r="A4737" t="str">
            <v>ITAPORANGA D'AJUDASE</v>
          </cell>
          <cell r="B4737" t="str">
            <v>ITAPORANGA D'AJUDA</v>
          </cell>
          <cell r="C4737" t="str">
            <v>SE</v>
          </cell>
          <cell r="D4737">
            <v>3153</v>
          </cell>
          <cell r="E4737">
            <v>1189</v>
          </cell>
        </row>
        <row r="4738">
          <cell r="A4738" t="str">
            <v>JAPARATUBASE</v>
          </cell>
          <cell r="B4738" t="str">
            <v>JAPARATUBA</v>
          </cell>
          <cell r="C4738" t="str">
            <v>SE</v>
          </cell>
          <cell r="D4738">
            <v>1679</v>
          </cell>
          <cell r="E4738">
            <v>954</v>
          </cell>
        </row>
        <row r="4739">
          <cell r="A4739" t="str">
            <v>JAPOATASE</v>
          </cell>
          <cell r="B4739" t="str">
            <v>JAPOATA</v>
          </cell>
          <cell r="C4739" t="str">
            <v>SE</v>
          </cell>
          <cell r="D4739">
            <v>907</v>
          </cell>
          <cell r="E4739">
            <v>350</v>
          </cell>
        </row>
        <row r="4740">
          <cell r="A4740" t="str">
            <v>LAGARTOSE</v>
          </cell>
          <cell r="B4740" t="str">
            <v>LAGARTO</v>
          </cell>
          <cell r="C4740" t="str">
            <v>SE</v>
          </cell>
          <cell r="D4740">
            <v>20767</v>
          </cell>
          <cell r="E4740">
            <v>6046</v>
          </cell>
        </row>
        <row r="4741">
          <cell r="A4741" t="str">
            <v>LARANJEIRASSE</v>
          </cell>
          <cell r="B4741" t="str">
            <v>LARANJEIRAS</v>
          </cell>
          <cell r="C4741" t="str">
            <v>SE</v>
          </cell>
          <cell r="D4741">
            <v>3082</v>
          </cell>
          <cell r="E4741">
            <v>1474</v>
          </cell>
        </row>
        <row r="4742">
          <cell r="A4742" t="str">
            <v>MACAMBIRASE</v>
          </cell>
          <cell r="B4742" t="str">
            <v>MACAMBIRA</v>
          </cell>
          <cell r="C4742" t="str">
            <v>SE</v>
          </cell>
          <cell r="D4742">
            <v>938</v>
          </cell>
          <cell r="E4742">
            <v>221</v>
          </cell>
        </row>
        <row r="4743">
          <cell r="A4743" t="str">
            <v>MALHADA DOS BOISSE</v>
          </cell>
          <cell r="B4743" t="str">
            <v>MALHADA DOS BOIS</v>
          </cell>
          <cell r="C4743" t="str">
            <v>SE</v>
          </cell>
          <cell r="D4743">
            <v>358</v>
          </cell>
          <cell r="E4743">
            <v>144</v>
          </cell>
        </row>
        <row r="4744">
          <cell r="A4744" t="str">
            <v>MALHADORSE</v>
          </cell>
          <cell r="B4744" t="str">
            <v>MALHADOR</v>
          </cell>
          <cell r="C4744" t="str">
            <v>SE</v>
          </cell>
          <cell r="D4744">
            <v>1594</v>
          </cell>
          <cell r="E4744">
            <v>489</v>
          </cell>
        </row>
        <row r="4745">
          <cell r="A4745" t="str">
            <v>MARUIMSE</v>
          </cell>
          <cell r="B4745" t="str">
            <v>MARUIM</v>
          </cell>
          <cell r="C4745" t="str">
            <v>SE</v>
          </cell>
          <cell r="D4745">
            <v>1522</v>
          </cell>
          <cell r="E4745">
            <v>969</v>
          </cell>
        </row>
        <row r="4746">
          <cell r="A4746" t="str">
            <v>MOITA BONITASE</v>
          </cell>
          <cell r="B4746" t="str">
            <v>MOITA BONITA</v>
          </cell>
          <cell r="C4746" t="str">
            <v>SE</v>
          </cell>
          <cell r="D4746">
            <v>1966</v>
          </cell>
          <cell r="E4746">
            <v>449</v>
          </cell>
        </row>
        <row r="4747">
          <cell r="A4747" t="str">
            <v>MONTE ALEGRE DE SERGIPESE</v>
          </cell>
          <cell r="B4747" t="str">
            <v>MONTE ALEGRE DE SERGIPE</v>
          </cell>
          <cell r="C4747" t="str">
            <v>SE</v>
          </cell>
          <cell r="D4747">
            <v>1530</v>
          </cell>
          <cell r="E4747">
            <v>420</v>
          </cell>
        </row>
        <row r="4748">
          <cell r="A4748" t="str">
            <v>MURIBECASE</v>
          </cell>
          <cell r="B4748" t="str">
            <v>MURIBECA</v>
          </cell>
          <cell r="C4748" t="str">
            <v>SE</v>
          </cell>
          <cell r="D4748">
            <v>565</v>
          </cell>
          <cell r="E4748">
            <v>223</v>
          </cell>
        </row>
        <row r="4749">
          <cell r="A4749" t="str">
            <v>NEOPOLISSE</v>
          </cell>
          <cell r="B4749" t="str">
            <v>NEOPOLIS</v>
          </cell>
          <cell r="C4749" t="str">
            <v>SE</v>
          </cell>
          <cell r="D4749">
            <v>1878</v>
          </cell>
          <cell r="E4749">
            <v>583</v>
          </cell>
        </row>
        <row r="4750">
          <cell r="A4750" t="str">
            <v>NOSSA SENHORA APARECIDASE</v>
          </cell>
          <cell r="B4750" t="str">
            <v>NOSSA SENHORA APARECIDA</v>
          </cell>
          <cell r="C4750" t="str">
            <v>SE</v>
          </cell>
          <cell r="D4750">
            <v>1132</v>
          </cell>
          <cell r="E4750">
            <v>284</v>
          </cell>
        </row>
        <row r="4751">
          <cell r="A4751" t="str">
            <v>NOSSA SENHORA DA GLORIASE</v>
          </cell>
          <cell r="B4751" t="str">
            <v>NOSSA SENHORA DA GLORIA</v>
          </cell>
          <cell r="C4751" t="str">
            <v>SE</v>
          </cell>
          <cell r="D4751">
            <v>6727</v>
          </cell>
          <cell r="E4751">
            <v>1568</v>
          </cell>
        </row>
        <row r="4752">
          <cell r="A4752" t="str">
            <v>NOSSA SENHORA DAS DORESSE</v>
          </cell>
          <cell r="B4752" t="str">
            <v>NOSSA SENHORA DAS DORES</v>
          </cell>
          <cell r="C4752" t="str">
            <v>SE</v>
          </cell>
          <cell r="D4752">
            <v>3436</v>
          </cell>
          <cell r="E4752">
            <v>1151</v>
          </cell>
        </row>
        <row r="4753">
          <cell r="A4753" t="str">
            <v>NOSSA SENHORA DE LOURDESSE</v>
          </cell>
          <cell r="B4753" t="str">
            <v>NOSSA SENHORA DE LOURDES</v>
          </cell>
          <cell r="C4753" t="str">
            <v>SE</v>
          </cell>
          <cell r="D4753">
            <v>584</v>
          </cell>
          <cell r="E4753">
            <v>163</v>
          </cell>
        </row>
        <row r="4754">
          <cell r="A4754" t="str">
            <v>NOSSA SENHORA DO SOCORROSE</v>
          </cell>
          <cell r="B4754" t="str">
            <v>NOSSA SENHORA DO SOCORRO</v>
          </cell>
          <cell r="C4754" t="str">
            <v>SE</v>
          </cell>
          <cell r="D4754">
            <v>20498</v>
          </cell>
          <cell r="E4754">
            <v>11031</v>
          </cell>
        </row>
        <row r="4755">
          <cell r="A4755" t="str">
            <v>PACATUBASE</v>
          </cell>
          <cell r="B4755" t="str">
            <v>PACATUBA</v>
          </cell>
          <cell r="C4755" t="str">
            <v>SE</v>
          </cell>
          <cell r="D4755">
            <v>862</v>
          </cell>
          <cell r="E4755">
            <v>258</v>
          </cell>
        </row>
        <row r="4756">
          <cell r="A4756" t="str">
            <v>PEDRA MOLESE</v>
          </cell>
          <cell r="B4756" t="str">
            <v>PEDRA MOLE</v>
          </cell>
          <cell r="C4756" t="str">
            <v>SE</v>
          </cell>
          <cell r="D4756">
            <v>273</v>
          </cell>
          <cell r="E4756">
            <v>96</v>
          </cell>
        </row>
        <row r="4757">
          <cell r="A4757" t="str">
            <v>PEDRINHASSE</v>
          </cell>
          <cell r="B4757" t="str">
            <v>PEDRINHAS</v>
          </cell>
          <cell r="C4757" t="str">
            <v>SE</v>
          </cell>
          <cell r="D4757">
            <v>1002</v>
          </cell>
          <cell r="E4757">
            <v>262</v>
          </cell>
        </row>
        <row r="4758">
          <cell r="A4758" t="str">
            <v>PINHAOSE</v>
          </cell>
          <cell r="B4758" t="str">
            <v>PINHAO</v>
          </cell>
          <cell r="C4758" t="str">
            <v>SE</v>
          </cell>
          <cell r="D4758">
            <v>610</v>
          </cell>
          <cell r="E4758">
            <v>176</v>
          </cell>
        </row>
        <row r="4759">
          <cell r="A4759" t="str">
            <v>PIRAMBUSE</v>
          </cell>
          <cell r="B4759" t="str">
            <v>PIRAMBU</v>
          </cell>
          <cell r="C4759" t="str">
            <v>SE</v>
          </cell>
          <cell r="D4759">
            <v>700</v>
          </cell>
          <cell r="E4759">
            <v>327</v>
          </cell>
        </row>
        <row r="4760">
          <cell r="A4760" t="str">
            <v>POCO REDONDOSE</v>
          </cell>
          <cell r="B4760" t="str">
            <v>POCO REDONDO</v>
          </cell>
          <cell r="C4760" t="str">
            <v>SE</v>
          </cell>
          <cell r="D4760">
            <v>2388</v>
          </cell>
          <cell r="E4760">
            <v>397</v>
          </cell>
        </row>
        <row r="4761">
          <cell r="A4761" t="str">
            <v>POCO VERDESE</v>
          </cell>
          <cell r="B4761" t="str">
            <v>POCO VERDE</v>
          </cell>
          <cell r="C4761" t="str">
            <v>SE</v>
          </cell>
          <cell r="D4761">
            <v>2484</v>
          </cell>
          <cell r="E4761">
            <v>768</v>
          </cell>
        </row>
        <row r="4762">
          <cell r="A4762" t="str">
            <v>PORTO DA FOLHASE</v>
          </cell>
          <cell r="B4762" t="str">
            <v>PORTO DA FOLHA</v>
          </cell>
          <cell r="C4762" t="str">
            <v>SE</v>
          </cell>
          <cell r="D4762">
            <v>2153</v>
          </cell>
          <cell r="E4762">
            <v>550</v>
          </cell>
        </row>
        <row r="4763">
          <cell r="A4763" t="str">
            <v>PROPRIASE</v>
          </cell>
          <cell r="B4763" t="str">
            <v>PROPRIA</v>
          </cell>
          <cell r="C4763" t="str">
            <v>SE</v>
          </cell>
          <cell r="D4763">
            <v>5314</v>
          </cell>
          <cell r="E4763">
            <v>1612</v>
          </cell>
        </row>
        <row r="4764">
          <cell r="A4764" t="str">
            <v>RIACHAO DO DANTASSE</v>
          </cell>
          <cell r="B4764" t="str">
            <v>RIACHAO DO DANTAS</v>
          </cell>
          <cell r="C4764" t="str">
            <v>SE</v>
          </cell>
          <cell r="D4764">
            <v>1311</v>
          </cell>
          <cell r="E4764">
            <v>464</v>
          </cell>
        </row>
        <row r="4765">
          <cell r="A4765" t="str">
            <v>RIACHUELOSE</v>
          </cell>
          <cell r="B4765" t="str">
            <v>RIACHUELO</v>
          </cell>
          <cell r="C4765" t="str">
            <v>SE</v>
          </cell>
          <cell r="D4765">
            <v>669</v>
          </cell>
          <cell r="E4765">
            <v>382</v>
          </cell>
        </row>
        <row r="4766">
          <cell r="A4766" t="str">
            <v>RIBEIROPOLISSE</v>
          </cell>
          <cell r="B4766" t="str">
            <v>RIBEIROPOLIS</v>
          </cell>
          <cell r="C4766" t="str">
            <v>SE</v>
          </cell>
          <cell r="D4766">
            <v>3266</v>
          </cell>
          <cell r="E4766">
            <v>878</v>
          </cell>
        </row>
        <row r="4767">
          <cell r="A4767" t="str">
            <v>ROSARIO DO CATETESE</v>
          </cell>
          <cell r="B4767" t="str">
            <v>ROSARIO DO CATETE</v>
          </cell>
          <cell r="C4767" t="str">
            <v>SE</v>
          </cell>
          <cell r="D4767">
            <v>905</v>
          </cell>
          <cell r="E4767">
            <v>539</v>
          </cell>
        </row>
        <row r="4768">
          <cell r="A4768" t="str">
            <v>SALGADOSE</v>
          </cell>
          <cell r="B4768" t="str">
            <v>SALGADO</v>
          </cell>
          <cell r="C4768" t="str">
            <v>SE</v>
          </cell>
          <cell r="D4768">
            <v>2186</v>
          </cell>
          <cell r="E4768">
            <v>788</v>
          </cell>
        </row>
        <row r="4769">
          <cell r="A4769" t="str">
            <v>SANTA LUZIA DO ITANHYSE</v>
          </cell>
          <cell r="B4769" t="str">
            <v>SANTA LUZIA DO ITANHY</v>
          </cell>
          <cell r="C4769" t="str">
            <v>SE</v>
          </cell>
          <cell r="D4769">
            <v>557</v>
          </cell>
          <cell r="E4769">
            <v>248</v>
          </cell>
        </row>
        <row r="4770">
          <cell r="A4770" t="str">
            <v>SANTA ROSA DE LIMASE</v>
          </cell>
          <cell r="B4770" t="str">
            <v>SANTA ROSA DE LIMA</v>
          </cell>
          <cell r="C4770" t="str">
            <v>SE</v>
          </cell>
          <cell r="D4770">
            <v>296</v>
          </cell>
          <cell r="E4770">
            <v>121</v>
          </cell>
        </row>
        <row r="4771">
          <cell r="A4771" t="str">
            <v>SANTANA DO SAO FRANCISCOSE</v>
          </cell>
          <cell r="B4771" t="str">
            <v>SANTANA DO SAO FRANCISCO</v>
          </cell>
          <cell r="C4771" t="str">
            <v>SE</v>
          </cell>
          <cell r="D4771">
            <v>369</v>
          </cell>
          <cell r="E4771">
            <v>104</v>
          </cell>
        </row>
        <row r="4772">
          <cell r="A4772" t="str">
            <v>SANTO AMARO DAS BROTASSE</v>
          </cell>
          <cell r="B4772" t="str">
            <v>SANTO AMARO DAS BROTAS</v>
          </cell>
          <cell r="C4772" t="str">
            <v>SE</v>
          </cell>
          <cell r="D4772">
            <v>1093</v>
          </cell>
          <cell r="E4772">
            <v>631</v>
          </cell>
        </row>
        <row r="4773">
          <cell r="A4773" t="str">
            <v>SAO CRISTOVAOSE</v>
          </cell>
          <cell r="B4773" t="str">
            <v>SAO CRISTOVAO</v>
          </cell>
          <cell r="C4773" t="str">
            <v>SE</v>
          </cell>
          <cell r="D4773">
            <v>10700</v>
          </cell>
          <cell r="E4773">
            <v>5711</v>
          </cell>
        </row>
        <row r="4774">
          <cell r="A4774" t="str">
            <v>SAO DOMINGOSSE</v>
          </cell>
          <cell r="B4774" t="str">
            <v>SAO DOMINGOS</v>
          </cell>
          <cell r="C4774" t="str">
            <v>SE</v>
          </cell>
          <cell r="D4774">
            <v>1299</v>
          </cell>
          <cell r="E4774">
            <v>329</v>
          </cell>
        </row>
        <row r="4775">
          <cell r="A4775" t="str">
            <v>SAO FRANCISCOSE</v>
          </cell>
          <cell r="B4775" t="str">
            <v>SAO FRANCISCO</v>
          </cell>
          <cell r="C4775" t="str">
            <v>SE</v>
          </cell>
          <cell r="D4775">
            <v>356</v>
          </cell>
          <cell r="E4775">
            <v>163</v>
          </cell>
        </row>
        <row r="4776">
          <cell r="A4776" t="str">
            <v>SAO MIGUEL DO ALEIXOSE</v>
          </cell>
          <cell r="B4776" t="str">
            <v>SAO MIGUEL DO ALEIXO</v>
          </cell>
          <cell r="C4776" t="str">
            <v>SE</v>
          </cell>
          <cell r="D4776">
            <v>406</v>
          </cell>
          <cell r="E4776">
            <v>96</v>
          </cell>
        </row>
        <row r="4777">
          <cell r="A4777" t="str">
            <v>SIMAO DIASSE</v>
          </cell>
          <cell r="B4777" t="str">
            <v>SIMAO DIAS</v>
          </cell>
          <cell r="C4777" t="str">
            <v>SE</v>
          </cell>
          <cell r="D4777">
            <v>5856</v>
          </cell>
          <cell r="E4777">
            <v>1633</v>
          </cell>
        </row>
        <row r="4778">
          <cell r="A4778" t="str">
            <v>SIRIRISE</v>
          </cell>
          <cell r="B4778" t="str">
            <v>SIRIRI</v>
          </cell>
          <cell r="C4778" t="str">
            <v>SE</v>
          </cell>
          <cell r="D4778">
            <v>675</v>
          </cell>
          <cell r="E4778">
            <v>347</v>
          </cell>
        </row>
        <row r="4779">
          <cell r="A4779" t="str">
            <v>TELHASE</v>
          </cell>
          <cell r="B4779" t="str">
            <v>TELHA</v>
          </cell>
          <cell r="C4779" t="str">
            <v>SE</v>
          </cell>
          <cell r="D4779">
            <v>310</v>
          </cell>
          <cell r="E4779">
            <v>85</v>
          </cell>
        </row>
        <row r="4780">
          <cell r="A4780" t="str">
            <v>TOBIAS BARRETOSE</v>
          </cell>
          <cell r="B4780" t="str">
            <v>TOBIAS BARRETO</v>
          </cell>
          <cell r="C4780" t="str">
            <v>SE</v>
          </cell>
          <cell r="D4780">
            <v>6606</v>
          </cell>
          <cell r="E4780">
            <v>1856</v>
          </cell>
        </row>
        <row r="4781">
          <cell r="A4781" t="str">
            <v>TOMAR DO GERUSE</v>
          </cell>
          <cell r="B4781" t="str">
            <v>TOMAR DO GERU</v>
          </cell>
          <cell r="C4781" t="str">
            <v>SE</v>
          </cell>
          <cell r="D4781">
            <v>956</v>
          </cell>
          <cell r="E4781">
            <v>315</v>
          </cell>
        </row>
        <row r="4782">
          <cell r="A4782" t="str">
            <v>UMBAUBASE</v>
          </cell>
          <cell r="B4782" t="str">
            <v>UMBAUBA</v>
          </cell>
          <cell r="C4782" t="str">
            <v>SE</v>
          </cell>
          <cell r="D4782">
            <v>3263</v>
          </cell>
          <cell r="E4782">
            <v>968</v>
          </cell>
        </row>
        <row r="4783">
          <cell r="A4783" t="str">
            <v>ADAMANTINASP</v>
          </cell>
          <cell r="B4783" t="str">
            <v>ADAMANTINA</v>
          </cell>
          <cell r="C4783" t="str">
            <v>SP</v>
          </cell>
          <cell r="D4783">
            <v>18950</v>
          </cell>
          <cell r="E4783">
            <v>10972</v>
          </cell>
        </row>
        <row r="4784">
          <cell r="A4784" t="str">
            <v>ADOLFOSP</v>
          </cell>
          <cell r="B4784" t="str">
            <v>ADOLFO</v>
          </cell>
          <cell r="C4784" t="str">
            <v>SP</v>
          </cell>
          <cell r="D4784">
            <v>1344</v>
          </cell>
          <cell r="E4784">
            <v>801</v>
          </cell>
        </row>
        <row r="4785">
          <cell r="A4785" t="str">
            <v>AGUAISP</v>
          </cell>
          <cell r="B4785" t="str">
            <v>AGUAI</v>
          </cell>
          <cell r="C4785" t="str">
            <v>SP</v>
          </cell>
          <cell r="D4785">
            <v>13171</v>
          </cell>
          <cell r="E4785">
            <v>7008</v>
          </cell>
        </row>
        <row r="4786">
          <cell r="A4786" t="str">
            <v>AGUAS DA PRATASP</v>
          </cell>
          <cell r="B4786" t="str">
            <v>AGUAS DA PRATA</v>
          </cell>
          <cell r="C4786" t="str">
            <v>SP</v>
          </cell>
          <cell r="D4786">
            <v>3095</v>
          </cell>
          <cell r="E4786">
            <v>1947</v>
          </cell>
        </row>
        <row r="4787">
          <cell r="A4787" t="str">
            <v>AGUAS DE LINDOIASP</v>
          </cell>
          <cell r="B4787" t="str">
            <v>AGUAS DE LINDOIA</v>
          </cell>
          <cell r="C4787" t="str">
            <v>SP</v>
          </cell>
          <cell r="D4787">
            <v>8324</v>
          </cell>
          <cell r="E4787">
            <v>4802</v>
          </cell>
        </row>
        <row r="4788">
          <cell r="A4788" t="str">
            <v>AGUAS DE SANTA BARBARASP</v>
          </cell>
          <cell r="B4788" t="str">
            <v>AGUAS DE SANTA BARBARA</v>
          </cell>
          <cell r="C4788" t="str">
            <v>SP</v>
          </cell>
          <cell r="D4788">
            <v>2281</v>
          </cell>
          <cell r="E4788">
            <v>1486</v>
          </cell>
        </row>
        <row r="4789">
          <cell r="A4789" t="str">
            <v>AGUAS DE SAO PEDROSP</v>
          </cell>
          <cell r="B4789" t="str">
            <v>AGUAS DE SAO PEDRO</v>
          </cell>
          <cell r="C4789" t="str">
            <v>SP</v>
          </cell>
          <cell r="D4789">
            <v>1698</v>
          </cell>
          <cell r="E4789">
            <v>1136</v>
          </cell>
        </row>
        <row r="4790">
          <cell r="A4790" t="str">
            <v>AGUDOSSP</v>
          </cell>
          <cell r="B4790" t="str">
            <v>AGUDOS</v>
          </cell>
          <cell r="C4790" t="str">
            <v>SP</v>
          </cell>
          <cell r="D4790">
            <v>12575</v>
          </cell>
          <cell r="E4790">
            <v>7539</v>
          </cell>
        </row>
        <row r="4791">
          <cell r="A4791" t="str">
            <v>ALAMBARISP</v>
          </cell>
          <cell r="B4791" t="str">
            <v>ALAMBARI</v>
          </cell>
          <cell r="C4791" t="str">
            <v>SP</v>
          </cell>
          <cell r="D4791">
            <v>1172</v>
          </cell>
          <cell r="E4791">
            <v>597</v>
          </cell>
        </row>
        <row r="4792">
          <cell r="A4792" t="str">
            <v>ALFREDO MARCONDESSP</v>
          </cell>
          <cell r="B4792" t="str">
            <v>ALFREDO MARCONDES</v>
          </cell>
          <cell r="C4792" t="str">
            <v>SP</v>
          </cell>
          <cell r="D4792">
            <v>1384</v>
          </cell>
          <cell r="E4792">
            <v>832</v>
          </cell>
        </row>
        <row r="4793">
          <cell r="A4793" t="str">
            <v>ALTAIRSP</v>
          </cell>
          <cell r="B4793" t="str">
            <v>ALTAIR</v>
          </cell>
          <cell r="C4793" t="str">
            <v>SP</v>
          </cell>
          <cell r="D4793">
            <v>953</v>
          </cell>
          <cell r="E4793">
            <v>645</v>
          </cell>
        </row>
        <row r="4794">
          <cell r="A4794" t="str">
            <v>ALTINOPOLISSP</v>
          </cell>
          <cell r="B4794" t="str">
            <v>ALTINOPOLIS</v>
          </cell>
          <cell r="C4794" t="str">
            <v>SP</v>
          </cell>
          <cell r="D4794">
            <v>6317</v>
          </cell>
          <cell r="E4794">
            <v>4173</v>
          </cell>
        </row>
        <row r="4795">
          <cell r="A4795" t="str">
            <v>ALTO ALEGRESP</v>
          </cell>
          <cell r="B4795" t="str">
            <v>ALTO ALEGRE</v>
          </cell>
          <cell r="C4795" t="str">
            <v>SP</v>
          </cell>
          <cell r="D4795">
            <v>1637</v>
          </cell>
          <cell r="E4795">
            <v>893</v>
          </cell>
        </row>
        <row r="4796">
          <cell r="A4796" t="str">
            <v>ALUMINIOSP</v>
          </cell>
          <cell r="B4796" t="str">
            <v>ALUMINIO</v>
          </cell>
          <cell r="C4796" t="str">
            <v>SP</v>
          </cell>
          <cell r="D4796">
            <v>4897</v>
          </cell>
          <cell r="E4796">
            <v>3507</v>
          </cell>
        </row>
        <row r="4797">
          <cell r="A4797" t="str">
            <v>ALVARES FLORENCESP</v>
          </cell>
          <cell r="B4797" t="str">
            <v>ALVARES FLORENCE</v>
          </cell>
          <cell r="C4797" t="str">
            <v>SP</v>
          </cell>
          <cell r="D4797">
            <v>1293</v>
          </cell>
          <cell r="E4797">
            <v>783</v>
          </cell>
        </row>
        <row r="4798">
          <cell r="A4798" t="str">
            <v>ALVARES MACHADOSP</v>
          </cell>
          <cell r="B4798" t="str">
            <v>ALVARES MACHADO</v>
          </cell>
          <cell r="C4798" t="str">
            <v>SP</v>
          </cell>
          <cell r="D4798">
            <v>8892</v>
          </cell>
          <cell r="E4798">
            <v>4901</v>
          </cell>
        </row>
        <row r="4799">
          <cell r="A4799" t="str">
            <v>ALVARO DE CARVALHOSP</v>
          </cell>
          <cell r="B4799" t="str">
            <v>ALVARO DE CARVALHO</v>
          </cell>
          <cell r="C4799" t="str">
            <v>SP</v>
          </cell>
          <cell r="D4799">
            <v>751</v>
          </cell>
          <cell r="E4799">
            <v>498</v>
          </cell>
        </row>
        <row r="4800">
          <cell r="A4800" t="str">
            <v>ALVINLANDIASP</v>
          </cell>
          <cell r="B4800" t="str">
            <v>ALVINLANDIA</v>
          </cell>
          <cell r="C4800" t="str">
            <v>SP</v>
          </cell>
          <cell r="D4800">
            <v>807</v>
          </cell>
          <cell r="E4800">
            <v>527</v>
          </cell>
        </row>
        <row r="4801">
          <cell r="A4801" t="str">
            <v>AMERICANASP</v>
          </cell>
          <cell r="B4801" t="str">
            <v>AMERICANA</v>
          </cell>
          <cell r="C4801" t="str">
            <v>SP</v>
          </cell>
          <cell r="D4801">
            <v>127059</v>
          </cell>
          <cell r="E4801">
            <v>79896</v>
          </cell>
        </row>
        <row r="4802">
          <cell r="A4802" t="str">
            <v>AMERICO BRASILIENSESP</v>
          </cell>
          <cell r="B4802" t="str">
            <v>AMERICO BRASILIENSE</v>
          </cell>
          <cell r="C4802" t="str">
            <v>SP</v>
          </cell>
          <cell r="D4802">
            <v>14639</v>
          </cell>
          <cell r="E4802">
            <v>8301</v>
          </cell>
        </row>
        <row r="4803">
          <cell r="A4803" t="str">
            <v>AMERICO DE CAMPOSSP</v>
          </cell>
          <cell r="B4803" t="str">
            <v>AMERICO DE CAMPOS</v>
          </cell>
          <cell r="C4803" t="str">
            <v>SP</v>
          </cell>
          <cell r="D4803">
            <v>2395</v>
          </cell>
          <cell r="E4803">
            <v>1517</v>
          </cell>
        </row>
        <row r="4804">
          <cell r="A4804" t="str">
            <v>AMPAROSP</v>
          </cell>
          <cell r="B4804" t="str">
            <v>AMPARO</v>
          </cell>
          <cell r="C4804" t="str">
            <v>SP</v>
          </cell>
          <cell r="D4804">
            <v>37946</v>
          </cell>
          <cell r="E4804">
            <v>21312</v>
          </cell>
        </row>
        <row r="4805">
          <cell r="A4805" t="str">
            <v>ANALANDIASP</v>
          </cell>
          <cell r="B4805" t="str">
            <v>ANALANDIA</v>
          </cell>
          <cell r="C4805" t="str">
            <v>SP</v>
          </cell>
          <cell r="D4805">
            <v>1498</v>
          </cell>
          <cell r="E4805">
            <v>1012</v>
          </cell>
        </row>
        <row r="4806">
          <cell r="A4806" t="str">
            <v>ANDRADINASP</v>
          </cell>
          <cell r="B4806" t="str">
            <v>ANDRADINA</v>
          </cell>
          <cell r="C4806" t="str">
            <v>SP</v>
          </cell>
          <cell r="D4806">
            <v>30267</v>
          </cell>
          <cell r="E4806">
            <v>14758</v>
          </cell>
        </row>
        <row r="4807">
          <cell r="A4807" t="str">
            <v>ANGATUBASP</v>
          </cell>
          <cell r="B4807" t="str">
            <v>ANGATUBA</v>
          </cell>
          <cell r="C4807" t="str">
            <v>SP</v>
          </cell>
          <cell r="D4807">
            <v>7804</v>
          </cell>
          <cell r="E4807">
            <v>4269</v>
          </cell>
        </row>
        <row r="4808">
          <cell r="A4808" t="str">
            <v>ANHEMBISP</v>
          </cell>
          <cell r="B4808" t="str">
            <v>ANHEMBI</v>
          </cell>
          <cell r="C4808" t="str">
            <v>SP</v>
          </cell>
          <cell r="D4808">
            <v>1324</v>
          </cell>
          <cell r="E4808">
            <v>878</v>
          </cell>
        </row>
        <row r="4809">
          <cell r="A4809" t="str">
            <v>ANHUMASSP</v>
          </cell>
          <cell r="B4809" t="str">
            <v>ANHUMAS</v>
          </cell>
          <cell r="C4809" t="str">
            <v>SP</v>
          </cell>
          <cell r="D4809">
            <v>1105</v>
          </cell>
          <cell r="E4809">
            <v>644</v>
          </cell>
        </row>
        <row r="4810">
          <cell r="A4810" t="str">
            <v>APARECIDASP</v>
          </cell>
          <cell r="B4810" t="str">
            <v>APARECIDA</v>
          </cell>
          <cell r="C4810" t="str">
            <v>SP</v>
          </cell>
          <cell r="D4810">
            <v>15522</v>
          </cell>
          <cell r="E4810">
            <v>8868</v>
          </cell>
        </row>
        <row r="4811">
          <cell r="A4811" t="str">
            <v>APARECIDA D'OESTESP</v>
          </cell>
          <cell r="B4811" t="str">
            <v>APARECIDA D'OESTE</v>
          </cell>
          <cell r="C4811" t="str">
            <v>SP</v>
          </cell>
          <cell r="D4811">
            <v>2061</v>
          </cell>
          <cell r="E4811">
            <v>1218</v>
          </cell>
        </row>
        <row r="4812">
          <cell r="A4812" t="str">
            <v>APIAISP</v>
          </cell>
          <cell r="B4812" t="str">
            <v>APIAI</v>
          </cell>
          <cell r="C4812" t="str">
            <v>SP</v>
          </cell>
          <cell r="D4812">
            <v>5924</v>
          </cell>
          <cell r="E4812">
            <v>3040</v>
          </cell>
        </row>
        <row r="4813">
          <cell r="A4813" t="str">
            <v>ARACARIGUAMASP</v>
          </cell>
          <cell r="B4813" t="str">
            <v>ARACARIGUAMA</v>
          </cell>
          <cell r="C4813" t="str">
            <v>SP</v>
          </cell>
          <cell r="D4813">
            <v>5413</v>
          </cell>
          <cell r="E4813">
            <v>2977</v>
          </cell>
        </row>
        <row r="4814">
          <cell r="A4814" t="str">
            <v>ARACATUBASP</v>
          </cell>
          <cell r="B4814" t="str">
            <v>ARACATUBA</v>
          </cell>
          <cell r="C4814" t="str">
            <v>SP</v>
          </cell>
          <cell r="D4814">
            <v>120099</v>
          </cell>
          <cell r="E4814">
            <v>56259</v>
          </cell>
        </row>
        <row r="4815">
          <cell r="A4815" t="str">
            <v>ARACOIABA DA SERRASP</v>
          </cell>
          <cell r="B4815" t="str">
            <v>ARACOIABA DA SERRA</v>
          </cell>
          <cell r="C4815" t="str">
            <v>SP</v>
          </cell>
          <cell r="D4815">
            <v>12041</v>
          </cell>
          <cell r="E4815">
            <v>7010</v>
          </cell>
        </row>
        <row r="4816">
          <cell r="A4816" t="str">
            <v>ARAMINASP</v>
          </cell>
          <cell r="B4816" t="str">
            <v>ARAMINA</v>
          </cell>
          <cell r="C4816" t="str">
            <v>SP</v>
          </cell>
          <cell r="D4816">
            <v>1733</v>
          </cell>
          <cell r="E4816">
            <v>1184</v>
          </cell>
        </row>
        <row r="4817">
          <cell r="A4817" t="str">
            <v>ARANDUSP</v>
          </cell>
          <cell r="B4817" t="str">
            <v>ARANDU</v>
          </cell>
          <cell r="C4817" t="str">
            <v>SP</v>
          </cell>
          <cell r="D4817">
            <v>1406</v>
          </cell>
          <cell r="E4817">
            <v>852</v>
          </cell>
        </row>
        <row r="4818">
          <cell r="A4818" t="str">
            <v>ARAPEISP</v>
          </cell>
          <cell r="B4818" t="str">
            <v>ARAPEI</v>
          </cell>
          <cell r="C4818" t="str">
            <v>SP</v>
          </cell>
          <cell r="D4818">
            <v>653</v>
          </cell>
          <cell r="E4818">
            <v>395</v>
          </cell>
        </row>
        <row r="4819">
          <cell r="A4819" t="str">
            <v>ARARAQUARASP</v>
          </cell>
          <cell r="B4819" t="str">
            <v>ARARAQUARA</v>
          </cell>
          <cell r="C4819" t="str">
            <v>SP</v>
          </cell>
          <cell r="D4819">
            <v>122369</v>
          </cell>
          <cell r="E4819">
            <v>72167</v>
          </cell>
        </row>
        <row r="4820">
          <cell r="A4820" t="str">
            <v>ARARASSP</v>
          </cell>
          <cell r="B4820" t="str">
            <v>ARARAS</v>
          </cell>
          <cell r="C4820" t="str">
            <v>SP</v>
          </cell>
          <cell r="D4820">
            <v>69523</v>
          </cell>
          <cell r="E4820">
            <v>39172</v>
          </cell>
        </row>
        <row r="4821">
          <cell r="A4821" t="str">
            <v>ARCO-IRISSP</v>
          </cell>
          <cell r="B4821" t="str">
            <v>ARCO-IRIS</v>
          </cell>
          <cell r="C4821" t="str">
            <v>SP</v>
          </cell>
          <cell r="D4821">
            <v>522</v>
          </cell>
          <cell r="E4821">
            <v>277</v>
          </cell>
        </row>
        <row r="4822">
          <cell r="A4822" t="str">
            <v>AREALVASP</v>
          </cell>
          <cell r="B4822" t="str">
            <v>AREALVA</v>
          </cell>
          <cell r="C4822" t="str">
            <v>SP</v>
          </cell>
          <cell r="D4822">
            <v>2525</v>
          </cell>
          <cell r="E4822">
            <v>1414</v>
          </cell>
        </row>
        <row r="4823">
          <cell r="A4823" t="str">
            <v>AREIASSP</v>
          </cell>
          <cell r="B4823" t="str">
            <v>AREIAS</v>
          </cell>
          <cell r="C4823" t="str">
            <v>SP</v>
          </cell>
          <cell r="D4823">
            <v>831</v>
          </cell>
          <cell r="E4823">
            <v>513</v>
          </cell>
        </row>
        <row r="4824">
          <cell r="A4824" t="str">
            <v>AREIOPOLISSP</v>
          </cell>
          <cell r="B4824" t="str">
            <v>AREIOPOLIS</v>
          </cell>
          <cell r="C4824" t="str">
            <v>SP</v>
          </cell>
          <cell r="D4824">
            <v>3089</v>
          </cell>
          <cell r="E4824">
            <v>2039</v>
          </cell>
        </row>
        <row r="4825">
          <cell r="A4825" t="str">
            <v>ARIRANHASP</v>
          </cell>
          <cell r="B4825" t="str">
            <v>ARIRANHA</v>
          </cell>
          <cell r="C4825" t="str">
            <v>SP</v>
          </cell>
          <cell r="D4825">
            <v>3891</v>
          </cell>
          <cell r="E4825">
            <v>2143</v>
          </cell>
        </row>
        <row r="4826">
          <cell r="A4826" t="str">
            <v>ARTUR NOGUEIRASP</v>
          </cell>
          <cell r="B4826" t="str">
            <v>ARTUR NOGUEIRA</v>
          </cell>
          <cell r="C4826" t="str">
            <v>SP</v>
          </cell>
          <cell r="D4826">
            <v>22487</v>
          </cell>
          <cell r="E4826">
            <v>12795</v>
          </cell>
        </row>
        <row r="4827">
          <cell r="A4827" t="str">
            <v>ARUJASP</v>
          </cell>
          <cell r="B4827" t="str">
            <v>ARUJA</v>
          </cell>
          <cell r="C4827" t="str">
            <v>SP</v>
          </cell>
          <cell r="D4827">
            <v>35466</v>
          </cell>
          <cell r="E4827">
            <v>22123</v>
          </cell>
        </row>
        <row r="4828">
          <cell r="A4828" t="str">
            <v>ASPASIASP</v>
          </cell>
          <cell r="B4828" t="str">
            <v>ASPASIA</v>
          </cell>
          <cell r="C4828" t="str">
            <v>SP</v>
          </cell>
          <cell r="D4828">
            <v>654</v>
          </cell>
          <cell r="E4828">
            <v>365</v>
          </cell>
        </row>
        <row r="4829">
          <cell r="A4829" t="str">
            <v>ASSISSP</v>
          </cell>
          <cell r="B4829" t="str">
            <v>ASSIS</v>
          </cell>
          <cell r="C4829" t="str">
            <v>SP</v>
          </cell>
          <cell r="D4829">
            <v>53833</v>
          </cell>
          <cell r="E4829">
            <v>28466</v>
          </cell>
        </row>
        <row r="4830">
          <cell r="A4830" t="str">
            <v>ATIBAIASP</v>
          </cell>
          <cell r="B4830" t="str">
            <v>ATIBAIA</v>
          </cell>
          <cell r="C4830" t="str">
            <v>SP</v>
          </cell>
          <cell r="D4830">
            <v>71593</v>
          </cell>
          <cell r="E4830">
            <v>41939</v>
          </cell>
        </row>
        <row r="4831">
          <cell r="A4831" t="str">
            <v>AURIFLAMASP</v>
          </cell>
          <cell r="B4831" t="str">
            <v>AURIFLAMA</v>
          </cell>
          <cell r="C4831" t="str">
            <v>SP</v>
          </cell>
          <cell r="D4831">
            <v>7019</v>
          </cell>
          <cell r="E4831">
            <v>3893</v>
          </cell>
        </row>
        <row r="4832">
          <cell r="A4832" t="str">
            <v>AVAISP</v>
          </cell>
          <cell r="B4832" t="str">
            <v>AVAI</v>
          </cell>
          <cell r="C4832" t="str">
            <v>SP</v>
          </cell>
          <cell r="D4832">
            <v>1080</v>
          </cell>
          <cell r="E4832">
            <v>638</v>
          </cell>
        </row>
        <row r="4833">
          <cell r="A4833" t="str">
            <v>AVANHANDAVASP</v>
          </cell>
          <cell r="B4833" t="str">
            <v>AVANHANDAVA</v>
          </cell>
          <cell r="C4833" t="str">
            <v>SP</v>
          </cell>
          <cell r="D4833">
            <v>3334</v>
          </cell>
          <cell r="E4833">
            <v>1782</v>
          </cell>
        </row>
        <row r="4834">
          <cell r="A4834" t="str">
            <v>AVARESP</v>
          </cell>
          <cell r="B4834" t="str">
            <v>AVARE</v>
          </cell>
          <cell r="C4834" t="str">
            <v>SP</v>
          </cell>
          <cell r="D4834">
            <v>42085</v>
          </cell>
          <cell r="E4834">
            <v>24425</v>
          </cell>
        </row>
        <row r="4835">
          <cell r="A4835" t="str">
            <v>BADY BASSITTSP</v>
          </cell>
          <cell r="B4835" t="str">
            <v>BADY BASSITT</v>
          </cell>
          <cell r="C4835" t="str">
            <v>SP</v>
          </cell>
          <cell r="D4835">
            <v>7160</v>
          </cell>
          <cell r="E4835">
            <v>4013</v>
          </cell>
        </row>
        <row r="4836">
          <cell r="A4836" t="str">
            <v>BALBINOSSP</v>
          </cell>
          <cell r="B4836" t="str">
            <v>BALBINOS</v>
          </cell>
          <cell r="C4836" t="str">
            <v>SP</v>
          </cell>
          <cell r="D4836">
            <v>377</v>
          </cell>
          <cell r="E4836">
            <v>240</v>
          </cell>
        </row>
        <row r="4837">
          <cell r="A4837" t="str">
            <v>BALSAMOSP</v>
          </cell>
          <cell r="B4837" t="str">
            <v>BALSAMO</v>
          </cell>
          <cell r="C4837" t="str">
            <v>SP</v>
          </cell>
          <cell r="D4837">
            <v>3766</v>
          </cell>
          <cell r="E4837">
            <v>2343</v>
          </cell>
        </row>
        <row r="4838">
          <cell r="A4838" t="str">
            <v>BANANALSP</v>
          </cell>
          <cell r="B4838" t="str">
            <v>BANANAL</v>
          </cell>
          <cell r="C4838" t="str">
            <v>SP</v>
          </cell>
          <cell r="D4838">
            <v>2549</v>
          </cell>
          <cell r="E4838">
            <v>1698</v>
          </cell>
        </row>
        <row r="4839">
          <cell r="A4839" t="str">
            <v>BARAO DE ANTONINASP</v>
          </cell>
          <cell r="B4839" t="str">
            <v>BARAO DE ANTONINA</v>
          </cell>
          <cell r="C4839" t="str">
            <v>SP</v>
          </cell>
          <cell r="D4839">
            <v>606</v>
          </cell>
          <cell r="E4839">
            <v>353</v>
          </cell>
        </row>
        <row r="4840">
          <cell r="A4840" t="str">
            <v>BARBOSASP</v>
          </cell>
          <cell r="B4840" t="str">
            <v>BARBOSA</v>
          </cell>
          <cell r="C4840" t="str">
            <v>SP</v>
          </cell>
          <cell r="D4840">
            <v>1840</v>
          </cell>
          <cell r="E4840">
            <v>998</v>
          </cell>
        </row>
        <row r="4841">
          <cell r="A4841" t="str">
            <v>BARIRISP</v>
          </cell>
          <cell r="B4841" t="str">
            <v>BARIRI</v>
          </cell>
          <cell r="C4841" t="str">
            <v>SP</v>
          </cell>
          <cell r="D4841">
            <v>16873</v>
          </cell>
          <cell r="E4841">
            <v>9598</v>
          </cell>
        </row>
        <row r="4842">
          <cell r="A4842" t="str">
            <v>BARRA BONITASP</v>
          </cell>
          <cell r="B4842" t="str">
            <v>BARRA BONITA</v>
          </cell>
          <cell r="C4842" t="str">
            <v>SP</v>
          </cell>
          <cell r="D4842">
            <v>21601</v>
          </cell>
          <cell r="E4842">
            <v>12892</v>
          </cell>
        </row>
        <row r="4843">
          <cell r="A4843" t="str">
            <v>BARRA DO CHAPEUSP</v>
          </cell>
          <cell r="B4843" t="str">
            <v>BARRA DO CHAPEU</v>
          </cell>
          <cell r="C4843" t="str">
            <v>SP</v>
          </cell>
          <cell r="D4843">
            <v>928</v>
          </cell>
          <cell r="E4843">
            <v>346</v>
          </cell>
        </row>
        <row r="4844">
          <cell r="A4844" t="str">
            <v>BARRA DO TURVOSP</v>
          </cell>
          <cell r="B4844" t="str">
            <v>BARRA DO TURVO</v>
          </cell>
          <cell r="C4844" t="str">
            <v>SP</v>
          </cell>
          <cell r="D4844">
            <v>867</v>
          </cell>
          <cell r="E4844">
            <v>432</v>
          </cell>
        </row>
        <row r="4845">
          <cell r="A4845" t="str">
            <v>BARRETOSSP</v>
          </cell>
          <cell r="B4845" t="str">
            <v>BARRETOS</v>
          </cell>
          <cell r="C4845" t="str">
            <v>SP</v>
          </cell>
          <cell r="D4845">
            <v>62380</v>
          </cell>
          <cell r="E4845">
            <v>31480</v>
          </cell>
        </row>
        <row r="4846">
          <cell r="A4846" t="str">
            <v>BARRINHASP</v>
          </cell>
          <cell r="B4846" t="str">
            <v>BARRINHA</v>
          </cell>
          <cell r="C4846" t="str">
            <v>SP</v>
          </cell>
          <cell r="D4846">
            <v>8548</v>
          </cell>
          <cell r="E4846">
            <v>4885</v>
          </cell>
        </row>
        <row r="4847">
          <cell r="A4847" t="str">
            <v>BARUERISP</v>
          </cell>
          <cell r="B4847" t="str">
            <v>BARUERI</v>
          </cell>
          <cell r="C4847" t="str">
            <v>SP</v>
          </cell>
          <cell r="D4847">
            <v>113176</v>
          </cell>
          <cell r="E4847">
            <v>71451</v>
          </cell>
        </row>
        <row r="4848">
          <cell r="A4848" t="str">
            <v>BASTOSSP</v>
          </cell>
          <cell r="B4848" t="str">
            <v>BASTOS</v>
          </cell>
          <cell r="C4848" t="str">
            <v>SP</v>
          </cell>
          <cell r="D4848">
            <v>9516</v>
          </cell>
          <cell r="E4848">
            <v>4939</v>
          </cell>
        </row>
        <row r="4849">
          <cell r="A4849" t="str">
            <v>BATATAISSP</v>
          </cell>
          <cell r="B4849" t="str">
            <v>BATATAIS</v>
          </cell>
          <cell r="C4849" t="str">
            <v>SP</v>
          </cell>
          <cell r="D4849">
            <v>28043</v>
          </cell>
          <cell r="E4849">
            <v>17362</v>
          </cell>
        </row>
        <row r="4850">
          <cell r="A4850" t="str">
            <v>BAURUSP</v>
          </cell>
          <cell r="B4850" t="str">
            <v>BAURU</v>
          </cell>
          <cell r="C4850" t="str">
            <v>SP</v>
          </cell>
          <cell r="D4850">
            <v>198290</v>
          </cell>
          <cell r="E4850">
            <v>125931</v>
          </cell>
        </row>
        <row r="4851">
          <cell r="A4851" t="str">
            <v>BEBEDOUROSP</v>
          </cell>
          <cell r="B4851" t="str">
            <v>BEBEDOURO</v>
          </cell>
          <cell r="C4851" t="str">
            <v>SP</v>
          </cell>
          <cell r="D4851">
            <v>42685</v>
          </cell>
          <cell r="E4851">
            <v>22127</v>
          </cell>
        </row>
        <row r="4852">
          <cell r="A4852" t="str">
            <v>BENTO DE ABREUSP</v>
          </cell>
          <cell r="B4852" t="str">
            <v>BENTO DE ABREU</v>
          </cell>
          <cell r="C4852" t="str">
            <v>SP</v>
          </cell>
          <cell r="D4852">
            <v>989</v>
          </cell>
          <cell r="E4852">
            <v>516</v>
          </cell>
        </row>
        <row r="4853">
          <cell r="A4853" t="str">
            <v>BERNARDINO DE CAMPOSSP</v>
          </cell>
          <cell r="B4853" t="str">
            <v>BERNARDINO DE CAMPOS</v>
          </cell>
          <cell r="C4853" t="str">
            <v>SP</v>
          </cell>
          <cell r="D4853">
            <v>4559</v>
          </cell>
          <cell r="E4853">
            <v>2868</v>
          </cell>
        </row>
        <row r="4854">
          <cell r="A4854" t="str">
            <v>BERTIOGASP</v>
          </cell>
          <cell r="B4854" t="str">
            <v>BERTIOGA</v>
          </cell>
          <cell r="C4854" t="str">
            <v>SP</v>
          </cell>
          <cell r="D4854">
            <v>12075</v>
          </cell>
          <cell r="E4854">
            <v>6019</v>
          </cell>
        </row>
        <row r="4855">
          <cell r="A4855" t="str">
            <v>BILACSP</v>
          </cell>
          <cell r="B4855" t="str">
            <v>BILAC</v>
          </cell>
          <cell r="C4855" t="str">
            <v>SP</v>
          </cell>
          <cell r="D4855">
            <v>3449</v>
          </cell>
          <cell r="E4855">
            <v>1939</v>
          </cell>
        </row>
        <row r="4856">
          <cell r="A4856" t="str">
            <v>BIRIGUISP</v>
          </cell>
          <cell r="B4856" t="str">
            <v>BIRIGUI</v>
          </cell>
          <cell r="C4856" t="str">
            <v>SP</v>
          </cell>
          <cell r="D4856">
            <v>65957</v>
          </cell>
          <cell r="E4856">
            <v>30342</v>
          </cell>
        </row>
        <row r="4857">
          <cell r="A4857" t="str">
            <v>BIRITIBA-MIRIMSP</v>
          </cell>
          <cell r="B4857" t="str">
            <v>BIRITIBA-MIRIM</v>
          </cell>
          <cell r="C4857" t="str">
            <v>SP</v>
          </cell>
          <cell r="D4857">
            <v>6824</v>
          </cell>
          <cell r="E4857">
            <v>4646</v>
          </cell>
        </row>
        <row r="4858">
          <cell r="A4858" t="str">
            <v>BOA ESPERANCA DO SULSP</v>
          </cell>
          <cell r="B4858" t="str">
            <v>BOA ESPERANCA DO SUL</v>
          </cell>
          <cell r="C4858" t="str">
            <v>SP</v>
          </cell>
          <cell r="D4858">
            <v>4582</v>
          </cell>
          <cell r="E4858">
            <v>2897</v>
          </cell>
        </row>
        <row r="4859">
          <cell r="A4859" t="str">
            <v>BOCAINASP</v>
          </cell>
          <cell r="B4859" t="str">
            <v>BOCAINA</v>
          </cell>
          <cell r="C4859" t="str">
            <v>SP</v>
          </cell>
          <cell r="D4859">
            <v>4874</v>
          </cell>
          <cell r="E4859">
            <v>2991</v>
          </cell>
        </row>
        <row r="4860">
          <cell r="A4860" t="str">
            <v>BOFETESP</v>
          </cell>
          <cell r="B4860" t="str">
            <v>BOFETE</v>
          </cell>
          <cell r="C4860" t="str">
            <v>SP</v>
          </cell>
          <cell r="D4860">
            <v>2861</v>
          </cell>
          <cell r="E4860">
            <v>1764</v>
          </cell>
        </row>
        <row r="4861">
          <cell r="A4861" t="str">
            <v>BOITUVASP</v>
          </cell>
          <cell r="B4861" t="str">
            <v>BOITUVA</v>
          </cell>
          <cell r="C4861" t="str">
            <v>SP</v>
          </cell>
          <cell r="D4861">
            <v>23050</v>
          </cell>
          <cell r="E4861">
            <v>14538</v>
          </cell>
        </row>
        <row r="4862">
          <cell r="A4862" t="str">
            <v>BOM JESUS DOS PERDOESSP</v>
          </cell>
          <cell r="B4862" t="str">
            <v>BOM JESUS DOS PERDOES</v>
          </cell>
          <cell r="C4862" t="str">
            <v>SP</v>
          </cell>
          <cell r="D4862">
            <v>8116</v>
          </cell>
          <cell r="E4862">
            <v>4692</v>
          </cell>
        </row>
        <row r="4863">
          <cell r="A4863" t="str">
            <v>BOM SUCESSO DE ITARARESP</v>
          </cell>
          <cell r="B4863" t="str">
            <v>BOM SUCESSO DE ITARARE</v>
          </cell>
          <cell r="C4863" t="str">
            <v>SP</v>
          </cell>
          <cell r="D4863">
            <v>689</v>
          </cell>
          <cell r="E4863">
            <v>327</v>
          </cell>
        </row>
        <row r="4864">
          <cell r="A4864" t="str">
            <v>BORASP</v>
          </cell>
          <cell r="B4864" t="str">
            <v>BORA</v>
          </cell>
          <cell r="C4864" t="str">
            <v>SP</v>
          </cell>
          <cell r="D4864">
            <v>281</v>
          </cell>
          <cell r="E4864">
            <v>132</v>
          </cell>
        </row>
        <row r="4865">
          <cell r="A4865" t="str">
            <v>BORACEIASP</v>
          </cell>
          <cell r="B4865" t="str">
            <v>BORACEIA</v>
          </cell>
          <cell r="C4865" t="str">
            <v>SP</v>
          </cell>
          <cell r="D4865">
            <v>1846</v>
          </cell>
          <cell r="E4865">
            <v>892</v>
          </cell>
        </row>
        <row r="4866">
          <cell r="A4866" t="str">
            <v>BORBOREMASP</v>
          </cell>
          <cell r="B4866" t="str">
            <v>BORBOREMA</v>
          </cell>
          <cell r="C4866" t="str">
            <v>SP</v>
          </cell>
          <cell r="D4866">
            <v>6219</v>
          </cell>
          <cell r="E4866">
            <v>3488</v>
          </cell>
        </row>
        <row r="4867">
          <cell r="A4867" t="str">
            <v>BOREBISP</v>
          </cell>
          <cell r="B4867" t="str">
            <v>BOREBI</v>
          </cell>
          <cell r="C4867" t="str">
            <v>SP</v>
          </cell>
          <cell r="D4867">
            <v>585</v>
          </cell>
          <cell r="E4867">
            <v>332</v>
          </cell>
        </row>
        <row r="4868">
          <cell r="A4868" t="str">
            <v>BOTUCATUSP</v>
          </cell>
          <cell r="B4868" t="str">
            <v>BOTUCATU</v>
          </cell>
          <cell r="C4868" t="str">
            <v>SP</v>
          </cell>
          <cell r="D4868">
            <v>66742</v>
          </cell>
          <cell r="E4868">
            <v>43273</v>
          </cell>
        </row>
        <row r="4869">
          <cell r="A4869" t="str">
            <v>BRAGANCA PAULISTASP</v>
          </cell>
          <cell r="B4869" t="str">
            <v>BRAGANCA PAULISTA</v>
          </cell>
          <cell r="C4869" t="str">
            <v>SP</v>
          </cell>
          <cell r="D4869">
            <v>81459</v>
          </cell>
          <cell r="E4869">
            <v>46574</v>
          </cell>
        </row>
        <row r="4870">
          <cell r="A4870" t="str">
            <v>BRAUNASP</v>
          </cell>
          <cell r="B4870" t="str">
            <v>BRAUNA</v>
          </cell>
          <cell r="C4870" t="str">
            <v>SP</v>
          </cell>
          <cell r="D4870">
            <v>1695</v>
          </cell>
          <cell r="E4870">
            <v>1026</v>
          </cell>
        </row>
        <row r="4871">
          <cell r="A4871" t="str">
            <v>BREJO ALEGRESP</v>
          </cell>
          <cell r="B4871" t="str">
            <v>BREJO ALEGRE</v>
          </cell>
          <cell r="C4871" t="str">
            <v>SP</v>
          </cell>
          <cell r="D4871">
            <v>940</v>
          </cell>
          <cell r="E4871">
            <v>296</v>
          </cell>
        </row>
        <row r="4872">
          <cell r="A4872" t="str">
            <v>BRODOWSKISP</v>
          </cell>
          <cell r="B4872" t="str">
            <v>BRODOWSKI</v>
          </cell>
          <cell r="C4872" t="str">
            <v>SP</v>
          </cell>
          <cell r="D4872">
            <v>9095</v>
          </cell>
          <cell r="E4872">
            <v>5481</v>
          </cell>
        </row>
        <row r="4873">
          <cell r="A4873" t="str">
            <v>BROTASSP</v>
          </cell>
          <cell r="B4873" t="str">
            <v>BROTAS</v>
          </cell>
          <cell r="C4873" t="str">
            <v>SP</v>
          </cell>
          <cell r="D4873">
            <v>9999</v>
          </cell>
          <cell r="E4873">
            <v>5857</v>
          </cell>
        </row>
        <row r="4874">
          <cell r="A4874" t="str">
            <v>BURISP</v>
          </cell>
          <cell r="B4874" t="str">
            <v>BURI</v>
          </cell>
          <cell r="C4874" t="str">
            <v>SP</v>
          </cell>
          <cell r="D4874">
            <v>4950</v>
          </cell>
          <cell r="E4874">
            <v>2647</v>
          </cell>
        </row>
        <row r="4875">
          <cell r="A4875" t="str">
            <v>BURITAMASP</v>
          </cell>
          <cell r="B4875" t="str">
            <v>BURITAMA</v>
          </cell>
          <cell r="C4875" t="str">
            <v>SP</v>
          </cell>
          <cell r="D4875">
            <v>6471</v>
          </cell>
          <cell r="E4875">
            <v>3214</v>
          </cell>
        </row>
        <row r="4876">
          <cell r="A4876" t="str">
            <v>BURITIZALSP</v>
          </cell>
          <cell r="B4876" t="str">
            <v>BURITIZAL</v>
          </cell>
          <cell r="C4876" t="str">
            <v>SP</v>
          </cell>
          <cell r="D4876">
            <v>1883</v>
          </cell>
          <cell r="E4876">
            <v>994</v>
          </cell>
        </row>
        <row r="4877">
          <cell r="A4877" t="str">
            <v>CABRALIA PAULISTASP</v>
          </cell>
          <cell r="B4877" t="str">
            <v>CABRALIA PAULISTA</v>
          </cell>
          <cell r="C4877" t="str">
            <v>SP</v>
          </cell>
          <cell r="D4877">
            <v>1363</v>
          </cell>
          <cell r="E4877">
            <v>814</v>
          </cell>
        </row>
        <row r="4878">
          <cell r="A4878" t="str">
            <v>CABREUVASP</v>
          </cell>
          <cell r="B4878" t="str">
            <v>CABREUVA</v>
          </cell>
          <cell r="C4878" t="str">
            <v>SP</v>
          </cell>
          <cell r="D4878">
            <v>15663</v>
          </cell>
          <cell r="E4878">
            <v>9538</v>
          </cell>
        </row>
        <row r="4879">
          <cell r="A4879" t="str">
            <v>CACAPAVASP</v>
          </cell>
          <cell r="B4879" t="str">
            <v>CACAPAVA</v>
          </cell>
          <cell r="C4879" t="str">
            <v>SP</v>
          </cell>
          <cell r="D4879">
            <v>35157</v>
          </cell>
          <cell r="E4879">
            <v>23133</v>
          </cell>
        </row>
        <row r="4880">
          <cell r="A4880" t="str">
            <v>CACHOEIRA PAULISTASP</v>
          </cell>
          <cell r="B4880" t="str">
            <v>CACHOEIRA PAULISTA</v>
          </cell>
          <cell r="C4880" t="str">
            <v>SP</v>
          </cell>
          <cell r="D4880">
            <v>9565</v>
          </cell>
          <cell r="E4880">
            <v>6074</v>
          </cell>
        </row>
        <row r="4881">
          <cell r="A4881" t="str">
            <v>CACONDESP</v>
          </cell>
          <cell r="B4881" t="str">
            <v>CACONDE</v>
          </cell>
          <cell r="C4881" t="str">
            <v>SP</v>
          </cell>
          <cell r="D4881">
            <v>6193</v>
          </cell>
          <cell r="E4881">
            <v>4196</v>
          </cell>
        </row>
        <row r="4882">
          <cell r="A4882" t="str">
            <v>CAFELANDIASP</v>
          </cell>
          <cell r="B4882" t="str">
            <v>CAFELANDIA</v>
          </cell>
          <cell r="C4882" t="str">
            <v>SP</v>
          </cell>
          <cell r="D4882">
            <v>6045</v>
          </cell>
          <cell r="E4882">
            <v>3857</v>
          </cell>
        </row>
        <row r="4883">
          <cell r="A4883" t="str">
            <v>CAIABUSP</v>
          </cell>
          <cell r="B4883" t="str">
            <v>CAIABU</v>
          </cell>
          <cell r="C4883" t="str">
            <v>SP</v>
          </cell>
          <cell r="D4883">
            <v>1228</v>
          </cell>
          <cell r="E4883">
            <v>784</v>
          </cell>
        </row>
        <row r="4884">
          <cell r="A4884" t="str">
            <v>CAIEIRASSP</v>
          </cell>
          <cell r="B4884" t="str">
            <v>CAIEIRAS</v>
          </cell>
          <cell r="C4884" t="str">
            <v>SP</v>
          </cell>
          <cell r="D4884">
            <v>25227</v>
          </cell>
          <cell r="E4884">
            <v>17132</v>
          </cell>
        </row>
        <row r="4885">
          <cell r="A4885" t="str">
            <v>CAIUASP</v>
          </cell>
          <cell r="B4885" t="str">
            <v>CAIUA</v>
          </cell>
          <cell r="C4885" t="str">
            <v>SP</v>
          </cell>
          <cell r="D4885">
            <v>1150</v>
          </cell>
          <cell r="E4885">
            <v>591</v>
          </cell>
        </row>
        <row r="4886">
          <cell r="A4886" t="str">
            <v>CAJAMARSP</v>
          </cell>
          <cell r="B4886" t="str">
            <v>CAJAMAR</v>
          </cell>
          <cell r="C4886" t="str">
            <v>SP</v>
          </cell>
          <cell r="D4886">
            <v>21429</v>
          </cell>
          <cell r="E4886">
            <v>13825</v>
          </cell>
        </row>
        <row r="4887">
          <cell r="A4887" t="str">
            <v>CAJATISP</v>
          </cell>
          <cell r="B4887" t="str">
            <v>CAJATI</v>
          </cell>
          <cell r="C4887" t="str">
            <v>SP</v>
          </cell>
          <cell r="D4887">
            <v>7026</v>
          </cell>
          <cell r="E4887">
            <v>3283</v>
          </cell>
        </row>
        <row r="4888">
          <cell r="A4888" t="str">
            <v>CAJOBISP</v>
          </cell>
          <cell r="B4888" t="str">
            <v>CAJOBI</v>
          </cell>
          <cell r="C4888" t="str">
            <v>SP</v>
          </cell>
          <cell r="D4888">
            <v>3483</v>
          </cell>
          <cell r="E4888">
            <v>2206</v>
          </cell>
        </row>
        <row r="4889">
          <cell r="A4889" t="str">
            <v>CAJURUSP</v>
          </cell>
          <cell r="B4889" t="str">
            <v>CAJURU</v>
          </cell>
          <cell r="C4889" t="str">
            <v>SP</v>
          </cell>
          <cell r="D4889">
            <v>9617</v>
          </cell>
          <cell r="E4889">
            <v>6161</v>
          </cell>
        </row>
        <row r="4890">
          <cell r="A4890" t="str">
            <v>CAMPINA DO MONTE ALEGRESP</v>
          </cell>
          <cell r="B4890" t="str">
            <v>CAMPINA DO MONTE ALEGRE</v>
          </cell>
          <cell r="C4890" t="str">
            <v>SP</v>
          </cell>
          <cell r="D4890">
            <v>1400</v>
          </cell>
          <cell r="E4890">
            <v>839</v>
          </cell>
        </row>
        <row r="4891">
          <cell r="A4891" t="str">
            <v>CAMPINASSP</v>
          </cell>
          <cell r="B4891" t="str">
            <v>CAMPINAS</v>
          </cell>
          <cell r="C4891" t="str">
            <v>SP</v>
          </cell>
          <cell r="D4891">
            <v>678169</v>
          </cell>
          <cell r="E4891">
            <v>476287</v>
          </cell>
        </row>
        <row r="4892">
          <cell r="A4892" t="str">
            <v>CAMPO LIMPO PAULISTASP</v>
          </cell>
          <cell r="B4892" t="str">
            <v>CAMPO LIMPO PAULISTA</v>
          </cell>
          <cell r="C4892" t="str">
            <v>SP</v>
          </cell>
          <cell r="D4892">
            <v>27468</v>
          </cell>
          <cell r="E4892">
            <v>18242</v>
          </cell>
        </row>
        <row r="4893">
          <cell r="A4893" t="str">
            <v>CAMPOS DO JORDAOSP</v>
          </cell>
          <cell r="B4893" t="str">
            <v>CAMPOS DO JORDAO</v>
          </cell>
          <cell r="C4893" t="str">
            <v>SP</v>
          </cell>
          <cell r="D4893">
            <v>21649</v>
          </cell>
          <cell r="E4893">
            <v>13500</v>
          </cell>
        </row>
        <row r="4894">
          <cell r="A4894" t="str">
            <v>CAMPOS NOVOS PAULISTASP</v>
          </cell>
          <cell r="B4894" t="str">
            <v>CAMPOS NOVOS PAULISTA</v>
          </cell>
          <cell r="C4894" t="str">
            <v>SP</v>
          </cell>
          <cell r="D4894">
            <v>1240</v>
          </cell>
          <cell r="E4894">
            <v>685</v>
          </cell>
        </row>
        <row r="4895">
          <cell r="A4895" t="str">
            <v>CANANEIASP</v>
          </cell>
          <cell r="B4895" t="str">
            <v>CANANEIA</v>
          </cell>
          <cell r="C4895" t="str">
            <v>SP</v>
          </cell>
          <cell r="D4895">
            <v>1833</v>
          </cell>
          <cell r="E4895">
            <v>942</v>
          </cell>
        </row>
        <row r="4896">
          <cell r="A4896" t="str">
            <v>CANASSP</v>
          </cell>
          <cell r="B4896" t="str">
            <v>CANAS</v>
          </cell>
          <cell r="C4896" t="str">
            <v>SP</v>
          </cell>
          <cell r="D4896">
            <v>863</v>
          </cell>
          <cell r="E4896">
            <v>508</v>
          </cell>
        </row>
        <row r="4897">
          <cell r="A4897" t="str">
            <v>CANDIDO MOTASP</v>
          </cell>
          <cell r="B4897" t="str">
            <v>CANDIDO MOTA</v>
          </cell>
          <cell r="C4897" t="str">
            <v>SP</v>
          </cell>
          <cell r="D4897">
            <v>12470</v>
          </cell>
          <cell r="E4897">
            <v>7036</v>
          </cell>
        </row>
        <row r="4898">
          <cell r="A4898" t="str">
            <v>CANDIDO RODRIGUESSP</v>
          </cell>
          <cell r="B4898" t="str">
            <v>CANDIDO RODRIGUES</v>
          </cell>
          <cell r="C4898" t="str">
            <v>SP</v>
          </cell>
          <cell r="D4898">
            <v>1240</v>
          </cell>
          <cell r="E4898">
            <v>762</v>
          </cell>
        </row>
        <row r="4899">
          <cell r="A4899" t="str">
            <v>CANITARSP</v>
          </cell>
          <cell r="B4899" t="str">
            <v>CANITAR</v>
          </cell>
          <cell r="C4899" t="str">
            <v>SP</v>
          </cell>
          <cell r="D4899">
            <v>891</v>
          </cell>
          <cell r="E4899">
            <v>559</v>
          </cell>
        </row>
        <row r="4900">
          <cell r="A4900" t="str">
            <v>CAPAO BONITOSP</v>
          </cell>
          <cell r="B4900" t="str">
            <v>CAPAO BONITO</v>
          </cell>
          <cell r="C4900" t="str">
            <v>SP</v>
          </cell>
          <cell r="D4900">
            <v>14400</v>
          </cell>
          <cell r="E4900">
            <v>7235</v>
          </cell>
        </row>
        <row r="4901">
          <cell r="A4901" t="str">
            <v>CAPELA DO ALTOSP</v>
          </cell>
          <cell r="B4901" t="str">
            <v>CAPELA DO ALTO</v>
          </cell>
          <cell r="C4901" t="str">
            <v>SP</v>
          </cell>
          <cell r="D4901">
            <v>6312</v>
          </cell>
          <cell r="E4901">
            <v>3387</v>
          </cell>
        </row>
        <row r="4902">
          <cell r="A4902" t="str">
            <v>CAPIVARISP</v>
          </cell>
          <cell r="B4902" t="str">
            <v>CAPIVARI</v>
          </cell>
          <cell r="C4902" t="str">
            <v>SP</v>
          </cell>
          <cell r="D4902">
            <v>23795</v>
          </cell>
          <cell r="E4902">
            <v>14334</v>
          </cell>
        </row>
        <row r="4903">
          <cell r="A4903" t="str">
            <v>CARAGUATATUBASP</v>
          </cell>
          <cell r="B4903" t="str">
            <v>CARAGUATATUBA</v>
          </cell>
          <cell r="C4903" t="str">
            <v>SP</v>
          </cell>
          <cell r="D4903">
            <v>35242</v>
          </cell>
          <cell r="E4903">
            <v>18719</v>
          </cell>
        </row>
        <row r="4904">
          <cell r="A4904" t="str">
            <v>CARAPICUIBASP</v>
          </cell>
          <cell r="B4904" t="str">
            <v>CARAPICUIBA</v>
          </cell>
          <cell r="C4904" t="str">
            <v>SP</v>
          </cell>
          <cell r="D4904">
            <v>119695</v>
          </cell>
          <cell r="E4904">
            <v>81556</v>
          </cell>
        </row>
        <row r="4905">
          <cell r="A4905" t="str">
            <v>CARDOSOSP</v>
          </cell>
          <cell r="B4905" t="str">
            <v>CARDOSO</v>
          </cell>
          <cell r="C4905" t="str">
            <v>SP</v>
          </cell>
          <cell r="D4905">
            <v>4188</v>
          </cell>
          <cell r="E4905">
            <v>2590</v>
          </cell>
        </row>
        <row r="4906">
          <cell r="A4906" t="str">
            <v>CASA BRANCASP</v>
          </cell>
          <cell r="B4906" t="str">
            <v>CASA BRANCA</v>
          </cell>
          <cell r="C4906" t="str">
            <v>SP</v>
          </cell>
          <cell r="D4906">
            <v>11929</v>
          </cell>
          <cell r="E4906">
            <v>6885</v>
          </cell>
        </row>
        <row r="4907">
          <cell r="A4907" t="str">
            <v>CASSIA DOS COQUEIROSSP</v>
          </cell>
          <cell r="B4907" t="str">
            <v>CASSIA DOS COQUEIROS</v>
          </cell>
          <cell r="C4907" t="str">
            <v>SP</v>
          </cell>
          <cell r="D4907">
            <v>853</v>
          </cell>
          <cell r="E4907">
            <v>603</v>
          </cell>
        </row>
        <row r="4908">
          <cell r="A4908" t="str">
            <v>CASTILHOSP</v>
          </cell>
          <cell r="B4908" t="str">
            <v>CASTILHO</v>
          </cell>
          <cell r="C4908" t="str">
            <v>SP</v>
          </cell>
          <cell r="D4908">
            <v>4987</v>
          </cell>
          <cell r="E4908">
            <v>2810</v>
          </cell>
        </row>
        <row r="4909">
          <cell r="A4909" t="str">
            <v>CATANDUVASP</v>
          </cell>
          <cell r="B4909" t="str">
            <v>CATANDUVA</v>
          </cell>
          <cell r="C4909" t="str">
            <v>SP</v>
          </cell>
          <cell r="D4909">
            <v>78303</v>
          </cell>
          <cell r="E4909">
            <v>41110</v>
          </cell>
        </row>
        <row r="4910">
          <cell r="A4910" t="str">
            <v>CATIGUASP</v>
          </cell>
          <cell r="B4910" t="str">
            <v>CATIGUA</v>
          </cell>
          <cell r="C4910" t="str">
            <v>SP</v>
          </cell>
          <cell r="D4910">
            <v>2363</v>
          </cell>
          <cell r="E4910">
            <v>1659</v>
          </cell>
        </row>
        <row r="4911">
          <cell r="A4911" t="str">
            <v>CEDRALSP</v>
          </cell>
          <cell r="B4911" t="str">
            <v>CEDRAL</v>
          </cell>
          <cell r="C4911" t="str">
            <v>SP</v>
          </cell>
          <cell r="D4911">
            <v>3532</v>
          </cell>
          <cell r="E4911">
            <v>2117</v>
          </cell>
        </row>
        <row r="4912">
          <cell r="A4912" t="str">
            <v>CERQUEIRA CESARSP</v>
          </cell>
          <cell r="B4912" t="str">
            <v>CERQUEIRA CESAR</v>
          </cell>
          <cell r="C4912" t="str">
            <v>SP</v>
          </cell>
          <cell r="D4912">
            <v>6631</v>
          </cell>
          <cell r="E4912">
            <v>4211</v>
          </cell>
        </row>
        <row r="4913">
          <cell r="A4913" t="str">
            <v>CERQUILHOSP</v>
          </cell>
          <cell r="B4913" t="str">
            <v>CERQUILHO</v>
          </cell>
          <cell r="C4913" t="str">
            <v>SP</v>
          </cell>
          <cell r="D4913">
            <v>19724</v>
          </cell>
          <cell r="E4913">
            <v>11810</v>
          </cell>
        </row>
        <row r="4914">
          <cell r="A4914" t="str">
            <v>CESARIO LANGESP</v>
          </cell>
          <cell r="B4914" t="str">
            <v>CESARIO LANGE</v>
          </cell>
          <cell r="C4914" t="str">
            <v>SP</v>
          </cell>
          <cell r="D4914">
            <v>6310</v>
          </cell>
          <cell r="E4914">
            <v>3773</v>
          </cell>
        </row>
        <row r="4915">
          <cell r="A4915" t="str">
            <v>CHARQUEADASP</v>
          </cell>
          <cell r="B4915" t="str">
            <v>CHARQUEADA</v>
          </cell>
          <cell r="C4915" t="str">
            <v>SP</v>
          </cell>
          <cell r="D4915">
            <v>6320</v>
          </cell>
          <cell r="E4915">
            <v>3736</v>
          </cell>
        </row>
        <row r="4916">
          <cell r="A4916" t="str">
            <v>CHAVANTESSP</v>
          </cell>
          <cell r="B4916" t="str">
            <v>CHAVANTES</v>
          </cell>
          <cell r="C4916" t="str">
            <v>SP</v>
          </cell>
          <cell r="D4916">
            <v>3643</v>
          </cell>
          <cell r="E4916">
            <v>2478</v>
          </cell>
        </row>
        <row r="4917">
          <cell r="A4917" t="str">
            <v>CLEMENTINASP</v>
          </cell>
          <cell r="B4917" t="str">
            <v>CLEMENTINA</v>
          </cell>
          <cell r="C4917" t="str">
            <v>SP</v>
          </cell>
          <cell r="D4917">
            <v>3031</v>
          </cell>
          <cell r="E4917">
            <v>1474</v>
          </cell>
        </row>
        <row r="4918">
          <cell r="A4918" t="str">
            <v>COLINASP</v>
          </cell>
          <cell r="B4918" t="str">
            <v>COLINA</v>
          </cell>
          <cell r="C4918" t="str">
            <v>SP</v>
          </cell>
          <cell r="D4918">
            <v>7635</v>
          </cell>
          <cell r="E4918">
            <v>4032</v>
          </cell>
        </row>
        <row r="4919">
          <cell r="A4919" t="str">
            <v>COLOMBIASP</v>
          </cell>
          <cell r="B4919" t="str">
            <v>COLOMBIA</v>
          </cell>
          <cell r="C4919" t="str">
            <v>SP</v>
          </cell>
          <cell r="D4919">
            <v>2085</v>
          </cell>
          <cell r="E4919">
            <v>1169</v>
          </cell>
        </row>
        <row r="4920">
          <cell r="A4920" t="str">
            <v>CONCHALSP</v>
          </cell>
          <cell r="B4920" t="str">
            <v>CONCHAL</v>
          </cell>
          <cell r="C4920" t="str">
            <v>SP</v>
          </cell>
          <cell r="D4920">
            <v>10415</v>
          </cell>
          <cell r="E4920">
            <v>5605</v>
          </cell>
        </row>
        <row r="4921">
          <cell r="A4921" t="str">
            <v>CONCHASSP</v>
          </cell>
          <cell r="B4921" t="str">
            <v>CONCHAS</v>
          </cell>
          <cell r="C4921" t="str">
            <v>SP</v>
          </cell>
          <cell r="D4921">
            <v>6454</v>
          </cell>
          <cell r="E4921">
            <v>4240</v>
          </cell>
        </row>
        <row r="4922">
          <cell r="A4922" t="str">
            <v>CORDEIROPOLISSP</v>
          </cell>
          <cell r="B4922" t="str">
            <v>CORDEIROPOLIS</v>
          </cell>
          <cell r="C4922" t="str">
            <v>SP</v>
          </cell>
          <cell r="D4922">
            <v>10913</v>
          </cell>
          <cell r="E4922">
            <v>6571</v>
          </cell>
        </row>
        <row r="4923">
          <cell r="A4923" t="str">
            <v>COROADOSSP</v>
          </cell>
          <cell r="B4923" t="str">
            <v>COROADOS</v>
          </cell>
          <cell r="C4923" t="str">
            <v>SP</v>
          </cell>
          <cell r="D4923">
            <v>1603</v>
          </cell>
          <cell r="E4923">
            <v>925</v>
          </cell>
        </row>
        <row r="4924">
          <cell r="A4924" t="str">
            <v>CORONEL MACEDOSP</v>
          </cell>
          <cell r="B4924" t="str">
            <v>CORONEL MACEDO</v>
          </cell>
          <cell r="C4924" t="str">
            <v>SP</v>
          </cell>
          <cell r="D4924">
            <v>875</v>
          </cell>
          <cell r="E4924">
            <v>514</v>
          </cell>
        </row>
        <row r="4925">
          <cell r="A4925" t="str">
            <v>CORUMBATAISP</v>
          </cell>
          <cell r="B4925" t="str">
            <v>CORUMBATAI</v>
          </cell>
          <cell r="C4925" t="str">
            <v>SP</v>
          </cell>
          <cell r="D4925">
            <v>1797</v>
          </cell>
          <cell r="E4925">
            <v>1011</v>
          </cell>
        </row>
        <row r="4926">
          <cell r="A4926" t="str">
            <v>COSMOPOLISSP</v>
          </cell>
          <cell r="B4926" t="str">
            <v>COSMOPOLIS</v>
          </cell>
          <cell r="C4926" t="str">
            <v>SP</v>
          </cell>
          <cell r="D4926">
            <v>27737</v>
          </cell>
          <cell r="E4926">
            <v>16935</v>
          </cell>
        </row>
        <row r="4927">
          <cell r="A4927" t="str">
            <v>COSMORAMASP</v>
          </cell>
          <cell r="B4927" t="str">
            <v>COSMORAMA</v>
          </cell>
          <cell r="C4927" t="str">
            <v>SP</v>
          </cell>
          <cell r="D4927">
            <v>3324</v>
          </cell>
          <cell r="E4927">
            <v>1875</v>
          </cell>
        </row>
        <row r="4928">
          <cell r="A4928" t="str">
            <v>COTIASP</v>
          </cell>
          <cell r="B4928" t="str">
            <v>COTIA</v>
          </cell>
          <cell r="C4928" t="str">
            <v>SP</v>
          </cell>
          <cell r="D4928">
            <v>82568</v>
          </cell>
          <cell r="E4928">
            <v>56468</v>
          </cell>
        </row>
        <row r="4929">
          <cell r="A4929" t="str">
            <v>CRAVINHOSSP</v>
          </cell>
          <cell r="B4929" t="str">
            <v>CRAVINHOS</v>
          </cell>
          <cell r="C4929" t="str">
            <v>SP</v>
          </cell>
          <cell r="D4929">
            <v>14130</v>
          </cell>
          <cell r="E4929">
            <v>8377</v>
          </cell>
        </row>
        <row r="4930">
          <cell r="A4930" t="str">
            <v>CRISTAIS PAULISTASP</v>
          </cell>
          <cell r="B4930" t="str">
            <v>CRISTAIS PAULISTA</v>
          </cell>
          <cell r="C4930" t="str">
            <v>SP</v>
          </cell>
          <cell r="D4930">
            <v>2218</v>
          </cell>
          <cell r="E4930">
            <v>1342</v>
          </cell>
        </row>
        <row r="4931">
          <cell r="A4931" t="str">
            <v>CRUZALIASP</v>
          </cell>
          <cell r="B4931" t="str">
            <v>CRUZALIA</v>
          </cell>
          <cell r="C4931" t="str">
            <v>SP</v>
          </cell>
          <cell r="D4931">
            <v>914</v>
          </cell>
          <cell r="E4931">
            <v>525</v>
          </cell>
        </row>
        <row r="4932">
          <cell r="A4932" t="str">
            <v>CRUZEIROSP</v>
          </cell>
          <cell r="B4932" t="str">
            <v>CRUZEIRO</v>
          </cell>
          <cell r="C4932" t="str">
            <v>SP</v>
          </cell>
          <cell r="D4932">
            <v>27945</v>
          </cell>
          <cell r="E4932">
            <v>17701</v>
          </cell>
        </row>
        <row r="4933">
          <cell r="A4933" t="str">
            <v>CUBATAOSP</v>
          </cell>
          <cell r="B4933" t="str">
            <v>CUBATAO</v>
          </cell>
          <cell r="C4933" t="str">
            <v>SP</v>
          </cell>
          <cell r="D4933">
            <v>40983</v>
          </cell>
          <cell r="E4933">
            <v>20782</v>
          </cell>
        </row>
        <row r="4934">
          <cell r="A4934" t="str">
            <v>CUNHASP</v>
          </cell>
          <cell r="B4934" t="str">
            <v>CUNHA</v>
          </cell>
          <cell r="C4934" t="str">
            <v>SP</v>
          </cell>
          <cell r="D4934">
            <v>6708</v>
          </cell>
          <cell r="E4934">
            <v>3426</v>
          </cell>
        </row>
        <row r="4935">
          <cell r="A4935" t="str">
            <v>DESCALVADOSP</v>
          </cell>
          <cell r="B4935" t="str">
            <v>DESCALVADO</v>
          </cell>
          <cell r="C4935" t="str">
            <v>SP</v>
          </cell>
          <cell r="D4935">
            <v>15450</v>
          </cell>
          <cell r="E4935">
            <v>8889</v>
          </cell>
        </row>
        <row r="4936">
          <cell r="A4936" t="str">
            <v>DIADEMASP</v>
          </cell>
          <cell r="B4936" t="str">
            <v>DIADEMA</v>
          </cell>
          <cell r="C4936" t="str">
            <v>SP</v>
          </cell>
          <cell r="D4936">
            <v>134787</v>
          </cell>
          <cell r="E4936">
            <v>87247</v>
          </cell>
        </row>
        <row r="4937">
          <cell r="A4937" t="str">
            <v>DIRCE REISSP</v>
          </cell>
          <cell r="B4937" t="str">
            <v>DIRCE REIS</v>
          </cell>
          <cell r="C4937" t="str">
            <v>SP</v>
          </cell>
          <cell r="D4937">
            <v>612</v>
          </cell>
          <cell r="E4937">
            <v>315</v>
          </cell>
        </row>
        <row r="4938">
          <cell r="A4938" t="str">
            <v>DIVINOLANDIASP</v>
          </cell>
          <cell r="B4938" t="str">
            <v>DIVINOLANDIA</v>
          </cell>
          <cell r="C4938" t="str">
            <v>SP</v>
          </cell>
          <cell r="D4938">
            <v>5110</v>
          </cell>
          <cell r="E4938">
            <v>3236</v>
          </cell>
        </row>
        <row r="4939">
          <cell r="A4939" t="str">
            <v>DOBRADASP</v>
          </cell>
          <cell r="B4939" t="str">
            <v>DOBRADA</v>
          </cell>
          <cell r="C4939" t="str">
            <v>SP</v>
          </cell>
          <cell r="D4939">
            <v>2134</v>
          </cell>
          <cell r="E4939">
            <v>1340</v>
          </cell>
        </row>
        <row r="4940">
          <cell r="A4940" t="str">
            <v>DOIS CORREGOSSP</v>
          </cell>
          <cell r="B4940" t="str">
            <v>DOIS CORREGOS</v>
          </cell>
          <cell r="C4940" t="str">
            <v>SP</v>
          </cell>
          <cell r="D4940">
            <v>11131</v>
          </cell>
          <cell r="E4940">
            <v>6646</v>
          </cell>
        </row>
        <row r="4941">
          <cell r="A4941" t="str">
            <v>DOLCINOPOLISSP</v>
          </cell>
          <cell r="B4941" t="str">
            <v>DOLCINOPOLIS</v>
          </cell>
          <cell r="C4941" t="str">
            <v>SP</v>
          </cell>
          <cell r="D4941">
            <v>979</v>
          </cell>
          <cell r="E4941">
            <v>630</v>
          </cell>
        </row>
        <row r="4942">
          <cell r="A4942" t="str">
            <v>DOURADOSP</v>
          </cell>
          <cell r="B4942" t="str">
            <v>DOURADO</v>
          </cell>
          <cell r="C4942" t="str">
            <v>SP</v>
          </cell>
          <cell r="D4942">
            <v>3549</v>
          </cell>
          <cell r="E4942">
            <v>2302</v>
          </cell>
        </row>
        <row r="4943">
          <cell r="A4943" t="str">
            <v>DRACENASP</v>
          </cell>
          <cell r="B4943" t="str">
            <v>DRACENA</v>
          </cell>
          <cell r="C4943" t="str">
            <v>SP</v>
          </cell>
          <cell r="D4943">
            <v>24329</v>
          </cell>
          <cell r="E4943">
            <v>13198</v>
          </cell>
        </row>
        <row r="4944">
          <cell r="A4944" t="str">
            <v>DUARTINASP</v>
          </cell>
          <cell r="B4944" t="str">
            <v>DUARTINA</v>
          </cell>
          <cell r="C4944" t="str">
            <v>SP</v>
          </cell>
          <cell r="D4944">
            <v>4746</v>
          </cell>
          <cell r="E4944">
            <v>2903</v>
          </cell>
        </row>
        <row r="4945">
          <cell r="A4945" t="str">
            <v>DUMONTSP</v>
          </cell>
          <cell r="B4945" t="str">
            <v>DUMONT</v>
          </cell>
          <cell r="C4945" t="str">
            <v>SP</v>
          </cell>
          <cell r="D4945">
            <v>2890</v>
          </cell>
          <cell r="E4945">
            <v>1717</v>
          </cell>
        </row>
        <row r="4946">
          <cell r="A4946" t="str">
            <v>ECHAPORASP</v>
          </cell>
          <cell r="B4946" t="str">
            <v>ECHAPORA</v>
          </cell>
          <cell r="C4946" t="str">
            <v>SP</v>
          </cell>
          <cell r="D4946">
            <v>1765</v>
          </cell>
          <cell r="E4946">
            <v>1145</v>
          </cell>
        </row>
        <row r="4947">
          <cell r="A4947" t="str">
            <v>ELDORADOSP</v>
          </cell>
          <cell r="B4947" t="str">
            <v>ELDORADO</v>
          </cell>
          <cell r="C4947" t="str">
            <v>SP</v>
          </cell>
          <cell r="D4947">
            <v>2689</v>
          </cell>
          <cell r="E4947">
            <v>1221</v>
          </cell>
        </row>
        <row r="4948">
          <cell r="A4948" t="str">
            <v>ELIAS FAUSTOSP</v>
          </cell>
          <cell r="B4948" t="str">
            <v>ELIAS FAUSTO</v>
          </cell>
          <cell r="C4948" t="str">
            <v>SP</v>
          </cell>
          <cell r="D4948">
            <v>4378</v>
          </cell>
          <cell r="E4948">
            <v>2263</v>
          </cell>
        </row>
        <row r="4949">
          <cell r="A4949" t="str">
            <v>ELISIARIOSP</v>
          </cell>
          <cell r="B4949" t="str">
            <v>ELISIARIO</v>
          </cell>
          <cell r="C4949" t="str">
            <v>SP</v>
          </cell>
          <cell r="D4949">
            <v>1067</v>
          </cell>
          <cell r="E4949">
            <v>670</v>
          </cell>
        </row>
        <row r="4950">
          <cell r="A4950" t="str">
            <v>EMBAUBASP</v>
          </cell>
          <cell r="B4950" t="str">
            <v>EMBAUBA</v>
          </cell>
          <cell r="C4950" t="str">
            <v>SP</v>
          </cell>
          <cell r="D4950">
            <v>844</v>
          </cell>
          <cell r="E4950">
            <v>518</v>
          </cell>
        </row>
        <row r="4951">
          <cell r="A4951" t="str">
            <v>EMBUSP</v>
          </cell>
          <cell r="B4951" t="str">
            <v>EMBU</v>
          </cell>
          <cell r="C4951" t="str">
            <v>SP</v>
          </cell>
          <cell r="D4951">
            <v>61708</v>
          </cell>
          <cell r="E4951">
            <v>38367</v>
          </cell>
        </row>
        <row r="4952">
          <cell r="A4952" t="str">
            <v>EMBU-GUACUSP</v>
          </cell>
          <cell r="B4952" t="str">
            <v>EMBU-GUACU</v>
          </cell>
          <cell r="C4952" t="str">
            <v>SP</v>
          </cell>
          <cell r="D4952">
            <v>18144</v>
          </cell>
          <cell r="E4952">
            <v>10801</v>
          </cell>
        </row>
        <row r="4953">
          <cell r="A4953" t="str">
            <v>EMILIANOPOLISSP</v>
          </cell>
          <cell r="B4953" t="str">
            <v>EMILIANOPOLIS</v>
          </cell>
          <cell r="C4953" t="str">
            <v>SP</v>
          </cell>
          <cell r="D4953">
            <v>958</v>
          </cell>
          <cell r="E4953">
            <v>530</v>
          </cell>
        </row>
        <row r="4954">
          <cell r="A4954" t="str">
            <v>ENGENHEIRO COELHOSP</v>
          </cell>
          <cell r="B4954" t="str">
            <v>ENGENHEIRO COELHO</v>
          </cell>
          <cell r="C4954" t="str">
            <v>SP</v>
          </cell>
          <cell r="D4954">
            <v>5371</v>
          </cell>
          <cell r="E4954">
            <v>2764</v>
          </cell>
        </row>
        <row r="4955">
          <cell r="A4955" t="str">
            <v>ESPIRITO SANTO DO PINHALSP</v>
          </cell>
          <cell r="B4955" t="str">
            <v>ESPIRITO SANTO DO PINHAL</v>
          </cell>
          <cell r="C4955" t="str">
            <v>SP</v>
          </cell>
          <cell r="D4955">
            <v>20449</v>
          </cell>
          <cell r="E4955">
            <v>12650</v>
          </cell>
        </row>
        <row r="4956">
          <cell r="A4956" t="str">
            <v>ESPIRITO SANTO DO TURVOSP</v>
          </cell>
          <cell r="B4956" t="str">
            <v>ESPIRITO SANTO DO TURVO</v>
          </cell>
          <cell r="C4956" t="str">
            <v>SP</v>
          </cell>
          <cell r="D4956">
            <v>1518</v>
          </cell>
          <cell r="E4956">
            <v>910</v>
          </cell>
        </row>
        <row r="4957">
          <cell r="A4957" t="str">
            <v>ESTIVA GERBISP</v>
          </cell>
          <cell r="B4957" t="str">
            <v>ESTIVA GERBI</v>
          </cell>
          <cell r="C4957" t="str">
            <v>SP</v>
          </cell>
          <cell r="D4957">
            <v>4244</v>
          </cell>
          <cell r="E4957">
            <v>2339</v>
          </cell>
        </row>
        <row r="4958">
          <cell r="A4958" t="str">
            <v>ESTRELA D'OESTESP</v>
          </cell>
          <cell r="B4958" t="str">
            <v>ESTRELA D'OESTE</v>
          </cell>
          <cell r="C4958" t="str">
            <v>SP</v>
          </cell>
          <cell r="D4958">
            <v>4142</v>
          </cell>
          <cell r="E4958">
            <v>2380</v>
          </cell>
        </row>
        <row r="4959">
          <cell r="A4959" t="str">
            <v>ESTRELA DO NORTESP</v>
          </cell>
          <cell r="B4959" t="str">
            <v>ESTRELA DO NORTE</v>
          </cell>
          <cell r="C4959" t="str">
            <v>SP</v>
          </cell>
          <cell r="D4959">
            <v>684</v>
          </cell>
          <cell r="E4959">
            <v>488</v>
          </cell>
        </row>
        <row r="4960">
          <cell r="A4960" t="str">
            <v>EUCLIDES DA CUNHA PAULISTASP</v>
          </cell>
          <cell r="B4960" t="str">
            <v>EUCLIDES DA CUNHA PAULISTA</v>
          </cell>
          <cell r="C4960" t="str">
            <v>SP</v>
          </cell>
          <cell r="D4960">
            <v>2281</v>
          </cell>
          <cell r="E4960">
            <v>1193</v>
          </cell>
        </row>
        <row r="4961">
          <cell r="A4961" t="str">
            <v>FARTURASP</v>
          </cell>
          <cell r="B4961" t="str">
            <v>FARTURA</v>
          </cell>
          <cell r="C4961" t="str">
            <v>SP</v>
          </cell>
          <cell r="D4961">
            <v>5563</v>
          </cell>
          <cell r="E4961">
            <v>3682</v>
          </cell>
        </row>
        <row r="4962">
          <cell r="A4962" t="str">
            <v>FERNANDO PRESTESSP</v>
          </cell>
          <cell r="B4962" t="str">
            <v>FERNANDO PRESTES</v>
          </cell>
          <cell r="C4962" t="str">
            <v>SP</v>
          </cell>
          <cell r="D4962">
            <v>2490</v>
          </cell>
          <cell r="E4962">
            <v>1522</v>
          </cell>
        </row>
        <row r="4963">
          <cell r="A4963" t="str">
            <v>FERNANDOPOLISSP</v>
          </cell>
          <cell r="B4963" t="str">
            <v>FERNANDOPOLIS</v>
          </cell>
          <cell r="C4963" t="str">
            <v>SP</v>
          </cell>
          <cell r="D4963">
            <v>39534</v>
          </cell>
          <cell r="E4963">
            <v>20659</v>
          </cell>
        </row>
        <row r="4964">
          <cell r="A4964" t="str">
            <v>FERNAOSP</v>
          </cell>
          <cell r="B4964" t="str">
            <v>FERNAO</v>
          </cell>
          <cell r="C4964" t="str">
            <v>SP</v>
          </cell>
          <cell r="D4964">
            <v>464</v>
          </cell>
          <cell r="E4964">
            <v>256</v>
          </cell>
        </row>
        <row r="4965">
          <cell r="A4965" t="str">
            <v>FERRAZ DE VASCONCELOSSP</v>
          </cell>
          <cell r="B4965" t="str">
            <v>FERRAZ DE VASCONCELOS</v>
          </cell>
          <cell r="C4965" t="str">
            <v>SP</v>
          </cell>
          <cell r="D4965">
            <v>35961</v>
          </cell>
          <cell r="E4965">
            <v>25232</v>
          </cell>
        </row>
        <row r="4966">
          <cell r="A4966" t="str">
            <v>FLORA RICASP</v>
          </cell>
          <cell r="B4966" t="str">
            <v>FLORA RICA</v>
          </cell>
          <cell r="C4966" t="str">
            <v>SP</v>
          </cell>
          <cell r="D4966">
            <v>540</v>
          </cell>
          <cell r="E4966">
            <v>326</v>
          </cell>
        </row>
        <row r="4967">
          <cell r="A4967" t="str">
            <v>FLOREALSP</v>
          </cell>
          <cell r="B4967" t="str">
            <v>FLOREAL</v>
          </cell>
          <cell r="C4967" t="str">
            <v>SP</v>
          </cell>
          <cell r="D4967">
            <v>1420</v>
          </cell>
          <cell r="E4967">
            <v>887</v>
          </cell>
        </row>
        <row r="4968">
          <cell r="A4968" t="str">
            <v>FLORIDA PAULISTASP</v>
          </cell>
          <cell r="B4968" t="str">
            <v>FLORIDA PAULISTA</v>
          </cell>
          <cell r="C4968" t="str">
            <v>SP</v>
          </cell>
          <cell r="D4968">
            <v>4116</v>
          </cell>
          <cell r="E4968">
            <v>2676</v>
          </cell>
        </row>
        <row r="4969">
          <cell r="A4969" t="str">
            <v>FLORINEASP</v>
          </cell>
          <cell r="B4969" t="str">
            <v>FLORINEA</v>
          </cell>
          <cell r="C4969" t="str">
            <v>SP</v>
          </cell>
          <cell r="D4969">
            <v>881</v>
          </cell>
          <cell r="E4969">
            <v>509</v>
          </cell>
        </row>
        <row r="4970">
          <cell r="A4970" t="str">
            <v>FRANCASP</v>
          </cell>
          <cell r="B4970" t="str">
            <v>FRANCA</v>
          </cell>
          <cell r="C4970" t="str">
            <v>SP</v>
          </cell>
          <cell r="D4970">
            <v>176783</v>
          </cell>
          <cell r="E4970">
            <v>106175</v>
          </cell>
        </row>
        <row r="4971">
          <cell r="A4971" t="str">
            <v>FRANCISCO MORATOSP</v>
          </cell>
          <cell r="B4971" t="str">
            <v>FRANCISCO MORATO</v>
          </cell>
          <cell r="C4971" t="str">
            <v>SP</v>
          </cell>
          <cell r="D4971">
            <v>23275</v>
          </cell>
          <cell r="E4971">
            <v>15936</v>
          </cell>
        </row>
        <row r="4972">
          <cell r="A4972" t="str">
            <v>FRANCO DA ROCHASP</v>
          </cell>
          <cell r="B4972" t="str">
            <v>FRANCO DA ROCHA</v>
          </cell>
          <cell r="C4972" t="str">
            <v>SP</v>
          </cell>
          <cell r="D4972">
            <v>29449</v>
          </cell>
          <cell r="E4972">
            <v>20328</v>
          </cell>
        </row>
        <row r="4973">
          <cell r="A4973" t="str">
            <v>GABRIEL MONTEIROSP</v>
          </cell>
          <cell r="B4973" t="str">
            <v>GABRIEL MONTEIRO</v>
          </cell>
          <cell r="C4973" t="str">
            <v>SP</v>
          </cell>
          <cell r="D4973">
            <v>1159</v>
          </cell>
          <cell r="E4973">
            <v>603</v>
          </cell>
        </row>
        <row r="4974">
          <cell r="A4974" t="str">
            <v>GALIASP</v>
          </cell>
          <cell r="B4974" t="str">
            <v>GALIA</v>
          </cell>
          <cell r="C4974" t="str">
            <v>SP</v>
          </cell>
          <cell r="D4974">
            <v>2129</v>
          </cell>
          <cell r="E4974">
            <v>1230</v>
          </cell>
        </row>
        <row r="4975">
          <cell r="A4975" t="str">
            <v>GARCASP</v>
          </cell>
          <cell r="B4975" t="str">
            <v>GARCA</v>
          </cell>
          <cell r="C4975" t="str">
            <v>SP</v>
          </cell>
          <cell r="D4975">
            <v>19530</v>
          </cell>
          <cell r="E4975">
            <v>11161</v>
          </cell>
        </row>
        <row r="4976">
          <cell r="A4976" t="str">
            <v>GASTAO VIDIGALSP</v>
          </cell>
          <cell r="B4976" t="str">
            <v>GASTAO VIDIGAL</v>
          </cell>
          <cell r="C4976" t="str">
            <v>SP</v>
          </cell>
          <cell r="D4976">
            <v>1458</v>
          </cell>
          <cell r="E4976">
            <v>848</v>
          </cell>
        </row>
        <row r="4977">
          <cell r="A4977" t="str">
            <v>GAVIAO PEIXOTOSP</v>
          </cell>
          <cell r="B4977" t="str">
            <v>GAVIAO PEIXOTO</v>
          </cell>
          <cell r="C4977" t="str">
            <v>SP</v>
          </cell>
          <cell r="D4977">
            <v>1096</v>
          </cell>
          <cell r="E4977">
            <v>778</v>
          </cell>
        </row>
        <row r="4978">
          <cell r="A4978" t="str">
            <v>GENERAL SALGADOSP</v>
          </cell>
          <cell r="B4978" t="str">
            <v>GENERAL SALGADO</v>
          </cell>
          <cell r="C4978" t="str">
            <v>SP</v>
          </cell>
          <cell r="D4978">
            <v>5082</v>
          </cell>
          <cell r="E4978">
            <v>3020</v>
          </cell>
        </row>
        <row r="4979">
          <cell r="A4979" t="str">
            <v>GETULINASP</v>
          </cell>
          <cell r="B4979" t="str">
            <v>GETULINA</v>
          </cell>
          <cell r="C4979" t="str">
            <v>SP</v>
          </cell>
          <cell r="D4979">
            <v>3026</v>
          </cell>
          <cell r="E4979">
            <v>1980</v>
          </cell>
        </row>
        <row r="4980">
          <cell r="A4980" t="str">
            <v>GLICERIOSP</v>
          </cell>
          <cell r="B4980" t="str">
            <v>GLICERIO</v>
          </cell>
          <cell r="C4980" t="str">
            <v>SP</v>
          </cell>
          <cell r="D4980">
            <v>1264</v>
          </cell>
          <cell r="E4980">
            <v>682</v>
          </cell>
        </row>
        <row r="4981">
          <cell r="A4981" t="str">
            <v>GUAICARASP</v>
          </cell>
          <cell r="B4981" t="str">
            <v>GUAICARA</v>
          </cell>
          <cell r="C4981" t="str">
            <v>SP</v>
          </cell>
          <cell r="D4981">
            <v>3262</v>
          </cell>
          <cell r="E4981">
            <v>1860</v>
          </cell>
        </row>
        <row r="4982">
          <cell r="A4982" t="str">
            <v>GUAIMBESP</v>
          </cell>
          <cell r="B4982" t="str">
            <v>GUAIMBE</v>
          </cell>
          <cell r="C4982" t="str">
            <v>SP</v>
          </cell>
          <cell r="D4982">
            <v>1431</v>
          </cell>
          <cell r="E4982">
            <v>943</v>
          </cell>
        </row>
        <row r="4983">
          <cell r="A4983" t="str">
            <v>GUAIRASP</v>
          </cell>
          <cell r="B4983" t="str">
            <v>GUAIRA</v>
          </cell>
          <cell r="C4983" t="str">
            <v>SP</v>
          </cell>
          <cell r="D4983">
            <v>18629</v>
          </cell>
          <cell r="E4983">
            <v>9423</v>
          </cell>
        </row>
        <row r="4984">
          <cell r="A4984" t="str">
            <v>GUAPIACUSP</v>
          </cell>
          <cell r="B4984" t="str">
            <v>GUAPIACU</v>
          </cell>
          <cell r="C4984" t="str">
            <v>SP</v>
          </cell>
          <cell r="D4984">
            <v>7354</v>
          </cell>
          <cell r="E4984">
            <v>4110</v>
          </cell>
        </row>
        <row r="4985">
          <cell r="A4985" t="str">
            <v>GUAPIARASP</v>
          </cell>
          <cell r="B4985" t="str">
            <v>GUAPIARA</v>
          </cell>
          <cell r="C4985" t="str">
            <v>SP</v>
          </cell>
          <cell r="D4985">
            <v>3206</v>
          </cell>
          <cell r="E4985">
            <v>1606</v>
          </cell>
        </row>
        <row r="4986">
          <cell r="A4986" t="str">
            <v>GUARASP</v>
          </cell>
          <cell r="B4986" t="str">
            <v>GUARA</v>
          </cell>
          <cell r="C4986" t="str">
            <v>SP</v>
          </cell>
          <cell r="D4986">
            <v>5849</v>
          </cell>
          <cell r="E4986">
            <v>3709</v>
          </cell>
        </row>
        <row r="4987">
          <cell r="A4987" t="str">
            <v>GUARACAISP</v>
          </cell>
          <cell r="B4987" t="str">
            <v>GUARACAI</v>
          </cell>
          <cell r="C4987" t="str">
            <v>SP</v>
          </cell>
          <cell r="D4987">
            <v>3693</v>
          </cell>
          <cell r="E4987">
            <v>1970</v>
          </cell>
        </row>
        <row r="4988">
          <cell r="A4988" t="str">
            <v>GUARACISP</v>
          </cell>
          <cell r="B4988" t="str">
            <v>GUARACI</v>
          </cell>
          <cell r="C4988" t="str">
            <v>SP</v>
          </cell>
          <cell r="D4988">
            <v>2896</v>
          </cell>
          <cell r="E4988">
            <v>1768</v>
          </cell>
        </row>
        <row r="4989">
          <cell r="A4989" t="str">
            <v>GUARANI D'OESTESP</v>
          </cell>
          <cell r="B4989" t="str">
            <v>GUARANI D'OESTE</v>
          </cell>
          <cell r="C4989" t="str">
            <v>SP</v>
          </cell>
          <cell r="D4989">
            <v>678</v>
          </cell>
          <cell r="E4989">
            <v>401</v>
          </cell>
        </row>
        <row r="4990">
          <cell r="A4990" t="str">
            <v>GUARANTASP</v>
          </cell>
          <cell r="B4990" t="str">
            <v>GUARANTA</v>
          </cell>
          <cell r="C4990" t="str">
            <v>SP</v>
          </cell>
          <cell r="D4990">
            <v>1771</v>
          </cell>
          <cell r="E4990">
            <v>1080</v>
          </cell>
        </row>
        <row r="4991">
          <cell r="A4991" t="str">
            <v>GUARARAPESSP</v>
          </cell>
          <cell r="B4991" t="str">
            <v>GUARARAPES</v>
          </cell>
          <cell r="C4991" t="str">
            <v>SP</v>
          </cell>
          <cell r="D4991">
            <v>14236</v>
          </cell>
          <cell r="E4991">
            <v>7154</v>
          </cell>
        </row>
        <row r="4992">
          <cell r="A4992" t="str">
            <v>GUARAREMASP</v>
          </cell>
          <cell r="B4992" t="str">
            <v>GUARAREMA</v>
          </cell>
          <cell r="C4992" t="str">
            <v>SP</v>
          </cell>
          <cell r="D4992">
            <v>9852</v>
          </cell>
          <cell r="E4992">
            <v>5953</v>
          </cell>
        </row>
        <row r="4993">
          <cell r="A4993" t="str">
            <v>GUARATINGUETASP</v>
          </cell>
          <cell r="B4993" t="str">
            <v>GUARATINGUETA</v>
          </cell>
          <cell r="C4993" t="str">
            <v>SP</v>
          </cell>
          <cell r="D4993">
            <v>48647</v>
          </cell>
          <cell r="E4993">
            <v>30430</v>
          </cell>
        </row>
        <row r="4994">
          <cell r="A4994" t="str">
            <v>GUAREISP</v>
          </cell>
          <cell r="B4994" t="str">
            <v>GUAREI</v>
          </cell>
          <cell r="C4994" t="str">
            <v>SP</v>
          </cell>
          <cell r="D4994">
            <v>3263</v>
          </cell>
          <cell r="E4994">
            <v>1714</v>
          </cell>
        </row>
        <row r="4995">
          <cell r="A4995" t="str">
            <v>GUARIBASP</v>
          </cell>
          <cell r="B4995" t="str">
            <v>GUARIBA</v>
          </cell>
          <cell r="C4995" t="str">
            <v>SP</v>
          </cell>
          <cell r="D4995">
            <v>13107</v>
          </cell>
          <cell r="E4995">
            <v>7807</v>
          </cell>
        </row>
        <row r="4996">
          <cell r="A4996" t="str">
            <v>GUARUJASP</v>
          </cell>
          <cell r="B4996" t="str">
            <v>GUARUJA</v>
          </cell>
          <cell r="C4996" t="str">
            <v>SP</v>
          </cell>
          <cell r="D4996">
            <v>91576</v>
          </cell>
          <cell r="E4996">
            <v>42483</v>
          </cell>
        </row>
        <row r="4997">
          <cell r="A4997" t="str">
            <v>GUARULHOSSP</v>
          </cell>
          <cell r="B4997" t="str">
            <v>GUARULHOS</v>
          </cell>
          <cell r="C4997" t="str">
            <v>SP</v>
          </cell>
          <cell r="D4997">
            <v>429970</v>
          </cell>
          <cell r="E4997">
            <v>291932</v>
          </cell>
        </row>
        <row r="4998">
          <cell r="A4998" t="str">
            <v>GUATAPARASP</v>
          </cell>
          <cell r="B4998" t="str">
            <v>GUATAPARA</v>
          </cell>
          <cell r="C4998" t="str">
            <v>SP</v>
          </cell>
          <cell r="D4998">
            <v>1806</v>
          </cell>
          <cell r="E4998">
            <v>1063</v>
          </cell>
        </row>
        <row r="4999">
          <cell r="A4999" t="str">
            <v>GUZOLANDIASP</v>
          </cell>
          <cell r="B4999" t="str">
            <v>GUZOLANDIA</v>
          </cell>
          <cell r="C4999" t="str">
            <v>SP</v>
          </cell>
          <cell r="D4999">
            <v>1266</v>
          </cell>
          <cell r="E4999">
            <v>813</v>
          </cell>
        </row>
        <row r="5000">
          <cell r="A5000" t="str">
            <v>HERCULANDIASP</v>
          </cell>
          <cell r="B5000" t="str">
            <v>HERCULANDIA</v>
          </cell>
          <cell r="C5000" t="str">
            <v>SP</v>
          </cell>
          <cell r="D5000">
            <v>2779</v>
          </cell>
          <cell r="E5000">
            <v>1434</v>
          </cell>
        </row>
        <row r="5001">
          <cell r="A5001" t="str">
            <v>HOLAMBRASP</v>
          </cell>
          <cell r="B5001" t="str">
            <v>HOLAMBRA</v>
          </cell>
          <cell r="C5001" t="str">
            <v>SP</v>
          </cell>
          <cell r="D5001">
            <v>5983</v>
          </cell>
          <cell r="E5001">
            <v>3158</v>
          </cell>
        </row>
        <row r="5002">
          <cell r="A5002" t="str">
            <v>HORTOLANDIASP</v>
          </cell>
          <cell r="B5002" t="str">
            <v>HORTOLANDIA</v>
          </cell>
          <cell r="C5002" t="str">
            <v>SP</v>
          </cell>
          <cell r="D5002">
            <v>59270</v>
          </cell>
          <cell r="E5002">
            <v>40820</v>
          </cell>
        </row>
        <row r="5003">
          <cell r="A5003" t="str">
            <v>IACANGASP</v>
          </cell>
          <cell r="B5003" t="str">
            <v>IACANGA</v>
          </cell>
          <cell r="C5003" t="str">
            <v>SP</v>
          </cell>
          <cell r="D5003">
            <v>3656</v>
          </cell>
          <cell r="E5003">
            <v>2154</v>
          </cell>
        </row>
        <row r="5004">
          <cell r="A5004" t="str">
            <v>IACRISP</v>
          </cell>
          <cell r="B5004" t="str">
            <v>IACRI</v>
          </cell>
          <cell r="C5004" t="str">
            <v>SP</v>
          </cell>
          <cell r="D5004">
            <v>2001</v>
          </cell>
          <cell r="E5004">
            <v>1275</v>
          </cell>
        </row>
        <row r="5005">
          <cell r="A5005" t="str">
            <v>IARASSP</v>
          </cell>
          <cell r="B5005" t="str">
            <v>IARAS</v>
          </cell>
          <cell r="C5005" t="str">
            <v>SP</v>
          </cell>
          <cell r="D5005">
            <v>888</v>
          </cell>
          <cell r="E5005">
            <v>516</v>
          </cell>
        </row>
        <row r="5006">
          <cell r="A5006" t="str">
            <v>IBATESP</v>
          </cell>
          <cell r="B5006" t="str">
            <v>IBATE</v>
          </cell>
          <cell r="C5006" t="str">
            <v>SP</v>
          </cell>
          <cell r="D5006">
            <v>11311</v>
          </cell>
          <cell r="E5006">
            <v>6907</v>
          </cell>
        </row>
        <row r="5007">
          <cell r="A5007" t="str">
            <v>IBIRASP</v>
          </cell>
          <cell r="B5007" t="str">
            <v>IBIRA</v>
          </cell>
          <cell r="C5007" t="str">
            <v>SP</v>
          </cell>
          <cell r="D5007">
            <v>4011</v>
          </cell>
          <cell r="E5007">
            <v>2522</v>
          </cell>
        </row>
        <row r="5008">
          <cell r="A5008" t="str">
            <v>IBIRAREMASP</v>
          </cell>
          <cell r="B5008" t="str">
            <v>IBIRAREMA</v>
          </cell>
          <cell r="C5008" t="str">
            <v>SP</v>
          </cell>
          <cell r="D5008">
            <v>2154</v>
          </cell>
          <cell r="E5008">
            <v>1161</v>
          </cell>
        </row>
        <row r="5009">
          <cell r="A5009" t="str">
            <v>IBITINGASP</v>
          </cell>
          <cell r="B5009" t="str">
            <v>IBITINGA</v>
          </cell>
          <cell r="C5009" t="str">
            <v>SP</v>
          </cell>
          <cell r="D5009">
            <v>26738</v>
          </cell>
          <cell r="E5009">
            <v>14335</v>
          </cell>
        </row>
        <row r="5010">
          <cell r="A5010" t="str">
            <v>IBIUNASP</v>
          </cell>
          <cell r="B5010" t="str">
            <v>IBIUNA</v>
          </cell>
          <cell r="C5010" t="str">
            <v>SP</v>
          </cell>
          <cell r="D5010">
            <v>24666</v>
          </cell>
          <cell r="E5010">
            <v>13566</v>
          </cell>
        </row>
        <row r="5011">
          <cell r="A5011" t="str">
            <v>ICEMSP</v>
          </cell>
          <cell r="B5011" t="str">
            <v>ICEM</v>
          </cell>
          <cell r="C5011" t="str">
            <v>SP</v>
          </cell>
          <cell r="D5011">
            <v>2935</v>
          </cell>
          <cell r="E5011">
            <v>1740</v>
          </cell>
        </row>
        <row r="5012">
          <cell r="A5012" t="str">
            <v>IEPESP</v>
          </cell>
          <cell r="B5012" t="str">
            <v>IEPE</v>
          </cell>
          <cell r="C5012" t="str">
            <v>SP</v>
          </cell>
          <cell r="D5012">
            <v>2752</v>
          </cell>
          <cell r="E5012">
            <v>1646</v>
          </cell>
        </row>
        <row r="5013">
          <cell r="A5013" t="str">
            <v>IGARACU DO TIETESP</v>
          </cell>
          <cell r="B5013" t="str">
            <v>IGARACU DO TIETE</v>
          </cell>
          <cell r="C5013" t="str">
            <v>SP</v>
          </cell>
          <cell r="D5013">
            <v>8235</v>
          </cell>
          <cell r="E5013">
            <v>5154</v>
          </cell>
        </row>
        <row r="5014">
          <cell r="A5014" t="str">
            <v>IGARAPAVASP</v>
          </cell>
          <cell r="B5014" t="str">
            <v>IGARAPAVA</v>
          </cell>
          <cell r="C5014" t="str">
            <v>SP</v>
          </cell>
          <cell r="D5014">
            <v>9239</v>
          </cell>
          <cell r="E5014">
            <v>6113</v>
          </cell>
        </row>
        <row r="5015">
          <cell r="A5015" t="str">
            <v>IGARATASP</v>
          </cell>
          <cell r="B5015" t="str">
            <v>IGARATA</v>
          </cell>
          <cell r="C5015" t="str">
            <v>SP</v>
          </cell>
          <cell r="D5015">
            <v>3218</v>
          </cell>
          <cell r="E5015">
            <v>1878</v>
          </cell>
        </row>
        <row r="5016">
          <cell r="A5016" t="str">
            <v>IGUAPESP</v>
          </cell>
          <cell r="B5016" t="str">
            <v>IGUAPE</v>
          </cell>
          <cell r="C5016" t="str">
            <v>SP</v>
          </cell>
          <cell r="D5016">
            <v>5593</v>
          </cell>
          <cell r="E5016">
            <v>2989</v>
          </cell>
        </row>
        <row r="5017">
          <cell r="A5017" t="str">
            <v>ILHA COMPRIDASP</v>
          </cell>
          <cell r="B5017" t="str">
            <v>ILHA COMPRIDA</v>
          </cell>
          <cell r="C5017" t="str">
            <v>SP</v>
          </cell>
          <cell r="D5017">
            <v>2558</v>
          </cell>
          <cell r="E5017">
            <v>1232</v>
          </cell>
        </row>
        <row r="5018">
          <cell r="A5018" t="str">
            <v>ILHA SOLTEIRASP</v>
          </cell>
          <cell r="B5018" t="str">
            <v>ILHA SOLTEIRA</v>
          </cell>
          <cell r="C5018" t="str">
            <v>SP</v>
          </cell>
          <cell r="D5018">
            <v>12397</v>
          </cell>
          <cell r="E5018">
            <v>6691</v>
          </cell>
        </row>
        <row r="5019">
          <cell r="A5019" t="str">
            <v>ILHABELASP</v>
          </cell>
          <cell r="B5019" t="str">
            <v>ILHABELA</v>
          </cell>
          <cell r="C5019" t="str">
            <v>SP</v>
          </cell>
          <cell r="D5019">
            <v>9674</v>
          </cell>
          <cell r="E5019">
            <v>3862</v>
          </cell>
        </row>
        <row r="5020">
          <cell r="A5020" t="str">
            <v>INDAIATUBASP</v>
          </cell>
          <cell r="B5020" t="str">
            <v>INDAIATUBA</v>
          </cell>
          <cell r="C5020" t="str">
            <v>SP</v>
          </cell>
          <cell r="D5020">
            <v>120167</v>
          </cell>
          <cell r="E5020">
            <v>70610</v>
          </cell>
        </row>
        <row r="5021">
          <cell r="A5021" t="str">
            <v>INDIANASP</v>
          </cell>
          <cell r="B5021" t="str">
            <v>INDIANA</v>
          </cell>
          <cell r="C5021" t="str">
            <v>SP</v>
          </cell>
          <cell r="D5021">
            <v>2017</v>
          </cell>
          <cell r="E5021">
            <v>1169</v>
          </cell>
        </row>
        <row r="5022">
          <cell r="A5022" t="str">
            <v>INDIAPORASP</v>
          </cell>
          <cell r="B5022" t="str">
            <v>INDIAPORA</v>
          </cell>
          <cell r="C5022" t="str">
            <v>SP</v>
          </cell>
          <cell r="D5022">
            <v>1663</v>
          </cell>
          <cell r="E5022">
            <v>1071</v>
          </cell>
        </row>
        <row r="5023">
          <cell r="A5023" t="str">
            <v>INUBIA PAULISTASP</v>
          </cell>
          <cell r="B5023" t="str">
            <v>INUBIA PAULISTA</v>
          </cell>
          <cell r="C5023" t="str">
            <v>SP</v>
          </cell>
          <cell r="D5023">
            <v>1230</v>
          </cell>
          <cell r="E5023">
            <v>834</v>
          </cell>
        </row>
        <row r="5024">
          <cell r="A5024" t="str">
            <v>IPAUSSUSP</v>
          </cell>
          <cell r="B5024" t="str">
            <v>IPAUSSU</v>
          </cell>
          <cell r="C5024" t="str">
            <v>SP</v>
          </cell>
          <cell r="D5024">
            <v>3806</v>
          </cell>
          <cell r="E5024">
            <v>2382</v>
          </cell>
        </row>
        <row r="5025">
          <cell r="A5025" t="str">
            <v>IPEROSP</v>
          </cell>
          <cell r="B5025" t="str">
            <v>IPERO</v>
          </cell>
          <cell r="C5025" t="str">
            <v>SP</v>
          </cell>
          <cell r="D5025">
            <v>5574</v>
          </cell>
          <cell r="E5025">
            <v>3460</v>
          </cell>
        </row>
        <row r="5026">
          <cell r="A5026" t="str">
            <v>IPEUNASP</v>
          </cell>
          <cell r="B5026" t="str">
            <v>IPEUNA</v>
          </cell>
          <cell r="C5026" t="str">
            <v>SP</v>
          </cell>
          <cell r="D5026">
            <v>2410</v>
          </cell>
          <cell r="E5026">
            <v>1393</v>
          </cell>
        </row>
        <row r="5027">
          <cell r="A5027" t="str">
            <v>IPIGUASP</v>
          </cell>
          <cell r="B5027" t="str">
            <v>IPIGUA</v>
          </cell>
          <cell r="C5027" t="str">
            <v>SP</v>
          </cell>
          <cell r="D5027">
            <v>903</v>
          </cell>
          <cell r="E5027">
            <v>517</v>
          </cell>
        </row>
        <row r="5028">
          <cell r="A5028" t="str">
            <v>IPORANGASP</v>
          </cell>
          <cell r="B5028" t="str">
            <v>IPORANGA</v>
          </cell>
          <cell r="C5028" t="str">
            <v>SP</v>
          </cell>
          <cell r="D5028">
            <v>509</v>
          </cell>
          <cell r="E5028">
            <v>272</v>
          </cell>
        </row>
        <row r="5029">
          <cell r="A5029" t="str">
            <v>IPUASP</v>
          </cell>
          <cell r="B5029" t="str">
            <v>IPUA</v>
          </cell>
          <cell r="C5029" t="str">
            <v>SP</v>
          </cell>
          <cell r="D5029">
            <v>4804</v>
          </cell>
          <cell r="E5029">
            <v>2823</v>
          </cell>
        </row>
        <row r="5030">
          <cell r="A5030" t="str">
            <v>IRACEMAPOLISSP</v>
          </cell>
          <cell r="B5030" t="str">
            <v>IRACEMAPOLIS</v>
          </cell>
          <cell r="C5030" t="str">
            <v>SP</v>
          </cell>
          <cell r="D5030">
            <v>10681</v>
          </cell>
          <cell r="E5030">
            <v>6008</v>
          </cell>
        </row>
        <row r="5031">
          <cell r="A5031" t="str">
            <v>IRAPUASP</v>
          </cell>
          <cell r="B5031" t="str">
            <v>IRAPUA</v>
          </cell>
          <cell r="C5031" t="str">
            <v>SP</v>
          </cell>
          <cell r="D5031">
            <v>2359</v>
          </cell>
          <cell r="E5031">
            <v>1457</v>
          </cell>
        </row>
        <row r="5032">
          <cell r="A5032" t="str">
            <v>IRAPURUSP</v>
          </cell>
          <cell r="B5032" t="str">
            <v>IRAPURU</v>
          </cell>
          <cell r="C5032" t="str">
            <v>SP</v>
          </cell>
          <cell r="D5032">
            <v>2143</v>
          </cell>
          <cell r="E5032">
            <v>1356</v>
          </cell>
        </row>
        <row r="5033">
          <cell r="A5033" t="str">
            <v>ITABERASP</v>
          </cell>
          <cell r="B5033" t="str">
            <v>ITABERA</v>
          </cell>
          <cell r="C5033" t="str">
            <v>SP</v>
          </cell>
          <cell r="D5033">
            <v>4195</v>
          </cell>
          <cell r="E5033">
            <v>2351</v>
          </cell>
        </row>
        <row r="5034">
          <cell r="A5034" t="str">
            <v>ITAISP</v>
          </cell>
          <cell r="B5034" t="str">
            <v>ITAI</v>
          </cell>
          <cell r="C5034" t="str">
            <v>SP</v>
          </cell>
          <cell r="D5034">
            <v>7944</v>
          </cell>
          <cell r="E5034">
            <v>4758</v>
          </cell>
        </row>
        <row r="5035">
          <cell r="A5035" t="str">
            <v>ITAJOBISP</v>
          </cell>
          <cell r="B5035" t="str">
            <v>ITAJOBI</v>
          </cell>
          <cell r="C5035" t="str">
            <v>SP</v>
          </cell>
          <cell r="D5035">
            <v>7353</v>
          </cell>
          <cell r="E5035">
            <v>4297</v>
          </cell>
        </row>
        <row r="5036">
          <cell r="A5036" t="str">
            <v>ITAJUSP</v>
          </cell>
          <cell r="B5036" t="str">
            <v>ITAJU</v>
          </cell>
          <cell r="C5036" t="str">
            <v>SP</v>
          </cell>
          <cell r="D5036">
            <v>904</v>
          </cell>
          <cell r="E5036">
            <v>552</v>
          </cell>
        </row>
        <row r="5037">
          <cell r="A5037" t="str">
            <v>ITANHAEMSP</v>
          </cell>
          <cell r="B5037" t="str">
            <v>ITANHAEM</v>
          </cell>
          <cell r="C5037" t="str">
            <v>SP</v>
          </cell>
          <cell r="D5037">
            <v>22452</v>
          </cell>
          <cell r="E5037">
            <v>12438</v>
          </cell>
        </row>
        <row r="5038">
          <cell r="A5038" t="str">
            <v>ITAOCASP</v>
          </cell>
          <cell r="B5038" t="str">
            <v>ITAOCA</v>
          </cell>
          <cell r="C5038" t="str">
            <v>SP</v>
          </cell>
          <cell r="D5038">
            <v>432</v>
          </cell>
          <cell r="E5038">
            <v>195</v>
          </cell>
        </row>
        <row r="5039">
          <cell r="A5039" t="str">
            <v>ITAPECERICA DA SERRASP</v>
          </cell>
          <cell r="B5039" t="str">
            <v>ITAPECERICA DA SERRA</v>
          </cell>
          <cell r="C5039" t="str">
            <v>SP</v>
          </cell>
          <cell r="D5039">
            <v>43416</v>
          </cell>
          <cell r="E5039">
            <v>27414</v>
          </cell>
        </row>
        <row r="5040">
          <cell r="A5040" t="str">
            <v>ITAPETININGASP</v>
          </cell>
          <cell r="B5040" t="str">
            <v>ITAPETININGA</v>
          </cell>
          <cell r="C5040" t="str">
            <v>SP</v>
          </cell>
          <cell r="D5040">
            <v>60884</v>
          </cell>
          <cell r="E5040">
            <v>32899</v>
          </cell>
        </row>
        <row r="5041">
          <cell r="A5041" t="str">
            <v>ITAPEVASP</v>
          </cell>
          <cell r="B5041" t="str">
            <v>ITAPEVA</v>
          </cell>
          <cell r="C5041" t="str">
            <v>SP</v>
          </cell>
          <cell r="D5041">
            <v>35910</v>
          </cell>
          <cell r="E5041">
            <v>19051</v>
          </cell>
        </row>
        <row r="5042">
          <cell r="A5042" t="str">
            <v>ITAPEVISP</v>
          </cell>
          <cell r="B5042" t="str">
            <v>ITAPEVI</v>
          </cell>
          <cell r="C5042" t="str">
            <v>SP</v>
          </cell>
          <cell r="D5042">
            <v>52281</v>
          </cell>
          <cell r="E5042">
            <v>34070</v>
          </cell>
        </row>
        <row r="5043">
          <cell r="A5043" t="str">
            <v>ITAPIRASP</v>
          </cell>
          <cell r="B5043" t="str">
            <v>ITAPIRA</v>
          </cell>
          <cell r="C5043" t="str">
            <v>SP</v>
          </cell>
          <cell r="D5043">
            <v>38516</v>
          </cell>
          <cell r="E5043">
            <v>20107</v>
          </cell>
        </row>
        <row r="5044">
          <cell r="A5044" t="str">
            <v>ITAPIRAPUA PAULISTASP</v>
          </cell>
          <cell r="B5044" t="str">
            <v>ITAPIRAPUA PAULISTA</v>
          </cell>
          <cell r="C5044" t="str">
            <v>SP</v>
          </cell>
          <cell r="D5044">
            <v>570</v>
          </cell>
          <cell r="E5044">
            <v>255</v>
          </cell>
        </row>
        <row r="5045">
          <cell r="A5045" t="str">
            <v>ITAPOLISSP</v>
          </cell>
          <cell r="B5045" t="str">
            <v>ITAPOLIS</v>
          </cell>
          <cell r="C5045" t="str">
            <v>SP</v>
          </cell>
          <cell r="D5045">
            <v>21526</v>
          </cell>
          <cell r="E5045">
            <v>12709</v>
          </cell>
        </row>
        <row r="5046">
          <cell r="A5046" t="str">
            <v>ITAPORANGASP</v>
          </cell>
          <cell r="B5046" t="str">
            <v>ITAPORANGA</v>
          </cell>
          <cell r="C5046" t="str">
            <v>SP</v>
          </cell>
          <cell r="D5046">
            <v>4366</v>
          </cell>
          <cell r="E5046">
            <v>2326</v>
          </cell>
        </row>
        <row r="5047">
          <cell r="A5047" t="str">
            <v>ITAPUISP</v>
          </cell>
          <cell r="B5047" t="str">
            <v>ITAPUI</v>
          </cell>
          <cell r="C5047" t="str">
            <v>SP</v>
          </cell>
          <cell r="D5047">
            <v>4542</v>
          </cell>
          <cell r="E5047">
            <v>2593</v>
          </cell>
        </row>
        <row r="5048">
          <cell r="A5048" t="str">
            <v>ITAPURASP</v>
          </cell>
          <cell r="B5048" t="str">
            <v>ITAPURA</v>
          </cell>
          <cell r="C5048" t="str">
            <v>SP</v>
          </cell>
          <cell r="D5048">
            <v>780</v>
          </cell>
          <cell r="E5048">
            <v>461</v>
          </cell>
        </row>
        <row r="5049">
          <cell r="A5049" t="str">
            <v>ITAQUAQUECETUBASP</v>
          </cell>
          <cell r="B5049" t="str">
            <v>ITAQUAQUECETUBA</v>
          </cell>
          <cell r="C5049" t="str">
            <v>SP</v>
          </cell>
          <cell r="D5049">
            <v>57848</v>
          </cell>
          <cell r="E5049">
            <v>38171</v>
          </cell>
        </row>
        <row r="5050">
          <cell r="A5050" t="str">
            <v>ITARARESP</v>
          </cell>
          <cell r="B5050" t="str">
            <v>ITARARE</v>
          </cell>
          <cell r="C5050" t="str">
            <v>SP</v>
          </cell>
          <cell r="D5050">
            <v>14468</v>
          </cell>
          <cell r="E5050">
            <v>8097</v>
          </cell>
        </row>
        <row r="5051">
          <cell r="A5051" t="str">
            <v>ITARIRISP</v>
          </cell>
          <cell r="B5051" t="str">
            <v>ITARIRI</v>
          </cell>
          <cell r="C5051" t="str">
            <v>SP</v>
          </cell>
          <cell r="D5051">
            <v>2426</v>
          </cell>
          <cell r="E5051">
            <v>1192</v>
          </cell>
        </row>
        <row r="5052">
          <cell r="A5052" t="str">
            <v>ITATIBASP</v>
          </cell>
          <cell r="B5052" t="str">
            <v>ITATIBA</v>
          </cell>
          <cell r="C5052" t="str">
            <v>SP</v>
          </cell>
          <cell r="D5052">
            <v>54357</v>
          </cell>
          <cell r="E5052">
            <v>35177</v>
          </cell>
        </row>
        <row r="5053">
          <cell r="A5053" t="str">
            <v>ITATINGASP</v>
          </cell>
          <cell r="B5053" t="str">
            <v>ITATINGA</v>
          </cell>
          <cell r="C5053" t="str">
            <v>SP</v>
          </cell>
          <cell r="D5053">
            <v>5199</v>
          </cell>
          <cell r="E5053">
            <v>3238</v>
          </cell>
        </row>
        <row r="5054">
          <cell r="A5054" t="str">
            <v>ITIRAPINASP</v>
          </cell>
          <cell r="B5054" t="str">
            <v>ITIRAPINA</v>
          </cell>
          <cell r="C5054" t="str">
            <v>SP</v>
          </cell>
          <cell r="D5054">
            <v>5305</v>
          </cell>
          <cell r="E5054">
            <v>3085</v>
          </cell>
        </row>
        <row r="5055">
          <cell r="A5055" t="str">
            <v>ITIRAPUASP</v>
          </cell>
          <cell r="B5055" t="str">
            <v>ITIRAPUA</v>
          </cell>
          <cell r="C5055" t="str">
            <v>SP</v>
          </cell>
          <cell r="D5055">
            <v>1555</v>
          </cell>
          <cell r="E5055">
            <v>1019</v>
          </cell>
        </row>
        <row r="5056">
          <cell r="A5056" t="str">
            <v>ITOBISP</v>
          </cell>
          <cell r="B5056" t="str">
            <v>ITOBI</v>
          </cell>
          <cell r="C5056" t="str">
            <v>SP</v>
          </cell>
          <cell r="D5056">
            <v>2464</v>
          </cell>
          <cell r="E5056">
            <v>1312</v>
          </cell>
        </row>
        <row r="5057">
          <cell r="A5057" t="str">
            <v>ITUSP</v>
          </cell>
          <cell r="B5057" t="str">
            <v>ITU</v>
          </cell>
          <cell r="C5057" t="str">
            <v>SP</v>
          </cell>
          <cell r="D5057">
            <v>83780</v>
          </cell>
          <cell r="E5057">
            <v>51890</v>
          </cell>
        </row>
        <row r="5058">
          <cell r="A5058" t="str">
            <v>ITUPEVASP</v>
          </cell>
          <cell r="B5058" t="str">
            <v>ITUPEVA</v>
          </cell>
          <cell r="C5058" t="str">
            <v>SP</v>
          </cell>
          <cell r="D5058">
            <v>18986</v>
          </cell>
          <cell r="E5058">
            <v>11146</v>
          </cell>
        </row>
        <row r="5059">
          <cell r="A5059" t="str">
            <v>ITUVERAVASP</v>
          </cell>
          <cell r="B5059" t="str">
            <v>ITUVERAVA</v>
          </cell>
          <cell r="C5059" t="str">
            <v>SP</v>
          </cell>
          <cell r="D5059">
            <v>18047</v>
          </cell>
          <cell r="E5059">
            <v>10222</v>
          </cell>
        </row>
        <row r="5060">
          <cell r="A5060" t="str">
            <v>JABORANDISP</v>
          </cell>
          <cell r="B5060" t="str">
            <v>JABORANDI</v>
          </cell>
          <cell r="C5060" t="str">
            <v>SP</v>
          </cell>
          <cell r="D5060">
            <v>2099</v>
          </cell>
          <cell r="E5060">
            <v>995</v>
          </cell>
        </row>
        <row r="5061">
          <cell r="A5061" t="str">
            <v>JABOTICABALSP</v>
          </cell>
          <cell r="B5061" t="str">
            <v>JABOTICABAL</v>
          </cell>
          <cell r="C5061" t="str">
            <v>SP</v>
          </cell>
          <cell r="D5061">
            <v>40275</v>
          </cell>
          <cell r="E5061">
            <v>22444</v>
          </cell>
        </row>
        <row r="5062">
          <cell r="A5062" t="str">
            <v>JACAREISP</v>
          </cell>
          <cell r="B5062" t="str">
            <v>JACAREI</v>
          </cell>
          <cell r="C5062" t="str">
            <v>SP</v>
          </cell>
          <cell r="D5062">
            <v>91976</v>
          </cell>
          <cell r="E5062">
            <v>61998</v>
          </cell>
        </row>
        <row r="5063">
          <cell r="A5063" t="str">
            <v>JACISP</v>
          </cell>
          <cell r="B5063" t="str">
            <v>JACI</v>
          </cell>
          <cell r="C5063" t="str">
            <v>SP</v>
          </cell>
          <cell r="D5063">
            <v>2310</v>
          </cell>
          <cell r="E5063">
            <v>1303</v>
          </cell>
        </row>
        <row r="5064">
          <cell r="A5064" t="str">
            <v>JACUPIRANGASP</v>
          </cell>
          <cell r="B5064" t="str">
            <v>JACUPIRANGA</v>
          </cell>
          <cell r="C5064" t="str">
            <v>SP</v>
          </cell>
          <cell r="D5064">
            <v>5096</v>
          </cell>
          <cell r="E5064">
            <v>2405</v>
          </cell>
        </row>
        <row r="5065">
          <cell r="A5065" t="str">
            <v>JAGUARIUNASP</v>
          </cell>
          <cell r="B5065" t="str">
            <v>JAGUARIUNA</v>
          </cell>
          <cell r="C5065" t="str">
            <v>SP</v>
          </cell>
          <cell r="D5065">
            <v>25853</v>
          </cell>
          <cell r="E5065">
            <v>14575</v>
          </cell>
        </row>
        <row r="5066">
          <cell r="A5066" t="str">
            <v>JALESSP</v>
          </cell>
          <cell r="B5066" t="str">
            <v>JALES</v>
          </cell>
          <cell r="C5066" t="str">
            <v>SP</v>
          </cell>
          <cell r="D5066">
            <v>30935</v>
          </cell>
          <cell r="E5066">
            <v>15001</v>
          </cell>
        </row>
        <row r="5067">
          <cell r="A5067" t="str">
            <v>JAMBEIROSP</v>
          </cell>
          <cell r="B5067" t="str">
            <v>JAMBEIRO</v>
          </cell>
          <cell r="C5067" t="str">
            <v>SP</v>
          </cell>
          <cell r="D5067">
            <v>1291</v>
          </cell>
          <cell r="E5067">
            <v>821</v>
          </cell>
        </row>
        <row r="5068">
          <cell r="A5068" t="str">
            <v>JANDIRASP</v>
          </cell>
          <cell r="B5068" t="str">
            <v>JANDIRA</v>
          </cell>
          <cell r="C5068" t="str">
            <v>SP</v>
          </cell>
          <cell r="D5068">
            <v>35394</v>
          </cell>
          <cell r="E5068">
            <v>23559</v>
          </cell>
        </row>
        <row r="5069">
          <cell r="A5069" t="str">
            <v>JARDINOPOLISSP</v>
          </cell>
          <cell r="B5069" t="str">
            <v>JARDINOPOLIS</v>
          </cell>
          <cell r="C5069" t="str">
            <v>SP</v>
          </cell>
          <cell r="D5069">
            <v>14603</v>
          </cell>
          <cell r="E5069">
            <v>8573</v>
          </cell>
        </row>
        <row r="5070">
          <cell r="A5070" t="str">
            <v>JARINUSP</v>
          </cell>
          <cell r="B5070" t="str">
            <v>JARINU</v>
          </cell>
          <cell r="C5070" t="str">
            <v>SP</v>
          </cell>
          <cell r="D5070">
            <v>9506</v>
          </cell>
          <cell r="E5070">
            <v>5380</v>
          </cell>
        </row>
        <row r="5071">
          <cell r="A5071" t="str">
            <v>JAUSP</v>
          </cell>
          <cell r="B5071" t="str">
            <v>JAU</v>
          </cell>
          <cell r="C5071" t="str">
            <v>SP</v>
          </cell>
          <cell r="D5071">
            <v>75598</v>
          </cell>
          <cell r="E5071">
            <v>44478</v>
          </cell>
        </row>
        <row r="5072">
          <cell r="A5072" t="str">
            <v>JERIQUARASP</v>
          </cell>
          <cell r="B5072" t="str">
            <v>JERIQUARA</v>
          </cell>
          <cell r="C5072" t="str">
            <v>SP</v>
          </cell>
          <cell r="D5072">
            <v>855</v>
          </cell>
          <cell r="E5072">
            <v>526</v>
          </cell>
        </row>
        <row r="5073">
          <cell r="A5073" t="str">
            <v>JOANOPOLISSP</v>
          </cell>
          <cell r="B5073" t="str">
            <v>JOANOPOLIS</v>
          </cell>
          <cell r="C5073" t="str">
            <v>SP</v>
          </cell>
          <cell r="D5073">
            <v>5678</v>
          </cell>
          <cell r="E5073">
            <v>3215</v>
          </cell>
        </row>
        <row r="5074">
          <cell r="A5074" t="str">
            <v>JOAO RAMALHOSP</v>
          </cell>
          <cell r="B5074" t="str">
            <v>JOAO RAMALHO</v>
          </cell>
          <cell r="C5074" t="str">
            <v>SP</v>
          </cell>
          <cell r="D5074">
            <v>1116</v>
          </cell>
          <cell r="E5074">
            <v>735</v>
          </cell>
        </row>
        <row r="5075">
          <cell r="A5075" t="str">
            <v>JOSE BONIFACIOSP</v>
          </cell>
          <cell r="B5075" t="str">
            <v>JOSE BONIFACIO</v>
          </cell>
          <cell r="C5075" t="str">
            <v>SP</v>
          </cell>
          <cell r="D5075">
            <v>18349</v>
          </cell>
          <cell r="E5075">
            <v>8933</v>
          </cell>
        </row>
        <row r="5076">
          <cell r="A5076" t="str">
            <v>JULIO MESQUITASP</v>
          </cell>
          <cell r="B5076" t="str">
            <v>JULIO MESQUITA</v>
          </cell>
          <cell r="C5076" t="str">
            <v>SP</v>
          </cell>
          <cell r="D5076">
            <v>922</v>
          </cell>
          <cell r="E5076">
            <v>639</v>
          </cell>
        </row>
        <row r="5077">
          <cell r="A5077" t="str">
            <v>JUMIRIMSP</v>
          </cell>
          <cell r="B5077" t="str">
            <v>JUMIRIM</v>
          </cell>
          <cell r="C5077" t="str">
            <v>SP</v>
          </cell>
          <cell r="D5077">
            <v>1022</v>
          </cell>
          <cell r="E5077">
            <v>631</v>
          </cell>
        </row>
        <row r="5078">
          <cell r="A5078" t="str">
            <v>JUNDIAISP</v>
          </cell>
          <cell r="B5078" t="str">
            <v>JUNDIAI</v>
          </cell>
          <cell r="C5078" t="str">
            <v>SP</v>
          </cell>
          <cell r="D5078">
            <v>232433</v>
          </cell>
          <cell r="E5078">
            <v>156171</v>
          </cell>
        </row>
        <row r="5079">
          <cell r="A5079" t="str">
            <v>JUNQUEIROPOLISSP</v>
          </cell>
          <cell r="B5079" t="str">
            <v>JUNQUEIROPOLIS</v>
          </cell>
          <cell r="C5079" t="str">
            <v>SP</v>
          </cell>
          <cell r="D5079">
            <v>7675</v>
          </cell>
          <cell r="E5079">
            <v>4366</v>
          </cell>
        </row>
        <row r="5080">
          <cell r="A5080" t="str">
            <v>JUQUIASP</v>
          </cell>
          <cell r="B5080" t="str">
            <v>JUQUIA</v>
          </cell>
          <cell r="C5080" t="str">
            <v>SP</v>
          </cell>
          <cell r="D5080">
            <v>4341</v>
          </cell>
          <cell r="E5080">
            <v>2409</v>
          </cell>
        </row>
        <row r="5081">
          <cell r="A5081" t="str">
            <v>JUQUITIBASP</v>
          </cell>
          <cell r="B5081" t="str">
            <v>JUQUITIBA</v>
          </cell>
          <cell r="C5081" t="str">
            <v>SP</v>
          </cell>
          <cell r="D5081">
            <v>7930</v>
          </cell>
          <cell r="E5081">
            <v>4734</v>
          </cell>
        </row>
        <row r="5082">
          <cell r="A5082" t="str">
            <v>LAGOINHASP</v>
          </cell>
          <cell r="B5082" t="str">
            <v>LAGOINHA</v>
          </cell>
          <cell r="C5082" t="str">
            <v>SP</v>
          </cell>
          <cell r="D5082">
            <v>2186</v>
          </cell>
          <cell r="E5082">
            <v>1007</v>
          </cell>
        </row>
        <row r="5083">
          <cell r="A5083" t="str">
            <v>LARANJAL PAULISTASP</v>
          </cell>
          <cell r="B5083" t="str">
            <v>LARANJAL PAULISTA</v>
          </cell>
          <cell r="C5083" t="str">
            <v>SP</v>
          </cell>
          <cell r="D5083">
            <v>11065</v>
          </cell>
          <cell r="E5083">
            <v>6758</v>
          </cell>
        </row>
        <row r="5084">
          <cell r="A5084" t="str">
            <v>LAVINIASP</v>
          </cell>
          <cell r="B5084" t="str">
            <v>LAVINIA</v>
          </cell>
          <cell r="C5084" t="str">
            <v>SP</v>
          </cell>
          <cell r="D5084">
            <v>1631</v>
          </cell>
          <cell r="E5084">
            <v>876</v>
          </cell>
        </row>
        <row r="5085">
          <cell r="A5085" t="str">
            <v>LAVRINHASSP</v>
          </cell>
          <cell r="B5085" t="str">
            <v>LAVRINHAS</v>
          </cell>
          <cell r="C5085" t="str">
            <v>SP</v>
          </cell>
          <cell r="D5085">
            <v>1795</v>
          </cell>
          <cell r="E5085">
            <v>1029</v>
          </cell>
        </row>
        <row r="5086">
          <cell r="A5086" t="str">
            <v>LEMESP</v>
          </cell>
          <cell r="B5086" t="str">
            <v>LEME</v>
          </cell>
          <cell r="C5086" t="str">
            <v>SP</v>
          </cell>
          <cell r="D5086">
            <v>46424</v>
          </cell>
          <cell r="E5086">
            <v>23924</v>
          </cell>
        </row>
        <row r="5087">
          <cell r="A5087" t="str">
            <v>LENCOIS PAULISTASP</v>
          </cell>
          <cell r="B5087" t="str">
            <v>LENCOIS PAULISTA</v>
          </cell>
          <cell r="C5087" t="str">
            <v>SP</v>
          </cell>
          <cell r="D5087">
            <v>31135</v>
          </cell>
          <cell r="E5087">
            <v>18524</v>
          </cell>
        </row>
        <row r="5088">
          <cell r="A5088" t="str">
            <v>LIMEIRASP</v>
          </cell>
          <cell r="B5088" t="str">
            <v>LIMEIRA</v>
          </cell>
          <cell r="C5088" t="str">
            <v>SP</v>
          </cell>
          <cell r="D5088">
            <v>149706</v>
          </cell>
          <cell r="E5088">
            <v>90808</v>
          </cell>
        </row>
        <row r="5089">
          <cell r="A5089" t="str">
            <v>LINDOIASP</v>
          </cell>
          <cell r="B5089" t="str">
            <v>LINDOIA</v>
          </cell>
          <cell r="C5089" t="str">
            <v>SP</v>
          </cell>
          <cell r="D5089">
            <v>2999</v>
          </cell>
          <cell r="E5089">
            <v>1773</v>
          </cell>
        </row>
        <row r="5090">
          <cell r="A5090" t="str">
            <v>LINSSP</v>
          </cell>
          <cell r="B5090" t="str">
            <v>LINS</v>
          </cell>
          <cell r="C5090" t="str">
            <v>SP</v>
          </cell>
          <cell r="D5090">
            <v>40513</v>
          </cell>
          <cell r="E5090">
            <v>22360</v>
          </cell>
        </row>
        <row r="5091">
          <cell r="A5091" t="str">
            <v>LORENASP</v>
          </cell>
          <cell r="B5091" t="str">
            <v>LORENA</v>
          </cell>
          <cell r="C5091" t="str">
            <v>SP</v>
          </cell>
          <cell r="D5091">
            <v>31396</v>
          </cell>
          <cell r="E5091">
            <v>19367</v>
          </cell>
        </row>
        <row r="5092">
          <cell r="A5092" t="str">
            <v>LOURDESSP</v>
          </cell>
          <cell r="B5092" t="str">
            <v>LOURDES</v>
          </cell>
          <cell r="C5092" t="str">
            <v>SP</v>
          </cell>
          <cell r="D5092">
            <v>690</v>
          </cell>
          <cell r="E5092">
            <v>422</v>
          </cell>
        </row>
        <row r="5093">
          <cell r="A5093" t="str">
            <v>LOUVEIRASP</v>
          </cell>
          <cell r="B5093" t="str">
            <v>LOUVEIRA</v>
          </cell>
          <cell r="C5093" t="str">
            <v>SP</v>
          </cell>
          <cell r="D5093">
            <v>17026</v>
          </cell>
          <cell r="E5093">
            <v>9887</v>
          </cell>
        </row>
        <row r="5094">
          <cell r="A5094" t="str">
            <v>LUCELIASP</v>
          </cell>
          <cell r="B5094" t="str">
            <v>LUCELIA</v>
          </cell>
          <cell r="C5094" t="str">
            <v>SP</v>
          </cell>
          <cell r="D5094">
            <v>7995</v>
          </cell>
          <cell r="E5094">
            <v>4658</v>
          </cell>
        </row>
        <row r="5095">
          <cell r="A5095" t="str">
            <v>LUCIANOPOLISSP</v>
          </cell>
          <cell r="B5095" t="str">
            <v>LUCIANOPOLIS</v>
          </cell>
          <cell r="C5095" t="str">
            <v>SP</v>
          </cell>
          <cell r="D5095">
            <v>697</v>
          </cell>
          <cell r="E5095">
            <v>439</v>
          </cell>
        </row>
        <row r="5096">
          <cell r="A5096" t="str">
            <v>LUIS ANTONIOSP</v>
          </cell>
          <cell r="B5096" t="str">
            <v>LUIS ANTONIO</v>
          </cell>
          <cell r="C5096" t="str">
            <v>SP</v>
          </cell>
          <cell r="D5096">
            <v>4335</v>
          </cell>
          <cell r="E5096">
            <v>2484</v>
          </cell>
        </row>
        <row r="5097">
          <cell r="A5097" t="str">
            <v>LUIZIANIASP</v>
          </cell>
          <cell r="B5097" t="str">
            <v>LUIZIANIA</v>
          </cell>
          <cell r="C5097" t="str">
            <v>SP</v>
          </cell>
          <cell r="D5097">
            <v>1252</v>
          </cell>
          <cell r="E5097">
            <v>731</v>
          </cell>
        </row>
        <row r="5098">
          <cell r="A5098" t="str">
            <v>LUPERCIOSP</v>
          </cell>
          <cell r="B5098" t="str">
            <v>LUPERCIO</v>
          </cell>
          <cell r="C5098" t="str">
            <v>SP</v>
          </cell>
          <cell r="D5098">
            <v>1182</v>
          </cell>
          <cell r="E5098">
            <v>719</v>
          </cell>
        </row>
        <row r="5099">
          <cell r="A5099" t="str">
            <v>LUTECIASP</v>
          </cell>
          <cell r="B5099" t="str">
            <v>LUTECIA</v>
          </cell>
          <cell r="C5099" t="str">
            <v>SP</v>
          </cell>
          <cell r="D5099">
            <v>792</v>
          </cell>
          <cell r="E5099">
            <v>513</v>
          </cell>
        </row>
        <row r="5100">
          <cell r="A5100" t="str">
            <v>MACATUBASP</v>
          </cell>
          <cell r="B5100" t="str">
            <v>MACATUBA</v>
          </cell>
          <cell r="C5100" t="str">
            <v>SP</v>
          </cell>
          <cell r="D5100">
            <v>6793</v>
          </cell>
          <cell r="E5100">
            <v>3994</v>
          </cell>
        </row>
        <row r="5101">
          <cell r="A5101" t="str">
            <v>MACAUBALSP</v>
          </cell>
          <cell r="B5101" t="str">
            <v>MACAUBAL</v>
          </cell>
          <cell r="C5101" t="str">
            <v>SP</v>
          </cell>
          <cell r="D5101">
            <v>3315</v>
          </cell>
          <cell r="E5101">
            <v>2008</v>
          </cell>
        </row>
        <row r="5102">
          <cell r="A5102" t="str">
            <v>MACEDONIASP</v>
          </cell>
          <cell r="B5102" t="str">
            <v>MACEDONIA</v>
          </cell>
          <cell r="C5102" t="str">
            <v>SP</v>
          </cell>
          <cell r="D5102">
            <v>1197</v>
          </cell>
          <cell r="E5102">
            <v>700</v>
          </cell>
        </row>
        <row r="5103">
          <cell r="A5103" t="str">
            <v>MAGDASP</v>
          </cell>
          <cell r="B5103" t="str">
            <v>MAGDA</v>
          </cell>
          <cell r="C5103" t="str">
            <v>SP</v>
          </cell>
          <cell r="D5103">
            <v>1391</v>
          </cell>
          <cell r="E5103">
            <v>913</v>
          </cell>
        </row>
        <row r="5104">
          <cell r="A5104" t="str">
            <v>MAIRINQUESP</v>
          </cell>
          <cell r="B5104" t="str">
            <v>MAIRINQUE</v>
          </cell>
          <cell r="C5104" t="str">
            <v>SP</v>
          </cell>
          <cell r="D5104">
            <v>16685</v>
          </cell>
          <cell r="E5104">
            <v>11217</v>
          </cell>
        </row>
        <row r="5105">
          <cell r="A5105" t="str">
            <v>MAIRIPORASP</v>
          </cell>
          <cell r="B5105" t="str">
            <v>MAIRIPORA</v>
          </cell>
          <cell r="C5105" t="str">
            <v>SP</v>
          </cell>
          <cell r="D5105">
            <v>28982</v>
          </cell>
          <cell r="E5105">
            <v>17998</v>
          </cell>
        </row>
        <row r="5106">
          <cell r="A5106" t="str">
            <v>MANDURISP</v>
          </cell>
          <cell r="B5106" t="str">
            <v>MANDURI</v>
          </cell>
          <cell r="C5106" t="str">
            <v>SP</v>
          </cell>
          <cell r="D5106">
            <v>3891</v>
          </cell>
          <cell r="E5106">
            <v>2408</v>
          </cell>
        </row>
        <row r="5107">
          <cell r="A5107" t="str">
            <v>MARABA PAULISTASP</v>
          </cell>
          <cell r="B5107" t="str">
            <v>MARABA PAULISTA</v>
          </cell>
          <cell r="C5107" t="str">
            <v>SP</v>
          </cell>
          <cell r="D5107">
            <v>1006</v>
          </cell>
          <cell r="E5107">
            <v>624</v>
          </cell>
        </row>
        <row r="5108">
          <cell r="A5108" t="str">
            <v>MARACAISP</v>
          </cell>
          <cell r="B5108" t="str">
            <v>MARACAI</v>
          </cell>
          <cell r="C5108" t="str">
            <v>SP</v>
          </cell>
          <cell r="D5108">
            <v>5935</v>
          </cell>
          <cell r="E5108">
            <v>3226</v>
          </cell>
        </row>
        <row r="5109">
          <cell r="A5109" t="str">
            <v>MARAPOAMASP</v>
          </cell>
          <cell r="B5109" t="str">
            <v>MARAPOAMA</v>
          </cell>
          <cell r="C5109" t="str">
            <v>SP</v>
          </cell>
          <cell r="D5109">
            <v>1442</v>
          </cell>
          <cell r="E5109">
            <v>713</v>
          </cell>
        </row>
        <row r="5110">
          <cell r="A5110" t="str">
            <v>MARIAPOLISSP</v>
          </cell>
          <cell r="B5110" t="str">
            <v>MARIAPOLIS</v>
          </cell>
          <cell r="C5110" t="str">
            <v>SP</v>
          </cell>
          <cell r="D5110">
            <v>989</v>
          </cell>
          <cell r="E5110">
            <v>621</v>
          </cell>
        </row>
        <row r="5111">
          <cell r="A5111" t="str">
            <v>MARILIASP</v>
          </cell>
          <cell r="B5111" t="str">
            <v>MARILIA</v>
          </cell>
          <cell r="C5111" t="str">
            <v>SP</v>
          </cell>
          <cell r="D5111">
            <v>110559</v>
          </cell>
          <cell r="E5111">
            <v>65416</v>
          </cell>
        </row>
        <row r="5112">
          <cell r="A5112" t="str">
            <v>MARINOPOLISSP</v>
          </cell>
          <cell r="B5112" t="str">
            <v>MARINOPOLIS</v>
          </cell>
          <cell r="C5112" t="str">
            <v>SP</v>
          </cell>
          <cell r="D5112">
            <v>792</v>
          </cell>
          <cell r="E5112">
            <v>413</v>
          </cell>
        </row>
        <row r="5113">
          <cell r="A5113" t="str">
            <v>MARTINOPOLISSP</v>
          </cell>
          <cell r="B5113" t="str">
            <v>MARTINOPOLIS</v>
          </cell>
          <cell r="C5113" t="str">
            <v>SP</v>
          </cell>
          <cell r="D5113">
            <v>8380</v>
          </cell>
          <cell r="E5113">
            <v>5076</v>
          </cell>
        </row>
        <row r="5114">
          <cell r="A5114" t="str">
            <v>MATAOSP</v>
          </cell>
          <cell r="B5114" t="str">
            <v>MATAO</v>
          </cell>
          <cell r="C5114" t="str">
            <v>SP</v>
          </cell>
          <cell r="D5114">
            <v>44305</v>
          </cell>
          <cell r="E5114">
            <v>25271</v>
          </cell>
        </row>
        <row r="5115">
          <cell r="A5115" t="str">
            <v>MAUASP</v>
          </cell>
          <cell r="B5115" t="str">
            <v>MAUA</v>
          </cell>
          <cell r="C5115" t="str">
            <v>SP</v>
          </cell>
          <cell r="D5115">
            <v>146447</v>
          </cell>
          <cell r="E5115">
            <v>104030</v>
          </cell>
        </row>
        <row r="5116">
          <cell r="A5116" t="str">
            <v>MENDONCASP</v>
          </cell>
          <cell r="B5116" t="str">
            <v>MENDONCA</v>
          </cell>
          <cell r="C5116" t="str">
            <v>SP</v>
          </cell>
          <cell r="D5116">
            <v>1756</v>
          </cell>
          <cell r="E5116">
            <v>1097</v>
          </cell>
        </row>
        <row r="5117">
          <cell r="A5117" t="str">
            <v>MERIDIANOSP</v>
          </cell>
          <cell r="B5117" t="str">
            <v>MERIDIANO</v>
          </cell>
          <cell r="C5117" t="str">
            <v>SP</v>
          </cell>
          <cell r="D5117">
            <v>1822</v>
          </cell>
          <cell r="E5117">
            <v>901</v>
          </cell>
        </row>
        <row r="5118">
          <cell r="A5118" t="str">
            <v>MESOPOLISSP</v>
          </cell>
          <cell r="B5118" t="str">
            <v>MESOPOLIS</v>
          </cell>
          <cell r="C5118" t="str">
            <v>SP</v>
          </cell>
          <cell r="D5118">
            <v>613</v>
          </cell>
          <cell r="E5118">
            <v>329</v>
          </cell>
        </row>
        <row r="5119">
          <cell r="A5119" t="str">
            <v>MIGUELOPOLISSP</v>
          </cell>
          <cell r="B5119" t="str">
            <v>MIGUELOPOLIS</v>
          </cell>
          <cell r="C5119" t="str">
            <v>SP</v>
          </cell>
          <cell r="D5119">
            <v>7429</v>
          </cell>
          <cell r="E5119">
            <v>4268</v>
          </cell>
        </row>
        <row r="5120">
          <cell r="A5120" t="str">
            <v>MINEIROS DO TIETESP</v>
          </cell>
          <cell r="B5120" t="str">
            <v>MINEIROS DO TIETE</v>
          </cell>
          <cell r="C5120" t="str">
            <v>SP</v>
          </cell>
          <cell r="D5120">
            <v>4331</v>
          </cell>
          <cell r="E5120">
            <v>2805</v>
          </cell>
        </row>
        <row r="5121">
          <cell r="A5121" t="str">
            <v>MIRA ESTRELASP</v>
          </cell>
          <cell r="B5121" t="str">
            <v>MIRA ESTRELA</v>
          </cell>
          <cell r="C5121" t="str">
            <v>SP</v>
          </cell>
          <cell r="D5121">
            <v>1074</v>
          </cell>
          <cell r="E5121">
            <v>681</v>
          </cell>
        </row>
        <row r="5122">
          <cell r="A5122" t="str">
            <v>MIRACATUSP</v>
          </cell>
          <cell r="B5122" t="str">
            <v>MIRACATU</v>
          </cell>
          <cell r="C5122" t="str">
            <v>SP</v>
          </cell>
          <cell r="D5122">
            <v>4645</v>
          </cell>
          <cell r="E5122">
            <v>2190</v>
          </cell>
        </row>
        <row r="5123">
          <cell r="A5123" t="str">
            <v>MIRANDOPOLISSP</v>
          </cell>
          <cell r="B5123" t="str">
            <v>MIRANDOPOLIS</v>
          </cell>
          <cell r="C5123" t="str">
            <v>SP</v>
          </cell>
          <cell r="D5123">
            <v>11987</v>
          </cell>
          <cell r="E5123">
            <v>6113</v>
          </cell>
        </row>
        <row r="5124">
          <cell r="A5124" t="str">
            <v>MIRANTE DO PARANAPANEMASP</v>
          </cell>
          <cell r="B5124" t="str">
            <v>MIRANTE DO PARANAPANEMA</v>
          </cell>
          <cell r="C5124" t="str">
            <v>SP</v>
          </cell>
          <cell r="D5124">
            <v>4861</v>
          </cell>
          <cell r="E5124">
            <v>2718</v>
          </cell>
        </row>
        <row r="5125">
          <cell r="A5125" t="str">
            <v>MIRASSOLSP</v>
          </cell>
          <cell r="B5125" t="str">
            <v>MIRASSOL</v>
          </cell>
          <cell r="C5125" t="str">
            <v>SP</v>
          </cell>
          <cell r="D5125">
            <v>27614</v>
          </cell>
          <cell r="E5125">
            <v>15603</v>
          </cell>
        </row>
        <row r="5126">
          <cell r="A5126" t="str">
            <v>MIRASSOLANDIASP</v>
          </cell>
          <cell r="B5126" t="str">
            <v>MIRASSOLANDIA</v>
          </cell>
          <cell r="C5126" t="str">
            <v>SP</v>
          </cell>
          <cell r="D5126">
            <v>1251</v>
          </cell>
          <cell r="E5126">
            <v>706</v>
          </cell>
        </row>
        <row r="5127">
          <cell r="A5127" t="str">
            <v>MOCOCASP</v>
          </cell>
          <cell r="B5127" t="str">
            <v>MOCOCA</v>
          </cell>
          <cell r="C5127" t="str">
            <v>SP</v>
          </cell>
          <cell r="D5127">
            <v>29992</v>
          </cell>
          <cell r="E5127">
            <v>16835</v>
          </cell>
        </row>
        <row r="5128">
          <cell r="A5128" t="str">
            <v>MOGI DAS CRUZESSP</v>
          </cell>
          <cell r="B5128" t="str">
            <v>MOGI DAS CRUZES</v>
          </cell>
          <cell r="C5128" t="str">
            <v>SP</v>
          </cell>
          <cell r="D5128">
            <v>158096</v>
          </cell>
          <cell r="E5128">
            <v>108697</v>
          </cell>
        </row>
        <row r="5129">
          <cell r="A5129" t="str">
            <v>MOGI-GUACUSP</v>
          </cell>
          <cell r="B5129" t="str">
            <v>MOGI-GUACU</v>
          </cell>
          <cell r="C5129" t="str">
            <v>SP</v>
          </cell>
          <cell r="D5129">
            <v>74352</v>
          </cell>
          <cell r="E5129">
            <v>40209</v>
          </cell>
        </row>
        <row r="5130">
          <cell r="A5130" t="str">
            <v>MOGI-MIRIMSP</v>
          </cell>
          <cell r="B5130" t="str">
            <v>MOGI-MIRIM</v>
          </cell>
          <cell r="C5130" t="str">
            <v>SP</v>
          </cell>
          <cell r="D5130">
            <v>52419</v>
          </cell>
          <cell r="E5130">
            <v>29582</v>
          </cell>
        </row>
        <row r="5131">
          <cell r="A5131" t="str">
            <v>MOMBUCASP</v>
          </cell>
          <cell r="B5131" t="str">
            <v>MOMBUCA</v>
          </cell>
          <cell r="C5131" t="str">
            <v>SP</v>
          </cell>
          <cell r="D5131">
            <v>1093</v>
          </cell>
          <cell r="E5131">
            <v>642</v>
          </cell>
        </row>
        <row r="5132">
          <cell r="A5132" t="str">
            <v>MONCOESSP</v>
          </cell>
          <cell r="B5132" t="str">
            <v>MONCOES</v>
          </cell>
          <cell r="C5132" t="str">
            <v>SP</v>
          </cell>
          <cell r="D5132">
            <v>1095</v>
          </cell>
          <cell r="E5132">
            <v>519</v>
          </cell>
        </row>
        <row r="5133">
          <cell r="A5133" t="str">
            <v>MONGAGUASP</v>
          </cell>
          <cell r="B5133" t="str">
            <v>MONGAGUA</v>
          </cell>
          <cell r="C5133" t="str">
            <v>SP</v>
          </cell>
          <cell r="D5133">
            <v>10689</v>
          </cell>
          <cell r="E5133">
            <v>6181</v>
          </cell>
        </row>
        <row r="5134">
          <cell r="A5134" t="str">
            <v>MONTE ALEGRE DO SULSP</v>
          </cell>
          <cell r="B5134" t="str">
            <v>MONTE ALEGRE DO SUL</v>
          </cell>
          <cell r="C5134" t="str">
            <v>SP</v>
          </cell>
          <cell r="D5134">
            <v>4146</v>
          </cell>
          <cell r="E5134">
            <v>2149</v>
          </cell>
        </row>
        <row r="5135">
          <cell r="A5135" t="str">
            <v>MONTE ALTOSP</v>
          </cell>
          <cell r="B5135" t="str">
            <v>MONTE ALTO</v>
          </cell>
          <cell r="C5135" t="str">
            <v>SP</v>
          </cell>
          <cell r="D5135">
            <v>29543</v>
          </cell>
          <cell r="E5135">
            <v>14043</v>
          </cell>
        </row>
        <row r="5136">
          <cell r="A5136" t="str">
            <v>MONTE APRAZIVELSP</v>
          </cell>
          <cell r="B5136" t="str">
            <v>MONTE APRAZIVEL</v>
          </cell>
          <cell r="C5136" t="str">
            <v>SP</v>
          </cell>
          <cell r="D5136">
            <v>11542</v>
          </cell>
          <cell r="E5136">
            <v>6706</v>
          </cell>
        </row>
        <row r="5137">
          <cell r="A5137" t="str">
            <v>MONTE AZUL PAULISTASP</v>
          </cell>
          <cell r="B5137" t="str">
            <v>MONTE AZUL PAULISTA</v>
          </cell>
          <cell r="C5137" t="str">
            <v>SP</v>
          </cell>
          <cell r="D5137">
            <v>8750</v>
          </cell>
          <cell r="E5137">
            <v>4903</v>
          </cell>
        </row>
        <row r="5138">
          <cell r="A5138" t="str">
            <v>MONTE CASTELOSP</v>
          </cell>
          <cell r="B5138" t="str">
            <v>MONTE CASTELO</v>
          </cell>
          <cell r="C5138" t="str">
            <v>SP</v>
          </cell>
          <cell r="D5138">
            <v>1341</v>
          </cell>
          <cell r="E5138">
            <v>793</v>
          </cell>
        </row>
        <row r="5139">
          <cell r="A5139" t="str">
            <v>MONTE MORSP</v>
          </cell>
          <cell r="B5139" t="str">
            <v>MONTE MOR</v>
          </cell>
          <cell r="C5139" t="str">
            <v>SP</v>
          </cell>
          <cell r="D5139">
            <v>15995</v>
          </cell>
          <cell r="E5139">
            <v>10239</v>
          </cell>
        </row>
        <row r="5140">
          <cell r="A5140" t="str">
            <v>MONTEIRO LOBATOSP</v>
          </cell>
          <cell r="B5140" t="str">
            <v>MONTEIRO LOBATO</v>
          </cell>
          <cell r="C5140" t="str">
            <v>SP</v>
          </cell>
          <cell r="D5140">
            <v>2632</v>
          </cell>
          <cell r="E5140">
            <v>1245</v>
          </cell>
        </row>
        <row r="5141">
          <cell r="A5141" t="str">
            <v>MORRO AGUDOSP</v>
          </cell>
          <cell r="B5141" t="str">
            <v>MORRO AGUDO</v>
          </cell>
          <cell r="C5141" t="str">
            <v>SP</v>
          </cell>
          <cell r="D5141">
            <v>11246</v>
          </cell>
          <cell r="E5141">
            <v>5622</v>
          </cell>
        </row>
        <row r="5142">
          <cell r="A5142" t="str">
            <v>MORUNGABASP</v>
          </cell>
          <cell r="B5142" t="str">
            <v>MORUNGABA</v>
          </cell>
          <cell r="C5142" t="str">
            <v>SP</v>
          </cell>
          <cell r="D5142">
            <v>6180</v>
          </cell>
          <cell r="E5142">
            <v>3792</v>
          </cell>
        </row>
        <row r="5143">
          <cell r="A5143" t="str">
            <v>MOTUCASP</v>
          </cell>
          <cell r="B5143" t="str">
            <v>MOTUCA</v>
          </cell>
          <cell r="C5143" t="str">
            <v>SP</v>
          </cell>
          <cell r="D5143">
            <v>1598</v>
          </cell>
          <cell r="E5143">
            <v>905</v>
          </cell>
        </row>
        <row r="5144">
          <cell r="A5144" t="str">
            <v>MUNICIPIO NAO INFORMADOSP</v>
          </cell>
          <cell r="B5144" t="str">
            <v>MUNICIPIO NAO INFORMADO</v>
          </cell>
          <cell r="C5144" t="str">
            <v>SP</v>
          </cell>
          <cell r="D5144">
            <v>1</v>
          </cell>
          <cell r="E5144">
            <v>1</v>
          </cell>
        </row>
        <row r="5145">
          <cell r="A5145" t="str">
            <v>MURUTINGA DO SULSP</v>
          </cell>
          <cell r="B5145" t="str">
            <v>MURUTINGA DO SUL</v>
          </cell>
          <cell r="C5145" t="str">
            <v>SP</v>
          </cell>
          <cell r="D5145">
            <v>1379</v>
          </cell>
          <cell r="E5145">
            <v>766</v>
          </cell>
        </row>
        <row r="5146">
          <cell r="A5146" t="str">
            <v>NANTESSP</v>
          </cell>
          <cell r="B5146" t="str">
            <v>NANTES</v>
          </cell>
          <cell r="C5146" t="str">
            <v>SP</v>
          </cell>
          <cell r="D5146">
            <v>587</v>
          </cell>
          <cell r="E5146">
            <v>391</v>
          </cell>
        </row>
        <row r="5147">
          <cell r="A5147" t="str">
            <v>NARANDIBASP</v>
          </cell>
          <cell r="B5147" t="str">
            <v>NARANDIBA</v>
          </cell>
          <cell r="C5147" t="str">
            <v>SP</v>
          </cell>
          <cell r="D5147">
            <v>1293</v>
          </cell>
          <cell r="E5147">
            <v>658</v>
          </cell>
        </row>
        <row r="5148">
          <cell r="A5148" t="str">
            <v>NATIVIDADE DA SERRASP</v>
          </cell>
          <cell r="B5148" t="str">
            <v>NATIVIDADE DA SERRA</v>
          </cell>
          <cell r="C5148" t="str">
            <v>SP</v>
          </cell>
          <cell r="D5148">
            <v>1528</v>
          </cell>
          <cell r="E5148">
            <v>820</v>
          </cell>
        </row>
        <row r="5149">
          <cell r="A5149" t="str">
            <v>NAZARE PAULISTASP</v>
          </cell>
          <cell r="B5149" t="str">
            <v>NAZARE PAULISTA</v>
          </cell>
          <cell r="C5149" t="str">
            <v>SP</v>
          </cell>
          <cell r="D5149">
            <v>6683</v>
          </cell>
          <cell r="E5149">
            <v>3475</v>
          </cell>
        </row>
        <row r="5150">
          <cell r="A5150" t="str">
            <v>NEVES PAULISTASP</v>
          </cell>
          <cell r="B5150" t="str">
            <v>NEVES PAULISTA</v>
          </cell>
          <cell r="C5150" t="str">
            <v>SP</v>
          </cell>
          <cell r="D5150">
            <v>3869</v>
          </cell>
          <cell r="E5150">
            <v>2411</v>
          </cell>
        </row>
        <row r="5151">
          <cell r="A5151" t="str">
            <v>NHANDEARASP</v>
          </cell>
          <cell r="B5151" t="str">
            <v>NHANDEARA</v>
          </cell>
          <cell r="C5151" t="str">
            <v>SP</v>
          </cell>
          <cell r="D5151">
            <v>4817</v>
          </cell>
          <cell r="E5151">
            <v>2962</v>
          </cell>
        </row>
        <row r="5152">
          <cell r="A5152" t="str">
            <v>NIPOASP</v>
          </cell>
          <cell r="B5152" t="str">
            <v>NIPOA</v>
          </cell>
          <cell r="C5152" t="str">
            <v>SP</v>
          </cell>
          <cell r="D5152">
            <v>1664</v>
          </cell>
          <cell r="E5152">
            <v>915</v>
          </cell>
        </row>
        <row r="5153">
          <cell r="A5153" t="str">
            <v>NOVA ALIANCASP</v>
          </cell>
          <cell r="B5153" t="str">
            <v>NOVA ALIANCA</v>
          </cell>
          <cell r="C5153" t="str">
            <v>SP</v>
          </cell>
          <cell r="D5153">
            <v>2210</v>
          </cell>
          <cell r="E5153">
            <v>1422</v>
          </cell>
        </row>
        <row r="5154">
          <cell r="A5154" t="str">
            <v>NOVA CAMPINASP</v>
          </cell>
          <cell r="B5154" t="str">
            <v>NOVA CAMPINA</v>
          </cell>
          <cell r="C5154" t="str">
            <v>SP</v>
          </cell>
          <cell r="D5154">
            <v>1080</v>
          </cell>
          <cell r="E5154">
            <v>590</v>
          </cell>
        </row>
        <row r="5155">
          <cell r="A5155" t="str">
            <v>NOVA CANAA PAULISTASP</v>
          </cell>
          <cell r="B5155" t="str">
            <v>NOVA CANAA PAULISTA</v>
          </cell>
          <cell r="C5155" t="str">
            <v>SP</v>
          </cell>
          <cell r="D5155">
            <v>641</v>
          </cell>
          <cell r="E5155">
            <v>405</v>
          </cell>
        </row>
        <row r="5156">
          <cell r="A5156" t="str">
            <v>NOVA CASTILHOSP</v>
          </cell>
          <cell r="B5156" t="str">
            <v>NOVA CASTILHO</v>
          </cell>
          <cell r="C5156" t="str">
            <v>SP</v>
          </cell>
          <cell r="D5156">
            <v>412</v>
          </cell>
          <cell r="E5156">
            <v>261</v>
          </cell>
        </row>
        <row r="5157">
          <cell r="A5157" t="str">
            <v>NOVA EUROPASP</v>
          </cell>
          <cell r="B5157" t="str">
            <v>NOVA EUROPA</v>
          </cell>
          <cell r="C5157" t="str">
            <v>SP</v>
          </cell>
          <cell r="D5157">
            <v>3192</v>
          </cell>
          <cell r="E5157">
            <v>1937</v>
          </cell>
        </row>
        <row r="5158">
          <cell r="A5158" t="str">
            <v>NOVA GRANADASP</v>
          </cell>
          <cell r="B5158" t="str">
            <v>NOVA GRANADA</v>
          </cell>
          <cell r="C5158" t="str">
            <v>SP</v>
          </cell>
          <cell r="D5158">
            <v>8506</v>
          </cell>
          <cell r="E5158">
            <v>4617</v>
          </cell>
        </row>
        <row r="5159">
          <cell r="A5159" t="str">
            <v>NOVA GUATAPORANGASP</v>
          </cell>
          <cell r="B5159" t="str">
            <v>NOVA GUATAPORANGA</v>
          </cell>
          <cell r="C5159" t="str">
            <v>SP</v>
          </cell>
          <cell r="D5159">
            <v>719</v>
          </cell>
          <cell r="E5159">
            <v>446</v>
          </cell>
        </row>
        <row r="5160">
          <cell r="A5160" t="str">
            <v>NOVA INDEPENDENCIASP</v>
          </cell>
          <cell r="B5160" t="str">
            <v>NOVA INDEPENDENCIA</v>
          </cell>
          <cell r="C5160" t="str">
            <v>SP</v>
          </cell>
          <cell r="D5160">
            <v>906</v>
          </cell>
          <cell r="E5160">
            <v>554</v>
          </cell>
        </row>
        <row r="5161">
          <cell r="A5161" t="str">
            <v>NOVA LUZITANIASP</v>
          </cell>
          <cell r="B5161" t="str">
            <v>NOVA LUZITANIA</v>
          </cell>
          <cell r="C5161" t="str">
            <v>SP</v>
          </cell>
          <cell r="D5161">
            <v>1021</v>
          </cell>
          <cell r="E5161">
            <v>686</v>
          </cell>
        </row>
        <row r="5162">
          <cell r="A5162" t="str">
            <v>NOVA ODESSASP</v>
          </cell>
          <cell r="B5162" t="str">
            <v>NOVA ODESSA</v>
          </cell>
          <cell r="C5162" t="str">
            <v>SP</v>
          </cell>
          <cell r="D5162">
            <v>28473</v>
          </cell>
          <cell r="E5162">
            <v>17495</v>
          </cell>
        </row>
        <row r="5163">
          <cell r="A5163" t="str">
            <v>NOVAISSP</v>
          </cell>
          <cell r="B5163" t="str">
            <v>NOVAIS</v>
          </cell>
          <cell r="C5163" t="str">
            <v>SP</v>
          </cell>
          <cell r="D5163">
            <v>1385</v>
          </cell>
          <cell r="E5163">
            <v>743</v>
          </cell>
        </row>
        <row r="5164">
          <cell r="A5164" t="str">
            <v>NOVO HORIZONTESP</v>
          </cell>
          <cell r="B5164" t="str">
            <v>NOVO HORIZONTE</v>
          </cell>
          <cell r="C5164" t="str">
            <v>SP</v>
          </cell>
          <cell r="D5164">
            <v>18805</v>
          </cell>
          <cell r="E5164">
            <v>10067</v>
          </cell>
        </row>
        <row r="5165">
          <cell r="A5165" t="str">
            <v>NUPORANGASP</v>
          </cell>
          <cell r="B5165" t="str">
            <v>NUPORANGA</v>
          </cell>
          <cell r="C5165" t="str">
            <v>SP</v>
          </cell>
          <cell r="D5165">
            <v>2657</v>
          </cell>
          <cell r="E5165">
            <v>1681</v>
          </cell>
        </row>
        <row r="5166">
          <cell r="A5166" t="str">
            <v>OCAUCUSP</v>
          </cell>
          <cell r="B5166" t="str">
            <v>OCAUCU</v>
          </cell>
          <cell r="C5166" t="str">
            <v>SP</v>
          </cell>
          <cell r="D5166">
            <v>1445</v>
          </cell>
          <cell r="E5166">
            <v>871</v>
          </cell>
        </row>
        <row r="5167">
          <cell r="A5167" t="str">
            <v>OLEOSP</v>
          </cell>
          <cell r="B5167" t="str">
            <v>OLEO</v>
          </cell>
          <cell r="C5167" t="str">
            <v>SP</v>
          </cell>
          <cell r="D5167">
            <v>798</v>
          </cell>
          <cell r="E5167">
            <v>552</v>
          </cell>
        </row>
        <row r="5168">
          <cell r="A5168" t="str">
            <v>OLIMPIASP</v>
          </cell>
          <cell r="B5168" t="str">
            <v>OLIMPIA</v>
          </cell>
          <cell r="C5168" t="str">
            <v>SP</v>
          </cell>
          <cell r="D5168">
            <v>25493</v>
          </cell>
          <cell r="E5168">
            <v>14761</v>
          </cell>
        </row>
        <row r="5169">
          <cell r="A5169" t="str">
            <v>ONDA VERDESP</v>
          </cell>
          <cell r="B5169" t="str">
            <v>ONDA VERDE</v>
          </cell>
          <cell r="C5169" t="str">
            <v>SP</v>
          </cell>
          <cell r="D5169">
            <v>1355</v>
          </cell>
          <cell r="E5169">
            <v>812</v>
          </cell>
        </row>
        <row r="5170">
          <cell r="A5170" t="str">
            <v>ORIENTESP</v>
          </cell>
          <cell r="B5170" t="str">
            <v>ORIENTE</v>
          </cell>
          <cell r="C5170" t="str">
            <v>SP</v>
          </cell>
          <cell r="D5170">
            <v>1929</v>
          </cell>
          <cell r="E5170">
            <v>1255</v>
          </cell>
        </row>
        <row r="5171">
          <cell r="A5171" t="str">
            <v>ORINDIUVASP</v>
          </cell>
          <cell r="B5171" t="str">
            <v>ORINDIUVA</v>
          </cell>
          <cell r="C5171" t="str">
            <v>SP</v>
          </cell>
          <cell r="D5171">
            <v>2555</v>
          </cell>
          <cell r="E5171">
            <v>1172</v>
          </cell>
        </row>
        <row r="5172">
          <cell r="A5172" t="str">
            <v>ORLANDIASP</v>
          </cell>
          <cell r="B5172" t="str">
            <v>ORLANDIA</v>
          </cell>
          <cell r="C5172" t="str">
            <v>SP</v>
          </cell>
          <cell r="D5172">
            <v>24338</v>
          </cell>
          <cell r="E5172">
            <v>12525</v>
          </cell>
        </row>
        <row r="5173">
          <cell r="A5173" t="str">
            <v>OSASCOSP</v>
          </cell>
          <cell r="B5173" t="str">
            <v>OSASCO</v>
          </cell>
          <cell r="C5173" t="str">
            <v>SP</v>
          </cell>
          <cell r="D5173">
            <v>292724</v>
          </cell>
          <cell r="E5173">
            <v>201204</v>
          </cell>
        </row>
        <row r="5174">
          <cell r="A5174" t="str">
            <v>OSCAR BRESSANESP</v>
          </cell>
          <cell r="B5174" t="str">
            <v>OSCAR BRESSANE</v>
          </cell>
          <cell r="C5174" t="str">
            <v>SP</v>
          </cell>
          <cell r="D5174">
            <v>880</v>
          </cell>
          <cell r="E5174">
            <v>539</v>
          </cell>
        </row>
        <row r="5175">
          <cell r="A5175" t="str">
            <v>OSVALDO CRUZSP</v>
          </cell>
          <cell r="B5175" t="str">
            <v>OSVALDO CRUZ</v>
          </cell>
          <cell r="C5175" t="str">
            <v>SP</v>
          </cell>
          <cell r="D5175">
            <v>16231</v>
          </cell>
          <cell r="E5175">
            <v>8752</v>
          </cell>
        </row>
        <row r="5176">
          <cell r="A5176" t="str">
            <v>OURINHOSSP</v>
          </cell>
          <cell r="B5176" t="str">
            <v>OURINHOS</v>
          </cell>
          <cell r="C5176" t="str">
            <v>SP</v>
          </cell>
          <cell r="D5176">
            <v>51255</v>
          </cell>
          <cell r="E5176">
            <v>26924</v>
          </cell>
        </row>
        <row r="5177">
          <cell r="A5177" t="str">
            <v>OURO VERDESP</v>
          </cell>
          <cell r="B5177" t="str">
            <v>OURO VERDE</v>
          </cell>
          <cell r="C5177" t="str">
            <v>SP</v>
          </cell>
          <cell r="D5177">
            <v>2084</v>
          </cell>
          <cell r="E5177">
            <v>1176</v>
          </cell>
        </row>
        <row r="5178">
          <cell r="A5178" t="str">
            <v>OUROESTESP</v>
          </cell>
          <cell r="B5178" t="str">
            <v>OUROESTE</v>
          </cell>
          <cell r="C5178" t="str">
            <v>SP</v>
          </cell>
          <cell r="D5178">
            <v>3129</v>
          </cell>
          <cell r="E5178">
            <v>1832</v>
          </cell>
        </row>
        <row r="5179">
          <cell r="A5179" t="str">
            <v>PACAEMBUSP</v>
          </cell>
          <cell r="B5179" t="str">
            <v>PACAEMBU</v>
          </cell>
          <cell r="C5179" t="str">
            <v>SP</v>
          </cell>
          <cell r="D5179">
            <v>4618</v>
          </cell>
          <cell r="E5179">
            <v>2999</v>
          </cell>
        </row>
        <row r="5180">
          <cell r="A5180" t="str">
            <v>PALESTINASP</v>
          </cell>
          <cell r="B5180" t="str">
            <v>PALESTINA</v>
          </cell>
          <cell r="C5180" t="str">
            <v>SP</v>
          </cell>
          <cell r="D5180">
            <v>4020</v>
          </cell>
          <cell r="E5180">
            <v>2642</v>
          </cell>
        </row>
        <row r="5181">
          <cell r="A5181" t="str">
            <v>PALMARES PAULISTASP</v>
          </cell>
          <cell r="B5181" t="str">
            <v>PALMARES PAULISTA</v>
          </cell>
          <cell r="C5181" t="str">
            <v>SP</v>
          </cell>
          <cell r="D5181">
            <v>2624</v>
          </cell>
          <cell r="E5181">
            <v>1596</v>
          </cell>
        </row>
        <row r="5182">
          <cell r="A5182" t="str">
            <v>PALMEIRA D'OESTESP</v>
          </cell>
          <cell r="B5182" t="str">
            <v>PALMEIRA D'OESTE</v>
          </cell>
          <cell r="C5182" t="str">
            <v>SP</v>
          </cell>
          <cell r="D5182">
            <v>4692</v>
          </cell>
          <cell r="E5182">
            <v>2792</v>
          </cell>
        </row>
        <row r="5183">
          <cell r="A5183" t="str">
            <v>PALMITALSP</v>
          </cell>
          <cell r="B5183" t="str">
            <v>PALMITAL</v>
          </cell>
          <cell r="C5183" t="str">
            <v>SP</v>
          </cell>
          <cell r="D5183">
            <v>9957</v>
          </cell>
          <cell r="E5183">
            <v>5445</v>
          </cell>
        </row>
        <row r="5184">
          <cell r="A5184" t="str">
            <v>PANORAMASP</v>
          </cell>
          <cell r="B5184" t="str">
            <v>PANORAMA</v>
          </cell>
          <cell r="C5184" t="str">
            <v>SP</v>
          </cell>
          <cell r="D5184">
            <v>5435</v>
          </cell>
          <cell r="E5184">
            <v>2604</v>
          </cell>
        </row>
        <row r="5185">
          <cell r="A5185" t="str">
            <v>PARAGUACU PAULISTASP</v>
          </cell>
          <cell r="B5185" t="str">
            <v>PARAGUACU PAULISTA</v>
          </cell>
          <cell r="C5185" t="str">
            <v>SP</v>
          </cell>
          <cell r="D5185">
            <v>18329</v>
          </cell>
          <cell r="E5185">
            <v>10113</v>
          </cell>
        </row>
        <row r="5186">
          <cell r="A5186" t="str">
            <v>PARAIBUNASP</v>
          </cell>
          <cell r="B5186" t="str">
            <v>PARAIBUNA</v>
          </cell>
          <cell r="C5186" t="str">
            <v>SP</v>
          </cell>
          <cell r="D5186">
            <v>5802</v>
          </cell>
          <cell r="E5186">
            <v>3510</v>
          </cell>
        </row>
        <row r="5187">
          <cell r="A5187" t="str">
            <v>PARAISOSP</v>
          </cell>
          <cell r="B5187" t="str">
            <v>PARAISO</v>
          </cell>
          <cell r="C5187" t="str">
            <v>SP</v>
          </cell>
          <cell r="D5187">
            <v>2651</v>
          </cell>
          <cell r="E5187">
            <v>1591</v>
          </cell>
        </row>
        <row r="5188">
          <cell r="A5188" t="str">
            <v>PARANAPANEMASP</v>
          </cell>
          <cell r="B5188" t="str">
            <v>PARANAPANEMA</v>
          </cell>
          <cell r="C5188" t="str">
            <v>SP</v>
          </cell>
          <cell r="D5188">
            <v>5847</v>
          </cell>
          <cell r="E5188">
            <v>3283</v>
          </cell>
        </row>
        <row r="5189">
          <cell r="A5189" t="str">
            <v>PARANAPUASP</v>
          </cell>
          <cell r="B5189" t="str">
            <v>PARANAPUA</v>
          </cell>
          <cell r="C5189" t="str">
            <v>SP</v>
          </cell>
          <cell r="D5189">
            <v>1530</v>
          </cell>
          <cell r="E5189">
            <v>834</v>
          </cell>
        </row>
        <row r="5190">
          <cell r="A5190" t="str">
            <v>PARAPUASP</v>
          </cell>
          <cell r="B5190" t="str">
            <v>PARAPUA</v>
          </cell>
          <cell r="C5190" t="str">
            <v>SP</v>
          </cell>
          <cell r="D5190">
            <v>3723</v>
          </cell>
          <cell r="E5190">
            <v>2171</v>
          </cell>
        </row>
        <row r="5191">
          <cell r="A5191" t="str">
            <v>PARDINHOSP</v>
          </cell>
          <cell r="B5191" t="str">
            <v>PARDINHO</v>
          </cell>
          <cell r="C5191" t="str">
            <v>SP</v>
          </cell>
          <cell r="D5191">
            <v>2332</v>
          </cell>
          <cell r="E5191">
            <v>1270</v>
          </cell>
        </row>
        <row r="5192">
          <cell r="A5192" t="str">
            <v>PARIQUERA-ACUSP</v>
          </cell>
          <cell r="B5192" t="str">
            <v>PARIQUERA-ACU</v>
          </cell>
          <cell r="C5192" t="str">
            <v>SP</v>
          </cell>
          <cell r="D5192">
            <v>5114</v>
          </cell>
          <cell r="E5192">
            <v>2500</v>
          </cell>
        </row>
        <row r="5193">
          <cell r="A5193" t="str">
            <v>PARISISP</v>
          </cell>
          <cell r="B5193" t="str">
            <v>PARISI</v>
          </cell>
          <cell r="C5193" t="str">
            <v>SP</v>
          </cell>
          <cell r="D5193">
            <v>816</v>
          </cell>
          <cell r="E5193">
            <v>459</v>
          </cell>
        </row>
        <row r="5194">
          <cell r="A5194" t="str">
            <v>PATROCINIO PAULISTASP</v>
          </cell>
          <cell r="B5194" t="str">
            <v>PATROCINIO PAULISTA</v>
          </cell>
          <cell r="C5194" t="str">
            <v>SP</v>
          </cell>
          <cell r="D5194">
            <v>4273</v>
          </cell>
          <cell r="E5194">
            <v>2763</v>
          </cell>
        </row>
        <row r="5195">
          <cell r="A5195" t="str">
            <v>PAULICEIASP</v>
          </cell>
          <cell r="B5195" t="str">
            <v>PAULICEIA</v>
          </cell>
          <cell r="C5195" t="str">
            <v>SP</v>
          </cell>
          <cell r="D5195">
            <v>2556</v>
          </cell>
          <cell r="E5195">
            <v>1228</v>
          </cell>
        </row>
        <row r="5196">
          <cell r="A5196" t="str">
            <v>PAULINIASP</v>
          </cell>
          <cell r="B5196" t="str">
            <v>PAULINIA</v>
          </cell>
          <cell r="C5196" t="str">
            <v>SP</v>
          </cell>
          <cell r="D5196">
            <v>49538</v>
          </cell>
          <cell r="E5196">
            <v>30025</v>
          </cell>
        </row>
        <row r="5197">
          <cell r="A5197" t="str">
            <v>PAULISTANIASP</v>
          </cell>
          <cell r="B5197" t="str">
            <v>PAULISTANIA</v>
          </cell>
          <cell r="C5197" t="str">
            <v>SP</v>
          </cell>
          <cell r="D5197">
            <v>400</v>
          </cell>
          <cell r="E5197">
            <v>241</v>
          </cell>
        </row>
        <row r="5198">
          <cell r="A5198" t="str">
            <v>PAULO DE FARIASP</v>
          </cell>
          <cell r="B5198" t="str">
            <v>PAULO DE FARIA</v>
          </cell>
          <cell r="C5198" t="str">
            <v>SP</v>
          </cell>
          <cell r="D5198">
            <v>2511</v>
          </cell>
          <cell r="E5198">
            <v>1753</v>
          </cell>
        </row>
        <row r="5199">
          <cell r="A5199" t="str">
            <v>PEDERNEIRASSP</v>
          </cell>
          <cell r="B5199" t="str">
            <v>PEDERNEIRAS</v>
          </cell>
          <cell r="C5199" t="str">
            <v>SP</v>
          </cell>
          <cell r="D5199">
            <v>20176</v>
          </cell>
          <cell r="E5199">
            <v>10648</v>
          </cell>
        </row>
        <row r="5200">
          <cell r="A5200" t="str">
            <v>PEDRA BELASP</v>
          </cell>
          <cell r="B5200" t="str">
            <v>PEDRA BELA</v>
          </cell>
          <cell r="C5200" t="str">
            <v>SP</v>
          </cell>
          <cell r="D5200">
            <v>2160</v>
          </cell>
          <cell r="E5200">
            <v>1080</v>
          </cell>
        </row>
        <row r="5201">
          <cell r="A5201" t="str">
            <v>PEDRANOPOLISSP</v>
          </cell>
          <cell r="B5201" t="str">
            <v>PEDRANOPOLIS</v>
          </cell>
          <cell r="C5201" t="str">
            <v>SP</v>
          </cell>
          <cell r="D5201">
            <v>1112</v>
          </cell>
          <cell r="E5201">
            <v>620</v>
          </cell>
        </row>
        <row r="5202">
          <cell r="A5202" t="str">
            <v>PEDREGULHOSP</v>
          </cell>
          <cell r="B5202" t="str">
            <v>PEDREGULHO</v>
          </cell>
          <cell r="C5202" t="str">
            <v>SP</v>
          </cell>
          <cell r="D5202">
            <v>5743</v>
          </cell>
          <cell r="E5202">
            <v>3653</v>
          </cell>
        </row>
        <row r="5203">
          <cell r="A5203" t="str">
            <v>PEDREIRASP</v>
          </cell>
          <cell r="B5203" t="str">
            <v>PEDREIRA</v>
          </cell>
          <cell r="C5203" t="str">
            <v>SP</v>
          </cell>
          <cell r="D5203">
            <v>23366</v>
          </cell>
          <cell r="E5203">
            <v>10892</v>
          </cell>
        </row>
        <row r="5204">
          <cell r="A5204" t="str">
            <v>PEDRINHAS PAULISTASP</v>
          </cell>
          <cell r="B5204" t="str">
            <v>PEDRINHAS PAULISTA</v>
          </cell>
          <cell r="C5204" t="str">
            <v>SP</v>
          </cell>
          <cell r="D5204">
            <v>1397</v>
          </cell>
          <cell r="E5204">
            <v>684</v>
          </cell>
        </row>
        <row r="5205">
          <cell r="A5205" t="str">
            <v>PEDRO DE TOLEDOSP</v>
          </cell>
          <cell r="B5205" t="str">
            <v>PEDRO DE TOLEDO</v>
          </cell>
          <cell r="C5205" t="str">
            <v>SP</v>
          </cell>
          <cell r="D5205">
            <v>1783</v>
          </cell>
          <cell r="E5205">
            <v>993</v>
          </cell>
        </row>
        <row r="5206">
          <cell r="A5206" t="str">
            <v>PENAPOLISSP</v>
          </cell>
          <cell r="B5206" t="str">
            <v>PENAPOLIS</v>
          </cell>
          <cell r="C5206" t="str">
            <v>SP</v>
          </cell>
          <cell r="D5206">
            <v>33474</v>
          </cell>
          <cell r="E5206">
            <v>15858</v>
          </cell>
        </row>
        <row r="5207">
          <cell r="A5207" t="str">
            <v>PEREIRA BARRETOSP</v>
          </cell>
          <cell r="B5207" t="str">
            <v>PEREIRA BARRETO</v>
          </cell>
          <cell r="C5207" t="str">
            <v>SP</v>
          </cell>
          <cell r="D5207">
            <v>10549</v>
          </cell>
          <cell r="E5207">
            <v>5502</v>
          </cell>
        </row>
        <row r="5208">
          <cell r="A5208" t="str">
            <v>PEREIRASSP</v>
          </cell>
          <cell r="B5208" t="str">
            <v>PEREIRAS</v>
          </cell>
          <cell r="C5208" t="str">
            <v>SP</v>
          </cell>
          <cell r="D5208">
            <v>2508</v>
          </cell>
          <cell r="E5208">
            <v>1458</v>
          </cell>
        </row>
        <row r="5209">
          <cell r="A5209" t="str">
            <v>PERUIBESP</v>
          </cell>
          <cell r="B5209" t="str">
            <v>PERUIBE</v>
          </cell>
          <cell r="C5209" t="str">
            <v>SP</v>
          </cell>
          <cell r="D5209">
            <v>19536</v>
          </cell>
          <cell r="E5209">
            <v>11030</v>
          </cell>
        </row>
        <row r="5210">
          <cell r="A5210" t="str">
            <v>PIACATUSP</v>
          </cell>
          <cell r="B5210" t="str">
            <v>PIACATU</v>
          </cell>
          <cell r="C5210" t="str">
            <v>SP</v>
          </cell>
          <cell r="D5210">
            <v>1761</v>
          </cell>
          <cell r="E5210">
            <v>1012</v>
          </cell>
        </row>
        <row r="5211">
          <cell r="A5211" t="str">
            <v>PIEDADESP</v>
          </cell>
          <cell r="B5211" t="str">
            <v>PIEDADE</v>
          </cell>
          <cell r="C5211" t="str">
            <v>SP</v>
          </cell>
          <cell r="D5211">
            <v>20865</v>
          </cell>
          <cell r="E5211">
            <v>10668</v>
          </cell>
        </row>
        <row r="5212">
          <cell r="A5212" t="str">
            <v>PILAR DO SULSP</v>
          </cell>
          <cell r="B5212" t="str">
            <v>PILAR DO SUL</v>
          </cell>
          <cell r="C5212" t="str">
            <v>SP</v>
          </cell>
          <cell r="D5212">
            <v>11750</v>
          </cell>
          <cell r="E5212">
            <v>6141</v>
          </cell>
        </row>
        <row r="5213">
          <cell r="A5213" t="str">
            <v>PINDAMONHANGABASP</v>
          </cell>
          <cell r="B5213" t="str">
            <v>PINDAMONHANGABA</v>
          </cell>
          <cell r="C5213" t="str">
            <v>SP</v>
          </cell>
          <cell r="D5213">
            <v>57968</v>
          </cell>
          <cell r="E5213">
            <v>36562</v>
          </cell>
        </row>
        <row r="5214">
          <cell r="A5214" t="str">
            <v>PINDORAMASP</v>
          </cell>
          <cell r="B5214" t="str">
            <v>PINDORAMA</v>
          </cell>
          <cell r="C5214" t="str">
            <v>SP</v>
          </cell>
          <cell r="D5214">
            <v>5157</v>
          </cell>
          <cell r="E5214">
            <v>3252</v>
          </cell>
        </row>
        <row r="5215">
          <cell r="A5215" t="str">
            <v>PINHALZINHOSP</v>
          </cell>
          <cell r="B5215" t="str">
            <v>PINHALZINHO</v>
          </cell>
          <cell r="C5215" t="str">
            <v>SP</v>
          </cell>
          <cell r="D5215">
            <v>5127</v>
          </cell>
          <cell r="E5215">
            <v>3037</v>
          </cell>
        </row>
        <row r="5216">
          <cell r="A5216" t="str">
            <v>PIQUEROBISP</v>
          </cell>
          <cell r="B5216" t="str">
            <v>PIQUEROBI</v>
          </cell>
          <cell r="C5216" t="str">
            <v>SP</v>
          </cell>
          <cell r="D5216">
            <v>982</v>
          </cell>
          <cell r="E5216">
            <v>624</v>
          </cell>
        </row>
        <row r="5217">
          <cell r="A5217" t="str">
            <v>PIQUETESP</v>
          </cell>
          <cell r="B5217" t="str">
            <v>PIQUETE</v>
          </cell>
          <cell r="C5217" t="str">
            <v>SP</v>
          </cell>
          <cell r="D5217">
            <v>4111</v>
          </cell>
          <cell r="E5217">
            <v>2688</v>
          </cell>
        </row>
        <row r="5218">
          <cell r="A5218" t="str">
            <v>PIRACAIASP</v>
          </cell>
          <cell r="B5218" t="str">
            <v>PIRACAIA</v>
          </cell>
          <cell r="C5218" t="str">
            <v>SP</v>
          </cell>
          <cell r="D5218">
            <v>10601</v>
          </cell>
          <cell r="E5218">
            <v>5646</v>
          </cell>
        </row>
        <row r="5219">
          <cell r="A5219" t="str">
            <v>PIRACICABASP</v>
          </cell>
          <cell r="B5219" t="str">
            <v>PIRACICABA</v>
          </cell>
          <cell r="C5219" t="str">
            <v>SP</v>
          </cell>
          <cell r="D5219">
            <v>217614</v>
          </cell>
          <cell r="E5219">
            <v>134535</v>
          </cell>
        </row>
        <row r="5220">
          <cell r="A5220" t="str">
            <v>PIRAJUSP</v>
          </cell>
          <cell r="B5220" t="str">
            <v>PIRAJU</v>
          </cell>
          <cell r="C5220" t="str">
            <v>SP</v>
          </cell>
          <cell r="D5220">
            <v>12812</v>
          </cell>
          <cell r="E5220">
            <v>7961</v>
          </cell>
        </row>
        <row r="5221">
          <cell r="A5221" t="str">
            <v>PIRAJUISP</v>
          </cell>
          <cell r="B5221" t="str">
            <v>PIRAJUI</v>
          </cell>
          <cell r="C5221" t="str">
            <v>SP</v>
          </cell>
          <cell r="D5221">
            <v>7820</v>
          </cell>
          <cell r="E5221">
            <v>4757</v>
          </cell>
        </row>
        <row r="5222">
          <cell r="A5222" t="str">
            <v>PIRANGISP</v>
          </cell>
          <cell r="B5222" t="str">
            <v>PIRANGI</v>
          </cell>
          <cell r="C5222" t="str">
            <v>SP</v>
          </cell>
          <cell r="D5222">
            <v>5043</v>
          </cell>
          <cell r="E5222">
            <v>2609</v>
          </cell>
        </row>
        <row r="5223">
          <cell r="A5223" t="str">
            <v>PIRAPORA DO BOM JESUSSP</v>
          </cell>
          <cell r="B5223" t="str">
            <v>PIRAPORA DO BOM JESUS</v>
          </cell>
          <cell r="C5223" t="str">
            <v>SP</v>
          </cell>
          <cell r="D5223">
            <v>4036</v>
          </cell>
          <cell r="E5223">
            <v>2481</v>
          </cell>
        </row>
        <row r="5224">
          <cell r="A5224" t="str">
            <v>PIRAPOZINHOSP</v>
          </cell>
          <cell r="B5224" t="str">
            <v>PIRAPOZINHO</v>
          </cell>
          <cell r="C5224" t="str">
            <v>SP</v>
          </cell>
          <cell r="D5224">
            <v>9785</v>
          </cell>
          <cell r="E5224">
            <v>5554</v>
          </cell>
        </row>
        <row r="5225">
          <cell r="A5225" t="str">
            <v>PIRASSUNUNGASP</v>
          </cell>
          <cell r="B5225" t="str">
            <v>PIRASSUNUNGA</v>
          </cell>
          <cell r="C5225" t="str">
            <v>SP</v>
          </cell>
          <cell r="D5225">
            <v>40476</v>
          </cell>
          <cell r="E5225">
            <v>23883</v>
          </cell>
        </row>
        <row r="5226">
          <cell r="A5226" t="str">
            <v>PIRATININGASP</v>
          </cell>
          <cell r="B5226" t="str">
            <v>PIRATININGA</v>
          </cell>
          <cell r="C5226" t="str">
            <v>SP</v>
          </cell>
          <cell r="D5226">
            <v>4982</v>
          </cell>
          <cell r="E5226">
            <v>3225</v>
          </cell>
        </row>
        <row r="5227">
          <cell r="A5227" t="str">
            <v>PITANGUEIRASSP</v>
          </cell>
          <cell r="B5227" t="str">
            <v>PITANGUEIRAS</v>
          </cell>
          <cell r="C5227" t="str">
            <v>SP</v>
          </cell>
          <cell r="D5227">
            <v>12993</v>
          </cell>
          <cell r="E5227">
            <v>6438</v>
          </cell>
        </row>
        <row r="5228">
          <cell r="A5228" t="str">
            <v>PLANALTOSP</v>
          </cell>
          <cell r="B5228" t="str">
            <v>PLANALTO</v>
          </cell>
          <cell r="C5228" t="str">
            <v>SP</v>
          </cell>
          <cell r="D5228">
            <v>1554</v>
          </cell>
          <cell r="E5228">
            <v>918</v>
          </cell>
        </row>
        <row r="5229">
          <cell r="A5229" t="str">
            <v>PLATINASP</v>
          </cell>
          <cell r="B5229" t="str">
            <v>PLATINA</v>
          </cell>
          <cell r="C5229" t="str">
            <v>SP</v>
          </cell>
          <cell r="D5229">
            <v>796</v>
          </cell>
          <cell r="E5229">
            <v>439</v>
          </cell>
        </row>
        <row r="5230">
          <cell r="A5230" t="str">
            <v>POASP</v>
          </cell>
          <cell r="B5230" t="str">
            <v>POA</v>
          </cell>
          <cell r="C5230" t="str">
            <v>SP</v>
          </cell>
          <cell r="D5230">
            <v>32302</v>
          </cell>
          <cell r="E5230">
            <v>22564</v>
          </cell>
        </row>
        <row r="5231">
          <cell r="A5231" t="str">
            <v>POLONISP</v>
          </cell>
          <cell r="B5231" t="str">
            <v>POLONI</v>
          </cell>
          <cell r="C5231" t="str">
            <v>SP</v>
          </cell>
          <cell r="D5231">
            <v>2442</v>
          </cell>
          <cell r="E5231">
            <v>1475</v>
          </cell>
        </row>
        <row r="5232">
          <cell r="A5232" t="str">
            <v>POMPEIASP</v>
          </cell>
          <cell r="B5232" t="str">
            <v>POMPEIA</v>
          </cell>
          <cell r="C5232" t="str">
            <v>SP</v>
          </cell>
          <cell r="D5232">
            <v>8947</v>
          </cell>
          <cell r="E5232">
            <v>5613</v>
          </cell>
        </row>
        <row r="5233">
          <cell r="A5233" t="str">
            <v>PONGAISP</v>
          </cell>
          <cell r="B5233" t="str">
            <v>PONGAI</v>
          </cell>
          <cell r="C5233" t="str">
            <v>SP</v>
          </cell>
          <cell r="D5233">
            <v>1438</v>
          </cell>
          <cell r="E5233">
            <v>1019</v>
          </cell>
        </row>
        <row r="5234">
          <cell r="A5234" t="str">
            <v>PONTALSP</v>
          </cell>
          <cell r="B5234" t="str">
            <v>PONTAL</v>
          </cell>
          <cell r="C5234" t="str">
            <v>SP</v>
          </cell>
          <cell r="D5234">
            <v>12742</v>
          </cell>
          <cell r="E5234">
            <v>7031</v>
          </cell>
        </row>
        <row r="5235">
          <cell r="A5235" t="str">
            <v>PONTALINDASP</v>
          </cell>
          <cell r="B5235" t="str">
            <v>PONTALINDA</v>
          </cell>
          <cell r="C5235" t="str">
            <v>SP</v>
          </cell>
          <cell r="D5235">
            <v>937</v>
          </cell>
          <cell r="E5235">
            <v>528</v>
          </cell>
        </row>
        <row r="5236">
          <cell r="A5236" t="str">
            <v>PONTES GESTALSP</v>
          </cell>
          <cell r="B5236" t="str">
            <v>PONTES GESTAL</v>
          </cell>
          <cell r="C5236" t="str">
            <v>SP</v>
          </cell>
          <cell r="D5236">
            <v>1075</v>
          </cell>
          <cell r="E5236">
            <v>603</v>
          </cell>
        </row>
        <row r="5237">
          <cell r="A5237" t="str">
            <v>POPULINASP</v>
          </cell>
          <cell r="B5237" t="str">
            <v>POPULINA</v>
          </cell>
          <cell r="C5237" t="str">
            <v>SP</v>
          </cell>
          <cell r="D5237">
            <v>1464</v>
          </cell>
          <cell r="E5237">
            <v>887</v>
          </cell>
        </row>
        <row r="5238">
          <cell r="A5238" t="str">
            <v>PORANGABASP</v>
          </cell>
          <cell r="B5238" t="str">
            <v>PORANGABA</v>
          </cell>
          <cell r="C5238" t="str">
            <v>SP</v>
          </cell>
          <cell r="D5238">
            <v>2641</v>
          </cell>
          <cell r="E5238">
            <v>1704</v>
          </cell>
        </row>
        <row r="5239">
          <cell r="A5239" t="str">
            <v>PORTO FELIZSP</v>
          </cell>
          <cell r="B5239" t="str">
            <v>PORTO FELIZ</v>
          </cell>
          <cell r="C5239" t="str">
            <v>SP</v>
          </cell>
          <cell r="D5239">
            <v>20527</v>
          </cell>
          <cell r="E5239">
            <v>12388</v>
          </cell>
        </row>
        <row r="5240">
          <cell r="A5240" t="str">
            <v>PORTO FERREIRASP</v>
          </cell>
          <cell r="B5240" t="str">
            <v>PORTO FERREIRA</v>
          </cell>
          <cell r="C5240" t="str">
            <v>SP</v>
          </cell>
          <cell r="D5240">
            <v>27915</v>
          </cell>
          <cell r="E5240">
            <v>14354</v>
          </cell>
        </row>
        <row r="5241">
          <cell r="A5241" t="str">
            <v>POTIMSP</v>
          </cell>
          <cell r="B5241" t="str">
            <v>POTIM</v>
          </cell>
          <cell r="C5241" t="str">
            <v>SP</v>
          </cell>
          <cell r="D5241">
            <v>3069</v>
          </cell>
          <cell r="E5241">
            <v>1633</v>
          </cell>
        </row>
        <row r="5242">
          <cell r="A5242" t="str">
            <v>POTIRENDABASP</v>
          </cell>
          <cell r="B5242" t="str">
            <v>POTIRENDABA</v>
          </cell>
          <cell r="C5242" t="str">
            <v>SP</v>
          </cell>
          <cell r="D5242">
            <v>7850</v>
          </cell>
          <cell r="E5242">
            <v>4526</v>
          </cell>
        </row>
        <row r="5243">
          <cell r="A5243" t="str">
            <v>PRACINHASP</v>
          </cell>
          <cell r="B5243" t="str">
            <v>PRACINHA</v>
          </cell>
          <cell r="C5243" t="str">
            <v>SP</v>
          </cell>
          <cell r="D5243">
            <v>346</v>
          </cell>
          <cell r="E5243">
            <v>222</v>
          </cell>
        </row>
        <row r="5244">
          <cell r="A5244" t="str">
            <v>PRADOPOLISSP</v>
          </cell>
          <cell r="B5244" t="str">
            <v>PRADOPOLIS</v>
          </cell>
          <cell r="C5244" t="str">
            <v>SP</v>
          </cell>
          <cell r="D5244">
            <v>5974</v>
          </cell>
          <cell r="E5244">
            <v>3277</v>
          </cell>
        </row>
        <row r="5245">
          <cell r="A5245" t="str">
            <v>PRAIA GRANDESP</v>
          </cell>
          <cell r="B5245" t="str">
            <v>PRAIA GRANDE</v>
          </cell>
          <cell r="C5245" t="str">
            <v>SP</v>
          </cell>
          <cell r="D5245">
            <v>77567</v>
          </cell>
          <cell r="E5245">
            <v>42847</v>
          </cell>
        </row>
        <row r="5246">
          <cell r="A5246" t="str">
            <v>PRATANIASP</v>
          </cell>
          <cell r="B5246" t="str">
            <v>PRATANIA</v>
          </cell>
          <cell r="C5246" t="str">
            <v>SP</v>
          </cell>
          <cell r="D5246">
            <v>1505</v>
          </cell>
          <cell r="E5246">
            <v>872</v>
          </cell>
        </row>
        <row r="5247">
          <cell r="A5247" t="str">
            <v>PRESIDENTE ALVESSP</v>
          </cell>
          <cell r="B5247" t="str">
            <v>PRESIDENTE ALVES</v>
          </cell>
          <cell r="C5247" t="str">
            <v>SP</v>
          </cell>
          <cell r="D5247">
            <v>1278</v>
          </cell>
          <cell r="E5247">
            <v>763</v>
          </cell>
        </row>
        <row r="5248">
          <cell r="A5248" t="str">
            <v>PRESIDENTE BERNARDESSP</v>
          </cell>
          <cell r="B5248" t="str">
            <v>PRESIDENTE BERNARDES</v>
          </cell>
          <cell r="C5248" t="str">
            <v>SP</v>
          </cell>
          <cell r="D5248">
            <v>5493</v>
          </cell>
          <cell r="E5248">
            <v>3351</v>
          </cell>
        </row>
        <row r="5249">
          <cell r="A5249" t="str">
            <v>PRESIDENTE EPITACIOSP</v>
          </cell>
          <cell r="B5249" t="str">
            <v>PRESIDENTE EPITACIO</v>
          </cell>
          <cell r="C5249" t="str">
            <v>SP</v>
          </cell>
          <cell r="D5249">
            <v>18810</v>
          </cell>
          <cell r="E5249">
            <v>9644</v>
          </cell>
        </row>
        <row r="5250">
          <cell r="A5250" t="str">
            <v>PRESIDENTE PRUDENTESP</v>
          </cell>
          <cell r="B5250" t="str">
            <v>PRESIDENTE PRUDENTE</v>
          </cell>
          <cell r="C5250" t="str">
            <v>SP</v>
          </cell>
          <cell r="D5250">
            <v>115651</v>
          </cell>
          <cell r="E5250">
            <v>68564</v>
          </cell>
        </row>
        <row r="5251">
          <cell r="A5251" t="str">
            <v>PRESIDENTE VENCESLAUSP</v>
          </cell>
          <cell r="B5251" t="str">
            <v>PRESIDENTE VENCESLAU</v>
          </cell>
          <cell r="C5251" t="str">
            <v>SP</v>
          </cell>
          <cell r="D5251">
            <v>19464</v>
          </cell>
          <cell r="E5251">
            <v>10037</v>
          </cell>
        </row>
        <row r="5252">
          <cell r="A5252" t="str">
            <v>PROMISSAOSP</v>
          </cell>
          <cell r="B5252" t="str">
            <v>PROMISSAO</v>
          </cell>
          <cell r="C5252" t="str">
            <v>SP</v>
          </cell>
          <cell r="D5252">
            <v>15940</v>
          </cell>
          <cell r="E5252">
            <v>8474</v>
          </cell>
        </row>
        <row r="5253">
          <cell r="A5253" t="str">
            <v>QUADRASP</v>
          </cell>
          <cell r="B5253" t="str">
            <v>QUADRA</v>
          </cell>
          <cell r="C5253" t="str">
            <v>SP</v>
          </cell>
          <cell r="D5253">
            <v>737</v>
          </cell>
          <cell r="E5253">
            <v>346</v>
          </cell>
        </row>
        <row r="5254">
          <cell r="A5254" t="str">
            <v>QUATASP</v>
          </cell>
          <cell r="B5254" t="str">
            <v>QUATA</v>
          </cell>
          <cell r="C5254" t="str">
            <v>SP</v>
          </cell>
          <cell r="D5254">
            <v>4652</v>
          </cell>
          <cell r="E5254">
            <v>2976</v>
          </cell>
        </row>
        <row r="5255">
          <cell r="A5255" t="str">
            <v>QUEIROZSP</v>
          </cell>
          <cell r="B5255" t="str">
            <v>QUEIROZ</v>
          </cell>
          <cell r="C5255" t="str">
            <v>SP</v>
          </cell>
          <cell r="D5255">
            <v>559</v>
          </cell>
          <cell r="E5255">
            <v>358</v>
          </cell>
        </row>
        <row r="5256">
          <cell r="A5256" t="str">
            <v>QUELUZSP</v>
          </cell>
          <cell r="B5256" t="str">
            <v>QUELUZ</v>
          </cell>
          <cell r="C5256" t="str">
            <v>SP</v>
          </cell>
          <cell r="D5256">
            <v>2317</v>
          </cell>
          <cell r="E5256">
            <v>1447</v>
          </cell>
        </row>
        <row r="5257">
          <cell r="A5257" t="str">
            <v>QUINTANASP</v>
          </cell>
          <cell r="B5257" t="str">
            <v>QUINTANA</v>
          </cell>
          <cell r="C5257" t="str">
            <v>SP</v>
          </cell>
          <cell r="D5257">
            <v>1555</v>
          </cell>
          <cell r="E5257">
            <v>1026</v>
          </cell>
        </row>
        <row r="5258">
          <cell r="A5258" t="str">
            <v>RAFARDSP</v>
          </cell>
          <cell r="B5258" t="str">
            <v>RAFARD</v>
          </cell>
          <cell r="C5258" t="str">
            <v>SP</v>
          </cell>
          <cell r="D5258">
            <v>3968</v>
          </cell>
          <cell r="E5258">
            <v>2231</v>
          </cell>
        </row>
        <row r="5259">
          <cell r="A5259" t="str">
            <v>RANCHARIASP</v>
          </cell>
          <cell r="B5259" t="str">
            <v>RANCHARIA</v>
          </cell>
          <cell r="C5259" t="str">
            <v>SP</v>
          </cell>
          <cell r="D5259">
            <v>11589</v>
          </cell>
          <cell r="E5259">
            <v>6837</v>
          </cell>
        </row>
        <row r="5260">
          <cell r="A5260" t="str">
            <v>REDENCAO DA SERRASP</v>
          </cell>
          <cell r="B5260" t="str">
            <v>REDENCAO DA SERRA</v>
          </cell>
          <cell r="C5260" t="str">
            <v>SP</v>
          </cell>
          <cell r="D5260">
            <v>1295</v>
          </cell>
          <cell r="E5260">
            <v>715</v>
          </cell>
        </row>
        <row r="5261">
          <cell r="A5261" t="str">
            <v>REGENTE FEIJOSP</v>
          </cell>
          <cell r="B5261" t="str">
            <v>REGENTE FEIJO</v>
          </cell>
          <cell r="C5261" t="str">
            <v>SP</v>
          </cell>
          <cell r="D5261">
            <v>7136</v>
          </cell>
          <cell r="E5261">
            <v>4469</v>
          </cell>
        </row>
        <row r="5262">
          <cell r="A5262" t="str">
            <v>REGINOPOLISSP</v>
          </cell>
          <cell r="B5262" t="str">
            <v>REGINOPOLIS</v>
          </cell>
          <cell r="C5262" t="str">
            <v>SP</v>
          </cell>
          <cell r="D5262">
            <v>2029</v>
          </cell>
          <cell r="E5262">
            <v>1250</v>
          </cell>
        </row>
        <row r="5263">
          <cell r="A5263" t="str">
            <v>REGISTROSP</v>
          </cell>
          <cell r="B5263" t="str">
            <v>REGISTRO</v>
          </cell>
          <cell r="C5263" t="str">
            <v>SP</v>
          </cell>
          <cell r="D5263">
            <v>20056</v>
          </cell>
          <cell r="E5263">
            <v>10173</v>
          </cell>
        </row>
        <row r="5264">
          <cell r="A5264" t="str">
            <v>RESTINGASP</v>
          </cell>
          <cell r="B5264" t="str">
            <v>RESTINGA</v>
          </cell>
          <cell r="C5264" t="str">
            <v>SP</v>
          </cell>
          <cell r="D5264">
            <v>1791</v>
          </cell>
          <cell r="E5264">
            <v>1053</v>
          </cell>
        </row>
        <row r="5265">
          <cell r="A5265" t="str">
            <v>RIBEIRASP</v>
          </cell>
          <cell r="B5265" t="str">
            <v>RIBEIRA</v>
          </cell>
          <cell r="C5265" t="str">
            <v>SP</v>
          </cell>
          <cell r="D5265">
            <v>469</v>
          </cell>
          <cell r="E5265">
            <v>244</v>
          </cell>
        </row>
        <row r="5266">
          <cell r="A5266" t="str">
            <v>RIBEIRAO BONITOSP</v>
          </cell>
          <cell r="B5266" t="str">
            <v>RIBEIRAO BONITO</v>
          </cell>
          <cell r="C5266" t="str">
            <v>SP</v>
          </cell>
          <cell r="D5266">
            <v>4501</v>
          </cell>
          <cell r="E5266">
            <v>2607</v>
          </cell>
        </row>
        <row r="5267">
          <cell r="A5267" t="str">
            <v>RIBEIRAO BRANCOSP</v>
          </cell>
          <cell r="B5267" t="str">
            <v>RIBEIRAO BRANCO</v>
          </cell>
          <cell r="C5267" t="str">
            <v>SP</v>
          </cell>
          <cell r="D5267">
            <v>2118</v>
          </cell>
          <cell r="E5267">
            <v>971</v>
          </cell>
        </row>
        <row r="5268">
          <cell r="A5268" t="str">
            <v>RIBEIRAO CORRENTESP</v>
          </cell>
          <cell r="B5268" t="str">
            <v>RIBEIRAO CORRENTE</v>
          </cell>
          <cell r="C5268" t="str">
            <v>SP</v>
          </cell>
          <cell r="D5268">
            <v>1305</v>
          </cell>
          <cell r="E5268">
            <v>670</v>
          </cell>
        </row>
        <row r="5269">
          <cell r="A5269" t="str">
            <v>RIBEIRAO DO SULSP</v>
          </cell>
          <cell r="B5269" t="str">
            <v>RIBEIRAO DO SUL</v>
          </cell>
          <cell r="C5269" t="str">
            <v>SP</v>
          </cell>
          <cell r="D5269">
            <v>1621</v>
          </cell>
          <cell r="E5269">
            <v>901</v>
          </cell>
        </row>
        <row r="5270">
          <cell r="A5270" t="str">
            <v>RIBEIRAO DOS INDIOSSP</v>
          </cell>
          <cell r="B5270" t="str">
            <v>RIBEIRAO DOS INDIOS</v>
          </cell>
          <cell r="C5270" t="str">
            <v>SP</v>
          </cell>
          <cell r="D5270">
            <v>734</v>
          </cell>
          <cell r="E5270">
            <v>357</v>
          </cell>
        </row>
        <row r="5271">
          <cell r="A5271" t="str">
            <v>RIBEIRAO GRANDESP</v>
          </cell>
          <cell r="B5271" t="str">
            <v>RIBEIRAO GRANDE</v>
          </cell>
          <cell r="C5271" t="str">
            <v>SP</v>
          </cell>
          <cell r="D5271">
            <v>1554</v>
          </cell>
          <cell r="E5271">
            <v>677</v>
          </cell>
        </row>
        <row r="5272">
          <cell r="A5272" t="str">
            <v>RIBEIRAO PIRESSP</v>
          </cell>
          <cell r="B5272" t="str">
            <v>RIBEIRAO PIRES</v>
          </cell>
          <cell r="C5272" t="str">
            <v>SP</v>
          </cell>
          <cell r="D5272">
            <v>49532</v>
          </cell>
          <cell r="E5272">
            <v>34119</v>
          </cell>
        </row>
        <row r="5273">
          <cell r="A5273" t="str">
            <v>RIBEIRAO PRETOSP</v>
          </cell>
          <cell r="B5273" t="str">
            <v>RIBEIRAO PRETO</v>
          </cell>
          <cell r="C5273" t="str">
            <v>SP</v>
          </cell>
          <cell r="D5273">
            <v>386893</v>
          </cell>
          <cell r="E5273">
            <v>231353</v>
          </cell>
        </row>
        <row r="5274">
          <cell r="A5274" t="str">
            <v>RIFAINASP</v>
          </cell>
          <cell r="B5274" t="str">
            <v>RIFAINA</v>
          </cell>
          <cell r="C5274" t="str">
            <v>SP</v>
          </cell>
          <cell r="D5274">
            <v>1257</v>
          </cell>
          <cell r="E5274">
            <v>851</v>
          </cell>
        </row>
        <row r="5275">
          <cell r="A5275" t="str">
            <v>RINCAOSP</v>
          </cell>
          <cell r="B5275" t="str">
            <v>RINCAO</v>
          </cell>
          <cell r="C5275" t="str">
            <v>SP</v>
          </cell>
          <cell r="D5275">
            <v>3416</v>
          </cell>
          <cell r="E5275">
            <v>2110</v>
          </cell>
        </row>
        <row r="5276">
          <cell r="A5276" t="str">
            <v>RINOPOLISSP</v>
          </cell>
          <cell r="B5276" t="str">
            <v>RINOPOLIS</v>
          </cell>
          <cell r="C5276" t="str">
            <v>SP</v>
          </cell>
          <cell r="D5276">
            <v>3952</v>
          </cell>
          <cell r="E5276">
            <v>2213</v>
          </cell>
        </row>
        <row r="5277">
          <cell r="A5277" t="str">
            <v>RIO CLAROSP</v>
          </cell>
          <cell r="B5277" t="str">
            <v>RIO CLARO</v>
          </cell>
          <cell r="C5277" t="str">
            <v>SP</v>
          </cell>
          <cell r="D5277">
            <v>119058</v>
          </cell>
          <cell r="E5277">
            <v>62768</v>
          </cell>
        </row>
        <row r="5278">
          <cell r="A5278" t="str">
            <v>RIO DAS PEDRASSP</v>
          </cell>
          <cell r="B5278" t="str">
            <v>RIO DAS PEDRAS</v>
          </cell>
          <cell r="C5278" t="str">
            <v>SP</v>
          </cell>
          <cell r="D5278">
            <v>12967</v>
          </cell>
          <cell r="E5278">
            <v>7825</v>
          </cell>
        </row>
        <row r="5279">
          <cell r="A5279" t="str">
            <v>RIO GRANDE DA SERRASP</v>
          </cell>
          <cell r="B5279" t="str">
            <v>RIO GRANDE DA SERRA</v>
          </cell>
          <cell r="C5279" t="str">
            <v>SP</v>
          </cell>
          <cell r="D5279">
            <v>10362</v>
          </cell>
          <cell r="E5279">
            <v>7355</v>
          </cell>
        </row>
        <row r="5280">
          <cell r="A5280" t="str">
            <v>RIOLANDIASP</v>
          </cell>
          <cell r="B5280" t="str">
            <v>RIOLANDIA</v>
          </cell>
          <cell r="C5280" t="str">
            <v>SP</v>
          </cell>
          <cell r="D5280">
            <v>2206</v>
          </cell>
          <cell r="E5280">
            <v>1358</v>
          </cell>
        </row>
        <row r="5281">
          <cell r="A5281" t="str">
            <v>RIVERSULSP</v>
          </cell>
          <cell r="B5281" t="str">
            <v>RIVERSUL</v>
          </cell>
          <cell r="C5281" t="str">
            <v>SP</v>
          </cell>
          <cell r="D5281">
            <v>1337</v>
          </cell>
          <cell r="E5281">
            <v>640</v>
          </cell>
        </row>
        <row r="5282">
          <cell r="A5282" t="str">
            <v>ROSANASP</v>
          </cell>
          <cell r="B5282" t="str">
            <v>ROSANA</v>
          </cell>
          <cell r="C5282" t="str">
            <v>SP</v>
          </cell>
          <cell r="D5282">
            <v>5227</v>
          </cell>
          <cell r="E5282">
            <v>3031</v>
          </cell>
        </row>
        <row r="5283">
          <cell r="A5283" t="str">
            <v>ROSEIRASP</v>
          </cell>
          <cell r="B5283" t="str">
            <v>ROSEIRA</v>
          </cell>
          <cell r="C5283" t="str">
            <v>SP</v>
          </cell>
          <cell r="D5283">
            <v>3508</v>
          </cell>
          <cell r="E5283">
            <v>2198</v>
          </cell>
        </row>
        <row r="5284">
          <cell r="A5284" t="str">
            <v>RUBIACEASP</v>
          </cell>
          <cell r="B5284" t="str">
            <v>RUBIACEA</v>
          </cell>
          <cell r="C5284" t="str">
            <v>SP</v>
          </cell>
          <cell r="D5284">
            <v>739</v>
          </cell>
          <cell r="E5284">
            <v>421</v>
          </cell>
        </row>
        <row r="5285">
          <cell r="A5285" t="str">
            <v>RUBINEIASP</v>
          </cell>
          <cell r="B5285" t="str">
            <v>RUBINEIA</v>
          </cell>
          <cell r="C5285" t="str">
            <v>SP</v>
          </cell>
          <cell r="D5285">
            <v>1042</v>
          </cell>
          <cell r="E5285">
            <v>658</v>
          </cell>
        </row>
        <row r="5286">
          <cell r="A5286" t="str">
            <v>SABINOSP</v>
          </cell>
          <cell r="B5286" t="str">
            <v>SABINO</v>
          </cell>
          <cell r="C5286" t="str">
            <v>SP</v>
          </cell>
          <cell r="D5286">
            <v>1820</v>
          </cell>
          <cell r="E5286">
            <v>957</v>
          </cell>
        </row>
        <row r="5287">
          <cell r="A5287" t="str">
            <v>SAGRESSP</v>
          </cell>
          <cell r="B5287" t="str">
            <v>SAGRES</v>
          </cell>
          <cell r="C5287" t="str">
            <v>SP</v>
          </cell>
          <cell r="D5287">
            <v>559</v>
          </cell>
          <cell r="E5287">
            <v>358</v>
          </cell>
        </row>
        <row r="5288">
          <cell r="A5288" t="str">
            <v>SALESSP</v>
          </cell>
          <cell r="B5288" t="str">
            <v>SALES</v>
          </cell>
          <cell r="C5288" t="str">
            <v>SP</v>
          </cell>
          <cell r="D5288">
            <v>1824</v>
          </cell>
          <cell r="E5288">
            <v>1136</v>
          </cell>
        </row>
        <row r="5289">
          <cell r="A5289" t="str">
            <v>SALES OLIVEIRASP</v>
          </cell>
          <cell r="B5289" t="str">
            <v>SALES OLIVEIRA</v>
          </cell>
          <cell r="C5289" t="str">
            <v>SP</v>
          </cell>
          <cell r="D5289">
            <v>4579</v>
          </cell>
          <cell r="E5289">
            <v>2791</v>
          </cell>
        </row>
        <row r="5290">
          <cell r="A5290" t="str">
            <v>SALESOPOLISSP</v>
          </cell>
          <cell r="B5290" t="str">
            <v>SALESOPOLIS</v>
          </cell>
          <cell r="C5290" t="str">
            <v>SP</v>
          </cell>
          <cell r="D5290">
            <v>6732</v>
          </cell>
          <cell r="E5290">
            <v>3657</v>
          </cell>
        </row>
        <row r="5291">
          <cell r="A5291" t="str">
            <v>SALMOURAOSP</v>
          </cell>
          <cell r="B5291" t="str">
            <v>SALMOURAO</v>
          </cell>
          <cell r="C5291" t="str">
            <v>SP</v>
          </cell>
          <cell r="D5291">
            <v>980</v>
          </cell>
          <cell r="E5291">
            <v>629</v>
          </cell>
        </row>
        <row r="5292">
          <cell r="A5292" t="str">
            <v>SALTINHOSP</v>
          </cell>
          <cell r="B5292" t="str">
            <v>SALTINHO</v>
          </cell>
          <cell r="C5292" t="str">
            <v>SP</v>
          </cell>
          <cell r="D5292">
            <v>3935</v>
          </cell>
          <cell r="E5292">
            <v>2287</v>
          </cell>
        </row>
        <row r="5293">
          <cell r="A5293" t="str">
            <v>SALTOSP</v>
          </cell>
          <cell r="B5293" t="str">
            <v>SALTO</v>
          </cell>
          <cell r="C5293" t="str">
            <v>SP</v>
          </cell>
          <cell r="D5293">
            <v>47918</v>
          </cell>
          <cell r="E5293">
            <v>30731</v>
          </cell>
        </row>
        <row r="5294">
          <cell r="A5294" t="str">
            <v>SALTO DE PIRAPORASP</v>
          </cell>
          <cell r="B5294" t="str">
            <v>SALTO DE PIRAPORA</v>
          </cell>
          <cell r="C5294" t="str">
            <v>SP</v>
          </cell>
          <cell r="D5294">
            <v>13274</v>
          </cell>
          <cell r="E5294">
            <v>8259</v>
          </cell>
        </row>
        <row r="5295">
          <cell r="A5295" t="str">
            <v>SALTO GRANDESP</v>
          </cell>
          <cell r="B5295" t="str">
            <v>SALTO GRANDE</v>
          </cell>
          <cell r="C5295" t="str">
            <v>SP</v>
          </cell>
          <cell r="D5295">
            <v>2247</v>
          </cell>
          <cell r="E5295">
            <v>1289</v>
          </cell>
        </row>
        <row r="5296">
          <cell r="A5296" t="str">
            <v>SANDOVALINASP</v>
          </cell>
          <cell r="B5296" t="str">
            <v>SANDOVALINA</v>
          </cell>
          <cell r="C5296" t="str">
            <v>SP</v>
          </cell>
          <cell r="D5296">
            <v>959</v>
          </cell>
          <cell r="E5296">
            <v>596</v>
          </cell>
        </row>
        <row r="5297">
          <cell r="A5297" t="str">
            <v>SANTA ADELIASP</v>
          </cell>
          <cell r="B5297" t="str">
            <v>SANTA ADELIA</v>
          </cell>
          <cell r="C5297" t="str">
            <v>SP</v>
          </cell>
          <cell r="D5297">
            <v>7499</v>
          </cell>
          <cell r="E5297">
            <v>4161</v>
          </cell>
        </row>
        <row r="5298">
          <cell r="A5298" t="str">
            <v>SANTA ALBERTINASP</v>
          </cell>
          <cell r="B5298" t="str">
            <v>SANTA ALBERTINA</v>
          </cell>
          <cell r="C5298" t="str">
            <v>SP</v>
          </cell>
          <cell r="D5298">
            <v>2398</v>
          </cell>
          <cell r="E5298">
            <v>1196</v>
          </cell>
        </row>
        <row r="5299">
          <cell r="A5299" t="str">
            <v>SANTA BARBARA D'OESTESP</v>
          </cell>
          <cell r="B5299" t="str">
            <v>SANTA BARBARA D'OESTE</v>
          </cell>
          <cell r="C5299" t="str">
            <v>SP</v>
          </cell>
          <cell r="D5299">
            <v>100582</v>
          </cell>
          <cell r="E5299">
            <v>60517</v>
          </cell>
        </row>
        <row r="5300">
          <cell r="A5300" t="str">
            <v>SANTA BRANCASP</v>
          </cell>
          <cell r="B5300" t="str">
            <v>SANTA BRANCA</v>
          </cell>
          <cell r="C5300" t="str">
            <v>SP</v>
          </cell>
          <cell r="D5300">
            <v>4111</v>
          </cell>
          <cell r="E5300">
            <v>2771</v>
          </cell>
        </row>
        <row r="5301">
          <cell r="A5301" t="str">
            <v>SANTA CLARA D'OESTESP</v>
          </cell>
          <cell r="B5301" t="str">
            <v>SANTA CLARA D'OESTE</v>
          </cell>
          <cell r="C5301" t="str">
            <v>SP</v>
          </cell>
          <cell r="D5301">
            <v>701</v>
          </cell>
          <cell r="E5301">
            <v>452</v>
          </cell>
        </row>
        <row r="5302">
          <cell r="A5302" t="str">
            <v>SANTA CRUZ DA CONCEICAOSP</v>
          </cell>
          <cell r="B5302" t="str">
            <v>SANTA CRUZ DA CONCEICAO</v>
          </cell>
          <cell r="C5302" t="str">
            <v>SP</v>
          </cell>
          <cell r="D5302">
            <v>1699</v>
          </cell>
          <cell r="E5302">
            <v>1001</v>
          </cell>
        </row>
        <row r="5303">
          <cell r="A5303" t="str">
            <v>SANTA CRUZ DA ESPERANCASP</v>
          </cell>
          <cell r="B5303" t="str">
            <v>SANTA CRUZ DA ESPERANCA</v>
          </cell>
          <cell r="C5303" t="str">
            <v>SP</v>
          </cell>
          <cell r="D5303">
            <v>419</v>
          </cell>
          <cell r="E5303">
            <v>309</v>
          </cell>
        </row>
        <row r="5304">
          <cell r="A5304" t="str">
            <v>SANTA CRUZ DAS PALMEIRASSP</v>
          </cell>
          <cell r="B5304" t="str">
            <v>SANTA CRUZ DAS PALMEIRAS</v>
          </cell>
          <cell r="C5304" t="str">
            <v>SP</v>
          </cell>
          <cell r="D5304">
            <v>12144</v>
          </cell>
          <cell r="E5304">
            <v>7062</v>
          </cell>
        </row>
        <row r="5305">
          <cell r="A5305" t="str">
            <v>SANTA CRUZ DO RIO PARDOSP</v>
          </cell>
          <cell r="B5305" t="str">
            <v>SANTA CRUZ DO RIO PARDO</v>
          </cell>
          <cell r="C5305" t="str">
            <v>SP</v>
          </cell>
          <cell r="D5305">
            <v>21462</v>
          </cell>
          <cell r="E5305">
            <v>11560</v>
          </cell>
        </row>
        <row r="5306">
          <cell r="A5306" t="str">
            <v>SANTA ERNESTINASP</v>
          </cell>
          <cell r="B5306" t="str">
            <v>SANTA ERNESTINA</v>
          </cell>
          <cell r="C5306" t="str">
            <v>SP</v>
          </cell>
          <cell r="D5306">
            <v>1945</v>
          </cell>
          <cell r="E5306">
            <v>1273</v>
          </cell>
        </row>
        <row r="5307">
          <cell r="A5307" t="str">
            <v>SANTA FE DO SULSP</v>
          </cell>
          <cell r="B5307" t="str">
            <v>SANTA FE DO SUL</v>
          </cell>
          <cell r="C5307" t="str">
            <v>SP</v>
          </cell>
          <cell r="D5307">
            <v>15981</v>
          </cell>
          <cell r="E5307">
            <v>8907</v>
          </cell>
        </row>
        <row r="5308">
          <cell r="A5308" t="str">
            <v>SANTA GERTRUDESSP</v>
          </cell>
          <cell r="B5308" t="str">
            <v>SANTA GERTRUDES</v>
          </cell>
          <cell r="C5308" t="str">
            <v>SP</v>
          </cell>
          <cell r="D5308">
            <v>9966</v>
          </cell>
          <cell r="E5308">
            <v>5515</v>
          </cell>
        </row>
        <row r="5309">
          <cell r="A5309" t="str">
            <v>SANTA ISABELSP</v>
          </cell>
          <cell r="B5309" t="str">
            <v>SANTA ISABEL</v>
          </cell>
          <cell r="C5309" t="str">
            <v>SP</v>
          </cell>
          <cell r="D5309">
            <v>17028</v>
          </cell>
          <cell r="E5309">
            <v>9771</v>
          </cell>
        </row>
        <row r="5310">
          <cell r="A5310" t="str">
            <v>SANTA LUCIASP</v>
          </cell>
          <cell r="B5310" t="str">
            <v>SANTA LUCIA</v>
          </cell>
          <cell r="C5310" t="str">
            <v>SP</v>
          </cell>
          <cell r="D5310">
            <v>2744</v>
          </cell>
          <cell r="E5310">
            <v>1794</v>
          </cell>
        </row>
        <row r="5311">
          <cell r="A5311" t="str">
            <v>SANTA MARIA DA SERRASP</v>
          </cell>
          <cell r="B5311" t="str">
            <v>SANTA MARIA DA SERRA</v>
          </cell>
          <cell r="C5311" t="str">
            <v>SP</v>
          </cell>
          <cell r="D5311">
            <v>2248</v>
          </cell>
          <cell r="E5311">
            <v>1223</v>
          </cell>
        </row>
        <row r="5312">
          <cell r="A5312" t="str">
            <v>SANTA MERCEDESSP</v>
          </cell>
          <cell r="B5312" t="str">
            <v>SANTA MERCEDES</v>
          </cell>
          <cell r="C5312" t="str">
            <v>SP</v>
          </cell>
          <cell r="D5312">
            <v>827</v>
          </cell>
          <cell r="E5312">
            <v>468</v>
          </cell>
        </row>
        <row r="5313">
          <cell r="A5313" t="str">
            <v>SANTA RITA D'OESTESP</v>
          </cell>
          <cell r="B5313" t="str">
            <v>SANTA RITA D'OESTE</v>
          </cell>
          <cell r="C5313" t="str">
            <v>SP</v>
          </cell>
          <cell r="D5313">
            <v>1001</v>
          </cell>
          <cell r="E5313">
            <v>612</v>
          </cell>
        </row>
        <row r="5314">
          <cell r="A5314" t="str">
            <v>SANTA RITA DO PASSA QUATROSP</v>
          </cell>
          <cell r="B5314" t="str">
            <v>SANTA RITA DO PASSA QUATRO</v>
          </cell>
          <cell r="C5314" t="str">
            <v>SP</v>
          </cell>
          <cell r="D5314">
            <v>13267</v>
          </cell>
          <cell r="E5314">
            <v>8305</v>
          </cell>
        </row>
        <row r="5315">
          <cell r="A5315" t="str">
            <v>SANTA ROSA DE VITERBOSP</v>
          </cell>
          <cell r="B5315" t="str">
            <v>SANTA ROSA DE VITERBO</v>
          </cell>
          <cell r="C5315" t="str">
            <v>SP</v>
          </cell>
          <cell r="D5315">
            <v>10467</v>
          </cell>
          <cell r="E5315">
            <v>6925</v>
          </cell>
        </row>
        <row r="5316">
          <cell r="A5316" t="str">
            <v>SANTA SALETESP</v>
          </cell>
          <cell r="B5316" t="str">
            <v>SANTA SALETE</v>
          </cell>
          <cell r="C5316" t="str">
            <v>SP</v>
          </cell>
          <cell r="D5316">
            <v>683</v>
          </cell>
          <cell r="E5316">
            <v>371</v>
          </cell>
        </row>
        <row r="5317">
          <cell r="A5317" t="str">
            <v>SANTANA DA PONTE PENSASP</v>
          </cell>
          <cell r="B5317" t="str">
            <v>SANTANA DA PONTE PENSA</v>
          </cell>
          <cell r="C5317" t="str">
            <v>SP</v>
          </cell>
          <cell r="D5317">
            <v>721</v>
          </cell>
          <cell r="E5317">
            <v>428</v>
          </cell>
        </row>
        <row r="5318">
          <cell r="A5318" t="str">
            <v>SANTANA DE PARNAIBASP</v>
          </cell>
          <cell r="B5318" t="str">
            <v>SANTANA DE PARNAIBA</v>
          </cell>
          <cell r="C5318" t="str">
            <v>SP</v>
          </cell>
          <cell r="D5318">
            <v>49772</v>
          </cell>
          <cell r="E5318">
            <v>32592</v>
          </cell>
        </row>
        <row r="5319">
          <cell r="A5319" t="str">
            <v>SANTO ANASTACIOSP</v>
          </cell>
          <cell r="B5319" t="str">
            <v>SANTO ANASTACIO</v>
          </cell>
          <cell r="C5319" t="str">
            <v>SP</v>
          </cell>
          <cell r="D5319">
            <v>9352</v>
          </cell>
          <cell r="E5319">
            <v>4929</v>
          </cell>
        </row>
        <row r="5320">
          <cell r="A5320" t="str">
            <v>SANTO ANDRESP</v>
          </cell>
          <cell r="B5320" t="str">
            <v>SANTO ANDRE</v>
          </cell>
          <cell r="C5320" t="str">
            <v>SP</v>
          </cell>
          <cell r="D5320">
            <v>408063</v>
          </cell>
          <cell r="E5320">
            <v>299143</v>
          </cell>
        </row>
        <row r="5321">
          <cell r="A5321" t="str">
            <v>SANTO ANTONIO DA ALEGRIASP</v>
          </cell>
          <cell r="B5321" t="str">
            <v>SANTO ANTONIO DA ALEGRIA</v>
          </cell>
          <cell r="C5321" t="str">
            <v>SP</v>
          </cell>
          <cell r="D5321">
            <v>2063</v>
          </cell>
          <cell r="E5321">
            <v>1450</v>
          </cell>
        </row>
        <row r="5322">
          <cell r="A5322" t="str">
            <v>SANTO ANTONIO DE POSSESP</v>
          </cell>
          <cell r="B5322" t="str">
            <v>SANTO ANTONIO DE POSSE</v>
          </cell>
          <cell r="C5322" t="str">
            <v>SP</v>
          </cell>
          <cell r="D5322">
            <v>9095</v>
          </cell>
          <cell r="E5322">
            <v>4882</v>
          </cell>
        </row>
        <row r="5323">
          <cell r="A5323" t="str">
            <v>SANTO ANTONIO DO ARACANGUASP</v>
          </cell>
          <cell r="B5323" t="str">
            <v>SANTO ANTONIO DO ARACANGUA</v>
          </cell>
          <cell r="C5323" t="str">
            <v>SP</v>
          </cell>
          <cell r="D5323">
            <v>2441</v>
          </cell>
          <cell r="E5323">
            <v>1202</v>
          </cell>
        </row>
        <row r="5324">
          <cell r="A5324" t="str">
            <v>SANTO ANTONIO DO JARDIMSP</v>
          </cell>
          <cell r="B5324" t="str">
            <v>SANTO ANTONIO DO JARDIM</v>
          </cell>
          <cell r="C5324" t="str">
            <v>SP</v>
          </cell>
          <cell r="D5324">
            <v>2539</v>
          </cell>
          <cell r="E5324">
            <v>1573</v>
          </cell>
        </row>
        <row r="5325">
          <cell r="A5325" t="str">
            <v>SANTO ANTONIO DO PINHALSP</v>
          </cell>
          <cell r="B5325" t="str">
            <v>SANTO ANTONIO DO PINHAL</v>
          </cell>
          <cell r="C5325" t="str">
            <v>SP</v>
          </cell>
          <cell r="D5325">
            <v>2317</v>
          </cell>
          <cell r="E5325">
            <v>1271</v>
          </cell>
        </row>
        <row r="5326">
          <cell r="A5326" t="str">
            <v>SANTO EXPEDITOSP</v>
          </cell>
          <cell r="B5326" t="str">
            <v>SANTO EXPEDITO</v>
          </cell>
          <cell r="C5326" t="str">
            <v>SP</v>
          </cell>
          <cell r="D5326">
            <v>728</v>
          </cell>
          <cell r="E5326">
            <v>474</v>
          </cell>
        </row>
        <row r="5327">
          <cell r="A5327" t="str">
            <v>SANTOPOLIS DO AGUAPEISP</v>
          </cell>
          <cell r="B5327" t="str">
            <v>SANTOPOLIS DO AGUAPEI</v>
          </cell>
          <cell r="C5327" t="str">
            <v>SP</v>
          </cell>
          <cell r="D5327">
            <v>1127</v>
          </cell>
          <cell r="E5327">
            <v>719</v>
          </cell>
        </row>
        <row r="5328">
          <cell r="A5328" t="str">
            <v>SANTOSSP</v>
          </cell>
          <cell r="B5328" t="str">
            <v>SANTOS</v>
          </cell>
          <cell r="C5328" t="str">
            <v>SP</v>
          </cell>
          <cell r="D5328">
            <v>233592</v>
          </cell>
          <cell r="E5328">
            <v>134771</v>
          </cell>
        </row>
        <row r="5329">
          <cell r="A5329" t="str">
            <v>SAO BENTO DO SAPUCAISP</v>
          </cell>
          <cell r="B5329" t="str">
            <v>SAO BENTO DO SAPUCAI</v>
          </cell>
          <cell r="C5329" t="str">
            <v>SP</v>
          </cell>
          <cell r="D5329">
            <v>3473</v>
          </cell>
          <cell r="E5329">
            <v>2101</v>
          </cell>
        </row>
        <row r="5330">
          <cell r="A5330" t="str">
            <v>SAO BERNARDO DO CAMPOSP</v>
          </cell>
          <cell r="B5330" t="str">
            <v>SAO BERNARDO DO CAMPO</v>
          </cell>
          <cell r="C5330" t="str">
            <v>SP</v>
          </cell>
          <cell r="D5330">
            <v>437248</v>
          </cell>
          <cell r="E5330">
            <v>309753</v>
          </cell>
        </row>
        <row r="5331">
          <cell r="A5331" t="str">
            <v>SAO CAETANO DO SULSP</v>
          </cell>
          <cell r="B5331" t="str">
            <v>SAO CAETANO DO SUL</v>
          </cell>
          <cell r="C5331" t="str">
            <v>SP</v>
          </cell>
          <cell r="D5331">
            <v>116747</v>
          </cell>
          <cell r="E5331">
            <v>86996</v>
          </cell>
        </row>
        <row r="5332">
          <cell r="A5332" t="str">
            <v>SAO CARLOSSP</v>
          </cell>
          <cell r="B5332" t="str">
            <v>SAO CARLOS</v>
          </cell>
          <cell r="C5332" t="str">
            <v>SP</v>
          </cell>
          <cell r="D5332">
            <v>125128</v>
          </cell>
          <cell r="E5332">
            <v>81503</v>
          </cell>
        </row>
        <row r="5333">
          <cell r="A5333" t="str">
            <v>SAO FRANCISCOSP</v>
          </cell>
          <cell r="B5333" t="str">
            <v>SAO FRANCISCO</v>
          </cell>
          <cell r="C5333" t="str">
            <v>SP</v>
          </cell>
          <cell r="D5333">
            <v>1025</v>
          </cell>
          <cell r="E5333">
            <v>600</v>
          </cell>
        </row>
        <row r="5334">
          <cell r="A5334" t="str">
            <v>SAO JOAO DA BOA VISTASP</v>
          </cell>
          <cell r="B5334" t="str">
            <v>SAO JOAO DA BOA VISTA</v>
          </cell>
          <cell r="C5334" t="str">
            <v>SP</v>
          </cell>
          <cell r="D5334">
            <v>47313</v>
          </cell>
          <cell r="E5334">
            <v>27663</v>
          </cell>
        </row>
        <row r="5335">
          <cell r="A5335" t="str">
            <v>SAO JOAO DAS DUAS PONTESSP</v>
          </cell>
          <cell r="B5335" t="str">
            <v>SAO JOAO DAS DUAS PONTES</v>
          </cell>
          <cell r="C5335" t="str">
            <v>SP</v>
          </cell>
          <cell r="D5335">
            <v>769</v>
          </cell>
          <cell r="E5335">
            <v>525</v>
          </cell>
        </row>
        <row r="5336">
          <cell r="A5336" t="str">
            <v>SAO JOAO DE IRACEMASP</v>
          </cell>
          <cell r="B5336" t="str">
            <v>SAO JOAO DE IRACEMA</v>
          </cell>
          <cell r="C5336" t="str">
            <v>SP</v>
          </cell>
          <cell r="D5336">
            <v>526</v>
          </cell>
          <cell r="E5336">
            <v>301</v>
          </cell>
        </row>
        <row r="5337">
          <cell r="A5337" t="str">
            <v>SAO JOAO DO PAU D'ALHOSP</v>
          </cell>
          <cell r="B5337" t="str">
            <v>SAO JOAO DO PAU D'ALHO</v>
          </cell>
          <cell r="C5337" t="str">
            <v>SP</v>
          </cell>
          <cell r="D5337">
            <v>868</v>
          </cell>
          <cell r="E5337">
            <v>552</v>
          </cell>
        </row>
        <row r="5338">
          <cell r="A5338" t="str">
            <v>SAO JOAQUIM DA BARRASP</v>
          </cell>
          <cell r="B5338" t="str">
            <v>SAO JOAQUIM DA BARRA</v>
          </cell>
          <cell r="C5338" t="str">
            <v>SP</v>
          </cell>
          <cell r="D5338">
            <v>25678</v>
          </cell>
          <cell r="E5338">
            <v>13006</v>
          </cell>
        </row>
        <row r="5339">
          <cell r="A5339" t="str">
            <v>SAO JOSE DA BELA VISTASP</v>
          </cell>
          <cell r="B5339" t="str">
            <v>SAO JOSE DA BELA VISTA</v>
          </cell>
          <cell r="C5339" t="str">
            <v>SP</v>
          </cell>
          <cell r="D5339">
            <v>1588</v>
          </cell>
          <cell r="E5339">
            <v>938</v>
          </cell>
        </row>
        <row r="5340">
          <cell r="A5340" t="str">
            <v>SAO JOSE DO BARREIROSP</v>
          </cell>
          <cell r="B5340" t="str">
            <v>SAO JOSE DO BARREIRO</v>
          </cell>
          <cell r="C5340" t="str">
            <v>SP</v>
          </cell>
          <cell r="D5340">
            <v>862</v>
          </cell>
          <cell r="E5340">
            <v>547</v>
          </cell>
        </row>
        <row r="5341">
          <cell r="A5341" t="str">
            <v>SAO JOSE DO RIO PARDOSP</v>
          </cell>
          <cell r="B5341" t="str">
            <v>SAO JOSE DO RIO PARDO</v>
          </cell>
          <cell r="C5341" t="str">
            <v>SP</v>
          </cell>
          <cell r="D5341">
            <v>25381</v>
          </cell>
          <cell r="E5341">
            <v>16170</v>
          </cell>
        </row>
        <row r="5342">
          <cell r="A5342" t="str">
            <v>SAO JOSE DO RIO PRETOSP</v>
          </cell>
          <cell r="B5342" t="str">
            <v>SAO JOSE DO RIO PRETO</v>
          </cell>
          <cell r="C5342" t="str">
            <v>SP</v>
          </cell>
          <cell r="D5342">
            <v>275780</v>
          </cell>
          <cell r="E5342">
            <v>156835</v>
          </cell>
        </row>
        <row r="5343">
          <cell r="A5343" t="str">
            <v>SAO JOSE DOS CAMPOSSP</v>
          </cell>
          <cell r="B5343" t="str">
            <v>SAO JOSE DOS CAMPOS</v>
          </cell>
          <cell r="C5343" t="str">
            <v>SP</v>
          </cell>
          <cell r="D5343">
            <v>310474</v>
          </cell>
          <cell r="E5343">
            <v>218562</v>
          </cell>
        </row>
        <row r="5344">
          <cell r="A5344" t="str">
            <v>SAO LOURENCO DA SERRASP</v>
          </cell>
          <cell r="B5344" t="str">
            <v>SAO LOURENCO DA SERRA</v>
          </cell>
          <cell r="C5344" t="str">
            <v>SP</v>
          </cell>
          <cell r="D5344">
            <v>4440</v>
          </cell>
          <cell r="E5344">
            <v>2887</v>
          </cell>
        </row>
        <row r="5345">
          <cell r="A5345" t="str">
            <v>SAO LUIZ DO PARAITINGASP</v>
          </cell>
          <cell r="B5345" t="str">
            <v>SAO LUIZ DO PARAITINGA</v>
          </cell>
          <cell r="C5345" t="str">
            <v>SP</v>
          </cell>
          <cell r="D5345">
            <v>3457</v>
          </cell>
          <cell r="E5345">
            <v>2006</v>
          </cell>
        </row>
        <row r="5346">
          <cell r="A5346" t="str">
            <v>SAO MANUELSP</v>
          </cell>
          <cell r="B5346" t="str">
            <v>SAO MANUEL</v>
          </cell>
          <cell r="C5346" t="str">
            <v>SP</v>
          </cell>
          <cell r="D5346">
            <v>19177</v>
          </cell>
          <cell r="E5346">
            <v>12124</v>
          </cell>
        </row>
        <row r="5347">
          <cell r="A5347" t="str">
            <v>SAO MIGUEL ARCANJOSP</v>
          </cell>
          <cell r="B5347" t="str">
            <v>SAO MIGUEL ARCANJO</v>
          </cell>
          <cell r="C5347" t="str">
            <v>SP</v>
          </cell>
          <cell r="D5347">
            <v>9811</v>
          </cell>
          <cell r="E5347">
            <v>5308</v>
          </cell>
        </row>
        <row r="5348">
          <cell r="A5348" t="str">
            <v>SAO PAULOSP</v>
          </cell>
          <cell r="B5348" t="str">
            <v>SAO PAULO</v>
          </cell>
          <cell r="C5348" t="str">
            <v>SP</v>
          </cell>
          <cell r="D5348">
            <v>6323042</v>
          </cell>
          <cell r="E5348">
            <v>4584578</v>
          </cell>
        </row>
        <row r="5349">
          <cell r="A5349" t="str">
            <v>SAO PEDROSP</v>
          </cell>
          <cell r="B5349" t="str">
            <v>SAO PEDRO</v>
          </cell>
          <cell r="C5349" t="str">
            <v>SP</v>
          </cell>
          <cell r="D5349">
            <v>15854</v>
          </cell>
          <cell r="E5349">
            <v>9628</v>
          </cell>
        </row>
        <row r="5350">
          <cell r="A5350" t="str">
            <v>SAO PEDRO DO TURVOSP</v>
          </cell>
          <cell r="B5350" t="str">
            <v>SAO PEDRO DO TURVO</v>
          </cell>
          <cell r="C5350" t="str">
            <v>SP</v>
          </cell>
          <cell r="D5350">
            <v>2113</v>
          </cell>
          <cell r="E5350">
            <v>1189</v>
          </cell>
        </row>
        <row r="5351">
          <cell r="A5351" t="str">
            <v>SAO ROQUESP</v>
          </cell>
          <cell r="B5351" t="str">
            <v>SAO ROQUE</v>
          </cell>
          <cell r="C5351" t="str">
            <v>SP</v>
          </cell>
          <cell r="D5351">
            <v>30374</v>
          </cell>
          <cell r="E5351">
            <v>20058</v>
          </cell>
        </row>
        <row r="5352">
          <cell r="A5352" t="str">
            <v>SAO SEBASTIAOSP</v>
          </cell>
          <cell r="B5352" t="str">
            <v>SAO SEBASTIAO</v>
          </cell>
          <cell r="C5352" t="str">
            <v>SP</v>
          </cell>
          <cell r="D5352">
            <v>19805</v>
          </cell>
          <cell r="E5352">
            <v>10505</v>
          </cell>
        </row>
        <row r="5353">
          <cell r="A5353" t="str">
            <v>SAO SEBASTIAO DA GRAMASP</v>
          </cell>
          <cell r="B5353" t="str">
            <v>SAO SEBASTIAO DA GRAMA</v>
          </cell>
          <cell r="C5353" t="str">
            <v>SP</v>
          </cell>
          <cell r="D5353">
            <v>3720</v>
          </cell>
          <cell r="E5353">
            <v>2333</v>
          </cell>
        </row>
        <row r="5354">
          <cell r="A5354" t="str">
            <v>SAO SIMAOSP</v>
          </cell>
          <cell r="B5354" t="str">
            <v>SAO SIMAO</v>
          </cell>
          <cell r="C5354" t="str">
            <v>SP</v>
          </cell>
          <cell r="D5354">
            <v>5620</v>
          </cell>
          <cell r="E5354">
            <v>3759</v>
          </cell>
        </row>
        <row r="5355">
          <cell r="A5355" t="str">
            <v>SAO VICENTESP</v>
          </cell>
          <cell r="B5355" t="str">
            <v>SAO VICENTE</v>
          </cell>
          <cell r="C5355" t="str">
            <v>SP</v>
          </cell>
          <cell r="D5355">
            <v>93709</v>
          </cell>
          <cell r="E5355">
            <v>47567</v>
          </cell>
        </row>
        <row r="5356">
          <cell r="A5356" t="str">
            <v>SARAPUISP</v>
          </cell>
          <cell r="B5356" t="str">
            <v>SARAPUI</v>
          </cell>
          <cell r="C5356" t="str">
            <v>SP</v>
          </cell>
          <cell r="D5356">
            <v>3125</v>
          </cell>
          <cell r="E5356">
            <v>1557</v>
          </cell>
        </row>
        <row r="5357">
          <cell r="A5357" t="str">
            <v>SARUTAIASP</v>
          </cell>
          <cell r="B5357" t="str">
            <v>SARUTAIA</v>
          </cell>
          <cell r="C5357" t="str">
            <v>SP</v>
          </cell>
          <cell r="D5357">
            <v>848</v>
          </cell>
          <cell r="E5357">
            <v>542</v>
          </cell>
        </row>
        <row r="5358">
          <cell r="A5358" t="str">
            <v>SEBASTIANOPOLIS DO SULSP</v>
          </cell>
          <cell r="B5358" t="str">
            <v>SEBASTIANOPOLIS DO SUL</v>
          </cell>
          <cell r="C5358" t="str">
            <v>SP</v>
          </cell>
          <cell r="D5358">
            <v>1977</v>
          </cell>
          <cell r="E5358">
            <v>1001</v>
          </cell>
        </row>
        <row r="5359">
          <cell r="A5359" t="str">
            <v>SERRA AZULSP</v>
          </cell>
          <cell r="B5359" t="str">
            <v>SERRA AZUL</v>
          </cell>
          <cell r="C5359" t="str">
            <v>SP</v>
          </cell>
          <cell r="D5359">
            <v>2374</v>
          </cell>
          <cell r="E5359">
            <v>1592</v>
          </cell>
        </row>
        <row r="5360">
          <cell r="A5360" t="str">
            <v>SERRA NEGRASP</v>
          </cell>
          <cell r="B5360" t="str">
            <v>SERRA NEGRA</v>
          </cell>
          <cell r="C5360" t="str">
            <v>SP</v>
          </cell>
          <cell r="D5360">
            <v>13482</v>
          </cell>
          <cell r="E5360">
            <v>7843</v>
          </cell>
        </row>
        <row r="5361">
          <cell r="A5361" t="str">
            <v>SERRANASP</v>
          </cell>
          <cell r="B5361" t="str">
            <v>SERRANA</v>
          </cell>
          <cell r="C5361" t="str">
            <v>SP</v>
          </cell>
          <cell r="D5361">
            <v>13389</v>
          </cell>
          <cell r="E5361">
            <v>8046</v>
          </cell>
        </row>
        <row r="5362">
          <cell r="A5362" t="str">
            <v>SERTAOZINHOSP</v>
          </cell>
          <cell r="B5362" t="str">
            <v>SERTAOZINHO</v>
          </cell>
          <cell r="C5362" t="str">
            <v>SP</v>
          </cell>
          <cell r="D5362">
            <v>63701</v>
          </cell>
          <cell r="E5362">
            <v>33279</v>
          </cell>
        </row>
        <row r="5363">
          <cell r="A5363" t="str">
            <v>SETE BARRASSP</v>
          </cell>
          <cell r="B5363" t="str">
            <v>SETE BARRAS</v>
          </cell>
          <cell r="C5363" t="str">
            <v>SP</v>
          </cell>
          <cell r="D5363">
            <v>2936</v>
          </cell>
          <cell r="E5363">
            <v>1203</v>
          </cell>
        </row>
        <row r="5364">
          <cell r="A5364" t="str">
            <v>SEVERINIASP</v>
          </cell>
          <cell r="B5364" t="str">
            <v>SEVERINIA</v>
          </cell>
          <cell r="C5364" t="str">
            <v>SP</v>
          </cell>
          <cell r="D5364">
            <v>4977</v>
          </cell>
          <cell r="E5364">
            <v>3107</v>
          </cell>
        </row>
        <row r="5365">
          <cell r="A5365" t="str">
            <v>SILVEIRASSP</v>
          </cell>
          <cell r="B5365" t="str">
            <v>SILVEIRAS</v>
          </cell>
          <cell r="C5365" t="str">
            <v>SP</v>
          </cell>
          <cell r="D5365">
            <v>1868</v>
          </cell>
          <cell r="E5365">
            <v>1113</v>
          </cell>
        </row>
        <row r="5366">
          <cell r="A5366" t="str">
            <v>SOCORROSP</v>
          </cell>
          <cell r="B5366" t="str">
            <v>SOCORRO</v>
          </cell>
          <cell r="C5366" t="str">
            <v>SP</v>
          </cell>
          <cell r="D5366">
            <v>19398</v>
          </cell>
          <cell r="E5366">
            <v>9672</v>
          </cell>
        </row>
        <row r="5367">
          <cell r="A5367" t="str">
            <v>SOROCABASP</v>
          </cell>
          <cell r="B5367" t="str">
            <v>SOROCABA</v>
          </cell>
          <cell r="C5367" t="str">
            <v>SP</v>
          </cell>
          <cell r="D5367">
            <v>313472</v>
          </cell>
          <cell r="E5367">
            <v>208491</v>
          </cell>
        </row>
        <row r="5368">
          <cell r="A5368" t="str">
            <v>SUD MENNUCCISP</v>
          </cell>
          <cell r="B5368" t="str">
            <v>SUD MENNUCCI</v>
          </cell>
          <cell r="C5368" t="str">
            <v>SP</v>
          </cell>
          <cell r="D5368">
            <v>2667</v>
          </cell>
          <cell r="E5368">
            <v>1573</v>
          </cell>
        </row>
        <row r="5369">
          <cell r="A5369" t="str">
            <v>SUMARESP</v>
          </cell>
          <cell r="B5369" t="str">
            <v>SUMARE</v>
          </cell>
          <cell r="C5369" t="str">
            <v>SP</v>
          </cell>
          <cell r="D5369">
            <v>103996</v>
          </cell>
          <cell r="E5369">
            <v>70069</v>
          </cell>
        </row>
        <row r="5370">
          <cell r="A5370" t="str">
            <v>SUZANAPOLISSP</v>
          </cell>
          <cell r="B5370" t="str">
            <v>SUZANAPOLIS</v>
          </cell>
          <cell r="C5370" t="str">
            <v>SP</v>
          </cell>
          <cell r="D5370">
            <v>969</v>
          </cell>
          <cell r="E5370">
            <v>570</v>
          </cell>
        </row>
        <row r="5371">
          <cell r="A5371" t="str">
            <v>SUZANOSP</v>
          </cell>
          <cell r="B5371" t="str">
            <v>SUZANO</v>
          </cell>
          <cell r="C5371" t="str">
            <v>SP</v>
          </cell>
          <cell r="D5371">
            <v>79670</v>
          </cell>
          <cell r="E5371">
            <v>55899</v>
          </cell>
        </row>
        <row r="5372">
          <cell r="A5372" t="str">
            <v>TABAPUASP</v>
          </cell>
          <cell r="B5372" t="str">
            <v>TABAPUA</v>
          </cell>
          <cell r="C5372" t="str">
            <v>SP</v>
          </cell>
          <cell r="D5372">
            <v>5002</v>
          </cell>
          <cell r="E5372">
            <v>2790</v>
          </cell>
        </row>
        <row r="5373">
          <cell r="A5373" t="str">
            <v>TABATINGASP</v>
          </cell>
          <cell r="B5373" t="str">
            <v>TABATINGA</v>
          </cell>
          <cell r="C5373" t="str">
            <v>SP</v>
          </cell>
          <cell r="D5373">
            <v>5888</v>
          </cell>
          <cell r="E5373">
            <v>3635</v>
          </cell>
        </row>
        <row r="5374">
          <cell r="A5374" t="str">
            <v>TABOAO DA SERRASP</v>
          </cell>
          <cell r="B5374" t="str">
            <v>TABOAO DA SERRA</v>
          </cell>
          <cell r="C5374" t="str">
            <v>SP</v>
          </cell>
          <cell r="D5374">
            <v>74524</v>
          </cell>
          <cell r="E5374">
            <v>48608</v>
          </cell>
        </row>
        <row r="5375">
          <cell r="A5375" t="str">
            <v>TACIBASP</v>
          </cell>
          <cell r="B5375" t="str">
            <v>TACIBA</v>
          </cell>
          <cell r="C5375" t="str">
            <v>SP</v>
          </cell>
          <cell r="D5375">
            <v>1765</v>
          </cell>
          <cell r="E5375">
            <v>1020</v>
          </cell>
        </row>
        <row r="5376">
          <cell r="A5376" t="str">
            <v>TAGUAISP</v>
          </cell>
          <cell r="B5376" t="str">
            <v>TAGUAI</v>
          </cell>
          <cell r="C5376" t="str">
            <v>SP</v>
          </cell>
          <cell r="D5376">
            <v>2484</v>
          </cell>
          <cell r="E5376">
            <v>1610</v>
          </cell>
        </row>
        <row r="5377">
          <cell r="A5377" t="str">
            <v>TAIACUSP</v>
          </cell>
          <cell r="B5377" t="str">
            <v>TAIACU</v>
          </cell>
          <cell r="C5377" t="str">
            <v>SP</v>
          </cell>
          <cell r="D5377">
            <v>1958</v>
          </cell>
          <cell r="E5377">
            <v>1169</v>
          </cell>
        </row>
        <row r="5378">
          <cell r="A5378" t="str">
            <v>TAIUVASP</v>
          </cell>
          <cell r="B5378" t="str">
            <v>TAIUVA</v>
          </cell>
          <cell r="C5378" t="str">
            <v>SP</v>
          </cell>
          <cell r="D5378">
            <v>2207</v>
          </cell>
          <cell r="E5378">
            <v>1344</v>
          </cell>
        </row>
        <row r="5379">
          <cell r="A5379" t="str">
            <v>TAMBAUSP</v>
          </cell>
          <cell r="B5379" t="str">
            <v>TAMBAU</v>
          </cell>
          <cell r="C5379" t="str">
            <v>SP</v>
          </cell>
          <cell r="D5379">
            <v>9859</v>
          </cell>
          <cell r="E5379">
            <v>6215</v>
          </cell>
        </row>
        <row r="5380">
          <cell r="A5380" t="str">
            <v>TANABISP</v>
          </cell>
          <cell r="B5380" t="str">
            <v>TANABI</v>
          </cell>
          <cell r="C5380" t="str">
            <v>SP</v>
          </cell>
          <cell r="D5380">
            <v>11774</v>
          </cell>
          <cell r="E5380">
            <v>6813</v>
          </cell>
        </row>
        <row r="5381">
          <cell r="A5381" t="str">
            <v>TAPIRAISP</v>
          </cell>
          <cell r="B5381" t="str">
            <v>TAPIRAI</v>
          </cell>
          <cell r="C5381" t="str">
            <v>SP</v>
          </cell>
          <cell r="D5381">
            <v>2065</v>
          </cell>
          <cell r="E5381">
            <v>1259</v>
          </cell>
        </row>
        <row r="5382">
          <cell r="A5382" t="str">
            <v>TAPIRATIBASP</v>
          </cell>
          <cell r="B5382" t="str">
            <v>TAPIRATIBA</v>
          </cell>
          <cell r="C5382" t="str">
            <v>SP</v>
          </cell>
          <cell r="D5382">
            <v>4166</v>
          </cell>
          <cell r="E5382">
            <v>2517</v>
          </cell>
        </row>
        <row r="5383">
          <cell r="A5383" t="str">
            <v>TAQUARALSP</v>
          </cell>
          <cell r="B5383" t="str">
            <v>TAQUARAL</v>
          </cell>
          <cell r="C5383" t="str">
            <v>SP</v>
          </cell>
          <cell r="D5383">
            <v>747</v>
          </cell>
          <cell r="E5383">
            <v>420</v>
          </cell>
        </row>
        <row r="5384">
          <cell r="A5384" t="str">
            <v>TAQUARITINGASP</v>
          </cell>
          <cell r="B5384" t="str">
            <v>TAQUARITINGA</v>
          </cell>
          <cell r="C5384" t="str">
            <v>SP</v>
          </cell>
          <cell r="D5384">
            <v>26505</v>
          </cell>
          <cell r="E5384">
            <v>15800</v>
          </cell>
        </row>
        <row r="5385">
          <cell r="A5385" t="str">
            <v>TAQUARITUBASP</v>
          </cell>
          <cell r="B5385" t="str">
            <v>TAQUARITUBA</v>
          </cell>
          <cell r="C5385" t="str">
            <v>SP</v>
          </cell>
          <cell r="D5385">
            <v>8497</v>
          </cell>
          <cell r="E5385">
            <v>4861</v>
          </cell>
        </row>
        <row r="5386">
          <cell r="A5386" t="str">
            <v>TAQUARIVAISP</v>
          </cell>
          <cell r="B5386" t="str">
            <v>TAQUARIVAI</v>
          </cell>
          <cell r="C5386" t="str">
            <v>SP</v>
          </cell>
          <cell r="D5386">
            <v>749</v>
          </cell>
          <cell r="E5386">
            <v>414</v>
          </cell>
        </row>
        <row r="5387">
          <cell r="A5387" t="str">
            <v>TARABAISP</v>
          </cell>
          <cell r="B5387" t="str">
            <v>TARABAI</v>
          </cell>
          <cell r="C5387" t="str">
            <v>SP</v>
          </cell>
          <cell r="D5387">
            <v>1859</v>
          </cell>
          <cell r="E5387">
            <v>1157</v>
          </cell>
        </row>
        <row r="5388">
          <cell r="A5388" t="str">
            <v>TARUMASP</v>
          </cell>
          <cell r="B5388" t="str">
            <v>TARUMA</v>
          </cell>
          <cell r="C5388" t="str">
            <v>SP</v>
          </cell>
          <cell r="D5388">
            <v>4657</v>
          </cell>
          <cell r="E5388">
            <v>2348</v>
          </cell>
        </row>
        <row r="5389">
          <cell r="A5389" t="str">
            <v>TATUISP</v>
          </cell>
          <cell r="B5389" t="str">
            <v>TATUI</v>
          </cell>
          <cell r="C5389" t="str">
            <v>SP</v>
          </cell>
          <cell r="D5389">
            <v>52900</v>
          </cell>
          <cell r="E5389">
            <v>27025</v>
          </cell>
        </row>
        <row r="5390">
          <cell r="A5390" t="str">
            <v>TAUBATESP</v>
          </cell>
          <cell r="B5390" t="str">
            <v>TAUBATE</v>
          </cell>
          <cell r="C5390" t="str">
            <v>SP</v>
          </cell>
          <cell r="D5390">
            <v>151055</v>
          </cell>
          <cell r="E5390">
            <v>94344</v>
          </cell>
        </row>
        <row r="5391">
          <cell r="A5391" t="str">
            <v>TEJUPASP</v>
          </cell>
          <cell r="B5391" t="str">
            <v>TEJUPA</v>
          </cell>
          <cell r="C5391" t="str">
            <v>SP</v>
          </cell>
          <cell r="D5391">
            <v>782</v>
          </cell>
          <cell r="E5391">
            <v>488</v>
          </cell>
        </row>
        <row r="5392">
          <cell r="A5392" t="str">
            <v>TEODORO SAMPAIOSP</v>
          </cell>
          <cell r="B5392" t="str">
            <v>TEODORO SAMPAIO</v>
          </cell>
          <cell r="C5392" t="str">
            <v>SP</v>
          </cell>
          <cell r="D5392">
            <v>6661</v>
          </cell>
          <cell r="E5392">
            <v>3319</v>
          </cell>
        </row>
        <row r="5393">
          <cell r="A5393" t="str">
            <v>TERRA ROXASP</v>
          </cell>
          <cell r="B5393" t="str">
            <v>TERRA ROXA</v>
          </cell>
          <cell r="C5393" t="str">
            <v>SP</v>
          </cell>
          <cell r="D5393">
            <v>2920</v>
          </cell>
          <cell r="E5393">
            <v>1811</v>
          </cell>
        </row>
        <row r="5394">
          <cell r="A5394" t="str">
            <v>TIETESP</v>
          </cell>
          <cell r="B5394" t="str">
            <v>TIETE</v>
          </cell>
          <cell r="C5394" t="str">
            <v>SP</v>
          </cell>
          <cell r="D5394">
            <v>19033</v>
          </cell>
          <cell r="E5394">
            <v>11117</v>
          </cell>
        </row>
        <row r="5395">
          <cell r="A5395" t="str">
            <v>TIMBURISP</v>
          </cell>
          <cell r="B5395" t="str">
            <v>TIMBURI</v>
          </cell>
          <cell r="C5395" t="str">
            <v>SP</v>
          </cell>
          <cell r="D5395">
            <v>736</v>
          </cell>
          <cell r="E5395">
            <v>523</v>
          </cell>
        </row>
        <row r="5396">
          <cell r="A5396" t="str">
            <v>TORRE DE PEDRASP</v>
          </cell>
          <cell r="B5396" t="str">
            <v>TORRE DE PEDRA</v>
          </cell>
          <cell r="C5396" t="str">
            <v>SP</v>
          </cell>
          <cell r="D5396">
            <v>718</v>
          </cell>
          <cell r="E5396">
            <v>478</v>
          </cell>
        </row>
        <row r="5397">
          <cell r="A5397" t="str">
            <v>TORRINHASP</v>
          </cell>
          <cell r="B5397" t="str">
            <v>TORRINHA</v>
          </cell>
          <cell r="C5397" t="str">
            <v>SP</v>
          </cell>
          <cell r="D5397">
            <v>4838</v>
          </cell>
          <cell r="E5397">
            <v>2764</v>
          </cell>
        </row>
        <row r="5398">
          <cell r="A5398" t="str">
            <v>TRABIJUSP</v>
          </cell>
          <cell r="B5398" t="str">
            <v>TRABIJU</v>
          </cell>
          <cell r="C5398" t="str">
            <v>SP</v>
          </cell>
          <cell r="D5398">
            <v>452</v>
          </cell>
          <cell r="E5398">
            <v>256</v>
          </cell>
        </row>
        <row r="5399">
          <cell r="A5399" t="str">
            <v>TREMEMBESP</v>
          </cell>
          <cell r="B5399" t="str">
            <v>TREMEMBE</v>
          </cell>
          <cell r="C5399" t="str">
            <v>SP</v>
          </cell>
          <cell r="D5399">
            <v>11714</v>
          </cell>
          <cell r="E5399">
            <v>7198</v>
          </cell>
        </row>
        <row r="5400">
          <cell r="A5400" t="str">
            <v>TRES FRONTEIRASSP</v>
          </cell>
          <cell r="B5400" t="str">
            <v>TRES FRONTEIRAS</v>
          </cell>
          <cell r="C5400" t="str">
            <v>SP</v>
          </cell>
          <cell r="D5400">
            <v>2116</v>
          </cell>
          <cell r="E5400">
            <v>1232</v>
          </cell>
        </row>
        <row r="5401">
          <cell r="A5401" t="str">
            <v>TUIUTISP</v>
          </cell>
          <cell r="B5401" t="str">
            <v>TUIUTI</v>
          </cell>
          <cell r="C5401" t="str">
            <v>SP</v>
          </cell>
          <cell r="D5401">
            <v>1819</v>
          </cell>
          <cell r="E5401">
            <v>940</v>
          </cell>
        </row>
        <row r="5402">
          <cell r="A5402" t="str">
            <v>TUPASP</v>
          </cell>
          <cell r="B5402" t="str">
            <v>TUPA</v>
          </cell>
          <cell r="C5402" t="str">
            <v>SP</v>
          </cell>
          <cell r="D5402">
            <v>36650</v>
          </cell>
          <cell r="E5402">
            <v>19553</v>
          </cell>
        </row>
        <row r="5403">
          <cell r="A5403" t="str">
            <v>TUPI PAULISTASP</v>
          </cell>
          <cell r="B5403" t="str">
            <v>TUPI PAULISTA</v>
          </cell>
          <cell r="C5403" t="str">
            <v>SP</v>
          </cell>
          <cell r="D5403">
            <v>6493</v>
          </cell>
          <cell r="E5403">
            <v>3852</v>
          </cell>
        </row>
        <row r="5404">
          <cell r="A5404" t="str">
            <v>TURIUBASP</v>
          </cell>
          <cell r="B5404" t="str">
            <v>TURIUBA</v>
          </cell>
          <cell r="C5404" t="str">
            <v>SP</v>
          </cell>
          <cell r="D5404">
            <v>755</v>
          </cell>
          <cell r="E5404">
            <v>494</v>
          </cell>
        </row>
        <row r="5405">
          <cell r="A5405" t="str">
            <v>TURMALINASP</v>
          </cell>
          <cell r="B5405" t="str">
            <v>TURMALINA</v>
          </cell>
          <cell r="C5405" t="str">
            <v>SP</v>
          </cell>
          <cell r="D5405">
            <v>732</v>
          </cell>
          <cell r="E5405">
            <v>465</v>
          </cell>
        </row>
        <row r="5406">
          <cell r="A5406" t="str">
            <v>UBARANASP</v>
          </cell>
          <cell r="B5406" t="str">
            <v>UBARANA</v>
          </cell>
          <cell r="C5406" t="str">
            <v>SP</v>
          </cell>
          <cell r="D5406">
            <v>1741</v>
          </cell>
          <cell r="E5406">
            <v>958</v>
          </cell>
        </row>
        <row r="5407">
          <cell r="A5407" t="str">
            <v>UBATUBASP</v>
          </cell>
          <cell r="B5407" t="str">
            <v>UBATUBA</v>
          </cell>
          <cell r="C5407" t="str">
            <v>SP</v>
          </cell>
          <cell r="D5407">
            <v>23303</v>
          </cell>
          <cell r="E5407">
            <v>11684</v>
          </cell>
        </row>
        <row r="5408">
          <cell r="A5408" t="str">
            <v>UBIRAJARASP</v>
          </cell>
          <cell r="B5408" t="str">
            <v>UBIRAJARA</v>
          </cell>
          <cell r="C5408" t="str">
            <v>SP</v>
          </cell>
          <cell r="D5408">
            <v>1379</v>
          </cell>
          <cell r="E5408">
            <v>780</v>
          </cell>
        </row>
        <row r="5409">
          <cell r="A5409" t="str">
            <v>UCHOASP</v>
          </cell>
          <cell r="B5409" t="str">
            <v>UCHOA</v>
          </cell>
          <cell r="C5409" t="str">
            <v>SP</v>
          </cell>
          <cell r="D5409">
            <v>3928</v>
          </cell>
          <cell r="E5409">
            <v>2404</v>
          </cell>
        </row>
        <row r="5410">
          <cell r="A5410" t="str">
            <v>UNIAO PAULISTASP</v>
          </cell>
          <cell r="B5410" t="str">
            <v>UNIAO PAULISTA</v>
          </cell>
          <cell r="C5410" t="str">
            <v>SP</v>
          </cell>
          <cell r="D5410">
            <v>692</v>
          </cell>
          <cell r="E5410">
            <v>412</v>
          </cell>
        </row>
        <row r="5411">
          <cell r="A5411" t="str">
            <v>URANIASP</v>
          </cell>
          <cell r="B5411" t="str">
            <v>URANIA</v>
          </cell>
          <cell r="C5411" t="str">
            <v>SP</v>
          </cell>
          <cell r="D5411">
            <v>4262</v>
          </cell>
          <cell r="E5411">
            <v>2384</v>
          </cell>
        </row>
        <row r="5412">
          <cell r="A5412" t="str">
            <v>URUSP</v>
          </cell>
          <cell r="B5412" t="str">
            <v>URU</v>
          </cell>
          <cell r="C5412" t="str">
            <v>SP</v>
          </cell>
          <cell r="D5412">
            <v>548</v>
          </cell>
          <cell r="E5412">
            <v>346</v>
          </cell>
        </row>
        <row r="5413">
          <cell r="A5413" t="str">
            <v>URUPESSP</v>
          </cell>
          <cell r="B5413" t="str">
            <v>URUPES</v>
          </cell>
          <cell r="C5413" t="str">
            <v>SP</v>
          </cell>
          <cell r="D5413">
            <v>6369</v>
          </cell>
          <cell r="E5413">
            <v>3829</v>
          </cell>
        </row>
        <row r="5414">
          <cell r="A5414" t="str">
            <v>VALENTIM GENTILSP</v>
          </cell>
          <cell r="B5414" t="str">
            <v>VALENTIM GENTIL</v>
          </cell>
          <cell r="C5414" t="str">
            <v>SP</v>
          </cell>
          <cell r="D5414">
            <v>4743</v>
          </cell>
          <cell r="E5414">
            <v>2655</v>
          </cell>
        </row>
        <row r="5415">
          <cell r="A5415" t="str">
            <v>VALINHOSSP</v>
          </cell>
          <cell r="B5415" t="str">
            <v>VALINHOS</v>
          </cell>
          <cell r="C5415" t="str">
            <v>SP</v>
          </cell>
          <cell r="D5415">
            <v>68727</v>
          </cell>
          <cell r="E5415">
            <v>46289</v>
          </cell>
        </row>
        <row r="5416">
          <cell r="A5416" t="str">
            <v>VALPARAISOSP</v>
          </cell>
          <cell r="B5416" t="str">
            <v>VALPARAISO</v>
          </cell>
          <cell r="C5416" t="str">
            <v>SP</v>
          </cell>
          <cell r="D5416">
            <v>7036</v>
          </cell>
          <cell r="E5416">
            <v>4137</v>
          </cell>
        </row>
        <row r="5417">
          <cell r="A5417" t="str">
            <v>VARGEMSP</v>
          </cell>
          <cell r="B5417" t="str">
            <v>VARGEM</v>
          </cell>
          <cell r="C5417" t="str">
            <v>SP</v>
          </cell>
          <cell r="D5417">
            <v>3296</v>
          </cell>
          <cell r="E5417">
            <v>1949</v>
          </cell>
        </row>
        <row r="5418">
          <cell r="A5418" t="str">
            <v>VARGEM GRANDE DO SULSP</v>
          </cell>
          <cell r="B5418" t="str">
            <v>VARGEM GRANDE DO SUL</v>
          </cell>
          <cell r="C5418" t="str">
            <v>SP</v>
          </cell>
          <cell r="D5418">
            <v>18389</v>
          </cell>
          <cell r="E5418">
            <v>10125</v>
          </cell>
        </row>
        <row r="5419">
          <cell r="A5419" t="str">
            <v>VARGEM GRANDE PAULISTASP</v>
          </cell>
          <cell r="B5419" t="str">
            <v>VARGEM GRANDE PAULISTA</v>
          </cell>
          <cell r="C5419" t="str">
            <v>SP</v>
          </cell>
          <cell r="D5419">
            <v>16468</v>
          </cell>
          <cell r="E5419">
            <v>11158</v>
          </cell>
        </row>
        <row r="5420">
          <cell r="A5420" t="str">
            <v>VARZEA PAULISTASP</v>
          </cell>
          <cell r="B5420" t="str">
            <v>VARZEA PAULISTA</v>
          </cell>
          <cell r="C5420" t="str">
            <v>SP</v>
          </cell>
          <cell r="D5420">
            <v>41626</v>
          </cell>
          <cell r="E5420">
            <v>26414</v>
          </cell>
        </row>
        <row r="5421">
          <cell r="A5421" t="str">
            <v>VERA CRUZSP</v>
          </cell>
          <cell r="B5421" t="str">
            <v>VERA CRUZ</v>
          </cell>
          <cell r="C5421" t="str">
            <v>SP</v>
          </cell>
          <cell r="D5421">
            <v>3916</v>
          </cell>
          <cell r="E5421">
            <v>2523</v>
          </cell>
        </row>
        <row r="5422">
          <cell r="A5422" t="str">
            <v>VINHEDOSP</v>
          </cell>
          <cell r="B5422" t="str">
            <v>VINHEDO</v>
          </cell>
          <cell r="C5422" t="str">
            <v>SP</v>
          </cell>
          <cell r="D5422">
            <v>44294</v>
          </cell>
          <cell r="E5422">
            <v>29062</v>
          </cell>
        </row>
        <row r="5423">
          <cell r="A5423" t="str">
            <v>VIRADOUROSP</v>
          </cell>
          <cell r="B5423" t="str">
            <v>VIRADOURO</v>
          </cell>
          <cell r="C5423" t="str">
            <v>SP</v>
          </cell>
          <cell r="D5423">
            <v>7378</v>
          </cell>
          <cell r="E5423">
            <v>4365</v>
          </cell>
        </row>
        <row r="5424">
          <cell r="A5424" t="str">
            <v>VISTA ALEGRE DO ALTOSP</v>
          </cell>
          <cell r="B5424" t="str">
            <v>VISTA ALEGRE DO ALTO</v>
          </cell>
          <cell r="C5424" t="str">
            <v>SP</v>
          </cell>
          <cell r="D5424">
            <v>3054</v>
          </cell>
          <cell r="E5424">
            <v>1396</v>
          </cell>
        </row>
        <row r="5425">
          <cell r="A5425" t="str">
            <v>VITORIA BRASILSP</v>
          </cell>
          <cell r="B5425" t="str">
            <v>VITORIA BRASIL</v>
          </cell>
          <cell r="C5425" t="str">
            <v>SP</v>
          </cell>
          <cell r="D5425">
            <v>607</v>
          </cell>
          <cell r="E5425">
            <v>329</v>
          </cell>
        </row>
        <row r="5426">
          <cell r="A5426" t="str">
            <v>VOTORANTIMSP</v>
          </cell>
          <cell r="B5426" t="str">
            <v>VOTORANTIM</v>
          </cell>
          <cell r="C5426" t="str">
            <v>SP</v>
          </cell>
          <cell r="D5426">
            <v>44085</v>
          </cell>
          <cell r="E5426">
            <v>28230</v>
          </cell>
        </row>
        <row r="5427">
          <cell r="A5427" t="str">
            <v>VOTUPORANGASP</v>
          </cell>
          <cell r="B5427" t="str">
            <v>VOTUPORANGA</v>
          </cell>
          <cell r="C5427" t="str">
            <v>SP</v>
          </cell>
          <cell r="D5427">
            <v>56106</v>
          </cell>
          <cell r="E5427">
            <v>27458</v>
          </cell>
        </row>
        <row r="5428">
          <cell r="A5428" t="str">
            <v>ZACARIASSP</v>
          </cell>
          <cell r="B5428" t="str">
            <v>ZACARIAS</v>
          </cell>
          <cell r="C5428" t="str">
            <v>SP</v>
          </cell>
          <cell r="D5428">
            <v>962</v>
          </cell>
          <cell r="E5428">
            <v>539</v>
          </cell>
        </row>
        <row r="5429">
          <cell r="A5429" t="str">
            <v>ABREULANDIATO</v>
          </cell>
          <cell r="B5429" t="str">
            <v>ABREULANDIA</v>
          </cell>
          <cell r="C5429" t="str">
            <v>TO</v>
          </cell>
          <cell r="D5429">
            <v>276</v>
          </cell>
          <cell r="E5429">
            <v>67</v>
          </cell>
        </row>
        <row r="5430">
          <cell r="A5430" t="str">
            <v>AGUIARNOPOLISTO</v>
          </cell>
          <cell r="B5430" t="str">
            <v>AGUIARNOPOLIS</v>
          </cell>
          <cell r="C5430" t="str">
            <v>TO</v>
          </cell>
          <cell r="D5430">
            <v>1300</v>
          </cell>
          <cell r="E5430">
            <v>223</v>
          </cell>
        </row>
        <row r="5431">
          <cell r="A5431" t="str">
            <v>ALIANCA DO TOCANTINSTO</v>
          </cell>
          <cell r="B5431" t="str">
            <v>ALIANCA DO TOCANTINS</v>
          </cell>
          <cell r="C5431" t="str">
            <v>TO</v>
          </cell>
          <cell r="D5431">
            <v>1138</v>
          </cell>
          <cell r="E5431">
            <v>304</v>
          </cell>
        </row>
        <row r="5432">
          <cell r="A5432" t="str">
            <v>ALMASTO</v>
          </cell>
          <cell r="B5432" t="str">
            <v>ALMAS</v>
          </cell>
          <cell r="C5432" t="str">
            <v>TO</v>
          </cell>
          <cell r="D5432">
            <v>735</v>
          </cell>
          <cell r="E5432">
            <v>188</v>
          </cell>
        </row>
        <row r="5433">
          <cell r="A5433" t="str">
            <v>ALVORADATO</v>
          </cell>
          <cell r="B5433" t="str">
            <v>ALVORADA</v>
          </cell>
          <cell r="C5433" t="str">
            <v>TO</v>
          </cell>
          <cell r="D5433">
            <v>2088</v>
          </cell>
          <cell r="E5433">
            <v>715</v>
          </cell>
        </row>
        <row r="5434">
          <cell r="A5434" t="str">
            <v>ANANASTO</v>
          </cell>
          <cell r="B5434" t="str">
            <v>ANANAS</v>
          </cell>
          <cell r="C5434" t="str">
            <v>TO</v>
          </cell>
          <cell r="D5434">
            <v>1464</v>
          </cell>
          <cell r="E5434">
            <v>243</v>
          </cell>
        </row>
        <row r="5435">
          <cell r="A5435" t="str">
            <v>ANGICOTO</v>
          </cell>
          <cell r="B5435" t="str">
            <v>ANGICO</v>
          </cell>
          <cell r="C5435" t="str">
            <v>TO</v>
          </cell>
          <cell r="D5435">
            <v>272</v>
          </cell>
          <cell r="E5435">
            <v>42</v>
          </cell>
        </row>
        <row r="5436">
          <cell r="A5436" t="str">
            <v>APARECIDA DO RIO NEGROTO</v>
          </cell>
          <cell r="B5436" t="str">
            <v>APARECIDA DO RIO NEGRO</v>
          </cell>
          <cell r="C5436" t="str">
            <v>TO</v>
          </cell>
          <cell r="D5436">
            <v>691</v>
          </cell>
          <cell r="E5436">
            <v>172</v>
          </cell>
        </row>
        <row r="5437">
          <cell r="A5437" t="str">
            <v>ARAGOMINASTO</v>
          </cell>
          <cell r="B5437" t="str">
            <v>ARAGOMINAS</v>
          </cell>
          <cell r="C5437" t="str">
            <v>TO</v>
          </cell>
          <cell r="D5437">
            <v>552</v>
          </cell>
          <cell r="E5437">
            <v>76</v>
          </cell>
        </row>
        <row r="5438">
          <cell r="A5438" t="str">
            <v>ARAGUACEMATO</v>
          </cell>
          <cell r="B5438" t="str">
            <v>ARAGUACEMA</v>
          </cell>
          <cell r="C5438" t="str">
            <v>TO</v>
          </cell>
          <cell r="D5438">
            <v>491</v>
          </cell>
          <cell r="E5438">
            <v>99</v>
          </cell>
        </row>
        <row r="5439">
          <cell r="A5439" t="str">
            <v>ARAGUACUTO</v>
          </cell>
          <cell r="B5439" t="str">
            <v>ARAGUACU</v>
          </cell>
          <cell r="C5439" t="str">
            <v>TO</v>
          </cell>
          <cell r="D5439">
            <v>2395</v>
          </cell>
          <cell r="E5439">
            <v>600</v>
          </cell>
        </row>
        <row r="5440">
          <cell r="A5440" t="str">
            <v>ARAGUAINATO</v>
          </cell>
          <cell r="B5440" t="str">
            <v>ARAGUAINA</v>
          </cell>
          <cell r="C5440" t="str">
            <v>TO</v>
          </cell>
          <cell r="D5440">
            <v>64882</v>
          </cell>
          <cell r="E5440">
            <v>18159</v>
          </cell>
        </row>
        <row r="5441">
          <cell r="A5441" t="str">
            <v>ARAGUANATO</v>
          </cell>
          <cell r="B5441" t="str">
            <v>ARAGUANA</v>
          </cell>
          <cell r="C5441" t="str">
            <v>TO</v>
          </cell>
          <cell r="D5441">
            <v>1219</v>
          </cell>
          <cell r="E5441">
            <v>491</v>
          </cell>
        </row>
        <row r="5442">
          <cell r="A5442" t="str">
            <v>ARAGUATINSTO</v>
          </cell>
          <cell r="B5442" t="str">
            <v>ARAGUATINS</v>
          </cell>
          <cell r="C5442" t="str">
            <v>TO</v>
          </cell>
          <cell r="D5442">
            <v>6258</v>
          </cell>
          <cell r="E5442">
            <v>1079</v>
          </cell>
        </row>
        <row r="5443">
          <cell r="A5443" t="str">
            <v>ARAPOEMATO</v>
          </cell>
          <cell r="B5443" t="str">
            <v>ARAPOEMA</v>
          </cell>
          <cell r="C5443" t="str">
            <v>TO</v>
          </cell>
          <cell r="D5443">
            <v>1375</v>
          </cell>
          <cell r="E5443">
            <v>217</v>
          </cell>
        </row>
        <row r="5444">
          <cell r="A5444" t="str">
            <v>ARRAIASTO</v>
          </cell>
          <cell r="B5444" t="str">
            <v>ARRAIAS</v>
          </cell>
          <cell r="C5444" t="str">
            <v>TO</v>
          </cell>
          <cell r="D5444">
            <v>1004</v>
          </cell>
          <cell r="E5444">
            <v>351</v>
          </cell>
        </row>
        <row r="5445">
          <cell r="A5445" t="str">
            <v>AUGUSTINOPOLISTO</v>
          </cell>
          <cell r="B5445" t="str">
            <v>AUGUSTINOPOLIS</v>
          </cell>
          <cell r="C5445" t="str">
            <v>TO</v>
          </cell>
          <cell r="D5445">
            <v>3129</v>
          </cell>
          <cell r="E5445">
            <v>487</v>
          </cell>
        </row>
        <row r="5446">
          <cell r="A5446" t="str">
            <v>AURORA DO TOCANTINSTO</v>
          </cell>
          <cell r="B5446" t="str">
            <v>AURORA DO TOCANTINS</v>
          </cell>
          <cell r="C5446" t="str">
            <v>TO</v>
          </cell>
          <cell r="D5446">
            <v>368</v>
          </cell>
          <cell r="E5446">
            <v>113</v>
          </cell>
        </row>
        <row r="5447">
          <cell r="A5447" t="str">
            <v>AXIXA DO TOCANTINSTO</v>
          </cell>
          <cell r="B5447" t="str">
            <v>AXIXA DO TOCANTINS</v>
          </cell>
          <cell r="C5447" t="str">
            <v>TO</v>
          </cell>
          <cell r="D5447">
            <v>1506</v>
          </cell>
          <cell r="E5447">
            <v>226</v>
          </cell>
        </row>
        <row r="5448">
          <cell r="A5448" t="str">
            <v>BABACULANDIATO</v>
          </cell>
          <cell r="B5448" t="str">
            <v>BABACULANDIA</v>
          </cell>
          <cell r="C5448" t="str">
            <v>TO</v>
          </cell>
          <cell r="D5448">
            <v>1791</v>
          </cell>
          <cell r="E5448">
            <v>147</v>
          </cell>
        </row>
        <row r="5449">
          <cell r="A5449" t="str">
            <v>BANDEIRANTES DO TOCANTINSTO</v>
          </cell>
          <cell r="B5449" t="str">
            <v>BANDEIRANTES DO TOCANTINS</v>
          </cell>
          <cell r="C5449" t="str">
            <v>TO</v>
          </cell>
          <cell r="D5449">
            <v>357</v>
          </cell>
          <cell r="E5449">
            <v>77</v>
          </cell>
        </row>
        <row r="5450">
          <cell r="A5450" t="str">
            <v>BARRA DO OUROTO</v>
          </cell>
          <cell r="B5450" t="str">
            <v>BARRA DO OURO</v>
          </cell>
          <cell r="C5450" t="str">
            <v>TO</v>
          </cell>
          <cell r="D5450">
            <v>221</v>
          </cell>
          <cell r="E5450">
            <v>31</v>
          </cell>
        </row>
        <row r="5451">
          <cell r="A5451" t="str">
            <v>BARROLANDIATO</v>
          </cell>
          <cell r="B5451" t="str">
            <v>BARROLANDIA</v>
          </cell>
          <cell r="C5451" t="str">
            <v>TO</v>
          </cell>
          <cell r="D5451">
            <v>969</v>
          </cell>
          <cell r="E5451">
            <v>160</v>
          </cell>
        </row>
        <row r="5452">
          <cell r="A5452" t="str">
            <v>BERNARDO SAYAOTO</v>
          </cell>
          <cell r="B5452" t="str">
            <v>BERNARDO SAYAO</v>
          </cell>
          <cell r="C5452" t="str">
            <v>TO</v>
          </cell>
          <cell r="D5452">
            <v>845</v>
          </cell>
          <cell r="E5452">
            <v>112</v>
          </cell>
        </row>
        <row r="5453">
          <cell r="A5453" t="str">
            <v>BOM JESUS DO TOCANTINSTO</v>
          </cell>
          <cell r="B5453" t="str">
            <v>BOM JESUS DO TOCANTINS</v>
          </cell>
          <cell r="C5453" t="str">
            <v>TO</v>
          </cell>
          <cell r="D5453">
            <v>258</v>
          </cell>
          <cell r="E5453">
            <v>44</v>
          </cell>
        </row>
        <row r="5454">
          <cell r="A5454" t="str">
            <v>BRASILANDIA DO TOCANTINSTO</v>
          </cell>
          <cell r="B5454" t="str">
            <v>BRASILANDIA DO TOCANTINS</v>
          </cell>
          <cell r="C5454" t="str">
            <v>TO</v>
          </cell>
          <cell r="D5454">
            <v>301</v>
          </cell>
          <cell r="E5454">
            <v>65</v>
          </cell>
        </row>
        <row r="5455">
          <cell r="A5455" t="str">
            <v>BREJINHO DE NAZARETO</v>
          </cell>
          <cell r="B5455" t="str">
            <v>BREJINHO DE NAZARE</v>
          </cell>
          <cell r="C5455" t="str">
            <v>TO</v>
          </cell>
          <cell r="D5455">
            <v>643</v>
          </cell>
          <cell r="E5455">
            <v>135</v>
          </cell>
        </row>
        <row r="5456">
          <cell r="A5456" t="str">
            <v>BURITI DO TOCANTINSTO</v>
          </cell>
          <cell r="B5456" t="str">
            <v>BURITI DO TOCANTINS</v>
          </cell>
          <cell r="C5456" t="str">
            <v>TO</v>
          </cell>
          <cell r="D5456">
            <v>979</v>
          </cell>
          <cell r="E5456">
            <v>98</v>
          </cell>
        </row>
        <row r="5457">
          <cell r="A5457" t="str">
            <v>CACHOEIRINHATO</v>
          </cell>
          <cell r="B5457" t="str">
            <v>CACHOEIRINHA</v>
          </cell>
          <cell r="C5457" t="str">
            <v>TO</v>
          </cell>
          <cell r="D5457">
            <v>159</v>
          </cell>
          <cell r="E5457">
            <v>24</v>
          </cell>
        </row>
        <row r="5458">
          <cell r="A5458" t="str">
            <v>CAMPOS LINDOSTO</v>
          </cell>
          <cell r="B5458" t="str">
            <v>CAMPOS LINDOS</v>
          </cell>
          <cell r="C5458" t="str">
            <v>TO</v>
          </cell>
          <cell r="D5458">
            <v>622</v>
          </cell>
          <cell r="E5458">
            <v>78</v>
          </cell>
        </row>
        <row r="5459">
          <cell r="A5459" t="str">
            <v>CARIRI DO TOCANTINSTO</v>
          </cell>
          <cell r="B5459" t="str">
            <v>CARIRI DO TOCANTINS</v>
          </cell>
          <cell r="C5459" t="str">
            <v>TO</v>
          </cell>
          <cell r="D5459">
            <v>717</v>
          </cell>
          <cell r="E5459">
            <v>242</v>
          </cell>
        </row>
        <row r="5460">
          <cell r="A5460" t="str">
            <v>CARMOLANDIATO</v>
          </cell>
          <cell r="B5460" t="str">
            <v>CARMOLANDIA</v>
          </cell>
          <cell r="C5460" t="str">
            <v>TO</v>
          </cell>
          <cell r="D5460">
            <v>1730</v>
          </cell>
          <cell r="E5460">
            <v>73</v>
          </cell>
        </row>
        <row r="5461">
          <cell r="A5461" t="str">
            <v>CARRASCO BONITOTO</v>
          </cell>
          <cell r="B5461" t="str">
            <v>CARRASCO BONITO</v>
          </cell>
          <cell r="C5461" t="str">
            <v>TO</v>
          </cell>
          <cell r="D5461">
            <v>197</v>
          </cell>
          <cell r="E5461">
            <v>31</v>
          </cell>
        </row>
        <row r="5462">
          <cell r="A5462" t="str">
            <v>CASEARATO</v>
          </cell>
          <cell r="B5462" t="str">
            <v>CASEARA</v>
          </cell>
          <cell r="C5462" t="str">
            <v>TO</v>
          </cell>
          <cell r="D5462">
            <v>486</v>
          </cell>
          <cell r="E5462">
            <v>112</v>
          </cell>
        </row>
        <row r="5463">
          <cell r="A5463" t="str">
            <v>CENTENARIOTO</v>
          </cell>
          <cell r="B5463" t="str">
            <v>CENTENARIO</v>
          </cell>
          <cell r="C5463" t="str">
            <v>TO</v>
          </cell>
          <cell r="D5463">
            <v>191</v>
          </cell>
          <cell r="E5463">
            <v>22</v>
          </cell>
        </row>
        <row r="5464">
          <cell r="A5464" t="str">
            <v>CHAPADA DA NATIVIDADETO</v>
          </cell>
          <cell r="B5464" t="str">
            <v>CHAPADA DA NATIVIDADE</v>
          </cell>
          <cell r="C5464" t="str">
            <v>TO</v>
          </cell>
          <cell r="D5464">
            <v>313</v>
          </cell>
          <cell r="E5464">
            <v>120</v>
          </cell>
        </row>
        <row r="5465">
          <cell r="A5465" t="str">
            <v>CHAPADA DE AREIATO</v>
          </cell>
          <cell r="B5465" t="str">
            <v>CHAPADA DE AREIA</v>
          </cell>
          <cell r="C5465" t="str">
            <v>TO</v>
          </cell>
          <cell r="D5465">
            <v>129</v>
          </cell>
          <cell r="E5465">
            <v>18</v>
          </cell>
        </row>
        <row r="5466">
          <cell r="A5466" t="str">
            <v>COLINAS DO TOCANTINSTO</v>
          </cell>
          <cell r="B5466" t="str">
            <v>COLINAS DO TOCANTINS</v>
          </cell>
          <cell r="C5466" t="str">
            <v>TO</v>
          </cell>
          <cell r="D5466">
            <v>8990</v>
          </cell>
          <cell r="E5466">
            <v>1996</v>
          </cell>
        </row>
        <row r="5467">
          <cell r="A5467" t="str">
            <v>COLMEIATO</v>
          </cell>
          <cell r="B5467" t="str">
            <v>COLMEIA</v>
          </cell>
          <cell r="C5467" t="str">
            <v>TO</v>
          </cell>
          <cell r="D5467">
            <v>2846</v>
          </cell>
          <cell r="E5467">
            <v>515</v>
          </cell>
        </row>
        <row r="5468">
          <cell r="A5468" t="str">
            <v>COMBINADOTO</v>
          </cell>
          <cell r="B5468" t="str">
            <v>COMBINADO</v>
          </cell>
          <cell r="C5468" t="str">
            <v>TO</v>
          </cell>
          <cell r="D5468">
            <v>698</v>
          </cell>
          <cell r="E5468">
            <v>169</v>
          </cell>
        </row>
        <row r="5469">
          <cell r="A5469" t="str">
            <v>CONCEICAO DO TOCANTINSTO</v>
          </cell>
          <cell r="B5469" t="str">
            <v>CONCEICAO DO TOCANTINS</v>
          </cell>
          <cell r="C5469" t="str">
            <v>TO</v>
          </cell>
          <cell r="D5469">
            <v>241</v>
          </cell>
          <cell r="E5469">
            <v>50</v>
          </cell>
        </row>
        <row r="5470">
          <cell r="A5470" t="str">
            <v>COUTO DE MAGALHAESTO</v>
          </cell>
          <cell r="B5470" t="str">
            <v>COUTO DE MAGALHAES</v>
          </cell>
          <cell r="C5470" t="str">
            <v>TO</v>
          </cell>
          <cell r="D5470">
            <v>460</v>
          </cell>
          <cell r="E5470">
            <v>112</v>
          </cell>
        </row>
        <row r="5471">
          <cell r="A5471" t="str">
            <v>CRISTALANDIATO</v>
          </cell>
          <cell r="B5471" t="str">
            <v>CRISTALANDIA</v>
          </cell>
          <cell r="C5471" t="str">
            <v>TO</v>
          </cell>
          <cell r="D5471">
            <v>1361</v>
          </cell>
          <cell r="E5471">
            <v>435</v>
          </cell>
        </row>
        <row r="5472">
          <cell r="A5472" t="str">
            <v>CRIXAS DO TOCANTINSTO</v>
          </cell>
          <cell r="B5472" t="str">
            <v>CRIXAS DO TOCANTINS</v>
          </cell>
          <cell r="C5472" t="str">
            <v>TO</v>
          </cell>
          <cell r="D5472">
            <v>187</v>
          </cell>
          <cell r="E5472">
            <v>65</v>
          </cell>
        </row>
        <row r="5473">
          <cell r="A5473" t="str">
            <v>DARCINOPOLISTO</v>
          </cell>
          <cell r="B5473" t="str">
            <v>DARCINOPOLIS</v>
          </cell>
          <cell r="C5473" t="str">
            <v>TO</v>
          </cell>
          <cell r="D5473">
            <v>614</v>
          </cell>
          <cell r="E5473">
            <v>112</v>
          </cell>
        </row>
        <row r="5474">
          <cell r="A5474" t="str">
            <v>DIANOPOLISTO</v>
          </cell>
          <cell r="B5474" t="str">
            <v>DIANOPOLIS</v>
          </cell>
          <cell r="C5474" t="str">
            <v>TO</v>
          </cell>
          <cell r="D5474">
            <v>3320</v>
          </cell>
          <cell r="E5474">
            <v>1237</v>
          </cell>
        </row>
        <row r="5475">
          <cell r="A5475" t="str">
            <v>DIVINOPOLIS DO TOCANTINSTO</v>
          </cell>
          <cell r="B5475" t="str">
            <v>DIVINOPOLIS DO TOCANTINS</v>
          </cell>
          <cell r="C5475" t="str">
            <v>TO</v>
          </cell>
          <cell r="D5475">
            <v>1209</v>
          </cell>
          <cell r="E5475">
            <v>285</v>
          </cell>
        </row>
        <row r="5476">
          <cell r="A5476" t="str">
            <v>DOIS IRMAOS DO TOCANTINSTO</v>
          </cell>
          <cell r="B5476" t="str">
            <v>DOIS IRMAOS DO TOCANTINS</v>
          </cell>
          <cell r="C5476" t="str">
            <v>TO</v>
          </cell>
          <cell r="D5476">
            <v>859</v>
          </cell>
          <cell r="E5476">
            <v>125</v>
          </cell>
        </row>
        <row r="5477">
          <cell r="A5477" t="str">
            <v>DUERETO</v>
          </cell>
          <cell r="B5477" t="str">
            <v>DUERE</v>
          </cell>
          <cell r="C5477" t="str">
            <v>TO</v>
          </cell>
          <cell r="D5477">
            <v>498</v>
          </cell>
          <cell r="E5477">
            <v>122</v>
          </cell>
        </row>
        <row r="5478">
          <cell r="A5478" t="str">
            <v>ESPERANTINATO</v>
          </cell>
          <cell r="B5478" t="str">
            <v>ESPERANTINA</v>
          </cell>
          <cell r="C5478" t="str">
            <v>TO</v>
          </cell>
          <cell r="D5478">
            <v>571</v>
          </cell>
          <cell r="E5478">
            <v>65</v>
          </cell>
        </row>
        <row r="5479">
          <cell r="A5479" t="str">
            <v>FATIMATO</v>
          </cell>
          <cell r="B5479" t="str">
            <v>FATIMA</v>
          </cell>
          <cell r="C5479" t="str">
            <v>TO</v>
          </cell>
          <cell r="D5479">
            <v>733</v>
          </cell>
          <cell r="E5479">
            <v>198</v>
          </cell>
        </row>
        <row r="5480">
          <cell r="A5480" t="str">
            <v>FIGUEIROPOLISTO</v>
          </cell>
          <cell r="B5480" t="str">
            <v>FIGUEIROPOLIS</v>
          </cell>
          <cell r="C5480" t="str">
            <v>TO</v>
          </cell>
          <cell r="D5480">
            <v>1093</v>
          </cell>
          <cell r="E5480">
            <v>305</v>
          </cell>
        </row>
        <row r="5481">
          <cell r="A5481" t="str">
            <v>FILADELFIATO</v>
          </cell>
          <cell r="B5481" t="str">
            <v>FILADELFIA</v>
          </cell>
          <cell r="C5481" t="str">
            <v>TO</v>
          </cell>
          <cell r="D5481">
            <v>664</v>
          </cell>
          <cell r="E5481">
            <v>128</v>
          </cell>
        </row>
        <row r="5482">
          <cell r="A5482" t="str">
            <v>FORMOSO DO ARAGUAIATO</v>
          </cell>
          <cell r="B5482" t="str">
            <v>FORMOSO DO ARAGUAIA</v>
          </cell>
          <cell r="C5482" t="str">
            <v>TO</v>
          </cell>
          <cell r="D5482">
            <v>3757</v>
          </cell>
          <cell r="E5482">
            <v>1043</v>
          </cell>
        </row>
        <row r="5483">
          <cell r="A5483" t="str">
            <v>FORTALEZA DO TABOCAOTO</v>
          </cell>
          <cell r="B5483" t="str">
            <v>FORTALEZA DO TABOCAO</v>
          </cell>
          <cell r="C5483" t="str">
            <v>TO</v>
          </cell>
          <cell r="D5483">
            <v>531</v>
          </cell>
          <cell r="E5483">
            <v>115</v>
          </cell>
        </row>
        <row r="5484">
          <cell r="A5484" t="str">
            <v>GOIANORTETO</v>
          </cell>
          <cell r="B5484" t="str">
            <v>GOIANORTE</v>
          </cell>
          <cell r="C5484" t="str">
            <v>TO</v>
          </cell>
          <cell r="D5484">
            <v>799</v>
          </cell>
          <cell r="E5484">
            <v>102</v>
          </cell>
        </row>
        <row r="5485">
          <cell r="A5485" t="str">
            <v>GOIATINSTO</v>
          </cell>
          <cell r="B5485" t="str">
            <v>GOIATINS</v>
          </cell>
          <cell r="C5485" t="str">
            <v>TO</v>
          </cell>
          <cell r="D5485">
            <v>807</v>
          </cell>
          <cell r="E5485">
            <v>100</v>
          </cell>
        </row>
        <row r="5486">
          <cell r="A5486" t="str">
            <v>GUARAITO</v>
          </cell>
          <cell r="B5486" t="str">
            <v>GUARAI</v>
          </cell>
          <cell r="C5486" t="str">
            <v>TO</v>
          </cell>
          <cell r="D5486">
            <v>6850</v>
          </cell>
          <cell r="E5486">
            <v>1903</v>
          </cell>
        </row>
        <row r="5487">
          <cell r="A5487" t="str">
            <v>GURUPITO</v>
          </cell>
          <cell r="B5487" t="str">
            <v>GURUPI</v>
          </cell>
          <cell r="C5487" t="str">
            <v>TO</v>
          </cell>
          <cell r="D5487">
            <v>35096</v>
          </cell>
          <cell r="E5487">
            <v>11269</v>
          </cell>
        </row>
        <row r="5488">
          <cell r="A5488" t="str">
            <v>IPUEIRASTO</v>
          </cell>
          <cell r="B5488" t="str">
            <v>IPUEIRAS</v>
          </cell>
          <cell r="C5488" t="str">
            <v>TO</v>
          </cell>
          <cell r="D5488">
            <v>185</v>
          </cell>
          <cell r="E5488">
            <v>40</v>
          </cell>
        </row>
        <row r="5489">
          <cell r="A5489" t="str">
            <v>ITACAJATO</v>
          </cell>
          <cell r="B5489" t="str">
            <v>ITACAJA</v>
          </cell>
          <cell r="C5489" t="str">
            <v>TO</v>
          </cell>
          <cell r="D5489">
            <v>1097</v>
          </cell>
          <cell r="E5489">
            <v>131</v>
          </cell>
        </row>
        <row r="5490">
          <cell r="A5490" t="str">
            <v>ITAGUATINSTO</v>
          </cell>
          <cell r="B5490" t="str">
            <v>ITAGUATINS</v>
          </cell>
          <cell r="C5490" t="str">
            <v>TO</v>
          </cell>
          <cell r="D5490">
            <v>667</v>
          </cell>
          <cell r="E5490">
            <v>142</v>
          </cell>
        </row>
        <row r="5491">
          <cell r="A5491" t="str">
            <v>ITAPIRATINSTO</v>
          </cell>
          <cell r="B5491" t="str">
            <v>ITAPIRATINS</v>
          </cell>
          <cell r="C5491" t="str">
            <v>TO</v>
          </cell>
          <cell r="D5491">
            <v>413</v>
          </cell>
          <cell r="E5491">
            <v>43</v>
          </cell>
        </row>
        <row r="5492">
          <cell r="A5492" t="str">
            <v>ITAPORA DO TOCANTINSTO</v>
          </cell>
          <cell r="B5492" t="str">
            <v>ITAPORA DO TOCANTINS</v>
          </cell>
          <cell r="C5492" t="str">
            <v>TO</v>
          </cell>
          <cell r="D5492">
            <v>419</v>
          </cell>
          <cell r="E5492">
            <v>69</v>
          </cell>
        </row>
        <row r="5493">
          <cell r="A5493" t="str">
            <v>JAU DO TOCANTINSTO</v>
          </cell>
          <cell r="B5493" t="str">
            <v>JAU DO TOCANTINS</v>
          </cell>
          <cell r="C5493" t="str">
            <v>TO</v>
          </cell>
          <cell r="D5493">
            <v>429</v>
          </cell>
          <cell r="E5493">
            <v>91</v>
          </cell>
        </row>
        <row r="5494">
          <cell r="A5494" t="str">
            <v>JUARINATO</v>
          </cell>
          <cell r="B5494" t="str">
            <v>JUARINA</v>
          </cell>
          <cell r="C5494" t="str">
            <v>TO</v>
          </cell>
          <cell r="D5494">
            <v>324</v>
          </cell>
          <cell r="E5494">
            <v>49</v>
          </cell>
        </row>
        <row r="5495">
          <cell r="A5495" t="str">
            <v>LAGOA DA CONFUSAOTO</v>
          </cell>
          <cell r="B5495" t="str">
            <v>LAGOA DA CONFUSAO</v>
          </cell>
          <cell r="C5495" t="str">
            <v>TO</v>
          </cell>
          <cell r="D5495">
            <v>1183</v>
          </cell>
          <cell r="E5495">
            <v>219</v>
          </cell>
        </row>
        <row r="5496">
          <cell r="A5496" t="str">
            <v>LAGOA DO TOCANTINSTO</v>
          </cell>
          <cell r="B5496" t="str">
            <v>LAGOA DO TOCANTINS</v>
          </cell>
          <cell r="C5496" t="str">
            <v>TO</v>
          </cell>
          <cell r="D5496">
            <v>316</v>
          </cell>
          <cell r="E5496">
            <v>32</v>
          </cell>
        </row>
        <row r="5497">
          <cell r="A5497" t="str">
            <v>LAJEADOTO</v>
          </cell>
          <cell r="B5497" t="str">
            <v>LAJEADO</v>
          </cell>
          <cell r="C5497" t="str">
            <v>TO</v>
          </cell>
          <cell r="D5497">
            <v>408</v>
          </cell>
          <cell r="E5497">
            <v>127</v>
          </cell>
        </row>
        <row r="5498">
          <cell r="A5498" t="str">
            <v>LAVANDEIRATO</v>
          </cell>
          <cell r="B5498" t="str">
            <v>LAVANDEIRA</v>
          </cell>
          <cell r="C5498" t="str">
            <v>TO</v>
          </cell>
          <cell r="D5498">
            <v>138</v>
          </cell>
          <cell r="E5498">
            <v>43</v>
          </cell>
        </row>
        <row r="5499">
          <cell r="A5499" t="str">
            <v>LIZARDATO</v>
          </cell>
          <cell r="B5499" t="str">
            <v>LIZARDA</v>
          </cell>
          <cell r="C5499" t="str">
            <v>TO</v>
          </cell>
          <cell r="D5499">
            <v>181</v>
          </cell>
          <cell r="E5499">
            <v>17</v>
          </cell>
        </row>
        <row r="5500">
          <cell r="A5500" t="str">
            <v>LUZINOPOLISTO</v>
          </cell>
          <cell r="B5500" t="str">
            <v>LUZINOPOLIS</v>
          </cell>
          <cell r="C5500" t="str">
            <v>TO</v>
          </cell>
          <cell r="D5500">
            <v>256</v>
          </cell>
          <cell r="E5500">
            <v>46</v>
          </cell>
        </row>
        <row r="5501">
          <cell r="A5501" t="str">
            <v>MARIANOPOLIS DO TOCANTINSTO</v>
          </cell>
          <cell r="B5501" t="str">
            <v>MARIANOPOLIS DO TOCANTINS</v>
          </cell>
          <cell r="C5501" t="str">
            <v>TO</v>
          </cell>
          <cell r="D5501">
            <v>586</v>
          </cell>
          <cell r="E5501">
            <v>130</v>
          </cell>
        </row>
        <row r="5502">
          <cell r="A5502" t="str">
            <v>MATEIROSTO</v>
          </cell>
          <cell r="B5502" t="str">
            <v>MATEIROS</v>
          </cell>
          <cell r="C5502" t="str">
            <v>TO</v>
          </cell>
          <cell r="D5502">
            <v>140</v>
          </cell>
          <cell r="E5502">
            <v>39</v>
          </cell>
        </row>
        <row r="5503">
          <cell r="A5503" t="str">
            <v>MAURILANDIA DO TOCANTINSTO</v>
          </cell>
          <cell r="B5503" t="str">
            <v>MAURILANDIA DO TOCANTINS</v>
          </cell>
          <cell r="C5503" t="str">
            <v>TO</v>
          </cell>
          <cell r="D5503">
            <v>214</v>
          </cell>
          <cell r="E5503">
            <v>34</v>
          </cell>
        </row>
        <row r="5504">
          <cell r="A5504" t="str">
            <v>MIRACEMA DO TOCANTINSTO</v>
          </cell>
          <cell r="B5504" t="str">
            <v>MIRACEMA DO TOCANTINS</v>
          </cell>
          <cell r="C5504" t="str">
            <v>TO</v>
          </cell>
          <cell r="D5504">
            <v>4941</v>
          </cell>
          <cell r="E5504">
            <v>1419</v>
          </cell>
        </row>
        <row r="5505">
          <cell r="A5505" t="str">
            <v>MIRANORTETO</v>
          </cell>
          <cell r="B5505" t="str">
            <v>MIRANORTE</v>
          </cell>
          <cell r="C5505" t="str">
            <v>TO</v>
          </cell>
          <cell r="D5505">
            <v>3504</v>
          </cell>
          <cell r="E5505">
            <v>657</v>
          </cell>
        </row>
        <row r="5506">
          <cell r="A5506" t="str">
            <v>MONTE DO CARMOTO</v>
          </cell>
          <cell r="B5506" t="str">
            <v>MONTE DO CARMO</v>
          </cell>
          <cell r="C5506" t="str">
            <v>TO</v>
          </cell>
          <cell r="D5506">
            <v>604</v>
          </cell>
          <cell r="E5506">
            <v>131</v>
          </cell>
        </row>
        <row r="5507">
          <cell r="A5507" t="str">
            <v>MONTE SANTO DO TOCANTINSTO</v>
          </cell>
          <cell r="B5507" t="str">
            <v>MONTE SANTO DO TOCANTINS</v>
          </cell>
          <cell r="C5507" t="str">
            <v>TO</v>
          </cell>
          <cell r="D5507">
            <v>255</v>
          </cell>
          <cell r="E5507">
            <v>48</v>
          </cell>
        </row>
        <row r="5508">
          <cell r="A5508" t="str">
            <v>MURICILANDIATO</v>
          </cell>
          <cell r="B5508" t="str">
            <v>MURICILANDIA</v>
          </cell>
          <cell r="C5508" t="str">
            <v>TO</v>
          </cell>
          <cell r="D5508">
            <v>278</v>
          </cell>
          <cell r="E5508">
            <v>53</v>
          </cell>
        </row>
        <row r="5509">
          <cell r="A5509" t="str">
            <v>NATIVIDADETO</v>
          </cell>
          <cell r="B5509" t="str">
            <v>NATIVIDADE</v>
          </cell>
          <cell r="C5509" t="str">
            <v>TO</v>
          </cell>
          <cell r="D5509">
            <v>1290</v>
          </cell>
          <cell r="E5509">
            <v>381</v>
          </cell>
        </row>
        <row r="5510">
          <cell r="A5510" t="str">
            <v>NAZARETO</v>
          </cell>
          <cell r="B5510" t="str">
            <v>NAZARE</v>
          </cell>
          <cell r="C5510" t="str">
            <v>TO</v>
          </cell>
          <cell r="D5510">
            <v>390</v>
          </cell>
          <cell r="E5510">
            <v>78</v>
          </cell>
        </row>
        <row r="5511">
          <cell r="A5511" t="str">
            <v>NOVA OLINDATO</v>
          </cell>
          <cell r="B5511" t="str">
            <v>NOVA OLINDA</v>
          </cell>
          <cell r="C5511" t="str">
            <v>TO</v>
          </cell>
          <cell r="D5511">
            <v>1452</v>
          </cell>
          <cell r="E5511">
            <v>267</v>
          </cell>
        </row>
        <row r="5512">
          <cell r="A5512" t="str">
            <v>NOVA ROSALANDIATO</v>
          </cell>
          <cell r="B5512" t="str">
            <v>NOVA ROSALANDIA</v>
          </cell>
          <cell r="C5512" t="str">
            <v>TO</v>
          </cell>
          <cell r="D5512">
            <v>483</v>
          </cell>
          <cell r="E5512">
            <v>162</v>
          </cell>
        </row>
        <row r="5513">
          <cell r="A5513" t="str">
            <v>NOVO ACORDOTO</v>
          </cell>
          <cell r="B5513" t="str">
            <v>NOVO ACORDO</v>
          </cell>
          <cell r="C5513" t="str">
            <v>TO</v>
          </cell>
          <cell r="D5513">
            <v>443</v>
          </cell>
          <cell r="E5513">
            <v>68</v>
          </cell>
        </row>
        <row r="5514">
          <cell r="A5514" t="str">
            <v>NOVO ALEGRETO</v>
          </cell>
          <cell r="B5514" t="str">
            <v>NOVO ALEGRE</v>
          </cell>
          <cell r="C5514" t="str">
            <v>TO</v>
          </cell>
          <cell r="D5514">
            <v>186</v>
          </cell>
          <cell r="E5514">
            <v>71</v>
          </cell>
        </row>
        <row r="5515">
          <cell r="A5515" t="str">
            <v>NOVO JARDIMTO</v>
          </cell>
          <cell r="B5515" t="str">
            <v>NOVO JARDIM</v>
          </cell>
          <cell r="C5515" t="str">
            <v>TO</v>
          </cell>
          <cell r="D5515">
            <v>195</v>
          </cell>
          <cell r="E5515">
            <v>65</v>
          </cell>
        </row>
        <row r="5516">
          <cell r="A5516" t="str">
            <v>OLIVEIRA DE FATIMATO</v>
          </cell>
          <cell r="B5516" t="str">
            <v>OLIVEIRA DE FATIMA</v>
          </cell>
          <cell r="C5516" t="str">
            <v>TO</v>
          </cell>
          <cell r="D5516">
            <v>183</v>
          </cell>
          <cell r="E5516">
            <v>46</v>
          </cell>
        </row>
        <row r="5517">
          <cell r="A5517" t="str">
            <v>PALMASTO</v>
          </cell>
          <cell r="B5517" t="str">
            <v>PALMAS</v>
          </cell>
          <cell r="C5517" t="str">
            <v>TO</v>
          </cell>
          <cell r="D5517">
            <v>104222</v>
          </cell>
          <cell r="E5517">
            <v>43703</v>
          </cell>
        </row>
        <row r="5518">
          <cell r="A5518" t="str">
            <v>PALMEIRANTETO</v>
          </cell>
          <cell r="B5518" t="str">
            <v>PALMEIRANTE</v>
          </cell>
          <cell r="C5518" t="str">
            <v>TO</v>
          </cell>
          <cell r="D5518">
            <v>293</v>
          </cell>
          <cell r="E5518">
            <v>42</v>
          </cell>
        </row>
        <row r="5519">
          <cell r="A5519" t="str">
            <v>PALMEIRAS DO TOCANTINSTO</v>
          </cell>
          <cell r="B5519" t="str">
            <v>PALMEIRAS DO TOCANTINS</v>
          </cell>
          <cell r="C5519" t="str">
            <v>TO</v>
          </cell>
          <cell r="D5519">
            <v>658</v>
          </cell>
          <cell r="E5519">
            <v>132</v>
          </cell>
        </row>
        <row r="5520">
          <cell r="A5520" t="str">
            <v>PALMEIROPOLISTO</v>
          </cell>
          <cell r="B5520" t="str">
            <v>PALMEIROPOLIS</v>
          </cell>
          <cell r="C5520" t="str">
            <v>TO</v>
          </cell>
          <cell r="D5520">
            <v>2020</v>
          </cell>
          <cell r="E5520">
            <v>426</v>
          </cell>
        </row>
        <row r="5521">
          <cell r="A5521" t="str">
            <v>PARAISO DO TOCANTINSTO</v>
          </cell>
          <cell r="B5521" t="str">
            <v>PARAISO DO TOCANTINS</v>
          </cell>
          <cell r="C5521" t="str">
            <v>TO</v>
          </cell>
          <cell r="D5521">
            <v>17600</v>
          </cell>
          <cell r="E5521">
            <v>4818</v>
          </cell>
        </row>
        <row r="5522">
          <cell r="A5522" t="str">
            <v>PARANATO</v>
          </cell>
          <cell r="B5522" t="str">
            <v>PARANA</v>
          </cell>
          <cell r="C5522" t="str">
            <v>TO</v>
          </cell>
          <cell r="D5522">
            <v>435</v>
          </cell>
          <cell r="E5522">
            <v>60</v>
          </cell>
        </row>
        <row r="5523">
          <cell r="A5523" t="str">
            <v>PAU D'ARCOTO</v>
          </cell>
          <cell r="B5523" t="str">
            <v>PAU D'ARCO</v>
          </cell>
          <cell r="C5523" t="str">
            <v>TO</v>
          </cell>
          <cell r="D5523">
            <v>469</v>
          </cell>
          <cell r="E5523">
            <v>76</v>
          </cell>
        </row>
        <row r="5524">
          <cell r="A5524" t="str">
            <v>PEDRO AFONSOTO</v>
          </cell>
          <cell r="B5524" t="str">
            <v>PEDRO AFONSO</v>
          </cell>
          <cell r="C5524" t="str">
            <v>TO</v>
          </cell>
          <cell r="D5524">
            <v>2782</v>
          </cell>
          <cell r="E5524">
            <v>634</v>
          </cell>
        </row>
        <row r="5525">
          <cell r="A5525" t="str">
            <v>PEIXETO</v>
          </cell>
          <cell r="B5525" t="str">
            <v>PEIXE</v>
          </cell>
          <cell r="C5525" t="str">
            <v>TO</v>
          </cell>
          <cell r="D5525">
            <v>1285</v>
          </cell>
          <cell r="E5525">
            <v>384</v>
          </cell>
        </row>
        <row r="5526">
          <cell r="A5526" t="str">
            <v>PEQUIZEIROTO</v>
          </cell>
          <cell r="B5526" t="str">
            <v>PEQUIZEIRO</v>
          </cell>
          <cell r="C5526" t="str">
            <v>TO</v>
          </cell>
          <cell r="D5526">
            <v>722</v>
          </cell>
          <cell r="E5526">
            <v>135</v>
          </cell>
        </row>
        <row r="5527">
          <cell r="A5527" t="str">
            <v>PINDORAMA DO TOCANTINSTO</v>
          </cell>
          <cell r="B5527" t="str">
            <v>PINDORAMA DO TOCANTINS</v>
          </cell>
          <cell r="C5527" t="str">
            <v>TO</v>
          </cell>
          <cell r="D5527">
            <v>479</v>
          </cell>
          <cell r="E5527">
            <v>68</v>
          </cell>
        </row>
        <row r="5528">
          <cell r="A5528" t="str">
            <v>PIRAQUETO</v>
          </cell>
          <cell r="B5528" t="str">
            <v>PIRAQUE</v>
          </cell>
          <cell r="C5528" t="str">
            <v>TO</v>
          </cell>
          <cell r="D5528">
            <v>213</v>
          </cell>
          <cell r="E5528">
            <v>42</v>
          </cell>
        </row>
        <row r="5529">
          <cell r="A5529" t="str">
            <v>PIUMTO</v>
          </cell>
          <cell r="B5529" t="str">
            <v>PIUM</v>
          </cell>
          <cell r="C5529" t="str">
            <v>TO</v>
          </cell>
          <cell r="D5529">
            <v>760</v>
          </cell>
          <cell r="E5529">
            <v>164</v>
          </cell>
        </row>
        <row r="5530">
          <cell r="A5530" t="str">
            <v>PONTE ALTA DO BOM JESUSTO</v>
          </cell>
          <cell r="B5530" t="str">
            <v>PONTE ALTA DO BOM JESUS</v>
          </cell>
          <cell r="C5530" t="str">
            <v>TO</v>
          </cell>
          <cell r="D5530">
            <v>363</v>
          </cell>
          <cell r="E5530">
            <v>92</v>
          </cell>
        </row>
        <row r="5531">
          <cell r="A5531" t="str">
            <v>PONTE ALTA DO TOCANTINSTO</v>
          </cell>
          <cell r="B5531" t="str">
            <v>PONTE ALTA DO TOCANTINS</v>
          </cell>
          <cell r="C5531" t="str">
            <v>TO</v>
          </cell>
          <cell r="D5531">
            <v>766</v>
          </cell>
          <cell r="E5531">
            <v>100</v>
          </cell>
        </row>
        <row r="5532">
          <cell r="A5532" t="str">
            <v>PORTO ALEGRE DO TOCANTINSTO</v>
          </cell>
          <cell r="B5532" t="str">
            <v>PORTO ALEGRE DO TOCANTINS</v>
          </cell>
          <cell r="C5532" t="str">
            <v>TO</v>
          </cell>
          <cell r="D5532">
            <v>232</v>
          </cell>
          <cell r="E5532">
            <v>74</v>
          </cell>
        </row>
        <row r="5533">
          <cell r="A5533" t="str">
            <v>PORTO NACIONALTO</v>
          </cell>
          <cell r="B5533" t="str">
            <v>PORTO NACIONAL</v>
          </cell>
          <cell r="C5533" t="str">
            <v>TO</v>
          </cell>
          <cell r="D5533">
            <v>14904</v>
          </cell>
          <cell r="E5533">
            <v>4262</v>
          </cell>
        </row>
        <row r="5534">
          <cell r="A5534" t="str">
            <v>PRAIA NORTETO</v>
          </cell>
          <cell r="B5534" t="str">
            <v>PRAIA NORTE</v>
          </cell>
          <cell r="C5534" t="str">
            <v>TO</v>
          </cell>
          <cell r="D5534">
            <v>420</v>
          </cell>
          <cell r="E5534">
            <v>81</v>
          </cell>
        </row>
        <row r="5535">
          <cell r="A5535" t="str">
            <v>PRESIDENTE KENNEDYTO</v>
          </cell>
          <cell r="B5535" t="str">
            <v>PRESIDENTE KENNEDY</v>
          </cell>
          <cell r="C5535" t="str">
            <v>TO</v>
          </cell>
          <cell r="D5535">
            <v>599</v>
          </cell>
          <cell r="E5535">
            <v>130</v>
          </cell>
        </row>
        <row r="5536">
          <cell r="A5536" t="str">
            <v>PUGMILTO</v>
          </cell>
          <cell r="B5536" t="str">
            <v>PUGMIL</v>
          </cell>
          <cell r="C5536" t="str">
            <v>TO</v>
          </cell>
          <cell r="D5536">
            <v>317</v>
          </cell>
          <cell r="E5536">
            <v>98</v>
          </cell>
        </row>
        <row r="5537">
          <cell r="A5537" t="str">
            <v>RECURSOLANDIATO</v>
          </cell>
          <cell r="B5537" t="str">
            <v>RECURSOLANDIA</v>
          </cell>
          <cell r="C5537" t="str">
            <v>TO</v>
          </cell>
          <cell r="D5537">
            <v>248</v>
          </cell>
          <cell r="E5537">
            <v>25</v>
          </cell>
        </row>
        <row r="5538">
          <cell r="A5538" t="str">
            <v>RIACHINHOTO</v>
          </cell>
          <cell r="B5538" t="str">
            <v>RIACHINHO</v>
          </cell>
          <cell r="C5538" t="str">
            <v>TO</v>
          </cell>
          <cell r="D5538">
            <v>772</v>
          </cell>
          <cell r="E5538">
            <v>76</v>
          </cell>
        </row>
        <row r="5539">
          <cell r="A5539" t="str">
            <v>RIO DA CONCEICAOTO</v>
          </cell>
          <cell r="B5539" t="str">
            <v>RIO DA CONCEICAO</v>
          </cell>
          <cell r="C5539" t="str">
            <v>TO</v>
          </cell>
          <cell r="D5539">
            <v>140</v>
          </cell>
          <cell r="E5539">
            <v>60</v>
          </cell>
        </row>
        <row r="5540">
          <cell r="A5540" t="str">
            <v>RIO DOS BOISTO</v>
          </cell>
          <cell r="B5540" t="str">
            <v>RIO DOS BOIS</v>
          </cell>
          <cell r="C5540" t="str">
            <v>TO</v>
          </cell>
          <cell r="D5540">
            <v>297</v>
          </cell>
          <cell r="E5540">
            <v>65</v>
          </cell>
        </row>
        <row r="5541">
          <cell r="A5541" t="str">
            <v>RIO SONOTO</v>
          </cell>
          <cell r="B5541" t="str">
            <v>RIO SONO</v>
          </cell>
          <cell r="C5541" t="str">
            <v>TO</v>
          </cell>
          <cell r="D5541">
            <v>503</v>
          </cell>
          <cell r="E5541">
            <v>67</v>
          </cell>
        </row>
        <row r="5542">
          <cell r="A5542" t="str">
            <v>SAMPAIOTO</v>
          </cell>
          <cell r="B5542" t="str">
            <v>SAMPAIO</v>
          </cell>
          <cell r="C5542" t="str">
            <v>TO</v>
          </cell>
          <cell r="D5542">
            <v>388</v>
          </cell>
          <cell r="E5542">
            <v>66</v>
          </cell>
        </row>
        <row r="5543">
          <cell r="A5543" t="str">
            <v>SANDOLANDIATO</v>
          </cell>
          <cell r="B5543" t="str">
            <v>SANDOLANDIA</v>
          </cell>
          <cell r="C5543" t="str">
            <v>TO</v>
          </cell>
          <cell r="D5543">
            <v>478</v>
          </cell>
          <cell r="E5543">
            <v>101</v>
          </cell>
        </row>
        <row r="5544">
          <cell r="A5544" t="str">
            <v>SANTA FE DO ARAGUAIATO</v>
          </cell>
          <cell r="B5544" t="str">
            <v>SANTA FE DO ARAGUAIA</v>
          </cell>
          <cell r="C5544" t="str">
            <v>TO</v>
          </cell>
          <cell r="D5544">
            <v>838</v>
          </cell>
          <cell r="E5544">
            <v>131</v>
          </cell>
        </row>
        <row r="5545">
          <cell r="A5545" t="str">
            <v>SANTA MARIA DO TOCANTINSTO</v>
          </cell>
          <cell r="B5545" t="str">
            <v>SANTA MARIA DO TOCANTINS</v>
          </cell>
          <cell r="C5545" t="str">
            <v>TO</v>
          </cell>
          <cell r="D5545">
            <v>333</v>
          </cell>
          <cell r="E5545">
            <v>73</v>
          </cell>
        </row>
        <row r="5546">
          <cell r="A5546" t="str">
            <v>SANTA RITA DO TOCANTINSTO</v>
          </cell>
          <cell r="B5546" t="str">
            <v>SANTA RITA DO TOCANTINS</v>
          </cell>
          <cell r="C5546" t="str">
            <v>TO</v>
          </cell>
          <cell r="D5546">
            <v>192</v>
          </cell>
          <cell r="E5546">
            <v>50</v>
          </cell>
        </row>
        <row r="5547">
          <cell r="A5547" t="str">
            <v>SANTA ROSA DO TOCANTINSTO</v>
          </cell>
          <cell r="B5547" t="str">
            <v>SANTA ROSA DO TOCANTINS</v>
          </cell>
          <cell r="C5547" t="str">
            <v>TO</v>
          </cell>
          <cell r="D5547">
            <v>501</v>
          </cell>
          <cell r="E5547">
            <v>80</v>
          </cell>
        </row>
        <row r="5548">
          <cell r="A5548" t="str">
            <v>SANTA TEREZA DO TOCANTINSTO</v>
          </cell>
          <cell r="B5548" t="str">
            <v>SANTA TEREZA DO TOCANTINS</v>
          </cell>
          <cell r="C5548" t="str">
            <v>TO</v>
          </cell>
          <cell r="D5548">
            <v>335</v>
          </cell>
          <cell r="E5548">
            <v>47</v>
          </cell>
        </row>
        <row r="5549">
          <cell r="A5549" t="str">
            <v>SANTA TEREZINHA DO TOCANTINSTO</v>
          </cell>
          <cell r="B5549" t="str">
            <v>SANTA TEREZINHA DO TOCANTINS</v>
          </cell>
          <cell r="C5549" t="str">
            <v>TO</v>
          </cell>
          <cell r="D5549">
            <v>256</v>
          </cell>
          <cell r="E5549">
            <v>45</v>
          </cell>
        </row>
        <row r="5550">
          <cell r="A5550" t="str">
            <v>SAO BENTO DO TOCANTINSTO</v>
          </cell>
          <cell r="B5550" t="str">
            <v>SAO BENTO DO TOCANTINS</v>
          </cell>
          <cell r="C5550" t="str">
            <v>TO</v>
          </cell>
          <cell r="D5550">
            <v>365</v>
          </cell>
          <cell r="E5550">
            <v>58</v>
          </cell>
        </row>
        <row r="5551">
          <cell r="A5551" t="str">
            <v>SAO FELIX DO TOCANTINSTO</v>
          </cell>
          <cell r="B5551" t="str">
            <v>SAO FELIX DO TOCANTINS</v>
          </cell>
          <cell r="C5551" t="str">
            <v>TO</v>
          </cell>
          <cell r="D5551">
            <v>79</v>
          </cell>
          <cell r="E5551">
            <v>16</v>
          </cell>
        </row>
        <row r="5552">
          <cell r="A5552" t="str">
            <v>SAO MIGUEL DO TOCANTINSTO</v>
          </cell>
          <cell r="B5552" t="str">
            <v>SAO MIGUEL DO TOCANTINS</v>
          </cell>
          <cell r="C5552" t="str">
            <v>TO</v>
          </cell>
          <cell r="D5552">
            <v>1179</v>
          </cell>
          <cell r="E5552">
            <v>157</v>
          </cell>
        </row>
        <row r="5553">
          <cell r="A5553" t="str">
            <v>SAO SALVADOR DO TOCANTINSTO</v>
          </cell>
          <cell r="B5553" t="str">
            <v>SAO SALVADOR DO TOCANTINS</v>
          </cell>
          <cell r="C5553" t="str">
            <v>TO</v>
          </cell>
          <cell r="D5553">
            <v>337</v>
          </cell>
          <cell r="E5553">
            <v>66</v>
          </cell>
        </row>
        <row r="5554">
          <cell r="A5554" t="str">
            <v>SAO SEBASTIAO DO TOCANTINSTO</v>
          </cell>
          <cell r="B5554" t="str">
            <v>SAO SEBASTIAO DO TOCANTINS</v>
          </cell>
          <cell r="C5554" t="str">
            <v>TO</v>
          </cell>
          <cell r="D5554">
            <v>235</v>
          </cell>
          <cell r="E5554">
            <v>39</v>
          </cell>
        </row>
        <row r="5555">
          <cell r="A5555" t="str">
            <v>SAO VALERIO DA NATIVIDADETO</v>
          </cell>
          <cell r="B5555" t="str">
            <v>SAO VALERIO DA NATIVIDADE</v>
          </cell>
          <cell r="C5555" t="str">
            <v>TO</v>
          </cell>
          <cell r="D5555">
            <v>530</v>
          </cell>
          <cell r="E5555">
            <v>129</v>
          </cell>
        </row>
        <row r="5556">
          <cell r="A5556" t="str">
            <v>SILVANOPOLISTO</v>
          </cell>
          <cell r="B5556" t="str">
            <v>SILVANOPOLIS</v>
          </cell>
          <cell r="C5556" t="str">
            <v>TO</v>
          </cell>
          <cell r="D5556">
            <v>716</v>
          </cell>
          <cell r="E5556">
            <v>186</v>
          </cell>
        </row>
        <row r="5557">
          <cell r="A5557" t="str">
            <v>SITIO NOVO DO TOCANTINSTO</v>
          </cell>
          <cell r="B5557" t="str">
            <v>SITIO NOVO DO TOCANTINS</v>
          </cell>
          <cell r="C5557" t="str">
            <v>TO</v>
          </cell>
          <cell r="D5557">
            <v>1314</v>
          </cell>
          <cell r="E5557">
            <v>270</v>
          </cell>
        </row>
        <row r="5558">
          <cell r="A5558" t="str">
            <v>SUCUPIRATO</v>
          </cell>
          <cell r="B5558" t="str">
            <v>SUCUPIRA</v>
          </cell>
          <cell r="C5558" t="str">
            <v>TO</v>
          </cell>
          <cell r="D5558">
            <v>224</v>
          </cell>
          <cell r="E5558">
            <v>54</v>
          </cell>
        </row>
        <row r="5559">
          <cell r="A5559" t="str">
            <v>TAGUATINGATO</v>
          </cell>
          <cell r="B5559" t="str">
            <v>TAGUATINGA</v>
          </cell>
          <cell r="C5559" t="str">
            <v>TO</v>
          </cell>
          <cell r="D5559">
            <v>1979</v>
          </cell>
          <cell r="E5559">
            <v>518</v>
          </cell>
        </row>
        <row r="5560">
          <cell r="A5560" t="str">
            <v>TAIPAS DO TOCANTINSTO</v>
          </cell>
          <cell r="B5560" t="str">
            <v>TAIPAS DO TOCANTINS</v>
          </cell>
          <cell r="C5560" t="str">
            <v>TO</v>
          </cell>
          <cell r="D5560">
            <v>105</v>
          </cell>
          <cell r="E5560">
            <v>26</v>
          </cell>
        </row>
        <row r="5561">
          <cell r="A5561" t="str">
            <v>TALISMATO</v>
          </cell>
          <cell r="B5561" t="str">
            <v>TALISMA</v>
          </cell>
          <cell r="C5561" t="str">
            <v>TO</v>
          </cell>
          <cell r="D5561">
            <v>263</v>
          </cell>
          <cell r="E5561">
            <v>73</v>
          </cell>
        </row>
        <row r="5562">
          <cell r="A5562" t="str">
            <v>TOCANTINIATO</v>
          </cell>
          <cell r="B5562" t="str">
            <v>TOCANTINIA</v>
          </cell>
          <cell r="C5562" t="str">
            <v>TO</v>
          </cell>
          <cell r="D5562">
            <v>593</v>
          </cell>
          <cell r="E5562">
            <v>167</v>
          </cell>
        </row>
        <row r="5563">
          <cell r="A5563" t="str">
            <v>TOCANTINOPOLISTO</v>
          </cell>
          <cell r="B5563" t="str">
            <v>TOCANTINOPOLIS</v>
          </cell>
          <cell r="C5563" t="str">
            <v>TO</v>
          </cell>
          <cell r="D5563">
            <v>18402</v>
          </cell>
          <cell r="E5563">
            <v>2975</v>
          </cell>
        </row>
        <row r="5564">
          <cell r="A5564" t="str">
            <v>TUPIRAMATO</v>
          </cell>
          <cell r="B5564" t="str">
            <v>TUPIRAMA</v>
          </cell>
          <cell r="C5564" t="str">
            <v>TO</v>
          </cell>
          <cell r="D5564">
            <v>181</v>
          </cell>
          <cell r="E5564">
            <v>35</v>
          </cell>
        </row>
        <row r="5565">
          <cell r="A5565" t="str">
            <v>TUPIRATINSTO</v>
          </cell>
          <cell r="B5565" t="str">
            <v>TUPIRATINS</v>
          </cell>
          <cell r="C5565" t="str">
            <v>TO</v>
          </cell>
          <cell r="D5565">
            <v>195</v>
          </cell>
          <cell r="E5565">
            <v>34</v>
          </cell>
        </row>
        <row r="5566">
          <cell r="A5566" t="str">
            <v>WANDERLANDIATO</v>
          </cell>
          <cell r="B5566" t="str">
            <v>WANDERLANDIA</v>
          </cell>
          <cell r="C5566" t="str">
            <v>TO</v>
          </cell>
          <cell r="D5566">
            <v>974</v>
          </cell>
          <cell r="E5566">
            <v>241</v>
          </cell>
        </row>
        <row r="5567">
          <cell r="A5567" t="str">
            <v>XAMBIOATO</v>
          </cell>
          <cell r="B5567" t="str">
            <v>XAMBIOA</v>
          </cell>
          <cell r="C5567" t="str">
            <v>TO</v>
          </cell>
          <cell r="D5567">
            <v>2975</v>
          </cell>
          <cell r="E5567">
            <v>360</v>
          </cell>
        </row>
      </sheetData>
      <sheetData sheetId="2"/>
      <sheetData sheetId="3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auguradas 2011"/>
      <sheetName val="Encerradas 2011"/>
      <sheetName val="CENTRO DE CUSTOS"/>
      <sheetName val="CONTAS CONTÁBEIS"/>
      <sheetName val="BD AB &amp; Franq."/>
      <sheetName val="GRUPO  ESTAPAR"/>
      <sheetName val="NATUREZA X CTA CONTÁBEIS"/>
      <sheetName val="DC 2011.08"/>
    </sheetNames>
    <sheetDataSet>
      <sheetData sheetId="0"/>
      <sheetData sheetId="1"/>
      <sheetData sheetId="2"/>
      <sheetData sheetId="3">
        <row r="1">
          <cell r="A1">
            <v>1</v>
          </cell>
          <cell r="B1">
            <v>2</v>
          </cell>
          <cell r="C1">
            <v>3</v>
          </cell>
          <cell r="D1">
            <v>4</v>
          </cell>
          <cell r="E1">
            <v>5</v>
          </cell>
          <cell r="F1">
            <v>6</v>
          </cell>
          <cell r="G1">
            <v>7</v>
          </cell>
          <cell r="H1">
            <v>8</v>
          </cell>
          <cell r="I1">
            <v>9</v>
          </cell>
          <cell r="J1">
            <v>10</v>
          </cell>
        </row>
        <row r="2">
          <cell r="A2" t="str">
            <v>COD_X_CONTA</v>
          </cell>
          <cell r="B2" t="str">
            <v>DESC_CONTA</v>
          </cell>
          <cell r="C2" t="str">
            <v>GRUPO_CONT</v>
          </cell>
          <cell r="D2" t="str">
            <v>SUB1_CONT</v>
          </cell>
          <cell r="E2" t="str">
            <v>SUB2_CONT</v>
          </cell>
          <cell r="F2" t="str">
            <v>COD_AN</v>
          </cell>
          <cell r="G2" t="str">
            <v>DESC_AN</v>
          </cell>
          <cell r="H2" t="str">
            <v>GRUPO</v>
          </cell>
          <cell r="I2" t="str">
            <v>Nível1</v>
          </cell>
          <cell r="J2" t="str">
            <v>Nível2</v>
          </cell>
        </row>
        <row r="3">
          <cell r="A3" t="str">
            <v>2 3010101001</v>
          </cell>
          <cell r="B3" t="str">
            <v>Receita Com Rotativos</v>
          </cell>
          <cell r="C3" t="str">
            <v>Receita Líquida</v>
          </cell>
          <cell r="D3" t="str">
            <v>Receita Bruta De Serviços</v>
          </cell>
          <cell r="E3" t="str">
            <v>Off Street</v>
          </cell>
          <cell r="F3" t="str">
            <v>3.2</v>
          </cell>
          <cell r="G3" t="str">
            <v>Receita Líquida</v>
          </cell>
          <cell r="H3" t="str">
            <v>MC</v>
          </cell>
          <cell r="I3" t="str">
            <v>FB</v>
          </cell>
          <cell r="J3" t="str">
            <v>Receita Bruta</v>
          </cell>
        </row>
        <row r="4">
          <cell r="A4" t="str">
            <v>2 3010102001</v>
          </cell>
          <cell r="B4" t="str">
            <v>Receita Com Mensalistas</v>
          </cell>
          <cell r="C4" t="str">
            <v>Receita Líquida</v>
          </cell>
          <cell r="D4" t="str">
            <v>Receita Bruta De Serviços</v>
          </cell>
          <cell r="E4" t="str">
            <v>Off Street</v>
          </cell>
          <cell r="F4" t="str">
            <v>3.2</v>
          </cell>
          <cell r="G4" t="str">
            <v>Receita Líquida</v>
          </cell>
          <cell r="H4" t="str">
            <v>MC</v>
          </cell>
          <cell r="I4" t="str">
            <v>FB</v>
          </cell>
          <cell r="J4" t="str">
            <v>Receita Bruta</v>
          </cell>
        </row>
        <row r="5">
          <cell r="A5" t="str">
            <v>2 3010103001</v>
          </cell>
          <cell r="B5" t="str">
            <v>Locação De Mão De Obra</v>
          </cell>
          <cell r="C5" t="str">
            <v>Receita Líquida</v>
          </cell>
          <cell r="D5" t="str">
            <v>Receita Bruta De Serviços</v>
          </cell>
          <cell r="E5" t="str">
            <v>Off Street</v>
          </cell>
          <cell r="F5" t="str">
            <v>3.2</v>
          </cell>
          <cell r="G5" t="str">
            <v>Receita Líquida</v>
          </cell>
          <cell r="H5" t="str">
            <v>MC</v>
          </cell>
          <cell r="I5" t="str">
            <v>FB</v>
          </cell>
          <cell r="J5" t="str">
            <v>Receita Bruta</v>
          </cell>
        </row>
        <row r="6">
          <cell r="A6" t="str">
            <v>2 3010103002</v>
          </cell>
          <cell r="B6" t="str">
            <v>Fornecimento De Mão De Obra</v>
          </cell>
          <cell r="C6" t="str">
            <v>Receita Líquida</v>
          </cell>
          <cell r="D6" t="str">
            <v>Receita Bruta De Serviços</v>
          </cell>
          <cell r="E6" t="str">
            <v>Off Street</v>
          </cell>
          <cell r="F6" t="str">
            <v>3.2</v>
          </cell>
          <cell r="G6" t="str">
            <v>Receita Líquida</v>
          </cell>
          <cell r="H6" t="str">
            <v>MC</v>
          </cell>
          <cell r="I6" t="str">
            <v>FB</v>
          </cell>
          <cell r="J6" t="str">
            <v>Receita Bruta</v>
          </cell>
        </row>
        <row r="7">
          <cell r="A7" t="str">
            <v>2 3010104001</v>
          </cell>
          <cell r="B7" t="str">
            <v>Administração De Estacionamento Fixo</v>
          </cell>
          <cell r="C7" t="str">
            <v>Receita Líquida</v>
          </cell>
          <cell r="D7" t="str">
            <v>Receita Bruta De Serviços</v>
          </cell>
          <cell r="E7" t="str">
            <v>Off Street</v>
          </cell>
          <cell r="F7" t="str">
            <v>3.2</v>
          </cell>
          <cell r="G7" t="str">
            <v>Receita Líquida</v>
          </cell>
          <cell r="H7" t="str">
            <v>MC</v>
          </cell>
          <cell r="I7" t="str">
            <v>FB</v>
          </cell>
          <cell r="J7" t="str">
            <v>Receita Bruta</v>
          </cell>
        </row>
        <row r="8">
          <cell r="A8" t="str">
            <v>2 3010104002</v>
          </cell>
          <cell r="B8" t="str">
            <v>Administração De Estacionamento Variavel</v>
          </cell>
          <cell r="C8" t="str">
            <v>Receita Líquida</v>
          </cell>
          <cell r="D8" t="str">
            <v>Receita Bruta De Serviços</v>
          </cell>
          <cell r="E8" t="str">
            <v>Off Street</v>
          </cell>
          <cell r="F8" t="str">
            <v>3.2</v>
          </cell>
          <cell r="G8" t="str">
            <v>Receita Líquida</v>
          </cell>
          <cell r="H8" t="str">
            <v>MC</v>
          </cell>
          <cell r="I8" t="str">
            <v>FB</v>
          </cell>
          <cell r="J8" t="str">
            <v>Receita Bruta</v>
          </cell>
        </row>
        <row r="9">
          <cell r="A9" t="str">
            <v>2 3010104003</v>
          </cell>
          <cell r="B9" t="str">
            <v>Administração De Selos De Estacionamento</v>
          </cell>
          <cell r="C9" t="str">
            <v>Receita Líquida</v>
          </cell>
          <cell r="D9" t="str">
            <v>Receita Bruta De Serviços</v>
          </cell>
          <cell r="E9" t="str">
            <v>Off Street</v>
          </cell>
          <cell r="F9" t="str">
            <v>3.2</v>
          </cell>
          <cell r="G9" t="str">
            <v>Receita Líquida</v>
          </cell>
          <cell r="H9" t="str">
            <v>MC</v>
          </cell>
          <cell r="I9" t="str">
            <v>FB</v>
          </cell>
          <cell r="J9" t="str">
            <v>Receita Bruta</v>
          </cell>
        </row>
        <row r="10">
          <cell r="A10" t="str">
            <v>2 3010104004</v>
          </cell>
          <cell r="B10" t="str">
            <v>Locação E Serviço De Mão De Obra</v>
          </cell>
          <cell r="C10" t="str">
            <v>Receita Líquida</v>
          </cell>
          <cell r="D10" t="str">
            <v>Receita Bruta De Serviços</v>
          </cell>
          <cell r="E10" t="str">
            <v>Off Street</v>
          </cell>
          <cell r="F10" t="str">
            <v>3.2</v>
          </cell>
          <cell r="G10" t="str">
            <v>Receita Líquida</v>
          </cell>
          <cell r="H10" t="str">
            <v>MC</v>
          </cell>
          <cell r="I10" t="str">
            <v>FB</v>
          </cell>
          <cell r="J10" t="str">
            <v>Receita Bruta</v>
          </cell>
        </row>
        <row r="11">
          <cell r="A11" t="str">
            <v>2 3010104005</v>
          </cell>
          <cell r="B11" t="str">
            <v>Adminstração De Zona Azul</v>
          </cell>
          <cell r="C11" t="str">
            <v>Receita Líquida</v>
          </cell>
          <cell r="D11" t="str">
            <v>Receita Bruta De Serviços</v>
          </cell>
          <cell r="E11" t="str">
            <v>Off Street</v>
          </cell>
          <cell r="F11" t="str">
            <v>3.2</v>
          </cell>
          <cell r="G11" t="str">
            <v>Receita Líquida</v>
          </cell>
          <cell r="H11" t="str">
            <v>MC</v>
          </cell>
          <cell r="I11" t="str">
            <v>FB</v>
          </cell>
          <cell r="J11" t="str">
            <v>Receita Bruta</v>
          </cell>
        </row>
        <row r="12">
          <cell r="A12" t="str">
            <v>2 3010105001</v>
          </cell>
          <cell r="B12" t="str">
            <v>Receitas C/ Moedas</v>
          </cell>
          <cell r="C12" t="str">
            <v>Receita Líquida</v>
          </cell>
          <cell r="D12" t="str">
            <v>Receita Bruta De Serviços</v>
          </cell>
          <cell r="E12" t="str">
            <v>On Street</v>
          </cell>
          <cell r="F12" t="str">
            <v>3.2</v>
          </cell>
          <cell r="G12" t="str">
            <v>Receita Líquida</v>
          </cell>
          <cell r="H12" t="str">
            <v>MC</v>
          </cell>
          <cell r="I12" t="str">
            <v>FB</v>
          </cell>
          <cell r="J12" t="str">
            <v>Receita Bruta</v>
          </cell>
        </row>
        <row r="13">
          <cell r="A13" t="str">
            <v>2 3010105002</v>
          </cell>
          <cell r="B13" t="str">
            <v>Receitas C/ Utilização De Cartão</v>
          </cell>
          <cell r="C13" t="str">
            <v>Receita Líquida</v>
          </cell>
          <cell r="D13" t="str">
            <v>Receita Bruta De Serviços</v>
          </cell>
          <cell r="E13" t="str">
            <v>On Street</v>
          </cell>
          <cell r="F13" t="str">
            <v>3.2</v>
          </cell>
          <cell r="G13" t="str">
            <v>Receita Líquida</v>
          </cell>
          <cell r="H13" t="str">
            <v>MC</v>
          </cell>
          <cell r="I13" t="str">
            <v>FB</v>
          </cell>
          <cell r="J13" t="str">
            <v>Receita Bruta</v>
          </cell>
        </row>
        <row r="14">
          <cell r="A14" t="str">
            <v>2 3010105003</v>
          </cell>
          <cell r="B14" t="str">
            <v>Regularização De Notificação C/ Moedas</v>
          </cell>
          <cell r="C14" t="str">
            <v>Receita Líquida</v>
          </cell>
          <cell r="D14" t="str">
            <v>Receita Bruta De Serviços</v>
          </cell>
          <cell r="E14" t="str">
            <v>On Street</v>
          </cell>
          <cell r="F14" t="str">
            <v>3.2</v>
          </cell>
          <cell r="G14" t="str">
            <v>Receita Líquida</v>
          </cell>
          <cell r="H14" t="str">
            <v>MC</v>
          </cell>
          <cell r="I14" t="str">
            <v>FB</v>
          </cell>
          <cell r="J14" t="str">
            <v>Receita Bruta</v>
          </cell>
        </row>
        <row r="15">
          <cell r="A15" t="str">
            <v>2 3010105004</v>
          </cell>
          <cell r="B15" t="str">
            <v>Regularização De Notificação C/ Cartão</v>
          </cell>
          <cell r="C15" t="str">
            <v>Receita Líquida</v>
          </cell>
          <cell r="D15" t="str">
            <v>Receita Bruta De Serviços</v>
          </cell>
          <cell r="E15" t="str">
            <v>On Street</v>
          </cell>
          <cell r="F15" t="str">
            <v>3.2</v>
          </cell>
          <cell r="G15" t="str">
            <v>Receita Líquida</v>
          </cell>
          <cell r="H15" t="str">
            <v>MC</v>
          </cell>
          <cell r="I15" t="str">
            <v>FB</v>
          </cell>
          <cell r="J15" t="str">
            <v>Receita Bruta</v>
          </cell>
        </row>
        <row r="16">
          <cell r="A16" t="str">
            <v>2 3010105005</v>
          </cell>
          <cell r="B16" t="str">
            <v>Recarga De Zona Azul</v>
          </cell>
          <cell r="C16" t="str">
            <v>Receita Líquida</v>
          </cell>
          <cell r="D16" t="str">
            <v>Receita Bruta De Serviços</v>
          </cell>
          <cell r="E16" t="str">
            <v>On Street</v>
          </cell>
          <cell r="F16" t="str">
            <v>3.2</v>
          </cell>
          <cell r="G16" t="str">
            <v>Receita Líquida</v>
          </cell>
          <cell r="H16" t="str">
            <v>MC</v>
          </cell>
          <cell r="I16" t="str">
            <v>FB</v>
          </cell>
          <cell r="J16" t="str">
            <v>Receita Bruta</v>
          </cell>
        </row>
        <row r="17">
          <cell r="A17" t="str">
            <v>2 3010105006</v>
          </cell>
          <cell r="B17" t="str">
            <v>Adminstração De Zona Azul</v>
          </cell>
          <cell r="C17" t="str">
            <v>Receita Líquida</v>
          </cell>
          <cell r="D17" t="str">
            <v>Receita Bruta De Serviços</v>
          </cell>
          <cell r="E17" t="str">
            <v>On Street</v>
          </cell>
          <cell r="F17" t="str">
            <v>3.2</v>
          </cell>
          <cell r="G17" t="str">
            <v>Receita Líquida</v>
          </cell>
          <cell r="H17" t="str">
            <v>MC</v>
          </cell>
          <cell r="I17" t="str">
            <v>FB</v>
          </cell>
          <cell r="J17" t="str">
            <v>Receita Bruta</v>
          </cell>
        </row>
        <row r="18">
          <cell r="A18" t="str">
            <v>2 3010106001</v>
          </cell>
          <cell r="B18" t="str">
            <v>Valet</v>
          </cell>
          <cell r="C18" t="str">
            <v>Receita Líquida</v>
          </cell>
          <cell r="D18" t="str">
            <v>Receita Bruta De Serviços</v>
          </cell>
          <cell r="E18" t="str">
            <v>Others</v>
          </cell>
          <cell r="F18" t="str">
            <v>3.2</v>
          </cell>
          <cell r="G18" t="str">
            <v>Receita Líquida</v>
          </cell>
          <cell r="H18" t="str">
            <v>MC</v>
          </cell>
          <cell r="I18" t="str">
            <v>FB</v>
          </cell>
          <cell r="J18" t="str">
            <v>Receita Bruta</v>
          </cell>
        </row>
        <row r="19">
          <cell r="A19" t="str">
            <v>2 3010106002</v>
          </cell>
          <cell r="B19" t="str">
            <v>Eventos</v>
          </cell>
          <cell r="C19" t="str">
            <v>Receita Líquida</v>
          </cell>
          <cell r="D19" t="str">
            <v>Receita Bruta De Serviços</v>
          </cell>
          <cell r="E19" t="str">
            <v>Others</v>
          </cell>
          <cell r="F19" t="str">
            <v>3.2</v>
          </cell>
          <cell r="G19" t="str">
            <v>Receita Líquida</v>
          </cell>
          <cell r="H19" t="str">
            <v>MC</v>
          </cell>
          <cell r="I19" t="str">
            <v>FB</v>
          </cell>
          <cell r="J19" t="str">
            <v>Receita Bruta</v>
          </cell>
        </row>
        <row r="20">
          <cell r="A20" t="str">
            <v>2 3010106003</v>
          </cell>
          <cell r="B20" t="str">
            <v>Hospedagem</v>
          </cell>
          <cell r="C20" t="str">
            <v>Receita Líquida</v>
          </cell>
          <cell r="D20" t="str">
            <v>Receita Bruta De Serviços</v>
          </cell>
          <cell r="E20" t="str">
            <v>Others</v>
          </cell>
          <cell r="F20" t="str">
            <v>3.2</v>
          </cell>
          <cell r="G20" t="str">
            <v>Receita Líquida</v>
          </cell>
          <cell r="H20" t="str">
            <v>MC</v>
          </cell>
          <cell r="I20" t="str">
            <v>FB</v>
          </cell>
          <cell r="J20" t="str">
            <v>Receita Bruta</v>
          </cell>
        </row>
        <row r="21">
          <cell r="A21" t="str">
            <v>2 3010201001</v>
          </cell>
          <cell r="B21" t="str">
            <v>(-) Cancelamentos</v>
          </cell>
          <cell r="C21" t="str">
            <v>Receita Líquida</v>
          </cell>
          <cell r="D21" t="str">
            <v>(-) Deduções De Receitas Operacionais</v>
          </cell>
          <cell r="E21" t="str">
            <v>(-) Deduções De Receitas Operacionais</v>
          </cell>
          <cell r="F21" t="str">
            <v>3.2</v>
          </cell>
          <cell r="G21" t="str">
            <v>Receita Líquida</v>
          </cell>
          <cell r="H21" t="str">
            <v>MC</v>
          </cell>
          <cell r="I21" t="str">
            <v>TAX</v>
          </cell>
          <cell r="J21" t="str">
            <v>Impostos</v>
          </cell>
        </row>
        <row r="22">
          <cell r="A22" t="str">
            <v>2 3010202001</v>
          </cell>
          <cell r="B22" t="str">
            <v>(-) Cofins</v>
          </cell>
          <cell r="C22" t="str">
            <v>Receita Líquida</v>
          </cell>
          <cell r="D22" t="str">
            <v>(-) Deduções De Receitas Operacionais</v>
          </cell>
          <cell r="E22" t="str">
            <v>(-) Deduções De Receitas Operacionais</v>
          </cell>
          <cell r="F22" t="str">
            <v>3.2</v>
          </cell>
          <cell r="G22" t="str">
            <v>Receita Líquida</v>
          </cell>
          <cell r="H22" t="str">
            <v>MC</v>
          </cell>
          <cell r="I22" t="str">
            <v>TAX</v>
          </cell>
          <cell r="J22" t="str">
            <v>Impostos</v>
          </cell>
        </row>
        <row r="23">
          <cell r="A23" t="str">
            <v>2 3010202002</v>
          </cell>
          <cell r="B23" t="str">
            <v>(-) Pis</v>
          </cell>
          <cell r="C23" t="str">
            <v>Receita Líquida</v>
          </cell>
          <cell r="D23" t="str">
            <v>(-) Deduções De Receitas Operacionais</v>
          </cell>
          <cell r="E23" t="str">
            <v>(-) Deduções De Receitas Operacionais</v>
          </cell>
          <cell r="F23" t="str">
            <v>3.2</v>
          </cell>
          <cell r="G23" t="str">
            <v>Receita Líquida</v>
          </cell>
          <cell r="H23" t="str">
            <v>MC</v>
          </cell>
          <cell r="I23" t="str">
            <v>TAX</v>
          </cell>
          <cell r="J23" t="str">
            <v>Impostos</v>
          </cell>
        </row>
        <row r="24">
          <cell r="A24" t="str">
            <v>2 3010202003</v>
          </cell>
          <cell r="B24" t="str">
            <v>(-) Iss</v>
          </cell>
          <cell r="C24" t="str">
            <v>Receita Líquida</v>
          </cell>
          <cell r="D24" t="str">
            <v>(-) Deduções De Receitas Operacionais</v>
          </cell>
          <cell r="E24" t="str">
            <v>(-) Deduções De Receitas Operacionais</v>
          </cell>
          <cell r="F24" t="str">
            <v>3.2</v>
          </cell>
          <cell r="G24" t="str">
            <v>Receita Líquida</v>
          </cell>
          <cell r="H24" t="str">
            <v>MC</v>
          </cell>
          <cell r="I24" t="str">
            <v>TAX</v>
          </cell>
          <cell r="J24" t="str">
            <v>Impostos</v>
          </cell>
        </row>
        <row r="25">
          <cell r="A25" t="str">
            <v>2 3010202004</v>
          </cell>
          <cell r="B25" t="str">
            <v>(-) Simples</v>
          </cell>
          <cell r="C25" t="str">
            <v>Receita Líquida</v>
          </cell>
          <cell r="D25" t="str">
            <v>(-) Deduções De Receitas Operacionais</v>
          </cell>
          <cell r="E25" t="str">
            <v>(-) Deduções De Receitas Operacionais</v>
          </cell>
          <cell r="F25" t="str">
            <v>3.2</v>
          </cell>
          <cell r="G25" t="str">
            <v>Receita Líquida</v>
          </cell>
          <cell r="H25" t="str">
            <v>MC</v>
          </cell>
          <cell r="I25" t="str">
            <v>TAX</v>
          </cell>
          <cell r="J25" t="str">
            <v>Impostos</v>
          </cell>
        </row>
        <row r="26">
          <cell r="A26" t="str">
            <v>2 3010601004</v>
          </cell>
          <cell r="B26" t="str">
            <v>Patrocinio</v>
          </cell>
          <cell r="C26" t="str">
            <v>Receita Líquida</v>
          </cell>
          <cell r="D26" t="str">
            <v>Receita Bruta De Serviços</v>
          </cell>
          <cell r="E26" t="str">
            <v>Others</v>
          </cell>
          <cell r="F26" t="str">
            <v>3.2</v>
          </cell>
          <cell r="G26" t="str">
            <v>Receita Líquida</v>
          </cell>
          <cell r="H26" t="str">
            <v>MC</v>
          </cell>
          <cell r="I26" t="str">
            <v>FB</v>
          </cell>
          <cell r="J26" t="str">
            <v>Receita Bruta</v>
          </cell>
        </row>
        <row r="27">
          <cell r="A27" t="str">
            <v>2 3010107001</v>
          </cell>
          <cell r="B27" t="str">
            <v>Franquias / Uso Da Marca</v>
          </cell>
          <cell r="C27" t="str">
            <v>Receita Líquida</v>
          </cell>
          <cell r="D27" t="str">
            <v>Receita Bruta De Serviços</v>
          </cell>
          <cell r="E27" t="str">
            <v>Off Street</v>
          </cell>
          <cell r="F27" t="str">
            <v>3.2.1</v>
          </cell>
          <cell r="G27" t="str">
            <v>Franquias</v>
          </cell>
          <cell r="H27" t="str">
            <v>MC</v>
          </cell>
          <cell r="I27" t="str">
            <v>FB</v>
          </cell>
          <cell r="J27" t="str">
            <v>Receita Bruta</v>
          </cell>
        </row>
        <row r="28">
          <cell r="A28" t="str">
            <v>2 4010301001</v>
          </cell>
          <cell r="B28" t="str">
            <v>Alugueis E Repasses Scp</v>
          </cell>
          <cell r="C28" t="str">
            <v>Despesas Operacionais</v>
          </cell>
          <cell r="D28" t="str">
            <v>Ocupacional</v>
          </cell>
          <cell r="E28" t="str">
            <v>Locação De Espaço</v>
          </cell>
          <cell r="F28" t="str">
            <v>3.3.1.1</v>
          </cell>
          <cell r="G28" t="str">
            <v>+ Aluguel</v>
          </cell>
          <cell r="H28" t="str">
            <v>MC</v>
          </cell>
          <cell r="I28" t="str">
            <v>ALG</v>
          </cell>
          <cell r="J28" t="str">
            <v>Aluguel</v>
          </cell>
        </row>
        <row r="29">
          <cell r="A29" t="str">
            <v>2 4010301002</v>
          </cell>
          <cell r="B29" t="str">
            <v>Alugueis Operacionais Fixos</v>
          </cell>
          <cell r="C29" t="str">
            <v>Despesas Operacionais</v>
          </cell>
          <cell r="D29" t="str">
            <v>Ocupacional</v>
          </cell>
          <cell r="E29" t="str">
            <v>Locação De Espaço</v>
          </cell>
          <cell r="F29" t="str">
            <v>3.3.1.1</v>
          </cell>
          <cell r="G29" t="str">
            <v>+ Aluguel</v>
          </cell>
          <cell r="H29" t="str">
            <v>MC</v>
          </cell>
          <cell r="I29" t="str">
            <v>ALG</v>
          </cell>
          <cell r="J29" t="str">
            <v>Aluguel</v>
          </cell>
        </row>
        <row r="30">
          <cell r="A30" t="str">
            <v>2 4010301004</v>
          </cell>
          <cell r="B30" t="str">
            <v>Alugueis Operacionais Fixos</v>
          </cell>
          <cell r="C30" t="str">
            <v>Despesas Operacionais</v>
          </cell>
          <cell r="D30" t="str">
            <v>Ocupacional</v>
          </cell>
          <cell r="E30" t="str">
            <v>Locação De Espaço</v>
          </cell>
          <cell r="F30" t="str">
            <v>3.3.1.1</v>
          </cell>
          <cell r="G30" t="str">
            <v>+ Aluguel</v>
          </cell>
          <cell r="H30" t="str">
            <v>MC</v>
          </cell>
          <cell r="I30" t="str">
            <v>ALG</v>
          </cell>
          <cell r="J30" t="str">
            <v>Aluguel</v>
          </cell>
        </row>
        <row r="31">
          <cell r="A31" t="str">
            <v>2 4010301008</v>
          </cell>
          <cell r="B31" t="str">
            <v>Alugueis Operacionais Pj</v>
          </cell>
          <cell r="C31" t="str">
            <v>Despesas Operacionais</v>
          </cell>
          <cell r="D31" t="str">
            <v>Ocupacional</v>
          </cell>
          <cell r="E31" t="str">
            <v>Locação De Espaço</v>
          </cell>
          <cell r="F31" t="str">
            <v>3.3.1.1</v>
          </cell>
          <cell r="G31" t="str">
            <v>+ Aluguel</v>
          </cell>
          <cell r="H31" t="str">
            <v>MC</v>
          </cell>
          <cell r="I31" t="str">
            <v>ALG</v>
          </cell>
          <cell r="J31" t="str">
            <v>Aluguel</v>
          </cell>
        </row>
        <row r="32">
          <cell r="A32" t="str">
            <v>2 4010301009</v>
          </cell>
          <cell r="B32" t="str">
            <v>Alugueis Operacionais Pf E Condominio</v>
          </cell>
          <cell r="C32" t="str">
            <v>Despesas Operacionais</v>
          </cell>
          <cell r="D32" t="str">
            <v>Ocupacional</v>
          </cell>
          <cell r="E32" t="str">
            <v>Locação De Espaço</v>
          </cell>
          <cell r="F32" t="str">
            <v>3.3.1.1</v>
          </cell>
          <cell r="G32" t="str">
            <v>+ Aluguel</v>
          </cell>
          <cell r="H32" t="str">
            <v>MC</v>
          </cell>
          <cell r="I32" t="str">
            <v>ALG</v>
          </cell>
          <cell r="J32" t="str">
            <v>Aluguel</v>
          </cell>
        </row>
        <row r="33">
          <cell r="A33" t="str">
            <v>2 4020101012</v>
          </cell>
          <cell r="B33" t="str">
            <v>Alugueis Indedutiveis</v>
          </cell>
          <cell r="C33" t="str">
            <v>Despesas Operacionais</v>
          </cell>
          <cell r="D33" t="str">
            <v>Ocupacional</v>
          </cell>
          <cell r="E33" t="str">
            <v>Outras Locações</v>
          </cell>
          <cell r="F33" t="str">
            <v>3.3.1.1</v>
          </cell>
          <cell r="G33" t="str">
            <v>+ Aluguel</v>
          </cell>
          <cell r="H33" t="str">
            <v>MC</v>
          </cell>
          <cell r="I33" t="str">
            <v>ALG</v>
          </cell>
          <cell r="J33" t="str">
            <v>Aluguel</v>
          </cell>
        </row>
        <row r="34">
          <cell r="A34" t="str">
            <v>2 4010301003</v>
          </cell>
          <cell r="B34" t="str">
            <v>Condominio S/ Locacao</v>
          </cell>
          <cell r="C34" t="str">
            <v>Despesas Operacionais</v>
          </cell>
          <cell r="D34" t="str">
            <v>Ocupacional</v>
          </cell>
          <cell r="E34" t="str">
            <v>Locação De Espaço</v>
          </cell>
          <cell r="F34" t="str">
            <v>3.3.1.2</v>
          </cell>
          <cell r="G34" t="str">
            <v>+ Condomínio</v>
          </cell>
          <cell r="H34" t="str">
            <v>MC</v>
          </cell>
          <cell r="I34" t="str">
            <v>ALG</v>
          </cell>
          <cell r="J34" t="str">
            <v>Condomínio</v>
          </cell>
        </row>
        <row r="35">
          <cell r="A35" t="str">
            <v>2 4011001001</v>
          </cell>
          <cell r="B35" t="str">
            <v>Iptu S/ Locacao</v>
          </cell>
          <cell r="C35" t="str">
            <v>Despesas Operacionais</v>
          </cell>
          <cell r="D35" t="str">
            <v>Tributárias</v>
          </cell>
          <cell r="E35" t="str">
            <v>Impostos E Taxas</v>
          </cell>
          <cell r="F35" t="str">
            <v>3.3.1.3</v>
          </cell>
          <cell r="G35" t="str">
            <v>+ Iptu</v>
          </cell>
          <cell r="H35" t="str">
            <v>MC</v>
          </cell>
          <cell r="I35" t="str">
            <v>OUTRAS</v>
          </cell>
          <cell r="J35" t="str">
            <v>IPTU</v>
          </cell>
        </row>
        <row r="36">
          <cell r="A36" t="str">
            <v>2 4011001002</v>
          </cell>
          <cell r="B36" t="str">
            <v>Iptu Proprio</v>
          </cell>
          <cell r="C36" t="str">
            <v>Despesas Operacionais</v>
          </cell>
          <cell r="D36" t="str">
            <v>Tributárias</v>
          </cell>
          <cell r="E36" t="str">
            <v>Impostos E Taxas</v>
          </cell>
          <cell r="F36" t="str">
            <v>3.3.1.3</v>
          </cell>
          <cell r="G36" t="str">
            <v>+ Iptu</v>
          </cell>
          <cell r="H36" t="str">
            <v>MC</v>
          </cell>
          <cell r="I36" t="str">
            <v>OUTRAS</v>
          </cell>
          <cell r="J36" t="str">
            <v>IPTU</v>
          </cell>
        </row>
        <row r="37">
          <cell r="A37" t="str">
            <v>2 4010301007</v>
          </cell>
          <cell r="B37" t="str">
            <v>Repasse De Zona Azul</v>
          </cell>
          <cell r="C37" t="str">
            <v>Despesas Operacionais</v>
          </cell>
          <cell r="D37" t="str">
            <v>Ocupacional</v>
          </cell>
          <cell r="E37" t="str">
            <v>Locação De Espaço</v>
          </cell>
          <cell r="F37" t="str">
            <v>3.3.1.4</v>
          </cell>
          <cell r="G37" t="str">
            <v>+ Repasse De Zona Azul</v>
          </cell>
          <cell r="H37" t="str">
            <v>MC</v>
          </cell>
          <cell r="I37" t="str">
            <v>ALG</v>
          </cell>
          <cell r="J37" t="str">
            <v>Repasse de Zona Azul</v>
          </cell>
        </row>
        <row r="38">
          <cell r="A38" t="str">
            <v>2 4010204021</v>
          </cell>
          <cell r="B38" t="str">
            <v>Utilizacao De Estacionamentos</v>
          </cell>
          <cell r="C38" t="str">
            <v>Despesas Operacionais</v>
          </cell>
          <cell r="D38" t="str">
            <v>Ocupacional</v>
          </cell>
          <cell r="E38" t="str">
            <v>Locação De Espaço</v>
          </cell>
          <cell r="F38" t="str">
            <v>3.3.1.5</v>
          </cell>
          <cell r="G38" t="str">
            <v>+ Outras Locações</v>
          </cell>
          <cell r="H38" t="str">
            <v>MC</v>
          </cell>
          <cell r="I38" t="str">
            <v>ALG</v>
          </cell>
          <cell r="J38" t="str">
            <v>Outras locações</v>
          </cell>
        </row>
        <row r="39">
          <cell r="A39" t="str">
            <v>2 4010301005</v>
          </cell>
          <cell r="B39" t="str">
            <v>Franquias</v>
          </cell>
          <cell r="C39" t="str">
            <v>Despesas Operacionais</v>
          </cell>
          <cell r="D39" t="str">
            <v>Ocupacional</v>
          </cell>
          <cell r="E39" t="str">
            <v>Locação De Espaço</v>
          </cell>
          <cell r="F39" t="str">
            <v>3.3.1.5</v>
          </cell>
          <cell r="G39" t="str">
            <v>+ Outras Locações</v>
          </cell>
          <cell r="H39" t="str">
            <v>MC</v>
          </cell>
          <cell r="I39" t="str">
            <v>ALG</v>
          </cell>
          <cell r="J39" t="str">
            <v>Outras locações</v>
          </cell>
        </row>
        <row r="40">
          <cell r="A40" t="str">
            <v>2 4010301006</v>
          </cell>
          <cell r="B40" t="str">
            <v>Com Eventos</v>
          </cell>
          <cell r="C40" t="str">
            <v>Despesas Operacionais</v>
          </cell>
          <cell r="D40" t="str">
            <v>Ocupacional</v>
          </cell>
          <cell r="E40" t="str">
            <v>Locação De Espaço</v>
          </cell>
          <cell r="F40" t="str">
            <v>3.3.1.5</v>
          </cell>
          <cell r="G40" t="str">
            <v>+ Outras Locações</v>
          </cell>
          <cell r="H40" t="str">
            <v>MC</v>
          </cell>
          <cell r="I40" t="str">
            <v>ALG</v>
          </cell>
          <cell r="J40" t="str">
            <v>Outras locações</v>
          </cell>
        </row>
        <row r="41">
          <cell r="A41" t="str">
            <v>2 4010302001</v>
          </cell>
          <cell r="B41" t="str">
            <v>Aluguel De Maquinas E Equipamentos</v>
          </cell>
          <cell r="C41" t="str">
            <v>Despesas Operacionais</v>
          </cell>
          <cell r="D41" t="str">
            <v>Ocupacional</v>
          </cell>
          <cell r="E41" t="str">
            <v>Outras Locações</v>
          </cell>
          <cell r="F41" t="str">
            <v>3.3.1.5</v>
          </cell>
          <cell r="G41" t="str">
            <v>+ Outras Locações</v>
          </cell>
          <cell r="H41" t="str">
            <v>MC</v>
          </cell>
          <cell r="I41" t="str">
            <v>ALG</v>
          </cell>
          <cell r="J41" t="str">
            <v>Outras locações</v>
          </cell>
        </row>
        <row r="42">
          <cell r="A42" t="str">
            <v>2 4010302002</v>
          </cell>
          <cell r="B42" t="str">
            <v>Aluguel De Telefone</v>
          </cell>
          <cell r="C42" t="str">
            <v>Despesas Operacionais</v>
          </cell>
          <cell r="D42" t="str">
            <v>Ocupacional</v>
          </cell>
          <cell r="E42" t="str">
            <v>Outras Locações</v>
          </cell>
          <cell r="F42" t="str">
            <v>3.3.1.5</v>
          </cell>
          <cell r="G42" t="str">
            <v>+ Outras Locações</v>
          </cell>
          <cell r="H42" t="str">
            <v>MC</v>
          </cell>
          <cell r="I42" t="str">
            <v>ALG</v>
          </cell>
          <cell r="J42" t="str">
            <v>Outras locações</v>
          </cell>
        </row>
        <row r="43">
          <cell r="A43" t="str">
            <v>2 4010302003</v>
          </cell>
          <cell r="B43" t="str">
            <v>Moveis E Utensilios</v>
          </cell>
          <cell r="C43" t="str">
            <v>Despesas Operacionais</v>
          </cell>
          <cell r="D43" t="str">
            <v>Ocupacional</v>
          </cell>
          <cell r="E43" t="str">
            <v>Outras Locações</v>
          </cell>
          <cell r="F43" t="str">
            <v>3.3.1.5</v>
          </cell>
          <cell r="G43" t="str">
            <v>+ Outras Locações</v>
          </cell>
          <cell r="H43" t="str">
            <v>MC</v>
          </cell>
          <cell r="I43" t="str">
            <v>ALG</v>
          </cell>
          <cell r="J43" t="str">
            <v>Outras locações</v>
          </cell>
        </row>
        <row r="44">
          <cell r="A44" t="str">
            <v>2 4010302004</v>
          </cell>
          <cell r="B44" t="str">
            <v>Locacao De Veiculos</v>
          </cell>
          <cell r="C44" t="str">
            <v>Despesas Operacionais</v>
          </cell>
          <cell r="D44" t="str">
            <v>Ocupacional</v>
          </cell>
          <cell r="E44" t="str">
            <v>Outras Locações</v>
          </cell>
          <cell r="F44" t="str">
            <v>3.3.1.5</v>
          </cell>
          <cell r="G44" t="str">
            <v>+ Outras Locações</v>
          </cell>
          <cell r="H44" t="str">
            <v>MC</v>
          </cell>
          <cell r="I44" t="str">
            <v>ALG</v>
          </cell>
          <cell r="J44" t="str">
            <v>Outras locações</v>
          </cell>
        </row>
        <row r="45">
          <cell r="A45" t="str">
            <v>2 4010302005</v>
          </cell>
          <cell r="B45" t="str">
            <v>Locacao De Pos</v>
          </cell>
          <cell r="C45" t="str">
            <v>Despesas Operacionais</v>
          </cell>
          <cell r="D45" t="str">
            <v>Ocupacional</v>
          </cell>
          <cell r="E45" t="str">
            <v>Outras Locações</v>
          </cell>
          <cell r="F45" t="str">
            <v>3.3.1.5</v>
          </cell>
          <cell r="G45" t="str">
            <v>+ Outras Locações</v>
          </cell>
          <cell r="H45" t="str">
            <v>MC</v>
          </cell>
          <cell r="I45" t="str">
            <v>ALG</v>
          </cell>
          <cell r="J45" t="str">
            <v>Outras locações</v>
          </cell>
        </row>
        <row r="46">
          <cell r="A46" t="str">
            <v>2 4010302006</v>
          </cell>
          <cell r="B46" t="str">
            <v>Outras Locacoes</v>
          </cell>
          <cell r="C46" t="str">
            <v>Despesas Operacionais</v>
          </cell>
          <cell r="D46" t="str">
            <v>Ocupacional</v>
          </cell>
          <cell r="E46" t="str">
            <v>Outras Locações</v>
          </cell>
          <cell r="F46" t="str">
            <v>3.3.1.5</v>
          </cell>
          <cell r="G46" t="str">
            <v>+ Outras Locações</v>
          </cell>
          <cell r="H46" t="str">
            <v>MC</v>
          </cell>
          <cell r="I46" t="str">
            <v>ALG</v>
          </cell>
          <cell r="J46" t="str">
            <v>Outras locações</v>
          </cell>
        </row>
        <row r="47">
          <cell r="A47" t="str">
            <v>2 4010303001</v>
          </cell>
          <cell r="B47" t="str">
            <v>Leasing De Equipamentos</v>
          </cell>
          <cell r="C47" t="str">
            <v>Despesas Operacionais</v>
          </cell>
          <cell r="D47" t="str">
            <v>Ocupacional</v>
          </cell>
          <cell r="E47" t="str">
            <v>Leasing</v>
          </cell>
          <cell r="F47" t="str">
            <v>3.3.1.5</v>
          </cell>
          <cell r="G47" t="str">
            <v>+ Outras Locações</v>
          </cell>
          <cell r="H47" t="str">
            <v>MC</v>
          </cell>
          <cell r="I47" t="str">
            <v>ALG</v>
          </cell>
          <cell r="J47" t="str">
            <v>Outras locações</v>
          </cell>
        </row>
        <row r="48">
          <cell r="A48" t="str">
            <v>2 4010303002</v>
          </cell>
          <cell r="B48" t="str">
            <v>Leasing De Veiculos</v>
          </cell>
          <cell r="C48" t="str">
            <v>Despesas Operacionais</v>
          </cell>
          <cell r="D48" t="str">
            <v>Ocupacional</v>
          </cell>
          <cell r="E48" t="str">
            <v>Leasing</v>
          </cell>
          <cell r="F48" t="str">
            <v>3.3.1.5</v>
          </cell>
          <cell r="G48" t="str">
            <v>+ Outras Locações</v>
          </cell>
          <cell r="H48" t="str">
            <v>MC</v>
          </cell>
          <cell r="I48" t="str">
            <v>ALG</v>
          </cell>
          <cell r="J48" t="str">
            <v>Outras locações</v>
          </cell>
        </row>
        <row r="49">
          <cell r="A49" t="str">
            <v>2 4010303003</v>
          </cell>
          <cell r="B49" t="str">
            <v>Leasing De Computadores E Perifericos</v>
          </cell>
          <cell r="C49" t="str">
            <v>Despesas Operacionais</v>
          </cell>
          <cell r="D49" t="str">
            <v>Ocupacional</v>
          </cell>
          <cell r="E49" t="str">
            <v>Leasing</v>
          </cell>
          <cell r="F49" t="str">
            <v>3.3.1.5</v>
          </cell>
          <cell r="G49" t="str">
            <v>+ Outras Locações</v>
          </cell>
          <cell r="H49" t="str">
            <v>MC</v>
          </cell>
          <cell r="I49" t="str">
            <v>ALG</v>
          </cell>
          <cell r="J49" t="str">
            <v>Outras locações</v>
          </cell>
        </row>
        <row r="50">
          <cell r="A50" t="str">
            <v>2 4010303004</v>
          </cell>
          <cell r="B50" t="str">
            <v>Leasing De Moveis E Utensilios</v>
          </cell>
          <cell r="C50" t="str">
            <v>Despesas Operacionais</v>
          </cell>
          <cell r="D50" t="str">
            <v>Ocupacional</v>
          </cell>
          <cell r="E50" t="str">
            <v>Leasing</v>
          </cell>
          <cell r="F50" t="str">
            <v>3.3.1.5</v>
          </cell>
          <cell r="G50" t="str">
            <v>+ Outras Locações</v>
          </cell>
          <cell r="H50" t="str">
            <v>MC</v>
          </cell>
          <cell r="I50" t="str">
            <v>ALG</v>
          </cell>
          <cell r="J50" t="str">
            <v>Outras locações</v>
          </cell>
        </row>
        <row r="51">
          <cell r="A51" t="str">
            <v>2 4010303005</v>
          </cell>
          <cell r="B51" t="str">
            <v>Leasing De Instalações</v>
          </cell>
          <cell r="C51" t="str">
            <v>Despesas Operacionais</v>
          </cell>
          <cell r="D51" t="str">
            <v>Ocupacional</v>
          </cell>
          <cell r="E51" t="str">
            <v>Leasing</v>
          </cell>
          <cell r="F51" t="str">
            <v>3.3.1.5</v>
          </cell>
          <cell r="G51" t="str">
            <v>+ Outras Locações</v>
          </cell>
          <cell r="H51" t="str">
            <v>MC</v>
          </cell>
          <cell r="I51" t="str">
            <v>ALG</v>
          </cell>
          <cell r="J51" t="str">
            <v>Outras locações</v>
          </cell>
        </row>
        <row r="52">
          <cell r="A52" t="str">
            <v>2 4010303006</v>
          </cell>
          <cell r="B52" t="str">
            <v>Leasing De Sinalização</v>
          </cell>
          <cell r="C52" t="str">
            <v>Despesas Operacionais</v>
          </cell>
          <cell r="D52" t="str">
            <v>Ocupacional</v>
          </cell>
          <cell r="E52" t="str">
            <v>Leasing</v>
          </cell>
          <cell r="F52" t="str">
            <v>3.3.1.5</v>
          </cell>
          <cell r="G52" t="str">
            <v>+ Outras Locações</v>
          </cell>
          <cell r="H52" t="str">
            <v>MC</v>
          </cell>
          <cell r="I52" t="str">
            <v>ALG</v>
          </cell>
          <cell r="J52" t="str">
            <v>Outras locações</v>
          </cell>
        </row>
        <row r="53">
          <cell r="A53" t="str">
            <v>2 4010303007</v>
          </cell>
          <cell r="B53" t="str">
            <v>Leasing Outros</v>
          </cell>
          <cell r="C53" t="str">
            <v>Despesas Operacionais</v>
          </cell>
          <cell r="D53" t="str">
            <v>Ocupacional</v>
          </cell>
          <cell r="E53" t="str">
            <v>Leasing</v>
          </cell>
          <cell r="F53" t="str">
            <v>3.3.1.5</v>
          </cell>
          <cell r="G53" t="str">
            <v>+ Outras Locações</v>
          </cell>
          <cell r="H53" t="str">
            <v>MC</v>
          </cell>
          <cell r="I53" t="str">
            <v>ALG</v>
          </cell>
          <cell r="J53" t="str">
            <v>Outras locações</v>
          </cell>
        </row>
        <row r="54">
          <cell r="A54" t="str">
            <v>2 4011501001</v>
          </cell>
          <cell r="B54" t="str">
            <v>Credito Cofins</v>
          </cell>
          <cell r="C54" t="str">
            <v>Despesas Operacionais</v>
          </cell>
          <cell r="D54" t="str">
            <v>Ocupacional</v>
          </cell>
          <cell r="E54" t="str">
            <v>Créditos De Impostos</v>
          </cell>
          <cell r="F54" t="str">
            <v>3.3.1.6</v>
          </cell>
          <cell r="G54" t="str">
            <v>+ Créditos De Impostos</v>
          </cell>
          <cell r="H54" t="str">
            <v>MC</v>
          </cell>
          <cell r="I54" t="str">
            <v>ALG</v>
          </cell>
          <cell r="J54" t="str">
            <v>Créditos de impostos</v>
          </cell>
        </row>
        <row r="55">
          <cell r="A55" t="str">
            <v>2 4011501002</v>
          </cell>
          <cell r="B55" t="str">
            <v>Credito Pis</v>
          </cell>
          <cell r="C55" t="str">
            <v>Despesas Operacionais</v>
          </cell>
          <cell r="D55" t="str">
            <v>Ocupacional</v>
          </cell>
          <cell r="E55" t="str">
            <v>Créditos De Impostos</v>
          </cell>
          <cell r="F55" t="str">
            <v>3.3.1.6</v>
          </cell>
          <cell r="G55" t="str">
            <v>+ Créditos De Impostos</v>
          </cell>
          <cell r="H55" t="str">
            <v>MC</v>
          </cell>
          <cell r="I55" t="str">
            <v>ALG</v>
          </cell>
          <cell r="J55" t="str">
            <v>Créditos de impostos</v>
          </cell>
        </row>
        <row r="56">
          <cell r="A56" t="str">
            <v>2 4010101001</v>
          </cell>
          <cell r="B56" t="str">
            <v>Pro-Labore</v>
          </cell>
          <cell r="C56" t="str">
            <v>Despesas Operacionais</v>
          </cell>
          <cell r="D56" t="str">
            <v>Mão De Obra</v>
          </cell>
          <cell r="E56" t="str">
            <v>Folha De Dirigentes</v>
          </cell>
          <cell r="F56" t="str">
            <v>3.3.2.1</v>
          </cell>
          <cell r="G56" t="str">
            <v>+ Salários</v>
          </cell>
          <cell r="H56" t="str">
            <v>MC</v>
          </cell>
          <cell r="I56" t="str">
            <v>MO</v>
          </cell>
          <cell r="J56" t="str">
            <v>Salários</v>
          </cell>
        </row>
        <row r="57">
          <cell r="A57" t="str">
            <v>2 4010101002</v>
          </cell>
          <cell r="B57" t="str">
            <v>Inss S/ Pro-Labore</v>
          </cell>
          <cell r="C57" t="str">
            <v>Despesas Operacionais</v>
          </cell>
          <cell r="D57" t="str">
            <v>Mão De Obra</v>
          </cell>
          <cell r="E57" t="str">
            <v>Folha De Dirigentes</v>
          </cell>
          <cell r="F57" t="str">
            <v>3.3.2.1</v>
          </cell>
          <cell r="G57" t="str">
            <v>+ Salários</v>
          </cell>
          <cell r="H57" t="str">
            <v>MC</v>
          </cell>
          <cell r="I57" t="str">
            <v>MO</v>
          </cell>
          <cell r="J57" t="str">
            <v>Salários</v>
          </cell>
        </row>
        <row r="58">
          <cell r="A58" t="str">
            <v>2 4010102001</v>
          </cell>
          <cell r="B58" t="str">
            <v>Salarios</v>
          </cell>
          <cell r="C58" t="str">
            <v>Despesas Operacionais</v>
          </cell>
          <cell r="D58" t="str">
            <v>Mão De Obra</v>
          </cell>
          <cell r="E58" t="str">
            <v>Folha De Funcionários</v>
          </cell>
          <cell r="F58" t="str">
            <v>3.3.2.1</v>
          </cell>
          <cell r="G58" t="str">
            <v>+ Salários</v>
          </cell>
          <cell r="H58" t="str">
            <v>MC</v>
          </cell>
          <cell r="I58" t="str">
            <v>MO</v>
          </cell>
          <cell r="J58" t="str">
            <v>Salários</v>
          </cell>
        </row>
        <row r="59">
          <cell r="A59" t="str">
            <v>2 4010201001</v>
          </cell>
          <cell r="B59" t="str">
            <v>Remuneracao Cooperativada</v>
          </cell>
          <cell r="C59" t="str">
            <v>Despesas Operacionais</v>
          </cell>
          <cell r="D59" t="str">
            <v>Mão De Obra</v>
          </cell>
          <cell r="E59" t="str">
            <v>Mao De Obra Cooperativada</v>
          </cell>
          <cell r="F59" t="str">
            <v>3.3.2.1</v>
          </cell>
          <cell r="G59" t="str">
            <v>+ Salários</v>
          </cell>
          <cell r="H59" t="str">
            <v>MC</v>
          </cell>
          <cell r="I59" t="str">
            <v>MO</v>
          </cell>
          <cell r="J59" t="str">
            <v>Salários</v>
          </cell>
        </row>
        <row r="60">
          <cell r="A60" t="str">
            <v>2 4010202001</v>
          </cell>
          <cell r="B60" t="str">
            <v>Remuneracao Mao-De-Obra Temporaria</v>
          </cell>
          <cell r="C60" t="str">
            <v>Despesas Operacionais</v>
          </cell>
          <cell r="D60" t="str">
            <v>Mão De Obra</v>
          </cell>
          <cell r="E60" t="str">
            <v>Mao De Obra Temporaria</v>
          </cell>
          <cell r="F60" t="str">
            <v>3.3.2.1</v>
          </cell>
          <cell r="G60" t="str">
            <v>+ Salários</v>
          </cell>
          <cell r="H60" t="str">
            <v>MC</v>
          </cell>
          <cell r="I60" t="str">
            <v>MO</v>
          </cell>
          <cell r="J60" t="str">
            <v>Salários</v>
          </cell>
        </row>
        <row r="61">
          <cell r="A61" t="str">
            <v>2 4010203001</v>
          </cell>
          <cell r="B61" t="str">
            <v>Remuneracao Estagiarios</v>
          </cell>
          <cell r="C61" t="str">
            <v>Despesas Operacionais</v>
          </cell>
          <cell r="D61" t="str">
            <v>Mão De Obra</v>
          </cell>
          <cell r="E61" t="str">
            <v>Estagiário</v>
          </cell>
          <cell r="F61" t="str">
            <v>3.3.2.1</v>
          </cell>
          <cell r="G61" t="str">
            <v>+ Salários</v>
          </cell>
          <cell r="H61" t="str">
            <v>MC</v>
          </cell>
          <cell r="I61" t="str">
            <v>MO</v>
          </cell>
          <cell r="J61" t="str">
            <v>Salários</v>
          </cell>
        </row>
        <row r="62">
          <cell r="A62" t="str">
            <v>2 4010102004</v>
          </cell>
          <cell r="B62" t="str">
            <v>Fgts</v>
          </cell>
          <cell r="C62" t="str">
            <v>Despesas Operacionais</v>
          </cell>
          <cell r="D62" t="str">
            <v>Mão De Obra</v>
          </cell>
          <cell r="E62" t="str">
            <v>Folha De Funcionários</v>
          </cell>
          <cell r="F62" t="str">
            <v>3.3.2.2</v>
          </cell>
          <cell r="G62" t="str">
            <v>+ Encargos</v>
          </cell>
          <cell r="H62" t="str">
            <v>MC</v>
          </cell>
          <cell r="I62" t="str">
            <v>MO</v>
          </cell>
          <cell r="J62" t="str">
            <v>Encargos</v>
          </cell>
        </row>
        <row r="63">
          <cell r="A63" t="str">
            <v>2 4010102006</v>
          </cell>
          <cell r="B63" t="str">
            <v>Inss S/ Salarios Empresa</v>
          </cell>
          <cell r="C63" t="str">
            <v>Despesas Operacionais</v>
          </cell>
          <cell r="D63" t="str">
            <v>Mão De Obra</v>
          </cell>
          <cell r="E63" t="str">
            <v>Folha De Funcionários</v>
          </cell>
          <cell r="F63" t="str">
            <v>3.3.2.2</v>
          </cell>
          <cell r="G63" t="str">
            <v>+ Encargos</v>
          </cell>
          <cell r="H63" t="str">
            <v>MC</v>
          </cell>
          <cell r="I63" t="str">
            <v>MO</v>
          </cell>
          <cell r="J63" t="str">
            <v>Encargos</v>
          </cell>
        </row>
        <row r="64">
          <cell r="A64" t="str">
            <v>2 4010102007</v>
          </cell>
          <cell r="B64" t="str">
            <v>Inss S/ Salarios Funcionarios</v>
          </cell>
          <cell r="C64" t="str">
            <v>Despesas Operacionais</v>
          </cell>
          <cell r="D64" t="str">
            <v>Mão De Obra</v>
          </cell>
          <cell r="E64" t="str">
            <v>Folha De Funcionários</v>
          </cell>
          <cell r="F64" t="str">
            <v>3.3.2.2</v>
          </cell>
          <cell r="G64" t="str">
            <v>+ Encargos</v>
          </cell>
          <cell r="H64" t="str">
            <v>MC</v>
          </cell>
          <cell r="I64" t="str">
            <v>MO</v>
          </cell>
          <cell r="J64" t="str">
            <v>Encargos</v>
          </cell>
        </row>
        <row r="65">
          <cell r="A65" t="str">
            <v>2 4010102022</v>
          </cell>
          <cell r="B65" t="str">
            <v>Contribuicao Sindical</v>
          </cell>
          <cell r="C65" t="str">
            <v>Despesas Operacionais</v>
          </cell>
          <cell r="D65" t="str">
            <v>Mão De Obra</v>
          </cell>
          <cell r="E65" t="str">
            <v>Folha De Funcionários</v>
          </cell>
          <cell r="F65" t="str">
            <v>3.3.2.2</v>
          </cell>
          <cell r="G65" t="str">
            <v>+ Encargos</v>
          </cell>
          <cell r="H65" t="str">
            <v>MC</v>
          </cell>
          <cell r="I65" t="str">
            <v>MO</v>
          </cell>
          <cell r="J65" t="str">
            <v>Encargos</v>
          </cell>
        </row>
        <row r="66">
          <cell r="A66" t="str">
            <v>2 4010102024</v>
          </cell>
          <cell r="B66" t="str">
            <v>Contribuicao Assistencial</v>
          </cell>
          <cell r="C66" t="str">
            <v>Despesas Operacionais</v>
          </cell>
          <cell r="D66" t="str">
            <v>Mão De Obra</v>
          </cell>
          <cell r="E66" t="str">
            <v>Folha De Funcionários</v>
          </cell>
          <cell r="F66" t="str">
            <v>3.3.2.2</v>
          </cell>
          <cell r="G66" t="str">
            <v>+ Encargos</v>
          </cell>
          <cell r="H66" t="str">
            <v>MC</v>
          </cell>
          <cell r="I66" t="str">
            <v>MO</v>
          </cell>
          <cell r="J66" t="str">
            <v>Encargos</v>
          </cell>
        </row>
        <row r="67">
          <cell r="A67" t="str">
            <v>2 4010201002</v>
          </cell>
          <cell r="B67" t="str">
            <v>Encargos Cooperativa</v>
          </cell>
          <cell r="C67" t="str">
            <v>Despesas Operacionais</v>
          </cell>
          <cell r="D67" t="str">
            <v>Mão De Obra</v>
          </cell>
          <cell r="E67" t="str">
            <v>Mao De Obra Cooperativada</v>
          </cell>
          <cell r="F67" t="str">
            <v>3.3.2.2</v>
          </cell>
          <cell r="G67" t="str">
            <v>+ Encargos</v>
          </cell>
          <cell r="H67" t="str">
            <v>MC</v>
          </cell>
          <cell r="I67" t="str">
            <v>MO</v>
          </cell>
          <cell r="J67" t="str">
            <v>Encargos</v>
          </cell>
        </row>
        <row r="68">
          <cell r="A68" t="str">
            <v>2 4010202002</v>
          </cell>
          <cell r="B68" t="str">
            <v>Encargos Mao-De-Obra Temporaria</v>
          </cell>
          <cell r="C68" t="str">
            <v>Despesas Operacionais</v>
          </cell>
          <cell r="D68" t="str">
            <v>Mão De Obra</v>
          </cell>
          <cell r="E68" t="str">
            <v>Mao De Obra Temporaria</v>
          </cell>
          <cell r="F68" t="str">
            <v>3.3.2.2</v>
          </cell>
          <cell r="G68" t="str">
            <v>+ Encargos</v>
          </cell>
          <cell r="H68" t="str">
            <v>MC</v>
          </cell>
          <cell r="I68" t="str">
            <v>MO</v>
          </cell>
          <cell r="J68" t="str">
            <v>Encargos</v>
          </cell>
        </row>
        <row r="69">
          <cell r="A69" t="str">
            <v>2 4010203002</v>
          </cell>
          <cell r="B69" t="str">
            <v>Custos Com Estagiarios</v>
          </cell>
          <cell r="C69" t="str">
            <v>Despesas Operacionais</v>
          </cell>
          <cell r="D69" t="str">
            <v>Mão De Obra</v>
          </cell>
          <cell r="E69" t="str">
            <v>Estagiário</v>
          </cell>
          <cell r="F69" t="str">
            <v>3.3.2.2</v>
          </cell>
          <cell r="G69" t="str">
            <v>+ Encargos</v>
          </cell>
          <cell r="H69" t="str">
            <v>MC</v>
          </cell>
          <cell r="I69" t="str">
            <v>MO</v>
          </cell>
          <cell r="J69" t="str">
            <v>Encargos</v>
          </cell>
        </row>
        <row r="70">
          <cell r="A70" t="str">
            <v>2 4010102020</v>
          </cell>
          <cell r="B70" t="str">
            <v>Salario Educacao</v>
          </cell>
          <cell r="C70" t="str">
            <v>Despesas Operacionais</v>
          </cell>
          <cell r="D70" t="str">
            <v>Mão De Obra</v>
          </cell>
          <cell r="E70" t="str">
            <v>Folha De Funcionários</v>
          </cell>
          <cell r="F70" t="str">
            <v>3.3.2.3</v>
          </cell>
          <cell r="G70" t="str">
            <v>+ Benefícios</v>
          </cell>
          <cell r="H70" t="str">
            <v>MC</v>
          </cell>
          <cell r="I70" t="str">
            <v>MO</v>
          </cell>
          <cell r="J70" t="str">
            <v>Benefícios</v>
          </cell>
        </row>
        <row r="71">
          <cell r="A71" t="str">
            <v>2 4010103001</v>
          </cell>
          <cell r="B71" t="str">
            <v>Assistencia Medica</v>
          </cell>
          <cell r="C71" t="str">
            <v>Despesas Operacionais</v>
          </cell>
          <cell r="D71" t="str">
            <v>Mão De Obra</v>
          </cell>
          <cell r="E71" t="str">
            <v>Benefícios Diretos</v>
          </cell>
          <cell r="F71" t="str">
            <v>3.3.2.3</v>
          </cell>
          <cell r="G71" t="str">
            <v>+ Benefícios</v>
          </cell>
          <cell r="H71" t="str">
            <v>MC</v>
          </cell>
          <cell r="I71" t="str">
            <v>MO</v>
          </cell>
          <cell r="J71" t="str">
            <v>Benefícios</v>
          </cell>
        </row>
        <row r="72">
          <cell r="A72" t="str">
            <v>2 4010103002</v>
          </cell>
          <cell r="B72" t="str">
            <v>Assistencia Odontologica</v>
          </cell>
          <cell r="C72" t="str">
            <v>Despesas Operacionais</v>
          </cell>
          <cell r="D72" t="str">
            <v>Mão De Obra</v>
          </cell>
          <cell r="E72" t="str">
            <v>Benefícios Diretos</v>
          </cell>
          <cell r="F72" t="str">
            <v>3.3.2.3</v>
          </cell>
          <cell r="G72" t="str">
            <v>+ Benefícios</v>
          </cell>
          <cell r="H72" t="str">
            <v>MC</v>
          </cell>
          <cell r="I72" t="str">
            <v>MO</v>
          </cell>
          <cell r="J72" t="str">
            <v>Benefícios</v>
          </cell>
        </row>
        <row r="73">
          <cell r="A73" t="str">
            <v>2 4010103003</v>
          </cell>
          <cell r="B73" t="str">
            <v>Cesta Basica</v>
          </cell>
          <cell r="C73" t="str">
            <v>Despesas Operacionais</v>
          </cell>
          <cell r="D73" t="str">
            <v>Mão De Obra</v>
          </cell>
          <cell r="E73" t="str">
            <v>Benefícios Diretos</v>
          </cell>
          <cell r="F73" t="str">
            <v>3.3.2.3</v>
          </cell>
          <cell r="G73" t="str">
            <v>+ Benefícios</v>
          </cell>
          <cell r="H73" t="str">
            <v>MC</v>
          </cell>
          <cell r="I73" t="str">
            <v>MO</v>
          </cell>
          <cell r="J73" t="str">
            <v>Benefícios</v>
          </cell>
        </row>
        <row r="74">
          <cell r="A74" t="str">
            <v>2 4010103004</v>
          </cell>
          <cell r="B74" t="str">
            <v>Seguro De Vida</v>
          </cell>
          <cell r="C74" t="str">
            <v>Despesas Operacionais</v>
          </cell>
          <cell r="D74" t="str">
            <v>Mão De Obra</v>
          </cell>
          <cell r="E74" t="str">
            <v>Benefícios Diretos</v>
          </cell>
          <cell r="F74" t="str">
            <v>3.3.2.3</v>
          </cell>
          <cell r="G74" t="str">
            <v>+ Benefícios</v>
          </cell>
          <cell r="H74" t="str">
            <v>MC</v>
          </cell>
          <cell r="I74" t="str">
            <v>MO</v>
          </cell>
          <cell r="J74" t="str">
            <v>Benefícios</v>
          </cell>
        </row>
        <row r="75">
          <cell r="A75" t="str">
            <v>2 4010103005</v>
          </cell>
          <cell r="B75" t="str">
            <v>Treinamentos ( Cursos E Seminarios )</v>
          </cell>
          <cell r="C75" t="str">
            <v>Despesas Operacionais</v>
          </cell>
          <cell r="D75" t="str">
            <v>Mão De Obra</v>
          </cell>
          <cell r="E75" t="str">
            <v>Benefícios Diretos</v>
          </cell>
          <cell r="F75" t="str">
            <v>3.3.2.3</v>
          </cell>
          <cell r="G75" t="str">
            <v>+ Benefícios</v>
          </cell>
          <cell r="H75" t="str">
            <v>MC</v>
          </cell>
          <cell r="I75" t="str">
            <v>MO</v>
          </cell>
          <cell r="J75" t="str">
            <v>Benefícios</v>
          </cell>
        </row>
        <row r="76">
          <cell r="A76" t="str">
            <v>2 4010103006</v>
          </cell>
          <cell r="B76" t="str">
            <v>Uniforme</v>
          </cell>
          <cell r="C76" t="str">
            <v>Despesas Operacionais</v>
          </cell>
          <cell r="D76" t="str">
            <v>Mão De Obra</v>
          </cell>
          <cell r="E76" t="str">
            <v>Benefícios Diretos</v>
          </cell>
          <cell r="F76" t="str">
            <v>3.3.2.3</v>
          </cell>
          <cell r="G76" t="str">
            <v>+ Benefícios</v>
          </cell>
          <cell r="H76" t="str">
            <v>MC</v>
          </cell>
          <cell r="I76" t="str">
            <v>MO</v>
          </cell>
          <cell r="J76" t="str">
            <v>Benefícios</v>
          </cell>
        </row>
        <row r="77">
          <cell r="A77" t="str">
            <v>2 4010103007</v>
          </cell>
          <cell r="B77" t="str">
            <v>Vale Refeicao</v>
          </cell>
          <cell r="C77" t="str">
            <v>Despesas Operacionais</v>
          </cell>
          <cell r="D77" t="str">
            <v>Mão De Obra</v>
          </cell>
          <cell r="E77" t="str">
            <v>Benefícios Diretos</v>
          </cell>
          <cell r="F77" t="str">
            <v>3.3.2.3</v>
          </cell>
          <cell r="G77" t="str">
            <v>+ Benefícios</v>
          </cell>
          <cell r="H77" t="str">
            <v>MC</v>
          </cell>
          <cell r="I77" t="str">
            <v>MO</v>
          </cell>
          <cell r="J77" t="str">
            <v>Benefícios</v>
          </cell>
        </row>
        <row r="78">
          <cell r="A78" t="str">
            <v>2 4010103008</v>
          </cell>
          <cell r="B78" t="str">
            <v>Vale Transporte</v>
          </cell>
          <cell r="C78" t="str">
            <v>Despesas Operacionais</v>
          </cell>
          <cell r="D78" t="str">
            <v>Mão De Obra</v>
          </cell>
          <cell r="E78" t="str">
            <v>Benefícios Diretos</v>
          </cell>
          <cell r="F78" t="str">
            <v>3.3.2.3</v>
          </cell>
          <cell r="G78" t="str">
            <v>+ Benefícios</v>
          </cell>
          <cell r="H78" t="str">
            <v>MC</v>
          </cell>
          <cell r="I78" t="str">
            <v>MO</v>
          </cell>
          <cell r="J78" t="str">
            <v>Benefícios</v>
          </cell>
        </row>
        <row r="79">
          <cell r="A79" t="str">
            <v>2 4010103009</v>
          </cell>
          <cell r="B79" t="str">
            <v>Farmacia</v>
          </cell>
          <cell r="C79" t="str">
            <v>Despesas Operacionais</v>
          </cell>
          <cell r="D79" t="str">
            <v>Mão De Obra</v>
          </cell>
          <cell r="E79" t="str">
            <v>Benefícios Diretos</v>
          </cell>
          <cell r="F79" t="str">
            <v>3.3.2.3</v>
          </cell>
          <cell r="G79" t="str">
            <v>+ Benefícios</v>
          </cell>
          <cell r="H79" t="str">
            <v>MC</v>
          </cell>
          <cell r="I79" t="str">
            <v>MO</v>
          </cell>
          <cell r="J79" t="str">
            <v>Benefícios</v>
          </cell>
        </row>
        <row r="80">
          <cell r="A80" t="str">
            <v>2 4010103010</v>
          </cell>
          <cell r="B80" t="str">
            <v>Auxilio Creche</v>
          </cell>
          <cell r="C80" t="str">
            <v>Despesas Operacionais</v>
          </cell>
          <cell r="D80" t="str">
            <v>Mão De Obra</v>
          </cell>
          <cell r="E80" t="str">
            <v>Benefícios Diretos</v>
          </cell>
          <cell r="F80" t="str">
            <v>3.3.2.3</v>
          </cell>
          <cell r="G80" t="str">
            <v>+ Benefícios</v>
          </cell>
          <cell r="H80" t="str">
            <v>MC</v>
          </cell>
          <cell r="I80" t="str">
            <v>MO</v>
          </cell>
          <cell r="J80" t="str">
            <v>Benefícios</v>
          </cell>
        </row>
        <row r="81">
          <cell r="A81" t="str">
            <v>2 4010104001</v>
          </cell>
          <cell r="B81" t="str">
            <v>Exames Admissionais</v>
          </cell>
          <cell r="C81" t="str">
            <v>Despesas Operacionais</v>
          </cell>
          <cell r="D81" t="str">
            <v>Mão De Obra</v>
          </cell>
          <cell r="E81" t="str">
            <v>Benefícios Indiretos</v>
          </cell>
          <cell r="F81" t="str">
            <v>3.3.2.3</v>
          </cell>
          <cell r="G81" t="str">
            <v>+ Benefícios</v>
          </cell>
          <cell r="H81" t="str">
            <v>MC</v>
          </cell>
          <cell r="I81" t="str">
            <v>MO</v>
          </cell>
          <cell r="J81" t="str">
            <v>Benefícios</v>
          </cell>
        </row>
        <row r="82">
          <cell r="A82" t="str">
            <v>2 4020101005</v>
          </cell>
          <cell r="B82" t="str">
            <v>Vale Refeicao (Não Dedutivel)</v>
          </cell>
          <cell r="C82" t="str">
            <v>Despesas Operacionais</v>
          </cell>
          <cell r="D82" t="str">
            <v>Mão De Obra</v>
          </cell>
          <cell r="E82" t="str">
            <v>Benefícios Diretos</v>
          </cell>
          <cell r="F82" t="str">
            <v>3.3.2.3</v>
          </cell>
          <cell r="G82" t="str">
            <v>+ Benefícios</v>
          </cell>
          <cell r="H82" t="str">
            <v>MC</v>
          </cell>
          <cell r="I82" t="str">
            <v>MO</v>
          </cell>
          <cell r="J82" t="str">
            <v>Benefícios</v>
          </cell>
        </row>
        <row r="83">
          <cell r="A83" t="str">
            <v>2 4020101006</v>
          </cell>
          <cell r="B83" t="str">
            <v>Cesta Basica (Não Dedutivel)</v>
          </cell>
          <cell r="C83" t="str">
            <v>Despesas Operacionais</v>
          </cell>
          <cell r="D83" t="str">
            <v>Mão De Obra</v>
          </cell>
          <cell r="E83" t="str">
            <v>Benefícios Diretos</v>
          </cell>
          <cell r="F83" t="str">
            <v>3.3.2.3</v>
          </cell>
          <cell r="G83" t="str">
            <v>+ Benefícios</v>
          </cell>
          <cell r="H83" t="str">
            <v>MC</v>
          </cell>
          <cell r="I83" t="str">
            <v>MO</v>
          </cell>
          <cell r="J83" t="str">
            <v>Benefícios</v>
          </cell>
        </row>
        <row r="84">
          <cell r="A84" t="str">
            <v>2 4010102021</v>
          </cell>
          <cell r="B84" t="str">
            <v>Horas Extras - Dsr - Adicional Noturno</v>
          </cell>
          <cell r="C84" t="str">
            <v>Despesas Operacionais</v>
          </cell>
          <cell r="D84" t="str">
            <v>Mão De Obra</v>
          </cell>
          <cell r="E84" t="str">
            <v>Folha De Funcionários</v>
          </cell>
          <cell r="F84" t="str">
            <v>3.3.2.4</v>
          </cell>
          <cell r="G84" t="str">
            <v>+ Horas Extras</v>
          </cell>
          <cell r="H84" t="str">
            <v>MC</v>
          </cell>
          <cell r="I84" t="str">
            <v>MO</v>
          </cell>
          <cell r="J84" t="str">
            <v>Horas Extras</v>
          </cell>
        </row>
        <row r="85">
          <cell r="A85" t="str">
            <v>2 4010204001</v>
          </cell>
          <cell r="B85" t="str">
            <v>Administracao De Estacionamentos Pj</v>
          </cell>
          <cell r="C85" t="str">
            <v>Despesas Operacionais</v>
          </cell>
          <cell r="D85" t="str">
            <v>Gerais</v>
          </cell>
          <cell r="E85" t="str">
            <v>Serviços De Pessoas Jurídicas</v>
          </cell>
          <cell r="F85" t="str">
            <v>3.3.2.4</v>
          </cell>
          <cell r="G85" t="str">
            <v>+ Horas Extras</v>
          </cell>
          <cell r="H85" t="str">
            <v>MC</v>
          </cell>
          <cell r="I85" t="str">
            <v>OUTRAS</v>
          </cell>
          <cell r="J85" t="str">
            <v>Dobras</v>
          </cell>
        </row>
        <row r="86">
          <cell r="A86" t="str">
            <v>2 4010102010</v>
          </cell>
          <cell r="B86" t="str">
            <v>Abono Peculiar - 10 Dias Ferias</v>
          </cell>
          <cell r="C86" t="str">
            <v>Despesas Operacionais</v>
          </cell>
          <cell r="D86" t="str">
            <v>Mão De Obra</v>
          </cell>
          <cell r="E86" t="str">
            <v>Folha De Funcionários</v>
          </cell>
          <cell r="F86" t="str">
            <v>3.3.2.5</v>
          </cell>
          <cell r="G86" t="str">
            <v>+ Férias</v>
          </cell>
          <cell r="H86" t="str">
            <v>MC</v>
          </cell>
          <cell r="I86" t="str">
            <v>MO</v>
          </cell>
          <cell r="J86" t="str">
            <v>Férias</v>
          </cell>
        </row>
        <row r="87">
          <cell r="A87" t="str">
            <v>2 4010102016</v>
          </cell>
          <cell r="B87" t="str">
            <v>Provisao De Ferias</v>
          </cell>
          <cell r="C87" t="str">
            <v>Despesas Operacionais</v>
          </cell>
          <cell r="D87" t="str">
            <v>Mão De Obra</v>
          </cell>
          <cell r="E87" t="str">
            <v>Folha De Funcionários</v>
          </cell>
          <cell r="F87" t="str">
            <v>3.3.2.5</v>
          </cell>
          <cell r="G87" t="str">
            <v>+ Férias</v>
          </cell>
          <cell r="H87" t="str">
            <v>MC</v>
          </cell>
          <cell r="I87" t="str">
            <v>MO</v>
          </cell>
          <cell r="J87" t="str">
            <v>Férias</v>
          </cell>
        </row>
        <row r="88">
          <cell r="A88" t="str">
            <v>2 4010102017</v>
          </cell>
          <cell r="B88" t="str">
            <v>Provisao De Inss S/ Ferias</v>
          </cell>
          <cell r="C88" t="str">
            <v>Despesas Operacionais</v>
          </cell>
          <cell r="D88" t="str">
            <v>Mão De Obra</v>
          </cell>
          <cell r="E88" t="str">
            <v>Folha De Funcionários</v>
          </cell>
          <cell r="F88" t="str">
            <v>3.3.2.5</v>
          </cell>
          <cell r="G88" t="str">
            <v>+ Férias</v>
          </cell>
          <cell r="H88" t="str">
            <v>MC</v>
          </cell>
          <cell r="I88" t="str">
            <v>MO</v>
          </cell>
          <cell r="J88" t="str">
            <v>Férias</v>
          </cell>
        </row>
        <row r="89">
          <cell r="A89" t="str">
            <v>2 4010102018</v>
          </cell>
          <cell r="B89" t="str">
            <v>Provisao De Fgts S/ Ferias</v>
          </cell>
          <cell r="C89" t="str">
            <v>Despesas Operacionais</v>
          </cell>
          <cell r="D89" t="str">
            <v>Mão De Obra</v>
          </cell>
          <cell r="E89" t="str">
            <v>Folha De Funcionários</v>
          </cell>
          <cell r="F89" t="str">
            <v>3.3.2.5</v>
          </cell>
          <cell r="G89" t="str">
            <v>+ Férias</v>
          </cell>
          <cell r="H89" t="str">
            <v>MC</v>
          </cell>
          <cell r="I89" t="str">
            <v>MO</v>
          </cell>
          <cell r="J89" t="str">
            <v>Férias</v>
          </cell>
        </row>
        <row r="90">
          <cell r="A90" t="str">
            <v>2 4010102025</v>
          </cell>
          <cell r="B90" t="str">
            <v>Férias</v>
          </cell>
          <cell r="C90" t="str">
            <v>Despesas Operacionais</v>
          </cell>
          <cell r="D90" t="str">
            <v>Mão De Obra</v>
          </cell>
          <cell r="E90" t="str">
            <v>Folha De Funcionários</v>
          </cell>
          <cell r="F90" t="str">
            <v>3.3.2.5</v>
          </cell>
          <cell r="G90" t="str">
            <v>+ Férias</v>
          </cell>
          <cell r="H90" t="str">
            <v>MC</v>
          </cell>
          <cell r="I90" t="str">
            <v>MO</v>
          </cell>
          <cell r="J90" t="str">
            <v>Férias</v>
          </cell>
        </row>
        <row r="91">
          <cell r="A91" t="str">
            <v>2 4010102002</v>
          </cell>
          <cell r="B91" t="str">
            <v>13º Salario</v>
          </cell>
          <cell r="C91" t="str">
            <v>Despesas Operacionais</v>
          </cell>
          <cell r="D91" t="str">
            <v>Mão De Obra</v>
          </cell>
          <cell r="E91" t="str">
            <v>Folha De Funcionários</v>
          </cell>
          <cell r="F91" t="str">
            <v>3.3.2.6</v>
          </cell>
          <cell r="G91" t="str">
            <v>+ 13° Salário</v>
          </cell>
          <cell r="H91" t="str">
            <v>MC</v>
          </cell>
          <cell r="I91" t="str">
            <v>MO</v>
          </cell>
          <cell r="J91" t="str">
            <v>13° Salário</v>
          </cell>
        </row>
        <row r="92">
          <cell r="A92" t="str">
            <v>2 4010102013</v>
          </cell>
          <cell r="B92" t="str">
            <v>Provisao De 13º Salario</v>
          </cell>
          <cell r="C92" t="str">
            <v>Despesas Operacionais</v>
          </cell>
          <cell r="D92" t="str">
            <v>Mão De Obra</v>
          </cell>
          <cell r="E92" t="str">
            <v>Folha De Funcionários</v>
          </cell>
          <cell r="F92" t="str">
            <v>3.3.2.6</v>
          </cell>
          <cell r="G92" t="str">
            <v>+ 13° Salário</v>
          </cell>
          <cell r="H92" t="str">
            <v>MC</v>
          </cell>
          <cell r="I92" t="str">
            <v>MO</v>
          </cell>
          <cell r="J92" t="str">
            <v>13° Salário</v>
          </cell>
        </row>
        <row r="93">
          <cell r="A93" t="str">
            <v>2 4010102014</v>
          </cell>
          <cell r="B93" t="str">
            <v>Provisao De Inss S/ 13º Salario</v>
          </cell>
          <cell r="C93" t="str">
            <v>Despesas Operacionais</v>
          </cell>
          <cell r="D93" t="str">
            <v>Mão De Obra</v>
          </cell>
          <cell r="E93" t="str">
            <v>Folha De Funcionários</v>
          </cell>
          <cell r="F93" t="str">
            <v>3.3.2.6</v>
          </cell>
          <cell r="G93" t="str">
            <v>+ 13° Salário</v>
          </cell>
          <cell r="H93" t="str">
            <v>MC</v>
          </cell>
          <cell r="I93" t="str">
            <v>MO</v>
          </cell>
          <cell r="J93" t="str">
            <v>13° Salário</v>
          </cell>
        </row>
        <row r="94">
          <cell r="A94" t="str">
            <v>2 4010102015</v>
          </cell>
          <cell r="B94" t="str">
            <v>Provisao De Fgts S/ 13º Salario</v>
          </cell>
          <cell r="C94" t="str">
            <v>Despesas Operacionais</v>
          </cell>
          <cell r="D94" t="str">
            <v>Mão De Obra</v>
          </cell>
          <cell r="E94" t="str">
            <v>Folha De Funcionários</v>
          </cell>
          <cell r="F94" t="str">
            <v>3.3.2.6</v>
          </cell>
          <cell r="G94" t="str">
            <v>+ 13° Salário</v>
          </cell>
          <cell r="H94" t="str">
            <v>MC</v>
          </cell>
          <cell r="I94" t="str">
            <v>MO</v>
          </cell>
          <cell r="J94" t="str">
            <v>13° Salário</v>
          </cell>
        </row>
        <row r="95">
          <cell r="A95" t="str">
            <v>2 4010102003</v>
          </cell>
          <cell r="B95" t="str">
            <v>Acordo Trabalhista</v>
          </cell>
          <cell r="C95" t="str">
            <v>Despesas Operacionais</v>
          </cell>
          <cell r="D95" t="str">
            <v>Mão De Obra</v>
          </cell>
          <cell r="E95" t="str">
            <v>Folha De Funcionários</v>
          </cell>
          <cell r="F95" t="str">
            <v>3.3.2.7</v>
          </cell>
          <cell r="G95" t="str">
            <v>+ Rescisões</v>
          </cell>
          <cell r="H95" t="str">
            <v>MC</v>
          </cell>
          <cell r="I95" t="str">
            <v>MO</v>
          </cell>
          <cell r="J95" t="str">
            <v>Rescisões</v>
          </cell>
        </row>
        <row r="96">
          <cell r="A96" t="str">
            <v>2 4010102005</v>
          </cell>
          <cell r="B96" t="str">
            <v>Fgts S/ Rescisao (Multa)</v>
          </cell>
          <cell r="C96" t="str">
            <v>Despesas Operacionais</v>
          </cell>
          <cell r="D96" t="str">
            <v>Mão De Obra</v>
          </cell>
          <cell r="E96" t="str">
            <v>Folha De Funcionários</v>
          </cell>
          <cell r="F96" t="str">
            <v>3.3.2.7</v>
          </cell>
          <cell r="G96" t="str">
            <v>+ Rescisões</v>
          </cell>
          <cell r="H96" t="str">
            <v>MC</v>
          </cell>
          <cell r="I96" t="str">
            <v>MO</v>
          </cell>
          <cell r="J96" t="str">
            <v>Rescisões</v>
          </cell>
        </row>
        <row r="97">
          <cell r="A97" t="str">
            <v>2 4010102019</v>
          </cell>
          <cell r="B97" t="str">
            <v>Aviso Previo</v>
          </cell>
          <cell r="C97" t="str">
            <v>Despesas Operacionais</v>
          </cell>
          <cell r="D97" t="str">
            <v>Mão De Obra</v>
          </cell>
          <cell r="E97" t="str">
            <v>Folha De Funcionários</v>
          </cell>
          <cell r="F97" t="str">
            <v>3.3.2.7</v>
          </cell>
          <cell r="G97" t="str">
            <v>+ Rescisões</v>
          </cell>
          <cell r="H97" t="str">
            <v>MC</v>
          </cell>
          <cell r="I97" t="str">
            <v>MO</v>
          </cell>
          <cell r="J97" t="str">
            <v>Rescisões</v>
          </cell>
        </row>
        <row r="98">
          <cell r="A98" t="str">
            <v>2 4010102008</v>
          </cell>
          <cell r="B98" t="str">
            <v>Adicionais Da Salarios</v>
          </cell>
          <cell r="C98" t="str">
            <v>Despesas Operacionais</v>
          </cell>
          <cell r="D98" t="str">
            <v>Mão De Obra</v>
          </cell>
          <cell r="E98" t="str">
            <v>Folha De Funcionários</v>
          </cell>
          <cell r="F98" t="str">
            <v>3.3.2.8</v>
          </cell>
          <cell r="G98" t="str">
            <v>+ Outras</v>
          </cell>
          <cell r="H98" t="str">
            <v>MC</v>
          </cell>
          <cell r="I98" t="str">
            <v>MO</v>
          </cell>
          <cell r="J98" t="str">
            <v>Outras</v>
          </cell>
        </row>
        <row r="99">
          <cell r="A99" t="str">
            <v>2 4010102009</v>
          </cell>
          <cell r="B99" t="str">
            <v>Outras Despesas C/ Pessoal</v>
          </cell>
          <cell r="C99" t="str">
            <v>Despesas Operacionais</v>
          </cell>
          <cell r="D99" t="str">
            <v>Mão De Obra</v>
          </cell>
          <cell r="E99" t="str">
            <v>Folha De Funcionários</v>
          </cell>
          <cell r="F99" t="str">
            <v>3.3.2.8</v>
          </cell>
          <cell r="G99" t="str">
            <v>+ Outras</v>
          </cell>
          <cell r="H99" t="str">
            <v>MC</v>
          </cell>
          <cell r="I99" t="str">
            <v>MO</v>
          </cell>
          <cell r="J99" t="str">
            <v>Outras</v>
          </cell>
        </row>
        <row r="100">
          <cell r="A100" t="str">
            <v>2 4010102011</v>
          </cell>
          <cell r="B100" t="str">
            <v>Bonus</v>
          </cell>
          <cell r="C100" t="str">
            <v>Despesas Operacionais</v>
          </cell>
          <cell r="D100" t="str">
            <v>Mão De Obra</v>
          </cell>
          <cell r="E100" t="str">
            <v>Folha De Funcionários</v>
          </cell>
          <cell r="F100" t="str">
            <v>3.3.2.8</v>
          </cell>
          <cell r="G100" t="str">
            <v>+ Outras</v>
          </cell>
          <cell r="H100" t="str">
            <v>BONUS</v>
          </cell>
          <cell r="I100" t="str">
            <v>BONUS</v>
          </cell>
          <cell r="J100" t="str">
            <v>Outras</v>
          </cell>
        </row>
        <row r="101">
          <cell r="A101" t="str">
            <v>2 4010102012</v>
          </cell>
          <cell r="B101" t="str">
            <v>Participacao Nos Lucros - Plr</v>
          </cell>
          <cell r="C101" t="str">
            <v>Despesas Operacionais</v>
          </cell>
          <cell r="D101" t="str">
            <v>Mão De Obra</v>
          </cell>
          <cell r="E101" t="str">
            <v>Folha De Funcionários</v>
          </cell>
          <cell r="F101" t="str">
            <v>3.3.2.8</v>
          </cell>
          <cell r="G101" t="str">
            <v>+ Outras</v>
          </cell>
          <cell r="H101" t="str">
            <v>BONUS</v>
          </cell>
          <cell r="I101" t="str">
            <v>BONUS</v>
          </cell>
          <cell r="J101" t="str">
            <v>Outras</v>
          </cell>
        </row>
        <row r="102">
          <cell r="A102" t="str">
            <v>2 4010102023</v>
          </cell>
          <cell r="B102" t="str">
            <v>Premio A Funcionario</v>
          </cell>
          <cell r="C102" t="str">
            <v>Despesas Operacionais</v>
          </cell>
          <cell r="D102" t="str">
            <v>Mão De Obra</v>
          </cell>
          <cell r="E102" t="str">
            <v>Folha De Funcionários</v>
          </cell>
          <cell r="F102" t="str">
            <v>3.3.2.8</v>
          </cell>
          <cell r="G102" t="str">
            <v>+ Outras</v>
          </cell>
          <cell r="H102" t="str">
            <v>MC</v>
          </cell>
          <cell r="I102" t="str">
            <v>MO</v>
          </cell>
          <cell r="J102" t="str">
            <v>Outras</v>
          </cell>
        </row>
        <row r="103">
          <cell r="A103" t="str">
            <v>2 4010102026</v>
          </cell>
          <cell r="B103" t="str">
            <v>Verbas Indenizatórias</v>
          </cell>
          <cell r="C103" t="str">
            <v>Despesas Operacionais</v>
          </cell>
          <cell r="D103" t="str">
            <v>Mão De Obra</v>
          </cell>
          <cell r="E103" t="str">
            <v>Folha De Funcionários</v>
          </cell>
          <cell r="F103" t="str">
            <v>3.3.2.8</v>
          </cell>
          <cell r="G103" t="str">
            <v>+ Outras</v>
          </cell>
          <cell r="H103" t="str">
            <v>MC</v>
          </cell>
          <cell r="I103" t="str">
            <v>MO</v>
          </cell>
          <cell r="J103" t="str">
            <v>Outras</v>
          </cell>
        </row>
        <row r="104">
          <cell r="A104" t="str">
            <v>2 4010601001</v>
          </cell>
          <cell r="B104" t="str">
            <v>Energia Eletrica</v>
          </cell>
          <cell r="C104" t="str">
            <v>Despesas Operacionais</v>
          </cell>
          <cell r="D104" t="str">
            <v>Gerais</v>
          </cell>
          <cell r="E104" t="str">
            <v>Utilidades E Serviços</v>
          </cell>
          <cell r="F104" t="str">
            <v>3.3.3.1</v>
          </cell>
          <cell r="G104" t="str">
            <v>+ Utilidades E Serviços</v>
          </cell>
          <cell r="H104" t="str">
            <v>MC</v>
          </cell>
          <cell r="I104" t="str">
            <v>OUTRAS</v>
          </cell>
          <cell r="J104" t="str">
            <v>Utilidades e Serviços</v>
          </cell>
        </row>
        <row r="105">
          <cell r="A105" t="str">
            <v>2 4010601002</v>
          </cell>
          <cell r="B105" t="str">
            <v>Agua E Esgoto</v>
          </cell>
          <cell r="C105" t="str">
            <v>Despesas Operacionais</v>
          </cell>
          <cell r="D105" t="str">
            <v>Gerais</v>
          </cell>
          <cell r="E105" t="str">
            <v>Utilidades E Serviços</v>
          </cell>
          <cell r="F105" t="str">
            <v>3.3.3.1</v>
          </cell>
          <cell r="G105" t="str">
            <v>+ Utilidades E Serviços</v>
          </cell>
          <cell r="H105" t="str">
            <v>MC</v>
          </cell>
          <cell r="I105" t="str">
            <v>OUTRAS</v>
          </cell>
          <cell r="J105" t="str">
            <v>Utilidades e Serviços</v>
          </cell>
        </row>
        <row r="106">
          <cell r="A106" t="str">
            <v>2 4010601003</v>
          </cell>
          <cell r="B106" t="str">
            <v>Telecomunicacoes - Fixos</v>
          </cell>
          <cell r="C106" t="str">
            <v>Despesas Operacionais</v>
          </cell>
          <cell r="D106" t="str">
            <v>Gerais</v>
          </cell>
          <cell r="E106" t="str">
            <v>Utilidades E Serviços</v>
          </cell>
          <cell r="F106" t="str">
            <v>3.3.3.1</v>
          </cell>
          <cell r="G106" t="str">
            <v>+ Utilidades E Serviços</v>
          </cell>
          <cell r="H106" t="str">
            <v>MC</v>
          </cell>
          <cell r="I106" t="str">
            <v>OUTRAS</v>
          </cell>
          <cell r="J106" t="str">
            <v>Utilidades e Serviços</v>
          </cell>
        </row>
        <row r="107">
          <cell r="A107" t="str">
            <v>2 4010601004</v>
          </cell>
          <cell r="B107" t="str">
            <v>Telecomunicacoes - Celulares</v>
          </cell>
          <cell r="C107" t="str">
            <v>Despesas Operacionais</v>
          </cell>
          <cell r="D107" t="str">
            <v>Gerais</v>
          </cell>
          <cell r="E107" t="str">
            <v>Utilidades E Serviços</v>
          </cell>
          <cell r="F107" t="str">
            <v>3.3.3.1</v>
          </cell>
          <cell r="G107" t="str">
            <v>+ Utilidades E Serviços</v>
          </cell>
          <cell r="H107" t="str">
            <v>MC</v>
          </cell>
          <cell r="I107" t="str">
            <v>OUTRAS</v>
          </cell>
          <cell r="J107" t="str">
            <v>Utilidades e Serviços</v>
          </cell>
        </row>
        <row r="108">
          <cell r="A108" t="str">
            <v>2 4010601005</v>
          </cell>
          <cell r="B108" t="str">
            <v>Telecomunicacoes - Radios</v>
          </cell>
          <cell r="C108" t="str">
            <v>Despesas Operacionais</v>
          </cell>
          <cell r="D108" t="str">
            <v>Gerais</v>
          </cell>
          <cell r="E108" t="str">
            <v>Utilidades E Serviços</v>
          </cell>
          <cell r="F108" t="str">
            <v>3.3.3.1</v>
          </cell>
          <cell r="G108" t="str">
            <v>+ Utilidades E Serviços</v>
          </cell>
          <cell r="H108" t="str">
            <v>MC</v>
          </cell>
          <cell r="I108" t="str">
            <v>OUTRAS</v>
          </cell>
          <cell r="J108" t="str">
            <v>Utilidades e Serviços</v>
          </cell>
        </row>
        <row r="109">
          <cell r="A109" t="str">
            <v>2 4010601006</v>
          </cell>
          <cell r="B109" t="str">
            <v>Correios E Malotes</v>
          </cell>
          <cell r="C109" t="str">
            <v>Despesas Operacionais</v>
          </cell>
          <cell r="D109" t="str">
            <v>Gerais</v>
          </cell>
          <cell r="E109" t="str">
            <v>Utilidades E Serviços</v>
          </cell>
          <cell r="F109" t="str">
            <v>3.3.3.1</v>
          </cell>
          <cell r="G109" t="str">
            <v>+ Utilidades E Serviços</v>
          </cell>
          <cell r="H109" t="str">
            <v>MC</v>
          </cell>
          <cell r="I109" t="str">
            <v>OUTRAS</v>
          </cell>
          <cell r="J109" t="str">
            <v>Utilidades e Serviços</v>
          </cell>
        </row>
        <row r="110">
          <cell r="A110" t="str">
            <v>2 4010601007</v>
          </cell>
          <cell r="B110" t="str">
            <v>Gas</v>
          </cell>
          <cell r="C110" t="str">
            <v>Despesas Operacionais</v>
          </cell>
          <cell r="D110" t="str">
            <v>Gerais</v>
          </cell>
          <cell r="E110" t="str">
            <v>Utilidades E Serviços</v>
          </cell>
          <cell r="F110" t="str">
            <v>3.3.3.1</v>
          </cell>
          <cell r="G110" t="str">
            <v>+ Utilidades E Serviços</v>
          </cell>
          <cell r="H110" t="str">
            <v>MC</v>
          </cell>
          <cell r="I110" t="str">
            <v>OUTRAS</v>
          </cell>
          <cell r="J110" t="str">
            <v>Utilidades e Serviços</v>
          </cell>
        </row>
        <row r="111">
          <cell r="A111" t="str">
            <v>2 4010601008</v>
          </cell>
          <cell r="B111" t="str">
            <v>Condominio Proprio</v>
          </cell>
          <cell r="C111" t="str">
            <v>Despesas Operacionais</v>
          </cell>
          <cell r="D111" t="str">
            <v>Gerais</v>
          </cell>
          <cell r="E111" t="str">
            <v>Utilidades E Serviços</v>
          </cell>
          <cell r="F111" t="str">
            <v>3.3.3.1</v>
          </cell>
          <cell r="G111" t="str">
            <v>+ Utilidades E Serviços</v>
          </cell>
          <cell r="H111" t="str">
            <v>MC</v>
          </cell>
          <cell r="I111" t="str">
            <v>OUTRAS</v>
          </cell>
          <cell r="J111" t="str">
            <v>Utilidades e Serviços</v>
          </cell>
        </row>
        <row r="112">
          <cell r="A112" t="str">
            <v>2 4010602004</v>
          </cell>
          <cell r="B112" t="str">
            <v>Franquias E Sinistros</v>
          </cell>
          <cell r="C112" t="str">
            <v>Despesas Operacionais</v>
          </cell>
          <cell r="D112" t="str">
            <v>Gerais</v>
          </cell>
          <cell r="E112" t="str">
            <v>Seguros</v>
          </cell>
          <cell r="F112" t="str">
            <v>3.3.3.2</v>
          </cell>
          <cell r="G112" t="str">
            <v>+ Franquias E Sinistros</v>
          </cell>
          <cell r="H112" t="str">
            <v>MC</v>
          </cell>
          <cell r="I112" t="str">
            <v>OUTRAS</v>
          </cell>
          <cell r="J112" t="str">
            <v>Franquias e Sinistros</v>
          </cell>
        </row>
        <row r="113">
          <cell r="A113" t="str">
            <v>2 4010204008</v>
          </cell>
          <cell r="B113" t="str">
            <v>Servicos De Limpeza</v>
          </cell>
          <cell r="C113" t="str">
            <v>Despesas Operacionais</v>
          </cell>
          <cell r="D113" t="str">
            <v>Gerais</v>
          </cell>
          <cell r="E113" t="str">
            <v>Serviços De Pessoas Jurídicas</v>
          </cell>
          <cell r="F113" t="str">
            <v>3.3.3.3</v>
          </cell>
          <cell r="G113" t="str">
            <v>+ Segurança E Limpeza</v>
          </cell>
          <cell r="H113" t="str">
            <v>MC</v>
          </cell>
          <cell r="I113" t="str">
            <v>OUTRAS</v>
          </cell>
          <cell r="J113" t="str">
            <v>Segurança e Limpeza</v>
          </cell>
        </row>
        <row r="114">
          <cell r="A114" t="str">
            <v>2 4010204016</v>
          </cell>
          <cell r="B114" t="str">
            <v>Servicos De Seguranca</v>
          </cell>
          <cell r="C114" t="str">
            <v>Despesas Operacionais</v>
          </cell>
          <cell r="D114" t="str">
            <v>Gerais</v>
          </cell>
          <cell r="E114" t="str">
            <v>Serviços De Pessoas Jurídicas</v>
          </cell>
          <cell r="F114" t="str">
            <v>3.3.3.3</v>
          </cell>
          <cell r="G114" t="str">
            <v>+ Segurança E Limpeza</v>
          </cell>
          <cell r="H114" t="str">
            <v>MC</v>
          </cell>
          <cell r="I114" t="str">
            <v>OUTRAS</v>
          </cell>
          <cell r="J114" t="str">
            <v>Segurança e Limpeza</v>
          </cell>
        </row>
        <row r="115">
          <cell r="A115" t="str">
            <v>2 4010204002</v>
          </cell>
          <cell r="B115" t="str">
            <v>Adminstração De Zona Azul</v>
          </cell>
          <cell r="C115" t="str">
            <v>Despesas Operacionais</v>
          </cell>
          <cell r="D115" t="str">
            <v>Gerais</v>
          </cell>
          <cell r="E115" t="str">
            <v>Serviços De Pessoas Jurídicas</v>
          </cell>
          <cell r="F115" t="str">
            <v>3.3.3.4</v>
          </cell>
          <cell r="G115" t="str">
            <v>+ Serviços De Pj</v>
          </cell>
          <cell r="H115" t="str">
            <v>MC</v>
          </cell>
          <cell r="I115" t="str">
            <v>OUTRAS</v>
          </cell>
          <cell r="J115" t="str">
            <v>Serviços PJ</v>
          </cell>
        </row>
        <row r="116">
          <cell r="A116" t="str">
            <v>2 4010204003</v>
          </cell>
          <cell r="B116" t="str">
            <v>Assessoria Comercial</v>
          </cell>
          <cell r="C116" t="str">
            <v>Despesas Operacionais</v>
          </cell>
          <cell r="D116" t="str">
            <v>Gerais</v>
          </cell>
          <cell r="E116" t="str">
            <v>Serviços De Pessoas Jurídicas</v>
          </cell>
          <cell r="F116" t="str">
            <v>3.3.3.4</v>
          </cell>
          <cell r="G116" t="str">
            <v>+ Serviços De Pj</v>
          </cell>
          <cell r="H116" t="str">
            <v>MC</v>
          </cell>
          <cell r="I116" t="str">
            <v>OUTRAS</v>
          </cell>
          <cell r="J116" t="str">
            <v>Serviços PJ</v>
          </cell>
        </row>
        <row r="117">
          <cell r="A117" t="str">
            <v>2 4010204004</v>
          </cell>
          <cell r="B117" t="str">
            <v>Assessoria Tributaria E Juridica Pj</v>
          </cell>
          <cell r="C117" t="str">
            <v>Despesas Operacionais</v>
          </cell>
          <cell r="D117" t="str">
            <v>Gerais</v>
          </cell>
          <cell r="E117" t="str">
            <v>Serviços De Pessoas Jurídicas</v>
          </cell>
          <cell r="F117" t="str">
            <v>3.3.3.4</v>
          </cell>
          <cell r="G117" t="str">
            <v>+ Serviços De Pj</v>
          </cell>
          <cell r="H117" t="str">
            <v>MC</v>
          </cell>
          <cell r="I117" t="str">
            <v>OUTRAS</v>
          </cell>
          <cell r="J117" t="str">
            <v>Serviços PJ</v>
          </cell>
        </row>
        <row r="118">
          <cell r="A118" t="str">
            <v>2 4010204005</v>
          </cell>
          <cell r="B118" t="str">
            <v>Assessorias Diversas</v>
          </cell>
          <cell r="C118" t="str">
            <v>Despesas Operacionais</v>
          </cell>
          <cell r="D118" t="str">
            <v>Gerais</v>
          </cell>
          <cell r="E118" t="str">
            <v>Serviços De Pessoas Jurídicas</v>
          </cell>
          <cell r="F118" t="str">
            <v>3.3.3.4</v>
          </cell>
          <cell r="G118" t="str">
            <v>+ Serviços De Pj</v>
          </cell>
          <cell r="H118" t="str">
            <v>MC</v>
          </cell>
          <cell r="I118" t="str">
            <v>OUTRAS</v>
          </cell>
          <cell r="J118" t="str">
            <v>Serviços PJ</v>
          </cell>
        </row>
        <row r="119">
          <cell r="A119" t="str">
            <v>2 4010204006</v>
          </cell>
          <cell r="B119" t="str">
            <v>Consultorias Diversas Pj</v>
          </cell>
          <cell r="C119" t="str">
            <v>Despesas Operacionais</v>
          </cell>
          <cell r="D119" t="str">
            <v>Gerais</v>
          </cell>
          <cell r="E119" t="str">
            <v>Serviços De Pessoas Jurídicas</v>
          </cell>
          <cell r="F119" t="str">
            <v>3.3.3.4</v>
          </cell>
          <cell r="G119" t="str">
            <v>+ Serviços De Pj</v>
          </cell>
          <cell r="H119" t="str">
            <v>MC</v>
          </cell>
          <cell r="I119" t="str">
            <v>OUTRAS</v>
          </cell>
          <cell r="J119" t="str">
            <v>Serviços PJ</v>
          </cell>
        </row>
        <row r="120">
          <cell r="A120" t="str">
            <v>2 4010204007</v>
          </cell>
          <cell r="B120" t="str">
            <v>Outros Servicos Pj</v>
          </cell>
          <cell r="C120" t="str">
            <v>Despesas Operacionais</v>
          </cell>
          <cell r="D120" t="str">
            <v>Gerais</v>
          </cell>
          <cell r="E120" t="str">
            <v>Serviços De Pessoas Jurídicas</v>
          </cell>
          <cell r="F120" t="str">
            <v>3.3.3.4</v>
          </cell>
          <cell r="G120" t="str">
            <v>+ Serviços De Pj</v>
          </cell>
          <cell r="H120" t="str">
            <v>MC</v>
          </cell>
          <cell r="I120" t="str">
            <v>OUTRAS</v>
          </cell>
          <cell r="J120" t="str">
            <v>Serviços PJ</v>
          </cell>
        </row>
        <row r="121">
          <cell r="A121" t="str">
            <v>2 4010204009</v>
          </cell>
          <cell r="B121" t="str">
            <v>Servicos De Arquitetura</v>
          </cell>
          <cell r="C121" t="str">
            <v>Despesas Operacionais</v>
          </cell>
          <cell r="D121" t="str">
            <v>Gerais</v>
          </cell>
          <cell r="E121" t="str">
            <v>Serviços De Pessoas Jurídicas</v>
          </cell>
          <cell r="F121" t="str">
            <v>3.3.3.4</v>
          </cell>
          <cell r="G121" t="str">
            <v>+ Serviços De Pj</v>
          </cell>
          <cell r="H121" t="str">
            <v>MC</v>
          </cell>
          <cell r="I121" t="str">
            <v>OUTRAS</v>
          </cell>
          <cell r="J121" t="str">
            <v>Serviços PJ</v>
          </cell>
        </row>
        <row r="122">
          <cell r="A122" t="str">
            <v>2 4010204010</v>
          </cell>
          <cell r="B122" t="str">
            <v>Servicos De Arquivo</v>
          </cell>
          <cell r="C122" t="str">
            <v>Despesas Operacionais</v>
          </cell>
          <cell r="D122" t="str">
            <v>Gerais</v>
          </cell>
          <cell r="E122" t="str">
            <v>Serviços De Pessoas Jurídicas</v>
          </cell>
          <cell r="F122" t="str">
            <v>3.3.3.4</v>
          </cell>
          <cell r="G122" t="str">
            <v>+ Serviços De Pj</v>
          </cell>
          <cell r="H122" t="str">
            <v>MC</v>
          </cell>
          <cell r="I122" t="str">
            <v>OUTRAS</v>
          </cell>
          <cell r="J122" t="str">
            <v>Serviços PJ</v>
          </cell>
        </row>
        <row r="123">
          <cell r="A123" t="str">
            <v>2 4010204011</v>
          </cell>
          <cell r="B123" t="str">
            <v>Servicos De Auditoria</v>
          </cell>
          <cell r="C123" t="str">
            <v>Despesas Operacionais</v>
          </cell>
          <cell r="D123" t="str">
            <v>Gerais</v>
          </cell>
          <cell r="E123" t="str">
            <v>Serviços De Pessoas Jurídicas</v>
          </cell>
          <cell r="F123" t="str">
            <v>3.3.3.4</v>
          </cell>
          <cell r="G123" t="str">
            <v>+ Serviços De Pj</v>
          </cell>
          <cell r="H123" t="str">
            <v>MC</v>
          </cell>
          <cell r="I123" t="str">
            <v>OUTRAS</v>
          </cell>
          <cell r="J123" t="str">
            <v>Serviços PJ</v>
          </cell>
        </row>
        <row r="124">
          <cell r="A124" t="str">
            <v>2 4010204012</v>
          </cell>
          <cell r="B124" t="str">
            <v>Servicos De Contabilidade E Fiscal</v>
          </cell>
          <cell r="C124" t="str">
            <v>Despesas Operacionais</v>
          </cell>
          <cell r="D124" t="str">
            <v>Gerais</v>
          </cell>
          <cell r="E124" t="str">
            <v>Serviços De Pessoas Jurídicas</v>
          </cell>
          <cell r="F124" t="str">
            <v>3.3.3.4</v>
          </cell>
          <cell r="G124" t="str">
            <v>+ Serviços De Pj</v>
          </cell>
          <cell r="H124" t="str">
            <v>MC</v>
          </cell>
          <cell r="I124" t="str">
            <v>OUTRAS</v>
          </cell>
          <cell r="J124" t="str">
            <v>Serviços PJ</v>
          </cell>
        </row>
        <row r="125">
          <cell r="A125" t="str">
            <v>2 4010204013</v>
          </cell>
          <cell r="B125" t="str">
            <v>Servicos De Depto Pessoal</v>
          </cell>
          <cell r="C125" t="str">
            <v>Despesas Operacionais</v>
          </cell>
          <cell r="D125" t="str">
            <v>Gerais</v>
          </cell>
          <cell r="E125" t="str">
            <v>Serviços De Pessoas Jurídicas</v>
          </cell>
          <cell r="F125" t="str">
            <v>3.3.3.4</v>
          </cell>
          <cell r="G125" t="str">
            <v>+ Serviços De Pj</v>
          </cell>
          <cell r="H125" t="str">
            <v>MC</v>
          </cell>
          <cell r="I125" t="str">
            <v>OUTRAS</v>
          </cell>
          <cell r="J125" t="str">
            <v>Serviços PJ</v>
          </cell>
        </row>
        <row r="126">
          <cell r="A126" t="str">
            <v>2 4010204014</v>
          </cell>
          <cell r="B126" t="str">
            <v>Servicos De Inspetoria</v>
          </cell>
          <cell r="C126" t="str">
            <v>Despesas Operacionais</v>
          </cell>
          <cell r="D126" t="str">
            <v>Gerais</v>
          </cell>
          <cell r="E126" t="str">
            <v>Serviços De Pessoas Jurídicas</v>
          </cell>
          <cell r="F126" t="str">
            <v>3.3.3.4</v>
          </cell>
          <cell r="G126" t="str">
            <v>+ Serviços De Pj</v>
          </cell>
          <cell r="H126" t="str">
            <v>MC</v>
          </cell>
          <cell r="I126" t="str">
            <v>OUTRAS</v>
          </cell>
          <cell r="J126" t="str">
            <v>Serviços PJ</v>
          </cell>
        </row>
        <row r="127">
          <cell r="A127" t="str">
            <v>2 4010204015</v>
          </cell>
          <cell r="B127" t="str">
            <v>Servicos De Mensageiros</v>
          </cell>
          <cell r="C127" t="str">
            <v>Despesas Operacionais</v>
          </cell>
          <cell r="D127" t="str">
            <v>Gerais</v>
          </cell>
          <cell r="E127" t="str">
            <v>Serviços De Pessoas Jurídicas</v>
          </cell>
          <cell r="F127" t="str">
            <v>3.3.3.4</v>
          </cell>
          <cell r="G127" t="str">
            <v>+ Serviços De Pj</v>
          </cell>
          <cell r="H127" t="str">
            <v>MC</v>
          </cell>
          <cell r="I127" t="str">
            <v>OUTRAS</v>
          </cell>
          <cell r="J127" t="str">
            <v>Serviços PJ</v>
          </cell>
        </row>
        <row r="128">
          <cell r="A128" t="str">
            <v>2 4010204017</v>
          </cell>
          <cell r="B128" t="str">
            <v>Servicos De Informatica</v>
          </cell>
          <cell r="C128" t="str">
            <v>Despesas Operacionais</v>
          </cell>
          <cell r="D128" t="str">
            <v>Gerais</v>
          </cell>
          <cell r="E128" t="str">
            <v>Serviços De Pessoas Jurídicas</v>
          </cell>
          <cell r="F128" t="str">
            <v>3.3.3.4</v>
          </cell>
          <cell r="G128" t="str">
            <v>+ Serviços De Pj</v>
          </cell>
          <cell r="H128" t="str">
            <v>MC</v>
          </cell>
          <cell r="I128" t="str">
            <v>OUTRAS</v>
          </cell>
          <cell r="J128" t="str">
            <v>Serviços PJ</v>
          </cell>
        </row>
        <row r="129">
          <cell r="A129" t="str">
            <v>2 4010204018</v>
          </cell>
          <cell r="B129" t="str">
            <v>Servicos Sac / Sinistro</v>
          </cell>
          <cell r="C129" t="str">
            <v>Despesas Operacionais</v>
          </cell>
          <cell r="D129" t="str">
            <v>Gerais</v>
          </cell>
          <cell r="E129" t="str">
            <v>Serviços De Pessoas Jurídicas</v>
          </cell>
          <cell r="F129" t="str">
            <v>3.3.3.4</v>
          </cell>
          <cell r="G129" t="str">
            <v>+ Serviços De Pj</v>
          </cell>
          <cell r="H129" t="str">
            <v>MC</v>
          </cell>
          <cell r="I129" t="str">
            <v>OUTRAS</v>
          </cell>
          <cell r="J129" t="str">
            <v>Serviços PJ</v>
          </cell>
        </row>
        <row r="130">
          <cell r="A130" t="str">
            <v>2 4010204019</v>
          </cell>
          <cell r="B130" t="str">
            <v>Sinalizacao E Comunicacao Visual</v>
          </cell>
          <cell r="C130" t="str">
            <v>Despesas Operacionais</v>
          </cell>
          <cell r="D130" t="str">
            <v>Gerais</v>
          </cell>
          <cell r="E130" t="str">
            <v>Serviços De Pessoas Jurídicas</v>
          </cell>
          <cell r="F130" t="str">
            <v>3.3.3.4</v>
          </cell>
          <cell r="G130" t="str">
            <v>+ Serviços De Pj</v>
          </cell>
          <cell r="H130" t="str">
            <v>MC</v>
          </cell>
          <cell r="I130" t="str">
            <v>OUTRAS</v>
          </cell>
          <cell r="J130" t="str">
            <v>Serviços PJ</v>
          </cell>
        </row>
        <row r="131">
          <cell r="A131" t="str">
            <v>2 4010204020</v>
          </cell>
          <cell r="B131" t="str">
            <v>Assessoria De Imprensa</v>
          </cell>
          <cell r="C131" t="str">
            <v>Despesas Operacionais</v>
          </cell>
          <cell r="D131" t="str">
            <v>Gerais</v>
          </cell>
          <cell r="E131" t="str">
            <v>Serviços De Pessoas Jurídicas</v>
          </cell>
          <cell r="F131" t="str">
            <v>3.3.3.4</v>
          </cell>
          <cell r="G131" t="str">
            <v>+ Serviços De Pj</v>
          </cell>
          <cell r="H131" t="str">
            <v>MC</v>
          </cell>
          <cell r="I131" t="str">
            <v>OUTRAS</v>
          </cell>
          <cell r="J131" t="str">
            <v>Serviços PJ</v>
          </cell>
        </row>
        <row r="132">
          <cell r="A132" t="str">
            <v>2 4010205001</v>
          </cell>
          <cell r="B132" t="str">
            <v>Consultorias Diversas Pf</v>
          </cell>
          <cell r="C132" t="str">
            <v>Despesas Operacionais</v>
          </cell>
          <cell r="D132" t="str">
            <v>Gerais</v>
          </cell>
          <cell r="E132" t="str">
            <v>Serviços De Pessoas Físicas</v>
          </cell>
          <cell r="F132" t="str">
            <v>3.3.3.4</v>
          </cell>
          <cell r="G132" t="str">
            <v>+ Serviços De Pj</v>
          </cell>
          <cell r="H132" t="str">
            <v>MC</v>
          </cell>
          <cell r="I132" t="str">
            <v>OUTRAS</v>
          </cell>
          <cell r="J132" t="str">
            <v>Serviços PJ</v>
          </cell>
        </row>
        <row r="133">
          <cell r="A133" t="str">
            <v>2 4010205002</v>
          </cell>
          <cell r="B133" t="str">
            <v>Outros Servicos Pf</v>
          </cell>
          <cell r="C133" t="str">
            <v>Despesas Operacionais</v>
          </cell>
          <cell r="D133" t="str">
            <v>Gerais</v>
          </cell>
          <cell r="E133" t="str">
            <v>Serviços De Pessoas Físicas</v>
          </cell>
          <cell r="F133" t="str">
            <v>3.3.3.4</v>
          </cell>
          <cell r="G133" t="str">
            <v>+ Serviços De Pj</v>
          </cell>
          <cell r="H133" t="str">
            <v>MC</v>
          </cell>
          <cell r="I133" t="str">
            <v>OUTRAS</v>
          </cell>
          <cell r="J133" t="str">
            <v>Serviços PJ</v>
          </cell>
        </row>
        <row r="134">
          <cell r="A134" t="str">
            <v>2 4010205003</v>
          </cell>
          <cell r="B134" t="str">
            <v>Assessoria De Imprensa</v>
          </cell>
          <cell r="C134" t="str">
            <v>Despesas Operacionais</v>
          </cell>
          <cell r="D134" t="str">
            <v>Gerais</v>
          </cell>
          <cell r="E134" t="str">
            <v>Serviços De Pessoas Físicas</v>
          </cell>
          <cell r="F134" t="str">
            <v>3.3.3.4</v>
          </cell>
          <cell r="G134" t="str">
            <v>+ Serviços De Pj</v>
          </cell>
          <cell r="H134" t="str">
            <v>MC</v>
          </cell>
          <cell r="I134" t="str">
            <v>OUTRAS</v>
          </cell>
          <cell r="J134" t="str">
            <v>Serviços PJ</v>
          </cell>
        </row>
        <row r="135">
          <cell r="A135" t="str">
            <v>2 4010205004</v>
          </cell>
          <cell r="B135" t="str">
            <v>Assessoria Tributaria E Juridica</v>
          </cell>
          <cell r="C135" t="str">
            <v>Despesas Operacionais</v>
          </cell>
          <cell r="D135" t="str">
            <v>Gerais</v>
          </cell>
          <cell r="E135" t="str">
            <v>Serviços De Pessoas Físicas</v>
          </cell>
          <cell r="F135" t="str">
            <v>3.3.3.4</v>
          </cell>
          <cell r="G135" t="str">
            <v>+ Serviços De Pj</v>
          </cell>
          <cell r="H135" t="str">
            <v>MC</v>
          </cell>
          <cell r="I135" t="str">
            <v>OUTRAS</v>
          </cell>
          <cell r="J135" t="str">
            <v>Serviços PJ</v>
          </cell>
        </row>
        <row r="136">
          <cell r="A136" t="str">
            <v>2 4010701001</v>
          </cell>
          <cell r="B136" t="str">
            <v>Manutencao De Instalacoes Estacionamento</v>
          </cell>
          <cell r="C136" t="str">
            <v>Despesas Operacionais</v>
          </cell>
          <cell r="D136" t="str">
            <v>Gerais</v>
          </cell>
          <cell r="E136" t="str">
            <v>Manutenção</v>
          </cell>
          <cell r="F136" t="str">
            <v>3.3.3.5</v>
          </cell>
          <cell r="G136" t="str">
            <v>+ Manutenção</v>
          </cell>
          <cell r="H136" t="str">
            <v>MC</v>
          </cell>
          <cell r="I136" t="str">
            <v>OUTRAS</v>
          </cell>
          <cell r="J136" t="str">
            <v>Manutenção</v>
          </cell>
        </row>
        <row r="137">
          <cell r="A137" t="str">
            <v>2 4010701002</v>
          </cell>
          <cell r="B137" t="str">
            <v>Manutencao De Escritorio</v>
          </cell>
          <cell r="C137" t="str">
            <v>Despesas Operacionais</v>
          </cell>
          <cell r="D137" t="str">
            <v>Gerais</v>
          </cell>
          <cell r="E137" t="str">
            <v>Manutenção</v>
          </cell>
          <cell r="F137" t="str">
            <v>3.3.3.5</v>
          </cell>
          <cell r="G137" t="str">
            <v>+ Manutenção</v>
          </cell>
          <cell r="H137" t="str">
            <v>MC</v>
          </cell>
          <cell r="I137" t="str">
            <v>OUTRAS</v>
          </cell>
          <cell r="J137" t="str">
            <v>Manutenção</v>
          </cell>
        </row>
        <row r="138">
          <cell r="A138" t="str">
            <v>2 4010701003</v>
          </cell>
          <cell r="B138" t="str">
            <v>Manutencao De Maquinas E Equipamentos</v>
          </cell>
          <cell r="C138" t="str">
            <v>Despesas Operacionais</v>
          </cell>
          <cell r="D138" t="str">
            <v>Gerais</v>
          </cell>
          <cell r="E138" t="str">
            <v>Manutenção</v>
          </cell>
          <cell r="F138" t="str">
            <v>3.3.3.5</v>
          </cell>
          <cell r="G138" t="str">
            <v>+ Manutenção</v>
          </cell>
          <cell r="H138" t="str">
            <v>MC</v>
          </cell>
          <cell r="I138" t="str">
            <v>OUTRAS</v>
          </cell>
          <cell r="J138" t="str">
            <v>Manutenção</v>
          </cell>
        </row>
        <row r="139">
          <cell r="A139" t="str">
            <v>2 4010701004</v>
          </cell>
          <cell r="B139" t="str">
            <v>Manutencao De Veiculos</v>
          </cell>
          <cell r="C139" t="str">
            <v>Despesas Operacionais</v>
          </cell>
          <cell r="D139" t="str">
            <v>Gerais</v>
          </cell>
          <cell r="E139" t="str">
            <v>Manutenção</v>
          </cell>
          <cell r="F139" t="str">
            <v>3.3.3.5</v>
          </cell>
          <cell r="G139" t="str">
            <v>+ Manutenção</v>
          </cell>
          <cell r="H139" t="str">
            <v>MC</v>
          </cell>
          <cell r="I139" t="str">
            <v>OUTRAS</v>
          </cell>
          <cell r="J139" t="str">
            <v>Manutenção</v>
          </cell>
        </row>
        <row r="140">
          <cell r="A140" t="str">
            <v>2 4010701005</v>
          </cell>
          <cell r="B140" t="str">
            <v>Manutencao De Sistemas</v>
          </cell>
          <cell r="C140" t="str">
            <v>Despesas Operacionais</v>
          </cell>
          <cell r="D140" t="str">
            <v>Gerais</v>
          </cell>
          <cell r="E140" t="str">
            <v>Manutenção</v>
          </cell>
          <cell r="F140" t="str">
            <v>3.3.3.5</v>
          </cell>
          <cell r="G140" t="str">
            <v>+ Manutenção</v>
          </cell>
          <cell r="H140" t="str">
            <v>MC</v>
          </cell>
          <cell r="I140" t="str">
            <v>OUTRAS</v>
          </cell>
          <cell r="J140" t="str">
            <v>Manutenção</v>
          </cell>
        </row>
        <row r="141">
          <cell r="A141" t="str">
            <v>2 4010701006</v>
          </cell>
          <cell r="B141" t="str">
            <v>Manutencao De Sinalizacao Comun.Visual</v>
          </cell>
          <cell r="C141" t="str">
            <v>Despesas Operacionais</v>
          </cell>
          <cell r="D141" t="str">
            <v>Gerais</v>
          </cell>
          <cell r="E141" t="str">
            <v>Manutenção</v>
          </cell>
          <cell r="F141" t="str">
            <v>3.3.3.5</v>
          </cell>
          <cell r="G141" t="str">
            <v>+ Manutenção</v>
          </cell>
          <cell r="H141" t="str">
            <v>MC</v>
          </cell>
          <cell r="I141" t="str">
            <v>OUTRAS</v>
          </cell>
          <cell r="J141" t="str">
            <v>Manutenção</v>
          </cell>
        </row>
        <row r="142">
          <cell r="A142" t="str">
            <v>2 4010701007</v>
          </cell>
          <cell r="B142" t="str">
            <v>Manutencao De Zona Azul</v>
          </cell>
          <cell r="C142" t="str">
            <v>Despesas Operacionais</v>
          </cell>
          <cell r="D142" t="str">
            <v>Gerais</v>
          </cell>
          <cell r="E142" t="str">
            <v>Manutenção</v>
          </cell>
          <cell r="F142" t="str">
            <v>3.3.3.5</v>
          </cell>
          <cell r="G142" t="str">
            <v>+ Manutenção</v>
          </cell>
          <cell r="H142" t="str">
            <v>MC</v>
          </cell>
          <cell r="I142" t="str">
            <v>OUTRAS</v>
          </cell>
          <cell r="J142" t="str">
            <v>Manutenção</v>
          </cell>
        </row>
        <row r="143">
          <cell r="A143" t="str">
            <v>2 4010701008</v>
          </cell>
          <cell r="B143" t="str">
            <v>Manutencao De Parquimetro</v>
          </cell>
          <cell r="C143" t="str">
            <v>Despesas Operacionais</v>
          </cell>
          <cell r="D143" t="str">
            <v>Gerais</v>
          </cell>
          <cell r="E143" t="str">
            <v>Manutenção</v>
          </cell>
          <cell r="F143" t="str">
            <v>3.3.3.5</v>
          </cell>
          <cell r="G143" t="str">
            <v>+ Manutenção</v>
          </cell>
          <cell r="H143" t="str">
            <v>MC</v>
          </cell>
          <cell r="I143" t="str">
            <v>OUTRAS</v>
          </cell>
          <cell r="J143" t="str">
            <v>Manutenção</v>
          </cell>
        </row>
        <row r="144">
          <cell r="A144" t="str">
            <v>2 4010501001</v>
          </cell>
          <cell r="B144" t="str">
            <v>Propaganda E Publicidade</v>
          </cell>
          <cell r="C144" t="str">
            <v>Despesas Operacionais</v>
          </cell>
          <cell r="D144" t="str">
            <v>Gerais</v>
          </cell>
          <cell r="E144" t="str">
            <v>Propaganda E Publicidade</v>
          </cell>
          <cell r="F144" t="str">
            <v>3.3.3.6</v>
          </cell>
          <cell r="G144" t="str">
            <v>+ Outras Despesas</v>
          </cell>
          <cell r="H144" t="str">
            <v>MC</v>
          </cell>
          <cell r="I144" t="str">
            <v>OUTRAS</v>
          </cell>
          <cell r="J144" t="str">
            <v>Outras</v>
          </cell>
        </row>
        <row r="145">
          <cell r="A145" t="str">
            <v>2 4010501002</v>
          </cell>
          <cell r="B145" t="str">
            <v>Material Promocional</v>
          </cell>
          <cell r="C145" t="str">
            <v>Despesas Operacionais</v>
          </cell>
          <cell r="D145" t="str">
            <v>Gerais</v>
          </cell>
          <cell r="E145" t="str">
            <v>Propaganda E Publicidade</v>
          </cell>
          <cell r="F145" t="str">
            <v>3.3.3.6</v>
          </cell>
          <cell r="G145" t="str">
            <v>+ Outras Despesas</v>
          </cell>
          <cell r="H145" t="str">
            <v>MC</v>
          </cell>
          <cell r="I145" t="str">
            <v>OUTRAS</v>
          </cell>
          <cell r="J145" t="str">
            <v>Outras</v>
          </cell>
        </row>
        <row r="146">
          <cell r="A146" t="str">
            <v>2 4010602001</v>
          </cell>
          <cell r="B146" t="str">
            <v>Sobre Ativos</v>
          </cell>
          <cell r="C146" t="str">
            <v>Despesas Operacionais</v>
          </cell>
          <cell r="D146" t="str">
            <v>Gerais</v>
          </cell>
          <cell r="E146" t="str">
            <v>Seguros</v>
          </cell>
          <cell r="F146" t="str">
            <v>3.3.3.6</v>
          </cell>
          <cell r="G146" t="str">
            <v>+ Outras Despesas</v>
          </cell>
          <cell r="H146" t="str">
            <v>MC</v>
          </cell>
          <cell r="I146" t="str">
            <v>OUTRAS</v>
          </cell>
          <cell r="J146" t="str">
            <v>Outras</v>
          </cell>
        </row>
        <row r="147">
          <cell r="A147" t="str">
            <v>2 4010602002</v>
          </cell>
          <cell r="B147" t="str">
            <v>Rc Garagista</v>
          </cell>
          <cell r="C147" t="str">
            <v>Despesas Operacionais</v>
          </cell>
          <cell r="D147" t="str">
            <v>Gerais</v>
          </cell>
          <cell r="E147" t="str">
            <v>Seguros</v>
          </cell>
          <cell r="F147" t="str">
            <v>3.3.3.6</v>
          </cell>
          <cell r="G147" t="str">
            <v>+ Franquias E Sinistros</v>
          </cell>
          <cell r="H147" t="str">
            <v>MC</v>
          </cell>
          <cell r="I147" t="str">
            <v>OUTRAS</v>
          </cell>
          <cell r="J147" t="str">
            <v>Franquias e Sinistros</v>
          </cell>
        </row>
        <row r="148">
          <cell r="A148" t="str">
            <v>2 4010602003</v>
          </cell>
          <cell r="B148" t="str">
            <v>Rd Valores</v>
          </cell>
          <cell r="C148" t="str">
            <v>Despesas Operacionais</v>
          </cell>
          <cell r="D148" t="str">
            <v>Gerais</v>
          </cell>
          <cell r="E148" t="str">
            <v>Seguros</v>
          </cell>
          <cell r="F148" t="str">
            <v>3.3.3.6</v>
          </cell>
          <cell r="G148" t="str">
            <v>+ Franquias E Sinistros</v>
          </cell>
          <cell r="H148" t="str">
            <v>MC</v>
          </cell>
          <cell r="I148" t="str">
            <v>OUTRAS</v>
          </cell>
          <cell r="J148" t="str">
            <v>Franquias e Sinistros</v>
          </cell>
        </row>
        <row r="149">
          <cell r="A149" t="str">
            <v>2 4010602005</v>
          </cell>
          <cell r="B149" t="str">
            <v>Instalacoes Fisicas</v>
          </cell>
          <cell r="C149" t="str">
            <v>Despesas Operacionais</v>
          </cell>
          <cell r="D149" t="str">
            <v>Gerais</v>
          </cell>
          <cell r="E149" t="str">
            <v>Seguros</v>
          </cell>
          <cell r="F149" t="str">
            <v>3.3.3.6</v>
          </cell>
          <cell r="G149" t="str">
            <v>+ Outras Despesas</v>
          </cell>
          <cell r="H149" t="str">
            <v>MC</v>
          </cell>
          <cell r="I149" t="str">
            <v>OUTRAS</v>
          </cell>
          <cell r="J149" t="str">
            <v>Outras</v>
          </cell>
        </row>
        <row r="150">
          <cell r="A150" t="str">
            <v>2 4010602006</v>
          </cell>
          <cell r="B150" t="str">
            <v>Outros Seguros</v>
          </cell>
          <cell r="C150" t="str">
            <v>Despesas Operacionais</v>
          </cell>
          <cell r="D150" t="str">
            <v>Gerais</v>
          </cell>
          <cell r="E150" t="str">
            <v>Seguros</v>
          </cell>
          <cell r="F150" t="str">
            <v>3.3.3.6</v>
          </cell>
          <cell r="G150" t="str">
            <v>+ Outras Despesas</v>
          </cell>
          <cell r="H150" t="str">
            <v>MC</v>
          </cell>
          <cell r="I150" t="str">
            <v>OUTRAS</v>
          </cell>
          <cell r="J150" t="str">
            <v>Outras</v>
          </cell>
        </row>
        <row r="151">
          <cell r="A151" t="str">
            <v>2 4010602007</v>
          </cell>
          <cell r="B151" t="str">
            <v>Garantia</v>
          </cell>
          <cell r="C151" t="str">
            <v>Despesas Operacionais</v>
          </cell>
          <cell r="D151" t="str">
            <v>Gerais</v>
          </cell>
          <cell r="E151" t="str">
            <v>Seguros</v>
          </cell>
          <cell r="F151" t="str">
            <v>3.3.3.6</v>
          </cell>
          <cell r="G151" t="str">
            <v>+ Outras Despesas</v>
          </cell>
          <cell r="H151" t="str">
            <v>MC</v>
          </cell>
          <cell r="I151" t="str">
            <v>OUTRAS</v>
          </cell>
          <cell r="J151" t="str">
            <v>Outras</v>
          </cell>
        </row>
        <row r="152">
          <cell r="A152" t="str">
            <v>2 4010801001</v>
          </cell>
          <cell r="B152" t="str">
            <v>Xerox E Encadernacoes</v>
          </cell>
          <cell r="C152" t="str">
            <v>Despesas Operacionais</v>
          </cell>
          <cell r="D152" t="str">
            <v>Gerais</v>
          </cell>
          <cell r="E152" t="str">
            <v>Despesas Gerais</v>
          </cell>
          <cell r="F152" t="str">
            <v>3.3.3.6</v>
          </cell>
          <cell r="G152" t="str">
            <v>+ Outras Despesas</v>
          </cell>
          <cell r="H152" t="str">
            <v>MC</v>
          </cell>
          <cell r="I152" t="str">
            <v>OUTRAS</v>
          </cell>
          <cell r="J152" t="str">
            <v>Outras</v>
          </cell>
        </row>
        <row r="153">
          <cell r="A153" t="str">
            <v>2 4010801002</v>
          </cell>
          <cell r="B153" t="str">
            <v>Custo De Emissao De Selo</v>
          </cell>
          <cell r="C153" t="str">
            <v>Despesas Operacionais</v>
          </cell>
          <cell r="D153" t="str">
            <v>Gerais</v>
          </cell>
          <cell r="E153" t="str">
            <v>Despesas Gerais</v>
          </cell>
          <cell r="F153" t="str">
            <v>3.3.3.6</v>
          </cell>
          <cell r="G153" t="str">
            <v>+ Outras Despesas</v>
          </cell>
          <cell r="H153" t="str">
            <v>MC</v>
          </cell>
          <cell r="I153" t="str">
            <v>OUTRAS</v>
          </cell>
          <cell r="J153" t="str">
            <v>Outras</v>
          </cell>
        </row>
        <row r="154">
          <cell r="A154" t="str">
            <v>2 4010801003</v>
          </cell>
          <cell r="B154" t="str">
            <v>Material De Consumo</v>
          </cell>
          <cell r="C154" t="str">
            <v>Despesas Operacionais</v>
          </cell>
          <cell r="D154" t="str">
            <v>Gerais</v>
          </cell>
          <cell r="E154" t="str">
            <v>Despesas Gerais</v>
          </cell>
          <cell r="F154" t="str">
            <v>3.3.3.6</v>
          </cell>
          <cell r="G154" t="str">
            <v>+ Outras Despesas</v>
          </cell>
          <cell r="H154" t="str">
            <v>MC</v>
          </cell>
          <cell r="I154" t="str">
            <v>OUTRAS</v>
          </cell>
          <cell r="J154" t="str">
            <v>Outras</v>
          </cell>
        </row>
        <row r="155">
          <cell r="A155" t="str">
            <v>2 4010801004</v>
          </cell>
          <cell r="B155" t="str">
            <v>Bens De Valores Irrelevantes</v>
          </cell>
          <cell r="C155" t="str">
            <v>Despesas Operacionais</v>
          </cell>
          <cell r="D155" t="str">
            <v>Gerais</v>
          </cell>
          <cell r="E155" t="str">
            <v>Despesas Gerais</v>
          </cell>
          <cell r="F155" t="str">
            <v>3.3.3.6</v>
          </cell>
          <cell r="G155" t="str">
            <v>+ Outras Despesas</v>
          </cell>
          <cell r="H155" t="str">
            <v>MC</v>
          </cell>
          <cell r="I155" t="str">
            <v>OUTRAS</v>
          </cell>
          <cell r="J155" t="str">
            <v>Outras</v>
          </cell>
        </row>
        <row r="156">
          <cell r="A156" t="str">
            <v>2 4010801005</v>
          </cell>
          <cell r="B156" t="str">
            <v>Fretes E Carretos/Transporte De Valores</v>
          </cell>
          <cell r="C156" t="str">
            <v>Despesas Operacionais</v>
          </cell>
          <cell r="D156" t="str">
            <v>Gerais</v>
          </cell>
          <cell r="E156" t="str">
            <v>Despesas Gerais</v>
          </cell>
          <cell r="F156" t="str">
            <v>3.3.3.6</v>
          </cell>
          <cell r="G156" t="str">
            <v>+ Outras Despesas</v>
          </cell>
          <cell r="H156" t="str">
            <v>MC</v>
          </cell>
          <cell r="I156" t="str">
            <v>OUTRAS</v>
          </cell>
          <cell r="J156" t="str">
            <v>Outras</v>
          </cell>
        </row>
        <row r="157">
          <cell r="A157" t="str">
            <v>2 4010801006</v>
          </cell>
          <cell r="B157" t="str">
            <v>Despesas Legais / Cartorio</v>
          </cell>
          <cell r="C157" t="str">
            <v>Despesas Operacionais</v>
          </cell>
          <cell r="D157" t="str">
            <v>Gerais</v>
          </cell>
          <cell r="E157" t="str">
            <v>Despesas Gerais</v>
          </cell>
          <cell r="F157" t="str">
            <v>3.3.3.6</v>
          </cell>
          <cell r="G157" t="str">
            <v>+ Outras Despesas</v>
          </cell>
          <cell r="H157" t="str">
            <v>MC</v>
          </cell>
          <cell r="I157" t="str">
            <v>OUTRAS</v>
          </cell>
          <cell r="J157" t="str">
            <v>Outras</v>
          </cell>
        </row>
        <row r="158">
          <cell r="A158" t="str">
            <v>2 4010801007</v>
          </cell>
          <cell r="B158" t="str">
            <v>Perdas Eventuais</v>
          </cell>
          <cell r="C158" t="str">
            <v>Despesas Operacionais</v>
          </cell>
          <cell r="D158" t="str">
            <v>Gerais</v>
          </cell>
          <cell r="E158" t="str">
            <v>Despesas Gerais</v>
          </cell>
          <cell r="F158" t="str">
            <v>3.3.3.6</v>
          </cell>
          <cell r="G158" t="str">
            <v>+ Outras Despesas</v>
          </cell>
          <cell r="H158" t="str">
            <v>MC</v>
          </cell>
          <cell r="I158" t="str">
            <v>OUTRAS</v>
          </cell>
          <cell r="J158" t="str">
            <v>Outras</v>
          </cell>
        </row>
        <row r="159">
          <cell r="A159" t="str">
            <v>2 4010801008</v>
          </cell>
          <cell r="B159" t="str">
            <v>Reembolso De Quilometragem</v>
          </cell>
          <cell r="C159" t="str">
            <v>Despesas Operacionais</v>
          </cell>
          <cell r="D159" t="str">
            <v>Gerais</v>
          </cell>
          <cell r="E159" t="str">
            <v>Despesas Gerais</v>
          </cell>
          <cell r="F159" t="str">
            <v>3.3.3.6</v>
          </cell>
          <cell r="G159" t="str">
            <v>+ Outras Despesas</v>
          </cell>
          <cell r="H159" t="str">
            <v>MC</v>
          </cell>
          <cell r="I159" t="str">
            <v>OUTRAS</v>
          </cell>
          <cell r="J159" t="str">
            <v>Despesas de viagens</v>
          </cell>
        </row>
        <row r="160">
          <cell r="A160" t="str">
            <v>2 4010801009</v>
          </cell>
          <cell r="B160" t="str">
            <v>Despesas De Viagem</v>
          </cell>
          <cell r="C160" t="str">
            <v>Despesas Operacionais</v>
          </cell>
          <cell r="D160" t="str">
            <v>Gerais</v>
          </cell>
          <cell r="E160" t="str">
            <v>Despesas Gerais</v>
          </cell>
          <cell r="F160" t="str">
            <v>3.3.3.6</v>
          </cell>
          <cell r="G160" t="str">
            <v>+ Outras Despesas</v>
          </cell>
          <cell r="H160" t="str">
            <v>MC</v>
          </cell>
          <cell r="I160" t="str">
            <v>OUTRAS</v>
          </cell>
          <cell r="J160" t="str">
            <v>Despesas de viagens</v>
          </cell>
        </row>
        <row r="161">
          <cell r="A161" t="str">
            <v>2 4010801010</v>
          </cell>
          <cell r="B161" t="str">
            <v>Despesas Com Lanches E Refeicoes</v>
          </cell>
          <cell r="C161" t="str">
            <v>Despesas Operacionais</v>
          </cell>
          <cell r="D161" t="str">
            <v>Gerais</v>
          </cell>
          <cell r="E161" t="str">
            <v>Despesas Gerais</v>
          </cell>
          <cell r="F161" t="str">
            <v>3.3.3.6</v>
          </cell>
          <cell r="G161" t="str">
            <v>+ Outras Despesas</v>
          </cell>
          <cell r="H161" t="str">
            <v>MC</v>
          </cell>
          <cell r="I161" t="str">
            <v>OUTRAS</v>
          </cell>
          <cell r="J161" t="str">
            <v>Despesas de viagens</v>
          </cell>
        </row>
        <row r="162">
          <cell r="A162" t="str">
            <v>2 4010801011</v>
          </cell>
          <cell r="B162" t="str">
            <v>Despesas Diversas</v>
          </cell>
          <cell r="C162" t="str">
            <v>Despesas Operacionais</v>
          </cell>
          <cell r="D162" t="str">
            <v>Gerais</v>
          </cell>
          <cell r="E162" t="str">
            <v>Despesas Gerais</v>
          </cell>
          <cell r="F162" t="str">
            <v>3.3.3.6</v>
          </cell>
          <cell r="G162" t="str">
            <v>+ Outras Despesas</v>
          </cell>
          <cell r="H162" t="str">
            <v>MC</v>
          </cell>
          <cell r="I162" t="str">
            <v>OUTRAS</v>
          </cell>
          <cell r="J162" t="str">
            <v>Outras</v>
          </cell>
        </row>
        <row r="163">
          <cell r="A163" t="str">
            <v>2 4010801012</v>
          </cell>
          <cell r="B163" t="str">
            <v>Conducao</v>
          </cell>
          <cell r="C163" t="str">
            <v>Despesas Operacionais</v>
          </cell>
          <cell r="D163" t="str">
            <v>Gerais</v>
          </cell>
          <cell r="E163" t="str">
            <v>Despesas Gerais</v>
          </cell>
          <cell r="F163" t="str">
            <v>3.3.3.6</v>
          </cell>
          <cell r="G163" t="str">
            <v>+ Outras Despesas</v>
          </cell>
          <cell r="H163" t="str">
            <v>MC</v>
          </cell>
          <cell r="I163" t="str">
            <v>OUTRAS</v>
          </cell>
          <cell r="J163" t="str">
            <v>Outras</v>
          </cell>
        </row>
        <row r="164">
          <cell r="A164" t="str">
            <v>2 4010801013</v>
          </cell>
          <cell r="B164" t="str">
            <v>Associacoes De Classe</v>
          </cell>
          <cell r="C164" t="str">
            <v>Despesas Operacionais</v>
          </cell>
          <cell r="D164" t="str">
            <v>Gerais</v>
          </cell>
          <cell r="E164" t="str">
            <v>Despesas Gerais</v>
          </cell>
          <cell r="F164" t="str">
            <v>3.3.3.6</v>
          </cell>
          <cell r="G164" t="str">
            <v>+ Outras Despesas</v>
          </cell>
          <cell r="H164" t="str">
            <v>MC</v>
          </cell>
          <cell r="I164" t="str">
            <v>OUTRAS</v>
          </cell>
          <cell r="J164" t="str">
            <v>Outras</v>
          </cell>
        </row>
        <row r="165">
          <cell r="A165" t="str">
            <v>2 4010801014</v>
          </cell>
          <cell r="B165" t="str">
            <v>Comissoes E Participacoes</v>
          </cell>
          <cell r="C165" t="str">
            <v>Despesas Operacionais</v>
          </cell>
          <cell r="D165" t="str">
            <v>Gerais</v>
          </cell>
          <cell r="E165" t="str">
            <v>Despesas Gerais</v>
          </cell>
          <cell r="F165" t="str">
            <v>3.3.3.6</v>
          </cell>
          <cell r="G165" t="str">
            <v>+ Outras Despesas</v>
          </cell>
          <cell r="H165" t="str">
            <v>MC</v>
          </cell>
          <cell r="I165" t="str">
            <v>OUTRAS</v>
          </cell>
          <cell r="J165" t="str">
            <v>Outras</v>
          </cell>
        </row>
        <row r="166">
          <cell r="A166" t="str">
            <v>2 4010801015</v>
          </cell>
          <cell r="B166" t="str">
            <v>Despesas Reembolsadas</v>
          </cell>
          <cell r="C166" t="str">
            <v>Despesas Operacionais</v>
          </cell>
          <cell r="D166" t="str">
            <v>Gerais</v>
          </cell>
          <cell r="E166" t="str">
            <v>Despesas Gerais</v>
          </cell>
          <cell r="F166" t="str">
            <v>3.3.3.6</v>
          </cell>
          <cell r="G166" t="str">
            <v>+ Outras Despesas</v>
          </cell>
          <cell r="H166" t="str">
            <v>MC</v>
          </cell>
          <cell r="I166" t="str">
            <v>OUTRAS</v>
          </cell>
          <cell r="J166" t="str">
            <v>Outras</v>
          </cell>
        </row>
        <row r="167">
          <cell r="A167" t="str">
            <v>2 4010801016</v>
          </cell>
          <cell r="B167" t="str">
            <v>Material De Limpeza</v>
          </cell>
          <cell r="C167" t="str">
            <v>Despesas Operacionais</v>
          </cell>
          <cell r="D167" t="str">
            <v>Gerais</v>
          </cell>
          <cell r="E167" t="str">
            <v>Despesas Gerais</v>
          </cell>
          <cell r="F167" t="str">
            <v>3.3.3.6</v>
          </cell>
          <cell r="G167" t="str">
            <v>+ Outras Despesas</v>
          </cell>
          <cell r="H167" t="str">
            <v>MC</v>
          </cell>
          <cell r="I167" t="str">
            <v>OUTRAS</v>
          </cell>
          <cell r="J167" t="str">
            <v>Outras</v>
          </cell>
        </row>
        <row r="168">
          <cell r="A168" t="str">
            <v>2 4010801017</v>
          </cell>
          <cell r="B168" t="str">
            <v>Material De Informatica</v>
          </cell>
          <cell r="C168" t="str">
            <v>Despesas Operacionais</v>
          </cell>
          <cell r="D168" t="str">
            <v>Gerais</v>
          </cell>
          <cell r="E168" t="str">
            <v>Despesas Gerais</v>
          </cell>
          <cell r="F168" t="str">
            <v>3.3.3.6</v>
          </cell>
          <cell r="G168" t="str">
            <v>+ Outras Despesas</v>
          </cell>
          <cell r="H168" t="str">
            <v>MC</v>
          </cell>
          <cell r="I168" t="str">
            <v>OUTRAS</v>
          </cell>
          <cell r="J168" t="str">
            <v>Outras</v>
          </cell>
        </row>
        <row r="169">
          <cell r="A169" t="str">
            <v>2 4010801018</v>
          </cell>
          <cell r="B169" t="str">
            <v>Material De Escritorio</v>
          </cell>
          <cell r="C169" t="str">
            <v>Despesas Operacionais</v>
          </cell>
          <cell r="D169" t="str">
            <v>Gerais</v>
          </cell>
          <cell r="E169" t="str">
            <v>Despesas Gerais</v>
          </cell>
          <cell r="F169" t="str">
            <v>3.3.3.6</v>
          </cell>
          <cell r="G169" t="str">
            <v>+ Outras Despesas</v>
          </cell>
          <cell r="H169" t="str">
            <v>MC</v>
          </cell>
          <cell r="I169" t="str">
            <v>OUTRAS</v>
          </cell>
          <cell r="J169" t="str">
            <v>Outras</v>
          </cell>
        </row>
        <row r="170">
          <cell r="A170" t="str">
            <v>2 4010801019</v>
          </cell>
          <cell r="B170" t="str">
            <v>Bobinas</v>
          </cell>
          <cell r="C170" t="str">
            <v>Despesas Operacionais</v>
          </cell>
          <cell r="D170" t="str">
            <v>Gerais</v>
          </cell>
          <cell r="E170" t="str">
            <v>Despesas Gerais</v>
          </cell>
          <cell r="F170" t="str">
            <v>3.3.3.6</v>
          </cell>
          <cell r="G170" t="str">
            <v>+ Outras Despesas</v>
          </cell>
          <cell r="H170" t="str">
            <v>MC</v>
          </cell>
          <cell r="I170" t="str">
            <v>OUTRAS</v>
          </cell>
          <cell r="J170" t="str">
            <v>Outras</v>
          </cell>
        </row>
        <row r="171">
          <cell r="A171" t="str">
            <v>2 4010801020</v>
          </cell>
          <cell r="B171" t="str">
            <v>Formularios Notificacoes E Envelopes</v>
          </cell>
          <cell r="C171" t="str">
            <v>Despesas Operacionais</v>
          </cell>
          <cell r="D171" t="str">
            <v>Gerais</v>
          </cell>
          <cell r="E171" t="str">
            <v>Despesas Gerais</v>
          </cell>
          <cell r="F171" t="str">
            <v>3.3.3.6</v>
          </cell>
          <cell r="G171" t="str">
            <v>+ Outras Despesas</v>
          </cell>
          <cell r="H171" t="str">
            <v>MC</v>
          </cell>
          <cell r="I171" t="str">
            <v>OUTRAS</v>
          </cell>
          <cell r="J171" t="str">
            <v>Outras</v>
          </cell>
        </row>
        <row r="172">
          <cell r="A172" t="str">
            <v>2 4010801021</v>
          </cell>
          <cell r="B172" t="str">
            <v>Assinaturas De Jornais E Revistas</v>
          </cell>
          <cell r="C172" t="str">
            <v>Despesas Operacionais</v>
          </cell>
          <cell r="D172" t="str">
            <v>Gerais</v>
          </cell>
          <cell r="E172" t="str">
            <v>Despesas Gerais</v>
          </cell>
          <cell r="F172" t="str">
            <v>3.3.3.6</v>
          </cell>
          <cell r="G172" t="str">
            <v>+ Outras Despesas</v>
          </cell>
          <cell r="H172" t="str">
            <v>MC</v>
          </cell>
          <cell r="I172" t="str">
            <v>OUTRAS</v>
          </cell>
          <cell r="J172" t="str">
            <v>Outras</v>
          </cell>
        </row>
        <row r="173">
          <cell r="A173" t="str">
            <v>2 4010801022</v>
          </cell>
          <cell r="B173" t="str">
            <v>Despesas Com Veiculos</v>
          </cell>
          <cell r="C173" t="str">
            <v>Despesas Operacionais</v>
          </cell>
          <cell r="D173" t="str">
            <v>Gerais</v>
          </cell>
          <cell r="E173" t="str">
            <v>Despesas Gerais</v>
          </cell>
          <cell r="F173" t="str">
            <v>3.3.3.6</v>
          </cell>
          <cell r="G173" t="str">
            <v>+ Outras Despesas</v>
          </cell>
          <cell r="H173" t="str">
            <v>MC</v>
          </cell>
          <cell r="I173" t="str">
            <v>OUTRAS</v>
          </cell>
          <cell r="J173" t="str">
            <v>Outras</v>
          </cell>
        </row>
        <row r="174">
          <cell r="A174" t="str">
            <v>2 4010801023</v>
          </cell>
          <cell r="B174" t="str">
            <v>Assinaturas De Provedores</v>
          </cell>
          <cell r="C174" t="str">
            <v>Despesas Operacionais</v>
          </cell>
          <cell r="D174" t="str">
            <v>Gerais</v>
          </cell>
          <cell r="E174" t="str">
            <v>Despesas Gerais</v>
          </cell>
          <cell r="F174" t="str">
            <v>3.3.3.6</v>
          </cell>
          <cell r="G174" t="str">
            <v>+ Outras Despesas</v>
          </cell>
          <cell r="H174" t="str">
            <v>MC</v>
          </cell>
          <cell r="I174" t="str">
            <v>OUTRAS</v>
          </cell>
          <cell r="J174" t="str">
            <v>Outras</v>
          </cell>
        </row>
        <row r="175">
          <cell r="A175" t="str">
            <v>2 4010801024</v>
          </cell>
          <cell r="B175" t="str">
            <v>Arquivo Morto</v>
          </cell>
          <cell r="C175" t="str">
            <v>Despesas Operacionais</v>
          </cell>
          <cell r="D175" t="str">
            <v>Gerais</v>
          </cell>
          <cell r="E175" t="str">
            <v>Despesas Gerais</v>
          </cell>
          <cell r="F175" t="str">
            <v>3.3.3.6</v>
          </cell>
          <cell r="G175" t="str">
            <v>+ Outras Despesas</v>
          </cell>
          <cell r="H175" t="str">
            <v>MC</v>
          </cell>
          <cell r="I175" t="str">
            <v>OUTRAS</v>
          </cell>
          <cell r="J175" t="str">
            <v>Outras</v>
          </cell>
        </row>
        <row r="176">
          <cell r="A176" t="str">
            <v>2 4010801025</v>
          </cell>
          <cell r="B176" t="str">
            <v>Cartoes De Estacionamento</v>
          </cell>
          <cell r="C176" t="str">
            <v>Despesas Operacionais</v>
          </cell>
          <cell r="D176" t="str">
            <v>Gerais</v>
          </cell>
          <cell r="E176" t="str">
            <v>Despesas Gerais</v>
          </cell>
          <cell r="F176" t="str">
            <v>3.3.3.6</v>
          </cell>
          <cell r="G176" t="str">
            <v>+ Outras Despesas</v>
          </cell>
          <cell r="H176" t="str">
            <v>MC</v>
          </cell>
          <cell r="I176" t="str">
            <v>OUTRAS</v>
          </cell>
          <cell r="J176" t="str">
            <v>Outras</v>
          </cell>
        </row>
        <row r="177">
          <cell r="A177" t="str">
            <v>2 4010801026</v>
          </cell>
          <cell r="B177" t="str">
            <v>Reebolso Desp. Condominio</v>
          </cell>
          <cell r="C177" t="str">
            <v>Despesas Operacionais</v>
          </cell>
          <cell r="D177" t="str">
            <v>Gerais</v>
          </cell>
          <cell r="E177" t="str">
            <v>Despesas Gerais</v>
          </cell>
          <cell r="F177" t="str">
            <v>3.3.3.6</v>
          </cell>
          <cell r="G177" t="str">
            <v>+ Outras Despesas</v>
          </cell>
          <cell r="H177" t="str">
            <v>MC</v>
          </cell>
          <cell r="I177" t="str">
            <v>OUTRAS</v>
          </cell>
          <cell r="J177" t="str">
            <v>Outras</v>
          </cell>
        </row>
        <row r="178">
          <cell r="A178" t="str">
            <v>2 4010801027</v>
          </cell>
          <cell r="B178" t="str">
            <v>Desp C/ Taloes Nfs</v>
          </cell>
          <cell r="C178" t="str">
            <v>Despesas Operacionais</v>
          </cell>
          <cell r="D178" t="str">
            <v>Gerais</v>
          </cell>
          <cell r="E178" t="str">
            <v>Despesas Gerais</v>
          </cell>
          <cell r="F178" t="str">
            <v>3.3.3.6</v>
          </cell>
          <cell r="G178" t="str">
            <v>+ Outras Despesas</v>
          </cell>
          <cell r="H178" t="str">
            <v>MC</v>
          </cell>
          <cell r="I178" t="str">
            <v>OUTRAS</v>
          </cell>
          <cell r="J178" t="str">
            <v>Outras</v>
          </cell>
        </row>
        <row r="179">
          <cell r="A179" t="str">
            <v>2 4011001003</v>
          </cell>
          <cell r="B179" t="str">
            <v>Taxas De Licenca E Funcionamento</v>
          </cell>
          <cell r="C179" t="str">
            <v>Despesas Operacionais</v>
          </cell>
          <cell r="D179" t="str">
            <v>Tributárias</v>
          </cell>
          <cell r="E179" t="str">
            <v>Impostos E Taxas</v>
          </cell>
          <cell r="F179" t="str">
            <v>3.3.3.6</v>
          </cell>
          <cell r="G179" t="str">
            <v>+ Outras Despesas</v>
          </cell>
          <cell r="H179" t="str">
            <v>MC</v>
          </cell>
          <cell r="I179" t="str">
            <v>OUTRAS</v>
          </cell>
          <cell r="J179" t="str">
            <v>Outras</v>
          </cell>
        </row>
        <row r="180">
          <cell r="A180" t="str">
            <v>2 4011001004</v>
          </cell>
          <cell r="B180" t="str">
            <v>Ipva</v>
          </cell>
          <cell r="C180" t="str">
            <v>Despesas Operacionais</v>
          </cell>
          <cell r="D180" t="str">
            <v>Tributárias</v>
          </cell>
          <cell r="E180" t="str">
            <v>Impostos E Taxas</v>
          </cell>
          <cell r="F180" t="str">
            <v>3.3.3.6</v>
          </cell>
          <cell r="G180" t="str">
            <v>+ Outras Despesas</v>
          </cell>
          <cell r="H180" t="str">
            <v>MC</v>
          </cell>
          <cell r="I180" t="str">
            <v>OUTRAS</v>
          </cell>
          <cell r="J180" t="str">
            <v>Outras</v>
          </cell>
        </row>
        <row r="181">
          <cell r="A181" t="str">
            <v>2 4011002003</v>
          </cell>
          <cell r="B181" t="str">
            <v>Taxas Diversas</v>
          </cell>
          <cell r="C181" t="str">
            <v>Despesas Operacionais</v>
          </cell>
          <cell r="D181" t="str">
            <v>Tributárias</v>
          </cell>
          <cell r="E181" t="str">
            <v>Impostos E Taxas</v>
          </cell>
          <cell r="F181" t="str">
            <v>3.3.3.6</v>
          </cell>
          <cell r="G181" t="str">
            <v>+ Outras Despesas</v>
          </cell>
          <cell r="H181" t="str">
            <v>MC</v>
          </cell>
          <cell r="I181" t="str">
            <v>OUTRAS</v>
          </cell>
          <cell r="J181" t="str">
            <v>Outras</v>
          </cell>
        </row>
        <row r="182">
          <cell r="A182" t="str">
            <v>2 4011002004</v>
          </cell>
          <cell r="B182" t="str">
            <v>Impostos E Taxas</v>
          </cell>
          <cell r="C182" t="str">
            <v>Despesas Operacionais</v>
          </cell>
          <cell r="D182" t="str">
            <v>Tributárias</v>
          </cell>
          <cell r="E182" t="str">
            <v>Impostos E Taxas</v>
          </cell>
          <cell r="F182" t="str">
            <v>3.3.3.6</v>
          </cell>
          <cell r="G182" t="str">
            <v>+ Outras Despesas</v>
          </cell>
          <cell r="H182" t="str">
            <v>MC</v>
          </cell>
          <cell r="I182" t="str">
            <v>OUTRAS</v>
          </cell>
          <cell r="J182" t="str">
            <v>Outras</v>
          </cell>
        </row>
        <row r="183">
          <cell r="A183" t="str">
            <v>2 4020101001</v>
          </cell>
          <cell r="B183" t="str">
            <v>Brindes</v>
          </cell>
          <cell r="C183" t="str">
            <v>Despesas Operacionais</v>
          </cell>
          <cell r="D183" t="str">
            <v>Gerais</v>
          </cell>
          <cell r="E183" t="str">
            <v>Despesas Gerais</v>
          </cell>
          <cell r="F183" t="str">
            <v>3.3.3.6</v>
          </cell>
          <cell r="G183" t="str">
            <v>+ Outras Despesas</v>
          </cell>
          <cell r="H183" t="str">
            <v>MC</v>
          </cell>
          <cell r="I183" t="str">
            <v>OUTRAS</v>
          </cell>
          <cell r="J183" t="str">
            <v>Outras</v>
          </cell>
        </row>
        <row r="184">
          <cell r="A184" t="str">
            <v>2 4020101002</v>
          </cell>
          <cell r="B184" t="str">
            <v>Doacoes</v>
          </cell>
          <cell r="C184" t="str">
            <v>Despesas Operacionais</v>
          </cell>
          <cell r="D184" t="str">
            <v>Gerais</v>
          </cell>
          <cell r="E184" t="str">
            <v>Despesas Gerais</v>
          </cell>
          <cell r="F184" t="str">
            <v>3.3.3.6</v>
          </cell>
          <cell r="G184" t="str">
            <v>+ Outras Despesas</v>
          </cell>
          <cell r="H184" t="str">
            <v>MC</v>
          </cell>
          <cell r="I184" t="str">
            <v>OUTRAS</v>
          </cell>
          <cell r="J184" t="str">
            <v>Outras</v>
          </cell>
        </row>
        <row r="185">
          <cell r="A185" t="str">
            <v>2 4020101003</v>
          </cell>
          <cell r="B185" t="str">
            <v>Seguros Diretoria</v>
          </cell>
          <cell r="C185" t="str">
            <v>Despesas Operacionais</v>
          </cell>
          <cell r="D185" t="str">
            <v>Gerais</v>
          </cell>
          <cell r="E185" t="str">
            <v>Seguros</v>
          </cell>
          <cell r="F185" t="str">
            <v>3.3.3.6</v>
          </cell>
          <cell r="G185" t="str">
            <v>+ Outras Despesas</v>
          </cell>
          <cell r="H185" t="str">
            <v>MC</v>
          </cell>
          <cell r="I185" t="str">
            <v>OUTRAS</v>
          </cell>
          <cell r="J185" t="str">
            <v>Outras</v>
          </cell>
        </row>
        <row r="186">
          <cell r="A186" t="str">
            <v>2 4020101004</v>
          </cell>
          <cell r="B186" t="str">
            <v>Multas</v>
          </cell>
          <cell r="C186" t="str">
            <v>Despesas Operacionais</v>
          </cell>
          <cell r="D186" t="str">
            <v>Gerais</v>
          </cell>
          <cell r="E186" t="str">
            <v>Despesas Gerais</v>
          </cell>
          <cell r="F186" t="str">
            <v>3.3.3.6</v>
          </cell>
          <cell r="G186" t="str">
            <v>+ Outras Despesas</v>
          </cell>
          <cell r="H186" t="str">
            <v>MC</v>
          </cell>
          <cell r="I186" t="str">
            <v>OUTRAS</v>
          </cell>
          <cell r="J186" t="str">
            <v>Outras</v>
          </cell>
        </row>
        <row r="187">
          <cell r="A187" t="str">
            <v>2 4020101007</v>
          </cell>
          <cell r="B187" t="str">
            <v>Patrocinio</v>
          </cell>
          <cell r="C187" t="str">
            <v>Despesas Operacionais</v>
          </cell>
          <cell r="D187" t="str">
            <v>Gerais</v>
          </cell>
          <cell r="E187" t="str">
            <v>Despesas Gerais</v>
          </cell>
          <cell r="F187" t="str">
            <v>3.3.3.6</v>
          </cell>
          <cell r="G187" t="str">
            <v>+ Outras Despesas</v>
          </cell>
          <cell r="H187" t="str">
            <v>MC</v>
          </cell>
          <cell r="I187" t="str">
            <v>OUTRAS</v>
          </cell>
          <cell r="J187" t="str">
            <v>Outras</v>
          </cell>
        </row>
        <row r="188">
          <cell r="A188" t="str">
            <v>2 4020101008</v>
          </cell>
          <cell r="B188" t="str">
            <v>Reserva De Reavaliacao</v>
          </cell>
          <cell r="C188" t="str">
            <v>Despesas Operacionais</v>
          </cell>
          <cell r="D188" t="str">
            <v>Gerais</v>
          </cell>
          <cell r="E188" t="str">
            <v>Despesas Gerais</v>
          </cell>
          <cell r="F188" t="str">
            <v>3.3.3.6</v>
          </cell>
          <cell r="G188" t="str">
            <v>+ Outras Despesas</v>
          </cell>
          <cell r="H188" t="str">
            <v>MC</v>
          </cell>
          <cell r="I188" t="str">
            <v>OUTRAS</v>
          </cell>
          <cell r="J188" t="str">
            <v>Outras</v>
          </cell>
        </row>
        <row r="189">
          <cell r="A189" t="str">
            <v>2 4020101010</v>
          </cell>
          <cell r="B189" t="str">
            <v>Despesas Com Veiculos Diversas - Diretor</v>
          </cell>
          <cell r="C189" t="str">
            <v>Despesas Operacionais</v>
          </cell>
          <cell r="D189" t="str">
            <v>Gerais</v>
          </cell>
          <cell r="E189" t="str">
            <v>Despesas Gerais</v>
          </cell>
          <cell r="F189" t="str">
            <v>3.3.3.6</v>
          </cell>
          <cell r="G189" t="str">
            <v>+ Outras Despesas</v>
          </cell>
          <cell r="H189" t="str">
            <v>MC</v>
          </cell>
          <cell r="I189" t="str">
            <v>OUTRAS</v>
          </cell>
          <cell r="J189" t="str">
            <v>Outras</v>
          </cell>
        </row>
        <row r="190">
          <cell r="A190" t="str">
            <v>2 4020101011</v>
          </cell>
          <cell r="B190" t="str">
            <v>Despesas Com Viagens Diversas - Diretor</v>
          </cell>
          <cell r="C190" t="str">
            <v>Despesas Operacionais</v>
          </cell>
          <cell r="D190" t="str">
            <v>Gerais</v>
          </cell>
          <cell r="E190" t="str">
            <v>Despesas Gerais</v>
          </cell>
          <cell r="F190" t="str">
            <v>3.3.3.6</v>
          </cell>
          <cell r="G190" t="str">
            <v>+ Outras Despesas</v>
          </cell>
          <cell r="H190" t="str">
            <v>MC</v>
          </cell>
          <cell r="I190" t="str">
            <v>OUTRAS</v>
          </cell>
          <cell r="J190" t="str">
            <v>Outras</v>
          </cell>
        </row>
        <row r="191">
          <cell r="A191" t="str">
            <v>2 4020101013</v>
          </cell>
          <cell r="B191" t="str">
            <v>Despesas Diversas</v>
          </cell>
          <cell r="C191" t="str">
            <v>Despesas Operacionais</v>
          </cell>
          <cell r="D191" t="str">
            <v>Gerais</v>
          </cell>
          <cell r="E191" t="str">
            <v>Despesas Gerais</v>
          </cell>
          <cell r="F191" t="str">
            <v>3.3.3.6</v>
          </cell>
          <cell r="G191" t="str">
            <v>+ Outras Despesas</v>
          </cell>
          <cell r="H191" t="str">
            <v>MC</v>
          </cell>
          <cell r="I191" t="str">
            <v>OUTRAS</v>
          </cell>
          <cell r="J191" t="str">
            <v>Outras</v>
          </cell>
        </row>
        <row r="192">
          <cell r="A192" t="str">
            <v>2 4020101014</v>
          </cell>
          <cell r="B192" t="str">
            <v>Seguro De Vida Em Grupo</v>
          </cell>
          <cell r="C192" t="str">
            <v>Despesas Operacionais</v>
          </cell>
          <cell r="D192" t="str">
            <v>Gerais</v>
          </cell>
          <cell r="E192" t="str">
            <v>Seguros</v>
          </cell>
          <cell r="F192" t="str">
            <v>3.3.3.6</v>
          </cell>
          <cell r="G192" t="str">
            <v>+ Outras Despesas</v>
          </cell>
          <cell r="H192" t="str">
            <v>MC</v>
          </cell>
          <cell r="I192" t="str">
            <v>OUTRAS</v>
          </cell>
          <cell r="J192" t="str">
            <v>Outras</v>
          </cell>
        </row>
        <row r="193">
          <cell r="A193" t="str">
            <v>2 4020101015</v>
          </cell>
          <cell r="B193" t="str">
            <v>Perdas</v>
          </cell>
          <cell r="C193" t="str">
            <v>Despesas Operacionais</v>
          </cell>
          <cell r="D193" t="str">
            <v>Gerais</v>
          </cell>
          <cell r="E193" t="str">
            <v>Despesas Gerais</v>
          </cell>
          <cell r="F193" t="str">
            <v>3.3.3.6</v>
          </cell>
          <cell r="G193" t="str">
            <v>+ Outras Despesas</v>
          </cell>
          <cell r="H193" t="str">
            <v>MC</v>
          </cell>
          <cell r="I193" t="str">
            <v>OUTRAS</v>
          </cell>
          <cell r="J193" t="str">
            <v>Outras</v>
          </cell>
        </row>
        <row r="194">
          <cell r="A194" t="str">
            <v>2 4020101016</v>
          </cell>
          <cell r="B194" t="str">
            <v>Associacoes De Classe</v>
          </cell>
          <cell r="C194" t="str">
            <v>Despesas Operacionais</v>
          </cell>
          <cell r="D194" t="str">
            <v>Gerais</v>
          </cell>
          <cell r="E194" t="str">
            <v>Despesas Gerais</v>
          </cell>
          <cell r="F194" t="str">
            <v>3.3.3.6</v>
          </cell>
          <cell r="G194" t="str">
            <v>+ Outras Despesas</v>
          </cell>
          <cell r="H194" t="str">
            <v>MC</v>
          </cell>
          <cell r="I194" t="str">
            <v>OUTRAS</v>
          </cell>
          <cell r="J194" t="str">
            <v>Outras</v>
          </cell>
        </row>
        <row r="195">
          <cell r="A195" t="str">
            <v>1 4010101001</v>
          </cell>
          <cell r="B195" t="str">
            <v>Pro-Labore</v>
          </cell>
          <cell r="C195" t="str">
            <v>Despesas Administrativas</v>
          </cell>
          <cell r="D195" t="str">
            <v>Mão De Obra</v>
          </cell>
          <cell r="E195" t="str">
            <v>Folha De Dirigentes</v>
          </cell>
          <cell r="F195" t="str">
            <v>3.4.1.1</v>
          </cell>
          <cell r="G195" t="str">
            <v>+ Pro-Labore</v>
          </cell>
          <cell r="H195" t="str">
            <v>SG&amp;A</v>
          </cell>
          <cell r="I195" t="str">
            <v>SMO</v>
          </cell>
          <cell r="J195" t="str">
            <v>Pro-Labore</v>
          </cell>
        </row>
        <row r="196">
          <cell r="A196" t="str">
            <v>1 4010101002</v>
          </cell>
          <cell r="B196" t="str">
            <v>Inss S/ Pro-Labore</v>
          </cell>
          <cell r="C196" t="str">
            <v>Despesas Administrativas</v>
          </cell>
          <cell r="D196" t="str">
            <v>Mão De Obra</v>
          </cell>
          <cell r="E196" t="str">
            <v>Folha De Dirigentes</v>
          </cell>
          <cell r="F196" t="str">
            <v>3.4.1.1</v>
          </cell>
          <cell r="G196" t="str">
            <v>+ Pro-Labore</v>
          </cell>
          <cell r="H196" t="str">
            <v>SG&amp;A</v>
          </cell>
          <cell r="I196" t="str">
            <v>SMO</v>
          </cell>
          <cell r="J196" t="str">
            <v>Pro-Labore</v>
          </cell>
        </row>
        <row r="197">
          <cell r="A197" t="str">
            <v>1 4010102008</v>
          </cell>
          <cell r="B197" t="str">
            <v>Adicionais Da Salarios</v>
          </cell>
          <cell r="C197" t="str">
            <v>Despesas Administrativas</v>
          </cell>
          <cell r="D197" t="str">
            <v>Mão De Obra</v>
          </cell>
          <cell r="E197" t="str">
            <v>Folha De Funcionários</v>
          </cell>
          <cell r="F197" t="str">
            <v>3.4.1.10</v>
          </cell>
          <cell r="G197" t="str">
            <v>+ Outras</v>
          </cell>
          <cell r="H197" t="str">
            <v>SG&amp;A</v>
          </cell>
          <cell r="I197" t="str">
            <v>SMO</v>
          </cell>
          <cell r="J197" t="str">
            <v>Outras</v>
          </cell>
        </row>
        <row r="198">
          <cell r="A198" t="str">
            <v>1 4010102009</v>
          </cell>
          <cell r="B198" t="str">
            <v>Outras Despesas C/ Pessoal</v>
          </cell>
          <cell r="C198" t="str">
            <v>Despesas Administrativas</v>
          </cell>
          <cell r="D198" t="str">
            <v>Mão De Obra</v>
          </cell>
          <cell r="E198" t="str">
            <v>Folha De Funcionários</v>
          </cell>
          <cell r="F198" t="str">
            <v>3.4.1.10</v>
          </cell>
          <cell r="G198" t="str">
            <v>+ Outras</v>
          </cell>
          <cell r="H198" t="str">
            <v>SG&amp;A</v>
          </cell>
          <cell r="I198" t="str">
            <v>SMO</v>
          </cell>
          <cell r="J198" t="str">
            <v>Outras</v>
          </cell>
        </row>
        <row r="199">
          <cell r="A199" t="str">
            <v>1 4010102011</v>
          </cell>
          <cell r="B199" t="str">
            <v>Bonus</v>
          </cell>
          <cell r="C199" t="str">
            <v>Despesas Administrativas</v>
          </cell>
          <cell r="D199" t="str">
            <v>Mão De Obra</v>
          </cell>
          <cell r="E199" t="str">
            <v>Folha De Funcionários</v>
          </cell>
          <cell r="F199" t="str">
            <v>3.4.1.10</v>
          </cell>
          <cell r="G199" t="str">
            <v>+ Outras</v>
          </cell>
          <cell r="H199" t="str">
            <v>BONUS</v>
          </cell>
          <cell r="I199" t="str">
            <v>SBONUS</v>
          </cell>
          <cell r="J199" t="str">
            <v>Outras</v>
          </cell>
        </row>
        <row r="200">
          <cell r="A200" t="str">
            <v>1 4010102012</v>
          </cell>
          <cell r="B200" t="str">
            <v>Participacao Nos Lucros - Plr</v>
          </cell>
          <cell r="C200" t="str">
            <v>Despesas Administrativas</v>
          </cell>
          <cell r="D200" t="str">
            <v>Mão De Obra</v>
          </cell>
          <cell r="E200" t="str">
            <v>Folha De Funcionários</v>
          </cell>
          <cell r="F200" t="str">
            <v>3.4.1.10</v>
          </cell>
          <cell r="G200" t="str">
            <v>+ Outras</v>
          </cell>
          <cell r="H200" t="str">
            <v>BONUS</v>
          </cell>
          <cell r="I200" t="str">
            <v>SBONUS</v>
          </cell>
          <cell r="J200" t="str">
            <v>Outras</v>
          </cell>
        </row>
        <row r="201">
          <cell r="A201" t="str">
            <v>1 4010102023</v>
          </cell>
          <cell r="B201" t="str">
            <v>Premio A Funcionario</v>
          </cell>
          <cell r="C201" t="str">
            <v>Despesas Administrativas</v>
          </cell>
          <cell r="D201" t="str">
            <v>Mão De Obra</v>
          </cell>
          <cell r="E201" t="str">
            <v>Folha De Funcionários</v>
          </cell>
          <cell r="F201" t="str">
            <v>3.4.1.10</v>
          </cell>
          <cell r="G201" t="str">
            <v>+ Outras</v>
          </cell>
          <cell r="H201" t="str">
            <v>SG&amp;A</v>
          </cell>
          <cell r="I201" t="str">
            <v>SMO</v>
          </cell>
          <cell r="J201" t="str">
            <v>Outras</v>
          </cell>
        </row>
        <row r="202">
          <cell r="A202" t="str">
            <v>1 4010102026</v>
          </cell>
          <cell r="B202" t="str">
            <v>Verbas Indenizatórias</v>
          </cell>
          <cell r="C202" t="str">
            <v>Despesas Administrativas</v>
          </cell>
          <cell r="D202" t="str">
            <v>Mão De Obra</v>
          </cell>
          <cell r="E202" t="str">
            <v>Folha De Funcionários</v>
          </cell>
          <cell r="F202" t="str">
            <v>3.4.1.10</v>
          </cell>
          <cell r="G202" t="str">
            <v>+ Outras</v>
          </cell>
          <cell r="H202" t="str">
            <v>SG&amp;A</v>
          </cell>
          <cell r="I202" t="str">
            <v>SMO</v>
          </cell>
          <cell r="J202" t="str">
            <v>Outras</v>
          </cell>
        </row>
        <row r="203">
          <cell r="A203" t="str">
            <v>1 4010204001</v>
          </cell>
          <cell r="B203" t="str">
            <v>Administracao De Estacionamentos Pj</v>
          </cell>
          <cell r="C203" t="str">
            <v>Despesas Administrativas</v>
          </cell>
          <cell r="D203" t="str">
            <v>Gerais</v>
          </cell>
          <cell r="E203" t="str">
            <v>Serviços De Pessoas Jurídicas</v>
          </cell>
          <cell r="F203" t="str">
            <v>3.4.1.2</v>
          </cell>
          <cell r="G203" t="str">
            <v>+ Terceiros</v>
          </cell>
          <cell r="H203" t="str">
            <v>SG&amp;A</v>
          </cell>
          <cell r="I203" t="str">
            <v>SOUTRAS</v>
          </cell>
          <cell r="J203" t="str">
            <v>Serviços e Consultoria PJ</v>
          </cell>
        </row>
        <row r="204">
          <cell r="A204" t="str">
            <v>1 4010102001</v>
          </cell>
          <cell r="B204" t="str">
            <v>Salarios</v>
          </cell>
          <cell r="C204" t="str">
            <v>Despesas Administrativas</v>
          </cell>
          <cell r="D204" t="str">
            <v>Mão De Obra</v>
          </cell>
          <cell r="E204" t="str">
            <v>Folha De Funcionários</v>
          </cell>
          <cell r="F204" t="str">
            <v>3.4.1.3</v>
          </cell>
          <cell r="G204" t="str">
            <v>+ Salários</v>
          </cell>
          <cell r="H204" t="str">
            <v>SG&amp;A</v>
          </cell>
          <cell r="I204" t="str">
            <v>SMO</v>
          </cell>
          <cell r="J204" t="str">
            <v>Salários</v>
          </cell>
        </row>
        <row r="205">
          <cell r="A205" t="str">
            <v>1 4010201001</v>
          </cell>
          <cell r="B205" t="str">
            <v>Remuneracao Cooperativada</v>
          </cell>
          <cell r="C205" t="str">
            <v>Despesas Administrativas</v>
          </cell>
          <cell r="D205" t="str">
            <v>Mão De Obra</v>
          </cell>
          <cell r="E205" t="str">
            <v>Mao De Obra Cooperativada</v>
          </cell>
          <cell r="F205" t="str">
            <v>3.4.1.3</v>
          </cell>
          <cell r="G205" t="str">
            <v>+ Salários</v>
          </cell>
          <cell r="H205" t="str">
            <v>SG&amp;A</v>
          </cell>
          <cell r="I205" t="str">
            <v>SMO</v>
          </cell>
          <cell r="J205" t="str">
            <v>Salários</v>
          </cell>
        </row>
        <row r="206">
          <cell r="A206" t="str">
            <v>1 4010202001</v>
          </cell>
          <cell r="B206" t="str">
            <v>Remuneracao Mao-De-Obra Temporaria</v>
          </cell>
          <cell r="C206" t="str">
            <v>Despesas Administrativas</v>
          </cell>
          <cell r="D206" t="str">
            <v>Mão De Obra</v>
          </cell>
          <cell r="E206" t="str">
            <v>Mao De Obra Temporaria</v>
          </cell>
          <cell r="F206" t="str">
            <v>3.4.1.3</v>
          </cell>
          <cell r="G206" t="str">
            <v>+ Salários</v>
          </cell>
          <cell r="H206" t="str">
            <v>SG&amp;A</v>
          </cell>
          <cell r="I206" t="str">
            <v>SMO</v>
          </cell>
          <cell r="J206" t="str">
            <v>Salários</v>
          </cell>
        </row>
        <row r="207">
          <cell r="A207" t="str">
            <v>1 4010203001</v>
          </cell>
          <cell r="B207" t="str">
            <v>Remuneracao Estagiarios</v>
          </cell>
          <cell r="C207" t="str">
            <v>Despesas Administrativas</v>
          </cell>
          <cell r="D207" t="str">
            <v>Mão De Obra</v>
          </cell>
          <cell r="E207" t="str">
            <v>Estagiário</v>
          </cell>
          <cell r="F207" t="str">
            <v>3.4.1.3</v>
          </cell>
          <cell r="G207" t="str">
            <v>+ Salários</v>
          </cell>
          <cell r="H207" t="str">
            <v>SG&amp;A</v>
          </cell>
          <cell r="I207" t="str">
            <v>SMO</v>
          </cell>
          <cell r="J207" t="str">
            <v>Salários</v>
          </cell>
        </row>
        <row r="208">
          <cell r="A208" t="str">
            <v>1 4010102004</v>
          </cell>
          <cell r="B208" t="str">
            <v>Fgts</v>
          </cell>
          <cell r="C208" t="str">
            <v>Despesas Administrativas</v>
          </cell>
          <cell r="D208" t="str">
            <v>Mão De Obra</v>
          </cell>
          <cell r="E208" t="str">
            <v>Folha De Funcionários</v>
          </cell>
          <cell r="F208" t="str">
            <v>3.4.1.4</v>
          </cell>
          <cell r="G208" t="str">
            <v>+ Encargos</v>
          </cell>
          <cell r="H208" t="str">
            <v>SG&amp;A</v>
          </cell>
          <cell r="I208" t="str">
            <v>SMO</v>
          </cell>
          <cell r="J208" t="str">
            <v>Encargos</v>
          </cell>
        </row>
        <row r="209">
          <cell r="A209" t="str">
            <v>1 4010102006</v>
          </cell>
          <cell r="B209" t="str">
            <v>Inss S/ Salarios Empresa</v>
          </cell>
          <cell r="C209" t="str">
            <v>Despesas Administrativas</v>
          </cell>
          <cell r="D209" t="str">
            <v>Mão De Obra</v>
          </cell>
          <cell r="E209" t="str">
            <v>Folha De Funcionários</v>
          </cell>
          <cell r="F209" t="str">
            <v>3.4.1.4</v>
          </cell>
          <cell r="G209" t="str">
            <v>+ Encargos</v>
          </cell>
          <cell r="H209" t="str">
            <v>SG&amp;A</v>
          </cell>
          <cell r="I209" t="str">
            <v>SMO</v>
          </cell>
          <cell r="J209" t="str">
            <v>Encargos</v>
          </cell>
        </row>
        <row r="210">
          <cell r="A210" t="str">
            <v>1 4010102007</v>
          </cell>
          <cell r="B210" t="str">
            <v>Inss S/ Salarios Funcionarios</v>
          </cell>
          <cell r="C210" t="str">
            <v>Despesas Administrativas</v>
          </cell>
          <cell r="D210" t="str">
            <v>Mão De Obra</v>
          </cell>
          <cell r="E210" t="str">
            <v>Folha De Funcionários</v>
          </cell>
          <cell r="F210" t="str">
            <v>3.4.1.4</v>
          </cell>
          <cell r="G210" t="str">
            <v>+ Encargos</v>
          </cell>
          <cell r="H210" t="str">
            <v>SG&amp;A</v>
          </cell>
          <cell r="I210" t="str">
            <v>SMO</v>
          </cell>
          <cell r="J210" t="str">
            <v>Encargos</v>
          </cell>
        </row>
        <row r="211">
          <cell r="A211" t="str">
            <v>1 4010102022</v>
          </cell>
          <cell r="B211" t="str">
            <v>Contribuicao Sindical</v>
          </cell>
          <cell r="C211" t="str">
            <v>Despesas Administrativas</v>
          </cell>
          <cell r="D211" t="str">
            <v>Mão De Obra</v>
          </cell>
          <cell r="E211" t="str">
            <v>Folha De Funcionários</v>
          </cell>
          <cell r="F211" t="str">
            <v>3.4.1.4</v>
          </cell>
          <cell r="G211" t="str">
            <v>+ Encargos</v>
          </cell>
          <cell r="H211" t="str">
            <v>SG&amp;A</v>
          </cell>
          <cell r="I211" t="str">
            <v>SMO</v>
          </cell>
          <cell r="J211" t="str">
            <v>Encargos</v>
          </cell>
        </row>
        <row r="212">
          <cell r="A212" t="str">
            <v>1 4010102024</v>
          </cell>
          <cell r="B212" t="str">
            <v>Contribuicao Assistencial</v>
          </cell>
          <cell r="C212" t="str">
            <v>Despesas Administrativas</v>
          </cell>
          <cell r="D212" t="str">
            <v>Mão De Obra</v>
          </cell>
          <cell r="E212" t="str">
            <v>Folha De Funcionários</v>
          </cell>
          <cell r="F212" t="str">
            <v>3.4.1.4</v>
          </cell>
          <cell r="G212" t="str">
            <v>+ Encargos</v>
          </cell>
          <cell r="H212" t="str">
            <v>SG&amp;A</v>
          </cell>
          <cell r="I212" t="str">
            <v>SMO</v>
          </cell>
          <cell r="J212" t="str">
            <v>Encargos</v>
          </cell>
        </row>
        <row r="213">
          <cell r="A213" t="str">
            <v>1 4010201002</v>
          </cell>
          <cell r="B213" t="str">
            <v>Encargos Cooperativa</v>
          </cell>
          <cell r="C213" t="str">
            <v>Despesas Administrativas</v>
          </cell>
          <cell r="D213" t="str">
            <v>Mão De Obra</v>
          </cell>
          <cell r="E213" t="str">
            <v>Mao De Obra Cooperativada</v>
          </cell>
          <cell r="F213" t="str">
            <v>3.4.1.4</v>
          </cell>
          <cell r="G213" t="str">
            <v>+ Encargos</v>
          </cell>
          <cell r="H213" t="str">
            <v>SG&amp;A</v>
          </cell>
          <cell r="I213" t="str">
            <v>SMO</v>
          </cell>
          <cell r="J213" t="str">
            <v>Encargos</v>
          </cell>
        </row>
        <row r="214">
          <cell r="A214" t="str">
            <v>1 4010202002</v>
          </cell>
          <cell r="B214" t="str">
            <v>Encargos Mao-De-Obra Temporaria</v>
          </cell>
          <cell r="C214" t="str">
            <v>Despesas Administrativas</v>
          </cell>
          <cell r="D214" t="str">
            <v>Mão De Obra</v>
          </cell>
          <cell r="E214" t="str">
            <v>Mao De Obra Temporaria</v>
          </cell>
          <cell r="F214" t="str">
            <v>3.4.1.4</v>
          </cell>
          <cell r="G214" t="str">
            <v>+ Encargos</v>
          </cell>
          <cell r="H214" t="str">
            <v>SG&amp;A</v>
          </cell>
          <cell r="I214" t="str">
            <v>SMO</v>
          </cell>
          <cell r="J214" t="str">
            <v>Encargos</v>
          </cell>
        </row>
        <row r="215">
          <cell r="A215" t="str">
            <v>1 4010203002</v>
          </cell>
          <cell r="B215" t="str">
            <v>Custos Com Estagiarios</v>
          </cell>
          <cell r="C215" t="str">
            <v>Despesas Administrativas</v>
          </cell>
          <cell r="D215" t="str">
            <v>Mão De Obra</v>
          </cell>
          <cell r="E215" t="str">
            <v>Estagiário</v>
          </cell>
          <cell r="F215" t="str">
            <v>3.4.1.4</v>
          </cell>
          <cell r="G215" t="str">
            <v>+ Encargos</v>
          </cell>
          <cell r="H215" t="str">
            <v>SG&amp;A</v>
          </cell>
          <cell r="I215" t="str">
            <v>SMO</v>
          </cell>
          <cell r="J215" t="str">
            <v>Encargos</v>
          </cell>
        </row>
        <row r="216">
          <cell r="A216" t="str">
            <v>1 4010102020</v>
          </cell>
          <cell r="B216" t="str">
            <v>Salario Educacao</v>
          </cell>
          <cell r="C216" t="str">
            <v>Despesas Administrativas</v>
          </cell>
          <cell r="D216" t="str">
            <v>Mão De Obra</v>
          </cell>
          <cell r="E216" t="str">
            <v>Folha De Funcionários</v>
          </cell>
          <cell r="F216" t="str">
            <v>3.4.1.5</v>
          </cell>
          <cell r="G216" t="str">
            <v>+ Benefícios</v>
          </cell>
          <cell r="H216" t="str">
            <v>SG&amp;A</v>
          </cell>
          <cell r="I216" t="str">
            <v>SMO</v>
          </cell>
          <cell r="J216" t="str">
            <v>Benefícios</v>
          </cell>
        </row>
        <row r="217">
          <cell r="A217" t="str">
            <v>1 4010103001</v>
          </cell>
          <cell r="B217" t="str">
            <v>Assistencia Medica</v>
          </cell>
          <cell r="C217" t="str">
            <v>Despesas Administrativas</v>
          </cell>
          <cell r="D217" t="str">
            <v>Mão De Obra</v>
          </cell>
          <cell r="E217" t="str">
            <v>Benefícios Diretos</v>
          </cell>
          <cell r="F217" t="str">
            <v>3.4.1.5</v>
          </cell>
          <cell r="G217" t="str">
            <v>+ Benefícios</v>
          </cell>
          <cell r="H217" t="str">
            <v>SG&amp;A</v>
          </cell>
          <cell r="I217" t="str">
            <v>SMO</v>
          </cell>
          <cell r="J217" t="str">
            <v>Benefícios</v>
          </cell>
        </row>
        <row r="218">
          <cell r="A218" t="str">
            <v>1 4010103002</v>
          </cell>
          <cell r="B218" t="str">
            <v>Assistencia Odontologica</v>
          </cell>
          <cell r="C218" t="str">
            <v>Despesas Administrativas</v>
          </cell>
          <cell r="D218" t="str">
            <v>Mão De Obra</v>
          </cell>
          <cell r="E218" t="str">
            <v>Benefícios Diretos</v>
          </cell>
          <cell r="F218" t="str">
            <v>3.4.1.5</v>
          </cell>
          <cell r="G218" t="str">
            <v>+ Benefícios</v>
          </cell>
          <cell r="H218" t="str">
            <v>SG&amp;A</v>
          </cell>
          <cell r="I218" t="str">
            <v>SMO</v>
          </cell>
          <cell r="J218" t="str">
            <v>Benefícios</v>
          </cell>
        </row>
        <row r="219">
          <cell r="A219" t="str">
            <v>1 4010103003</v>
          </cell>
          <cell r="B219" t="str">
            <v>Cesta Basica</v>
          </cell>
          <cell r="C219" t="str">
            <v>Despesas Administrativas</v>
          </cell>
          <cell r="D219" t="str">
            <v>Mão De Obra</v>
          </cell>
          <cell r="E219" t="str">
            <v>Benefícios Diretos</v>
          </cell>
          <cell r="F219" t="str">
            <v>3.4.1.5</v>
          </cell>
          <cell r="G219" t="str">
            <v>+ Benefícios</v>
          </cell>
          <cell r="H219" t="str">
            <v>SG&amp;A</v>
          </cell>
          <cell r="I219" t="str">
            <v>SMO</v>
          </cell>
          <cell r="J219" t="str">
            <v>Benefícios</v>
          </cell>
        </row>
        <row r="220">
          <cell r="A220" t="str">
            <v>1 4010103004</v>
          </cell>
          <cell r="B220" t="str">
            <v>Seguro De Vida</v>
          </cell>
          <cell r="C220" t="str">
            <v>Despesas Administrativas</v>
          </cell>
          <cell r="D220" t="str">
            <v>Mão De Obra</v>
          </cell>
          <cell r="E220" t="str">
            <v>Benefícios Diretos</v>
          </cell>
          <cell r="F220" t="str">
            <v>3.4.1.5</v>
          </cell>
          <cell r="G220" t="str">
            <v>+ Benefícios</v>
          </cell>
          <cell r="H220" t="str">
            <v>SG&amp;A</v>
          </cell>
          <cell r="I220" t="str">
            <v>SMO</v>
          </cell>
          <cell r="J220" t="str">
            <v>Benefícios</v>
          </cell>
        </row>
        <row r="221">
          <cell r="A221" t="str">
            <v>1 4010103005</v>
          </cell>
          <cell r="B221" t="str">
            <v>Treinamentos ( Cursos E Seminarios )</v>
          </cell>
          <cell r="C221" t="str">
            <v>Despesas Administrativas</v>
          </cell>
          <cell r="D221" t="str">
            <v>Mão De Obra</v>
          </cell>
          <cell r="E221" t="str">
            <v>Benefícios Diretos</v>
          </cell>
          <cell r="F221" t="str">
            <v>3.4.1.5</v>
          </cell>
          <cell r="G221" t="str">
            <v>+ Benefícios</v>
          </cell>
          <cell r="H221" t="str">
            <v>SG&amp;A</v>
          </cell>
          <cell r="I221" t="str">
            <v>SMO</v>
          </cell>
          <cell r="J221" t="str">
            <v>Benefícios</v>
          </cell>
        </row>
        <row r="222">
          <cell r="A222" t="str">
            <v>1 4010103006</v>
          </cell>
          <cell r="B222" t="str">
            <v>Uniforme</v>
          </cell>
          <cell r="C222" t="str">
            <v>Despesas Administrativas</v>
          </cell>
          <cell r="D222" t="str">
            <v>Mão De Obra</v>
          </cell>
          <cell r="E222" t="str">
            <v>Benefícios Diretos</v>
          </cell>
          <cell r="F222" t="str">
            <v>3.4.1.5</v>
          </cell>
          <cell r="G222" t="str">
            <v>+ Benefícios</v>
          </cell>
          <cell r="H222" t="str">
            <v>SG&amp;A</v>
          </cell>
          <cell r="I222" t="str">
            <v>SMO</v>
          </cell>
          <cell r="J222" t="str">
            <v>Benefícios</v>
          </cell>
        </row>
        <row r="223">
          <cell r="A223" t="str">
            <v>1 4010103007</v>
          </cell>
          <cell r="B223" t="str">
            <v>Vale Refeicao</v>
          </cell>
          <cell r="C223" t="str">
            <v>Despesas Administrativas</v>
          </cell>
          <cell r="D223" t="str">
            <v>Mão De Obra</v>
          </cell>
          <cell r="E223" t="str">
            <v>Benefícios Diretos</v>
          </cell>
          <cell r="F223" t="str">
            <v>3.4.1.5</v>
          </cell>
          <cell r="G223" t="str">
            <v>+ Benefícios</v>
          </cell>
          <cell r="H223" t="str">
            <v>SG&amp;A</v>
          </cell>
          <cell r="I223" t="str">
            <v>SMO</v>
          </cell>
          <cell r="J223" t="str">
            <v>Benefícios</v>
          </cell>
        </row>
        <row r="224">
          <cell r="A224" t="str">
            <v>1 4010103008</v>
          </cell>
          <cell r="B224" t="str">
            <v>Vale Transporte</v>
          </cell>
          <cell r="C224" t="str">
            <v>Despesas Administrativas</v>
          </cell>
          <cell r="D224" t="str">
            <v>Mão De Obra</v>
          </cell>
          <cell r="E224" t="str">
            <v>Benefícios Diretos</v>
          </cell>
          <cell r="F224" t="str">
            <v>3.4.1.5</v>
          </cell>
          <cell r="G224" t="str">
            <v>+ Benefícios</v>
          </cell>
          <cell r="H224" t="str">
            <v>SG&amp;A</v>
          </cell>
          <cell r="I224" t="str">
            <v>SMO</v>
          </cell>
          <cell r="J224" t="str">
            <v>Benefícios</v>
          </cell>
        </row>
        <row r="225">
          <cell r="A225" t="str">
            <v>1 4010103009</v>
          </cell>
          <cell r="B225" t="str">
            <v>Farmacia</v>
          </cell>
          <cell r="C225" t="str">
            <v>Despesas Administrativas</v>
          </cell>
          <cell r="D225" t="str">
            <v>Mão De Obra</v>
          </cell>
          <cell r="E225" t="str">
            <v>Benefícios Diretos</v>
          </cell>
          <cell r="F225" t="str">
            <v>3.4.1.5</v>
          </cell>
          <cell r="G225" t="str">
            <v>+ Benefícios</v>
          </cell>
          <cell r="H225" t="str">
            <v>SG&amp;A</v>
          </cell>
          <cell r="I225" t="str">
            <v>SMO</v>
          </cell>
          <cell r="J225" t="str">
            <v>Benefícios</v>
          </cell>
        </row>
        <row r="226">
          <cell r="A226" t="str">
            <v>1 4010103010</v>
          </cell>
          <cell r="B226" t="str">
            <v>Auxilio Creche</v>
          </cell>
          <cell r="C226" t="str">
            <v>Despesas Administrativas</v>
          </cell>
          <cell r="D226" t="str">
            <v>Mão De Obra</v>
          </cell>
          <cell r="E226" t="str">
            <v>Benefícios Diretos</v>
          </cell>
          <cell r="F226" t="str">
            <v>3.4.1.5</v>
          </cell>
          <cell r="G226" t="str">
            <v>+ Benefícios</v>
          </cell>
          <cell r="H226" t="str">
            <v>SG&amp;A</v>
          </cell>
          <cell r="I226" t="str">
            <v>SMO</v>
          </cell>
          <cell r="J226" t="str">
            <v>Benefícios</v>
          </cell>
        </row>
        <row r="227">
          <cell r="A227" t="str">
            <v>1 4010104001</v>
          </cell>
          <cell r="B227" t="str">
            <v>Exames Admissionais</v>
          </cell>
          <cell r="C227" t="str">
            <v>Despesas Administrativas</v>
          </cell>
          <cell r="D227" t="str">
            <v>Mão De Obra</v>
          </cell>
          <cell r="E227" t="str">
            <v>Benefícios Indiretos</v>
          </cell>
          <cell r="F227" t="str">
            <v>3.4.1.5</v>
          </cell>
          <cell r="G227" t="str">
            <v>+ Benefícios</v>
          </cell>
          <cell r="H227" t="str">
            <v>SG&amp;A</v>
          </cell>
          <cell r="I227" t="str">
            <v>SMO</v>
          </cell>
          <cell r="J227" t="str">
            <v>Benefícios</v>
          </cell>
        </row>
        <row r="228">
          <cell r="A228" t="str">
            <v>1 4020101005</v>
          </cell>
          <cell r="B228" t="str">
            <v>Vale Refeicao (Não Dedutivel)</v>
          </cell>
          <cell r="C228" t="str">
            <v>Despesas Administrativas</v>
          </cell>
          <cell r="D228" t="str">
            <v>Mão De Obra</v>
          </cell>
          <cell r="E228" t="str">
            <v>Benefícios Diretos</v>
          </cell>
          <cell r="F228" t="str">
            <v>3.4.1.5</v>
          </cell>
          <cell r="G228" t="str">
            <v>+ Benefícios</v>
          </cell>
          <cell r="H228" t="str">
            <v>SG&amp;A</v>
          </cell>
          <cell r="I228" t="str">
            <v>SMO</v>
          </cell>
          <cell r="J228" t="str">
            <v>Benefícios</v>
          </cell>
        </row>
        <row r="229">
          <cell r="A229" t="str">
            <v>1 4020101006</v>
          </cell>
          <cell r="B229" t="str">
            <v>Cesta Basica (Não Dedutivel)</v>
          </cell>
          <cell r="C229" t="str">
            <v>Despesas Administrativas</v>
          </cell>
          <cell r="D229" t="str">
            <v>Mão De Obra</v>
          </cell>
          <cell r="E229" t="str">
            <v>Benefícios Diretos</v>
          </cell>
          <cell r="F229" t="str">
            <v>3.4.1.5</v>
          </cell>
          <cell r="G229" t="str">
            <v>+ Benefícios</v>
          </cell>
          <cell r="H229" t="str">
            <v>SG&amp;A</v>
          </cell>
          <cell r="I229" t="str">
            <v>SMO</v>
          </cell>
          <cell r="J229" t="str">
            <v>Benefícios</v>
          </cell>
        </row>
        <row r="230">
          <cell r="A230" t="str">
            <v>1 4010102021</v>
          </cell>
          <cell r="B230" t="str">
            <v>Horas Extras - Dsr - Adicional Noturno</v>
          </cell>
          <cell r="C230" t="str">
            <v>Despesas Administrativas</v>
          </cell>
          <cell r="D230" t="str">
            <v>Mão De Obra</v>
          </cell>
          <cell r="E230" t="str">
            <v>Folha De Funcionários</v>
          </cell>
          <cell r="F230" t="str">
            <v>3.4.1.6</v>
          </cell>
          <cell r="G230" t="str">
            <v>+ Horas Extras</v>
          </cell>
          <cell r="H230" t="str">
            <v>SG&amp;A</v>
          </cell>
          <cell r="I230" t="str">
            <v>SMO</v>
          </cell>
          <cell r="J230" t="str">
            <v>Horas Extras</v>
          </cell>
        </row>
        <row r="231">
          <cell r="A231" t="str">
            <v>1 4010102010</v>
          </cell>
          <cell r="B231" t="str">
            <v>Abono Peculiar - 10 Dias Ferias</v>
          </cell>
          <cell r="C231" t="str">
            <v>Despesas Administrativas</v>
          </cell>
          <cell r="D231" t="str">
            <v>Mão De Obra</v>
          </cell>
          <cell r="E231" t="str">
            <v>Folha De Funcionários</v>
          </cell>
          <cell r="F231" t="str">
            <v>3.4.1.7</v>
          </cell>
          <cell r="G231" t="str">
            <v>+ Férias</v>
          </cell>
          <cell r="H231" t="str">
            <v>SG&amp;A</v>
          </cell>
          <cell r="I231" t="str">
            <v>SMO</v>
          </cell>
          <cell r="J231" t="str">
            <v>Férias</v>
          </cell>
        </row>
        <row r="232">
          <cell r="A232" t="str">
            <v>1 4010102016</v>
          </cell>
          <cell r="B232" t="str">
            <v>Provisao De Ferias</v>
          </cell>
          <cell r="C232" t="str">
            <v>Despesas Administrativas</v>
          </cell>
          <cell r="D232" t="str">
            <v>Mão De Obra</v>
          </cell>
          <cell r="E232" t="str">
            <v>Folha De Funcionários</v>
          </cell>
          <cell r="F232" t="str">
            <v>3.4.1.7</v>
          </cell>
          <cell r="G232" t="str">
            <v>+ Férias</v>
          </cell>
          <cell r="H232" t="str">
            <v>SG&amp;A</v>
          </cell>
          <cell r="I232" t="str">
            <v>SMO</v>
          </cell>
          <cell r="J232" t="str">
            <v>Férias</v>
          </cell>
        </row>
        <row r="233">
          <cell r="A233" t="str">
            <v>1 4010102017</v>
          </cell>
          <cell r="B233" t="str">
            <v>Provisao De Inss S/ Ferias</v>
          </cell>
          <cell r="C233" t="str">
            <v>Despesas Administrativas</v>
          </cell>
          <cell r="D233" t="str">
            <v>Mão De Obra</v>
          </cell>
          <cell r="E233" t="str">
            <v>Folha De Funcionários</v>
          </cell>
          <cell r="F233" t="str">
            <v>3.4.1.7</v>
          </cell>
          <cell r="G233" t="str">
            <v>+ Férias</v>
          </cell>
          <cell r="H233" t="str">
            <v>SG&amp;A</v>
          </cell>
          <cell r="I233" t="str">
            <v>SMO</v>
          </cell>
          <cell r="J233" t="str">
            <v>Férias</v>
          </cell>
        </row>
        <row r="234">
          <cell r="A234" t="str">
            <v>1 4010102018</v>
          </cell>
          <cell r="B234" t="str">
            <v>Provisao De Fgts S/ Ferias</v>
          </cell>
          <cell r="C234" t="str">
            <v>Despesas Administrativas</v>
          </cell>
          <cell r="D234" t="str">
            <v>Mão De Obra</v>
          </cell>
          <cell r="E234" t="str">
            <v>Folha De Funcionários</v>
          </cell>
          <cell r="F234" t="str">
            <v>3.4.1.7</v>
          </cell>
          <cell r="G234" t="str">
            <v>+ Férias</v>
          </cell>
          <cell r="H234" t="str">
            <v>SG&amp;A</v>
          </cell>
          <cell r="I234" t="str">
            <v>SMO</v>
          </cell>
          <cell r="J234" t="str">
            <v>Férias</v>
          </cell>
        </row>
        <row r="235">
          <cell r="A235" t="str">
            <v>1 4010102025</v>
          </cell>
          <cell r="B235" t="str">
            <v>Férias</v>
          </cell>
          <cell r="C235" t="str">
            <v>Despesas Administrativas</v>
          </cell>
          <cell r="D235" t="str">
            <v>Mão De Obra</v>
          </cell>
          <cell r="E235" t="str">
            <v>Folha De Funcionários</v>
          </cell>
          <cell r="F235" t="str">
            <v>3.4.1.7</v>
          </cell>
          <cell r="G235" t="str">
            <v>+ Férias</v>
          </cell>
          <cell r="H235" t="str">
            <v>SG&amp;A</v>
          </cell>
          <cell r="I235" t="str">
            <v>SMO</v>
          </cell>
          <cell r="J235" t="str">
            <v>Férias</v>
          </cell>
        </row>
        <row r="236">
          <cell r="A236" t="str">
            <v>1 4010102002</v>
          </cell>
          <cell r="B236" t="str">
            <v>13º Salario</v>
          </cell>
          <cell r="C236" t="str">
            <v>Despesas Administrativas</v>
          </cell>
          <cell r="D236" t="str">
            <v>Mão De Obra</v>
          </cell>
          <cell r="E236" t="str">
            <v>Folha De Funcionários</v>
          </cell>
          <cell r="F236" t="str">
            <v>3.4.1.8</v>
          </cell>
          <cell r="G236" t="str">
            <v>+ 13° Salário</v>
          </cell>
          <cell r="H236" t="str">
            <v>SG&amp;A</v>
          </cell>
          <cell r="I236" t="str">
            <v>SMO</v>
          </cell>
          <cell r="J236" t="str">
            <v>13° Salário</v>
          </cell>
        </row>
        <row r="237">
          <cell r="A237" t="str">
            <v>1 4010102013</v>
          </cell>
          <cell r="B237" t="str">
            <v>Provisao De 13º Salario</v>
          </cell>
          <cell r="C237" t="str">
            <v>Despesas Administrativas</v>
          </cell>
          <cell r="D237" t="str">
            <v>Mão De Obra</v>
          </cell>
          <cell r="E237" t="str">
            <v>Folha De Funcionários</v>
          </cell>
          <cell r="F237" t="str">
            <v>3.4.1.8</v>
          </cell>
          <cell r="G237" t="str">
            <v>+ 13° Salário</v>
          </cell>
          <cell r="H237" t="str">
            <v>SG&amp;A</v>
          </cell>
          <cell r="I237" t="str">
            <v>SMO</v>
          </cell>
          <cell r="J237" t="str">
            <v>13° Salário</v>
          </cell>
        </row>
        <row r="238">
          <cell r="A238" t="str">
            <v>1 4010102014</v>
          </cell>
          <cell r="B238" t="str">
            <v>Provisao De Inss S/ 13º Salario</v>
          </cell>
          <cell r="C238" t="str">
            <v>Despesas Administrativas</v>
          </cell>
          <cell r="D238" t="str">
            <v>Mão De Obra</v>
          </cell>
          <cell r="E238" t="str">
            <v>Folha De Funcionários</v>
          </cell>
          <cell r="F238" t="str">
            <v>3.4.1.8</v>
          </cell>
          <cell r="G238" t="str">
            <v>+ 13° Salário</v>
          </cell>
          <cell r="H238" t="str">
            <v>SG&amp;A</v>
          </cell>
          <cell r="I238" t="str">
            <v>SMO</v>
          </cell>
          <cell r="J238" t="str">
            <v>13° Salário</v>
          </cell>
        </row>
        <row r="239">
          <cell r="A239" t="str">
            <v>1 4010102015</v>
          </cell>
          <cell r="B239" t="str">
            <v>Provisao De Fgts S/ 13º Salario</v>
          </cell>
          <cell r="C239" t="str">
            <v>Despesas Administrativas</v>
          </cell>
          <cell r="D239" t="str">
            <v>Mão De Obra</v>
          </cell>
          <cell r="E239" t="str">
            <v>Folha De Funcionários</v>
          </cell>
          <cell r="F239" t="str">
            <v>3.4.1.8</v>
          </cell>
          <cell r="G239" t="str">
            <v>+ 13° Salário</v>
          </cell>
          <cell r="H239" t="str">
            <v>SG&amp;A</v>
          </cell>
          <cell r="I239" t="str">
            <v>SMO</v>
          </cell>
          <cell r="J239" t="str">
            <v>13° Salário</v>
          </cell>
        </row>
        <row r="240">
          <cell r="A240" t="str">
            <v>1 4010102003</v>
          </cell>
          <cell r="B240" t="str">
            <v>Acordo Trabalhista</v>
          </cell>
          <cell r="C240" t="str">
            <v>Despesas Administrativas</v>
          </cell>
          <cell r="D240" t="str">
            <v>Mão De Obra</v>
          </cell>
          <cell r="E240" t="str">
            <v>Folha De Funcionários</v>
          </cell>
          <cell r="F240" t="str">
            <v>3.4.1.9</v>
          </cell>
          <cell r="G240" t="str">
            <v>+ Rescisões</v>
          </cell>
          <cell r="H240" t="str">
            <v>SG&amp;A</v>
          </cell>
          <cell r="I240" t="str">
            <v>SMO</v>
          </cell>
          <cell r="J240" t="str">
            <v>Rescisões</v>
          </cell>
        </row>
        <row r="241">
          <cell r="A241" t="str">
            <v>1 4010102005</v>
          </cell>
          <cell r="B241" t="str">
            <v>Fgts S/ Rescisao (Multa)</v>
          </cell>
          <cell r="C241" t="str">
            <v>Despesas Administrativas</v>
          </cell>
          <cell r="D241" t="str">
            <v>Mão De Obra</v>
          </cell>
          <cell r="E241" t="str">
            <v>Folha De Funcionários</v>
          </cell>
          <cell r="F241" t="str">
            <v>3.4.1.9</v>
          </cell>
          <cell r="G241" t="str">
            <v>+ Rescisões</v>
          </cell>
          <cell r="H241" t="str">
            <v>SG&amp;A</v>
          </cell>
          <cell r="I241" t="str">
            <v>SMO</v>
          </cell>
          <cell r="J241" t="str">
            <v>Rescisões</v>
          </cell>
        </row>
        <row r="242">
          <cell r="A242" t="str">
            <v>1 4010102019</v>
          </cell>
          <cell r="B242" t="str">
            <v>Aviso Previo</v>
          </cell>
          <cell r="C242" t="str">
            <v>Despesas Administrativas</v>
          </cell>
          <cell r="D242" t="str">
            <v>Mão De Obra</v>
          </cell>
          <cell r="E242" t="str">
            <v>Folha De Funcionários</v>
          </cell>
          <cell r="F242" t="str">
            <v>3.4.1.9</v>
          </cell>
          <cell r="G242" t="str">
            <v>+ Rescisões</v>
          </cell>
          <cell r="H242" t="str">
            <v>SG&amp;A</v>
          </cell>
          <cell r="I242" t="str">
            <v>SMO</v>
          </cell>
          <cell r="J242" t="str">
            <v>Rescisões</v>
          </cell>
        </row>
        <row r="243">
          <cell r="A243" t="str">
            <v>1 4010204021</v>
          </cell>
          <cell r="B243" t="str">
            <v>Utilizacao De Estacionamentos</v>
          </cell>
          <cell r="C243" t="str">
            <v>Despesas Administrativas</v>
          </cell>
          <cell r="D243" t="str">
            <v>Ocupacional</v>
          </cell>
          <cell r="E243" t="str">
            <v>Locação De Espaço</v>
          </cell>
          <cell r="F243" t="str">
            <v>3.4.2</v>
          </cell>
          <cell r="G243" t="str">
            <v>- Aluguel</v>
          </cell>
          <cell r="H243" t="str">
            <v>SG&amp;A</v>
          </cell>
          <cell r="I243" t="str">
            <v>SALG</v>
          </cell>
          <cell r="J243" t="str">
            <v>Aluguel</v>
          </cell>
        </row>
        <row r="244">
          <cell r="A244" t="str">
            <v>1 4010301001</v>
          </cell>
          <cell r="B244" t="str">
            <v>Alugueis Operacionais Fixos</v>
          </cell>
          <cell r="C244" t="str">
            <v>Despesas Administrativas</v>
          </cell>
          <cell r="D244" t="str">
            <v>Ocupacional</v>
          </cell>
          <cell r="E244" t="str">
            <v>Locação De Espaço</v>
          </cell>
          <cell r="F244" t="str">
            <v>3.4.2</v>
          </cell>
          <cell r="G244" t="str">
            <v>- Aluguel</v>
          </cell>
          <cell r="H244" t="str">
            <v>SG&amp;A</v>
          </cell>
          <cell r="I244" t="str">
            <v>SALG</v>
          </cell>
          <cell r="J244" t="str">
            <v>Aluguel</v>
          </cell>
        </row>
        <row r="245">
          <cell r="A245" t="str">
            <v>1 4010301002</v>
          </cell>
          <cell r="B245" t="str">
            <v>Alugueis Operacionais Variaveis</v>
          </cell>
          <cell r="C245" t="str">
            <v>Despesas Administrativas</v>
          </cell>
          <cell r="D245" t="str">
            <v>Ocupacional</v>
          </cell>
          <cell r="E245" t="str">
            <v>Locação De Espaço</v>
          </cell>
          <cell r="F245" t="str">
            <v>3.4.2</v>
          </cell>
          <cell r="G245" t="str">
            <v>- Aluguel</v>
          </cell>
          <cell r="H245" t="str">
            <v>SG&amp;A</v>
          </cell>
          <cell r="I245" t="str">
            <v>SALG</v>
          </cell>
          <cell r="J245" t="str">
            <v>Aluguel</v>
          </cell>
        </row>
        <row r="246">
          <cell r="A246" t="str">
            <v>1 4010301003</v>
          </cell>
          <cell r="B246" t="str">
            <v>Condominio S/ Locacao</v>
          </cell>
          <cell r="C246" t="str">
            <v>Despesas Administrativas</v>
          </cell>
          <cell r="D246" t="str">
            <v>Ocupacional</v>
          </cell>
          <cell r="E246" t="str">
            <v>Locação De Espaço</v>
          </cell>
          <cell r="F246" t="str">
            <v>3.4.2</v>
          </cell>
          <cell r="G246" t="str">
            <v>- Aluguel</v>
          </cell>
          <cell r="H246" t="str">
            <v>SG&amp;A</v>
          </cell>
          <cell r="I246" t="str">
            <v>SALG</v>
          </cell>
          <cell r="J246" t="str">
            <v>Aluguel</v>
          </cell>
        </row>
        <row r="247">
          <cell r="A247" t="str">
            <v>1 4010301004</v>
          </cell>
          <cell r="B247" t="str">
            <v>Alugueis Administrativos</v>
          </cell>
          <cell r="C247" t="str">
            <v>Despesas Administrativas</v>
          </cell>
          <cell r="D247" t="str">
            <v>Ocupacional</v>
          </cell>
          <cell r="E247" t="str">
            <v>Locação De Espaço</v>
          </cell>
          <cell r="F247" t="str">
            <v>3.4.2</v>
          </cell>
          <cell r="G247" t="str">
            <v>- Aluguel</v>
          </cell>
          <cell r="H247" t="str">
            <v>SG&amp;A</v>
          </cell>
          <cell r="I247" t="str">
            <v>SALG</v>
          </cell>
          <cell r="J247" t="str">
            <v>Aluguel</v>
          </cell>
        </row>
        <row r="248">
          <cell r="A248" t="str">
            <v>1 4010301005</v>
          </cell>
          <cell r="B248" t="str">
            <v>Franquias</v>
          </cell>
          <cell r="C248" t="str">
            <v>Despesas Administrativas</v>
          </cell>
          <cell r="D248" t="str">
            <v>Ocupacional</v>
          </cell>
          <cell r="E248" t="str">
            <v>Locação De Espaço</v>
          </cell>
          <cell r="F248" t="str">
            <v>3.4.2</v>
          </cell>
          <cell r="G248" t="str">
            <v>- Aluguel</v>
          </cell>
          <cell r="H248" t="str">
            <v>SG&amp;A</v>
          </cell>
          <cell r="I248" t="str">
            <v>SALG</v>
          </cell>
          <cell r="J248" t="str">
            <v>Aluguel</v>
          </cell>
        </row>
        <row r="249">
          <cell r="A249" t="str">
            <v>1 4010301006</v>
          </cell>
          <cell r="B249" t="str">
            <v>Com Eventos</v>
          </cell>
          <cell r="C249" t="str">
            <v>Despesas Administrativas</v>
          </cell>
          <cell r="D249" t="str">
            <v>Ocupacional</v>
          </cell>
          <cell r="E249" t="str">
            <v>Locação De Espaço</v>
          </cell>
          <cell r="F249" t="str">
            <v>3.4.2</v>
          </cell>
          <cell r="G249" t="str">
            <v>- Aluguel</v>
          </cell>
          <cell r="H249" t="str">
            <v>SG&amp;A</v>
          </cell>
          <cell r="I249" t="str">
            <v>SALG</v>
          </cell>
          <cell r="J249" t="str">
            <v>Aluguel</v>
          </cell>
        </row>
        <row r="250">
          <cell r="A250" t="str">
            <v>1 4010301007</v>
          </cell>
          <cell r="B250" t="str">
            <v>Repasse De Zona Azul</v>
          </cell>
          <cell r="C250" t="str">
            <v>Despesas Administrativas</v>
          </cell>
          <cell r="D250" t="str">
            <v>Ocupacional</v>
          </cell>
          <cell r="E250" t="str">
            <v>Locação De Espaço</v>
          </cell>
          <cell r="F250" t="str">
            <v>3.4.2</v>
          </cell>
          <cell r="G250" t="str">
            <v>- Aluguel</v>
          </cell>
          <cell r="H250" t="str">
            <v>SG&amp;A</v>
          </cell>
          <cell r="I250" t="str">
            <v>SALG</v>
          </cell>
          <cell r="J250" t="str">
            <v>Aluguel</v>
          </cell>
        </row>
        <row r="251">
          <cell r="A251" t="str">
            <v>1 4010301008</v>
          </cell>
          <cell r="B251" t="str">
            <v>Alugueis Operacionais Pj</v>
          </cell>
          <cell r="C251" t="str">
            <v>Despesas Administrativas</v>
          </cell>
          <cell r="D251" t="str">
            <v>Ocupacional</v>
          </cell>
          <cell r="E251" t="str">
            <v>Locação De Espaço</v>
          </cell>
          <cell r="F251" t="str">
            <v>3.4.2</v>
          </cell>
          <cell r="G251" t="str">
            <v>- Aluguel</v>
          </cell>
          <cell r="H251" t="str">
            <v>SG&amp;A</v>
          </cell>
          <cell r="I251" t="str">
            <v>SALG</v>
          </cell>
          <cell r="J251" t="str">
            <v>Aluguel</v>
          </cell>
        </row>
        <row r="252">
          <cell r="A252" t="str">
            <v>1 4010301009</v>
          </cell>
          <cell r="B252" t="str">
            <v>Alugueis Operacionais Pf E Condominio</v>
          </cell>
          <cell r="C252" t="str">
            <v>Despesas Administrativas</v>
          </cell>
          <cell r="D252" t="str">
            <v>Ocupacional</v>
          </cell>
          <cell r="E252" t="str">
            <v>Locação De Espaço</v>
          </cell>
          <cell r="F252" t="str">
            <v>3.4.2</v>
          </cell>
          <cell r="G252" t="str">
            <v>- Aluguel</v>
          </cell>
          <cell r="H252" t="str">
            <v>SG&amp;A</v>
          </cell>
          <cell r="I252" t="str">
            <v>SALG</v>
          </cell>
          <cell r="J252" t="str">
            <v>Aluguel</v>
          </cell>
        </row>
        <row r="253">
          <cell r="A253" t="str">
            <v>1 4010302001</v>
          </cell>
          <cell r="B253" t="str">
            <v>Aluguel De Maquinas E Equipamentos</v>
          </cell>
          <cell r="C253" t="str">
            <v>Despesas Administrativas</v>
          </cell>
          <cell r="D253" t="str">
            <v>Ocupacional</v>
          </cell>
          <cell r="E253" t="str">
            <v>Outras Locações</v>
          </cell>
          <cell r="F253" t="str">
            <v>3.4.2</v>
          </cell>
          <cell r="G253" t="str">
            <v>- Aluguel</v>
          </cell>
          <cell r="H253" t="str">
            <v>SG&amp;A</v>
          </cell>
          <cell r="I253" t="str">
            <v>SALG</v>
          </cell>
          <cell r="J253" t="str">
            <v>Aluguel</v>
          </cell>
        </row>
        <row r="254">
          <cell r="A254" t="str">
            <v>1 4010302002</v>
          </cell>
          <cell r="B254" t="str">
            <v>Aluguel De Telefone</v>
          </cell>
          <cell r="C254" t="str">
            <v>Despesas Administrativas</v>
          </cell>
          <cell r="D254" t="str">
            <v>Ocupacional</v>
          </cell>
          <cell r="E254" t="str">
            <v>Outras Locações</v>
          </cell>
          <cell r="F254" t="str">
            <v>3.4.2</v>
          </cell>
          <cell r="G254" t="str">
            <v>- Aluguel</v>
          </cell>
          <cell r="H254" t="str">
            <v>SG&amp;A</v>
          </cell>
          <cell r="I254" t="str">
            <v>SALG</v>
          </cell>
          <cell r="J254" t="str">
            <v>Aluguel</v>
          </cell>
        </row>
        <row r="255">
          <cell r="A255" t="str">
            <v>1 4010302003</v>
          </cell>
          <cell r="B255" t="str">
            <v>Moveis E Utensilios</v>
          </cell>
          <cell r="C255" t="str">
            <v>Despesas Administrativas</v>
          </cell>
          <cell r="D255" t="str">
            <v>Ocupacional</v>
          </cell>
          <cell r="E255" t="str">
            <v>Outras Locações</v>
          </cell>
          <cell r="F255" t="str">
            <v>3.4.2</v>
          </cell>
          <cell r="G255" t="str">
            <v>- Aluguel</v>
          </cell>
          <cell r="H255" t="str">
            <v>SG&amp;A</v>
          </cell>
          <cell r="I255" t="str">
            <v>SALG</v>
          </cell>
          <cell r="J255" t="str">
            <v>Aluguel</v>
          </cell>
        </row>
        <row r="256">
          <cell r="A256" t="str">
            <v>1 4010302004</v>
          </cell>
          <cell r="B256" t="str">
            <v>Locacao De Veiculos</v>
          </cell>
          <cell r="C256" t="str">
            <v>Despesas Administrativas</v>
          </cell>
          <cell r="D256" t="str">
            <v>Ocupacional</v>
          </cell>
          <cell r="E256" t="str">
            <v>Outras Locações</v>
          </cell>
          <cell r="F256" t="str">
            <v>3.4.2</v>
          </cell>
          <cell r="G256" t="str">
            <v>- Aluguel</v>
          </cell>
          <cell r="H256" t="str">
            <v>SG&amp;A</v>
          </cell>
          <cell r="I256" t="str">
            <v>SALG</v>
          </cell>
          <cell r="J256" t="str">
            <v>Aluguel</v>
          </cell>
        </row>
        <row r="257">
          <cell r="A257" t="str">
            <v>1 4010302005</v>
          </cell>
          <cell r="B257" t="str">
            <v>Locacao De Pos</v>
          </cell>
          <cell r="C257" t="str">
            <v>Despesas Administrativas</v>
          </cell>
          <cell r="D257" t="str">
            <v>Ocupacional</v>
          </cell>
          <cell r="E257" t="str">
            <v>Outras Locações</v>
          </cell>
          <cell r="F257" t="str">
            <v>3.4.2</v>
          </cell>
          <cell r="G257" t="str">
            <v>- Aluguel</v>
          </cell>
          <cell r="H257" t="str">
            <v>SG&amp;A</v>
          </cell>
          <cell r="I257" t="str">
            <v>SALG</v>
          </cell>
          <cell r="J257" t="str">
            <v>Aluguel</v>
          </cell>
        </row>
        <row r="258">
          <cell r="A258" t="str">
            <v>1 4010302006</v>
          </cell>
          <cell r="B258" t="str">
            <v>Outras Locacoes</v>
          </cell>
          <cell r="C258" t="str">
            <v>Despesas Administrativas</v>
          </cell>
          <cell r="D258" t="str">
            <v>Ocupacional</v>
          </cell>
          <cell r="E258" t="str">
            <v>Outras Locações</v>
          </cell>
          <cell r="F258" t="str">
            <v>3.4.2</v>
          </cell>
          <cell r="G258" t="str">
            <v>- Aluguel</v>
          </cell>
          <cell r="H258" t="str">
            <v>SG&amp;A</v>
          </cell>
          <cell r="I258" t="str">
            <v>SALG</v>
          </cell>
          <cell r="J258" t="str">
            <v>Aluguel</v>
          </cell>
        </row>
        <row r="259">
          <cell r="A259" t="str">
            <v>1 4010303001</v>
          </cell>
          <cell r="B259" t="str">
            <v>Leasing De Equipamentos</v>
          </cell>
          <cell r="C259" t="str">
            <v>Despesas Administrativas</v>
          </cell>
          <cell r="D259" t="str">
            <v>Ocupacional</v>
          </cell>
          <cell r="E259" t="str">
            <v>Leasing</v>
          </cell>
          <cell r="F259" t="str">
            <v>3.4.2</v>
          </cell>
          <cell r="G259" t="str">
            <v>- Aluguel</v>
          </cell>
          <cell r="H259" t="str">
            <v>SG&amp;A</v>
          </cell>
          <cell r="I259" t="str">
            <v>SALG</v>
          </cell>
          <cell r="J259" t="str">
            <v>Aluguel</v>
          </cell>
        </row>
        <row r="260">
          <cell r="A260" t="str">
            <v>1 4010303002</v>
          </cell>
          <cell r="B260" t="str">
            <v>Leasing De Veiculos</v>
          </cell>
          <cell r="C260" t="str">
            <v>Despesas Administrativas</v>
          </cell>
          <cell r="D260" t="str">
            <v>Ocupacional</v>
          </cell>
          <cell r="E260" t="str">
            <v>Leasing</v>
          </cell>
          <cell r="F260" t="str">
            <v>3.4.2</v>
          </cell>
          <cell r="G260" t="str">
            <v>- Aluguel</v>
          </cell>
          <cell r="H260" t="str">
            <v>SG&amp;A</v>
          </cell>
          <cell r="I260" t="str">
            <v>SALG</v>
          </cell>
          <cell r="J260" t="str">
            <v>Aluguel</v>
          </cell>
        </row>
        <row r="261">
          <cell r="A261" t="str">
            <v>1 4010303003</v>
          </cell>
          <cell r="B261" t="str">
            <v>Leasing De Computadores E Perifericos</v>
          </cell>
          <cell r="C261" t="str">
            <v>Despesas Administrativas</v>
          </cell>
          <cell r="D261" t="str">
            <v>Ocupacional</v>
          </cell>
          <cell r="E261" t="str">
            <v>Leasing</v>
          </cell>
          <cell r="F261" t="str">
            <v>3.4.2</v>
          </cell>
          <cell r="G261" t="str">
            <v>- Aluguel</v>
          </cell>
          <cell r="H261" t="str">
            <v>SG&amp;A</v>
          </cell>
          <cell r="I261" t="str">
            <v>SALG</v>
          </cell>
          <cell r="J261" t="str">
            <v>Aluguel</v>
          </cell>
        </row>
        <row r="262">
          <cell r="A262" t="str">
            <v>1 4010303004</v>
          </cell>
          <cell r="B262" t="str">
            <v>Leasing De Moveis E Utensilios</v>
          </cell>
          <cell r="C262" t="str">
            <v>Despesas Administrativas</v>
          </cell>
          <cell r="D262" t="str">
            <v>Ocupacional</v>
          </cell>
          <cell r="E262" t="str">
            <v>Leasing</v>
          </cell>
          <cell r="F262" t="str">
            <v>3.4.2</v>
          </cell>
          <cell r="G262" t="str">
            <v>- Aluguel</v>
          </cell>
          <cell r="H262" t="str">
            <v>SG&amp;A</v>
          </cell>
          <cell r="I262" t="str">
            <v>SALG</v>
          </cell>
          <cell r="J262" t="str">
            <v>Aluguel</v>
          </cell>
        </row>
        <row r="263">
          <cell r="A263" t="str">
            <v>1 4010303005</v>
          </cell>
          <cell r="B263" t="str">
            <v>Leasing De Instalações</v>
          </cell>
          <cell r="C263" t="str">
            <v>Despesas Administrativas</v>
          </cell>
          <cell r="D263" t="str">
            <v>Ocupacional</v>
          </cell>
          <cell r="E263" t="str">
            <v>Leasing</v>
          </cell>
          <cell r="F263" t="str">
            <v>3.4.2</v>
          </cell>
          <cell r="G263" t="str">
            <v>- Aluguel</v>
          </cell>
          <cell r="H263" t="str">
            <v>SG&amp;A</v>
          </cell>
          <cell r="I263" t="str">
            <v>SALG</v>
          </cell>
          <cell r="J263" t="str">
            <v>Aluguel</v>
          </cell>
        </row>
        <row r="264">
          <cell r="A264" t="str">
            <v>1 4010303006</v>
          </cell>
          <cell r="B264" t="str">
            <v>Leasing De Sinalização</v>
          </cell>
          <cell r="C264" t="str">
            <v>Despesas Administrativas</v>
          </cell>
          <cell r="D264" t="str">
            <v>Ocupacional</v>
          </cell>
          <cell r="E264" t="str">
            <v>Leasing</v>
          </cell>
          <cell r="F264" t="str">
            <v>3.4.2</v>
          </cell>
          <cell r="G264" t="str">
            <v>- Aluguel</v>
          </cell>
          <cell r="H264" t="str">
            <v>SG&amp;A</v>
          </cell>
          <cell r="I264" t="str">
            <v>SALG</v>
          </cell>
          <cell r="J264" t="str">
            <v>Aluguel</v>
          </cell>
        </row>
        <row r="265">
          <cell r="A265" t="str">
            <v>1 4010303007</v>
          </cell>
          <cell r="B265" t="str">
            <v>Leasing Outros</v>
          </cell>
          <cell r="C265" t="str">
            <v>Despesas Administrativas</v>
          </cell>
          <cell r="D265" t="str">
            <v>Ocupacional</v>
          </cell>
          <cell r="E265" t="str">
            <v>Leasing</v>
          </cell>
          <cell r="F265" t="str">
            <v>3.4.2</v>
          </cell>
          <cell r="G265" t="str">
            <v>- Aluguel</v>
          </cell>
          <cell r="H265" t="str">
            <v>SG&amp;A</v>
          </cell>
          <cell r="I265" t="str">
            <v>SALG</v>
          </cell>
          <cell r="J265" t="str">
            <v>Aluguel</v>
          </cell>
        </row>
        <row r="266">
          <cell r="A266" t="str">
            <v>1 4011001001</v>
          </cell>
          <cell r="B266" t="str">
            <v>Iptu S/ Locacao</v>
          </cell>
          <cell r="C266" t="str">
            <v>Despesas Administrativas</v>
          </cell>
          <cell r="D266" t="str">
            <v>Tributárias</v>
          </cell>
          <cell r="E266" t="str">
            <v>Impostos E Taxas</v>
          </cell>
          <cell r="F266" t="str">
            <v>3.4.2</v>
          </cell>
          <cell r="G266" t="str">
            <v>- Aluguel</v>
          </cell>
          <cell r="H266" t="str">
            <v>SG&amp;A</v>
          </cell>
          <cell r="I266" t="str">
            <v>SOUTRAS</v>
          </cell>
          <cell r="J266" t="str">
            <v>Aluguel</v>
          </cell>
        </row>
        <row r="267">
          <cell r="A267" t="str">
            <v>1 4011001002</v>
          </cell>
          <cell r="B267" t="str">
            <v>Iptu Proprio</v>
          </cell>
          <cell r="C267" t="str">
            <v>Despesas Administrativas</v>
          </cell>
          <cell r="D267" t="str">
            <v>Tributárias</v>
          </cell>
          <cell r="E267" t="str">
            <v>Impostos E Taxas</v>
          </cell>
          <cell r="F267" t="str">
            <v>3.4.2</v>
          </cell>
          <cell r="G267" t="str">
            <v>- Aluguel</v>
          </cell>
          <cell r="H267" t="str">
            <v>SG&amp;A</v>
          </cell>
          <cell r="I267" t="str">
            <v>SOUTRAS</v>
          </cell>
          <cell r="J267" t="str">
            <v>Aluguel</v>
          </cell>
        </row>
        <row r="268">
          <cell r="A268" t="str">
            <v>1 4020101012</v>
          </cell>
          <cell r="B268" t="str">
            <v>Alugueis Indedutiveis</v>
          </cell>
          <cell r="C268" t="str">
            <v>Despesas Administrativas</v>
          </cell>
          <cell r="D268" t="str">
            <v>Ocupacional</v>
          </cell>
          <cell r="E268" t="str">
            <v>Outras Locações</v>
          </cell>
          <cell r="F268" t="str">
            <v>3.4.2</v>
          </cell>
          <cell r="G268" t="str">
            <v>- Aluguel</v>
          </cell>
          <cell r="H268" t="str">
            <v>SG&amp;A</v>
          </cell>
          <cell r="I268" t="str">
            <v>SALG</v>
          </cell>
          <cell r="J268" t="str">
            <v>Aluguel</v>
          </cell>
        </row>
        <row r="269">
          <cell r="A269" t="str">
            <v>1 4010701001</v>
          </cell>
          <cell r="B269" t="str">
            <v>Manutencao De Instalacoes Estacionamento</v>
          </cell>
          <cell r="C269" t="str">
            <v>Despesas Administrativas</v>
          </cell>
          <cell r="D269" t="str">
            <v>Gerais</v>
          </cell>
          <cell r="E269" t="str">
            <v>Manutenção</v>
          </cell>
          <cell r="F269" t="str">
            <v>3.4.3</v>
          </cell>
          <cell r="G269" t="str">
            <v>- Manutenção</v>
          </cell>
          <cell r="H269" t="str">
            <v>SG&amp;A</v>
          </cell>
          <cell r="I269" t="str">
            <v>SOUTRAS</v>
          </cell>
          <cell r="J269" t="str">
            <v>Manutenção</v>
          </cell>
        </row>
        <row r="270">
          <cell r="A270" t="str">
            <v>1 4010701002</v>
          </cell>
          <cell r="B270" t="str">
            <v>Manutencao De Escritorio</v>
          </cell>
          <cell r="C270" t="str">
            <v>Despesas Administrativas</v>
          </cell>
          <cell r="D270" t="str">
            <v>Gerais</v>
          </cell>
          <cell r="E270" t="str">
            <v>Manutenção</v>
          </cell>
          <cell r="F270" t="str">
            <v>3.4.3</v>
          </cell>
          <cell r="G270" t="str">
            <v>- Manutenção</v>
          </cell>
          <cell r="H270" t="str">
            <v>SG&amp;A</v>
          </cell>
          <cell r="I270" t="str">
            <v>SOUTRAS</v>
          </cell>
          <cell r="J270" t="str">
            <v>Manutenção</v>
          </cell>
        </row>
        <row r="271">
          <cell r="A271" t="str">
            <v>1 4010701003</v>
          </cell>
          <cell r="B271" t="str">
            <v>Manutencao De Maquinas E Equipamentos</v>
          </cell>
          <cell r="C271" t="str">
            <v>Despesas Administrativas</v>
          </cell>
          <cell r="D271" t="str">
            <v>Gerais</v>
          </cell>
          <cell r="E271" t="str">
            <v>Manutenção</v>
          </cell>
          <cell r="F271" t="str">
            <v>3.4.3</v>
          </cell>
          <cell r="G271" t="str">
            <v>- Manutenção</v>
          </cell>
          <cell r="H271" t="str">
            <v>SG&amp;A</v>
          </cell>
          <cell r="I271" t="str">
            <v>SOUTRAS</v>
          </cell>
          <cell r="J271" t="str">
            <v>Manutenção</v>
          </cell>
        </row>
        <row r="272">
          <cell r="A272" t="str">
            <v>1 4010701004</v>
          </cell>
          <cell r="B272" t="str">
            <v>Manutencao De Veiculos</v>
          </cell>
          <cell r="C272" t="str">
            <v>Despesas Administrativas</v>
          </cell>
          <cell r="D272" t="str">
            <v>Gerais</v>
          </cell>
          <cell r="E272" t="str">
            <v>Manutenção</v>
          </cell>
          <cell r="F272" t="str">
            <v>3.4.3</v>
          </cell>
          <cell r="G272" t="str">
            <v>- Manutenção</v>
          </cell>
          <cell r="H272" t="str">
            <v>SG&amp;A</v>
          </cell>
          <cell r="I272" t="str">
            <v>SOUTRAS</v>
          </cell>
          <cell r="J272" t="str">
            <v>Manutenção</v>
          </cell>
        </row>
        <row r="273">
          <cell r="A273" t="str">
            <v>1 4010701005</v>
          </cell>
          <cell r="B273" t="str">
            <v>Manutencao De Sistemas</v>
          </cell>
          <cell r="C273" t="str">
            <v>Despesas Administrativas</v>
          </cell>
          <cell r="D273" t="str">
            <v>Gerais</v>
          </cell>
          <cell r="E273" t="str">
            <v>Manutenção</v>
          </cell>
          <cell r="F273" t="str">
            <v>3.4.3</v>
          </cell>
          <cell r="G273" t="str">
            <v>- Manutenção</v>
          </cell>
          <cell r="H273" t="str">
            <v>SG&amp;A</v>
          </cell>
          <cell r="I273" t="str">
            <v>SOUTRAS</v>
          </cell>
          <cell r="J273" t="str">
            <v>Manutenção</v>
          </cell>
        </row>
        <row r="274">
          <cell r="A274" t="str">
            <v>1 4010701006</v>
          </cell>
          <cell r="B274" t="str">
            <v>Manutencao De Sinalizacao Comun.Visual</v>
          </cell>
          <cell r="C274" t="str">
            <v>Despesas Administrativas</v>
          </cell>
          <cell r="D274" t="str">
            <v>Gerais</v>
          </cell>
          <cell r="E274" t="str">
            <v>Manutenção</v>
          </cell>
          <cell r="F274" t="str">
            <v>3.4.3</v>
          </cell>
          <cell r="G274" t="str">
            <v>- Manutenção</v>
          </cell>
          <cell r="H274" t="str">
            <v>SG&amp;A</v>
          </cell>
          <cell r="I274" t="str">
            <v>SOUTRAS</v>
          </cell>
          <cell r="J274" t="str">
            <v>Manutenção</v>
          </cell>
        </row>
        <row r="275">
          <cell r="A275" t="str">
            <v>1 4010701007</v>
          </cell>
          <cell r="B275" t="str">
            <v>Manutencao De Zona Azul</v>
          </cell>
          <cell r="C275" t="str">
            <v>Despesas Administrativas</v>
          </cell>
          <cell r="D275" t="str">
            <v>Gerais</v>
          </cell>
          <cell r="E275" t="str">
            <v>Manutenção</v>
          </cell>
          <cell r="F275" t="str">
            <v>3.4.3</v>
          </cell>
          <cell r="G275" t="str">
            <v>- Manutenção</v>
          </cell>
          <cell r="H275" t="str">
            <v>SG&amp;A</v>
          </cell>
          <cell r="I275" t="str">
            <v>SOUTRAS</v>
          </cell>
          <cell r="J275" t="str">
            <v>Manutenção</v>
          </cell>
        </row>
        <row r="276">
          <cell r="A276" t="str">
            <v>1 4010701008</v>
          </cell>
          <cell r="B276" t="str">
            <v>Manutencao De Parquimetro</v>
          </cell>
          <cell r="C276" t="str">
            <v>Despesas Administrativas</v>
          </cell>
          <cell r="D276" t="str">
            <v>Gerais</v>
          </cell>
          <cell r="E276" t="str">
            <v>Manutenção</v>
          </cell>
          <cell r="F276" t="str">
            <v>3.4.3</v>
          </cell>
          <cell r="G276" t="str">
            <v>- Manutenção</v>
          </cell>
          <cell r="H276" t="str">
            <v>SG&amp;A</v>
          </cell>
          <cell r="I276" t="str">
            <v>SOUTRAS</v>
          </cell>
          <cell r="J276" t="str">
            <v>Manutenção</v>
          </cell>
        </row>
        <row r="277">
          <cell r="A277" t="str">
            <v>1 4010601003</v>
          </cell>
          <cell r="B277" t="str">
            <v>Telecomunicacoes - Fixos</v>
          </cell>
          <cell r="C277" t="str">
            <v>Despesas Administrativas</v>
          </cell>
          <cell r="D277" t="str">
            <v>Gerais</v>
          </cell>
          <cell r="E277" t="str">
            <v>Utilidades E Serviços</v>
          </cell>
          <cell r="F277" t="str">
            <v>3.4.4</v>
          </cell>
          <cell r="G277" t="str">
            <v>- Telefonia</v>
          </cell>
          <cell r="H277" t="str">
            <v>SG&amp;A</v>
          </cell>
          <cell r="I277" t="str">
            <v>SOUTRAS</v>
          </cell>
          <cell r="J277" t="str">
            <v>Telefonia</v>
          </cell>
        </row>
        <row r="278">
          <cell r="A278" t="str">
            <v>1 4010601004</v>
          </cell>
          <cell r="B278" t="str">
            <v>Telecomunicacoes - Celulares</v>
          </cell>
          <cell r="C278" t="str">
            <v>Despesas Administrativas</v>
          </cell>
          <cell r="D278" t="str">
            <v>Gerais</v>
          </cell>
          <cell r="E278" t="str">
            <v>Utilidades E Serviços</v>
          </cell>
          <cell r="F278" t="str">
            <v>3.4.4</v>
          </cell>
          <cell r="G278" t="str">
            <v>- Telefonia</v>
          </cell>
          <cell r="H278" t="str">
            <v>SG&amp;A</v>
          </cell>
          <cell r="I278" t="str">
            <v>SOUTRAS</v>
          </cell>
          <cell r="J278" t="str">
            <v>Telefonia</v>
          </cell>
        </row>
        <row r="279">
          <cell r="A279" t="str">
            <v>1 4010601005</v>
          </cell>
          <cell r="B279" t="str">
            <v>Telecomunicacoes - Radios</v>
          </cell>
          <cell r="C279" t="str">
            <v>Despesas Administrativas</v>
          </cell>
          <cell r="D279" t="str">
            <v>Gerais</v>
          </cell>
          <cell r="E279" t="str">
            <v>Utilidades E Serviços</v>
          </cell>
          <cell r="F279" t="str">
            <v>3.4.4</v>
          </cell>
          <cell r="G279" t="str">
            <v>- Telefonia</v>
          </cell>
          <cell r="H279" t="str">
            <v>SG&amp;A</v>
          </cell>
          <cell r="I279" t="str">
            <v>SOUTRAS</v>
          </cell>
          <cell r="J279" t="str">
            <v>Telefonia</v>
          </cell>
        </row>
        <row r="280">
          <cell r="A280" t="str">
            <v>1 4010204002</v>
          </cell>
          <cell r="B280" t="str">
            <v>Adminstração De Zona Azul</v>
          </cell>
          <cell r="C280" t="str">
            <v>Despesas Administrativas</v>
          </cell>
          <cell r="D280" t="str">
            <v>Gerais</v>
          </cell>
          <cell r="E280" t="str">
            <v>Serviços De Pessoas Jurídicas</v>
          </cell>
          <cell r="F280" t="str">
            <v>3.4.5</v>
          </cell>
          <cell r="G280" t="str">
            <v>- Tributário E Jurídico</v>
          </cell>
          <cell r="H280" t="str">
            <v>SG&amp;A</v>
          </cell>
          <cell r="I280" t="str">
            <v>SOUTRAS</v>
          </cell>
          <cell r="J280" t="str">
            <v>Serviços e Consultoria PJ</v>
          </cell>
        </row>
        <row r="281">
          <cell r="A281" t="str">
            <v>1 4010204003</v>
          </cell>
          <cell r="B281" t="str">
            <v>Assessoria Comercial</v>
          </cell>
          <cell r="C281" t="str">
            <v>Despesas Administrativas</v>
          </cell>
          <cell r="D281" t="str">
            <v>Gerais</v>
          </cell>
          <cell r="E281" t="str">
            <v>Serviços De Pessoas Jurídicas</v>
          </cell>
          <cell r="F281" t="str">
            <v>3.4.5</v>
          </cell>
          <cell r="G281" t="str">
            <v>- Tributário E Jurídico</v>
          </cell>
          <cell r="H281" t="str">
            <v>SG&amp;A</v>
          </cell>
          <cell r="I281" t="str">
            <v>SOUTRAS</v>
          </cell>
          <cell r="J281" t="str">
            <v>Serviços e Consultoria PJ</v>
          </cell>
        </row>
        <row r="282">
          <cell r="A282" t="str">
            <v>1 4010204004</v>
          </cell>
          <cell r="B282" t="str">
            <v>Assessoria Tributaria E Juridica Pj</v>
          </cell>
          <cell r="C282" t="str">
            <v>Despesas Administrativas</v>
          </cell>
          <cell r="D282" t="str">
            <v>Gerais</v>
          </cell>
          <cell r="E282" t="str">
            <v>Serviços De Pessoas Jurídicas</v>
          </cell>
          <cell r="F282" t="str">
            <v>3.4.5</v>
          </cell>
          <cell r="G282" t="str">
            <v>- Tributário E Jurídico</v>
          </cell>
          <cell r="H282" t="str">
            <v>SG&amp;A</v>
          </cell>
          <cell r="I282" t="str">
            <v>SOUTRAS</v>
          </cell>
          <cell r="J282" t="str">
            <v>Serviços e Consultoria PJ</v>
          </cell>
        </row>
        <row r="283">
          <cell r="A283" t="str">
            <v>1 4010204005</v>
          </cell>
          <cell r="B283" t="str">
            <v>Assessorias Diversas</v>
          </cell>
          <cell r="C283" t="str">
            <v>Despesas Administrativas</v>
          </cell>
          <cell r="D283" t="str">
            <v>Gerais</v>
          </cell>
          <cell r="E283" t="str">
            <v>Serviços De Pessoas Jurídicas</v>
          </cell>
          <cell r="F283" t="str">
            <v>3.4.5</v>
          </cell>
          <cell r="G283" t="str">
            <v>- Tributário E Jurídico</v>
          </cell>
          <cell r="H283" t="str">
            <v>SG&amp;A</v>
          </cell>
          <cell r="I283" t="str">
            <v>SOUTRAS</v>
          </cell>
          <cell r="J283" t="str">
            <v>Serviços e Consultoria PJ</v>
          </cell>
        </row>
        <row r="284">
          <cell r="A284" t="str">
            <v>1 4010204006</v>
          </cell>
          <cell r="B284" t="str">
            <v>Consultorias Diversas Pj</v>
          </cell>
          <cell r="C284" t="str">
            <v>Despesas Administrativas</v>
          </cell>
          <cell r="D284" t="str">
            <v>Gerais</v>
          </cell>
          <cell r="E284" t="str">
            <v>Serviços De Pessoas Jurídicas</v>
          </cell>
          <cell r="F284" t="str">
            <v>3.4.5</v>
          </cell>
          <cell r="G284" t="str">
            <v>- Tributário E Jurídico</v>
          </cell>
          <cell r="H284" t="str">
            <v>SG&amp;A</v>
          </cell>
          <cell r="I284" t="str">
            <v>SOUTRAS</v>
          </cell>
          <cell r="J284" t="str">
            <v>Serviços e Consultoria PJ</v>
          </cell>
        </row>
        <row r="285">
          <cell r="A285" t="str">
            <v>1 4010204007</v>
          </cell>
          <cell r="B285" t="str">
            <v>Outros Servicos Pj</v>
          </cell>
          <cell r="C285" t="str">
            <v>Despesas Administrativas</v>
          </cell>
          <cell r="D285" t="str">
            <v>Gerais</v>
          </cell>
          <cell r="E285" t="str">
            <v>Serviços De Pessoas Jurídicas</v>
          </cell>
          <cell r="F285" t="str">
            <v>3.4.5</v>
          </cell>
          <cell r="G285" t="str">
            <v>- Tributário E Jurídico</v>
          </cell>
          <cell r="H285" t="str">
            <v>SG&amp;A</v>
          </cell>
          <cell r="I285" t="str">
            <v>SOUTRAS</v>
          </cell>
          <cell r="J285" t="str">
            <v>Serviços e Consultoria PJ</v>
          </cell>
        </row>
        <row r="286">
          <cell r="A286" t="str">
            <v>1 4010204008</v>
          </cell>
          <cell r="B286" t="str">
            <v>Servicos De Limpeza</v>
          </cell>
          <cell r="C286" t="str">
            <v>Despesas Administrativas</v>
          </cell>
          <cell r="D286" t="str">
            <v>Gerais</v>
          </cell>
          <cell r="E286" t="str">
            <v>Serviços De Pessoas Jurídicas</v>
          </cell>
          <cell r="F286" t="str">
            <v>3.4.5</v>
          </cell>
          <cell r="G286" t="str">
            <v>- Tributário E Jurídico</v>
          </cell>
          <cell r="H286" t="str">
            <v>SG&amp;A</v>
          </cell>
          <cell r="I286" t="str">
            <v>SOUTRAS</v>
          </cell>
          <cell r="J286" t="str">
            <v>Serviços e Consultoria PJ</v>
          </cell>
        </row>
        <row r="287">
          <cell r="A287" t="str">
            <v>1 4010204009</v>
          </cell>
          <cell r="B287" t="str">
            <v>Servicos De Arquitetura</v>
          </cell>
          <cell r="C287" t="str">
            <v>Despesas Administrativas</v>
          </cell>
          <cell r="D287" t="str">
            <v>Gerais</v>
          </cell>
          <cell r="E287" t="str">
            <v>Serviços De Pessoas Jurídicas</v>
          </cell>
          <cell r="F287" t="str">
            <v>3.4.5</v>
          </cell>
          <cell r="G287" t="str">
            <v>- Tributário E Jurídico</v>
          </cell>
          <cell r="H287" t="str">
            <v>SG&amp;A</v>
          </cell>
          <cell r="I287" t="str">
            <v>SOUTRAS</v>
          </cell>
          <cell r="J287" t="str">
            <v>Serviços e Consultoria PJ</v>
          </cell>
        </row>
        <row r="288">
          <cell r="A288" t="str">
            <v>1 4010204010</v>
          </cell>
          <cell r="B288" t="str">
            <v>Servicos De Arquivo</v>
          </cell>
          <cell r="C288" t="str">
            <v>Despesas Administrativas</v>
          </cell>
          <cell r="D288" t="str">
            <v>Gerais</v>
          </cell>
          <cell r="E288" t="str">
            <v>Serviços De Pessoas Jurídicas</v>
          </cell>
          <cell r="F288" t="str">
            <v>3.4.5</v>
          </cell>
          <cell r="G288" t="str">
            <v>- Tributário E Jurídico</v>
          </cell>
          <cell r="H288" t="str">
            <v>SG&amp;A</v>
          </cell>
          <cell r="I288" t="str">
            <v>SOUTRAS</v>
          </cell>
          <cell r="J288" t="str">
            <v>Serviços e Consultoria PJ</v>
          </cell>
        </row>
        <row r="289">
          <cell r="A289" t="str">
            <v>1 4010204011</v>
          </cell>
          <cell r="B289" t="str">
            <v>Servicos De Auditoria</v>
          </cell>
          <cell r="C289" t="str">
            <v>Despesas Administrativas</v>
          </cell>
          <cell r="D289" t="str">
            <v>Gerais</v>
          </cell>
          <cell r="E289" t="str">
            <v>Serviços De Pessoas Jurídicas</v>
          </cell>
          <cell r="F289" t="str">
            <v>3.4.5</v>
          </cell>
          <cell r="G289" t="str">
            <v>- Tributário E Jurídico</v>
          </cell>
          <cell r="H289" t="str">
            <v>SG&amp;A</v>
          </cell>
          <cell r="I289" t="str">
            <v>SOUTRAS</v>
          </cell>
          <cell r="J289" t="str">
            <v>Serviços e Consultoria PJ</v>
          </cell>
        </row>
        <row r="290">
          <cell r="A290" t="str">
            <v>1 4010204012</v>
          </cell>
          <cell r="B290" t="str">
            <v>Servicos De Contabilidade E Fiscal</v>
          </cell>
          <cell r="C290" t="str">
            <v>Despesas Administrativas</v>
          </cell>
          <cell r="D290" t="str">
            <v>Gerais</v>
          </cell>
          <cell r="E290" t="str">
            <v>Serviços De Pessoas Jurídicas</v>
          </cell>
          <cell r="F290" t="str">
            <v>3.4.5</v>
          </cell>
          <cell r="G290" t="str">
            <v>- Tributário E Jurídico</v>
          </cell>
          <cell r="H290" t="str">
            <v>SG&amp;A</v>
          </cell>
          <cell r="I290" t="str">
            <v>SOUTRAS</v>
          </cell>
          <cell r="J290" t="str">
            <v>Serviços e Consultoria PJ</v>
          </cell>
        </row>
        <row r="291">
          <cell r="A291" t="str">
            <v>1 4010204013</v>
          </cell>
          <cell r="B291" t="str">
            <v>Servicos De Depto Pessoal</v>
          </cell>
          <cell r="C291" t="str">
            <v>Despesas Administrativas</v>
          </cell>
          <cell r="D291" t="str">
            <v>Gerais</v>
          </cell>
          <cell r="E291" t="str">
            <v>Serviços De Pessoas Jurídicas</v>
          </cell>
          <cell r="F291" t="str">
            <v>3.4.5</v>
          </cell>
          <cell r="G291" t="str">
            <v>- Tributário E Jurídico</v>
          </cell>
          <cell r="H291" t="str">
            <v>SG&amp;A</v>
          </cell>
          <cell r="I291" t="str">
            <v>SOUTRAS</v>
          </cell>
          <cell r="J291" t="str">
            <v>Serviços e Consultoria PJ</v>
          </cell>
        </row>
        <row r="292">
          <cell r="A292" t="str">
            <v>1 4010204014</v>
          </cell>
          <cell r="B292" t="str">
            <v>Servicos De Inspetoria</v>
          </cell>
          <cell r="C292" t="str">
            <v>Despesas Administrativas</v>
          </cell>
          <cell r="D292" t="str">
            <v>Gerais</v>
          </cell>
          <cell r="E292" t="str">
            <v>Serviços De Pessoas Jurídicas</v>
          </cell>
          <cell r="F292" t="str">
            <v>3.4.5</v>
          </cell>
          <cell r="G292" t="str">
            <v>- Tributário E Jurídico</v>
          </cell>
          <cell r="H292" t="str">
            <v>SG&amp;A</v>
          </cell>
          <cell r="I292" t="str">
            <v>SOUTRAS</v>
          </cell>
          <cell r="J292" t="str">
            <v>Serviços e Consultoria PJ</v>
          </cell>
        </row>
        <row r="293">
          <cell r="A293" t="str">
            <v>1 4010204015</v>
          </cell>
          <cell r="B293" t="str">
            <v>Servicos De Mensageiros</v>
          </cell>
          <cell r="C293" t="str">
            <v>Despesas Administrativas</v>
          </cell>
          <cell r="D293" t="str">
            <v>Gerais</v>
          </cell>
          <cell r="E293" t="str">
            <v>Serviços De Pessoas Jurídicas</v>
          </cell>
          <cell r="F293" t="str">
            <v>3.4.5</v>
          </cell>
          <cell r="G293" t="str">
            <v>- Tributário E Jurídico</v>
          </cell>
          <cell r="H293" t="str">
            <v>SG&amp;A</v>
          </cell>
          <cell r="I293" t="str">
            <v>SOUTRAS</v>
          </cell>
          <cell r="J293" t="str">
            <v>Serviços e Consultoria PJ</v>
          </cell>
        </row>
        <row r="294">
          <cell r="A294" t="str">
            <v>1 4010204016</v>
          </cell>
          <cell r="B294" t="str">
            <v>Servicos De Seguranca</v>
          </cell>
          <cell r="C294" t="str">
            <v>Despesas Administrativas</v>
          </cell>
          <cell r="D294" t="str">
            <v>Gerais</v>
          </cell>
          <cell r="E294" t="str">
            <v>Serviços De Pessoas Jurídicas</v>
          </cell>
          <cell r="F294" t="str">
            <v>3.4.5</v>
          </cell>
          <cell r="G294" t="str">
            <v>- Tributário E Jurídico</v>
          </cell>
          <cell r="H294" t="str">
            <v>SG&amp;A</v>
          </cell>
          <cell r="I294" t="str">
            <v>SOUTRAS</v>
          </cell>
          <cell r="J294" t="str">
            <v>Serviços e Consultoria PJ</v>
          </cell>
        </row>
        <row r="295">
          <cell r="A295" t="str">
            <v>1 4010204018</v>
          </cell>
          <cell r="B295" t="str">
            <v>Servicos Sac / Sinistro</v>
          </cell>
          <cell r="C295" t="str">
            <v>Despesas Administrativas</v>
          </cell>
          <cell r="D295" t="str">
            <v>Gerais</v>
          </cell>
          <cell r="E295" t="str">
            <v>Serviços De Pessoas Jurídicas</v>
          </cell>
          <cell r="F295" t="str">
            <v>3.4.5</v>
          </cell>
          <cell r="G295" t="str">
            <v>- Tributário E Jurídico</v>
          </cell>
          <cell r="H295" t="str">
            <v>SG&amp;A</v>
          </cell>
          <cell r="I295" t="str">
            <v>SOUTRAS</v>
          </cell>
          <cell r="J295" t="str">
            <v>Serviços e Consultoria PJ</v>
          </cell>
        </row>
        <row r="296">
          <cell r="A296" t="str">
            <v>1 4010204019</v>
          </cell>
          <cell r="B296" t="str">
            <v>Sinalizacao E Comunicacao Visual</v>
          </cell>
          <cell r="C296" t="str">
            <v>Despesas Administrativas</v>
          </cell>
          <cell r="D296" t="str">
            <v>Gerais</v>
          </cell>
          <cell r="E296" t="str">
            <v>Serviços De Pessoas Jurídicas</v>
          </cell>
          <cell r="F296" t="str">
            <v>3.4.5</v>
          </cell>
          <cell r="G296" t="str">
            <v>- Tributário E Jurídico</v>
          </cell>
          <cell r="H296" t="str">
            <v>SG&amp;A</v>
          </cell>
          <cell r="I296" t="str">
            <v>SOUTRAS</v>
          </cell>
          <cell r="J296" t="str">
            <v>Serviços e Consultoria PJ</v>
          </cell>
        </row>
        <row r="297">
          <cell r="A297" t="str">
            <v>1 4010204020</v>
          </cell>
          <cell r="B297" t="str">
            <v>Assessoria De Imprensa</v>
          </cell>
          <cell r="C297" t="str">
            <v>Despesas Administrativas</v>
          </cell>
          <cell r="D297" t="str">
            <v>Gerais</v>
          </cell>
          <cell r="E297" t="str">
            <v>Serviços De Pessoas Jurídicas</v>
          </cell>
          <cell r="F297" t="str">
            <v>3.4.5</v>
          </cell>
          <cell r="G297" t="str">
            <v>- Tributário E Jurídico</v>
          </cell>
          <cell r="H297" t="str">
            <v>SG&amp;A</v>
          </cell>
          <cell r="I297" t="str">
            <v>SOUTRAS</v>
          </cell>
          <cell r="J297" t="str">
            <v>Serviços e Consultoria PJ</v>
          </cell>
        </row>
        <row r="298">
          <cell r="A298" t="str">
            <v>1 4010801006</v>
          </cell>
          <cell r="B298" t="str">
            <v>Despesas Legais / Cartorio</v>
          </cell>
          <cell r="C298" t="str">
            <v>Despesas Administrativas</v>
          </cell>
          <cell r="D298" t="str">
            <v>Gerais</v>
          </cell>
          <cell r="E298" t="str">
            <v>Despesas Gerais</v>
          </cell>
          <cell r="F298" t="str">
            <v>3.4.5</v>
          </cell>
          <cell r="G298" t="str">
            <v>- Tributário E Jurídico</v>
          </cell>
          <cell r="H298" t="str">
            <v>SG&amp;A</v>
          </cell>
          <cell r="I298" t="str">
            <v>SOUTRAS</v>
          </cell>
          <cell r="J298" t="str">
            <v>Serviços e Consultoria PJ</v>
          </cell>
        </row>
        <row r="299">
          <cell r="A299" t="str">
            <v>1 4011001003</v>
          </cell>
          <cell r="B299" t="str">
            <v>Taxas De Licenca E Funcionamento</v>
          </cell>
          <cell r="C299" t="str">
            <v>Despesas Administrativas</v>
          </cell>
          <cell r="D299" t="str">
            <v>Tributárias</v>
          </cell>
          <cell r="E299" t="str">
            <v>Impostos E Taxas</v>
          </cell>
          <cell r="F299" t="str">
            <v>3.4.5</v>
          </cell>
          <cell r="G299" t="str">
            <v>- Tributário E Jurídico</v>
          </cell>
          <cell r="H299" t="str">
            <v>SG&amp;A</v>
          </cell>
          <cell r="I299" t="str">
            <v>SOUTRAS</v>
          </cell>
          <cell r="J299" t="str">
            <v>Serviços e Consultoria PJ</v>
          </cell>
        </row>
        <row r="300">
          <cell r="A300" t="str">
            <v>1 4011001004</v>
          </cell>
          <cell r="B300" t="str">
            <v>Ipva</v>
          </cell>
          <cell r="C300" t="str">
            <v>Despesas Administrativas</v>
          </cell>
          <cell r="D300" t="str">
            <v>Tributárias</v>
          </cell>
          <cell r="E300" t="str">
            <v>Impostos E Taxas</v>
          </cell>
          <cell r="F300" t="str">
            <v>3.4.5</v>
          </cell>
          <cell r="G300" t="str">
            <v>- Tributário E Jurídico</v>
          </cell>
          <cell r="H300" t="str">
            <v>SG&amp;A</v>
          </cell>
          <cell r="I300" t="str">
            <v>SOUTRAS</v>
          </cell>
          <cell r="J300" t="str">
            <v>Serviços e Consultoria PJ</v>
          </cell>
        </row>
        <row r="301">
          <cell r="A301" t="str">
            <v>1 4011002003</v>
          </cell>
          <cell r="B301" t="str">
            <v>Taxas Diversas</v>
          </cell>
          <cell r="C301" t="str">
            <v>Despesas Administrativas</v>
          </cell>
          <cell r="D301" t="str">
            <v>Tributárias</v>
          </cell>
          <cell r="E301" t="str">
            <v>Impostos E Taxas</v>
          </cell>
          <cell r="F301" t="str">
            <v>3.4.5</v>
          </cell>
          <cell r="G301" t="str">
            <v>- Tributário E Jurídico</v>
          </cell>
          <cell r="H301" t="str">
            <v>SG&amp;A</v>
          </cell>
          <cell r="I301" t="str">
            <v>SOUTRAS</v>
          </cell>
          <cell r="J301" t="str">
            <v>Serviços e Consultoria PJ</v>
          </cell>
        </row>
        <row r="302">
          <cell r="A302" t="str">
            <v>1 4011002004</v>
          </cell>
          <cell r="B302" t="str">
            <v>Impostos E Taxas</v>
          </cell>
          <cell r="C302" t="str">
            <v>Despesas Administrativas</v>
          </cell>
          <cell r="D302" t="str">
            <v>Tributárias</v>
          </cell>
          <cell r="E302" t="str">
            <v>Impostos E Taxas</v>
          </cell>
          <cell r="F302" t="str">
            <v>3.4.5</v>
          </cell>
          <cell r="G302" t="str">
            <v>- Tributário E Jurídico</v>
          </cell>
          <cell r="H302" t="str">
            <v>SG&amp;A</v>
          </cell>
          <cell r="I302" t="str">
            <v>SOUTRAS</v>
          </cell>
          <cell r="J302" t="str">
            <v>Serviços e Consultoria PJ</v>
          </cell>
        </row>
        <row r="303">
          <cell r="A303" t="str">
            <v>1 4010204017</v>
          </cell>
          <cell r="B303" t="str">
            <v>Servicos De Informatica</v>
          </cell>
          <cell r="C303" t="str">
            <v>Despesas Administrativas</v>
          </cell>
          <cell r="D303" t="str">
            <v>Gerais</v>
          </cell>
          <cell r="E303" t="str">
            <v>Serviços De Pessoas Jurídicas</v>
          </cell>
          <cell r="F303" t="str">
            <v>3.4.6</v>
          </cell>
          <cell r="G303" t="str">
            <v>- Informática</v>
          </cell>
          <cell r="H303" t="str">
            <v>SG&amp;A</v>
          </cell>
          <cell r="I303" t="str">
            <v>SOUTRAS</v>
          </cell>
          <cell r="J303" t="str">
            <v>Informática</v>
          </cell>
        </row>
        <row r="304">
          <cell r="A304" t="str">
            <v>1 4010801009</v>
          </cell>
          <cell r="B304" t="str">
            <v>Despesas De Viagem</v>
          </cell>
          <cell r="C304" t="str">
            <v>Despesas Administrativas</v>
          </cell>
          <cell r="D304" t="str">
            <v>Gerais</v>
          </cell>
          <cell r="E304" t="str">
            <v>Despesas Gerais</v>
          </cell>
          <cell r="F304" t="str">
            <v>3.4.7</v>
          </cell>
          <cell r="G304" t="str">
            <v>- Despesas De Viagens</v>
          </cell>
          <cell r="H304" t="str">
            <v>SG&amp;A</v>
          </cell>
          <cell r="I304" t="str">
            <v>SOUTRAS</v>
          </cell>
          <cell r="J304" t="str">
            <v>Despesas de viagens</v>
          </cell>
        </row>
        <row r="305">
          <cell r="A305" t="str">
            <v>1 4010801010</v>
          </cell>
          <cell r="B305" t="str">
            <v>Despesas Com Lanches E Refeicoes</v>
          </cell>
          <cell r="C305" t="str">
            <v>Despesas Administrativas</v>
          </cell>
          <cell r="D305" t="str">
            <v>Gerais</v>
          </cell>
          <cell r="E305" t="str">
            <v>Despesas Gerais</v>
          </cell>
          <cell r="F305" t="str">
            <v>3.4.7</v>
          </cell>
          <cell r="G305" t="str">
            <v>- Despesas De Viagens</v>
          </cell>
          <cell r="H305" t="str">
            <v>SG&amp;A</v>
          </cell>
          <cell r="I305" t="str">
            <v>SOUTRAS</v>
          </cell>
          <cell r="J305" t="str">
            <v>Despesas de viagens</v>
          </cell>
        </row>
        <row r="306">
          <cell r="A306" t="str">
            <v>1 4010801012</v>
          </cell>
          <cell r="B306" t="str">
            <v>Conducao</v>
          </cell>
          <cell r="C306" t="str">
            <v>Despesas Administrativas</v>
          </cell>
          <cell r="D306" t="str">
            <v>Gerais</v>
          </cell>
          <cell r="E306" t="str">
            <v>Despesas Gerais</v>
          </cell>
          <cell r="F306" t="str">
            <v>3.4.7</v>
          </cell>
          <cell r="G306" t="str">
            <v>- Despesas De Viagens</v>
          </cell>
          <cell r="H306" t="str">
            <v>SG&amp;A</v>
          </cell>
          <cell r="I306" t="str">
            <v>SOUTRAS</v>
          </cell>
          <cell r="J306" t="str">
            <v>Despesas de viagens</v>
          </cell>
        </row>
        <row r="307">
          <cell r="A307" t="str">
            <v>1 4020101011</v>
          </cell>
          <cell r="B307" t="str">
            <v>Despesas Com Viagens Diversas - Diretor</v>
          </cell>
          <cell r="C307" t="str">
            <v>Despesas Administrativas</v>
          </cell>
          <cell r="D307" t="str">
            <v>Gerais</v>
          </cell>
          <cell r="E307" t="str">
            <v>Despesas Gerais</v>
          </cell>
          <cell r="F307" t="str">
            <v>3.4.7</v>
          </cell>
          <cell r="G307" t="str">
            <v>- Despesas De Viagens</v>
          </cell>
          <cell r="H307" t="str">
            <v>SG&amp;A</v>
          </cell>
          <cell r="I307" t="str">
            <v>SOUTRAS</v>
          </cell>
          <cell r="J307" t="str">
            <v>Despesas de viagens</v>
          </cell>
        </row>
        <row r="308">
          <cell r="A308" t="str">
            <v>1 4010205001</v>
          </cell>
          <cell r="B308" t="str">
            <v>Consultorias Diversas Pf</v>
          </cell>
          <cell r="C308" t="str">
            <v>Despesas Administrativas</v>
          </cell>
          <cell r="D308" t="str">
            <v>Gerais</v>
          </cell>
          <cell r="E308" t="str">
            <v>Serviços De Pessoas Físicas</v>
          </cell>
          <cell r="F308" t="str">
            <v>3.4.8</v>
          </cell>
          <cell r="G308" t="str">
            <v>- Outras Despesas</v>
          </cell>
          <cell r="H308" t="str">
            <v>SG&amp;A</v>
          </cell>
          <cell r="I308" t="str">
            <v>SOUTRAS</v>
          </cell>
          <cell r="J308" t="str">
            <v>Outras</v>
          </cell>
        </row>
        <row r="309">
          <cell r="A309" t="str">
            <v>1 4010205002</v>
          </cell>
          <cell r="B309" t="str">
            <v>Outros Servicos Pf</v>
          </cell>
          <cell r="C309" t="str">
            <v>Despesas Administrativas</v>
          </cell>
          <cell r="D309" t="str">
            <v>Gerais</v>
          </cell>
          <cell r="E309" t="str">
            <v>Serviços De Pessoas Físicas</v>
          </cell>
          <cell r="F309" t="str">
            <v>3.4.8</v>
          </cell>
          <cell r="G309" t="str">
            <v>- Outras Despesas</v>
          </cell>
          <cell r="H309" t="str">
            <v>SG&amp;A</v>
          </cell>
          <cell r="I309" t="str">
            <v>SOUTRAS</v>
          </cell>
          <cell r="J309" t="str">
            <v>Outras</v>
          </cell>
        </row>
        <row r="310">
          <cell r="A310" t="str">
            <v>1 4010205003</v>
          </cell>
          <cell r="B310" t="str">
            <v>Assessoria De Imprensa</v>
          </cell>
          <cell r="C310" t="str">
            <v>Despesas Administrativas</v>
          </cell>
          <cell r="D310" t="str">
            <v>Gerais</v>
          </cell>
          <cell r="E310" t="str">
            <v>Serviços De Pessoas Físicas</v>
          </cell>
          <cell r="F310" t="str">
            <v>3.4.8</v>
          </cell>
          <cell r="G310" t="str">
            <v>- Outras Despesas</v>
          </cell>
          <cell r="H310" t="str">
            <v>SG&amp;A</v>
          </cell>
          <cell r="I310" t="str">
            <v>SOUTRAS</v>
          </cell>
          <cell r="J310" t="str">
            <v>Outras</v>
          </cell>
        </row>
        <row r="311">
          <cell r="A311" t="str">
            <v>1 4010205004</v>
          </cell>
          <cell r="B311" t="str">
            <v>Assessoria Tributaria E Juridica</v>
          </cell>
          <cell r="C311" t="str">
            <v>Despesas Administrativas</v>
          </cell>
          <cell r="D311" t="str">
            <v>Gerais</v>
          </cell>
          <cell r="E311" t="str">
            <v>Serviços De Pessoas Físicas</v>
          </cell>
          <cell r="F311" t="str">
            <v>3.4.8</v>
          </cell>
          <cell r="G311" t="str">
            <v>- Outras Despesas</v>
          </cell>
          <cell r="H311" t="str">
            <v>SG&amp;A</v>
          </cell>
          <cell r="I311" t="str">
            <v>SOUTRAS</v>
          </cell>
          <cell r="J311" t="str">
            <v>Outras</v>
          </cell>
        </row>
        <row r="312">
          <cell r="A312" t="str">
            <v>1 4010403001</v>
          </cell>
          <cell r="B312" t="str">
            <v>Fundacao Abrinq</v>
          </cell>
          <cell r="C312" t="str">
            <v>Despesas Administrativas</v>
          </cell>
          <cell r="D312" t="str">
            <v>Gerais</v>
          </cell>
          <cell r="E312" t="str">
            <v>Despesas Gerais</v>
          </cell>
          <cell r="F312" t="str">
            <v>3.4.8</v>
          </cell>
          <cell r="G312" t="str">
            <v>- Outras Despesas</v>
          </cell>
          <cell r="H312" t="str">
            <v>SG&amp;A</v>
          </cell>
          <cell r="I312" t="str">
            <v>SOUTRAS</v>
          </cell>
          <cell r="J312" t="str">
            <v>Outras</v>
          </cell>
        </row>
        <row r="313">
          <cell r="A313" t="str">
            <v>1 4010403002</v>
          </cell>
          <cell r="B313" t="str">
            <v>Estacionamento Solidario - Doacao</v>
          </cell>
          <cell r="C313" t="str">
            <v>Despesas Administrativas</v>
          </cell>
          <cell r="D313" t="str">
            <v>Gerais</v>
          </cell>
          <cell r="E313" t="str">
            <v>Despesas Gerais</v>
          </cell>
          <cell r="F313" t="str">
            <v>3.4.8</v>
          </cell>
          <cell r="G313" t="str">
            <v>- Outras Despesas</v>
          </cell>
          <cell r="H313" t="str">
            <v>SG&amp;A</v>
          </cell>
          <cell r="I313" t="str">
            <v>SOUTRAS</v>
          </cell>
          <cell r="J313" t="str">
            <v>Outras</v>
          </cell>
        </row>
        <row r="314">
          <cell r="A314" t="str">
            <v>1 4010403003</v>
          </cell>
          <cell r="B314" t="str">
            <v>Estacionamento Solidario - Desp. Relac</v>
          </cell>
          <cell r="C314" t="str">
            <v>Despesas Administrativas</v>
          </cell>
          <cell r="D314" t="str">
            <v>Gerais</v>
          </cell>
          <cell r="E314" t="str">
            <v>Despesas Gerais</v>
          </cell>
          <cell r="F314" t="str">
            <v>3.4.8</v>
          </cell>
          <cell r="G314" t="str">
            <v>- Outras Despesas</v>
          </cell>
          <cell r="H314" t="str">
            <v>SG&amp;A</v>
          </cell>
          <cell r="I314" t="str">
            <v>SOUTRAS</v>
          </cell>
          <cell r="J314" t="str">
            <v>Outras</v>
          </cell>
        </row>
        <row r="315">
          <cell r="A315" t="str">
            <v>1 4010403004</v>
          </cell>
          <cell r="B315" t="str">
            <v>Dia Da Manobra Da Alegria - Graac</v>
          </cell>
          <cell r="C315" t="str">
            <v>Despesas Administrativas</v>
          </cell>
          <cell r="D315" t="str">
            <v>Gerais</v>
          </cell>
          <cell r="E315" t="str">
            <v>Despesas Gerais</v>
          </cell>
          <cell r="F315" t="str">
            <v>3.4.8</v>
          </cell>
          <cell r="G315" t="str">
            <v>- Outras Despesas</v>
          </cell>
          <cell r="H315" t="str">
            <v>SG&amp;A</v>
          </cell>
          <cell r="I315" t="str">
            <v>SOUTRAS</v>
          </cell>
          <cell r="J315" t="str">
            <v>Outras</v>
          </cell>
        </row>
        <row r="316">
          <cell r="A316" t="str">
            <v>1 4010403006</v>
          </cell>
          <cell r="B316" t="str">
            <v>Viva Centro</v>
          </cell>
          <cell r="C316" t="str">
            <v>Despesas Administrativas</v>
          </cell>
          <cell r="D316" t="str">
            <v>Gerais</v>
          </cell>
          <cell r="E316" t="str">
            <v>Despesas Gerais</v>
          </cell>
          <cell r="F316" t="str">
            <v>3.4.8</v>
          </cell>
          <cell r="G316" t="str">
            <v>- Outras Despesas</v>
          </cell>
          <cell r="H316" t="str">
            <v>SG&amp;A</v>
          </cell>
          <cell r="I316" t="str">
            <v>SOUTRAS</v>
          </cell>
          <cell r="J316" t="str">
            <v>Outras</v>
          </cell>
        </row>
        <row r="317">
          <cell r="A317" t="str">
            <v>1 4010403007</v>
          </cell>
          <cell r="B317" t="str">
            <v>Viva Paulista</v>
          </cell>
          <cell r="C317" t="str">
            <v>Despesas Administrativas</v>
          </cell>
          <cell r="D317" t="str">
            <v>Gerais</v>
          </cell>
          <cell r="E317" t="str">
            <v>Despesas Gerais</v>
          </cell>
          <cell r="F317" t="str">
            <v>3.4.8</v>
          </cell>
          <cell r="G317" t="str">
            <v>- Outras Despesas</v>
          </cell>
          <cell r="H317" t="str">
            <v>SG&amp;A</v>
          </cell>
          <cell r="I317" t="str">
            <v>SOUTRAS</v>
          </cell>
          <cell r="J317" t="str">
            <v>Outras</v>
          </cell>
        </row>
        <row r="318">
          <cell r="A318" t="str">
            <v>1 4010403008</v>
          </cell>
          <cell r="B318" t="str">
            <v>Projeto Aprendiz</v>
          </cell>
          <cell r="C318" t="str">
            <v>Despesas Administrativas</v>
          </cell>
          <cell r="D318" t="str">
            <v>Gerais</v>
          </cell>
          <cell r="E318" t="str">
            <v>Despesas Gerais</v>
          </cell>
          <cell r="F318" t="str">
            <v>3.4.8</v>
          </cell>
          <cell r="G318" t="str">
            <v>- Outras Despesas</v>
          </cell>
          <cell r="H318" t="str">
            <v>SG&amp;A</v>
          </cell>
          <cell r="I318" t="str">
            <v>SOUTRAS</v>
          </cell>
          <cell r="J318" t="str">
            <v>Outras</v>
          </cell>
        </row>
        <row r="319">
          <cell r="A319" t="str">
            <v>1 4010501001</v>
          </cell>
          <cell r="B319" t="str">
            <v>Propaganda E Publicidade</v>
          </cell>
          <cell r="C319" t="str">
            <v>Despesas Administrativas</v>
          </cell>
          <cell r="D319" t="str">
            <v>Gerais</v>
          </cell>
          <cell r="E319" t="str">
            <v>Propaganda E Publicidade</v>
          </cell>
          <cell r="F319" t="str">
            <v>3.4.8</v>
          </cell>
          <cell r="G319" t="str">
            <v>- Outras Despesas</v>
          </cell>
          <cell r="H319" t="str">
            <v>SG&amp;A</v>
          </cell>
          <cell r="I319" t="str">
            <v>SOUTRAS</v>
          </cell>
          <cell r="J319" t="str">
            <v>Outras</v>
          </cell>
        </row>
        <row r="320">
          <cell r="A320" t="str">
            <v>1 4010501002</v>
          </cell>
          <cell r="B320" t="str">
            <v>Material Promocional</v>
          </cell>
          <cell r="C320" t="str">
            <v>Despesas Administrativas</v>
          </cell>
          <cell r="D320" t="str">
            <v>Gerais</v>
          </cell>
          <cell r="E320" t="str">
            <v>Propaganda E Publicidade</v>
          </cell>
          <cell r="F320" t="str">
            <v>3.4.8</v>
          </cell>
          <cell r="G320" t="str">
            <v>- Outras Despesas</v>
          </cell>
          <cell r="H320" t="str">
            <v>SG&amp;A</v>
          </cell>
          <cell r="I320" t="str">
            <v>SOUTRAS</v>
          </cell>
          <cell r="J320" t="str">
            <v>Outras</v>
          </cell>
        </row>
        <row r="321">
          <cell r="A321" t="str">
            <v>1 4010601001</v>
          </cell>
          <cell r="B321" t="str">
            <v>Energia Eletrica</v>
          </cell>
          <cell r="C321" t="str">
            <v>Despesas Administrativas</v>
          </cell>
          <cell r="D321" t="str">
            <v>Gerais</v>
          </cell>
          <cell r="E321" t="str">
            <v>Utilidades E Serviços</v>
          </cell>
          <cell r="F321" t="str">
            <v>3.4.8</v>
          </cell>
          <cell r="G321" t="str">
            <v>- Outras Despesas</v>
          </cell>
          <cell r="H321" t="str">
            <v>SG&amp;A</v>
          </cell>
          <cell r="I321" t="str">
            <v>SOUTRAS</v>
          </cell>
          <cell r="J321" t="str">
            <v>Outras</v>
          </cell>
        </row>
        <row r="322">
          <cell r="A322" t="str">
            <v>1 4010601002</v>
          </cell>
          <cell r="B322" t="str">
            <v>Agua E Esgoto</v>
          </cell>
          <cell r="C322" t="str">
            <v>Despesas Administrativas</v>
          </cell>
          <cell r="D322" t="str">
            <v>Gerais</v>
          </cell>
          <cell r="E322" t="str">
            <v>Utilidades E Serviços</v>
          </cell>
          <cell r="F322" t="str">
            <v>3.4.8</v>
          </cell>
          <cell r="G322" t="str">
            <v>- Outras Despesas</v>
          </cell>
          <cell r="H322" t="str">
            <v>SG&amp;A</v>
          </cell>
          <cell r="I322" t="str">
            <v>SOUTRAS</v>
          </cell>
          <cell r="J322" t="str">
            <v>Outras</v>
          </cell>
        </row>
        <row r="323">
          <cell r="A323" t="str">
            <v>1 4010601006</v>
          </cell>
          <cell r="B323" t="str">
            <v>Correios E Malotes</v>
          </cell>
          <cell r="C323" t="str">
            <v>Despesas Administrativas</v>
          </cell>
          <cell r="D323" t="str">
            <v>Gerais</v>
          </cell>
          <cell r="E323" t="str">
            <v>Utilidades E Serviços</v>
          </cell>
          <cell r="F323" t="str">
            <v>3.4.8</v>
          </cell>
          <cell r="G323" t="str">
            <v>- Outras Despesas</v>
          </cell>
          <cell r="H323" t="str">
            <v>SG&amp;A</v>
          </cell>
          <cell r="I323" t="str">
            <v>SOUTRAS</v>
          </cell>
          <cell r="J323" t="str">
            <v>Outras</v>
          </cell>
        </row>
        <row r="324">
          <cell r="A324" t="str">
            <v>1 4010601007</v>
          </cell>
          <cell r="B324" t="str">
            <v>Gas</v>
          </cell>
          <cell r="C324" t="str">
            <v>Despesas Administrativas</v>
          </cell>
          <cell r="D324" t="str">
            <v>Gerais</v>
          </cell>
          <cell r="E324" t="str">
            <v>Utilidades E Serviços</v>
          </cell>
          <cell r="F324" t="str">
            <v>3.4.8</v>
          </cell>
          <cell r="G324" t="str">
            <v>- Outras Despesas</v>
          </cell>
          <cell r="H324" t="str">
            <v>SG&amp;A</v>
          </cell>
          <cell r="I324" t="str">
            <v>SOUTRAS</v>
          </cell>
          <cell r="J324" t="str">
            <v>Outras</v>
          </cell>
        </row>
        <row r="325">
          <cell r="A325" t="str">
            <v>1 4010601008</v>
          </cell>
          <cell r="B325" t="str">
            <v>Condominio Proprio</v>
          </cell>
          <cell r="C325" t="str">
            <v>Despesas Administrativas</v>
          </cell>
          <cell r="D325" t="str">
            <v>Gerais</v>
          </cell>
          <cell r="E325" t="str">
            <v>Utilidades E Serviços</v>
          </cell>
          <cell r="F325" t="str">
            <v>3.4.8</v>
          </cell>
          <cell r="G325" t="str">
            <v>- Outras Despesas</v>
          </cell>
          <cell r="H325" t="str">
            <v>SG&amp;A</v>
          </cell>
          <cell r="I325" t="str">
            <v>SOUTRAS</v>
          </cell>
          <cell r="J325" t="str">
            <v>Outras</v>
          </cell>
        </row>
        <row r="326">
          <cell r="A326" t="str">
            <v>1 4010602001</v>
          </cell>
          <cell r="B326" t="str">
            <v>Sobre Ativos</v>
          </cell>
          <cell r="C326" t="str">
            <v>Despesas Administrativas</v>
          </cell>
          <cell r="D326" t="str">
            <v>Gerais</v>
          </cell>
          <cell r="E326" t="str">
            <v>Seguros</v>
          </cell>
          <cell r="F326" t="str">
            <v>3.4.8</v>
          </cell>
          <cell r="G326" t="str">
            <v>- Outras Despesas</v>
          </cell>
          <cell r="H326" t="str">
            <v>SG&amp;A</v>
          </cell>
          <cell r="I326" t="str">
            <v>SOUTRAS</v>
          </cell>
          <cell r="J326" t="str">
            <v>Outras</v>
          </cell>
        </row>
        <row r="327">
          <cell r="A327" t="str">
            <v>1 4010602002</v>
          </cell>
          <cell r="B327" t="str">
            <v>Rc Garagista</v>
          </cell>
          <cell r="C327" t="str">
            <v>Despesas Administrativas</v>
          </cell>
          <cell r="D327" t="str">
            <v>Gerais</v>
          </cell>
          <cell r="E327" t="str">
            <v>Seguros</v>
          </cell>
          <cell r="F327" t="str">
            <v>3.4.8</v>
          </cell>
          <cell r="G327" t="str">
            <v>- Outras Despesas</v>
          </cell>
          <cell r="H327" t="str">
            <v>SG&amp;A</v>
          </cell>
          <cell r="I327" t="str">
            <v>SOUTRAS</v>
          </cell>
          <cell r="J327" t="str">
            <v>Outras</v>
          </cell>
        </row>
        <row r="328">
          <cell r="A328" t="str">
            <v>1 4010602003</v>
          </cell>
          <cell r="B328" t="str">
            <v>Rd Valores</v>
          </cell>
          <cell r="C328" t="str">
            <v>Despesas Administrativas</v>
          </cell>
          <cell r="D328" t="str">
            <v>Gerais</v>
          </cell>
          <cell r="E328" t="str">
            <v>Seguros</v>
          </cell>
          <cell r="F328" t="str">
            <v>3.4.8</v>
          </cell>
          <cell r="G328" t="str">
            <v>- Outras Despesas</v>
          </cell>
          <cell r="H328" t="str">
            <v>SG&amp;A</v>
          </cell>
          <cell r="I328" t="str">
            <v>SOUTRAS</v>
          </cell>
          <cell r="J328" t="str">
            <v>Outras</v>
          </cell>
        </row>
        <row r="329">
          <cell r="A329" t="str">
            <v>1 4010602004</v>
          </cell>
          <cell r="B329" t="str">
            <v>Franquias E Sinistros</v>
          </cell>
          <cell r="C329" t="str">
            <v>Despesas Administrativas</v>
          </cell>
          <cell r="D329" t="str">
            <v>Gerais</v>
          </cell>
          <cell r="E329" t="str">
            <v>Seguros</v>
          </cell>
          <cell r="F329" t="str">
            <v>3.4.8</v>
          </cell>
          <cell r="G329" t="str">
            <v>- Outras Despesas</v>
          </cell>
          <cell r="H329" t="str">
            <v>SG&amp;A</v>
          </cell>
          <cell r="I329" t="str">
            <v>SOUTRAS</v>
          </cell>
          <cell r="J329" t="str">
            <v>Outras</v>
          </cell>
        </row>
        <row r="330">
          <cell r="A330" t="str">
            <v>1 4010602005</v>
          </cell>
          <cell r="B330" t="str">
            <v>Instalacoes Fisicas</v>
          </cell>
          <cell r="C330" t="str">
            <v>Despesas Administrativas</v>
          </cell>
          <cell r="D330" t="str">
            <v>Gerais</v>
          </cell>
          <cell r="E330" t="str">
            <v>Seguros</v>
          </cell>
          <cell r="F330" t="str">
            <v>3.4.8</v>
          </cell>
          <cell r="G330" t="str">
            <v>- Outras Despesas</v>
          </cell>
          <cell r="H330" t="str">
            <v>SG&amp;A</v>
          </cell>
          <cell r="I330" t="str">
            <v>SOUTRAS</v>
          </cell>
          <cell r="J330" t="str">
            <v>Outras</v>
          </cell>
        </row>
        <row r="331">
          <cell r="A331" t="str">
            <v>1 4010602006</v>
          </cell>
          <cell r="B331" t="str">
            <v>Outros Seguros</v>
          </cell>
          <cell r="C331" t="str">
            <v>Despesas Administrativas</v>
          </cell>
          <cell r="D331" t="str">
            <v>Gerais</v>
          </cell>
          <cell r="E331" t="str">
            <v>Seguros</v>
          </cell>
          <cell r="F331" t="str">
            <v>3.4.8</v>
          </cell>
          <cell r="G331" t="str">
            <v>- Outras Despesas</v>
          </cell>
          <cell r="H331" t="str">
            <v>SG&amp;A</v>
          </cell>
          <cell r="I331" t="str">
            <v>SOUTRAS</v>
          </cell>
          <cell r="J331" t="str">
            <v>Outras</v>
          </cell>
        </row>
        <row r="332">
          <cell r="A332" t="str">
            <v>1 4010602007</v>
          </cell>
          <cell r="B332" t="str">
            <v>Garantia</v>
          </cell>
          <cell r="C332" t="str">
            <v>Despesas Administrativas</v>
          </cell>
          <cell r="D332" t="str">
            <v>Gerais</v>
          </cell>
          <cell r="E332" t="str">
            <v>Seguros</v>
          </cell>
          <cell r="F332" t="str">
            <v>3.4.8</v>
          </cell>
          <cell r="G332" t="str">
            <v>- Outras Despesas</v>
          </cell>
          <cell r="H332" t="str">
            <v>SG&amp;A</v>
          </cell>
          <cell r="I332" t="str">
            <v>SOUTRAS</v>
          </cell>
          <cell r="J332" t="str">
            <v>Outras</v>
          </cell>
        </row>
        <row r="333">
          <cell r="A333" t="str">
            <v>1 4010801001</v>
          </cell>
          <cell r="B333" t="str">
            <v>Xerox E Encadernacoes</v>
          </cell>
          <cell r="C333" t="str">
            <v>Despesas Administrativas</v>
          </cell>
          <cell r="D333" t="str">
            <v>Gerais</v>
          </cell>
          <cell r="E333" t="str">
            <v>Despesas Gerais</v>
          </cell>
          <cell r="F333" t="str">
            <v>3.4.8</v>
          </cell>
          <cell r="G333" t="str">
            <v>- Outras Despesas</v>
          </cell>
          <cell r="H333" t="str">
            <v>SG&amp;A</v>
          </cell>
          <cell r="I333" t="str">
            <v>SOUTRAS</v>
          </cell>
          <cell r="J333" t="str">
            <v>Outras</v>
          </cell>
        </row>
        <row r="334">
          <cell r="A334" t="str">
            <v>1 4010801002</v>
          </cell>
          <cell r="B334" t="str">
            <v>Custo De Emissao De Selo</v>
          </cell>
          <cell r="C334" t="str">
            <v>Despesas Administrativas</v>
          </cell>
          <cell r="D334" t="str">
            <v>Gerais</v>
          </cell>
          <cell r="E334" t="str">
            <v>Despesas Gerais</v>
          </cell>
          <cell r="F334" t="str">
            <v>3.4.8</v>
          </cell>
          <cell r="G334" t="str">
            <v>- Outras Despesas</v>
          </cell>
          <cell r="H334" t="str">
            <v>SG&amp;A</v>
          </cell>
          <cell r="I334" t="str">
            <v>SOUTRAS</v>
          </cell>
          <cell r="J334" t="str">
            <v>Outras</v>
          </cell>
        </row>
        <row r="335">
          <cell r="A335" t="str">
            <v>1 4010801003</v>
          </cell>
          <cell r="B335" t="str">
            <v>Material De Consumo</v>
          </cell>
          <cell r="C335" t="str">
            <v>Despesas Administrativas</v>
          </cell>
          <cell r="D335" t="str">
            <v>Gerais</v>
          </cell>
          <cell r="E335" t="str">
            <v>Despesas Gerais</v>
          </cell>
          <cell r="F335" t="str">
            <v>3.4.8</v>
          </cell>
          <cell r="G335" t="str">
            <v>- Outras Despesas</v>
          </cell>
          <cell r="H335" t="str">
            <v>SG&amp;A</v>
          </cell>
          <cell r="I335" t="str">
            <v>SOUTRAS</v>
          </cell>
          <cell r="J335" t="str">
            <v>Outras</v>
          </cell>
        </row>
        <row r="336">
          <cell r="A336" t="str">
            <v>1 4010801004</v>
          </cell>
          <cell r="B336" t="str">
            <v>Bens De Valores Irrelevantes</v>
          </cell>
          <cell r="C336" t="str">
            <v>Despesas Administrativas</v>
          </cell>
          <cell r="D336" t="str">
            <v>Gerais</v>
          </cell>
          <cell r="E336" t="str">
            <v>Despesas Gerais</v>
          </cell>
          <cell r="F336" t="str">
            <v>3.4.8</v>
          </cell>
          <cell r="G336" t="str">
            <v>- Outras Despesas</v>
          </cell>
          <cell r="H336" t="str">
            <v>SG&amp;A</v>
          </cell>
          <cell r="I336" t="str">
            <v>SOUTRAS</v>
          </cell>
          <cell r="J336" t="str">
            <v>Outras</v>
          </cell>
        </row>
        <row r="337">
          <cell r="A337" t="str">
            <v>1 4010801005</v>
          </cell>
          <cell r="B337" t="str">
            <v>Fretes E Carretos/Transporte De Valores</v>
          </cell>
          <cell r="C337" t="str">
            <v>Despesas Administrativas</v>
          </cell>
          <cell r="D337" t="str">
            <v>Gerais</v>
          </cell>
          <cell r="E337" t="str">
            <v>Despesas Gerais</v>
          </cell>
          <cell r="F337" t="str">
            <v>3.4.8</v>
          </cell>
          <cell r="G337" t="str">
            <v>- Outras Despesas</v>
          </cell>
          <cell r="H337" t="str">
            <v>SG&amp;A</v>
          </cell>
          <cell r="I337" t="str">
            <v>SOUTRAS</v>
          </cell>
          <cell r="J337" t="str">
            <v>Outras</v>
          </cell>
        </row>
        <row r="338">
          <cell r="A338" t="str">
            <v>1 4010801007</v>
          </cell>
          <cell r="B338" t="str">
            <v>Perdas Eventuais</v>
          </cell>
          <cell r="C338" t="str">
            <v>Despesas Administrativas</v>
          </cell>
          <cell r="D338" t="str">
            <v>Gerais</v>
          </cell>
          <cell r="E338" t="str">
            <v>Despesas Gerais</v>
          </cell>
          <cell r="F338" t="str">
            <v>3.4.8</v>
          </cell>
          <cell r="G338" t="str">
            <v>- Outras Despesas</v>
          </cell>
          <cell r="H338" t="str">
            <v>SG&amp;A</v>
          </cell>
          <cell r="I338" t="str">
            <v>SOUTRAS</v>
          </cell>
          <cell r="J338" t="str">
            <v>Outras</v>
          </cell>
        </row>
        <row r="339">
          <cell r="A339" t="str">
            <v>1 4010801008</v>
          </cell>
          <cell r="B339" t="str">
            <v>Reembolso De Quilometragem</v>
          </cell>
          <cell r="C339" t="str">
            <v>Despesas Administrativas</v>
          </cell>
          <cell r="D339" t="str">
            <v>Gerais</v>
          </cell>
          <cell r="E339" t="str">
            <v>Despesas Gerais</v>
          </cell>
          <cell r="F339" t="str">
            <v>3.4.8</v>
          </cell>
          <cell r="G339" t="str">
            <v>- Outras Despesas</v>
          </cell>
          <cell r="H339" t="str">
            <v>SG&amp;A</v>
          </cell>
          <cell r="I339" t="str">
            <v>SOUTRAS</v>
          </cell>
          <cell r="J339" t="str">
            <v>Despesas de viagens</v>
          </cell>
        </row>
        <row r="340">
          <cell r="A340" t="str">
            <v>1 4010801011</v>
          </cell>
          <cell r="B340" t="str">
            <v>Despesas Diversas</v>
          </cell>
          <cell r="C340" t="str">
            <v>Despesas Administrativas</v>
          </cell>
          <cell r="D340" t="str">
            <v>Gerais</v>
          </cell>
          <cell r="E340" t="str">
            <v>Despesas Gerais</v>
          </cell>
          <cell r="F340" t="str">
            <v>3.4.8</v>
          </cell>
          <cell r="G340" t="str">
            <v>- Outras Despesas</v>
          </cell>
          <cell r="H340" t="str">
            <v>SG&amp;A</v>
          </cell>
          <cell r="I340" t="str">
            <v>SOUTRAS</v>
          </cell>
          <cell r="J340" t="str">
            <v>Outras</v>
          </cell>
        </row>
        <row r="341">
          <cell r="A341" t="str">
            <v>1 4010801013</v>
          </cell>
          <cell r="B341" t="str">
            <v>Associacoes De Classe</v>
          </cell>
          <cell r="C341" t="str">
            <v>Despesas Administrativas</v>
          </cell>
          <cell r="D341" t="str">
            <v>Gerais</v>
          </cell>
          <cell r="E341" t="str">
            <v>Despesas Gerais</v>
          </cell>
          <cell r="F341" t="str">
            <v>3.4.8</v>
          </cell>
          <cell r="G341" t="str">
            <v>- Outras Despesas</v>
          </cell>
          <cell r="H341" t="str">
            <v>SG&amp;A</v>
          </cell>
          <cell r="I341" t="str">
            <v>SOUTRAS</v>
          </cell>
          <cell r="J341" t="str">
            <v>Outras</v>
          </cell>
        </row>
        <row r="342">
          <cell r="A342" t="str">
            <v>1 4010801014</v>
          </cell>
          <cell r="B342" t="str">
            <v>Comissoes E Participacoes</v>
          </cell>
          <cell r="C342" t="str">
            <v>Despesas Administrativas</v>
          </cell>
          <cell r="D342" t="str">
            <v>Gerais</v>
          </cell>
          <cell r="E342" t="str">
            <v>Despesas Gerais</v>
          </cell>
          <cell r="F342" t="str">
            <v>3.4.8</v>
          </cell>
          <cell r="G342" t="str">
            <v>- Outras Despesas</v>
          </cell>
          <cell r="H342" t="str">
            <v>SG&amp;A</v>
          </cell>
          <cell r="I342" t="str">
            <v>SOUTRAS</v>
          </cell>
          <cell r="J342" t="str">
            <v>Outras</v>
          </cell>
        </row>
        <row r="343">
          <cell r="A343" t="str">
            <v>1 4010801015</v>
          </cell>
          <cell r="B343" t="str">
            <v>Despesas Reembolsadas</v>
          </cell>
          <cell r="C343" t="str">
            <v>Despesas Administrativas</v>
          </cell>
          <cell r="D343" t="str">
            <v>Gerais</v>
          </cell>
          <cell r="E343" t="str">
            <v>Despesas Gerais</v>
          </cell>
          <cell r="F343" t="str">
            <v>3.4.8</v>
          </cell>
          <cell r="G343" t="str">
            <v>- Outras Despesas</v>
          </cell>
          <cell r="H343" t="str">
            <v>SG&amp;A</v>
          </cell>
          <cell r="I343" t="str">
            <v>SOUTRAS</v>
          </cell>
          <cell r="J343" t="str">
            <v>Outras</v>
          </cell>
        </row>
        <row r="344">
          <cell r="A344" t="str">
            <v>1 4010801016</v>
          </cell>
          <cell r="B344" t="str">
            <v>Material De Limpeza</v>
          </cell>
          <cell r="C344" t="str">
            <v>Despesas Administrativas</v>
          </cell>
          <cell r="D344" t="str">
            <v>Gerais</v>
          </cell>
          <cell r="E344" t="str">
            <v>Despesas Gerais</v>
          </cell>
          <cell r="F344" t="str">
            <v>3.4.8</v>
          </cell>
          <cell r="G344" t="str">
            <v>- Outras Despesas</v>
          </cell>
          <cell r="H344" t="str">
            <v>SG&amp;A</v>
          </cell>
          <cell r="I344" t="str">
            <v>SOUTRAS</v>
          </cell>
          <cell r="J344" t="str">
            <v>Outras</v>
          </cell>
        </row>
        <row r="345">
          <cell r="A345" t="str">
            <v>1 4010801017</v>
          </cell>
          <cell r="B345" t="str">
            <v>Material De Informatica</v>
          </cell>
          <cell r="C345" t="str">
            <v>Despesas Administrativas</v>
          </cell>
          <cell r="D345" t="str">
            <v>Gerais</v>
          </cell>
          <cell r="E345" t="str">
            <v>Despesas Gerais</v>
          </cell>
          <cell r="F345" t="str">
            <v>3.4.8</v>
          </cell>
          <cell r="G345" t="str">
            <v>- Outras Despesas</v>
          </cell>
          <cell r="H345" t="str">
            <v>SG&amp;A</v>
          </cell>
          <cell r="I345" t="str">
            <v>SOUTRAS</v>
          </cell>
          <cell r="J345" t="str">
            <v>Outras</v>
          </cell>
        </row>
        <row r="346">
          <cell r="A346" t="str">
            <v>1 4010801018</v>
          </cell>
          <cell r="B346" t="str">
            <v>Material De Escritorio</v>
          </cell>
          <cell r="C346" t="str">
            <v>Despesas Administrativas</v>
          </cell>
          <cell r="D346" t="str">
            <v>Gerais</v>
          </cell>
          <cell r="E346" t="str">
            <v>Despesas Gerais</v>
          </cell>
          <cell r="F346" t="str">
            <v>3.4.8</v>
          </cell>
          <cell r="G346" t="str">
            <v>- Outras Despesas</v>
          </cell>
          <cell r="H346" t="str">
            <v>SG&amp;A</v>
          </cell>
          <cell r="I346" t="str">
            <v>SOUTRAS</v>
          </cell>
          <cell r="J346" t="str">
            <v>Outras</v>
          </cell>
        </row>
        <row r="347">
          <cell r="A347" t="str">
            <v>1 4010801019</v>
          </cell>
          <cell r="B347" t="str">
            <v>Bobinas</v>
          </cell>
          <cell r="C347" t="str">
            <v>Despesas Administrativas</v>
          </cell>
          <cell r="D347" t="str">
            <v>Gerais</v>
          </cell>
          <cell r="E347" t="str">
            <v>Despesas Gerais</v>
          </cell>
          <cell r="F347" t="str">
            <v>3.4.8</v>
          </cell>
          <cell r="G347" t="str">
            <v>- Outras Despesas</v>
          </cell>
          <cell r="H347" t="str">
            <v>SG&amp;A</v>
          </cell>
          <cell r="I347" t="str">
            <v>SOUTRAS</v>
          </cell>
          <cell r="J347" t="str">
            <v>Outras</v>
          </cell>
        </row>
        <row r="348">
          <cell r="A348" t="str">
            <v>1 4010801020</v>
          </cell>
          <cell r="B348" t="str">
            <v>Formularios Notificacoes E Envelopes</v>
          </cell>
          <cell r="C348" t="str">
            <v>Despesas Administrativas</v>
          </cell>
          <cell r="D348" t="str">
            <v>Gerais</v>
          </cell>
          <cell r="E348" t="str">
            <v>Despesas Gerais</v>
          </cell>
          <cell r="F348" t="str">
            <v>3.4.8</v>
          </cell>
          <cell r="G348" t="str">
            <v>- Outras Despesas</v>
          </cell>
          <cell r="H348" t="str">
            <v>SG&amp;A</v>
          </cell>
          <cell r="I348" t="str">
            <v>SOUTRAS</v>
          </cell>
          <cell r="J348" t="str">
            <v>Outras</v>
          </cell>
        </row>
        <row r="349">
          <cell r="A349" t="str">
            <v>1 4010801021</v>
          </cell>
          <cell r="B349" t="str">
            <v>Assinaturas De Jornais E Revistas</v>
          </cell>
          <cell r="C349" t="str">
            <v>Despesas Administrativas</v>
          </cell>
          <cell r="D349" t="str">
            <v>Gerais</v>
          </cell>
          <cell r="E349" t="str">
            <v>Despesas Gerais</v>
          </cell>
          <cell r="F349" t="str">
            <v>3.4.8</v>
          </cell>
          <cell r="G349" t="str">
            <v>- Outras Despesas</v>
          </cell>
          <cell r="H349" t="str">
            <v>SG&amp;A</v>
          </cell>
          <cell r="I349" t="str">
            <v>SOUTRAS</v>
          </cell>
          <cell r="J349" t="str">
            <v>Outras</v>
          </cell>
        </row>
        <row r="350">
          <cell r="A350" t="str">
            <v>1 4010801022</v>
          </cell>
          <cell r="B350" t="str">
            <v>Despesas Com Veiculos</v>
          </cell>
          <cell r="C350" t="str">
            <v>Despesas Administrativas</v>
          </cell>
          <cell r="D350" t="str">
            <v>Gerais</v>
          </cell>
          <cell r="E350" t="str">
            <v>Despesas Gerais</v>
          </cell>
          <cell r="F350" t="str">
            <v>3.4.8</v>
          </cell>
          <cell r="G350" t="str">
            <v>- Outras Despesas</v>
          </cell>
          <cell r="H350" t="str">
            <v>SG&amp;A</v>
          </cell>
          <cell r="I350" t="str">
            <v>SOUTRAS</v>
          </cell>
          <cell r="J350" t="str">
            <v>Outras</v>
          </cell>
        </row>
        <row r="351">
          <cell r="A351" t="str">
            <v>1 4010801023</v>
          </cell>
          <cell r="B351" t="str">
            <v>Assinaturas De Provedores</v>
          </cell>
          <cell r="C351" t="str">
            <v>Despesas Administrativas</v>
          </cell>
          <cell r="D351" t="str">
            <v>Gerais</v>
          </cell>
          <cell r="E351" t="str">
            <v>Despesas Gerais</v>
          </cell>
          <cell r="F351" t="str">
            <v>3.4.8</v>
          </cell>
          <cell r="G351" t="str">
            <v>- Outras Despesas</v>
          </cell>
          <cell r="H351" t="str">
            <v>SG&amp;A</v>
          </cell>
          <cell r="I351" t="str">
            <v>SOUTRAS</v>
          </cell>
          <cell r="J351" t="str">
            <v>Outras</v>
          </cell>
        </row>
        <row r="352">
          <cell r="A352" t="str">
            <v>1 4010801024</v>
          </cell>
          <cell r="B352" t="str">
            <v>Arquivo Morto</v>
          </cell>
          <cell r="C352" t="str">
            <v>Despesas Administrativas</v>
          </cell>
          <cell r="D352" t="str">
            <v>Gerais</v>
          </cell>
          <cell r="E352" t="str">
            <v>Despesas Gerais</v>
          </cell>
          <cell r="F352" t="str">
            <v>3.4.8</v>
          </cell>
          <cell r="G352" t="str">
            <v>- Outras Despesas</v>
          </cell>
          <cell r="H352" t="str">
            <v>SG&amp;A</v>
          </cell>
          <cell r="I352" t="str">
            <v>SOUTRAS</v>
          </cell>
          <cell r="J352" t="str">
            <v>Outras</v>
          </cell>
        </row>
        <row r="353">
          <cell r="A353" t="str">
            <v>1 4010801025</v>
          </cell>
          <cell r="B353" t="str">
            <v>Cartoes De Estacionamento</v>
          </cell>
          <cell r="C353" t="str">
            <v>Despesas Administrativas</v>
          </cell>
          <cell r="D353" t="str">
            <v>Gerais</v>
          </cell>
          <cell r="E353" t="str">
            <v>Despesas Gerais</v>
          </cell>
          <cell r="F353" t="str">
            <v>3.4.8</v>
          </cell>
          <cell r="G353" t="str">
            <v>- Outras Despesas</v>
          </cell>
          <cell r="H353" t="str">
            <v>SG&amp;A</v>
          </cell>
          <cell r="I353" t="str">
            <v>SOUTRAS</v>
          </cell>
          <cell r="J353" t="str">
            <v>Outras</v>
          </cell>
        </row>
        <row r="354">
          <cell r="A354" t="str">
            <v>1 4010801026</v>
          </cell>
          <cell r="B354" t="str">
            <v>Reebolso Desp. Condominio</v>
          </cell>
          <cell r="C354" t="str">
            <v>Despesas Administrativas</v>
          </cell>
          <cell r="D354" t="str">
            <v>Gerais</v>
          </cell>
          <cell r="E354" t="str">
            <v>Despesas Gerais</v>
          </cell>
          <cell r="F354" t="str">
            <v>3.4.8</v>
          </cell>
          <cell r="G354" t="str">
            <v>- Outras Despesas</v>
          </cell>
          <cell r="H354" t="str">
            <v>SG&amp;A</v>
          </cell>
          <cell r="I354" t="str">
            <v>SOUTRAS</v>
          </cell>
          <cell r="J354" t="str">
            <v>Outras</v>
          </cell>
        </row>
        <row r="355">
          <cell r="A355" t="str">
            <v>1 4010801027</v>
          </cell>
          <cell r="B355" t="str">
            <v>Desp C/ Taloes Nfs</v>
          </cell>
          <cell r="C355" t="str">
            <v>Despesas Administrativas</v>
          </cell>
          <cell r="D355" t="str">
            <v>Gerais</v>
          </cell>
          <cell r="E355" t="str">
            <v>Despesas Gerais</v>
          </cell>
          <cell r="F355" t="str">
            <v>3.4.8</v>
          </cell>
          <cell r="G355" t="str">
            <v>- Outras Despesas</v>
          </cell>
          <cell r="H355" t="str">
            <v>SG&amp;A</v>
          </cell>
          <cell r="I355" t="str">
            <v>SOUTRAS</v>
          </cell>
          <cell r="J355" t="str">
            <v>Outras</v>
          </cell>
        </row>
        <row r="356">
          <cell r="A356" t="str">
            <v>1 4020101001</v>
          </cell>
          <cell r="B356" t="str">
            <v>Brindes</v>
          </cell>
          <cell r="C356" t="str">
            <v>Despesas Administrativas</v>
          </cell>
          <cell r="D356" t="str">
            <v>Gerais</v>
          </cell>
          <cell r="E356" t="str">
            <v>Despesas Gerais</v>
          </cell>
          <cell r="F356" t="str">
            <v>3.4.8</v>
          </cell>
          <cell r="G356" t="str">
            <v>- Outras Despesas</v>
          </cell>
          <cell r="H356" t="str">
            <v>SG&amp;A</v>
          </cell>
          <cell r="I356" t="str">
            <v>SOUTRAS</v>
          </cell>
          <cell r="J356" t="str">
            <v>Outras</v>
          </cell>
        </row>
        <row r="357">
          <cell r="A357" t="str">
            <v>1 4020101002</v>
          </cell>
          <cell r="B357" t="str">
            <v>Doacoes</v>
          </cell>
          <cell r="C357" t="str">
            <v>Despesas Administrativas</v>
          </cell>
          <cell r="D357" t="str">
            <v>Gerais</v>
          </cell>
          <cell r="E357" t="str">
            <v>Despesas Gerais</v>
          </cell>
          <cell r="F357" t="str">
            <v>3.4.8</v>
          </cell>
          <cell r="G357" t="str">
            <v>- Outras Despesas</v>
          </cell>
          <cell r="H357" t="str">
            <v>SG&amp;A</v>
          </cell>
          <cell r="I357" t="str">
            <v>SOUTRAS</v>
          </cell>
          <cell r="J357" t="str">
            <v>Outras</v>
          </cell>
        </row>
        <row r="358">
          <cell r="A358" t="str">
            <v>1 4020101003</v>
          </cell>
          <cell r="B358" t="str">
            <v>Seguros Diretoria</v>
          </cell>
          <cell r="C358" t="str">
            <v>Despesas Administrativas</v>
          </cell>
          <cell r="D358" t="str">
            <v>Gerais</v>
          </cell>
          <cell r="E358" t="str">
            <v>Seguros</v>
          </cell>
          <cell r="F358" t="str">
            <v>3.4.8</v>
          </cell>
          <cell r="G358" t="str">
            <v>- Outras Despesas</v>
          </cell>
          <cell r="H358" t="str">
            <v>SG&amp;A</v>
          </cell>
          <cell r="I358" t="str">
            <v>SOUTRAS</v>
          </cell>
          <cell r="J358" t="str">
            <v>Outras</v>
          </cell>
        </row>
        <row r="359">
          <cell r="A359" t="str">
            <v>1 4020101004</v>
          </cell>
          <cell r="B359" t="str">
            <v>Multas</v>
          </cell>
          <cell r="C359" t="str">
            <v>Despesas Administrativas</v>
          </cell>
          <cell r="D359" t="str">
            <v>Gerais</v>
          </cell>
          <cell r="E359" t="str">
            <v>Despesas Gerais</v>
          </cell>
          <cell r="F359" t="str">
            <v>3.4.8</v>
          </cell>
          <cell r="G359" t="str">
            <v>- Outras Despesas</v>
          </cell>
          <cell r="H359" t="str">
            <v>SG&amp;A</v>
          </cell>
          <cell r="I359" t="str">
            <v>SOUTRAS</v>
          </cell>
          <cell r="J359" t="str">
            <v>Outras</v>
          </cell>
        </row>
        <row r="360">
          <cell r="A360" t="str">
            <v>1 4020101007</v>
          </cell>
          <cell r="B360" t="str">
            <v>Patrocinio</v>
          </cell>
          <cell r="C360" t="str">
            <v>Despesas Administrativas</v>
          </cell>
          <cell r="D360" t="str">
            <v>Gerais</v>
          </cell>
          <cell r="E360" t="str">
            <v>Despesas Gerais</v>
          </cell>
          <cell r="F360" t="str">
            <v>3.4.8</v>
          </cell>
          <cell r="G360" t="str">
            <v>- Outras Despesas</v>
          </cell>
          <cell r="H360" t="str">
            <v>SG&amp;A</v>
          </cell>
          <cell r="I360" t="str">
            <v>SOUTRAS</v>
          </cell>
          <cell r="J360" t="str">
            <v>Outras</v>
          </cell>
        </row>
        <row r="361">
          <cell r="A361" t="str">
            <v>1 4020101008</v>
          </cell>
          <cell r="B361" t="str">
            <v>Reserva De Reavaliacao</v>
          </cell>
          <cell r="C361" t="str">
            <v>Despesas Administrativas</v>
          </cell>
          <cell r="D361" t="str">
            <v>Gerais</v>
          </cell>
          <cell r="E361" t="str">
            <v>Despesas Gerais</v>
          </cell>
          <cell r="F361" t="str">
            <v>3.4.8</v>
          </cell>
          <cell r="G361" t="str">
            <v>- Outras Despesas</v>
          </cell>
          <cell r="H361" t="str">
            <v>SG&amp;A</v>
          </cell>
          <cell r="I361" t="str">
            <v>SOUTRAS</v>
          </cell>
          <cell r="J361" t="str">
            <v>Outras</v>
          </cell>
        </row>
        <row r="362">
          <cell r="A362" t="str">
            <v>1 4020101010</v>
          </cell>
          <cell r="B362" t="str">
            <v>Despesas Com Veiculos Diversas - Diretor</v>
          </cell>
          <cell r="C362" t="str">
            <v>Despesas Administrativas</v>
          </cell>
          <cell r="D362" t="str">
            <v>Gerais</v>
          </cell>
          <cell r="E362" t="str">
            <v>Despesas Gerais</v>
          </cell>
          <cell r="F362" t="str">
            <v>3.4.8</v>
          </cell>
          <cell r="G362" t="str">
            <v>- Outras Despesas</v>
          </cell>
          <cell r="H362" t="str">
            <v>SG&amp;A</v>
          </cell>
          <cell r="I362" t="str">
            <v>SOUTRAS</v>
          </cell>
          <cell r="J362" t="str">
            <v>Outras</v>
          </cell>
        </row>
        <row r="363">
          <cell r="A363" t="str">
            <v>1 4020101013</v>
          </cell>
          <cell r="B363" t="str">
            <v>Despesas Diversas</v>
          </cell>
          <cell r="C363" t="str">
            <v>Despesas Administrativas</v>
          </cell>
          <cell r="D363" t="str">
            <v>Gerais</v>
          </cell>
          <cell r="E363" t="str">
            <v>Despesas Gerais</v>
          </cell>
          <cell r="F363" t="str">
            <v>3.4.8</v>
          </cell>
          <cell r="G363" t="str">
            <v>- Outras Despesas</v>
          </cell>
          <cell r="H363" t="str">
            <v>SG&amp;A</v>
          </cell>
          <cell r="I363" t="str">
            <v>SOUTRAS</v>
          </cell>
          <cell r="J363" t="str">
            <v>Outras</v>
          </cell>
        </row>
        <row r="364">
          <cell r="A364" t="str">
            <v>1 4020101014</v>
          </cell>
          <cell r="B364" t="str">
            <v>Seguro De Vida Em Grupo</v>
          </cell>
          <cell r="C364" t="str">
            <v>Despesas Administrativas</v>
          </cell>
          <cell r="D364" t="str">
            <v>Gerais</v>
          </cell>
          <cell r="E364" t="str">
            <v>Seguros</v>
          </cell>
          <cell r="F364" t="str">
            <v>3.4.8</v>
          </cell>
          <cell r="G364" t="str">
            <v>- Outras Despesas</v>
          </cell>
          <cell r="H364" t="str">
            <v>SG&amp;A</v>
          </cell>
          <cell r="I364" t="str">
            <v>SOUTRAS</v>
          </cell>
          <cell r="J364" t="str">
            <v>Outras</v>
          </cell>
        </row>
        <row r="365">
          <cell r="A365" t="str">
            <v>1 4020101015</v>
          </cell>
          <cell r="B365" t="str">
            <v>Perdas</v>
          </cell>
          <cell r="C365" t="str">
            <v>Despesas Administrativas</v>
          </cell>
          <cell r="D365" t="str">
            <v>Gerais</v>
          </cell>
          <cell r="E365" t="str">
            <v>Despesas Gerais</v>
          </cell>
          <cell r="F365" t="str">
            <v>3.4.8</v>
          </cell>
          <cell r="G365" t="str">
            <v>- Outras Despesas</v>
          </cell>
          <cell r="H365" t="str">
            <v>SG&amp;A</v>
          </cell>
          <cell r="I365" t="str">
            <v>SOUTRAS</v>
          </cell>
          <cell r="J365" t="str">
            <v>Outras</v>
          </cell>
        </row>
        <row r="366">
          <cell r="A366" t="str">
            <v>1 4020101016</v>
          </cell>
          <cell r="B366" t="str">
            <v>Associacoes De Classe</v>
          </cell>
          <cell r="C366" t="str">
            <v>Despesas Administrativas</v>
          </cell>
          <cell r="D366" t="str">
            <v>Gerais</v>
          </cell>
          <cell r="E366" t="str">
            <v>Despesas Gerais</v>
          </cell>
          <cell r="F366" t="str">
            <v>3.4.8</v>
          </cell>
          <cell r="G366" t="str">
            <v>- Outras Despesas</v>
          </cell>
          <cell r="H366" t="str">
            <v>SG&amp;A</v>
          </cell>
          <cell r="I366" t="str">
            <v>SOUTRAS</v>
          </cell>
          <cell r="J366" t="str">
            <v>Outras</v>
          </cell>
        </row>
        <row r="367">
          <cell r="A367" t="str">
            <v>1 4010901001</v>
          </cell>
          <cell r="B367" t="str">
            <v>Benfeitorias Em Imoveis De Terceiros</v>
          </cell>
          <cell r="C367" t="str">
            <v>Despesas E Receitas Financeiras</v>
          </cell>
          <cell r="D367" t="str">
            <v>Despesas Financeiras</v>
          </cell>
          <cell r="E367" t="str">
            <v>Depreciação E Amortização</v>
          </cell>
          <cell r="F367" t="str">
            <v>3.5</v>
          </cell>
          <cell r="G367" t="str">
            <v>Depreciação</v>
          </cell>
          <cell r="H367" t="str">
            <v>POS</v>
          </cell>
          <cell r="I367" t="str">
            <v>DEP</v>
          </cell>
          <cell r="J367" t="str">
            <v>Depreciação</v>
          </cell>
        </row>
        <row r="368">
          <cell r="A368" t="str">
            <v>1 4010901002</v>
          </cell>
          <cell r="B368" t="str">
            <v>Computadores E Periféricos</v>
          </cell>
          <cell r="C368" t="str">
            <v>Despesas E Receitas Financeiras</v>
          </cell>
          <cell r="D368" t="str">
            <v>Despesas Financeiras</v>
          </cell>
          <cell r="E368" t="str">
            <v>Depreciação E Amortização</v>
          </cell>
          <cell r="F368" t="str">
            <v>3.5</v>
          </cell>
          <cell r="G368" t="str">
            <v>Depreciação</v>
          </cell>
          <cell r="H368" t="str">
            <v>POS</v>
          </cell>
          <cell r="I368" t="str">
            <v>DEP</v>
          </cell>
          <cell r="J368" t="str">
            <v>Depreciação</v>
          </cell>
        </row>
        <row r="369">
          <cell r="A369" t="str">
            <v>1 4010901003</v>
          </cell>
          <cell r="B369" t="str">
            <v>Imoveis</v>
          </cell>
          <cell r="C369" t="str">
            <v>Despesas E Receitas Financeiras</v>
          </cell>
          <cell r="D369" t="str">
            <v>Despesas Financeiras</v>
          </cell>
          <cell r="E369" t="str">
            <v>Depreciação E Amortização</v>
          </cell>
          <cell r="F369" t="str">
            <v>3.5</v>
          </cell>
          <cell r="G369" t="str">
            <v>Depreciação</v>
          </cell>
          <cell r="H369" t="str">
            <v>POS</v>
          </cell>
          <cell r="I369" t="str">
            <v>DEP</v>
          </cell>
          <cell r="J369" t="str">
            <v>Depreciação</v>
          </cell>
        </row>
        <row r="370">
          <cell r="A370" t="str">
            <v>1 4010901004</v>
          </cell>
          <cell r="B370" t="str">
            <v>Instalações</v>
          </cell>
          <cell r="C370" t="str">
            <v>Despesas E Receitas Financeiras</v>
          </cell>
          <cell r="D370" t="str">
            <v>Despesas Financeiras</v>
          </cell>
          <cell r="E370" t="str">
            <v>Depreciação E Amortização</v>
          </cell>
          <cell r="F370" t="str">
            <v>3.5</v>
          </cell>
          <cell r="G370" t="str">
            <v>Depreciação</v>
          </cell>
          <cell r="H370" t="str">
            <v>POS</v>
          </cell>
          <cell r="I370" t="str">
            <v>DEP</v>
          </cell>
          <cell r="J370" t="str">
            <v>Depreciação</v>
          </cell>
        </row>
        <row r="371">
          <cell r="A371" t="str">
            <v>1 4010901005</v>
          </cell>
          <cell r="B371" t="str">
            <v>Maquinas E Eqptos</v>
          </cell>
          <cell r="C371" t="str">
            <v>Despesas E Receitas Financeiras</v>
          </cell>
          <cell r="D371" t="str">
            <v>Despesas Financeiras</v>
          </cell>
          <cell r="E371" t="str">
            <v>Depreciação E Amortização</v>
          </cell>
          <cell r="F371" t="str">
            <v>3.5</v>
          </cell>
          <cell r="G371" t="str">
            <v>Depreciação</v>
          </cell>
          <cell r="H371" t="str">
            <v>POS</v>
          </cell>
          <cell r="I371" t="str">
            <v>DEP</v>
          </cell>
          <cell r="J371" t="str">
            <v>Depreciação</v>
          </cell>
        </row>
        <row r="372">
          <cell r="A372" t="str">
            <v>1 4010901006</v>
          </cell>
          <cell r="B372" t="str">
            <v>Moveis E Utensílios</v>
          </cell>
          <cell r="C372" t="str">
            <v>Despesas E Receitas Financeiras</v>
          </cell>
          <cell r="D372" t="str">
            <v>Despesas Financeiras</v>
          </cell>
          <cell r="E372" t="str">
            <v>Depreciação E Amortização</v>
          </cell>
          <cell r="F372" t="str">
            <v>3.5</v>
          </cell>
          <cell r="G372" t="str">
            <v>Depreciação</v>
          </cell>
          <cell r="H372" t="str">
            <v>POS</v>
          </cell>
          <cell r="I372" t="str">
            <v>DEP</v>
          </cell>
          <cell r="J372" t="str">
            <v>Depreciação</v>
          </cell>
        </row>
        <row r="373">
          <cell r="A373" t="str">
            <v>1 4010901007</v>
          </cell>
          <cell r="B373" t="str">
            <v>Sistemas De Informática E Software</v>
          </cell>
          <cell r="C373" t="str">
            <v>Despesas E Receitas Financeiras</v>
          </cell>
          <cell r="D373" t="str">
            <v>Despesas Financeiras</v>
          </cell>
          <cell r="E373" t="str">
            <v>Depreciação E Amortização</v>
          </cell>
          <cell r="F373" t="str">
            <v>3.5</v>
          </cell>
          <cell r="G373" t="str">
            <v>Depreciação</v>
          </cell>
          <cell r="H373" t="str">
            <v>POS</v>
          </cell>
          <cell r="I373" t="str">
            <v>DEP</v>
          </cell>
          <cell r="J373" t="str">
            <v>Depreciação</v>
          </cell>
        </row>
        <row r="374">
          <cell r="A374" t="str">
            <v>1 4010901008</v>
          </cell>
          <cell r="B374" t="str">
            <v>Sistema De Segurança</v>
          </cell>
          <cell r="C374" t="str">
            <v>Despesas E Receitas Financeiras</v>
          </cell>
          <cell r="D374" t="str">
            <v>Despesas Financeiras</v>
          </cell>
          <cell r="E374" t="str">
            <v>Depreciação E Amortização</v>
          </cell>
          <cell r="F374" t="str">
            <v>3.5</v>
          </cell>
          <cell r="G374" t="str">
            <v>Depreciação</v>
          </cell>
          <cell r="H374" t="str">
            <v>POS</v>
          </cell>
          <cell r="I374" t="str">
            <v>DEP</v>
          </cell>
          <cell r="J374" t="str">
            <v>Depreciação</v>
          </cell>
        </row>
        <row r="375">
          <cell r="A375" t="str">
            <v>1 4010901009</v>
          </cell>
          <cell r="B375" t="str">
            <v>Sistemas De Comunicações</v>
          </cell>
          <cell r="C375" t="str">
            <v>Despesas E Receitas Financeiras</v>
          </cell>
          <cell r="D375" t="str">
            <v>Despesas Financeiras</v>
          </cell>
          <cell r="E375" t="str">
            <v>Depreciação E Amortização</v>
          </cell>
          <cell r="F375" t="str">
            <v>3.5</v>
          </cell>
          <cell r="G375" t="str">
            <v>Depreciação</v>
          </cell>
          <cell r="H375" t="str">
            <v>POS</v>
          </cell>
          <cell r="I375" t="str">
            <v>DEP</v>
          </cell>
          <cell r="J375" t="str">
            <v>Depreciação</v>
          </cell>
        </row>
        <row r="376">
          <cell r="A376" t="str">
            <v>1 4010901010</v>
          </cell>
          <cell r="B376" t="str">
            <v>Veículos</v>
          </cell>
          <cell r="C376" t="str">
            <v>Despesas E Receitas Financeiras</v>
          </cell>
          <cell r="D376" t="str">
            <v>Despesas Financeiras</v>
          </cell>
          <cell r="E376" t="str">
            <v>Depreciação E Amortização</v>
          </cell>
          <cell r="F376" t="str">
            <v>3.5</v>
          </cell>
          <cell r="G376" t="str">
            <v>Depreciação</v>
          </cell>
          <cell r="H376" t="str">
            <v>POS</v>
          </cell>
          <cell r="I376" t="str">
            <v>DEP</v>
          </cell>
          <cell r="J376" t="str">
            <v>Depreciação</v>
          </cell>
        </row>
        <row r="377">
          <cell r="A377" t="str">
            <v>1 4010901011</v>
          </cell>
          <cell r="B377" t="str">
            <v>Letreiros E Placas</v>
          </cell>
          <cell r="C377" t="str">
            <v>Despesas E Receitas Financeiras</v>
          </cell>
          <cell r="D377" t="str">
            <v>Despesas Financeiras</v>
          </cell>
          <cell r="E377" t="str">
            <v>Depreciação E Amortização</v>
          </cell>
          <cell r="F377" t="str">
            <v>3.5</v>
          </cell>
          <cell r="G377" t="str">
            <v>Depreciação</v>
          </cell>
          <cell r="H377" t="str">
            <v>POS</v>
          </cell>
          <cell r="I377" t="str">
            <v>DEP</v>
          </cell>
          <cell r="J377" t="str">
            <v>Depreciação</v>
          </cell>
        </row>
        <row r="378">
          <cell r="A378" t="str">
            <v>1 4010901012</v>
          </cell>
          <cell r="B378" t="str">
            <v>Paço Municipal Santo Andre</v>
          </cell>
          <cell r="C378" t="str">
            <v>Despesas E Receitas Financeiras</v>
          </cell>
          <cell r="D378" t="str">
            <v>Despesas Financeiras</v>
          </cell>
          <cell r="E378" t="str">
            <v>Depreciação E Amortização</v>
          </cell>
          <cell r="F378" t="str">
            <v>3.5</v>
          </cell>
          <cell r="G378" t="str">
            <v>Depreciação</v>
          </cell>
          <cell r="H378" t="str">
            <v>POS</v>
          </cell>
          <cell r="I378" t="str">
            <v>DEP</v>
          </cell>
          <cell r="J378" t="str">
            <v>Depreciação</v>
          </cell>
        </row>
        <row r="379">
          <cell r="A379" t="str">
            <v>1 4010901013</v>
          </cell>
          <cell r="B379" t="str">
            <v>Zona Azul Pm S.J.Boa Vista</v>
          </cell>
          <cell r="C379" t="str">
            <v>Despesas E Receitas Financeiras</v>
          </cell>
          <cell r="D379" t="str">
            <v>Despesas Financeiras</v>
          </cell>
          <cell r="E379" t="str">
            <v>Depreciação E Amortização</v>
          </cell>
          <cell r="F379" t="str">
            <v>3.5</v>
          </cell>
          <cell r="G379" t="str">
            <v>Depreciação</v>
          </cell>
          <cell r="H379" t="str">
            <v>POS</v>
          </cell>
          <cell r="I379" t="str">
            <v>DEP</v>
          </cell>
          <cell r="J379" t="str">
            <v>Depreciação</v>
          </cell>
        </row>
        <row r="380">
          <cell r="A380" t="str">
            <v>1 4010901014</v>
          </cell>
          <cell r="B380" t="str">
            <v>Zona Azul Pm Porto Alegre</v>
          </cell>
          <cell r="C380" t="str">
            <v>Despesas E Receitas Financeiras</v>
          </cell>
          <cell r="D380" t="str">
            <v>Despesas Financeiras</v>
          </cell>
          <cell r="E380" t="str">
            <v>Depreciação E Amortização</v>
          </cell>
          <cell r="F380" t="str">
            <v>3.5</v>
          </cell>
          <cell r="G380" t="str">
            <v>Depreciação</v>
          </cell>
          <cell r="H380" t="str">
            <v>POS</v>
          </cell>
          <cell r="I380" t="str">
            <v>DEP</v>
          </cell>
          <cell r="J380" t="str">
            <v>Depreciação</v>
          </cell>
        </row>
        <row r="381">
          <cell r="A381" t="str">
            <v>1 4010901015</v>
          </cell>
          <cell r="B381" t="str">
            <v>Zona Azul Pm Jaboticabal</v>
          </cell>
          <cell r="C381" t="str">
            <v>Despesas E Receitas Financeiras</v>
          </cell>
          <cell r="D381" t="str">
            <v>Despesas Financeiras</v>
          </cell>
          <cell r="E381" t="str">
            <v>Depreciação E Amortização</v>
          </cell>
          <cell r="F381" t="str">
            <v>3.5</v>
          </cell>
          <cell r="G381" t="str">
            <v>Depreciação</v>
          </cell>
          <cell r="H381" t="str">
            <v>POS</v>
          </cell>
          <cell r="I381" t="str">
            <v>DEP</v>
          </cell>
          <cell r="J381" t="str">
            <v>Depreciação</v>
          </cell>
        </row>
        <row r="382">
          <cell r="A382" t="str">
            <v>1 4010901016</v>
          </cell>
          <cell r="B382" t="str">
            <v>Zona Azul Pm Pindamonhangaba</v>
          </cell>
          <cell r="C382" t="str">
            <v>Despesas E Receitas Financeiras</v>
          </cell>
          <cell r="D382" t="str">
            <v>Despesas Financeiras</v>
          </cell>
          <cell r="E382" t="str">
            <v>Depreciação E Amortização</v>
          </cell>
          <cell r="F382" t="str">
            <v>3.5</v>
          </cell>
          <cell r="G382" t="str">
            <v>Depreciação</v>
          </cell>
          <cell r="H382" t="str">
            <v>POS</v>
          </cell>
          <cell r="I382" t="str">
            <v>DEP</v>
          </cell>
          <cell r="J382" t="str">
            <v>Depreciação</v>
          </cell>
        </row>
        <row r="383">
          <cell r="A383" t="str">
            <v>1 4010901017</v>
          </cell>
          <cell r="B383" t="str">
            <v>Zona Azul Araraquara</v>
          </cell>
          <cell r="C383" t="str">
            <v>Despesas E Receitas Financeiras</v>
          </cell>
          <cell r="D383" t="str">
            <v>Despesas Financeiras</v>
          </cell>
          <cell r="E383" t="str">
            <v>Depreciação E Amortização</v>
          </cell>
          <cell r="F383" t="str">
            <v>3.5</v>
          </cell>
          <cell r="G383" t="str">
            <v>Depreciação</v>
          </cell>
          <cell r="H383" t="str">
            <v>POS</v>
          </cell>
          <cell r="I383" t="str">
            <v>DEP</v>
          </cell>
          <cell r="J383" t="str">
            <v>Depreciação</v>
          </cell>
        </row>
        <row r="384">
          <cell r="A384" t="str">
            <v>1 4010901018</v>
          </cell>
          <cell r="B384" t="str">
            <v>Zona Azul Sao Carlos</v>
          </cell>
          <cell r="C384" t="str">
            <v>Despesas E Receitas Financeiras</v>
          </cell>
          <cell r="D384" t="str">
            <v>Despesas Financeiras</v>
          </cell>
          <cell r="E384" t="str">
            <v>Depreciação E Amortização</v>
          </cell>
          <cell r="F384" t="str">
            <v>3.5</v>
          </cell>
          <cell r="G384" t="str">
            <v>Depreciação</v>
          </cell>
          <cell r="H384" t="str">
            <v>POS</v>
          </cell>
          <cell r="I384" t="str">
            <v>DEP</v>
          </cell>
          <cell r="J384" t="str">
            <v>Depreciação</v>
          </cell>
        </row>
        <row r="385">
          <cell r="A385" t="str">
            <v>1 4010901019</v>
          </cell>
          <cell r="B385" t="str">
            <v>Zona Azul Limeira</v>
          </cell>
          <cell r="C385" t="str">
            <v>Despesas E Receitas Financeiras</v>
          </cell>
          <cell r="D385" t="str">
            <v>Despesas Financeiras</v>
          </cell>
          <cell r="E385" t="str">
            <v>Depreciação E Amortização</v>
          </cell>
          <cell r="F385" t="str">
            <v>3.5</v>
          </cell>
          <cell r="G385" t="str">
            <v>Depreciação</v>
          </cell>
          <cell r="H385" t="str">
            <v>POS</v>
          </cell>
          <cell r="I385" t="str">
            <v>DEP</v>
          </cell>
          <cell r="J385" t="str">
            <v>Depreciação</v>
          </cell>
        </row>
        <row r="386">
          <cell r="A386" t="str">
            <v>1 4010901020</v>
          </cell>
          <cell r="B386" t="str">
            <v>Zona Azul Jacarei</v>
          </cell>
          <cell r="C386" t="str">
            <v>Despesas E Receitas Financeiras</v>
          </cell>
          <cell r="D386" t="str">
            <v>Despesas Financeiras</v>
          </cell>
          <cell r="E386" t="str">
            <v>Depreciação E Amortização</v>
          </cell>
          <cell r="F386" t="str">
            <v>3.5</v>
          </cell>
          <cell r="G386" t="str">
            <v>Depreciação</v>
          </cell>
          <cell r="H386" t="str">
            <v>POS</v>
          </cell>
          <cell r="I386" t="str">
            <v>DEP</v>
          </cell>
          <cell r="J386" t="str">
            <v>Depreciação</v>
          </cell>
        </row>
        <row r="387">
          <cell r="A387" t="str">
            <v>1 4010901021</v>
          </cell>
          <cell r="B387" t="str">
            <v>Zona Azul Pm Santo Andre</v>
          </cell>
          <cell r="C387" t="str">
            <v>Despesas E Receitas Financeiras</v>
          </cell>
          <cell r="D387" t="str">
            <v>Despesas Financeiras</v>
          </cell>
          <cell r="E387" t="str">
            <v>Depreciação E Amortização</v>
          </cell>
          <cell r="F387" t="str">
            <v>3.5</v>
          </cell>
          <cell r="G387" t="str">
            <v>Depreciação</v>
          </cell>
          <cell r="H387" t="str">
            <v>POS</v>
          </cell>
          <cell r="I387" t="str">
            <v>DEP</v>
          </cell>
          <cell r="J387" t="str">
            <v>Depreciação</v>
          </cell>
        </row>
        <row r="388">
          <cell r="A388" t="str">
            <v>1 4010901022</v>
          </cell>
          <cell r="B388" t="str">
            <v>Zona Azul Rio Claro</v>
          </cell>
          <cell r="C388" t="str">
            <v>Despesas E Receitas Financeiras</v>
          </cell>
          <cell r="D388" t="str">
            <v>Despesas Financeiras</v>
          </cell>
          <cell r="E388" t="str">
            <v>Depreciação E Amortização</v>
          </cell>
          <cell r="F388" t="str">
            <v>3.5</v>
          </cell>
          <cell r="G388" t="str">
            <v>Depreciação</v>
          </cell>
          <cell r="H388" t="str">
            <v>POS</v>
          </cell>
          <cell r="I388" t="str">
            <v>DEP</v>
          </cell>
          <cell r="J388" t="str">
            <v>Depreciação</v>
          </cell>
        </row>
        <row r="389">
          <cell r="A389" t="str">
            <v>1 4010901023</v>
          </cell>
          <cell r="B389" t="str">
            <v>Zona Azul De Araras</v>
          </cell>
          <cell r="C389" t="str">
            <v>Despesas E Receitas Financeiras</v>
          </cell>
          <cell r="D389" t="str">
            <v>Despesas Financeiras</v>
          </cell>
          <cell r="E389" t="str">
            <v>Depreciação E Amortização</v>
          </cell>
          <cell r="F389" t="str">
            <v>3.5</v>
          </cell>
          <cell r="G389" t="str">
            <v>Depreciação</v>
          </cell>
          <cell r="H389" t="str">
            <v>POS</v>
          </cell>
          <cell r="I389" t="str">
            <v>DEP</v>
          </cell>
          <cell r="J389" t="str">
            <v>Depreciação</v>
          </cell>
        </row>
        <row r="390">
          <cell r="A390" t="str">
            <v>1 4010901024</v>
          </cell>
          <cell r="B390" t="str">
            <v>Zona Azul Mogi Das Cruzes</v>
          </cell>
          <cell r="C390" t="str">
            <v>Despesas E Receitas Financeiras</v>
          </cell>
          <cell r="D390" t="str">
            <v>Despesas Financeiras</v>
          </cell>
          <cell r="E390" t="str">
            <v>Depreciação E Amortização</v>
          </cell>
          <cell r="F390" t="str">
            <v>3.5</v>
          </cell>
          <cell r="G390" t="str">
            <v>Depreciação</v>
          </cell>
          <cell r="H390" t="str">
            <v>POS</v>
          </cell>
          <cell r="I390" t="str">
            <v>DEP</v>
          </cell>
          <cell r="J390" t="str">
            <v>Depreciação</v>
          </cell>
        </row>
        <row r="391">
          <cell r="A391" t="str">
            <v>1 4010902001</v>
          </cell>
          <cell r="B391" t="str">
            <v>Projetos E Despesas Pre-Operacionais</v>
          </cell>
          <cell r="C391" t="str">
            <v>Despesas E Receitas Financeiras</v>
          </cell>
          <cell r="D391" t="str">
            <v>Despesas Financeiras</v>
          </cell>
          <cell r="E391" t="str">
            <v>Depreciação E Amortização</v>
          </cell>
          <cell r="F391" t="str">
            <v>3.5</v>
          </cell>
          <cell r="G391" t="str">
            <v>Depreciação</v>
          </cell>
          <cell r="H391" t="str">
            <v>POS</v>
          </cell>
          <cell r="I391" t="str">
            <v>DEP</v>
          </cell>
          <cell r="J391" t="str">
            <v>Depreciação</v>
          </cell>
        </row>
        <row r="392">
          <cell r="A392" t="str">
            <v>2 4010901001</v>
          </cell>
          <cell r="B392" t="str">
            <v>Benfeitorias Em Imoveis De Terceiros</v>
          </cell>
          <cell r="C392" t="str">
            <v>Despesas E Receitas Financeiras</v>
          </cell>
          <cell r="D392" t="str">
            <v>Despesas Financeiras</v>
          </cell>
          <cell r="E392" t="str">
            <v>Depreciação E Amortização</v>
          </cell>
          <cell r="F392" t="str">
            <v>3.5</v>
          </cell>
          <cell r="G392" t="str">
            <v>Depreciação</v>
          </cell>
          <cell r="H392" t="str">
            <v>POS</v>
          </cell>
          <cell r="I392" t="str">
            <v>DEP</v>
          </cell>
          <cell r="J392" t="str">
            <v>Depreciação</v>
          </cell>
        </row>
        <row r="393">
          <cell r="A393" t="str">
            <v>2 4010901002</v>
          </cell>
          <cell r="B393" t="str">
            <v>Computadores E Periféricos</v>
          </cell>
          <cell r="C393" t="str">
            <v>Despesas E Receitas Financeiras</v>
          </cell>
          <cell r="D393" t="str">
            <v>Despesas Financeiras</v>
          </cell>
          <cell r="E393" t="str">
            <v>Depreciação E Amortização</v>
          </cell>
          <cell r="F393" t="str">
            <v>3.5</v>
          </cell>
          <cell r="G393" t="str">
            <v>Depreciação</v>
          </cell>
          <cell r="H393" t="str">
            <v>POS</v>
          </cell>
          <cell r="I393" t="str">
            <v>DEP</v>
          </cell>
          <cell r="J393" t="str">
            <v>Depreciação</v>
          </cell>
        </row>
        <row r="394">
          <cell r="A394" t="str">
            <v>2 4010901003</v>
          </cell>
          <cell r="B394" t="str">
            <v>Imoveis</v>
          </cell>
          <cell r="C394" t="str">
            <v>Despesas E Receitas Financeiras</v>
          </cell>
          <cell r="D394" t="str">
            <v>Despesas Financeiras</v>
          </cell>
          <cell r="E394" t="str">
            <v>Depreciação E Amortização</v>
          </cell>
          <cell r="F394" t="str">
            <v>3.5</v>
          </cell>
          <cell r="G394" t="str">
            <v>Depreciação</v>
          </cell>
          <cell r="H394" t="str">
            <v>POS</v>
          </cell>
          <cell r="I394" t="str">
            <v>DEP</v>
          </cell>
          <cell r="J394" t="str">
            <v>Depreciação</v>
          </cell>
        </row>
        <row r="395">
          <cell r="A395" t="str">
            <v>2 4010901004</v>
          </cell>
          <cell r="B395" t="str">
            <v>Instalações</v>
          </cell>
          <cell r="C395" t="str">
            <v>Despesas E Receitas Financeiras</v>
          </cell>
          <cell r="D395" t="str">
            <v>Despesas Financeiras</v>
          </cell>
          <cell r="E395" t="str">
            <v>Depreciação E Amortização</v>
          </cell>
          <cell r="F395" t="str">
            <v>3.5</v>
          </cell>
          <cell r="G395" t="str">
            <v>Depreciação</v>
          </cell>
          <cell r="H395" t="str">
            <v>POS</v>
          </cell>
          <cell r="I395" t="str">
            <v>DEP</v>
          </cell>
          <cell r="J395" t="str">
            <v>Depreciação</v>
          </cell>
        </row>
        <row r="396">
          <cell r="A396" t="str">
            <v>2 4010901005</v>
          </cell>
          <cell r="B396" t="str">
            <v>Maquinas E Eqptos</v>
          </cell>
          <cell r="C396" t="str">
            <v>Despesas E Receitas Financeiras</v>
          </cell>
          <cell r="D396" t="str">
            <v>Despesas Financeiras</v>
          </cell>
          <cell r="E396" t="str">
            <v>Depreciação E Amortização</v>
          </cell>
          <cell r="F396" t="str">
            <v>3.5</v>
          </cell>
          <cell r="G396" t="str">
            <v>Depreciação</v>
          </cell>
          <cell r="H396" t="str">
            <v>POS</v>
          </cell>
          <cell r="I396" t="str">
            <v>DEP</v>
          </cell>
          <cell r="J396" t="str">
            <v>Depreciação</v>
          </cell>
        </row>
        <row r="397">
          <cell r="A397" t="str">
            <v>2 4010901006</v>
          </cell>
          <cell r="B397" t="str">
            <v>Moveis E Utensílios</v>
          </cell>
          <cell r="C397" t="str">
            <v>Despesas E Receitas Financeiras</v>
          </cell>
          <cell r="D397" t="str">
            <v>Despesas Financeiras</v>
          </cell>
          <cell r="E397" t="str">
            <v>Depreciação E Amortização</v>
          </cell>
          <cell r="F397" t="str">
            <v>3.5</v>
          </cell>
          <cell r="G397" t="str">
            <v>Depreciação</v>
          </cell>
          <cell r="H397" t="str">
            <v>POS</v>
          </cell>
          <cell r="I397" t="str">
            <v>DEP</v>
          </cell>
          <cell r="J397" t="str">
            <v>Depreciação</v>
          </cell>
        </row>
        <row r="398">
          <cell r="A398" t="str">
            <v>2 4010901007</v>
          </cell>
          <cell r="B398" t="str">
            <v>Sistemas De Informática E Software</v>
          </cell>
          <cell r="C398" t="str">
            <v>Despesas E Receitas Financeiras</v>
          </cell>
          <cell r="D398" t="str">
            <v>Despesas Financeiras</v>
          </cell>
          <cell r="E398" t="str">
            <v>Depreciação E Amortização</v>
          </cell>
          <cell r="F398" t="str">
            <v>3.5</v>
          </cell>
          <cell r="G398" t="str">
            <v>Depreciação</v>
          </cell>
          <cell r="H398" t="str">
            <v>POS</v>
          </cell>
          <cell r="I398" t="str">
            <v>DEP</v>
          </cell>
          <cell r="J398" t="str">
            <v>Depreciação</v>
          </cell>
        </row>
        <row r="399">
          <cell r="A399" t="str">
            <v>2 4010901008</v>
          </cell>
          <cell r="B399" t="str">
            <v>Sistema De Segurança</v>
          </cell>
          <cell r="C399" t="str">
            <v>Despesas E Receitas Financeiras</v>
          </cell>
          <cell r="D399" t="str">
            <v>Despesas Financeiras</v>
          </cell>
          <cell r="E399" t="str">
            <v>Depreciação E Amortização</v>
          </cell>
          <cell r="F399" t="str">
            <v>3.5</v>
          </cell>
          <cell r="G399" t="str">
            <v>Depreciação</v>
          </cell>
          <cell r="H399" t="str">
            <v>POS</v>
          </cell>
          <cell r="I399" t="str">
            <v>DEP</v>
          </cell>
          <cell r="J399" t="str">
            <v>Depreciação</v>
          </cell>
        </row>
        <row r="400">
          <cell r="A400" t="str">
            <v>2 4010901009</v>
          </cell>
          <cell r="B400" t="str">
            <v>Sistemas De Comunicações</v>
          </cell>
          <cell r="C400" t="str">
            <v>Despesas E Receitas Financeiras</v>
          </cell>
          <cell r="D400" t="str">
            <v>Despesas Financeiras</v>
          </cell>
          <cell r="E400" t="str">
            <v>Depreciação E Amortização</v>
          </cell>
          <cell r="F400" t="str">
            <v>3.5</v>
          </cell>
          <cell r="G400" t="str">
            <v>Depreciação</v>
          </cell>
          <cell r="H400" t="str">
            <v>POS</v>
          </cell>
          <cell r="I400" t="str">
            <v>DEP</v>
          </cell>
          <cell r="J400" t="str">
            <v>Depreciação</v>
          </cell>
        </row>
        <row r="401">
          <cell r="A401" t="str">
            <v>2 4010901010</v>
          </cell>
          <cell r="B401" t="str">
            <v>Veículos</v>
          </cell>
          <cell r="C401" t="str">
            <v>Despesas E Receitas Financeiras</v>
          </cell>
          <cell r="D401" t="str">
            <v>Despesas Financeiras</v>
          </cell>
          <cell r="E401" t="str">
            <v>Depreciação E Amortização</v>
          </cell>
          <cell r="F401" t="str">
            <v>3.5</v>
          </cell>
          <cell r="G401" t="str">
            <v>Depreciação</v>
          </cell>
          <cell r="H401" t="str">
            <v>POS</v>
          </cell>
          <cell r="I401" t="str">
            <v>DEP</v>
          </cell>
          <cell r="J401" t="str">
            <v>Depreciação</v>
          </cell>
        </row>
        <row r="402">
          <cell r="A402" t="str">
            <v>2 4010901011</v>
          </cell>
          <cell r="B402" t="str">
            <v>Letreiros E Placas</v>
          </cell>
          <cell r="C402" t="str">
            <v>Despesas E Receitas Financeiras</v>
          </cell>
          <cell r="D402" t="str">
            <v>Despesas Financeiras</v>
          </cell>
          <cell r="E402" t="str">
            <v>Depreciação E Amortização</v>
          </cell>
          <cell r="F402" t="str">
            <v>3.5</v>
          </cell>
          <cell r="G402" t="str">
            <v>Depreciação</v>
          </cell>
          <cell r="H402" t="str">
            <v>POS</v>
          </cell>
          <cell r="I402" t="str">
            <v>DEP</v>
          </cell>
          <cell r="J402" t="str">
            <v>Depreciação</v>
          </cell>
        </row>
        <row r="403">
          <cell r="A403" t="str">
            <v>2 4010901012</v>
          </cell>
          <cell r="B403" t="str">
            <v>Paço Municipal Santo Andre</v>
          </cell>
          <cell r="C403" t="str">
            <v>Despesas E Receitas Financeiras</v>
          </cell>
          <cell r="D403" t="str">
            <v>Despesas Financeiras</v>
          </cell>
          <cell r="E403" t="str">
            <v>Depreciação E Amortização</v>
          </cell>
          <cell r="F403" t="str">
            <v>3.5</v>
          </cell>
          <cell r="G403" t="str">
            <v>Depreciação</v>
          </cell>
          <cell r="H403" t="str">
            <v>POS</v>
          </cell>
          <cell r="I403" t="str">
            <v>DEP</v>
          </cell>
          <cell r="J403" t="str">
            <v>Depreciação</v>
          </cell>
        </row>
        <row r="404">
          <cell r="A404" t="str">
            <v>2 4010901013</v>
          </cell>
          <cell r="B404" t="str">
            <v>Zona Azul Pm S.J.Boa Vista</v>
          </cell>
          <cell r="C404" t="str">
            <v>Despesas E Receitas Financeiras</v>
          </cell>
          <cell r="D404" t="str">
            <v>Despesas Financeiras</v>
          </cell>
          <cell r="E404" t="str">
            <v>Depreciação E Amortização</v>
          </cell>
          <cell r="F404" t="str">
            <v>3.5</v>
          </cell>
          <cell r="G404" t="str">
            <v>Depreciação</v>
          </cell>
          <cell r="H404" t="str">
            <v>POS</v>
          </cell>
          <cell r="I404" t="str">
            <v>DEP</v>
          </cell>
          <cell r="J404" t="str">
            <v>Depreciação</v>
          </cell>
        </row>
        <row r="405">
          <cell r="A405" t="str">
            <v>2 4010901014</v>
          </cell>
          <cell r="B405" t="str">
            <v>Zona Azul Pm Porto Alegre</v>
          </cell>
          <cell r="C405" t="str">
            <v>Despesas E Receitas Financeiras</v>
          </cell>
          <cell r="D405" t="str">
            <v>Despesas Financeiras</v>
          </cell>
          <cell r="E405" t="str">
            <v>Depreciação E Amortização</v>
          </cell>
          <cell r="F405" t="str">
            <v>3.5</v>
          </cell>
          <cell r="G405" t="str">
            <v>Depreciação</v>
          </cell>
          <cell r="H405" t="str">
            <v>POS</v>
          </cell>
          <cell r="I405" t="str">
            <v>DEP</v>
          </cell>
          <cell r="J405" t="str">
            <v>Depreciação</v>
          </cell>
        </row>
        <row r="406">
          <cell r="A406" t="str">
            <v>2 4010901015</v>
          </cell>
          <cell r="B406" t="str">
            <v>Zona Azul Pm Jaboticabal</v>
          </cell>
          <cell r="C406" t="str">
            <v>Despesas E Receitas Financeiras</v>
          </cell>
          <cell r="D406" t="str">
            <v>Despesas Financeiras</v>
          </cell>
          <cell r="E406" t="str">
            <v>Depreciação E Amortização</v>
          </cell>
          <cell r="F406" t="str">
            <v>3.5</v>
          </cell>
          <cell r="G406" t="str">
            <v>Depreciação</v>
          </cell>
          <cell r="H406" t="str">
            <v>POS</v>
          </cell>
          <cell r="I406" t="str">
            <v>DEP</v>
          </cell>
          <cell r="J406" t="str">
            <v>Depreciação</v>
          </cell>
        </row>
        <row r="407">
          <cell r="A407" t="str">
            <v>2 4010901016</v>
          </cell>
          <cell r="B407" t="str">
            <v>Zona Azul Pm Pindamonhangaba</v>
          </cell>
          <cell r="C407" t="str">
            <v>Despesas E Receitas Financeiras</v>
          </cell>
          <cell r="D407" t="str">
            <v>Despesas Financeiras</v>
          </cell>
          <cell r="E407" t="str">
            <v>Depreciação E Amortização</v>
          </cell>
          <cell r="F407" t="str">
            <v>3.5</v>
          </cell>
          <cell r="G407" t="str">
            <v>Depreciação</v>
          </cell>
          <cell r="H407" t="str">
            <v>POS</v>
          </cell>
          <cell r="I407" t="str">
            <v>DEP</v>
          </cell>
          <cell r="J407" t="str">
            <v>Depreciação</v>
          </cell>
        </row>
        <row r="408">
          <cell r="A408" t="str">
            <v>2 4010901017</v>
          </cell>
          <cell r="B408" t="str">
            <v>Zona Azul Araraquara</v>
          </cell>
          <cell r="C408" t="str">
            <v>Despesas E Receitas Financeiras</v>
          </cell>
          <cell r="D408" t="str">
            <v>Despesas Financeiras</v>
          </cell>
          <cell r="E408" t="str">
            <v>Depreciação E Amortização</v>
          </cell>
          <cell r="F408" t="str">
            <v>3.5</v>
          </cell>
          <cell r="G408" t="str">
            <v>Depreciação</v>
          </cell>
          <cell r="H408" t="str">
            <v>POS</v>
          </cell>
          <cell r="I408" t="str">
            <v>DEP</v>
          </cell>
          <cell r="J408" t="str">
            <v>Depreciação</v>
          </cell>
        </row>
        <row r="409">
          <cell r="A409" t="str">
            <v>2 4010901018</v>
          </cell>
          <cell r="B409" t="str">
            <v>Zona Azul Sao Carlos</v>
          </cell>
          <cell r="C409" t="str">
            <v>Despesas E Receitas Financeiras</v>
          </cell>
          <cell r="D409" t="str">
            <v>Despesas Financeiras</v>
          </cell>
          <cell r="E409" t="str">
            <v>Depreciação E Amortização</v>
          </cell>
          <cell r="F409" t="str">
            <v>3.5</v>
          </cell>
          <cell r="G409" t="str">
            <v>Depreciação</v>
          </cell>
          <cell r="H409" t="str">
            <v>POS</v>
          </cell>
          <cell r="I409" t="str">
            <v>DEP</v>
          </cell>
          <cell r="J409" t="str">
            <v>Depreciação</v>
          </cell>
        </row>
        <row r="410">
          <cell r="A410" t="str">
            <v>2 4010901019</v>
          </cell>
          <cell r="B410" t="str">
            <v>Zona Azul Limeira</v>
          </cell>
          <cell r="C410" t="str">
            <v>Despesas E Receitas Financeiras</v>
          </cell>
          <cell r="D410" t="str">
            <v>Despesas Financeiras</v>
          </cell>
          <cell r="E410" t="str">
            <v>Depreciação E Amortização</v>
          </cell>
          <cell r="F410" t="str">
            <v>3.5</v>
          </cell>
          <cell r="G410" t="str">
            <v>Depreciação</v>
          </cell>
          <cell r="H410" t="str">
            <v>POS</v>
          </cell>
          <cell r="I410" t="str">
            <v>DEP</v>
          </cell>
          <cell r="J410" t="str">
            <v>Depreciação</v>
          </cell>
        </row>
        <row r="411">
          <cell r="A411" t="str">
            <v>2 4010901020</v>
          </cell>
          <cell r="B411" t="str">
            <v>Zona Azul Jacarei</v>
          </cell>
          <cell r="C411" t="str">
            <v>Despesas E Receitas Financeiras</v>
          </cell>
          <cell r="D411" t="str">
            <v>Despesas Financeiras</v>
          </cell>
          <cell r="E411" t="str">
            <v>Depreciação E Amortização</v>
          </cell>
          <cell r="F411" t="str">
            <v>3.5</v>
          </cell>
          <cell r="G411" t="str">
            <v>Depreciação</v>
          </cell>
          <cell r="H411" t="str">
            <v>POS</v>
          </cell>
          <cell r="I411" t="str">
            <v>DEP</v>
          </cell>
          <cell r="J411" t="str">
            <v>Depreciação</v>
          </cell>
        </row>
        <row r="412">
          <cell r="A412" t="str">
            <v>2 4010901021</v>
          </cell>
          <cell r="B412" t="str">
            <v>Zona Azul Pm Santo Andre</v>
          </cell>
          <cell r="C412" t="str">
            <v>Despesas E Receitas Financeiras</v>
          </cell>
          <cell r="D412" t="str">
            <v>Despesas Financeiras</v>
          </cell>
          <cell r="E412" t="str">
            <v>Depreciação E Amortização</v>
          </cell>
          <cell r="F412" t="str">
            <v>3.5</v>
          </cell>
          <cell r="G412" t="str">
            <v>Depreciação</v>
          </cell>
          <cell r="H412" t="str">
            <v>POS</v>
          </cell>
          <cell r="I412" t="str">
            <v>DEP</v>
          </cell>
          <cell r="J412" t="str">
            <v>Depreciação</v>
          </cell>
        </row>
        <row r="413">
          <cell r="A413" t="str">
            <v>2 4010901022</v>
          </cell>
          <cell r="B413" t="str">
            <v>Zona Azul Rio Claro</v>
          </cell>
          <cell r="C413" t="str">
            <v>Despesas E Receitas Financeiras</v>
          </cell>
          <cell r="D413" t="str">
            <v>Despesas Financeiras</v>
          </cell>
          <cell r="E413" t="str">
            <v>Depreciação E Amortização</v>
          </cell>
          <cell r="F413" t="str">
            <v>3.5</v>
          </cell>
          <cell r="G413" t="str">
            <v>Depreciação</v>
          </cell>
          <cell r="H413" t="str">
            <v>POS</v>
          </cell>
          <cell r="I413" t="str">
            <v>DEP</v>
          </cell>
          <cell r="J413" t="str">
            <v>Depreciação</v>
          </cell>
        </row>
        <row r="414">
          <cell r="A414" t="str">
            <v>2 4010901023</v>
          </cell>
          <cell r="B414" t="str">
            <v>Zona Azul De Araras</v>
          </cell>
          <cell r="C414" t="str">
            <v>Despesas E Receitas Financeiras</v>
          </cell>
          <cell r="D414" t="str">
            <v>Despesas Financeiras</v>
          </cell>
          <cell r="E414" t="str">
            <v>Depreciação E Amortização</v>
          </cell>
          <cell r="F414" t="str">
            <v>3.5</v>
          </cell>
          <cell r="G414" t="str">
            <v>Depreciação</v>
          </cell>
          <cell r="H414" t="str">
            <v>POS</v>
          </cell>
          <cell r="I414" t="str">
            <v>DEP</v>
          </cell>
          <cell r="J414" t="str">
            <v>Depreciação</v>
          </cell>
        </row>
        <row r="415">
          <cell r="A415" t="str">
            <v>2 4010901024</v>
          </cell>
          <cell r="B415" t="str">
            <v>Zona Azul Mogi Das Cruzes</v>
          </cell>
          <cell r="C415" t="str">
            <v>Despesas E Receitas Financeiras</v>
          </cell>
          <cell r="D415" t="str">
            <v>Despesas Financeiras</v>
          </cell>
          <cell r="E415" t="str">
            <v>Depreciação E Amortização</v>
          </cell>
          <cell r="F415" t="str">
            <v>3.5</v>
          </cell>
          <cell r="G415" t="str">
            <v>Depreciação</v>
          </cell>
          <cell r="H415" t="str">
            <v>POS</v>
          </cell>
          <cell r="I415" t="str">
            <v>DEP</v>
          </cell>
          <cell r="J415" t="str">
            <v>Depreciação</v>
          </cell>
        </row>
        <row r="416">
          <cell r="A416" t="str">
            <v>2 4010902001</v>
          </cell>
          <cell r="B416" t="str">
            <v>Projetos E Despesas Pre-Operacionais</v>
          </cell>
          <cell r="C416" t="str">
            <v>Despesas E Receitas Financeiras</v>
          </cell>
          <cell r="D416" t="str">
            <v>Despesas Financeiras</v>
          </cell>
          <cell r="E416" t="str">
            <v>Depreciação E Amortização</v>
          </cell>
          <cell r="F416" t="str">
            <v>3.5</v>
          </cell>
          <cell r="G416" t="str">
            <v>Depreciação</v>
          </cell>
          <cell r="H416" t="str">
            <v>POS</v>
          </cell>
          <cell r="I416" t="str">
            <v>DEP</v>
          </cell>
          <cell r="J416" t="str">
            <v>Depreciação</v>
          </cell>
        </row>
        <row r="417">
          <cell r="A417" t="str">
            <v>1 4011002001</v>
          </cell>
          <cell r="B417" t="str">
            <v>Cpmf</v>
          </cell>
          <cell r="C417" t="str">
            <v>Despesas E Receitas Financeiras</v>
          </cell>
          <cell r="D417" t="str">
            <v>Despesas Financeiras</v>
          </cell>
          <cell r="E417" t="str">
            <v>Juros E Encargos S/ Obrigações</v>
          </cell>
          <cell r="F417" t="str">
            <v>3.6</v>
          </cell>
          <cell r="G417" t="str">
            <v>- Despesas Financeiras</v>
          </cell>
          <cell r="H417" t="str">
            <v>POS</v>
          </cell>
          <cell r="I417" t="str">
            <v>DF</v>
          </cell>
          <cell r="J417" t="str">
            <v>Despesas Financeiras</v>
          </cell>
        </row>
        <row r="418">
          <cell r="A418" t="str">
            <v>1 4011002002</v>
          </cell>
          <cell r="B418" t="str">
            <v>Iof</v>
          </cell>
          <cell r="C418" t="str">
            <v>Despesas E Receitas Financeiras</v>
          </cell>
          <cell r="D418" t="str">
            <v>Despesas Financeiras</v>
          </cell>
          <cell r="E418" t="str">
            <v>Juros E Encargos S/ Obrigações</v>
          </cell>
          <cell r="F418" t="str">
            <v>3.6</v>
          </cell>
          <cell r="G418" t="str">
            <v>- Despesas Financeiras</v>
          </cell>
          <cell r="H418" t="str">
            <v>POS</v>
          </cell>
          <cell r="I418" t="str">
            <v>DF</v>
          </cell>
          <cell r="J418" t="str">
            <v>Despesas Financeiras</v>
          </cell>
        </row>
        <row r="419">
          <cell r="A419" t="str">
            <v>1 4011101001</v>
          </cell>
          <cell r="B419" t="str">
            <v>Juros S/ Emprestimos Bancarios</v>
          </cell>
          <cell r="C419" t="str">
            <v>Despesas E Receitas Financeiras</v>
          </cell>
          <cell r="D419" t="str">
            <v>Despesas Financeiras</v>
          </cell>
          <cell r="E419" t="str">
            <v>Juros E Encargos S/ Obrigações</v>
          </cell>
          <cell r="F419" t="str">
            <v>3.6</v>
          </cell>
          <cell r="G419" t="str">
            <v>- Despesas Financeiras</v>
          </cell>
          <cell r="H419" t="str">
            <v>POS</v>
          </cell>
          <cell r="I419" t="str">
            <v>DF</v>
          </cell>
          <cell r="J419" t="str">
            <v>Despesas Financeiras</v>
          </cell>
        </row>
        <row r="420">
          <cell r="A420" t="str">
            <v>1 4011101002</v>
          </cell>
          <cell r="B420" t="str">
            <v>Juros S/ Contratos De Mutuo</v>
          </cell>
          <cell r="C420" t="str">
            <v>Despesas E Receitas Financeiras</v>
          </cell>
          <cell r="D420" t="str">
            <v>Despesas Financeiras</v>
          </cell>
          <cell r="E420" t="str">
            <v>Juros E Encargos S/ Obrigações</v>
          </cell>
          <cell r="F420" t="str">
            <v>3.6</v>
          </cell>
          <cell r="G420" t="str">
            <v>- Despesas Financeiras</v>
          </cell>
          <cell r="H420" t="str">
            <v>POS</v>
          </cell>
          <cell r="I420" t="str">
            <v>DF</v>
          </cell>
          <cell r="J420" t="str">
            <v>Despesas Financeiras</v>
          </cell>
        </row>
        <row r="421">
          <cell r="A421" t="str">
            <v>1 4011101003</v>
          </cell>
          <cell r="B421" t="str">
            <v>Fiancas Bancarias</v>
          </cell>
          <cell r="C421" t="str">
            <v>Despesas E Receitas Financeiras</v>
          </cell>
          <cell r="D421" t="str">
            <v>Despesas Financeiras</v>
          </cell>
          <cell r="E421" t="str">
            <v>Juros E Encargos S/ Obrigações</v>
          </cell>
          <cell r="F421" t="str">
            <v>3.6</v>
          </cell>
          <cell r="G421" t="str">
            <v>- Despesas Financeiras</v>
          </cell>
          <cell r="H421" t="str">
            <v>POS</v>
          </cell>
          <cell r="I421" t="str">
            <v>DF</v>
          </cell>
          <cell r="J421" t="str">
            <v>Despesas Financeiras</v>
          </cell>
        </row>
        <row r="422">
          <cell r="A422" t="str">
            <v>1 4011101004</v>
          </cell>
          <cell r="B422" t="str">
            <v>Correcao Monetaria Pre-Fixada</v>
          </cell>
          <cell r="C422" t="str">
            <v>Despesas E Receitas Financeiras</v>
          </cell>
          <cell r="D422" t="str">
            <v>Despesas Financeiras</v>
          </cell>
          <cell r="E422" t="str">
            <v>Juros E Encargos S/ Obrigações</v>
          </cell>
          <cell r="F422" t="str">
            <v>3.6</v>
          </cell>
          <cell r="G422" t="str">
            <v>- Despesas Financeiras</v>
          </cell>
          <cell r="H422" t="str">
            <v>POS</v>
          </cell>
          <cell r="I422" t="str">
            <v>DF</v>
          </cell>
          <cell r="J422" t="str">
            <v>Despesas Financeiras</v>
          </cell>
        </row>
        <row r="423">
          <cell r="A423" t="str">
            <v>1 4011101005</v>
          </cell>
          <cell r="B423" t="str">
            <v>Multas</v>
          </cell>
          <cell r="C423" t="str">
            <v>Despesas E Receitas Financeiras</v>
          </cell>
          <cell r="D423" t="str">
            <v>Despesas Financeiras</v>
          </cell>
          <cell r="E423" t="str">
            <v>Juros E Encargos S/ Obrigações</v>
          </cell>
          <cell r="F423" t="str">
            <v>3.6</v>
          </cell>
          <cell r="G423" t="str">
            <v>- Despesas Financeiras</v>
          </cell>
          <cell r="H423" t="str">
            <v>POS</v>
          </cell>
          <cell r="I423" t="str">
            <v>DF</v>
          </cell>
          <cell r="J423" t="str">
            <v>Despesas Financeiras</v>
          </cell>
        </row>
        <row r="424">
          <cell r="A424" t="str">
            <v>1 4011101006</v>
          </cell>
          <cell r="B424" t="str">
            <v>Juros</v>
          </cell>
          <cell r="C424" t="str">
            <v>Despesas E Receitas Financeiras</v>
          </cell>
          <cell r="D424" t="str">
            <v>Despesas Financeiras</v>
          </cell>
          <cell r="E424" t="str">
            <v>Juros E Encargos S/ Obrigações</v>
          </cell>
          <cell r="F424" t="str">
            <v>3.6</v>
          </cell>
          <cell r="G424" t="str">
            <v>- Despesas Financeiras</v>
          </cell>
          <cell r="H424" t="str">
            <v>POS</v>
          </cell>
          <cell r="I424" t="str">
            <v>DF</v>
          </cell>
          <cell r="J424" t="str">
            <v>Despesas Financeiras</v>
          </cell>
        </row>
        <row r="425">
          <cell r="A425" t="str">
            <v>1 4011101007</v>
          </cell>
          <cell r="B425" t="str">
            <v>Tarifas Bancarias</v>
          </cell>
          <cell r="C425" t="str">
            <v>Despesas E Receitas Financeiras</v>
          </cell>
          <cell r="D425" t="str">
            <v>Despesas Financeiras</v>
          </cell>
          <cell r="E425" t="str">
            <v>Juros E Encargos S/ Obrigações</v>
          </cell>
          <cell r="F425" t="str">
            <v>3.6</v>
          </cell>
          <cell r="G425" t="str">
            <v>- Despesas Financeiras</v>
          </cell>
          <cell r="H425" t="str">
            <v>POS</v>
          </cell>
          <cell r="I425" t="str">
            <v>DF</v>
          </cell>
          <cell r="J425" t="str">
            <v>Despesas Financeiras</v>
          </cell>
        </row>
        <row r="426">
          <cell r="A426" t="str">
            <v>1 4011101008</v>
          </cell>
          <cell r="B426" t="str">
            <v>Juros S/ Parcelamentos</v>
          </cell>
          <cell r="C426" t="str">
            <v>Despesas E Receitas Financeiras</v>
          </cell>
          <cell r="D426" t="str">
            <v>Despesas Financeiras</v>
          </cell>
          <cell r="E426" t="str">
            <v>Juros E Encargos S/ Obrigações</v>
          </cell>
          <cell r="F426" t="str">
            <v>3.6</v>
          </cell>
          <cell r="G426" t="str">
            <v>- Despesas Financeiras</v>
          </cell>
          <cell r="H426" t="str">
            <v>POS</v>
          </cell>
          <cell r="I426" t="str">
            <v>DF</v>
          </cell>
          <cell r="J426" t="str">
            <v>Despesas Financeiras</v>
          </cell>
        </row>
        <row r="427">
          <cell r="A427" t="str">
            <v>1 4011102001</v>
          </cell>
          <cell r="B427" t="str">
            <v>Descontos Concedidos</v>
          </cell>
          <cell r="C427" t="str">
            <v>Despesas E Receitas Financeiras</v>
          </cell>
          <cell r="D427" t="str">
            <v>Despesas Financeiras</v>
          </cell>
          <cell r="E427" t="str">
            <v>Outras Despesas Financeiras</v>
          </cell>
          <cell r="F427" t="str">
            <v>3.6</v>
          </cell>
          <cell r="G427" t="str">
            <v>- Despesas Financeiras</v>
          </cell>
          <cell r="H427" t="str">
            <v>POS</v>
          </cell>
          <cell r="I427" t="str">
            <v>DF</v>
          </cell>
          <cell r="J427" t="str">
            <v>Despesas Financeiras</v>
          </cell>
        </row>
        <row r="428">
          <cell r="A428" t="str">
            <v>1 4011102002</v>
          </cell>
          <cell r="B428" t="str">
            <v>Comissoes</v>
          </cell>
          <cell r="C428" t="str">
            <v>Despesas E Receitas Financeiras</v>
          </cell>
          <cell r="D428" t="str">
            <v>Despesas Financeiras</v>
          </cell>
          <cell r="E428" t="str">
            <v>Outras Despesas Financeiras</v>
          </cell>
          <cell r="F428" t="str">
            <v>3.6</v>
          </cell>
          <cell r="G428" t="str">
            <v>- Despesas Financeiras</v>
          </cell>
          <cell r="H428" t="str">
            <v>POS</v>
          </cell>
          <cell r="I428" t="str">
            <v>DF</v>
          </cell>
          <cell r="J428" t="str">
            <v>Despesas Financeiras</v>
          </cell>
        </row>
        <row r="429">
          <cell r="A429" t="str">
            <v>1 4011201001</v>
          </cell>
          <cell r="B429" t="str">
            <v>Variações Monetárias</v>
          </cell>
          <cell r="C429" t="str">
            <v>Despesas E Receitas Financeiras</v>
          </cell>
          <cell r="D429" t="str">
            <v>Despesas Financeiras</v>
          </cell>
          <cell r="E429" t="str">
            <v>Outras Despesas Financeiras</v>
          </cell>
          <cell r="F429" t="str">
            <v>3.6</v>
          </cell>
          <cell r="G429" t="str">
            <v>- Despesas Financeiras</v>
          </cell>
          <cell r="H429" t="str">
            <v>POS</v>
          </cell>
          <cell r="I429" t="str">
            <v>DF</v>
          </cell>
          <cell r="J429" t="str">
            <v>Despesas Financeiras</v>
          </cell>
        </row>
        <row r="430">
          <cell r="A430" t="str">
            <v>1 3010301001</v>
          </cell>
          <cell r="B430" t="str">
            <v>Rendimento S/ Aplicacoes Financeiras</v>
          </cell>
          <cell r="C430" t="str">
            <v>Despesas E Receitas Financeiras</v>
          </cell>
          <cell r="D430" t="str">
            <v>Receitas Financeiras</v>
          </cell>
          <cell r="E430" t="str">
            <v>Renda De Aplicações</v>
          </cell>
          <cell r="F430" t="str">
            <v>3.7</v>
          </cell>
          <cell r="G430" t="str">
            <v>- Receitas Financeiras</v>
          </cell>
          <cell r="H430" t="str">
            <v>POS</v>
          </cell>
          <cell r="I430" t="str">
            <v>RF</v>
          </cell>
          <cell r="J430" t="str">
            <v>Receitas Financeiras</v>
          </cell>
        </row>
        <row r="431">
          <cell r="A431" t="str">
            <v>1 3010301002</v>
          </cell>
          <cell r="B431" t="str">
            <v>Rendas De Outros Investimentos</v>
          </cell>
          <cell r="C431" t="str">
            <v>Despesas E Receitas Financeiras</v>
          </cell>
          <cell r="D431" t="str">
            <v>Receitas Financeiras</v>
          </cell>
          <cell r="E431" t="str">
            <v>Renda De Aplicações</v>
          </cell>
          <cell r="F431" t="str">
            <v>3.7</v>
          </cell>
          <cell r="G431" t="str">
            <v>- Receitas Financeiras</v>
          </cell>
          <cell r="H431" t="str">
            <v>POS</v>
          </cell>
          <cell r="I431" t="str">
            <v>RF</v>
          </cell>
          <cell r="J431" t="str">
            <v>Receitas Financeiras</v>
          </cell>
        </row>
        <row r="432">
          <cell r="A432" t="str">
            <v>1 3010302001</v>
          </cell>
          <cell r="B432" t="str">
            <v>Descontos Obtidos</v>
          </cell>
          <cell r="C432" t="str">
            <v>Despesas E Receitas Financeiras</v>
          </cell>
          <cell r="D432" t="str">
            <v>Receitas Financeiras</v>
          </cell>
          <cell r="E432" t="str">
            <v>Rendimentos Diversos</v>
          </cell>
          <cell r="F432" t="str">
            <v>3.7</v>
          </cell>
          <cell r="G432" t="str">
            <v>- Receitas Financeiras</v>
          </cell>
          <cell r="H432" t="str">
            <v>POS</v>
          </cell>
          <cell r="I432" t="str">
            <v>RF</v>
          </cell>
          <cell r="J432" t="str">
            <v>Receitas Financeiras</v>
          </cell>
        </row>
        <row r="433">
          <cell r="A433" t="str">
            <v>1 3010302002</v>
          </cell>
          <cell r="B433" t="str">
            <v>Juros Ativos</v>
          </cell>
          <cell r="C433" t="str">
            <v>Despesas E Receitas Financeiras</v>
          </cell>
          <cell r="D433" t="str">
            <v>Receitas Financeiras</v>
          </cell>
          <cell r="E433" t="str">
            <v>Rendimentos Diversos</v>
          </cell>
          <cell r="F433" t="str">
            <v>3.7</v>
          </cell>
          <cell r="G433" t="str">
            <v>- Receitas Financeiras</v>
          </cell>
          <cell r="H433" t="str">
            <v>POS</v>
          </cell>
          <cell r="I433" t="str">
            <v>RF</v>
          </cell>
          <cell r="J433" t="str">
            <v>Receitas Financeiras</v>
          </cell>
        </row>
        <row r="434">
          <cell r="A434" t="str">
            <v>1 3010303001</v>
          </cell>
          <cell r="B434" t="str">
            <v>Recebimento De Juros</v>
          </cell>
          <cell r="C434" t="str">
            <v>Despesas E Receitas Financeiras</v>
          </cell>
          <cell r="D434" t="str">
            <v>Receitas Financeiras</v>
          </cell>
          <cell r="E434" t="str">
            <v>Rendimentos Empresas Ligadas</v>
          </cell>
          <cell r="F434" t="str">
            <v>3.7</v>
          </cell>
          <cell r="G434" t="str">
            <v>- Receitas Financeiras</v>
          </cell>
          <cell r="H434" t="str">
            <v>POS</v>
          </cell>
          <cell r="I434" t="str">
            <v>RF</v>
          </cell>
          <cell r="J434" t="str">
            <v>Receitas Financeiras</v>
          </cell>
        </row>
        <row r="435">
          <cell r="A435" t="str">
            <v>1 3010303002</v>
          </cell>
          <cell r="B435" t="str">
            <v>Juros S/ Mutuo</v>
          </cell>
          <cell r="C435" t="str">
            <v>Despesas E Receitas Financeiras</v>
          </cell>
          <cell r="D435" t="str">
            <v>Receitas Financeiras</v>
          </cell>
          <cell r="E435" t="str">
            <v>Rendimentos Empresas Ligadas</v>
          </cell>
          <cell r="F435" t="str">
            <v>3.7</v>
          </cell>
          <cell r="G435" t="str">
            <v>- Receitas Financeiras</v>
          </cell>
          <cell r="H435" t="str">
            <v>POS</v>
          </cell>
          <cell r="I435" t="str">
            <v>RF</v>
          </cell>
          <cell r="J435" t="str">
            <v>Receitas Financeiras</v>
          </cell>
        </row>
        <row r="436">
          <cell r="A436" t="str">
            <v>1 3010401001</v>
          </cell>
          <cell r="B436" t="str">
            <v>Pis S/ Receita Financeira</v>
          </cell>
          <cell r="C436" t="str">
            <v>Despesas E Receitas Financeiras</v>
          </cell>
          <cell r="D436" t="str">
            <v>Receitas Financeiras</v>
          </cell>
          <cell r="E436" t="str">
            <v>Impostos S/ Receitas Financeiras</v>
          </cell>
          <cell r="F436" t="str">
            <v>3.7</v>
          </cell>
          <cell r="G436" t="str">
            <v>- Receitas Financeiras</v>
          </cell>
          <cell r="H436" t="str">
            <v>POS</v>
          </cell>
          <cell r="I436" t="str">
            <v>RF</v>
          </cell>
          <cell r="J436" t="str">
            <v>Receitas Financeiras</v>
          </cell>
        </row>
        <row r="437">
          <cell r="A437" t="str">
            <v>1 3010401002</v>
          </cell>
          <cell r="B437" t="str">
            <v>Cofins S/ Receita Financeira</v>
          </cell>
          <cell r="C437" t="str">
            <v>Despesas E Receitas Financeiras</v>
          </cell>
          <cell r="D437" t="str">
            <v>Receitas Financeiras</v>
          </cell>
          <cell r="E437" t="str">
            <v>Impostos S/ Receitas Financeiras</v>
          </cell>
          <cell r="F437" t="str">
            <v>3.7</v>
          </cell>
          <cell r="G437" t="str">
            <v>- Receitas Financeiras</v>
          </cell>
          <cell r="H437" t="str">
            <v>POS</v>
          </cell>
          <cell r="I437" t="str">
            <v>RF</v>
          </cell>
          <cell r="J437" t="str">
            <v>Receitas Financeiras</v>
          </cell>
        </row>
        <row r="438">
          <cell r="A438" t="str">
            <v>1 3010501001</v>
          </cell>
          <cell r="B438" t="str">
            <v>Variacao Monetaria Credito</v>
          </cell>
          <cell r="C438" t="str">
            <v>Despesas E Receitas Financeiras</v>
          </cell>
          <cell r="D438" t="str">
            <v>Receitas Financeiras</v>
          </cell>
          <cell r="E438" t="str">
            <v>Rendimentos Diversos</v>
          </cell>
          <cell r="F438" t="str">
            <v>3.7</v>
          </cell>
          <cell r="G438" t="str">
            <v>- Receitas Financeiras</v>
          </cell>
          <cell r="H438" t="str">
            <v>POS</v>
          </cell>
          <cell r="I438" t="str">
            <v>RF</v>
          </cell>
          <cell r="J438" t="str">
            <v>Receitas Financeiras</v>
          </cell>
        </row>
        <row r="439">
          <cell r="A439" t="str">
            <v>1 3010601001</v>
          </cell>
          <cell r="B439" t="str">
            <v>Receita De Aluguel</v>
          </cell>
          <cell r="C439" t="str">
            <v>Outras Receitas</v>
          </cell>
          <cell r="D439" t="str">
            <v>Outras Receitas</v>
          </cell>
          <cell r="E439" t="str">
            <v>Receitas Diversas</v>
          </cell>
          <cell r="F439" t="str">
            <v>3.8</v>
          </cell>
          <cell r="G439" t="str">
            <v>Outras Receitas</v>
          </cell>
          <cell r="H439" t="str">
            <v>POS</v>
          </cell>
          <cell r="I439" t="str">
            <v>OUT</v>
          </cell>
          <cell r="J439" t="str">
            <v>Outras Receitas</v>
          </cell>
        </row>
        <row r="440">
          <cell r="A440" t="str">
            <v>1 3010601002</v>
          </cell>
          <cell r="B440" t="str">
            <v>Locacao De Outdoor</v>
          </cell>
          <cell r="C440" t="str">
            <v>Outras Receitas</v>
          </cell>
          <cell r="D440" t="str">
            <v>Outras Receitas</v>
          </cell>
          <cell r="E440" t="str">
            <v>Receitas Diversas</v>
          </cell>
          <cell r="F440" t="str">
            <v>3.8</v>
          </cell>
          <cell r="G440" t="str">
            <v>Outras Receitas</v>
          </cell>
          <cell r="H440" t="str">
            <v>POS</v>
          </cell>
          <cell r="I440" t="str">
            <v>OUT</v>
          </cell>
          <cell r="J440" t="str">
            <v>Outras Receitas</v>
          </cell>
        </row>
        <row r="441">
          <cell r="A441" t="str">
            <v>1 3010601003</v>
          </cell>
          <cell r="B441" t="str">
            <v>2ª Via De Credencial</v>
          </cell>
          <cell r="C441" t="str">
            <v>Outras Receitas</v>
          </cell>
          <cell r="D441" t="str">
            <v>Outras Receitas</v>
          </cell>
          <cell r="E441" t="str">
            <v>Receitas Diversas</v>
          </cell>
          <cell r="F441" t="str">
            <v>3.8</v>
          </cell>
          <cell r="G441" t="str">
            <v>Outras Receitas</v>
          </cell>
          <cell r="H441" t="str">
            <v>POS</v>
          </cell>
          <cell r="I441" t="str">
            <v>OUT</v>
          </cell>
          <cell r="J441" t="str">
            <v>Outras Receitas</v>
          </cell>
        </row>
        <row r="442">
          <cell r="A442" t="str">
            <v>1 3010601004</v>
          </cell>
          <cell r="B442" t="str">
            <v>Outras Receitas</v>
          </cell>
          <cell r="C442" t="str">
            <v>Outras Receitas</v>
          </cell>
          <cell r="D442" t="str">
            <v>Outras Receitas</v>
          </cell>
          <cell r="E442" t="str">
            <v>Receitas Diversas</v>
          </cell>
          <cell r="F442" t="str">
            <v>3.8</v>
          </cell>
          <cell r="G442" t="str">
            <v>Outras Receitas</v>
          </cell>
          <cell r="H442" t="str">
            <v>POS</v>
          </cell>
          <cell r="I442" t="str">
            <v>OUT</v>
          </cell>
          <cell r="J442" t="str">
            <v>Outras Receitas</v>
          </cell>
        </row>
        <row r="443">
          <cell r="A443" t="str">
            <v>1 3010701001</v>
          </cell>
          <cell r="B443" t="str">
            <v>Pis - Impostos E Contrib S/ Rec Diversa</v>
          </cell>
          <cell r="C443" t="str">
            <v>Outras Receitas</v>
          </cell>
          <cell r="D443" t="str">
            <v>Outras Receitas</v>
          </cell>
          <cell r="E443" t="str">
            <v>Dedução De Outras Receitas</v>
          </cell>
          <cell r="F443" t="str">
            <v>3.8</v>
          </cell>
          <cell r="G443" t="str">
            <v>Outras Receitas</v>
          </cell>
          <cell r="H443" t="str">
            <v>POS</v>
          </cell>
          <cell r="I443" t="str">
            <v>OUT</v>
          </cell>
          <cell r="J443" t="str">
            <v>Outras Receitas</v>
          </cell>
        </row>
        <row r="444">
          <cell r="A444" t="str">
            <v>1 3010701002</v>
          </cell>
          <cell r="B444" t="str">
            <v>Cofins - Impostos E Contr. S/ Rec.Divers</v>
          </cell>
          <cell r="C444" t="str">
            <v>Outras Receitas</v>
          </cell>
          <cell r="D444" t="str">
            <v>Outras Receitas</v>
          </cell>
          <cell r="E444" t="str">
            <v>Dedução De Outras Receitas</v>
          </cell>
          <cell r="F444" t="str">
            <v>3.8</v>
          </cell>
          <cell r="G444" t="str">
            <v>Outras Receitas</v>
          </cell>
          <cell r="H444" t="str">
            <v>POS</v>
          </cell>
          <cell r="I444" t="str">
            <v>OUT</v>
          </cell>
          <cell r="J444" t="str">
            <v>Outras Receitas</v>
          </cell>
        </row>
        <row r="445">
          <cell r="A445" t="str">
            <v>1 3010801001</v>
          </cell>
          <cell r="B445" t="str">
            <v>Primeira Estacionamentos Ltda</v>
          </cell>
          <cell r="C445" t="str">
            <v>Resultado Com Equivalencia</v>
          </cell>
          <cell r="D445" t="str">
            <v>Resultado Com Equivalencia</v>
          </cell>
          <cell r="E445" t="str">
            <v>Ganhos De Capital ( Equivalencia )</v>
          </cell>
          <cell r="F445" t="str">
            <v>3.8</v>
          </cell>
          <cell r="G445" t="str">
            <v>Outras Receitas</v>
          </cell>
          <cell r="H445" t="str">
            <v>POS</v>
          </cell>
          <cell r="I445" t="str">
            <v>EQU</v>
          </cell>
          <cell r="J445" t="str">
            <v>Outras Receitas</v>
          </cell>
        </row>
        <row r="446">
          <cell r="A446" t="str">
            <v>1 3010801002</v>
          </cell>
          <cell r="B446" t="str">
            <v>Riopark Estac. E Garagens Ltda</v>
          </cell>
          <cell r="C446" t="str">
            <v>Resultado Com Equivalencia</v>
          </cell>
          <cell r="D446" t="str">
            <v>Resultado Com Equivalencia</v>
          </cell>
          <cell r="E446" t="str">
            <v>Ganhos De Capital ( Equivalencia )</v>
          </cell>
          <cell r="F446" t="str">
            <v>3.8</v>
          </cell>
          <cell r="G446" t="str">
            <v>Outras Receitas</v>
          </cell>
          <cell r="H446" t="str">
            <v>POS</v>
          </cell>
          <cell r="I446" t="str">
            <v>EQU</v>
          </cell>
          <cell r="J446" t="str">
            <v>Outras Receitas</v>
          </cell>
        </row>
        <row r="447">
          <cell r="A447" t="str">
            <v>1 3010801003</v>
          </cell>
          <cell r="B447" t="str">
            <v>Garagens Fradique S/C Ltda</v>
          </cell>
          <cell r="C447" t="str">
            <v>Resultado Com Equivalencia</v>
          </cell>
          <cell r="D447" t="str">
            <v>Resultado Com Equivalencia</v>
          </cell>
          <cell r="E447" t="str">
            <v>Ganhos De Capital ( Equivalencia )</v>
          </cell>
          <cell r="F447" t="str">
            <v>3.8</v>
          </cell>
          <cell r="G447" t="str">
            <v>Outras Receitas</v>
          </cell>
          <cell r="H447" t="str">
            <v>POS</v>
          </cell>
          <cell r="I447" t="str">
            <v>EQU</v>
          </cell>
          <cell r="J447" t="str">
            <v>Outras Receitas</v>
          </cell>
        </row>
        <row r="448">
          <cell r="A448" t="str">
            <v>1 3010801004</v>
          </cell>
          <cell r="B448" t="str">
            <v>Rdh3 Parking Ltda</v>
          </cell>
          <cell r="C448" t="str">
            <v>Resultado Com Equivalencia</v>
          </cell>
          <cell r="D448" t="str">
            <v>Resultado Com Equivalencia</v>
          </cell>
          <cell r="E448" t="str">
            <v>Ganhos De Capital ( Equivalencia )</v>
          </cell>
          <cell r="F448" t="str">
            <v>3.8</v>
          </cell>
          <cell r="G448" t="str">
            <v>Outras Receitas</v>
          </cell>
          <cell r="H448" t="str">
            <v>POS</v>
          </cell>
          <cell r="I448" t="str">
            <v>EQU</v>
          </cell>
          <cell r="J448" t="str">
            <v>Outras Receitas</v>
          </cell>
        </row>
        <row r="449">
          <cell r="A449" t="str">
            <v>1 3010801005</v>
          </cell>
          <cell r="B449" t="str">
            <v>Hora Park Sistema Estac. Rotativo Ltda</v>
          </cell>
          <cell r="C449" t="str">
            <v>Resultado Com Equivalencia</v>
          </cell>
          <cell r="D449" t="str">
            <v>Resultado Com Equivalencia</v>
          </cell>
          <cell r="E449" t="str">
            <v>Ganhos De Capital ( Equivalencia )</v>
          </cell>
          <cell r="F449" t="str">
            <v>3.8</v>
          </cell>
          <cell r="G449" t="str">
            <v>Outras Receitas</v>
          </cell>
          <cell r="H449" t="str">
            <v>POS</v>
          </cell>
          <cell r="I449" t="str">
            <v>EQU</v>
          </cell>
          <cell r="J449" t="str">
            <v>Outras Receitas</v>
          </cell>
        </row>
        <row r="450">
          <cell r="A450" t="str">
            <v>1 3010801006</v>
          </cell>
          <cell r="B450" t="str">
            <v>New Park Estacionamentos Ltda</v>
          </cell>
          <cell r="C450" t="str">
            <v>Resultado Com Equivalencia</v>
          </cell>
          <cell r="D450" t="str">
            <v>Resultado Com Equivalencia</v>
          </cell>
          <cell r="E450" t="str">
            <v>Ganhos De Capital ( Equivalencia )</v>
          </cell>
          <cell r="F450" t="str">
            <v>3.8</v>
          </cell>
          <cell r="G450" t="str">
            <v>Outras Receitas</v>
          </cell>
          <cell r="H450" t="str">
            <v>POS</v>
          </cell>
          <cell r="I450" t="str">
            <v>EQU</v>
          </cell>
          <cell r="J450" t="str">
            <v>Outras Receitas</v>
          </cell>
        </row>
        <row r="451">
          <cell r="A451" t="str">
            <v>1 3010801007</v>
          </cell>
          <cell r="B451" t="str">
            <v>Parking Estacionamentos Ltda</v>
          </cell>
          <cell r="C451" t="str">
            <v>Resultado Com Equivalencia</v>
          </cell>
          <cell r="D451" t="str">
            <v>Resultado Com Equivalencia</v>
          </cell>
          <cell r="E451" t="str">
            <v>Ganhos De Capital ( Equivalencia )</v>
          </cell>
          <cell r="F451" t="str">
            <v>3.8</v>
          </cell>
          <cell r="G451" t="str">
            <v>Outras Receitas</v>
          </cell>
          <cell r="H451" t="str">
            <v>POS</v>
          </cell>
          <cell r="I451" t="str">
            <v>EQU</v>
          </cell>
          <cell r="J451" t="str">
            <v>Outras Receitas</v>
          </cell>
        </row>
        <row r="452">
          <cell r="A452" t="str">
            <v>1 3010801008</v>
          </cell>
          <cell r="B452" t="str">
            <v>Auto Vagas Estacionamentos Ltda</v>
          </cell>
          <cell r="C452" t="str">
            <v>Resultado Com Equivalencia</v>
          </cell>
          <cell r="D452" t="str">
            <v>Resultado Com Equivalencia</v>
          </cell>
          <cell r="E452" t="str">
            <v>Ganhos De Capital ( Equivalencia )</v>
          </cell>
          <cell r="F452" t="str">
            <v>3.8</v>
          </cell>
          <cell r="G452" t="str">
            <v>Outras Receitas</v>
          </cell>
          <cell r="H452" t="str">
            <v>POS</v>
          </cell>
          <cell r="I452" t="str">
            <v>EQU</v>
          </cell>
          <cell r="J452" t="str">
            <v>Outras Receitas</v>
          </cell>
        </row>
        <row r="453">
          <cell r="A453" t="str">
            <v>1 3010801009</v>
          </cell>
          <cell r="B453" t="str">
            <v>Cg Parking</v>
          </cell>
          <cell r="C453" t="str">
            <v>Resultado Com Equivalencia</v>
          </cell>
          <cell r="D453" t="str">
            <v>Resultado Com Equivalencia</v>
          </cell>
          <cell r="E453" t="str">
            <v>Ganhos De Capital ( Equivalencia )</v>
          </cell>
          <cell r="F453" t="str">
            <v>3.8</v>
          </cell>
          <cell r="G453" t="str">
            <v>Outras Receitas</v>
          </cell>
          <cell r="H453" t="str">
            <v>POS</v>
          </cell>
          <cell r="I453" t="str">
            <v>EQU</v>
          </cell>
          <cell r="J453" t="str">
            <v>Outras Receitas</v>
          </cell>
        </row>
        <row r="454">
          <cell r="A454" t="str">
            <v>1 3010801010</v>
          </cell>
          <cell r="B454" t="str">
            <v>Capital Parking</v>
          </cell>
          <cell r="C454" t="str">
            <v>Resultado Com Equivalencia</v>
          </cell>
          <cell r="D454" t="str">
            <v>Resultado Com Equivalencia</v>
          </cell>
          <cell r="E454" t="str">
            <v>Ganhos De Capital ( Equivalencia )</v>
          </cell>
          <cell r="F454" t="str">
            <v>3.8</v>
          </cell>
          <cell r="G454" t="str">
            <v>Outras Receitas</v>
          </cell>
          <cell r="H454" t="str">
            <v>POS</v>
          </cell>
          <cell r="I454" t="str">
            <v>EQU</v>
          </cell>
          <cell r="J454" t="str">
            <v>Outras Receitas</v>
          </cell>
        </row>
        <row r="455">
          <cell r="A455" t="str">
            <v>1 3010801011</v>
          </cell>
          <cell r="B455" t="str">
            <v>Ccn - Centro Convencoes</v>
          </cell>
          <cell r="C455" t="str">
            <v>Resultado Com Equivalencia</v>
          </cell>
          <cell r="D455" t="str">
            <v>Resultado Com Equivalencia</v>
          </cell>
          <cell r="E455" t="str">
            <v>Ganhos De Capital ( Equivalencia )</v>
          </cell>
          <cell r="F455" t="str">
            <v>3.8</v>
          </cell>
          <cell r="G455" t="str">
            <v>Outras Receitas</v>
          </cell>
          <cell r="H455" t="str">
            <v>POS</v>
          </cell>
          <cell r="I455" t="str">
            <v>EQU</v>
          </cell>
          <cell r="J455" t="str">
            <v>Outras Receitas</v>
          </cell>
        </row>
        <row r="456">
          <cell r="A456" t="str">
            <v>1 3010801012</v>
          </cell>
          <cell r="B456" t="str">
            <v>Estac Reunidas</v>
          </cell>
          <cell r="C456" t="str">
            <v>Resultado Com Equivalencia</v>
          </cell>
          <cell r="D456" t="str">
            <v>Resultado Com Equivalencia</v>
          </cell>
          <cell r="E456" t="str">
            <v>Ganhos De Capital ( Equivalencia )</v>
          </cell>
          <cell r="F456" t="str">
            <v>3.8</v>
          </cell>
          <cell r="G456" t="str">
            <v>Outras Receitas</v>
          </cell>
          <cell r="H456" t="str">
            <v>POS</v>
          </cell>
          <cell r="I456" t="str">
            <v>EQU</v>
          </cell>
          <cell r="J456" t="str">
            <v>Outras Receitas</v>
          </cell>
        </row>
        <row r="457">
          <cell r="A457" t="str">
            <v>1 3010801013</v>
          </cell>
          <cell r="B457" t="str">
            <v>Saepart</v>
          </cell>
          <cell r="C457" t="str">
            <v>Resultado Com Equivalencia</v>
          </cell>
          <cell r="D457" t="str">
            <v>Resultado Com Equivalencia</v>
          </cell>
          <cell r="E457" t="str">
            <v>Ganhos De Capital ( Equivalencia )</v>
          </cell>
          <cell r="F457" t="str">
            <v>3.8</v>
          </cell>
          <cell r="G457" t="str">
            <v>Outras Receitas</v>
          </cell>
          <cell r="H457" t="str">
            <v>POS</v>
          </cell>
          <cell r="I457" t="str">
            <v>EQU</v>
          </cell>
          <cell r="J457" t="str">
            <v>Outras Receitas</v>
          </cell>
        </row>
        <row r="458">
          <cell r="A458" t="str">
            <v>1 3010801014</v>
          </cell>
          <cell r="B458" t="str">
            <v>Hc2 Participações Ltda</v>
          </cell>
          <cell r="C458" t="str">
            <v>Resultado Com Equivalencia</v>
          </cell>
          <cell r="D458" t="str">
            <v>Resultado Com Equivalencia</v>
          </cell>
          <cell r="E458" t="str">
            <v>Ganhos De Capital ( Equivalencia )</v>
          </cell>
          <cell r="F458" t="str">
            <v>3.8</v>
          </cell>
          <cell r="G458" t="str">
            <v>Outras Receitas</v>
          </cell>
          <cell r="H458" t="str">
            <v>POS</v>
          </cell>
          <cell r="I458" t="str">
            <v>EQU</v>
          </cell>
          <cell r="J458" t="str">
            <v>Outras Receitas</v>
          </cell>
        </row>
        <row r="459">
          <cell r="A459" t="str">
            <v>1 3010801015</v>
          </cell>
          <cell r="B459" t="str">
            <v>Shf</v>
          </cell>
          <cell r="C459" t="str">
            <v>Resultado Com Equivalencia</v>
          </cell>
          <cell r="D459" t="str">
            <v>Resultado Com Equivalencia</v>
          </cell>
          <cell r="E459" t="str">
            <v>Ganhos De Capital ( Equivalencia )</v>
          </cell>
          <cell r="F459" t="str">
            <v>3.8</v>
          </cell>
          <cell r="G459" t="str">
            <v>Outras Receitas</v>
          </cell>
          <cell r="H459" t="str">
            <v>POS</v>
          </cell>
          <cell r="I459" t="str">
            <v>EQU</v>
          </cell>
          <cell r="J459" t="str">
            <v>Outras Receitas</v>
          </cell>
        </row>
        <row r="460">
          <cell r="A460" t="str">
            <v>1 3010802001</v>
          </cell>
          <cell r="B460" t="str">
            <v>Dividendos</v>
          </cell>
          <cell r="C460" t="str">
            <v>Resultado Com Equivalencia</v>
          </cell>
          <cell r="D460" t="str">
            <v>Resultado Com Equivalencia</v>
          </cell>
          <cell r="E460" t="str">
            <v>Ganhos De Capital ( Equivalencia )</v>
          </cell>
          <cell r="F460" t="str">
            <v>3.8</v>
          </cell>
          <cell r="G460" t="str">
            <v>Outras Receitas</v>
          </cell>
          <cell r="H460" t="str">
            <v>POS</v>
          </cell>
          <cell r="I460" t="str">
            <v>EQU</v>
          </cell>
          <cell r="J460" t="str">
            <v>Outras Receitas</v>
          </cell>
        </row>
        <row r="461">
          <cell r="A461" t="str">
            <v>1 3010802002</v>
          </cell>
          <cell r="B461" t="str">
            <v>Consorcio Eneas De Carvalho</v>
          </cell>
          <cell r="C461" t="str">
            <v>Resultado Com Equivalencia</v>
          </cell>
          <cell r="D461" t="str">
            <v>Resultado Com Equivalencia</v>
          </cell>
          <cell r="E461" t="str">
            <v>Ganhos De Capital ( Equivalencia )</v>
          </cell>
          <cell r="F461" t="str">
            <v>3.8</v>
          </cell>
          <cell r="G461" t="str">
            <v>Outras Receitas</v>
          </cell>
          <cell r="H461" t="str">
            <v>POS</v>
          </cell>
          <cell r="I461" t="str">
            <v>EQU</v>
          </cell>
          <cell r="J461" t="str">
            <v>Outras Receitas</v>
          </cell>
        </row>
        <row r="462">
          <cell r="A462" t="str">
            <v>1 3010802003</v>
          </cell>
          <cell r="B462" t="str">
            <v>Consorcio Trianon Park</v>
          </cell>
          <cell r="C462" t="str">
            <v>Resultado Com Equivalencia</v>
          </cell>
          <cell r="D462" t="str">
            <v>Resultado Com Equivalencia</v>
          </cell>
          <cell r="E462" t="str">
            <v>Ganhos De Capital ( Equivalencia )</v>
          </cell>
          <cell r="F462" t="str">
            <v>3.8</v>
          </cell>
          <cell r="G462" t="str">
            <v>Outras Receitas</v>
          </cell>
          <cell r="H462" t="str">
            <v>POS</v>
          </cell>
          <cell r="I462" t="str">
            <v>EQU</v>
          </cell>
          <cell r="J462" t="str">
            <v>Outras Receitas</v>
          </cell>
        </row>
        <row r="463">
          <cell r="A463" t="str">
            <v>1 3020101001</v>
          </cell>
          <cell r="B463" t="str">
            <v>Fundo De Comercio</v>
          </cell>
          <cell r="C463" t="str">
            <v>Resultado Não Operacionais</v>
          </cell>
          <cell r="D463" t="str">
            <v>Resultado Não Operacionais</v>
          </cell>
          <cell r="E463" t="str">
            <v>Ganhos C/ Alienação</v>
          </cell>
          <cell r="F463" t="str">
            <v>3.8</v>
          </cell>
          <cell r="G463" t="str">
            <v>Outras Receitas</v>
          </cell>
          <cell r="H463" t="str">
            <v>POS</v>
          </cell>
          <cell r="I463" t="str">
            <v>OUT</v>
          </cell>
          <cell r="J463" t="str">
            <v>Outras Receitas</v>
          </cell>
        </row>
        <row r="464">
          <cell r="A464" t="str">
            <v>1 3020102001</v>
          </cell>
          <cell r="B464" t="str">
            <v>Diversos De Imobilizado</v>
          </cell>
          <cell r="C464" t="str">
            <v>Resultado Não Operacionais</v>
          </cell>
          <cell r="D464" t="str">
            <v>Resultado Não Operacionais</v>
          </cell>
          <cell r="E464" t="str">
            <v>Ganhos C/ Alienação</v>
          </cell>
          <cell r="F464" t="str">
            <v>3.8</v>
          </cell>
          <cell r="G464" t="str">
            <v>Outras Receitas</v>
          </cell>
          <cell r="H464" t="str">
            <v>POS</v>
          </cell>
          <cell r="I464" t="str">
            <v>OUT</v>
          </cell>
          <cell r="J464" t="str">
            <v>Outras Receitas</v>
          </cell>
        </row>
        <row r="465">
          <cell r="A465" t="str">
            <v>1 3020103001</v>
          </cell>
          <cell r="B465" t="str">
            <v>Diversos Alienacao</v>
          </cell>
          <cell r="C465" t="str">
            <v>Resultado Não Operacionais</v>
          </cell>
          <cell r="D465" t="str">
            <v>Resultado Não Operacionais</v>
          </cell>
          <cell r="E465" t="str">
            <v>Ganhos C/ Alienação</v>
          </cell>
          <cell r="F465" t="str">
            <v>3.8</v>
          </cell>
          <cell r="G465" t="str">
            <v>Outras Receitas</v>
          </cell>
          <cell r="H465" t="str">
            <v>POS</v>
          </cell>
          <cell r="I465" t="str">
            <v>OUT</v>
          </cell>
          <cell r="J465" t="str">
            <v>Outras Receitas</v>
          </cell>
        </row>
        <row r="466">
          <cell r="A466" t="str">
            <v>1 4011301001</v>
          </cell>
          <cell r="B466" t="str">
            <v>Perdas No Imobilizado</v>
          </cell>
          <cell r="C466" t="str">
            <v>Resultado Não Operacionais</v>
          </cell>
          <cell r="D466" t="str">
            <v>Resultado Não Operacionais</v>
          </cell>
          <cell r="E466" t="str">
            <v>Perdas C/ Alienação</v>
          </cell>
          <cell r="F466" t="str">
            <v>3.8</v>
          </cell>
          <cell r="G466" t="str">
            <v>Outras Receitas</v>
          </cell>
          <cell r="H466" t="str">
            <v>POS</v>
          </cell>
          <cell r="I466" t="str">
            <v>OUT</v>
          </cell>
          <cell r="J466" t="str">
            <v>Outras Receitas</v>
          </cell>
        </row>
        <row r="467">
          <cell r="A467" t="str">
            <v>1 4011302001</v>
          </cell>
          <cell r="B467" t="str">
            <v>Baixa De Ativo Diferido</v>
          </cell>
          <cell r="C467" t="str">
            <v>Resultado Não Operacionais</v>
          </cell>
          <cell r="D467" t="str">
            <v>Resultado Não Operacionais</v>
          </cell>
          <cell r="E467" t="str">
            <v>Perdas C/ Alienação</v>
          </cell>
          <cell r="F467" t="str">
            <v>3.8</v>
          </cell>
          <cell r="G467" t="str">
            <v>Outras Receitas</v>
          </cell>
          <cell r="H467" t="str">
            <v>POS</v>
          </cell>
          <cell r="I467" t="str">
            <v>OUT</v>
          </cell>
          <cell r="J467" t="str">
            <v>Outras Receitas</v>
          </cell>
        </row>
        <row r="468">
          <cell r="A468" t="str">
            <v>1 4011401001</v>
          </cell>
          <cell r="B468" t="str">
            <v>Pdd</v>
          </cell>
          <cell r="C468" t="str">
            <v>Outras Receitas</v>
          </cell>
          <cell r="D468" t="str">
            <v>Outras Receitas</v>
          </cell>
          <cell r="E468" t="str">
            <v>Provisões</v>
          </cell>
          <cell r="F468" t="str">
            <v>3.8</v>
          </cell>
          <cell r="G468" t="str">
            <v>Outras Receitas</v>
          </cell>
          <cell r="H468" t="str">
            <v>POS</v>
          </cell>
          <cell r="I468" t="str">
            <v>OUT</v>
          </cell>
          <cell r="J468" t="str">
            <v>Outras Receitas</v>
          </cell>
        </row>
        <row r="469">
          <cell r="A469" t="str">
            <v>1 4011401002</v>
          </cell>
          <cell r="B469" t="str">
            <v>Estoques</v>
          </cell>
          <cell r="C469" t="str">
            <v>Outras Receitas</v>
          </cell>
          <cell r="D469" t="str">
            <v>Outras Receitas</v>
          </cell>
          <cell r="E469" t="str">
            <v>Provisões</v>
          </cell>
          <cell r="F469" t="str">
            <v>3.8</v>
          </cell>
          <cell r="G469" t="str">
            <v>Outras Receitas</v>
          </cell>
          <cell r="H469" t="str">
            <v>POS</v>
          </cell>
          <cell r="I469" t="str">
            <v>OUT</v>
          </cell>
          <cell r="J469" t="str">
            <v>Outras Receitas</v>
          </cell>
        </row>
        <row r="470">
          <cell r="A470" t="str">
            <v>1 4011401003</v>
          </cell>
          <cell r="B470" t="str">
            <v>Diversos</v>
          </cell>
          <cell r="C470" t="str">
            <v>Outras Receitas</v>
          </cell>
          <cell r="D470" t="str">
            <v>Outras Receitas</v>
          </cell>
          <cell r="E470" t="str">
            <v>Provisões</v>
          </cell>
          <cell r="F470" t="str">
            <v>3.8</v>
          </cell>
          <cell r="G470" t="str">
            <v>Outras Receitas</v>
          </cell>
          <cell r="H470" t="str">
            <v>POS</v>
          </cell>
          <cell r="I470" t="str">
            <v>OUT</v>
          </cell>
          <cell r="J470" t="str">
            <v>Outras Receitas</v>
          </cell>
        </row>
        <row r="471">
          <cell r="A471" t="str">
            <v>1 4011401004</v>
          </cell>
          <cell r="B471" t="str">
            <v>Projetos</v>
          </cell>
          <cell r="C471" t="str">
            <v>Outras Receitas</v>
          </cell>
          <cell r="D471" t="str">
            <v>Outras Receitas</v>
          </cell>
          <cell r="E471" t="str">
            <v>Provisões</v>
          </cell>
          <cell r="F471" t="str">
            <v>3.8</v>
          </cell>
          <cell r="G471" t="str">
            <v>Outras Receitas</v>
          </cell>
          <cell r="H471" t="str">
            <v>POS</v>
          </cell>
          <cell r="I471" t="str">
            <v>OUT</v>
          </cell>
          <cell r="J471" t="str">
            <v>Outras Receitas</v>
          </cell>
        </row>
        <row r="472">
          <cell r="A472" t="str">
            <v>1 4011401005</v>
          </cell>
          <cell r="B472" t="str">
            <v>Contingencias</v>
          </cell>
          <cell r="C472" t="str">
            <v>Outras Receitas</v>
          </cell>
          <cell r="D472" t="str">
            <v>Outras Receitas</v>
          </cell>
          <cell r="E472" t="str">
            <v>Provisões</v>
          </cell>
          <cell r="F472" t="str">
            <v>3.8</v>
          </cell>
          <cell r="G472" t="str">
            <v>Outras Receitas</v>
          </cell>
          <cell r="H472" t="str">
            <v>POS</v>
          </cell>
          <cell r="I472" t="str">
            <v>OUT</v>
          </cell>
          <cell r="J472" t="str">
            <v>Outras Receitas</v>
          </cell>
        </row>
        <row r="473">
          <cell r="A473" t="str">
            <v>1 4011401006</v>
          </cell>
          <cell r="B473" t="str">
            <v>Manutencao E Reparos</v>
          </cell>
          <cell r="C473" t="str">
            <v>Outras Receitas</v>
          </cell>
          <cell r="D473" t="str">
            <v>Outras Receitas</v>
          </cell>
          <cell r="E473" t="str">
            <v>Provisões</v>
          </cell>
          <cell r="F473" t="str">
            <v>3.8</v>
          </cell>
          <cell r="G473" t="str">
            <v>Outras Receitas</v>
          </cell>
          <cell r="H473" t="str">
            <v>POS</v>
          </cell>
          <cell r="I473" t="str">
            <v>OUT</v>
          </cell>
          <cell r="J473" t="str">
            <v>Outras Receitas</v>
          </cell>
        </row>
        <row r="474">
          <cell r="A474" t="str">
            <v>1 4011401007</v>
          </cell>
          <cell r="B474" t="str">
            <v>Fornecedores</v>
          </cell>
          <cell r="C474" t="str">
            <v>Outras Receitas</v>
          </cell>
          <cell r="D474" t="str">
            <v>Outras Receitas</v>
          </cell>
          <cell r="E474" t="str">
            <v>Provisões</v>
          </cell>
          <cell r="F474" t="str">
            <v>3.8</v>
          </cell>
          <cell r="G474" t="str">
            <v>Outras Receitas</v>
          </cell>
          <cell r="H474" t="str">
            <v>POS</v>
          </cell>
          <cell r="I474" t="str">
            <v>OUT</v>
          </cell>
          <cell r="J474" t="str">
            <v>Outras Receitas</v>
          </cell>
        </row>
        <row r="475">
          <cell r="A475" t="str">
            <v>1 4020104001</v>
          </cell>
          <cell r="B475" t="str">
            <v>Primeira Estacionamentos Ltda</v>
          </cell>
          <cell r="C475" t="str">
            <v>Resultado Com Equivalencia</v>
          </cell>
          <cell r="D475" t="str">
            <v>Resultado Com Equivalencia</v>
          </cell>
          <cell r="E475" t="str">
            <v>Perdas De Capital ( Equivalencia )</v>
          </cell>
          <cell r="F475" t="str">
            <v>3.8</v>
          </cell>
          <cell r="G475" t="str">
            <v>Outras Receitas</v>
          </cell>
          <cell r="H475" t="str">
            <v>POS</v>
          </cell>
          <cell r="I475" t="str">
            <v>EQU</v>
          </cell>
          <cell r="J475" t="str">
            <v>Outras Receitas</v>
          </cell>
        </row>
        <row r="476">
          <cell r="A476" t="str">
            <v>1 4020104002</v>
          </cell>
          <cell r="B476" t="str">
            <v>Riopark Estac. E Garagens Ltda</v>
          </cell>
          <cell r="C476" t="str">
            <v>Resultado Com Equivalencia</v>
          </cell>
          <cell r="D476" t="str">
            <v>Resultado Com Equivalencia</v>
          </cell>
          <cell r="E476" t="str">
            <v>Perdas De Capital ( Equivalencia )</v>
          </cell>
          <cell r="F476" t="str">
            <v>3.8</v>
          </cell>
          <cell r="G476" t="str">
            <v>Outras Receitas</v>
          </cell>
          <cell r="H476" t="str">
            <v>POS</v>
          </cell>
          <cell r="I476" t="str">
            <v>EQU</v>
          </cell>
          <cell r="J476" t="str">
            <v>Outras Receitas</v>
          </cell>
        </row>
        <row r="477">
          <cell r="A477" t="str">
            <v>1 4020104003</v>
          </cell>
          <cell r="B477" t="str">
            <v>Garagens Fradique S/C Ltda</v>
          </cell>
          <cell r="C477" t="str">
            <v>Resultado Com Equivalencia</v>
          </cell>
          <cell r="D477" t="str">
            <v>Resultado Com Equivalencia</v>
          </cell>
          <cell r="E477" t="str">
            <v>Perdas De Capital ( Equivalencia )</v>
          </cell>
          <cell r="F477" t="str">
            <v>3.8</v>
          </cell>
          <cell r="G477" t="str">
            <v>Outras Receitas</v>
          </cell>
          <cell r="H477" t="str">
            <v>POS</v>
          </cell>
          <cell r="I477" t="str">
            <v>EQU</v>
          </cell>
          <cell r="J477" t="str">
            <v>Outras Receitas</v>
          </cell>
        </row>
        <row r="478">
          <cell r="A478" t="str">
            <v>1 4020104004</v>
          </cell>
          <cell r="B478" t="str">
            <v>Rdh3 Parking Ltda</v>
          </cell>
          <cell r="C478" t="str">
            <v>Resultado Com Equivalencia</v>
          </cell>
          <cell r="D478" t="str">
            <v>Resultado Com Equivalencia</v>
          </cell>
          <cell r="E478" t="str">
            <v>Perdas De Capital ( Equivalencia )</v>
          </cell>
          <cell r="F478" t="str">
            <v>3.8</v>
          </cell>
          <cell r="G478" t="str">
            <v>Outras Receitas</v>
          </cell>
          <cell r="H478" t="str">
            <v>POS</v>
          </cell>
          <cell r="I478" t="str">
            <v>EQU</v>
          </cell>
          <cell r="J478" t="str">
            <v>Outras Receitas</v>
          </cell>
        </row>
        <row r="479">
          <cell r="A479" t="str">
            <v>1 4020104005</v>
          </cell>
          <cell r="B479" t="str">
            <v>Hora Park Sistema Estac. Rotativo Ltda</v>
          </cell>
          <cell r="C479" t="str">
            <v>Resultado Com Equivalencia</v>
          </cell>
          <cell r="D479" t="str">
            <v>Resultado Com Equivalencia</v>
          </cell>
          <cell r="E479" t="str">
            <v>Perdas De Capital ( Equivalencia )</v>
          </cell>
          <cell r="F479" t="str">
            <v>3.8</v>
          </cell>
          <cell r="G479" t="str">
            <v>Outras Receitas</v>
          </cell>
          <cell r="H479" t="str">
            <v>POS</v>
          </cell>
          <cell r="I479" t="str">
            <v>EQU</v>
          </cell>
          <cell r="J479" t="str">
            <v>Outras Receitas</v>
          </cell>
        </row>
        <row r="480">
          <cell r="A480" t="str">
            <v>1 4020104006</v>
          </cell>
          <cell r="B480" t="str">
            <v>Consorcio Eneas De Carvalho</v>
          </cell>
          <cell r="C480" t="str">
            <v>Resultado Com Equivalencia</v>
          </cell>
          <cell r="D480" t="str">
            <v>Resultado Com Equivalencia</v>
          </cell>
          <cell r="E480" t="str">
            <v>Perdas De Capital ( Equivalencia )</v>
          </cell>
          <cell r="F480" t="str">
            <v>3.8</v>
          </cell>
          <cell r="G480" t="str">
            <v>Outras Receitas</v>
          </cell>
          <cell r="H480" t="str">
            <v>POS</v>
          </cell>
          <cell r="I480" t="str">
            <v>EQU</v>
          </cell>
          <cell r="J480" t="str">
            <v>Outras Receitas</v>
          </cell>
        </row>
        <row r="481">
          <cell r="A481" t="str">
            <v>1 4020104007</v>
          </cell>
          <cell r="B481" t="str">
            <v>Consorcio Trianon Park</v>
          </cell>
          <cell r="C481" t="str">
            <v>Resultado Com Equivalencia</v>
          </cell>
          <cell r="D481" t="str">
            <v>Resultado Com Equivalencia</v>
          </cell>
          <cell r="E481" t="str">
            <v>Perdas De Capital ( Equivalencia )</v>
          </cell>
          <cell r="F481" t="str">
            <v>3.8</v>
          </cell>
          <cell r="G481" t="str">
            <v>Outras Receitas</v>
          </cell>
          <cell r="H481" t="str">
            <v>POS</v>
          </cell>
          <cell r="I481" t="str">
            <v>EQU</v>
          </cell>
          <cell r="J481" t="str">
            <v>Outras Receitas</v>
          </cell>
        </row>
        <row r="482">
          <cell r="A482" t="str">
            <v>1 4020104008</v>
          </cell>
          <cell r="B482" t="str">
            <v>New Park Estacionamentos Ltda</v>
          </cell>
          <cell r="C482" t="str">
            <v>Resultado Com Equivalencia</v>
          </cell>
          <cell r="D482" t="str">
            <v>Resultado Com Equivalencia</v>
          </cell>
          <cell r="E482" t="str">
            <v>Perdas De Capital ( Equivalencia )</v>
          </cell>
          <cell r="F482" t="str">
            <v>3.8</v>
          </cell>
          <cell r="G482" t="str">
            <v>Outras Receitas</v>
          </cell>
          <cell r="H482" t="str">
            <v>POS</v>
          </cell>
          <cell r="I482" t="str">
            <v>EQU</v>
          </cell>
          <cell r="J482" t="str">
            <v>Outras Receitas</v>
          </cell>
        </row>
        <row r="483">
          <cell r="A483" t="str">
            <v>1 4020104009</v>
          </cell>
          <cell r="B483" t="str">
            <v>Parking Estacionamentos Ltda</v>
          </cell>
          <cell r="C483" t="str">
            <v>Resultado Com Equivalencia</v>
          </cell>
          <cell r="D483" t="str">
            <v>Resultado Com Equivalencia</v>
          </cell>
          <cell r="E483" t="str">
            <v>Perdas De Capital ( Equivalencia )</v>
          </cell>
          <cell r="F483" t="str">
            <v>3.8</v>
          </cell>
          <cell r="G483" t="str">
            <v>Outras Receitas</v>
          </cell>
          <cell r="H483" t="str">
            <v>POS</v>
          </cell>
          <cell r="I483" t="str">
            <v>EQU</v>
          </cell>
          <cell r="J483" t="str">
            <v>Outras Receitas</v>
          </cell>
        </row>
        <row r="484">
          <cell r="A484" t="str">
            <v>1 4020104010</v>
          </cell>
          <cell r="B484" t="str">
            <v>Auto Vagas Estacionamentos Ltda</v>
          </cell>
          <cell r="C484" t="str">
            <v>Resultado Com Equivalencia</v>
          </cell>
          <cell r="D484" t="str">
            <v>Resultado Com Equivalencia</v>
          </cell>
          <cell r="E484" t="str">
            <v>Perdas De Capital ( Equivalencia )</v>
          </cell>
          <cell r="F484" t="str">
            <v>3.8</v>
          </cell>
          <cell r="G484" t="str">
            <v>Outras Receitas</v>
          </cell>
          <cell r="H484" t="str">
            <v>POS</v>
          </cell>
          <cell r="I484" t="str">
            <v>EQU</v>
          </cell>
          <cell r="J484" t="str">
            <v>Outras Receitas</v>
          </cell>
        </row>
        <row r="485">
          <cell r="A485" t="str">
            <v>1 4020104011</v>
          </cell>
          <cell r="B485" t="str">
            <v>Cg Parking</v>
          </cell>
          <cell r="C485" t="str">
            <v>Resultado Com Equivalencia</v>
          </cell>
          <cell r="D485" t="str">
            <v>Resultado Com Equivalencia</v>
          </cell>
          <cell r="E485" t="str">
            <v>Perdas De Capital ( Equivalencia )</v>
          </cell>
          <cell r="F485" t="str">
            <v>3.8</v>
          </cell>
          <cell r="G485" t="str">
            <v>Outras Receitas</v>
          </cell>
          <cell r="H485" t="str">
            <v>POS</v>
          </cell>
          <cell r="I485" t="str">
            <v>EQU</v>
          </cell>
          <cell r="J485" t="str">
            <v>Outras Receitas</v>
          </cell>
        </row>
        <row r="486">
          <cell r="A486" t="str">
            <v>1 4020104012</v>
          </cell>
          <cell r="B486" t="str">
            <v>Capital Parking</v>
          </cell>
          <cell r="C486" t="str">
            <v>Resultado Com Equivalencia</v>
          </cell>
          <cell r="D486" t="str">
            <v>Resultado Com Equivalencia</v>
          </cell>
          <cell r="E486" t="str">
            <v>Perdas De Capital ( Equivalencia )</v>
          </cell>
          <cell r="F486" t="str">
            <v>3.8</v>
          </cell>
          <cell r="G486" t="str">
            <v>Outras Receitas</v>
          </cell>
          <cell r="H486" t="str">
            <v>POS</v>
          </cell>
          <cell r="I486" t="str">
            <v>EQU</v>
          </cell>
          <cell r="J486" t="str">
            <v>Outras Receitas</v>
          </cell>
        </row>
        <row r="487">
          <cell r="A487" t="str">
            <v>1 4020104013</v>
          </cell>
          <cell r="B487" t="str">
            <v>Shf</v>
          </cell>
          <cell r="C487" t="str">
            <v>Resultado Com Equivalencia</v>
          </cell>
          <cell r="D487" t="str">
            <v>Resultado Com Equivalencia</v>
          </cell>
          <cell r="E487" t="str">
            <v>Perdas De Capital ( Equivalencia )</v>
          </cell>
          <cell r="F487" t="str">
            <v>3.8</v>
          </cell>
          <cell r="G487" t="str">
            <v>Outras Receitas</v>
          </cell>
          <cell r="H487" t="str">
            <v>POS</v>
          </cell>
          <cell r="I487" t="str">
            <v>EQU</v>
          </cell>
          <cell r="J487" t="str">
            <v>Outras Receitas</v>
          </cell>
        </row>
        <row r="488">
          <cell r="A488" t="str">
            <v>1 4030101002</v>
          </cell>
          <cell r="B488" t="str">
            <v>Provisão Para Imposto De Renda</v>
          </cell>
          <cell r="C488" t="str">
            <v>Ir-Cs Sobre O Resultado</v>
          </cell>
          <cell r="D488" t="str">
            <v>Ir-Cs Sobre O Resultado</v>
          </cell>
          <cell r="E488" t="str">
            <v>Ir-Cs Sobre O Resultado</v>
          </cell>
          <cell r="F488" t="str">
            <v>3.9</v>
          </cell>
          <cell r="G488" t="str">
            <v>- Imposto De Renda</v>
          </cell>
          <cell r="H488" t="str">
            <v>POS</v>
          </cell>
          <cell r="I488" t="str">
            <v>IR</v>
          </cell>
          <cell r="J488" t="str">
            <v>Imposto de Renda</v>
          </cell>
        </row>
        <row r="489">
          <cell r="A489" t="str">
            <v>1 4030101001</v>
          </cell>
          <cell r="B489" t="str">
            <v>Provisão Para Contribuição Social</v>
          </cell>
          <cell r="C489" t="str">
            <v>Ir-Cs Sobre O Resultado</v>
          </cell>
          <cell r="D489" t="str">
            <v>Ir-Cs Sobre O Resultado</v>
          </cell>
          <cell r="E489" t="str">
            <v>Ir-Cs Sobre O Resultado</v>
          </cell>
          <cell r="F489" t="str">
            <v>3.10</v>
          </cell>
          <cell r="G489" t="str">
            <v>- Contribuição Social</v>
          </cell>
          <cell r="H489" t="str">
            <v>POS</v>
          </cell>
          <cell r="I489" t="str">
            <v>IR</v>
          </cell>
          <cell r="J489" t="str">
            <v>Contribuição Social</v>
          </cell>
        </row>
        <row r="490">
          <cell r="A490" t="str">
            <v>Participacao</v>
          </cell>
          <cell r="B490" t="str">
            <v>Participação De Minoritarios</v>
          </cell>
          <cell r="C490" t="str">
            <v>Participação De Minoritarios</v>
          </cell>
          <cell r="D490" t="str">
            <v>Participação De Minoritarios</v>
          </cell>
          <cell r="E490" t="str">
            <v>Participação De Minoritarios</v>
          </cell>
          <cell r="F490" t="str">
            <v>3.11</v>
          </cell>
          <cell r="G490" t="str">
            <v>Participação De Minoritarios</v>
          </cell>
          <cell r="H490" t="str">
            <v>POS</v>
          </cell>
          <cell r="I490" t="str">
            <v>MIN</v>
          </cell>
          <cell r="J490" t="str">
            <v>Participação De Minoritarios</v>
          </cell>
        </row>
        <row r="491">
          <cell r="A491" t="str">
            <v>1 4040101001</v>
          </cell>
          <cell r="B491" t="str">
            <v xml:space="preserve">Resultado Liquido Do Exercicio          </v>
          </cell>
          <cell r="C491" t="str">
            <v>Lucro Líquido</v>
          </cell>
          <cell r="D491" t="str">
            <v>Contra-Prova</v>
          </cell>
          <cell r="E491" t="str">
            <v>Contra-Prova</v>
          </cell>
          <cell r="F491" t="str">
            <v>3.12</v>
          </cell>
          <cell r="G491" t="str">
            <v>Contra-Prova</v>
          </cell>
          <cell r="H491" t="str">
            <v>LL</v>
          </cell>
          <cell r="I491" t="str">
            <v>RE</v>
          </cell>
          <cell r="J491" t="str">
            <v>Resultado do ExercÍcio</v>
          </cell>
        </row>
        <row r="493">
          <cell r="A493" t="str">
            <v>SDIVEO</v>
          </cell>
          <cell r="B493" t="str">
            <v>DIVEO</v>
          </cell>
          <cell r="C493" t="str">
            <v>(Ajuste entre contas)</v>
          </cell>
          <cell r="D493" t="str">
            <v>(Ajuste entre contas)</v>
          </cell>
          <cell r="E493" t="str">
            <v>(Ajuste entre contas)</v>
          </cell>
          <cell r="F493" t="str">
            <v>diveo</v>
          </cell>
          <cell r="G493" t="str">
            <v>(Ajuste entre contas)</v>
          </cell>
          <cell r="H493" t="str">
            <v>SG&amp;A</v>
          </cell>
          <cell r="I493" t="str">
            <v>SALG</v>
          </cell>
          <cell r="J493" t="str">
            <v>Aluguel</v>
          </cell>
        </row>
        <row r="494">
          <cell r="A494" t="str">
            <v>DIVEO</v>
          </cell>
          <cell r="B494" t="str">
            <v>DIVEO</v>
          </cell>
          <cell r="C494" t="str">
            <v>(Ajuste entre contas)</v>
          </cell>
          <cell r="D494" t="str">
            <v>(Ajuste entre contas)</v>
          </cell>
          <cell r="E494" t="str">
            <v>(Ajuste entre contas)</v>
          </cell>
          <cell r="F494" t="str">
            <v>diveo</v>
          </cell>
          <cell r="G494" t="str">
            <v>(Ajuste entre contas)</v>
          </cell>
          <cell r="H494" t="str">
            <v>MC</v>
          </cell>
          <cell r="I494" t="str">
            <v>ALG</v>
          </cell>
          <cell r="J494" t="str">
            <v>Aluguel</v>
          </cell>
        </row>
        <row r="496">
          <cell r="A496" t="str">
            <v>ALG - Aluguel</v>
          </cell>
          <cell r="B496" t="str">
            <v>CTA ALG ORÇADA</v>
          </cell>
          <cell r="C496" t="str">
            <v>(Cta criada no orçamento)</v>
          </cell>
          <cell r="D496" t="str">
            <v>(Cta criada no orçamento)</v>
          </cell>
          <cell r="E496" t="str">
            <v>(Cta criada no orçamento)</v>
          </cell>
          <cell r="F496" t="str">
            <v>budget</v>
          </cell>
          <cell r="G496" t="str">
            <v>(Cta criada no orçamento)</v>
          </cell>
          <cell r="H496" t="str">
            <v>MC</v>
          </cell>
          <cell r="I496" t="str">
            <v>ALG</v>
          </cell>
          <cell r="J496" t="str">
            <v>Aluguel</v>
          </cell>
        </row>
        <row r="497">
          <cell r="A497" t="str">
            <v>ALG - Condomínio</v>
          </cell>
          <cell r="B497" t="str">
            <v>CTA ALG ORÇADA</v>
          </cell>
          <cell r="C497" t="str">
            <v>(Cta criada no orçamento)</v>
          </cell>
          <cell r="D497" t="str">
            <v>(Cta criada no orçamento)</v>
          </cell>
          <cell r="E497" t="str">
            <v>(Cta criada no orçamento)</v>
          </cell>
          <cell r="F497" t="str">
            <v>budget</v>
          </cell>
          <cell r="G497" t="str">
            <v>(Cta criada no orçamento)</v>
          </cell>
          <cell r="H497" t="str">
            <v>MC</v>
          </cell>
          <cell r="I497" t="str">
            <v>ALG</v>
          </cell>
          <cell r="J497" t="str">
            <v>Condomínio</v>
          </cell>
        </row>
        <row r="498">
          <cell r="A498" t="str">
            <v>ALG - Créditos de impostos</v>
          </cell>
          <cell r="B498" t="str">
            <v>CTA ALG ORÇADA</v>
          </cell>
          <cell r="C498" t="str">
            <v>(Cta criada no orçamento)</v>
          </cell>
          <cell r="D498" t="str">
            <v>(Cta criada no orçamento)</v>
          </cell>
          <cell r="E498" t="str">
            <v>(Cta criada no orçamento)</v>
          </cell>
          <cell r="F498" t="str">
            <v>budget</v>
          </cell>
          <cell r="G498" t="str">
            <v>(Cta criada no orçamento)</v>
          </cell>
          <cell r="H498" t="str">
            <v>MC</v>
          </cell>
          <cell r="I498" t="str">
            <v>ALG</v>
          </cell>
          <cell r="J498" t="str">
            <v>Créditos de impostos</v>
          </cell>
        </row>
        <row r="499">
          <cell r="A499" t="str">
            <v>ALG - Outras locações</v>
          </cell>
          <cell r="B499" t="str">
            <v>CTA ALG ORÇADA</v>
          </cell>
          <cell r="C499" t="str">
            <v>(Cta criada no orçamento)</v>
          </cell>
          <cell r="D499" t="str">
            <v>(Cta criada no orçamento)</v>
          </cell>
          <cell r="E499" t="str">
            <v>(Cta criada no orçamento)</v>
          </cell>
          <cell r="F499" t="str">
            <v>budget</v>
          </cell>
          <cell r="G499" t="str">
            <v>(Cta criada no orçamento)</v>
          </cell>
          <cell r="H499" t="str">
            <v>MC</v>
          </cell>
          <cell r="I499" t="str">
            <v>ALG</v>
          </cell>
          <cell r="J499" t="str">
            <v>Outras locações</v>
          </cell>
        </row>
        <row r="500">
          <cell r="A500" t="str">
            <v>FB - Receita Bruta</v>
          </cell>
          <cell r="B500" t="str">
            <v>CTA FB ORÇADA</v>
          </cell>
          <cell r="C500" t="str">
            <v>(Cta criada no orçamento)</v>
          </cell>
          <cell r="D500" t="str">
            <v>(Cta criada no orçamento)</v>
          </cell>
          <cell r="E500" t="str">
            <v>(Cta criada no orçamento)</v>
          </cell>
          <cell r="F500" t="str">
            <v>budget</v>
          </cell>
          <cell r="G500" t="str">
            <v>(Cta criada no orçamento)</v>
          </cell>
          <cell r="H500" t="str">
            <v>MC</v>
          </cell>
          <cell r="I500" t="str">
            <v>FB</v>
          </cell>
          <cell r="J500" t="str">
            <v>Receita Bruta</v>
          </cell>
        </row>
        <row r="501">
          <cell r="A501" t="str">
            <v>MO - 13° Salário</v>
          </cell>
          <cell r="B501" t="str">
            <v>CTA MO ORÇADA</v>
          </cell>
          <cell r="C501" t="str">
            <v>(Cta criada no orçamento)</v>
          </cell>
          <cell r="D501" t="str">
            <v>(Cta criada no orçamento)</v>
          </cell>
          <cell r="E501" t="str">
            <v>(Cta criada no orçamento)</v>
          </cell>
          <cell r="F501" t="str">
            <v>budget</v>
          </cell>
          <cell r="G501" t="str">
            <v>(Cta criada no orçamento)</v>
          </cell>
          <cell r="H501" t="str">
            <v>MC</v>
          </cell>
          <cell r="I501" t="str">
            <v>MO</v>
          </cell>
          <cell r="J501" t="str">
            <v>13° Salário</v>
          </cell>
        </row>
        <row r="502">
          <cell r="A502" t="str">
            <v>MO - Benefícios</v>
          </cell>
          <cell r="B502" t="str">
            <v>CTA MO ORÇADA</v>
          </cell>
          <cell r="C502" t="str">
            <v>(Cta criada no orçamento)</v>
          </cell>
          <cell r="D502" t="str">
            <v>(Cta criada no orçamento)</v>
          </cell>
          <cell r="E502" t="str">
            <v>(Cta criada no orçamento)</v>
          </cell>
          <cell r="F502" t="str">
            <v>budget</v>
          </cell>
          <cell r="G502" t="str">
            <v>(Cta criada no orçamento)</v>
          </cell>
          <cell r="H502" t="str">
            <v>MC</v>
          </cell>
          <cell r="I502" t="str">
            <v>MO</v>
          </cell>
          <cell r="J502" t="str">
            <v>Benefícios</v>
          </cell>
        </row>
        <row r="503">
          <cell r="A503" t="str">
            <v>MO - Encargos</v>
          </cell>
          <cell r="B503" t="str">
            <v>CTA MO ORÇADA</v>
          </cell>
          <cell r="C503" t="str">
            <v>(Cta criada no orçamento)</v>
          </cell>
          <cell r="D503" t="str">
            <v>(Cta criada no orçamento)</v>
          </cell>
          <cell r="E503" t="str">
            <v>(Cta criada no orçamento)</v>
          </cell>
          <cell r="F503" t="str">
            <v>budget</v>
          </cell>
          <cell r="G503" t="str">
            <v>(Cta criada no orçamento)</v>
          </cell>
          <cell r="H503" t="str">
            <v>MC</v>
          </cell>
          <cell r="I503" t="str">
            <v>MO</v>
          </cell>
          <cell r="J503" t="str">
            <v>Encargos</v>
          </cell>
        </row>
        <row r="504">
          <cell r="A504" t="str">
            <v>MO - Férias</v>
          </cell>
          <cell r="B504" t="str">
            <v>CTA MO ORÇADA</v>
          </cell>
          <cell r="C504" t="str">
            <v>(Cta criada no orçamento)</v>
          </cell>
          <cell r="D504" t="str">
            <v>(Cta criada no orçamento)</v>
          </cell>
          <cell r="E504" t="str">
            <v>(Cta criada no orçamento)</v>
          </cell>
          <cell r="F504" t="str">
            <v>budget</v>
          </cell>
          <cell r="G504" t="str">
            <v>(Cta criada no orçamento)</v>
          </cell>
          <cell r="H504" t="str">
            <v>MC</v>
          </cell>
          <cell r="I504" t="str">
            <v>MO</v>
          </cell>
          <cell r="J504" t="str">
            <v>Férias</v>
          </cell>
        </row>
        <row r="505">
          <cell r="A505" t="str">
            <v>MO - Horas Extras</v>
          </cell>
          <cell r="B505" t="str">
            <v>CTA MO ORÇADA</v>
          </cell>
          <cell r="C505" t="str">
            <v>(Cta criada no orçamento)</v>
          </cell>
          <cell r="D505" t="str">
            <v>(Cta criada no orçamento)</v>
          </cell>
          <cell r="E505" t="str">
            <v>(Cta criada no orçamento)</v>
          </cell>
          <cell r="F505" t="str">
            <v>budget</v>
          </cell>
          <cell r="G505" t="str">
            <v>(Cta criada no orçamento)</v>
          </cell>
          <cell r="H505" t="str">
            <v>MC</v>
          </cell>
          <cell r="I505" t="str">
            <v>MO</v>
          </cell>
          <cell r="J505" t="str">
            <v>Horas Extras</v>
          </cell>
        </row>
        <row r="506">
          <cell r="A506" t="str">
            <v>MO - Outras</v>
          </cell>
          <cell r="B506" t="str">
            <v>CTA MO ORÇADA</v>
          </cell>
          <cell r="C506" t="str">
            <v>(Cta criada no orçamento)</v>
          </cell>
          <cell r="D506" t="str">
            <v>(Cta criada no orçamento)</v>
          </cell>
          <cell r="E506" t="str">
            <v>(Cta criada no orçamento)</v>
          </cell>
          <cell r="F506" t="str">
            <v>budget</v>
          </cell>
          <cell r="G506" t="str">
            <v>(Cta criada no orçamento)</v>
          </cell>
          <cell r="H506" t="str">
            <v>MC</v>
          </cell>
          <cell r="I506" t="str">
            <v>MO</v>
          </cell>
          <cell r="J506" t="str">
            <v>Outras</v>
          </cell>
        </row>
        <row r="507">
          <cell r="A507" t="str">
            <v>MO - Rescisões</v>
          </cell>
          <cell r="B507" t="str">
            <v>CTA MO ORÇADA</v>
          </cell>
          <cell r="C507" t="str">
            <v>(Cta criada no orçamento)</v>
          </cell>
          <cell r="D507" t="str">
            <v>(Cta criada no orçamento)</v>
          </cell>
          <cell r="E507" t="str">
            <v>(Cta criada no orçamento)</v>
          </cell>
          <cell r="F507" t="str">
            <v>budget</v>
          </cell>
          <cell r="G507" t="str">
            <v>(Cta criada no orçamento)</v>
          </cell>
          <cell r="H507" t="str">
            <v>MC</v>
          </cell>
          <cell r="I507" t="str">
            <v>MO</v>
          </cell>
          <cell r="J507" t="str">
            <v>Rescisões</v>
          </cell>
        </row>
        <row r="508">
          <cell r="A508" t="str">
            <v>MO - Salários</v>
          </cell>
          <cell r="B508" t="str">
            <v>CTA MO ORÇADA</v>
          </cell>
          <cell r="C508" t="str">
            <v>(Cta criada no orçamento)</v>
          </cell>
          <cell r="D508" t="str">
            <v>(Cta criada no orçamento)</v>
          </cell>
          <cell r="E508" t="str">
            <v>(Cta criada no orçamento)</v>
          </cell>
          <cell r="F508" t="str">
            <v>budget</v>
          </cell>
          <cell r="G508" t="str">
            <v>(Cta criada no orçamento)</v>
          </cell>
          <cell r="H508" t="str">
            <v>MC</v>
          </cell>
          <cell r="I508" t="str">
            <v>MO</v>
          </cell>
          <cell r="J508" t="str">
            <v>Salários</v>
          </cell>
        </row>
        <row r="509">
          <cell r="A509" t="str">
            <v>OUTRAS - Despesas de viagens</v>
          </cell>
          <cell r="B509" t="str">
            <v>CTA OUTRAS ORÇADA</v>
          </cell>
          <cell r="C509" t="str">
            <v>(Cta criada no orçamento)</v>
          </cell>
          <cell r="D509" t="str">
            <v>(Cta criada no orçamento)</v>
          </cell>
          <cell r="E509" t="str">
            <v>(Cta criada no orçamento)</v>
          </cell>
          <cell r="F509" t="str">
            <v>budget</v>
          </cell>
          <cell r="G509" t="str">
            <v>(Cta criada no orçamento)</v>
          </cell>
          <cell r="H509" t="str">
            <v>MC</v>
          </cell>
          <cell r="I509" t="str">
            <v>OUTRAS</v>
          </cell>
          <cell r="J509" t="str">
            <v>Despesas de viagens</v>
          </cell>
        </row>
        <row r="510">
          <cell r="A510" t="str">
            <v>OUTRAS - Franquias e Sinistros</v>
          </cell>
          <cell r="B510" t="str">
            <v>CTA OUTRAS ORÇADA</v>
          </cell>
          <cell r="C510" t="str">
            <v>(Cta criada no orçamento)</v>
          </cell>
          <cell r="D510" t="str">
            <v>(Cta criada no orçamento)</v>
          </cell>
          <cell r="E510" t="str">
            <v>(Cta criada no orçamento)</v>
          </cell>
          <cell r="F510" t="str">
            <v>budget</v>
          </cell>
          <cell r="G510" t="str">
            <v>(Cta criada no orçamento)</v>
          </cell>
          <cell r="H510" t="str">
            <v>MC</v>
          </cell>
          <cell r="I510" t="str">
            <v>OUTRAS</v>
          </cell>
          <cell r="J510" t="str">
            <v>Franquias e Sinistros</v>
          </cell>
        </row>
        <row r="511">
          <cell r="A511" t="str">
            <v>OUTRAS - Dobras</v>
          </cell>
          <cell r="B511" t="str">
            <v>CTA OUTRAS ORÇADA</v>
          </cell>
          <cell r="C511" t="str">
            <v>(Cta criada no orçamento)</v>
          </cell>
          <cell r="D511" t="str">
            <v>(Cta criada no orçamento)</v>
          </cell>
          <cell r="E511" t="str">
            <v>(Cta criada no orçamento)</v>
          </cell>
          <cell r="F511" t="str">
            <v>budget</v>
          </cell>
          <cell r="G511" t="str">
            <v>(Cta criada no orçamento)</v>
          </cell>
          <cell r="H511" t="str">
            <v>MC</v>
          </cell>
          <cell r="I511" t="str">
            <v>OUTRAS</v>
          </cell>
          <cell r="J511" t="str">
            <v>Dobras</v>
          </cell>
        </row>
        <row r="512">
          <cell r="A512" t="str">
            <v>OUTRAS - IPTU</v>
          </cell>
          <cell r="B512" t="str">
            <v>CTA OUTRAS ORÇADA</v>
          </cell>
          <cell r="C512" t="str">
            <v>(Cta criada no orçamento)</v>
          </cell>
          <cell r="D512" t="str">
            <v>(Cta criada no orçamento)</v>
          </cell>
          <cell r="E512" t="str">
            <v>(Cta criada no orçamento)</v>
          </cell>
          <cell r="F512" t="str">
            <v>budget</v>
          </cell>
          <cell r="G512" t="str">
            <v>(Cta criada no orçamento)</v>
          </cell>
          <cell r="H512" t="str">
            <v>MC</v>
          </cell>
          <cell r="I512" t="str">
            <v>OUTRAS</v>
          </cell>
          <cell r="J512" t="str">
            <v>IPTU</v>
          </cell>
        </row>
        <row r="513">
          <cell r="A513" t="str">
            <v>OUTRAS - Manutenção</v>
          </cell>
          <cell r="B513" t="str">
            <v>CTA OUTRAS ORÇADA</v>
          </cell>
          <cell r="C513" t="str">
            <v>(Cta criada no orçamento)</v>
          </cell>
          <cell r="D513" t="str">
            <v>(Cta criada no orçamento)</v>
          </cell>
          <cell r="E513" t="str">
            <v>(Cta criada no orçamento)</v>
          </cell>
          <cell r="F513" t="str">
            <v>budget</v>
          </cell>
          <cell r="G513" t="str">
            <v>(Cta criada no orçamento)</v>
          </cell>
          <cell r="H513" t="str">
            <v>MC</v>
          </cell>
          <cell r="I513" t="str">
            <v>OUTRAS</v>
          </cell>
          <cell r="J513" t="str">
            <v>Manutenção</v>
          </cell>
        </row>
        <row r="514">
          <cell r="A514" t="str">
            <v>OUTRAS - Outras</v>
          </cell>
          <cell r="B514" t="str">
            <v>CTA OUTRAS ORÇADA</v>
          </cell>
          <cell r="C514" t="str">
            <v>(Cta criada no orçamento)</v>
          </cell>
          <cell r="D514" t="str">
            <v>(Cta criada no orçamento)</v>
          </cell>
          <cell r="E514" t="str">
            <v>(Cta criada no orçamento)</v>
          </cell>
          <cell r="F514" t="str">
            <v>budget</v>
          </cell>
          <cell r="G514" t="str">
            <v>(Cta criada no orçamento)</v>
          </cell>
          <cell r="H514" t="str">
            <v>MC</v>
          </cell>
          <cell r="I514" t="str">
            <v>OUTRAS</v>
          </cell>
          <cell r="J514" t="str">
            <v>Outras</v>
          </cell>
        </row>
        <row r="515">
          <cell r="A515" t="str">
            <v>OUTRAS - Segurança e Limpeza</v>
          </cell>
          <cell r="B515" t="str">
            <v>CTA OUTRAS ORÇADA</v>
          </cell>
          <cell r="C515" t="str">
            <v>(Cta criada no orçamento)</v>
          </cell>
          <cell r="D515" t="str">
            <v>(Cta criada no orçamento)</v>
          </cell>
          <cell r="E515" t="str">
            <v>(Cta criada no orçamento)</v>
          </cell>
          <cell r="F515" t="str">
            <v>budget</v>
          </cell>
          <cell r="G515" t="str">
            <v>(Cta criada no orçamento)</v>
          </cell>
          <cell r="H515" t="str">
            <v>MC</v>
          </cell>
          <cell r="I515" t="str">
            <v>OUTRAS</v>
          </cell>
          <cell r="J515" t="str">
            <v>Segurança e Limpeza</v>
          </cell>
        </row>
        <row r="516">
          <cell r="A516" t="str">
            <v>OUTRAS - Serviços PJ</v>
          </cell>
          <cell r="B516" t="str">
            <v>CTA OUTRAS ORÇADA</v>
          </cell>
          <cell r="C516" t="str">
            <v>(Cta criada no orçamento)</v>
          </cell>
          <cell r="D516" t="str">
            <v>(Cta criada no orçamento)</v>
          </cell>
          <cell r="E516" t="str">
            <v>(Cta criada no orçamento)</v>
          </cell>
          <cell r="F516" t="str">
            <v>budget</v>
          </cell>
          <cell r="G516" t="str">
            <v>(Cta criada no orçamento)</v>
          </cell>
          <cell r="H516" t="str">
            <v>MC</v>
          </cell>
          <cell r="I516" t="str">
            <v>OUTRAS</v>
          </cell>
          <cell r="J516" t="str">
            <v>Serviços PJ</v>
          </cell>
        </row>
        <row r="517">
          <cell r="A517" t="str">
            <v>OUTRAS - Utilidades e Serviços</v>
          </cell>
          <cell r="B517" t="str">
            <v>CTA OUTRAS ORÇADA</v>
          </cell>
          <cell r="C517" t="str">
            <v>(Cta criada no orçamento)</v>
          </cell>
          <cell r="D517" t="str">
            <v>(Cta criada no orçamento)</v>
          </cell>
          <cell r="E517" t="str">
            <v>(Cta criada no orçamento)</v>
          </cell>
          <cell r="F517" t="str">
            <v>budget</v>
          </cell>
          <cell r="G517" t="str">
            <v>(Cta criada no orçamento)</v>
          </cell>
          <cell r="H517" t="str">
            <v>MC</v>
          </cell>
          <cell r="I517" t="str">
            <v>OUTRAS</v>
          </cell>
          <cell r="J517" t="str">
            <v>Utilidades e Serviços</v>
          </cell>
        </row>
        <row r="518">
          <cell r="A518" t="str">
            <v>SMO - Outras</v>
          </cell>
          <cell r="B518" t="str">
            <v>CTA SMO ORÇADA</v>
          </cell>
          <cell r="C518" t="str">
            <v>(Cta criada no orçamento)</v>
          </cell>
          <cell r="D518" t="str">
            <v>(Cta criada no orçamento)</v>
          </cell>
          <cell r="E518" t="str">
            <v>(Cta criada no orçamento)</v>
          </cell>
          <cell r="F518" t="str">
            <v>budget</v>
          </cell>
          <cell r="G518" t="str">
            <v>(Cta criada no orçamento)</v>
          </cell>
          <cell r="H518" t="str">
            <v>SG&amp;A</v>
          </cell>
          <cell r="I518" t="str">
            <v>SMO</v>
          </cell>
          <cell r="J518" t="str">
            <v>Outras</v>
          </cell>
        </row>
        <row r="519">
          <cell r="A519" t="str">
            <v>SOUTRAS - Outras</v>
          </cell>
          <cell r="B519" t="str">
            <v>CTA SOUTRAS ORÇADA</v>
          </cell>
          <cell r="C519" t="str">
            <v>(Cta criada no orçamento)</v>
          </cell>
          <cell r="D519" t="str">
            <v>(Cta criada no orçamento)</v>
          </cell>
          <cell r="E519" t="str">
            <v>(Cta criada no orçamento)</v>
          </cell>
          <cell r="F519" t="str">
            <v>budget</v>
          </cell>
          <cell r="G519" t="str">
            <v>(Cta criada no orçamento)</v>
          </cell>
          <cell r="H519" t="str">
            <v>SG&amp;A</v>
          </cell>
          <cell r="I519" t="str">
            <v>SOUTRAS</v>
          </cell>
          <cell r="J519" t="str">
            <v>Outras</v>
          </cell>
        </row>
        <row r="520">
          <cell r="A520" t="str">
            <v>SOUTRAS - Serviços e Consultoria PJ</v>
          </cell>
          <cell r="B520" t="str">
            <v>CTA SOUTRAS ORÇADA</v>
          </cell>
          <cell r="C520" t="str">
            <v>(Cta criada no orçamento)</v>
          </cell>
          <cell r="D520" t="str">
            <v>(Cta criada no orçamento)</v>
          </cell>
          <cell r="E520" t="str">
            <v>(Cta criada no orçamento)</v>
          </cell>
          <cell r="F520" t="str">
            <v>budget</v>
          </cell>
          <cell r="G520" t="str">
            <v>(Cta criada no orçamento)</v>
          </cell>
          <cell r="H520" t="str">
            <v>SG&amp;A</v>
          </cell>
          <cell r="I520" t="str">
            <v>SOUTRAS</v>
          </cell>
          <cell r="J520" t="str">
            <v>Serviços e Consultoria Pj</v>
          </cell>
        </row>
        <row r="521">
          <cell r="A521" t="str">
            <v>TAX - Impostos</v>
          </cell>
          <cell r="B521" t="str">
            <v>CTA TAX ORÇADA</v>
          </cell>
          <cell r="C521" t="str">
            <v>(Cta criada no orçamento)</v>
          </cell>
          <cell r="D521" t="str">
            <v>(Cta criada no orçamento)</v>
          </cell>
          <cell r="E521" t="str">
            <v>(Cta criada no orçamento)</v>
          </cell>
          <cell r="F521" t="str">
            <v>budget</v>
          </cell>
          <cell r="G521" t="str">
            <v>(Cta criada no orçamento)</v>
          </cell>
          <cell r="H521" t="str">
            <v>MC</v>
          </cell>
          <cell r="I521" t="str">
            <v>TAX</v>
          </cell>
          <cell r="J521" t="str">
            <v>Impostos</v>
          </cell>
        </row>
        <row r="522">
          <cell r="A522" t="str">
            <v>Despesa com Viagem</v>
          </cell>
          <cell r="B522" t="str">
            <v>DESPESAS COM VIAGEM</v>
          </cell>
          <cell r="C522" t="str">
            <v>(Cta criada no orçamento)</v>
          </cell>
          <cell r="D522" t="str">
            <v>(Cta criada no orçamento)</v>
          </cell>
          <cell r="E522" t="str">
            <v>(Cta criada no orçamento)</v>
          </cell>
          <cell r="F522" t="str">
            <v>budget</v>
          </cell>
          <cell r="G522" t="str">
            <v>(Cta criada no orçamento)</v>
          </cell>
          <cell r="H522" t="str">
            <v>SG&amp;A</v>
          </cell>
          <cell r="I522" t="str">
            <v>SOUTRAS</v>
          </cell>
          <cell r="J522" t="str">
            <v>Despesas de viagens</v>
          </cell>
        </row>
      </sheetData>
      <sheetData sheetId="4"/>
      <sheetData sheetId="5"/>
      <sheetData sheetId="6"/>
      <sheetData sheetId="7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auguradas 2011"/>
      <sheetName val="Encerradas 2011"/>
      <sheetName val="CENTRO DE CUSTOS"/>
      <sheetName val="CONTAS CONTÁBEIS"/>
      <sheetName val="BD AB &amp; Franq."/>
      <sheetName val="GRUPO  ESTAPAR"/>
      <sheetName val="NATUREZA X CTA CONTÁBEIS"/>
      <sheetName val="LOG"/>
      <sheetName val="DC 2011.11"/>
    </sheetNames>
    <sheetDataSet>
      <sheetData sheetId="0"/>
      <sheetData sheetId="1"/>
      <sheetData sheetId="2"/>
      <sheetData sheetId="3"/>
      <sheetData sheetId="4">
        <row r="1">
          <cell r="C1">
            <v>1</v>
          </cell>
          <cell r="D1">
            <v>2</v>
          </cell>
          <cell r="E1">
            <v>3</v>
          </cell>
          <cell r="F1">
            <v>4</v>
          </cell>
          <cell r="G1">
            <v>5</v>
          </cell>
          <cell r="H1">
            <v>6</v>
          </cell>
          <cell r="I1">
            <v>7</v>
          </cell>
          <cell r="J1">
            <v>8</v>
          </cell>
          <cell r="K1">
            <v>9</v>
          </cell>
          <cell r="L1">
            <v>10</v>
          </cell>
          <cell r="M1">
            <v>11</v>
          </cell>
        </row>
        <row r="2">
          <cell r="C2" t="str">
            <v>Cod_SAC</v>
          </cell>
          <cell r="D2" t="str">
            <v>NOME_SISTEMA</v>
          </cell>
          <cell r="E2" t="str">
            <v>SEGMENTO</v>
          </cell>
          <cell r="F2" t="str">
            <v>VAGAS</v>
          </cell>
          <cell r="G2" t="str">
            <v>UF</v>
          </cell>
          <cell r="H2" t="str">
            <v>UF_COMPLETO</v>
          </cell>
          <cell r="I2" t="str">
            <v>CIDADE</v>
          </cell>
          <cell r="J2" t="str">
            <v>ENDERECO</v>
          </cell>
          <cell r="K2" t="str">
            <v>GARAGEM</v>
          </cell>
          <cell r="L2" t="str">
            <v>GRUPO</v>
          </cell>
          <cell r="M2" t="str">
            <v>EMPRESA</v>
          </cell>
        </row>
        <row r="3">
          <cell r="C3" t="str">
            <v>0035-5</v>
          </cell>
          <cell r="D3" t="str">
            <v>CLUBE DO BANESPA</v>
          </cell>
          <cell r="E3" t="str">
            <v>CLUBE</v>
          </cell>
          <cell r="F3">
            <v>534</v>
          </cell>
          <cell r="G3" t="str">
            <v>SP</v>
          </cell>
          <cell r="H3" t="str">
            <v>SÃO PAULO</v>
          </cell>
          <cell r="I3" t="str">
            <v xml:space="preserve">SÃO PAULO </v>
          </cell>
          <cell r="J3" t="str">
            <v>RUA SEBASTIÃO / SANTO AMARO,  270</v>
          </cell>
          <cell r="K3">
            <v>1</v>
          </cell>
          <cell r="L3" t="str">
            <v xml:space="preserve">AFONSO BRAZ  </v>
          </cell>
          <cell r="M3" t="str">
            <v>AVG</v>
          </cell>
        </row>
        <row r="4">
          <cell r="C4" t="str">
            <v>0036-0</v>
          </cell>
          <cell r="D4" t="str">
            <v>COMENDADOR - FNAC</v>
          </cell>
          <cell r="E4" t="str">
            <v>EDIFÍCIO COMERCIAL</v>
          </cell>
          <cell r="F4">
            <v>457</v>
          </cell>
          <cell r="G4" t="str">
            <v>SP</v>
          </cell>
          <cell r="H4" t="str">
            <v>SÃO PAULO</v>
          </cell>
          <cell r="I4" t="str">
            <v xml:space="preserve">SÃO PAULO </v>
          </cell>
          <cell r="J4" t="str">
            <v xml:space="preserve">AL. SANTOS, 960 </v>
          </cell>
          <cell r="K4">
            <v>1</v>
          </cell>
          <cell r="L4" t="str">
            <v xml:space="preserve">AFONSO BRAZ  </v>
          </cell>
          <cell r="M4" t="str">
            <v>AVG</v>
          </cell>
        </row>
        <row r="5">
          <cell r="C5" t="str">
            <v>0024-1</v>
          </cell>
          <cell r="D5" t="str">
            <v>BLUE TREE BERRINI</v>
          </cell>
          <cell r="E5" t="str">
            <v>HOTEL</v>
          </cell>
          <cell r="F5">
            <v>318</v>
          </cell>
          <cell r="G5" t="str">
            <v>SP</v>
          </cell>
          <cell r="H5" t="str">
            <v>SÃO PAULO</v>
          </cell>
          <cell r="I5" t="str">
            <v xml:space="preserve">SÃO PAULO </v>
          </cell>
          <cell r="J5" t="str">
            <v>RUA QUINTANA,  1012</v>
          </cell>
          <cell r="K5">
            <v>1</v>
          </cell>
          <cell r="L5" t="str">
            <v xml:space="preserve">AFONSO BRAZ  </v>
          </cell>
          <cell r="M5" t="str">
            <v>AVG</v>
          </cell>
        </row>
        <row r="6">
          <cell r="C6" t="str">
            <v>0034-5</v>
          </cell>
          <cell r="D6" t="str">
            <v>WTC - MELIÁ HOTEL</v>
          </cell>
          <cell r="E6" t="str">
            <v>HOTEL</v>
          </cell>
          <cell r="F6">
            <v>2038</v>
          </cell>
          <cell r="G6" t="str">
            <v>SP</v>
          </cell>
          <cell r="H6" t="str">
            <v>SÃO PAULO</v>
          </cell>
          <cell r="I6" t="str">
            <v xml:space="preserve">SÃO PAULO </v>
          </cell>
          <cell r="J6" t="str">
            <v>AV. DAS NAÇÕES UNIDAS, 12551 / 12555</v>
          </cell>
          <cell r="K6">
            <v>1</v>
          </cell>
          <cell r="L6" t="str">
            <v xml:space="preserve">AFONSO BRAZ  </v>
          </cell>
          <cell r="M6" t="str">
            <v>AVG</v>
          </cell>
        </row>
        <row r="7">
          <cell r="C7" t="str">
            <v>0038-1</v>
          </cell>
          <cell r="D7" t="str">
            <v xml:space="preserve">INTERLAGOS, SHOPPING </v>
          </cell>
          <cell r="E7" t="str">
            <v>SHOPPING</v>
          </cell>
          <cell r="F7">
            <v>700</v>
          </cell>
          <cell r="G7" t="str">
            <v>SP</v>
          </cell>
          <cell r="H7" t="str">
            <v>SÃO PAULO</v>
          </cell>
          <cell r="I7" t="str">
            <v xml:space="preserve">SÃO PAULO </v>
          </cell>
          <cell r="J7" t="str">
            <v>AV. INTERLAGOS, 2255</v>
          </cell>
          <cell r="K7">
            <v>1</v>
          </cell>
          <cell r="L7" t="str">
            <v xml:space="preserve">AFONSO BRAZ  </v>
          </cell>
          <cell r="M7" t="str">
            <v>AVG</v>
          </cell>
        </row>
        <row r="8">
          <cell r="C8" t="str">
            <v>0027-8</v>
          </cell>
          <cell r="D8" t="str">
            <v>FREI CANECA, SHOPPING</v>
          </cell>
          <cell r="E8" t="str">
            <v>SHOPPING</v>
          </cell>
          <cell r="F8">
            <v>982</v>
          </cell>
          <cell r="G8" t="str">
            <v>SP</v>
          </cell>
          <cell r="H8" t="str">
            <v>SÃO PAULO</v>
          </cell>
          <cell r="I8" t="str">
            <v xml:space="preserve">SÃO PAULO </v>
          </cell>
          <cell r="J8" t="str">
            <v>RUA FREI CANECA, 569  1º / 5º SUB</v>
          </cell>
          <cell r="K8">
            <v>1</v>
          </cell>
          <cell r="L8" t="str">
            <v xml:space="preserve">AFONSO BRAZ  </v>
          </cell>
          <cell r="M8" t="str">
            <v>AVG</v>
          </cell>
        </row>
        <row r="9">
          <cell r="C9" t="str">
            <v>2038-8</v>
          </cell>
          <cell r="D9" t="str">
            <v>PARAÍSO MEDICAL CENTER</v>
          </cell>
          <cell r="E9" t="str">
            <v>EDIFÍCIO COMERCIAL</v>
          </cell>
          <cell r="F9">
            <v>75</v>
          </cell>
          <cell r="G9" t="str">
            <v>SP</v>
          </cell>
          <cell r="H9" t="str">
            <v>SÃO PAULO</v>
          </cell>
          <cell r="I9" t="str">
            <v>SÃO PAULO</v>
          </cell>
          <cell r="J9" t="str">
            <v>RUA ABÍLIO SOARES, 218/234</v>
          </cell>
          <cell r="K9">
            <v>1</v>
          </cell>
          <cell r="L9" t="str">
            <v xml:space="preserve">AFONSO BRAZ  </v>
          </cell>
          <cell r="M9" t="str">
            <v>C3 PARKING</v>
          </cell>
        </row>
        <row r="10">
          <cell r="C10" t="str">
            <v>2036 -7</v>
          </cell>
          <cell r="D10" t="str">
            <v>CITIBANK HALL</v>
          </cell>
          <cell r="E10" t="str">
            <v>TERRENO</v>
          </cell>
          <cell r="F10">
            <v>60</v>
          </cell>
          <cell r="G10" t="str">
            <v>SP</v>
          </cell>
          <cell r="H10" t="str">
            <v>SÃO PAULO</v>
          </cell>
          <cell r="I10" t="str">
            <v>SÃO PAULO</v>
          </cell>
          <cell r="J10" t="str">
            <v>AV. JAMARIS, 213</v>
          </cell>
          <cell r="K10">
            <v>1</v>
          </cell>
          <cell r="L10" t="str">
            <v xml:space="preserve">AFONSO BRAZ  </v>
          </cell>
          <cell r="M10" t="str">
            <v>C3 PARKING</v>
          </cell>
        </row>
        <row r="11">
          <cell r="C11" t="str">
            <v>2035-1</v>
          </cell>
          <cell r="D11" t="str">
            <v>TERRENO BRÁS</v>
          </cell>
          <cell r="E11" t="str">
            <v>TERRENO</v>
          </cell>
          <cell r="F11">
            <v>80</v>
          </cell>
          <cell r="G11" t="str">
            <v>SP</v>
          </cell>
          <cell r="H11" t="str">
            <v>SÃO PAULO</v>
          </cell>
          <cell r="I11" t="str">
            <v>SÃO PAULO</v>
          </cell>
          <cell r="J11" t="str">
            <v>RUA MARCOS ARRUDA, 364</v>
          </cell>
          <cell r="K11">
            <v>1</v>
          </cell>
          <cell r="L11" t="str">
            <v xml:space="preserve">AFONSO BRAZ  </v>
          </cell>
          <cell r="M11" t="str">
            <v>C3 PARKING</v>
          </cell>
        </row>
        <row r="12">
          <cell r="C12" t="str">
            <v>2034-6</v>
          </cell>
          <cell r="D12" t="str">
            <v>TERRENO BOM RETIRO</v>
          </cell>
          <cell r="E12" t="str">
            <v>TERRENO</v>
          </cell>
          <cell r="F12">
            <v>150</v>
          </cell>
          <cell r="G12" t="str">
            <v>SP</v>
          </cell>
          <cell r="H12" t="str">
            <v>SÃO PAULO</v>
          </cell>
          <cell r="I12" t="str">
            <v>SÃO PAULO</v>
          </cell>
          <cell r="J12" t="str">
            <v>RUA JARAGUÁ, 734</v>
          </cell>
          <cell r="K12">
            <v>1</v>
          </cell>
          <cell r="L12" t="str">
            <v xml:space="preserve">AFONSO BRAZ  </v>
          </cell>
          <cell r="M12" t="str">
            <v>C3 PARKING</v>
          </cell>
        </row>
        <row r="13">
          <cell r="C13" t="str">
            <v>2037 -2</v>
          </cell>
          <cell r="D13" t="str">
            <v>TERRENO AMÂNCIO DE CARVALHO</v>
          </cell>
          <cell r="E13" t="str">
            <v>TERRENO</v>
          </cell>
          <cell r="F13">
            <v>40</v>
          </cell>
          <cell r="G13" t="str">
            <v>SP</v>
          </cell>
          <cell r="H13" t="str">
            <v>SÃO PAULO</v>
          </cell>
          <cell r="I13" t="str">
            <v>SÃO PAULO</v>
          </cell>
          <cell r="J13" t="str">
            <v>RUA DOUTOR AMÂNCIO DE CARVALHO, 72</v>
          </cell>
          <cell r="K13">
            <v>1</v>
          </cell>
          <cell r="L13" t="str">
            <v xml:space="preserve">AFONSO BRAZ  </v>
          </cell>
          <cell r="M13" t="str">
            <v>C3 PARKING</v>
          </cell>
        </row>
        <row r="14">
          <cell r="C14" t="str">
            <v>2021-1</v>
          </cell>
          <cell r="D14" t="str">
            <v>BIRMANN 9</v>
          </cell>
          <cell r="E14" t="str">
            <v>EDIFÍCIO COMERCIAL</v>
          </cell>
          <cell r="F14">
            <v>386</v>
          </cell>
          <cell r="G14" t="str">
            <v>SP</v>
          </cell>
          <cell r="H14" t="str">
            <v>SÃO PAULO</v>
          </cell>
          <cell r="I14" t="str">
            <v xml:space="preserve">SÃO PAULO </v>
          </cell>
          <cell r="J14" t="str">
            <v>RUA ENG. FRANCISCO PITTA BRITO , 125</v>
          </cell>
          <cell r="K14">
            <v>1</v>
          </cell>
          <cell r="L14" t="str">
            <v xml:space="preserve">AFONSO BRAZ  </v>
          </cell>
          <cell r="M14" t="str">
            <v>C3 PARKING</v>
          </cell>
        </row>
        <row r="15">
          <cell r="C15" t="str">
            <v>2012-4</v>
          </cell>
          <cell r="D15" t="str">
            <v>CASA DEL LAVORO</v>
          </cell>
          <cell r="E15" t="str">
            <v>EDIFÍCIO COMERCIAL</v>
          </cell>
          <cell r="F15">
            <v>90</v>
          </cell>
          <cell r="G15" t="str">
            <v>SP</v>
          </cell>
          <cell r="H15" t="str">
            <v>SÃO PAULO</v>
          </cell>
          <cell r="I15" t="str">
            <v xml:space="preserve">SÃO PAULO </v>
          </cell>
          <cell r="J15" t="str">
            <v>AL. RIBEIRÃO PRETO, 130</v>
          </cell>
          <cell r="K15">
            <v>1</v>
          </cell>
          <cell r="L15" t="str">
            <v xml:space="preserve">AFONSO BRAZ  </v>
          </cell>
          <cell r="M15" t="str">
            <v>C3 PARKING</v>
          </cell>
        </row>
        <row r="16">
          <cell r="C16" t="str">
            <v>2016-7</v>
          </cell>
          <cell r="D16" t="str">
            <v>CIEE</v>
          </cell>
          <cell r="E16" t="str">
            <v>EDIFÍCIO COMERCIAL</v>
          </cell>
          <cell r="F16">
            <v>116</v>
          </cell>
          <cell r="G16" t="str">
            <v>SP</v>
          </cell>
          <cell r="H16" t="str">
            <v>SÃO PAULO</v>
          </cell>
          <cell r="I16" t="str">
            <v xml:space="preserve">SÃO PAULO </v>
          </cell>
          <cell r="J16" t="str">
            <v>RUA TABAPUÃ, 445</v>
          </cell>
          <cell r="K16">
            <v>1</v>
          </cell>
          <cell r="L16" t="str">
            <v xml:space="preserve">AFONSO BRAZ  </v>
          </cell>
          <cell r="M16" t="str">
            <v>C3 PARKING</v>
          </cell>
        </row>
        <row r="17">
          <cell r="C17" t="str">
            <v>2028-0</v>
          </cell>
          <cell r="D17" t="str">
            <v>BRUMADINHO, ED.</v>
          </cell>
          <cell r="E17" t="str">
            <v>EDIFÍCIO COMERCIAL</v>
          </cell>
          <cell r="F17">
            <v>100</v>
          </cell>
          <cell r="G17" t="str">
            <v>SP</v>
          </cell>
          <cell r="H17" t="str">
            <v>SÃO PAULO</v>
          </cell>
          <cell r="I17" t="str">
            <v xml:space="preserve">SÃO PAULO </v>
          </cell>
          <cell r="J17" t="str">
            <v>RUA GERALDO CAMPOS MOREIRA, 109</v>
          </cell>
          <cell r="K17">
            <v>1</v>
          </cell>
          <cell r="L17" t="str">
            <v xml:space="preserve">AFONSO BRAZ  </v>
          </cell>
          <cell r="M17" t="str">
            <v>C3 PARKING</v>
          </cell>
        </row>
        <row r="18">
          <cell r="C18" t="str">
            <v>2019-3</v>
          </cell>
          <cell r="D18" t="str">
            <v xml:space="preserve">INTERCITY BERRINI </v>
          </cell>
          <cell r="E18" t="str">
            <v>EDIFÍCIO COMERCIAL</v>
          </cell>
          <cell r="F18">
            <v>128</v>
          </cell>
          <cell r="G18" t="str">
            <v>SP</v>
          </cell>
          <cell r="H18" t="str">
            <v>SÃO PAULO</v>
          </cell>
          <cell r="I18" t="str">
            <v xml:space="preserve">SÃO PAULO </v>
          </cell>
          <cell r="J18" t="str">
            <v xml:space="preserve">RUA ALCIDES LOURENÇO DA ROCHA, 136 </v>
          </cell>
          <cell r="K18">
            <v>1</v>
          </cell>
          <cell r="L18" t="str">
            <v xml:space="preserve">AFONSO BRAZ  </v>
          </cell>
          <cell r="M18" t="str">
            <v>C3 PARKING</v>
          </cell>
        </row>
        <row r="19">
          <cell r="C19" t="str">
            <v>2014-6</v>
          </cell>
          <cell r="D19" t="str">
            <v>MIAMI CENTER</v>
          </cell>
          <cell r="E19" t="str">
            <v>EDIFÍCIO COMERCIAL</v>
          </cell>
          <cell r="F19">
            <v>80</v>
          </cell>
          <cell r="G19" t="str">
            <v>SP</v>
          </cell>
          <cell r="H19" t="str">
            <v>SÃO PAULO</v>
          </cell>
          <cell r="I19" t="str">
            <v xml:space="preserve">SÃO PAULO </v>
          </cell>
          <cell r="J19" t="str">
            <v>RUA SÃO CARLOS DO PINHAL, 696</v>
          </cell>
          <cell r="K19">
            <v>1</v>
          </cell>
          <cell r="L19" t="str">
            <v xml:space="preserve">AFONSO BRAZ  </v>
          </cell>
          <cell r="M19" t="str">
            <v>C3 PARKING</v>
          </cell>
        </row>
        <row r="20">
          <cell r="C20" t="str">
            <v>2010-4</v>
          </cell>
          <cell r="D20" t="str">
            <v>PAESE SALSANO</v>
          </cell>
          <cell r="E20" t="str">
            <v>EDIFÍCIO COMERCIAL</v>
          </cell>
          <cell r="F20">
            <v>117</v>
          </cell>
          <cell r="G20" t="str">
            <v>SP</v>
          </cell>
          <cell r="H20" t="str">
            <v>SÃO PAULO</v>
          </cell>
          <cell r="I20" t="str">
            <v xml:space="preserve">SÃO PAULO </v>
          </cell>
          <cell r="J20" t="str">
            <v>RUA ABÍLIO SOARES, 198</v>
          </cell>
          <cell r="K20">
            <v>1</v>
          </cell>
          <cell r="L20" t="str">
            <v xml:space="preserve">AFONSO BRAZ  </v>
          </cell>
          <cell r="M20" t="str">
            <v>C3 PARKING</v>
          </cell>
        </row>
        <row r="21">
          <cell r="C21" t="str">
            <v>2020-6</v>
          </cell>
          <cell r="D21" t="str">
            <v xml:space="preserve">ALEF RESIDENCIAL </v>
          </cell>
          <cell r="E21" t="str">
            <v>HOTEL</v>
          </cell>
          <cell r="F21">
            <v>110</v>
          </cell>
          <cell r="G21" t="str">
            <v>SP</v>
          </cell>
          <cell r="H21" t="str">
            <v>SÃO PAULO</v>
          </cell>
          <cell r="I21" t="str">
            <v xml:space="preserve">SÃO PAULO </v>
          </cell>
          <cell r="J21" t="str">
            <v xml:space="preserve">RUA MARQUÊS DE ITÚ, 816 </v>
          </cell>
          <cell r="K21">
            <v>1</v>
          </cell>
          <cell r="L21" t="str">
            <v xml:space="preserve">AFONSO BRAZ  </v>
          </cell>
          <cell r="M21" t="str">
            <v>C3 PARKING</v>
          </cell>
        </row>
        <row r="22">
          <cell r="C22" t="str">
            <v>2018-8</v>
          </cell>
          <cell r="D22" t="str">
            <v>BLUE TREE PAULISTA</v>
          </cell>
          <cell r="E22" t="str">
            <v>HOTEL</v>
          </cell>
          <cell r="F22">
            <v>250</v>
          </cell>
          <cell r="G22" t="str">
            <v>SP</v>
          </cell>
          <cell r="H22" t="str">
            <v>SÃO PAULO</v>
          </cell>
          <cell r="I22" t="str">
            <v xml:space="preserve">SÃO PAULO </v>
          </cell>
          <cell r="J22" t="str">
            <v>RUA PEIXOTO GOMIDE, 707</v>
          </cell>
          <cell r="K22">
            <v>1</v>
          </cell>
          <cell r="L22" t="str">
            <v xml:space="preserve">AFONSO BRAZ  </v>
          </cell>
          <cell r="M22" t="str">
            <v>C3 PARKING</v>
          </cell>
        </row>
        <row r="23">
          <cell r="C23" t="str">
            <v>2024-8</v>
          </cell>
          <cell r="D23" t="str">
            <v>FORTUNE</v>
          </cell>
          <cell r="E23" t="str">
            <v>HOTEL</v>
          </cell>
          <cell r="F23">
            <v>102</v>
          </cell>
          <cell r="G23" t="str">
            <v>SP</v>
          </cell>
          <cell r="H23" t="str">
            <v>SÃO PAULO</v>
          </cell>
          <cell r="I23" t="str">
            <v xml:space="preserve">SÃO PAULO </v>
          </cell>
          <cell r="J23" t="str">
            <v>RUA HADDOCK LOBO, 804</v>
          </cell>
          <cell r="K23">
            <v>1</v>
          </cell>
          <cell r="L23" t="str">
            <v xml:space="preserve">AFONSO BRAZ  </v>
          </cell>
          <cell r="M23" t="str">
            <v>C3 PARKING</v>
          </cell>
        </row>
        <row r="24">
          <cell r="C24" t="str">
            <v>2022-6</v>
          </cell>
          <cell r="D24" t="str">
            <v>GOLDEN TOWER</v>
          </cell>
          <cell r="E24" t="str">
            <v>HOTEL</v>
          </cell>
          <cell r="F24">
            <v>90</v>
          </cell>
          <cell r="G24" t="str">
            <v>SP</v>
          </cell>
          <cell r="H24" t="str">
            <v>SÃO PAULO</v>
          </cell>
          <cell r="I24" t="str">
            <v xml:space="preserve">SÃO PAULO </v>
          </cell>
          <cell r="J24" t="str">
            <v xml:space="preserve">AV. CIDADE JARDIM, 411 </v>
          </cell>
          <cell r="K24">
            <v>1</v>
          </cell>
          <cell r="L24" t="str">
            <v xml:space="preserve">AFONSO BRAZ  </v>
          </cell>
          <cell r="M24" t="str">
            <v>C3 PARKING</v>
          </cell>
        </row>
        <row r="25">
          <cell r="C25" t="str">
            <v>2015-1</v>
          </cell>
          <cell r="D25" t="str">
            <v>LANDMARK</v>
          </cell>
          <cell r="E25" t="str">
            <v>HOTEL</v>
          </cell>
          <cell r="F25">
            <v>98</v>
          </cell>
          <cell r="G25" t="str">
            <v>SP</v>
          </cell>
          <cell r="H25" t="str">
            <v>SÃO PAULO</v>
          </cell>
          <cell r="I25" t="str">
            <v xml:space="preserve">SÃO PAULO </v>
          </cell>
          <cell r="J25" t="str">
            <v>AL. JAÚ, 1607</v>
          </cell>
          <cell r="K25">
            <v>1</v>
          </cell>
          <cell r="L25" t="str">
            <v xml:space="preserve">AFONSO BRAZ  </v>
          </cell>
          <cell r="M25" t="str">
            <v>C3 PARKING</v>
          </cell>
        </row>
        <row r="26">
          <cell r="C26" t="str">
            <v>2013-0</v>
          </cell>
          <cell r="D26" t="str">
            <v>MERCURI TRIANON</v>
          </cell>
          <cell r="E26" t="str">
            <v>HOTEL</v>
          </cell>
          <cell r="F26">
            <v>90</v>
          </cell>
          <cell r="G26" t="str">
            <v>SP</v>
          </cell>
          <cell r="H26" t="str">
            <v>SÃO PAULO</v>
          </cell>
          <cell r="I26" t="str">
            <v xml:space="preserve">SÃO PAULO </v>
          </cell>
          <cell r="J26" t="str">
            <v>RUA SÃO CARLOS DO PINHAL, 87</v>
          </cell>
          <cell r="K26">
            <v>1</v>
          </cell>
          <cell r="L26" t="str">
            <v xml:space="preserve">AFONSO BRAZ  </v>
          </cell>
          <cell r="M26" t="str">
            <v>C3 PARKING</v>
          </cell>
        </row>
        <row r="27">
          <cell r="C27" t="str">
            <v>2011-0</v>
          </cell>
          <cell r="D27" t="str">
            <v>THE ADVANCE</v>
          </cell>
          <cell r="E27" t="str">
            <v>HOTEL</v>
          </cell>
          <cell r="F27">
            <v>118</v>
          </cell>
          <cell r="G27" t="str">
            <v>SP</v>
          </cell>
          <cell r="H27" t="str">
            <v>SÃO PAULO</v>
          </cell>
          <cell r="I27" t="str">
            <v xml:space="preserve">SÃO PAULO </v>
          </cell>
          <cell r="J27" t="str">
            <v>RUA BELA CINTRA, 1356</v>
          </cell>
          <cell r="K27">
            <v>1</v>
          </cell>
          <cell r="L27" t="str">
            <v xml:space="preserve">AFONSO BRAZ  </v>
          </cell>
          <cell r="M27" t="str">
            <v>C3 PARKING</v>
          </cell>
        </row>
        <row r="28">
          <cell r="C28" t="str">
            <v>2031-0</v>
          </cell>
          <cell r="D28" t="str">
            <v>TIMES SQUARE</v>
          </cell>
          <cell r="E28" t="str">
            <v>HOTEL</v>
          </cell>
          <cell r="F28">
            <v>418</v>
          </cell>
          <cell r="G28" t="str">
            <v>SP</v>
          </cell>
          <cell r="H28" t="str">
            <v>SÃO PAULO</v>
          </cell>
          <cell r="I28" t="str">
            <v xml:space="preserve">SÃO PAULO </v>
          </cell>
          <cell r="J28" t="str">
            <v>AL. JAMARIS, 100</v>
          </cell>
          <cell r="K28">
            <v>1</v>
          </cell>
          <cell r="L28" t="str">
            <v xml:space="preserve">AFONSO BRAZ  </v>
          </cell>
          <cell r="M28" t="str">
            <v>C3 PARKING</v>
          </cell>
        </row>
        <row r="29">
          <cell r="C29" t="str">
            <v>2026-9</v>
          </cell>
          <cell r="D29" t="str">
            <v>E.S.P.M. II</v>
          </cell>
          <cell r="E29" t="str">
            <v>INSTITUIÇÃO DE ENSINO</v>
          </cell>
          <cell r="F29">
            <v>184</v>
          </cell>
          <cell r="G29" t="str">
            <v>SP</v>
          </cell>
          <cell r="H29" t="str">
            <v>SÃO PAULO</v>
          </cell>
          <cell r="I29" t="str">
            <v xml:space="preserve">SÃO PAULO </v>
          </cell>
          <cell r="J29" t="str">
            <v xml:space="preserve">RUA JOAQUIM TÁVORA,  1240 </v>
          </cell>
          <cell r="K29">
            <v>1</v>
          </cell>
          <cell r="L29" t="str">
            <v xml:space="preserve">AFONSO BRAZ  </v>
          </cell>
          <cell r="M29" t="str">
            <v>C3 PARKING</v>
          </cell>
        </row>
        <row r="30">
          <cell r="C30" t="str">
            <v>2032-4</v>
          </cell>
          <cell r="D30" t="str">
            <v>RAPOSO, SHOPPING</v>
          </cell>
          <cell r="E30" t="str">
            <v>SHOPPING</v>
          </cell>
          <cell r="F30">
            <v>1300</v>
          </cell>
          <cell r="G30" t="str">
            <v>SP</v>
          </cell>
          <cell r="H30" t="str">
            <v>SÃO PAULO</v>
          </cell>
          <cell r="I30" t="str">
            <v xml:space="preserve">SÃO PAULO </v>
          </cell>
          <cell r="J30" t="str">
            <v>ROD. RAPOSO TAVARES, KM 14,5</v>
          </cell>
          <cell r="K30">
            <v>1</v>
          </cell>
          <cell r="L30" t="str">
            <v xml:space="preserve">AFONSO BRAZ  </v>
          </cell>
          <cell r="M30" t="str">
            <v>C3 PARKING</v>
          </cell>
        </row>
        <row r="31">
          <cell r="C31" t="str">
            <v>2027-4</v>
          </cell>
          <cell r="D31" t="str">
            <v>JURUPIS II</v>
          </cell>
          <cell r="E31" t="str">
            <v>TERRENO</v>
          </cell>
          <cell r="F31">
            <v>30</v>
          </cell>
          <cell r="G31" t="str">
            <v>SP</v>
          </cell>
          <cell r="H31" t="str">
            <v>SÃO PAULO</v>
          </cell>
          <cell r="I31" t="str">
            <v xml:space="preserve">SÃO PAULO </v>
          </cell>
          <cell r="J31" t="str">
            <v>AL. DOS JURUPIS, 679</v>
          </cell>
          <cell r="K31">
            <v>1</v>
          </cell>
          <cell r="L31" t="str">
            <v xml:space="preserve">AFONSO BRAZ  </v>
          </cell>
          <cell r="M31" t="str">
            <v>C3 PARKING</v>
          </cell>
        </row>
        <row r="32">
          <cell r="C32" t="str">
            <v>2029-5</v>
          </cell>
          <cell r="D32" t="str">
            <v>NOVOTEL JARAGUÁ</v>
          </cell>
          <cell r="E32" t="str">
            <v>HOTEL</v>
          </cell>
          <cell r="F32">
            <v>10</v>
          </cell>
          <cell r="G32" t="str">
            <v>SP</v>
          </cell>
          <cell r="H32" t="str">
            <v>SÃO PAULO</v>
          </cell>
          <cell r="I32" t="str">
            <v xml:space="preserve">SÃO PAULO </v>
          </cell>
          <cell r="J32" t="str">
            <v>RUA MARTINS FONTES, 70 / 77</v>
          </cell>
          <cell r="K32">
            <v>1</v>
          </cell>
          <cell r="L32" t="str">
            <v xml:space="preserve">AFONSO BRAZ  </v>
          </cell>
          <cell r="M32" t="str">
            <v>C3 PARKING</v>
          </cell>
        </row>
        <row r="33">
          <cell r="C33" t="str">
            <v>1010-9</v>
          </cell>
          <cell r="D33" t="str">
            <v>TIERS II</v>
          </cell>
          <cell r="E33" t="str">
            <v>TERRENO</v>
          </cell>
          <cell r="F33">
            <v>100</v>
          </cell>
          <cell r="G33" t="str">
            <v>SP</v>
          </cell>
          <cell r="H33" t="str">
            <v>SÃO PAULO</v>
          </cell>
          <cell r="I33" t="str">
            <v>SÃO PAULO</v>
          </cell>
          <cell r="J33" t="str">
            <v>RUA TIERS, 155</v>
          </cell>
          <cell r="K33">
            <v>1</v>
          </cell>
          <cell r="L33" t="str">
            <v xml:space="preserve">AFONSO BRAZ  </v>
          </cell>
          <cell r="M33" t="str">
            <v>CMC</v>
          </cell>
        </row>
        <row r="34">
          <cell r="C34" t="str">
            <v>1002-6</v>
          </cell>
          <cell r="D34" t="str">
            <v>TEC TRANSAMÉRICA EXPO CENTER</v>
          </cell>
          <cell r="E34" t="str">
            <v>CENTRO DE CONVENÇÕES</v>
          </cell>
          <cell r="F34">
            <v>1900</v>
          </cell>
          <cell r="G34" t="str">
            <v>SP</v>
          </cell>
          <cell r="H34" t="str">
            <v>SÃO PAULO</v>
          </cell>
          <cell r="I34" t="str">
            <v xml:space="preserve">SÃO PAULO </v>
          </cell>
          <cell r="J34" t="str">
            <v>AV. DR. MARIO VILAS BOAS RODRIGUES, 387</v>
          </cell>
          <cell r="K34">
            <v>1</v>
          </cell>
          <cell r="L34" t="str">
            <v xml:space="preserve">AFONSO BRAZ  </v>
          </cell>
          <cell r="M34" t="str">
            <v>CMC</v>
          </cell>
        </row>
        <row r="35">
          <cell r="C35" t="str">
            <v>0897-9</v>
          </cell>
          <cell r="D35" t="str">
            <v>BERRINI 550</v>
          </cell>
          <cell r="E35" t="str">
            <v>EDIFÍCIO COMERCIAL</v>
          </cell>
          <cell r="F35">
            <v>186</v>
          </cell>
          <cell r="G35" t="str">
            <v>SP</v>
          </cell>
          <cell r="H35" t="str">
            <v>SÃO PAULO</v>
          </cell>
          <cell r="I35" t="str">
            <v xml:space="preserve">SÃO PAULO </v>
          </cell>
          <cell r="J35" t="str">
            <v>AV. ENG. LUIZ CARLOS BERRINI, 550</v>
          </cell>
          <cell r="K35">
            <v>1</v>
          </cell>
          <cell r="L35" t="str">
            <v xml:space="preserve">AFONSO BRAZ  </v>
          </cell>
          <cell r="M35" t="str">
            <v>CMC</v>
          </cell>
        </row>
        <row r="36">
          <cell r="C36" t="str">
            <v>0994-0</v>
          </cell>
          <cell r="D36" t="str">
            <v>BRASCAN CENTURY PLAZA</v>
          </cell>
          <cell r="E36" t="str">
            <v>EDIFÍCIO COMERCIAL</v>
          </cell>
          <cell r="F36">
            <v>1200</v>
          </cell>
          <cell r="G36" t="str">
            <v>SP</v>
          </cell>
          <cell r="H36" t="str">
            <v>SÃO PAULO</v>
          </cell>
          <cell r="I36" t="str">
            <v xml:space="preserve">SÃO PAULO </v>
          </cell>
          <cell r="J36" t="str">
            <v>RUA BANDEIRA PAULISTA COM RUA JOAQUIM FLORIANO, 466</v>
          </cell>
          <cell r="K36">
            <v>1</v>
          </cell>
          <cell r="L36" t="str">
            <v xml:space="preserve">AFONSO BRAZ  </v>
          </cell>
          <cell r="M36" t="str">
            <v>CMC</v>
          </cell>
        </row>
        <row r="37">
          <cell r="C37" t="str">
            <v>0982-6</v>
          </cell>
          <cell r="D37" t="str">
            <v>IMPERIAL BERRINI</v>
          </cell>
          <cell r="E37" t="str">
            <v>EDIFÍCIO COMERCIAL</v>
          </cell>
          <cell r="F37">
            <v>239</v>
          </cell>
          <cell r="G37" t="str">
            <v>SP</v>
          </cell>
          <cell r="H37" t="str">
            <v>SÃO PAULO</v>
          </cell>
          <cell r="I37" t="str">
            <v xml:space="preserve">SÃO PAULO </v>
          </cell>
          <cell r="J37" t="str">
            <v>RUA ALCIDES RICARDINI NEVES, 12</v>
          </cell>
          <cell r="K37">
            <v>1</v>
          </cell>
          <cell r="L37" t="str">
            <v xml:space="preserve">AFONSO BRAZ  </v>
          </cell>
          <cell r="M37" t="str">
            <v>CMC</v>
          </cell>
        </row>
        <row r="38">
          <cell r="C38" t="str">
            <v>0895-8</v>
          </cell>
          <cell r="D38" t="str">
            <v xml:space="preserve">PARK LANE GARAGEM  </v>
          </cell>
          <cell r="E38" t="str">
            <v>EDIFÍCIO COMERCIAL</v>
          </cell>
          <cell r="F38">
            <v>70</v>
          </cell>
          <cell r="G38" t="str">
            <v>SP</v>
          </cell>
          <cell r="H38" t="str">
            <v>SÃO PAULO</v>
          </cell>
          <cell r="I38" t="str">
            <v xml:space="preserve">SÃO PAULO </v>
          </cell>
          <cell r="J38" t="str">
            <v>AL. SANTOS, 1787</v>
          </cell>
          <cell r="K38">
            <v>1</v>
          </cell>
          <cell r="L38" t="str">
            <v xml:space="preserve">AFONSO BRAZ  </v>
          </cell>
          <cell r="M38" t="str">
            <v>CMC</v>
          </cell>
        </row>
        <row r="39">
          <cell r="C39" t="str">
            <v>1008-0</v>
          </cell>
          <cell r="D39" t="str">
            <v>PAULISTA MIL</v>
          </cell>
          <cell r="E39" t="str">
            <v>EDIFÍCIO COMERCIAL</v>
          </cell>
          <cell r="F39">
            <v>280</v>
          </cell>
          <cell r="G39" t="str">
            <v>SP</v>
          </cell>
          <cell r="H39" t="str">
            <v>SÃO PAULO</v>
          </cell>
          <cell r="I39" t="str">
            <v xml:space="preserve">SÃO PAULO </v>
          </cell>
          <cell r="J39" t="str">
            <v>AV. PAULISTA, 1000</v>
          </cell>
          <cell r="K39">
            <v>1</v>
          </cell>
          <cell r="L39" t="str">
            <v xml:space="preserve">AFONSO BRAZ  </v>
          </cell>
          <cell r="M39" t="str">
            <v>CMC</v>
          </cell>
        </row>
        <row r="40">
          <cell r="C40" t="str">
            <v>0869-1</v>
          </cell>
          <cell r="D40" t="str">
            <v>VICTORIA PARK</v>
          </cell>
          <cell r="E40" t="str">
            <v>EDIFÍCIO COMERCIAL</v>
          </cell>
          <cell r="F40">
            <v>89</v>
          </cell>
          <cell r="G40" t="str">
            <v>SP</v>
          </cell>
          <cell r="H40" t="str">
            <v>SÃO PAULO</v>
          </cell>
          <cell r="I40" t="str">
            <v xml:space="preserve">SÃO PAULO </v>
          </cell>
          <cell r="J40" t="str">
            <v>AL. SANTOS, 1470</v>
          </cell>
          <cell r="K40">
            <v>1</v>
          </cell>
          <cell r="L40" t="str">
            <v xml:space="preserve">AFONSO BRAZ  </v>
          </cell>
          <cell r="M40" t="str">
            <v>CMC</v>
          </cell>
        </row>
        <row r="41">
          <cell r="C41" t="str">
            <v>1000-6</v>
          </cell>
          <cell r="D41" t="str">
            <v>GREEN VALLEY</v>
          </cell>
          <cell r="E41" t="str">
            <v>EDIFÍCIO COMERCIAL</v>
          </cell>
          <cell r="F41">
            <v>761</v>
          </cell>
          <cell r="G41" t="str">
            <v>SP</v>
          </cell>
          <cell r="H41" t="str">
            <v>SÃO PAULO</v>
          </cell>
          <cell r="I41" t="str">
            <v xml:space="preserve">SÃO PAULO </v>
          </cell>
          <cell r="J41" t="str">
            <v>AV. ANDRÔMEDA, 2000</v>
          </cell>
          <cell r="K41">
            <v>1</v>
          </cell>
          <cell r="L41" t="str">
            <v xml:space="preserve">AFONSO BRAZ  </v>
          </cell>
          <cell r="M41" t="str">
            <v>CMC</v>
          </cell>
        </row>
        <row r="42">
          <cell r="C42" t="str">
            <v>0993-5</v>
          </cell>
          <cell r="D42" t="str">
            <v>TRIANON PARK</v>
          </cell>
          <cell r="E42" t="str">
            <v>EDIFÍCIO GARAGEM</v>
          </cell>
          <cell r="F42">
            <v>510</v>
          </cell>
          <cell r="G42" t="str">
            <v>SP</v>
          </cell>
          <cell r="H42" t="str">
            <v>SÃO PAULO</v>
          </cell>
          <cell r="I42" t="str">
            <v xml:space="preserve">SÃO PAULO </v>
          </cell>
          <cell r="J42" t="str">
            <v>AL. JAÚ, 850</v>
          </cell>
          <cell r="K42">
            <v>1</v>
          </cell>
          <cell r="L42" t="str">
            <v xml:space="preserve">AFONSO BRAZ  </v>
          </cell>
          <cell r="M42" t="str">
            <v>CMC</v>
          </cell>
        </row>
        <row r="43">
          <cell r="C43" t="str">
            <v>1007-4</v>
          </cell>
          <cell r="D43" t="str">
            <v xml:space="preserve">AMPARO MATERNAL </v>
          </cell>
          <cell r="E43" t="str">
            <v>HOSPITAL/ C. MÉDICO</v>
          </cell>
          <cell r="F43">
            <v>140</v>
          </cell>
          <cell r="G43" t="str">
            <v>SP</v>
          </cell>
          <cell r="H43" t="str">
            <v>SÃO PAULO</v>
          </cell>
          <cell r="I43" t="str">
            <v xml:space="preserve">SÃO PAULO </v>
          </cell>
          <cell r="J43" t="str">
            <v xml:space="preserve">RUA LOEFGREENN, 1901  </v>
          </cell>
          <cell r="K43">
            <v>1</v>
          </cell>
          <cell r="L43" t="str">
            <v xml:space="preserve">AFONSO BRAZ  </v>
          </cell>
          <cell r="M43" t="str">
            <v>CMC</v>
          </cell>
        </row>
        <row r="44">
          <cell r="C44" t="str">
            <v>0898-4</v>
          </cell>
          <cell r="D44" t="str">
            <v>HOSPITAL DO CORAÇÃO (ANEXO)</v>
          </cell>
          <cell r="E44" t="str">
            <v>HOSPITAL/ C. MÉDICO</v>
          </cell>
          <cell r="F44">
            <v>40</v>
          </cell>
          <cell r="G44" t="str">
            <v>SP</v>
          </cell>
          <cell r="H44" t="str">
            <v>SÃO PAULO</v>
          </cell>
          <cell r="I44" t="str">
            <v xml:space="preserve">SÃO PAULO </v>
          </cell>
          <cell r="J44" t="str">
            <v>RUA DESEMB. ELISEU GUILHERME, 390 COM ENTRADA PELA RUA AFONSO DE FREITAS</v>
          </cell>
          <cell r="K44">
            <v>1</v>
          </cell>
          <cell r="L44" t="str">
            <v xml:space="preserve">AFONSO BRAZ  </v>
          </cell>
          <cell r="M44" t="str">
            <v>CMC</v>
          </cell>
        </row>
        <row r="45">
          <cell r="C45" t="str">
            <v>0898-4</v>
          </cell>
          <cell r="D45" t="str">
            <v>HOSPITAL DO CORAÇÃO</v>
          </cell>
          <cell r="E45" t="str">
            <v>HOSPITAL/ C. MÉDICO</v>
          </cell>
          <cell r="F45">
            <v>156</v>
          </cell>
          <cell r="G45" t="str">
            <v>SP</v>
          </cell>
          <cell r="H45" t="str">
            <v>SÃO PAULO</v>
          </cell>
          <cell r="I45" t="str">
            <v xml:space="preserve">SÃO PAULO </v>
          </cell>
          <cell r="J45" t="str">
            <v>RUA DESEMB. ELISEU GUILHERME, 123 À 147 - 2ª ENTRADA RUA BERNARDINO DE CAMPOS, 186</v>
          </cell>
          <cell r="K45">
            <v>1</v>
          </cell>
          <cell r="L45" t="str">
            <v xml:space="preserve">AFONSO BRAZ  </v>
          </cell>
          <cell r="M45" t="str">
            <v>CMC</v>
          </cell>
        </row>
        <row r="46">
          <cell r="C46" t="str">
            <v>1005-3</v>
          </cell>
          <cell r="D46" t="str">
            <v>HOSPITAL DO CORAÇÃO III</v>
          </cell>
          <cell r="E46" t="str">
            <v>HOSPITAL/ C. MÉDICO</v>
          </cell>
          <cell r="F46">
            <v>70</v>
          </cell>
          <cell r="G46" t="str">
            <v>SP</v>
          </cell>
          <cell r="H46" t="str">
            <v>SÃO PAULO</v>
          </cell>
          <cell r="I46" t="str">
            <v xml:space="preserve">SÃO PAULO </v>
          </cell>
          <cell r="J46" t="str">
            <v xml:space="preserve">RUA ABÍLIO SOARES, 250 </v>
          </cell>
          <cell r="K46">
            <v>1</v>
          </cell>
          <cell r="L46" t="str">
            <v xml:space="preserve">AFONSO BRAZ  </v>
          </cell>
          <cell r="M46" t="str">
            <v>CMC</v>
          </cell>
        </row>
        <row r="47">
          <cell r="C47" t="str">
            <v>0893-7</v>
          </cell>
          <cell r="D47" t="str">
            <v xml:space="preserve">ELDORADO BOULEVARD  </v>
          </cell>
          <cell r="E47" t="str">
            <v>HOTEL</v>
          </cell>
          <cell r="F47">
            <v>37</v>
          </cell>
          <cell r="G47" t="str">
            <v>SP</v>
          </cell>
          <cell r="H47" t="str">
            <v>SÃO PAULO</v>
          </cell>
          <cell r="I47" t="str">
            <v xml:space="preserve">SÃO PAULO </v>
          </cell>
          <cell r="J47" t="str">
            <v>AV. SÃO LUIS, 234</v>
          </cell>
          <cell r="K47">
            <v>1</v>
          </cell>
          <cell r="L47" t="str">
            <v xml:space="preserve">AFONSO BRAZ  </v>
          </cell>
          <cell r="M47" t="str">
            <v>CMC</v>
          </cell>
        </row>
        <row r="48">
          <cell r="C48" t="str">
            <v>0992-9</v>
          </cell>
          <cell r="D48" t="str">
            <v>GRAND HYATT SÃO PAULO</v>
          </cell>
          <cell r="E48" t="str">
            <v>HOTEL</v>
          </cell>
          <cell r="F48">
            <v>530</v>
          </cell>
          <cell r="G48" t="str">
            <v>SP</v>
          </cell>
          <cell r="H48" t="str">
            <v>SÃO PAULO</v>
          </cell>
          <cell r="I48" t="str">
            <v xml:space="preserve">SÃO PAULO </v>
          </cell>
          <cell r="J48" t="str">
            <v>AV. DAS NAÇÕES UNIDAS, 13301</v>
          </cell>
          <cell r="K48">
            <v>1</v>
          </cell>
          <cell r="L48" t="str">
            <v xml:space="preserve">AFONSO BRAZ  </v>
          </cell>
          <cell r="M48" t="str">
            <v>CMC</v>
          </cell>
        </row>
        <row r="49">
          <cell r="C49" t="str">
            <v>0882-8</v>
          </cell>
          <cell r="D49" t="str">
            <v>INTERCONTINENTAL, HOTEL</v>
          </cell>
          <cell r="E49" t="str">
            <v>HOTEL</v>
          </cell>
          <cell r="F49">
            <v>158</v>
          </cell>
          <cell r="G49" t="str">
            <v>SP</v>
          </cell>
          <cell r="H49" t="str">
            <v>SÃO PAULO</v>
          </cell>
          <cell r="I49" t="str">
            <v xml:space="preserve">SÃO PAULO </v>
          </cell>
          <cell r="J49" t="str">
            <v>AL. SANTOS, 1123</v>
          </cell>
          <cell r="K49">
            <v>1</v>
          </cell>
          <cell r="L49" t="str">
            <v xml:space="preserve">AFONSO BRAZ  </v>
          </cell>
          <cell r="M49" t="str">
            <v>CMC</v>
          </cell>
        </row>
        <row r="50">
          <cell r="C50" t="str">
            <v>0891-6</v>
          </cell>
          <cell r="D50" t="str">
            <v>SOFITEL, HOTEL</v>
          </cell>
          <cell r="E50" t="str">
            <v>HOTEL</v>
          </cell>
          <cell r="F50">
            <v>152</v>
          </cell>
          <cell r="G50" t="str">
            <v>SP</v>
          </cell>
          <cell r="H50" t="str">
            <v>SÃO PAULO</v>
          </cell>
          <cell r="I50" t="str">
            <v xml:space="preserve">SÃO PAULO </v>
          </cell>
          <cell r="J50" t="str">
            <v>AV. SENA MADUREIRA, 1355</v>
          </cell>
          <cell r="K50">
            <v>1</v>
          </cell>
          <cell r="L50" t="str">
            <v xml:space="preserve">AFONSO BRAZ  </v>
          </cell>
          <cell r="M50" t="str">
            <v>CMC</v>
          </cell>
        </row>
        <row r="51">
          <cell r="C51" t="str">
            <v>0861-8</v>
          </cell>
          <cell r="D51" t="str">
            <v>TRANSAMÉRICA, HOTEL</v>
          </cell>
          <cell r="E51" t="str">
            <v>HOTEL</v>
          </cell>
          <cell r="F51">
            <v>300</v>
          </cell>
          <cell r="G51" t="str">
            <v>SP</v>
          </cell>
          <cell r="H51" t="str">
            <v>SÃO PAULO</v>
          </cell>
          <cell r="I51" t="str">
            <v xml:space="preserve">SÃO PAULO </v>
          </cell>
          <cell r="J51" t="str">
            <v>AV. DAS NAÇÕES UNIDAS, 18591</v>
          </cell>
          <cell r="K51">
            <v>1</v>
          </cell>
          <cell r="L51" t="str">
            <v xml:space="preserve">AFONSO BRAZ  </v>
          </cell>
          <cell r="M51" t="str">
            <v>CMC</v>
          </cell>
        </row>
        <row r="52">
          <cell r="C52" t="str">
            <v>0981-1</v>
          </cell>
          <cell r="D52" t="str">
            <v>INTERNACIONAL PLAZA</v>
          </cell>
          <cell r="E52" t="str">
            <v>HOTEL</v>
          </cell>
          <cell r="F52">
            <v>350</v>
          </cell>
          <cell r="G52" t="str">
            <v>SP</v>
          </cell>
          <cell r="H52" t="str">
            <v>SÃO PAULO</v>
          </cell>
          <cell r="I52" t="str">
            <v xml:space="preserve">SÃO PAULO </v>
          </cell>
          <cell r="J52" t="str">
            <v>AL. SANTOS, 981</v>
          </cell>
          <cell r="K52">
            <v>1</v>
          </cell>
          <cell r="L52" t="str">
            <v xml:space="preserve">AFONSO BRAZ  </v>
          </cell>
          <cell r="M52" t="str">
            <v>CMC</v>
          </cell>
        </row>
        <row r="53">
          <cell r="C53" t="str">
            <v>0859-9</v>
          </cell>
          <cell r="D53" t="str">
            <v>TIVOLI MOFARREJ</v>
          </cell>
          <cell r="E53" t="str">
            <v>HOTEL</v>
          </cell>
          <cell r="F53">
            <v>120</v>
          </cell>
          <cell r="G53" t="str">
            <v>SP</v>
          </cell>
          <cell r="H53" t="str">
            <v>SÃO PAULO</v>
          </cell>
          <cell r="I53" t="str">
            <v xml:space="preserve">SÃO PAULO </v>
          </cell>
          <cell r="J53" t="str">
            <v>AL. SANTOS, 1437  ENT.  PRAÇA ALEXANDRE DE GUSMÃO</v>
          </cell>
          <cell r="K53">
            <v>1</v>
          </cell>
          <cell r="L53" t="str">
            <v xml:space="preserve">AFONSO BRAZ  </v>
          </cell>
          <cell r="M53" t="str">
            <v>CMC</v>
          </cell>
        </row>
        <row r="54">
          <cell r="C54" t="str">
            <v>1003-2</v>
          </cell>
          <cell r="D54" t="str">
            <v xml:space="preserve">NOVOTEL MORUMBI </v>
          </cell>
          <cell r="E54" t="str">
            <v>HOTEL</v>
          </cell>
          <cell r="F54">
            <v>120</v>
          </cell>
          <cell r="G54" t="str">
            <v>SP</v>
          </cell>
          <cell r="H54" t="str">
            <v>SÃO PAULO</v>
          </cell>
          <cell r="I54" t="str">
            <v xml:space="preserve">SÃO PAULO </v>
          </cell>
          <cell r="J54" t="str">
            <v>RUA MINISTRO NELSON HUNGRIA, 450</v>
          </cell>
          <cell r="K54">
            <v>1</v>
          </cell>
          <cell r="L54" t="str">
            <v xml:space="preserve">AFONSO BRAZ  </v>
          </cell>
          <cell r="M54" t="str">
            <v>CMC</v>
          </cell>
        </row>
        <row r="55">
          <cell r="C55" t="str">
            <v>0852-0</v>
          </cell>
          <cell r="D55" t="str">
            <v>E.S.P.M.</v>
          </cell>
          <cell r="E55" t="str">
            <v>INSTITUIÇÃO DE ENSINO</v>
          </cell>
          <cell r="F55">
            <v>252</v>
          </cell>
          <cell r="G55" t="str">
            <v>SP</v>
          </cell>
          <cell r="H55" t="str">
            <v>SÃO PAULO</v>
          </cell>
          <cell r="I55" t="str">
            <v xml:space="preserve">SÃO PAULO </v>
          </cell>
          <cell r="J55" t="str">
            <v>RUA DR. ÁLVARO ALVIM, 123</v>
          </cell>
          <cell r="K55">
            <v>1</v>
          </cell>
          <cell r="L55" t="str">
            <v xml:space="preserve">AFONSO BRAZ  </v>
          </cell>
          <cell r="M55" t="str">
            <v>CMC</v>
          </cell>
        </row>
        <row r="56">
          <cell r="C56" t="str">
            <v>0906-1</v>
          </cell>
          <cell r="D56" t="str">
            <v>CREDICARD HALL, ESTAC.</v>
          </cell>
          <cell r="E56" t="str">
            <v>LAZER/ ENTRETENIMENTO</v>
          </cell>
          <cell r="F56">
            <v>580</v>
          </cell>
          <cell r="G56" t="str">
            <v>SP</v>
          </cell>
          <cell r="H56" t="str">
            <v>SÃO PAULO</v>
          </cell>
          <cell r="I56" t="str">
            <v xml:space="preserve">SÃO PAULO </v>
          </cell>
          <cell r="J56" t="str">
            <v>RUA BENTO BRANCO DE ANDRADE FILHO, 400</v>
          </cell>
          <cell r="K56">
            <v>1</v>
          </cell>
          <cell r="L56" t="str">
            <v xml:space="preserve">AFONSO BRAZ  </v>
          </cell>
          <cell r="M56" t="str">
            <v>CMC</v>
          </cell>
        </row>
        <row r="57">
          <cell r="C57" t="str">
            <v>0006-4</v>
          </cell>
          <cell r="D57" t="str">
            <v>CREDICARD HALL - PÁTIO II</v>
          </cell>
          <cell r="E57" t="str">
            <v>LAZER/ ENTRETENIMENTO</v>
          </cell>
          <cell r="F57">
            <v>200</v>
          </cell>
          <cell r="G57" t="str">
            <v>SP</v>
          </cell>
          <cell r="H57" t="str">
            <v>SÃO PAULO</v>
          </cell>
          <cell r="I57" t="str">
            <v xml:space="preserve">SÃO PAULO </v>
          </cell>
          <cell r="J57" t="str">
            <v xml:space="preserve">RUA BENTO BRANCO DE ANDRADE FILHO, 125 </v>
          </cell>
          <cell r="K57">
            <v>1</v>
          </cell>
          <cell r="L57" t="str">
            <v xml:space="preserve">AFONSO BRAZ  </v>
          </cell>
          <cell r="M57" t="str">
            <v>CMC</v>
          </cell>
        </row>
        <row r="58">
          <cell r="C58" t="str">
            <v>0878-9</v>
          </cell>
          <cell r="D58" t="str">
            <v>MEGA POLO MODAS</v>
          </cell>
          <cell r="E58" t="str">
            <v>SHOPPING</v>
          </cell>
          <cell r="F58">
            <v>250</v>
          </cell>
          <cell r="G58" t="str">
            <v>SP</v>
          </cell>
          <cell r="H58" t="str">
            <v>SÃO PAULO</v>
          </cell>
          <cell r="I58" t="str">
            <v xml:space="preserve">SÃO PAULO </v>
          </cell>
          <cell r="J58" t="str">
            <v>RUA JULIO RIBEIRO, 243</v>
          </cell>
          <cell r="K58">
            <v>1</v>
          </cell>
          <cell r="L58" t="str">
            <v xml:space="preserve">AFONSO BRAZ  </v>
          </cell>
          <cell r="M58" t="str">
            <v>CMC</v>
          </cell>
        </row>
        <row r="59">
          <cell r="C59" t="str">
            <v>0879-4</v>
          </cell>
          <cell r="D59" t="str">
            <v>MEGA POLO MODAS II</v>
          </cell>
          <cell r="E59" t="str">
            <v>SHOPPING</v>
          </cell>
          <cell r="F59">
            <v>257</v>
          </cell>
          <cell r="G59" t="str">
            <v>SP</v>
          </cell>
          <cell r="H59" t="str">
            <v>SÃO PAULO</v>
          </cell>
          <cell r="I59" t="str">
            <v xml:space="preserve">SÃO PAULO </v>
          </cell>
          <cell r="J59" t="str">
            <v>RUA BARÃO DE LADÁRIO, 670</v>
          </cell>
          <cell r="K59">
            <v>1</v>
          </cell>
          <cell r="L59" t="str">
            <v xml:space="preserve">AFONSO BRAZ  </v>
          </cell>
          <cell r="M59" t="str">
            <v>CMC</v>
          </cell>
        </row>
        <row r="60">
          <cell r="C60" t="str">
            <v>0876-8</v>
          </cell>
          <cell r="D60" t="str">
            <v>BENTO BRANCO</v>
          </cell>
          <cell r="E60" t="str">
            <v>TERRENO</v>
          </cell>
          <cell r="F60">
            <v>700</v>
          </cell>
          <cell r="G60" t="str">
            <v>SP</v>
          </cell>
          <cell r="H60" t="str">
            <v>SÃO PAULO</v>
          </cell>
          <cell r="I60" t="str">
            <v xml:space="preserve">SÃO PAULO </v>
          </cell>
          <cell r="J60" t="str">
            <v>RUA BENTO BRANCO DE ANDRADE, 599</v>
          </cell>
          <cell r="K60">
            <v>1</v>
          </cell>
          <cell r="L60" t="str">
            <v xml:space="preserve">AFONSO BRAZ  </v>
          </cell>
          <cell r="M60" t="str">
            <v>CMC</v>
          </cell>
        </row>
        <row r="61">
          <cell r="C61" t="str">
            <v>1009-5</v>
          </cell>
          <cell r="D61" t="str">
            <v>TIERS, TERRENO</v>
          </cell>
          <cell r="E61" t="str">
            <v>TERRENO</v>
          </cell>
          <cell r="F61">
            <v>300</v>
          </cell>
          <cell r="G61" t="str">
            <v>SP</v>
          </cell>
          <cell r="H61" t="str">
            <v>SÃO PAULO</v>
          </cell>
          <cell r="I61" t="str">
            <v xml:space="preserve">SÃO PAULO </v>
          </cell>
          <cell r="J61" t="str">
            <v xml:space="preserve">RUA TIERS, 184  E ENT. RUA RODRIGUES DOS SANTOS </v>
          </cell>
          <cell r="K61">
            <v>1</v>
          </cell>
          <cell r="L61" t="str">
            <v xml:space="preserve">AFONSO BRAZ  </v>
          </cell>
          <cell r="M61" t="str">
            <v>CMC</v>
          </cell>
        </row>
        <row r="62">
          <cell r="C62" t="str">
            <v>4034-1</v>
          </cell>
          <cell r="D62" t="str">
            <v>EXTRA MORUMBI</v>
          </cell>
          <cell r="E62" t="str">
            <v>SUPERMERCADO</v>
          </cell>
          <cell r="F62">
            <v>1500</v>
          </cell>
          <cell r="G62" t="str">
            <v>SP</v>
          </cell>
          <cell r="H62" t="str">
            <v>SÃO PAULO</v>
          </cell>
          <cell r="I62" t="str">
            <v>SÃO PAULO</v>
          </cell>
          <cell r="J62" t="str">
            <v>AV. MARGINAL DO RIO PINHEIROS, 16.741</v>
          </cell>
          <cell r="K62">
            <v>1</v>
          </cell>
          <cell r="L62" t="str">
            <v xml:space="preserve">AFONSO BRAZ  </v>
          </cell>
          <cell r="M62" t="str">
            <v>FLA</v>
          </cell>
        </row>
        <row r="63">
          <cell r="C63" t="str">
            <v>4033-6</v>
          </cell>
          <cell r="D63" t="str">
            <v>GRANJA VIANA</v>
          </cell>
          <cell r="E63" t="str">
            <v>TERRENO</v>
          </cell>
          <cell r="F63">
            <v>130</v>
          </cell>
          <cell r="G63" t="str">
            <v>SP</v>
          </cell>
          <cell r="H63" t="str">
            <v>SÃO PAULO</v>
          </cell>
          <cell r="I63" t="str">
            <v>SÃO PAULO</v>
          </cell>
          <cell r="J63" t="str">
            <v>RUA SANTO ANTONIO, 381</v>
          </cell>
          <cell r="K63">
            <v>1</v>
          </cell>
          <cell r="L63" t="str">
            <v xml:space="preserve">AFONSO BRAZ  </v>
          </cell>
          <cell r="M63" t="str">
            <v>FLA</v>
          </cell>
        </row>
        <row r="64">
          <cell r="C64" t="str">
            <v>4025-9</v>
          </cell>
          <cell r="D64" t="str">
            <v>UNIBANCO PAULISTA EHL</v>
          </cell>
          <cell r="E64" t="str">
            <v>BANCO</v>
          </cell>
          <cell r="F64">
            <v>70</v>
          </cell>
          <cell r="G64" t="str">
            <v>SP</v>
          </cell>
          <cell r="H64" t="str">
            <v>SÃO PAULO</v>
          </cell>
          <cell r="I64" t="str">
            <v xml:space="preserve">SÃO PAULO </v>
          </cell>
          <cell r="J64" t="str">
            <v>AV. PAULISTA, 2277 COM ENT. PELA RUA HADDOCK LOBO</v>
          </cell>
          <cell r="K64">
            <v>1</v>
          </cell>
          <cell r="L64" t="str">
            <v xml:space="preserve">AFONSO BRAZ  </v>
          </cell>
          <cell r="M64" t="str">
            <v>FLA</v>
          </cell>
        </row>
        <row r="65">
          <cell r="C65" t="str">
            <v>4027-0</v>
          </cell>
          <cell r="D65" t="str">
            <v>CAMBUÍ</v>
          </cell>
          <cell r="E65" t="str">
            <v>EDIFÍCIO COMERCIAL</v>
          </cell>
          <cell r="F65">
            <v>90</v>
          </cell>
          <cell r="G65" t="str">
            <v>SP</v>
          </cell>
          <cell r="H65" t="str">
            <v>SÃO PAULO</v>
          </cell>
          <cell r="I65" t="str">
            <v xml:space="preserve">SÃO PAULO </v>
          </cell>
          <cell r="J65" t="str">
            <v>RUA AVANHANDAVA, 126</v>
          </cell>
          <cell r="K65">
            <v>1</v>
          </cell>
          <cell r="L65" t="str">
            <v xml:space="preserve">AFONSO BRAZ  </v>
          </cell>
          <cell r="M65" t="str">
            <v>FLA</v>
          </cell>
        </row>
        <row r="66">
          <cell r="C66" t="str">
            <v>4023-8</v>
          </cell>
          <cell r="D66" t="str">
            <v>EXECUTIVE TOWER</v>
          </cell>
          <cell r="E66" t="str">
            <v>EDIFÍCIO COMERCIAL</v>
          </cell>
          <cell r="F66">
            <v>300</v>
          </cell>
          <cell r="G66" t="str">
            <v>SP</v>
          </cell>
          <cell r="H66" t="str">
            <v>SÃO PAULO</v>
          </cell>
          <cell r="I66" t="str">
            <v xml:space="preserve">SÃO PAULO </v>
          </cell>
          <cell r="J66" t="str">
            <v>RUA FRANCISCO LEITÃO,  469</v>
          </cell>
          <cell r="K66">
            <v>1</v>
          </cell>
          <cell r="L66" t="str">
            <v xml:space="preserve">AFONSO BRAZ  </v>
          </cell>
          <cell r="M66" t="str">
            <v>FLA</v>
          </cell>
        </row>
        <row r="67">
          <cell r="C67" t="str">
            <v>4026-4</v>
          </cell>
          <cell r="D67" t="str">
            <v xml:space="preserve">CPO </v>
          </cell>
          <cell r="E67" t="str">
            <v>HOSPITAL/ C. MÉDICO</v>
          </cell>
          <cell r="F67">
            <v>45</v>
          </cell>
          <cell r="G67" t="str">
            <v>SP</v>
          </cell>
          <cell r="H67" t="str">
            <v>SÃO PAULO</v>
          </cell>
          <cell r="I67" t="str">
            <v xml:space="preserve">SÃO PAULO </v>
          </cell>
          <cell r="J67" t="str">
            <v>AV. EUROPA, 105</v>
          </cell>
          <cell r="K67">
            <v>1</v>
          </cell>
          <cell r="L67" t="str">
            <v xml:space="preserve">AFONSO BRAZ  </v>
          </cell>
          <cell r="M67" t="str">
            <v>FLA</v>
          </cell>
        </row>
        <row r="68">
          <cell r="C68" t="str">
            <v>4028-5</v>
          </cell>
          <cell r="D68" t="str">
            <v>BRASTON, HOTEL</v>
          </cell>
          <cell r="E68" t="str">
            <v>HOTEL</v>
          </cell>
          <cell r="F68">
            <v>25</v>
          </cell>
          <cell r="G68" t="str">
            <v>SP</v>
          </cell>
          <cell r="H68" t="str">
            <v>SÃO PAULO</v>
          </cell>
          <cell r="I68" t="str">
            <v xml:space="preserve">SÃO PAULO </v>
          </cell>
          <cell r="J68" t="str">
            <v>RUA MARTINS FONTES, 330</v>
          </cell>
          <cell r="K68">
            <v>1</v>
          </cell>
          <cell r="L68" t="str">
            <v xml:space="preserve">AFONSO BRAZ  </v>
          </cell>
          <cell r="M68" t="str">
            <v>FLA</v>
          </cell>
        </row>
        <row r="69">
          <cell r="C69" t="str">
            <v>4024-3</v>
          </cell>
          <cell r="D69" t="str">
            <v>EPA II ESCOLA PANAMERICANA DE ARTE</v>
          </cell>
          <cell r="E69" t="str">
            <v>INSTITUIÇÃO DE ENSINO</v>
          </cell>
          <cell r="F69">
            <v>66</v>
          </cell>
          <cell r="G69" t="str">
            <v>SP</v>
          </cell>
          <cell r="H69" t="str">
            <v>SÃO PAULO</v>
          </cell>
          <cell r="I69" t="str">
            <v xml:space="preserve">SÃO PAULO </v>
          </cell>
          <cell r="J69" t="str">
            <v>AV. ANGELICA, 1900</v>
          </cell>
          <cell r="K69">
            <v>1</v>
          </cell>
          <cell r="L69" t="str">
            <v xml:space="preserve">AFONSO BRAZ  </v>
          </cell>
          <cell r="M69" t="str">
            <v>FLA</v>
          </cell>
        </row>
        <row r="70">
          <cell r="C70" t="str">
            <v>4011-5</v>
          </cell>
          <cell r="D70" t="str">
            <v>QUALYFRUIT</v>
          </cell>
          <cell r="E70" t="str">
            <v>LAZER/ ENTRETENIMENTO</v>
          </cell>
          <cell r="F70">
            <v>45</v>
          </cell>
          <cell r="G70" t="str">
            <v>SP</v>
          </cell>
          <cell r="H70" t="str">
            <v>SÃO PAULO</v>
          </cell>
          <cell r="I70" t="str">
            <v xml:space="preserve">SÃO PAULO </v>
          </cell>
          <cell r="J70" t="str">
            <v>AV. BRIG.FARIA LIMA, S/N° COM RUA ELVIRA FERRAZ</v>
          </cell>
          <cell r="K70">
            <v>1</v>
          </cell>
          <cell r="L70" t="str">
            <v xml:space="preserve">AFONSO BRAZ  </v>
          </cell>
          <cell r="M70" t="str">
            <v>FLA</v>
          </cell>
        </row>
        <row r="71">
          <cell r="C71" t="str">
            <v>4012-0</v>
          </cell>
          <cell r="D71" t="str">
            <v>ETNA</v>
          </cell>
          <cell r="E71" t="str">
            <v>LOJA</v>
          </cell>
          <cell r="F71">
            <v>320</v>
          </cell>
          <cell r="G71" t="str">
            <v>SP</v>
          </cell>
          <cell r="H71" t="str">
            <v>SÃO PAULO</v>
          </cell>
          <cell r="I71" t="str">
            <v xml:space="preserve">SÃO PAULO </v>
          </cell>
          <cell r="J71" t="str">
            <v>AV. ENG. LUIZ CARLOS BERRINI, 2001</v>
          </cell>
          <cell r="K71">
            <v>1</v>
          </cell>
          <cell r="L71" t="str">
            <v xml:space="preserve">AFONSO BRAZ  </v>
          </cell>
          <cell r="M71" t="str">
            <v>FLA</v>
          </cell>
        </row>
        <row r="72">
          <cell r="C72" t="str">
            <v>4020-1</v>
          </cell>
          <cell r="D72" t="str">
            <v>ETNA II</v>
          </cell>
          <cell r="E72" t="str">
            <v>LOJA</v>
          </cell>
          <cell r="F72">
            <v>478</v>
          </cell>
          <cell r="G72" t="str">
            <v>SP</v>
          </cell>
          <cell r="H72" t="str">
            <v>SÃO PAULO</v>
          </cell>
          <cell r="I72" t="str">
            <v xml:space="preserve">SÃO PAULO </v>
          </cell>
          <cell r="J72" t="str">
            <v>RUA ULISSES CRUZ, 993</v>
          </cell>
          <cell r="K72">
            <v>1</v>
          </cell>
          <cell r="L72" t="str">
            <v xml:space="preserve">AFONSO BRAZ  </v>
          </cell>
          <cell r="M72" t="str">
            <v>FLA</v>
          </cell>
        </row>
        <row r="73">
          <cell r="C73" t="str">
            <v>4018-3</v>
          </cell>
          <cell r="D73" t="str">
            <v>DASLU</v>
          </cell>
          <cell r="E73" t="str">
            <v>LOJA</v>
          </cell>
          <cell r="F73">
            <v>619</v>
          </cell>
          <cell r="G73" t="str">
            <v>SP</v>
          </cell>
          <cell r="H73" t="str">
            <v>SÃO PAULO</v>
          </cell>
          <cell r="I73" t="str">
            <v xml:space="preserve">SÃO PAULO </v>
          </cell>
          <cell r="J73" t="str">
            <v xml:space="preserve">RUA CHEDID JAFET, 131 (PRINCIPAL) - RUA GOMES DE CARVALHO, 2030 (FUNCIONÁRIOS) </v>
          </cell>
          <cell r="K73">
            <v>1</v>
          </cell>
          <cell r="L73" t="str">
            <v xml:space="preserve">AFONSO BRAZ  </v>
          </cell>
          <cell r="M73" t="str">
            <v>FLA</v>
          </cell>
        </row>
        <row r="74">
          <cell r="C74" t="str">
            <v>4005-4</v>
          </cell>
          <cell r="D74" t="str">
            <v>B'INAI B'RITH</v>
          </cell>
          <cell r="E74" t="str">
            <v>ORGÃO PÚBLICOS</v>
          </cell>
          <cell r="F74">
            <v>50</v>
          </cell>
          <cell r="G74" t="str">
            <v>SP</v>
          </cell>
          <cell r="H74" t="str">
            <v>SÃO PAULO</v>
          </cell>
          <cell r="I74" t="str">
            <v xml:space="preserve">SÃO PAULO </v>
          </cell>
          <cell r="J74" t="str">
            <v>RUA CAÇAPAVA, 105</v>
          </cell>
          <cell r="K74">
            <v>1</v>
          </cell>
          <cell r="L74" t="str">
            <v xml:space="preserve">AFONSO BRAZ  </v>
          </cell>
          <cell r="M74" t="str">
            <v>FLA</v>
          </cell>
        </row>
        <row r="75">
          <cell r="C75" t="str">
            <v>4030-0</v>
          </cell>
          <cell r="D75" t="str">
            <v>PÃO DE AÇÚCAR AFONSO BRAZ</v>
          </cell>
          <cell r="E75" t="str">
            <v>SUPERMERCADO</v>
          </cell>
          <cell r="F75">
            <v>17</v>
          </cell>
          <cell r="G75" t="str">
            <v>SP</v>
          </cell>
          <cell r="H75" t="str">
            <v>SÃO PAULO</v>
          </cell>
          <cell r="I75" t="str">
            <v xml:space="preserve">SÃO PAULO </v>
          </cell>
          <cell r="J75" t="str">
            <v>RUA AFONSO BRAZ, 480</v>
          </cell>
          <cell r="K75">
            <v>1</v>
          </cell>
          <cell r="L75" t="str">
            <v xml:space="preserve">AFONSO BRAZ  </v>
          </cell>
          <cell r="M75" t="str">
            <v>FLA</v>
          </cell>
        </row>
        <row r="76">
          <cell r="C76" t="str">
            <v>4032-0</v>
          </cell>
          <cell r="D76" t="str">
            <v>PÃO DE AÇÚCAR CLODOMIRO AMAZONAS</v>
          </cell>
          <cell r="E76" t="str">
            <v>SUPERMERCADO</v>
          </cell>
          <cell r="F76">
            <v>80</v>
          </cell>
          <cell r="G76" t="str">
            <v>SP</v>
          </cell>
          <cell r="H76" t="str">
            <v>SÃO PAULO</v>
          </cell>
          <cell r="I76" t="str">
            <v xml:space="preserve">SÃO PAULO </v>
          </cell>
          <cell r="J76" t="str">
            <v>RUA CLODOMIRO AMAZONAS, 955</v>
          </cell>
          <cell r="K76">
            <v>1</v>
          </cell>
          <cell r="L76" t="str">
            <v xml:space="preserve">AFONSO BRAZ  </v>
          </cell>
          <cell r="M76" t="str">
            <v>FLA</v>
          </cell>
        </row>
        <row r="77">
          <cell r="C77" t="str">
            <v>4031-5</v>
          </cell>
          <cell r="D77" t="str">
            <v>PÃO DE AÇÚCAR JOAQUIM FLORIANO</v>
          </cell>
          <cell r="E77" t="str">
            <v>SUPERMERCADO</v>
          </cell>
          <cell r="F77">
            <v>60</v>
          </cell>
          <cell r="G77" t="str">
            <v>SP</v>
          </cell>
          <cell r="H77" t="str">
            <v>SÃO PAULO</v>
          </cell>
          <cell r="I77" t="str">
            <v xml:space="preserve">SÃO PAULO </v>
          </cell>
          <cell r="J77" t="str">
            <v>RUA JOAQUIM FLORIANO, 24</v>
          </cell>
          <cell r="K77">
            <v>1</v>
          </cell>
          <cell r="L77" t="str">
            <v xml:space="preserve">AFONSO BRAZ  </v>
          </cell>
          <cell r="M77" t="str">
            <v>FLA</v>
          </cell>
        </row>
        <row r="78">
          <cell r="C78" t="str">
            <v>4029-0</v>
          </cell>
          <cell r="D78" t="str">
            <v>PÃO DE AÇÚCAR REAL PARQUE</v>
          </cell>
          <cell r="E78" t="str">
            <v>SUPERMERCADO</v>
          </cell>
          <cell r="F78">
            <v>145</v>
          </cell>
          <cell r="G78" t="str">
            <v>SP</v>
          </cell>
          <cell r="H78" t="str">
            <v>SÃO PAULO</v>
          </cell>
          <cell r="I78" t="str">
            <v xml:space="preserve">SÃO PAULO </v>
          </cell>
          <cell r="J78" t="str">
            <v>RUA MAJOR MAGALHÃES PADILHA, 13000</v>
          </cell>
          <cell r="K78">
            <v>1</v>
          </cell>
          <cell r="L78" t="str">
            <v xml:space="preserve">AFONSO BRAZ  </v>
          </cell>
          <cell r="M78" t="str">
            <v>FLA</v>
          </cell>
        </row>
        <row r="79">
          <cell r="C79" t="str">
            <v>4022-1</v>
          </cell>
          <cell r="D79" t="str">
            <v xml:space="preserve">CASA SANTA LUIZA </v>
          </cell>
          <cell r="E79" t="str">
            <v>SUPERMERCADO</v>
          </cell>
          <cell r="F79">
            <v>173</v>
          </cell>
          <cell r="G79" t="str">
            <v>SP</v>
          </cell>
          <cell r="H79" t="str">
            <v>SÃO PAULO</v>
          </cell>
          <cell r="I79" t="str">
            <v xml:space="preserve">SÃO PAULO </v>
          </cell>
          <cell r="J79" t="str">
            <v xml:space="preserve">AL. LORENA, 1471 </v>
          </cell>
          <cell r="K79">
            <v>1</v>
          </cell>
          <cell r="L79" t="str">
            <v xml:space="preserve">AFONSO BRAZ  </v>
          </cell>
          <cell r="M79" t="str">
            <v>FLA</v>
          </cell>
        </row>
        <row r="80">
          <cell r="C80" t="str">
            <v>0112-6</v>
          </cell>
          <cell r="D80" t="str">
            <v>PÃO DE AÇUCAR MONTEIRO DA SILVA</v>
          </cell>
          <cell r="E80" t="str">
            <v>SUPERMERCADO</v>
          </cell>
          <cell r="F80">
            <v>82</v>
          </cell>
          <cell r="G80" t="str">
            <v>SP</v>
          </cell>
          <cell r="H80" t="str">
            <v>SÃO PAULO</v>
          </cell>
          <cell r="I80" t="str">
            <v xml:space="preserve">SÃO PAULO </v>
          </cell>
          <cell r="J80" t="str">
            <v>AL. GABRIEL MONTEIRO DA SILVA, 1351</v>
          </cell>
          <cell r="K80">
            <v>1</v>
          </cell>
          <cell r="L80" t="str">
            <v xml:space="preserve">AFONSO BRAZ  </v>
          </cell>
          <cell r="M80" t="str">
            <v>FLA</v>
          </cell>
        </row>
        <row r="81">
          <cell r="C81" t="str">
            <v>4003-3</v>
          </cell>
          <cell r="D81" t="str">
            <v>TOM BRASIL</v>
          </cell>
          <cell r="E81" t="str">
            <v>TERRENO</v>
          </cell>
          <cell r="F81">
            <v>120</v>
          </cell>
          <cell r="G81" t="str">
            <v>SP</v>
          </cell>
          <cell r="H81" t="str">
            <v>SÃO PAULO</v>
          </cell>
          <cell r="I81" t="str">
            <v xml:space="preserve">SÃO PAULO </v>
          </cell>
          <cell r="J81" t="str">
            <v>RUA RAMOS BATISTA, 490</v>
          </cell>
          <cell r="K81">
            <v>1</v>
          </cell>
          <cell r="L81" t="str">
            <v xml:space="preserve">AFONSO BRAZ  </v>
          </cell>
          <cell r="M81" t="str">
            <v>FLA</v>
          </cell>
        </row>
        <row r="82">
          <cell r="C82" t="str">
            <v>001u-1</v>
          </cell>
          <cell r="D82" t="str">
            <v>UNIBANCO BRÁS LEME</v>
          </cell>
          <cell r="E82" t="str">
            <v>TERRENO</v>
          </cell>
          <cell r="F82">
            <v>15</v>
          </cell>
          <cell r="G82" t="str">
            <v>SP</v>
          </cell>
          <cell r="H82" t="str">
            <v>SÃO PAULO</v>
          </cell>
          <cell r="I82" t="str">
            <v xml:space="preserve">SÃO PAULO </v>
          </cell>
          <cell r="J82" t="str">
            <v>AV. BRÁS LEME, 1974</v>
          </cell>
          <cell r="K82">
            <v>1</v>
          </cell>
          <cell r="L82" t="str">
            <v xml:space="preserve">AFONSO BRAZ  </v>
          </cell>
          <cell r="M82" t="str">
            <v>FLA</v>
          </cell>
        </row>
        <row r="83">
          <cell r="C83" t="str">
            <v>0001-0</v>
          </cell>
          <cell r="D83" t="str">
            <v>INTERNACIONAL TRADE CENTER</v>
          </cell>
          <cell r="E83" t="str">
            <v>EDIFÍCIO COMERCIAL</v>
          </cell>
          <cell r="F83">
            <v>586</v>
          </cell>
          <cell r="G83" t="str">
            <v>SP</v>
          </cell>
          <cell r="H83" t="str">
            <v>SÃO PAULO</v>
          </cell>
          <cell r="I83" t="str">
            <v xml:space="preserve">SÃO PAULO </v>
          </cell>
          <cell r="J83" t="str">
            <v>RUA FIDÊNCIO RAMOS, 483 - ENT. TAMBÉM RUA DO RÓCIO</v>
          </cell>
          <cell r="K83">
            <v>1</v>
          </cell>
          <cell r="L83" t="str">
            <v xml:space="preserve">AFONSO BRAZ  </v>
          </cell>
          <cell r="M83" t="str">
            <v>GMC PARK</v>
          </cell>
        </row>
        <row r="84">
          <cell r="C84" t="str">
            <v>0001c-2</v>
          </cell>
          <cell r="D84" t="str">
            <v>ACYR DE ANDRADE</v>
          </cell>
          <cell r="E84" t="str">
            <v>EDIFÍCIO COMERCIAL</v>
          </cell>
          <cell r="F84">
            <v>180</v>
          </cell>
          <cell r="G84" t="str">
            <v>SP</v>
          </cell>
          <cell r="H84" t="str">
            <v>SÃO PAULO</v>
          </cell>
          <cell r="I84" t="str">
            <v xml:space="preserve">SÃO PAULO </v>
          </cell>
          <cell r="J84" t="str">
            <v>RUA JOAQUIM FLORIANO, 620</v>
          </cell>
          <cell r="K84">
            <v>1</v>
          </cell>
          <cell r="L84" t="str">
            <v xml:space="preserve">AFONSO BRAZ  </v>
          </cell>
          <cell r="M84" t="str">
            <v>GMC PARK</v>
          </cell>
        </row>
        <row r="85">
          <cell r="C85" t="str">
            <v>0001b-4</v>
          </cell>
          <cell r="D85" t="str">
            <v>PARADISE GARDEN</v>
          </cell>
          <cell r="E85" t="str">
            <v>HOTEL</v>
          </cell>
          <cell r="F85">
            <v>377</v>
          </cell>
          <cell r="G85" t="str">
            <v>SP</v>
          </cell>
          <cell r="H85" t="str">
            <v>SÃO PAULO</v>
          </cell>
          <cell r="I85" t="str">
            <v xml:space="preserve">SÃO PAULO </v>
          </cell>
          <cell r="J85" t="str">
            <v>RUA SAMPAIO VIANA, 425</v>
          </cell>
          <cell r="K85">
            <v>1</v>
          </cell>
          <cell r="L85" t="str">
            <v xml:space="preserve">AFONSO BRAZ  </v>
          </cell>
          <cell r="M85" t="str">
            <v>GMC PARK</v>
          </cell>
        </row>
        <row r="86">
          <cell r="C86" t="str">
            <v>0008-8</v>
          </cell>
          <cell r="D86" t="str">
            <v xml:space="preserve">PAULISTANIA FLAT SET </v>
          </cell>
          <cell r="E86" t="str">
            <v>HOTEL</v>
          </cell>
          <cell r="F86">
            <v>209</v>
          </cell>
          <cell r="G86" t="str">
            <v>SP</v>
          </cell>
          <cell r="H86" t="str">
            <v>SÃO PAULO</v>
          </cell>
          <cell r="I86" t="str">
            <v xml:space="preserve">SÃO PAULO </v>
          </cell>
          <cell r="J86" t="str">
            <v>AL. CASA BRANCA, 343</v>
          </cell>
          <cell r="K86">
            <v>1</v>
          </cell>
          <cell r="L86" t="str">
            <v xml:space="preserve">AFONSO BRAZ  </v>
          </cell>
          <cell r="M86" t="str">
            <v>GMC PARK</v>
          </cell>
        </row>
        <row r="87">
          <cell r="C87" t="str">
            <v>0002-7</v>
          </cell>
          <cell r="D87" t="str">
            <v>LIVING ROOM</v>
          </cell>
          <cell r="E87" t="str">
            <v>EDIFÍCIO COMERCIAL</v>
          </cell>
          <cell r="F87">
            <v>126</v>
          </cell>
          <cell r="G87" t="str">
            <v>SP</v>
          </cell>
          <cell r="H87" t="str">
            <v>SÃO PAULO</v>
          </cell>
          <cell r="I87" t="str">
            <v xml:space="preserve">SÃO PAULO </v>
          </cell>
          <cell r="J87" t="str">
            <v>RUA MARQUES DE ITÚ, 181 - TÉRREO – 1º E 2º  SUBSOLOS</v>
          </cell>
          <cell r="K87">
            <v>1</v>
          </cell>
          <cell r="L87" t="str">
            <v xml:space="preserve">AFONSO BRAZ  </v>
          </cell>
          <cell r="M87" t="str">
            <v xml:space="preserve">M2C </v>
          </cell>
        </row>
        <row r="88">
          <cell r="C88" t="str">
            <v>0003-3</v>
          </cell>
          <cell r="D88" t="str">
            <v>EXECUTIVE FLAT ONE</v>
          </cell>
          <cell r="E88" t="str">
            <v>HOTEL</v>
          </cell>
          <cell r="F88">
            <v>250</v>
          </cell>
          <cell r="G88" t="str">
            <v>SP</v>
          </cell>
          <cell r="H88" t="str">
            <v>SÃO PAULO</v>
          </cell>
          <cell r="I88" t="str">
            <v xml:space="preserve">SÃO PAULO </v>
          </cell>
          <cell r="J88" t="str">
            <v>RUA SANTA JUSTINA, 212</v>
          </cell>
          <cell r="K88">
            <v>1</v>
          </cell>
          <cell r="L88" t="str">
            <v xml:space="preserve">AFONSO BRAZ  </v>
          </cell>
          <cell r="M88" t="str">
            <v xml:space="preserve">M2C </v>
          </cell>
        </row>
        <row r="89">
          <cell r="C89" t="str">
            <v>0009-6</v>
          </cell>
          <cell r="D89" t="str">
            <v xml:space="preserve">PESTANA SÃO PAULO HOTEL </v>
          </cell>
          <cell r="E89" t="str">
            <v>HOTEL</v>
          </cell>
          <cell r="F89">
            <v>200</v>
          </cell>
          <cell r="G89" t="str">
            <v>SP</v>
          </cell>
          <cell r="H89" t="str">
            <v>SÃO PAULO</v>
          </cell>
          <cell r="I89" t="str">
            <v xml:space="preserve">SÃO PAULO </v>
          </cell>
          <cell r="J89" t="str">
            <v>RUA TUTÓIA, 77</v>
          </cell>
          <cell r="K89">
            <v>1</v>
          </cell>
          <cell r="L89" t="str">
            <v xml:space="preserve">AFONSO BRAZ  </v>
          </cell>
          <cell r="M89" t="str">
            <v xml:space="preserve">M2C </v>
          </cell>
        </row>
        <row r="90">
          <cell r="C90" t="str">
            <v>0004-9</v>
          </cell>
          <cell r="D90" t="str">
            <v>THE EXCELLENCE</v>
          </cell>
          <cell r="E90" t="str">
            <v>HOTEL</v>
          </cell>
          <cell r="F90">
            <v>200</v>
          </cell>
          <cell r="G90" t="str">
            <v>SP</v>
          </cell>
          <cell r="H90" t="str">
            <v>SÃO PAULO</v>
          </cell>
          <cell r="I90" t="str">
            <v xml:space="preserve">SÃO PAULO </v>
          </cell>
          <cell r="J90" t="str">
            <v>RUA CAPOTE VALENTE, 500</v>
          </cell>
          <cell r="K90">
            <v>1</v>
          </cell>
          <cell r="L90" t="str">
            <v xml:space="preserve">AFONSO BRAZ  </v>
          </cell>
          <cell r="M90" t="str">
            <v xml:space="preserve">M2C </v>
          </cell>
        </row>
        <row r="91">
          <cell r="C91" t="str">
            <v>0509-3</v>
          </cell>
          <cell r="D91" t="str">
            <v xml:space="preserve">JEQUITIMAR </v>
          </cell>
          <cell r="E91" t="str">
            <v>HOTEL</v>
          </cell>
          <cell r="F91">
            <v>503</v>
          </cell>
          <cell r="G91" t="str">
            <v>SP</v>
          </cell>
          <cell r="H91" t="str">
            <v>SÃO PAULO</v>
          </cell>
          <cell r="I91" t="str">
            <v>GUARUJÁ</v>
          </cell>
          <cell r="J91" t="str">
            <v>AV. MARJORY DA SILVA PRADO, 1100</v>
          </cell>
          <cell r="K91">
            <v>1</v>
          </cell>
          <cell r="L91" t="str">
            <v xml:space="preserve">AFONSO BRAZ  </v>
          </cell>
          <cell r="M91" t="str">
            <v>QUALITY</v>
          </cell>
        </row>
        <row r="92">
          <cell r="C92" t="str">
            <v>0512-7</v>
          </cell>
          <cell r="D92" t="str">
            <v>CASA GRANDE, HOTEL</v>
          </cell>
          <cell r="E92" t="str">
            <v>HOTEL</v>
          </cell>
          <cell r="F92">
            <v>230</v>
          </cell>
          <cell r="G92" t="str">
            <v>SP</v>
          </cell>
          <cell r="H92" t="str">
            <v>SÃO PAULO</v>
          </cell>
          <cell r="I92" t="str">
            <v>GUARUJÁ</v>
          </cell>
          <cell r="J92" t="str">
            <v xml:space="preserve">AV. MIGUEL STÉFANO, 999 </v>
          </cell>
          <cell r="K92">
            <v>1</v>
          </cell>
          <cell r="L92" t="str">
            <v xml:space="preserve">AFONSO BRAZ  </v>
          </cell>
          <cell r="M92" t="str">
            <v>QUALITY</v>
          </cell>
        </row>
        <row r="93">
          <cell r="C93" t="str">
            <v>0503-0</v>
          </cell>
          <cell r="D93" t="str">
            <v>MELIÁ JARDIM EUROPA</v>
          </cell>
          <cell r="E93" t="str">
            <v>EDIFÍCIO COMERCIAL</v>
          </cell>
          <cell r="F93">
            <v>200</v>
          </cell>
          <cell r="G93" t="str">
            <v>SP</v>
          </cell>
          <cell r="H93" t="str">
            <v>SÃO PAULO</v>
          </cell>
          <cell r="I93" t="str">
            <v xml:space="preserve">SÃO PAULO </v>
          </cell>
          <cell r="J93" t="str">
            <v>RUA JOÃO CACHOEIRA, 111</v>
          </cell>
          <cell r="K93">
            <v>1</v>
          </cell>
          <cell r="L93" t="str">
            <v xml:space="preserve">AFONSO BRAZ  </v>
          </cell>
          <cell r="M93" t="str">
            <v>QUALITY</v>
          </cell>
        </row>
        <row r="94">
          <cell r="C94" t="str">
            <v>0514-9</v>
          </cell>
          <cell r="D94" t="str">
            <v>INSTITUTO DA VISÃO</v>
          </cell>
          <cell r="E94" t="str">
            <v>HOSPITAL/ C. MÉDICO</v>
          </cell>
          <cell r="F94">
            <v>164</v>
          </cell>
          <cell r="G94" t="str">
            <v>SP</v>
          </cell>
          <cell r="H94" t="str">
            <v>SÃO PAULO</v>
          </cell>
          <cell r="I94" t="str">
            <v xml:space="preserve">SÃO PAULO </v>
          </cell>
          <cell r="J94" t="str">
            <v>RUA BOTUCATÚ, 831</v>
          </cell>
          <cell r="K94">
            <v>1</v>
          </cell>
          <cell r="L94" t="str">
            <v xml:space="preserve">AFONSO BRAZ  </v>
          </cell>
          <cell r="M94" t="str">
            <v>QUALITY</v>
          </cell>
        </row>
        <row r="95">
          <cell r="C95" t="str">
            <v>0505-1</v>
          </cell>
          <cell r="D95" t="str">
            <v>BOURBON CONVENTION IBIRAPUERA</v>
          </cell>
          <cell r="E95" t="str">
            <v>HOTEL</v>
          </cell>
          <cell r="F95">
            <v>1008</v>
          </cell>
          <cell r="G95" t="str">
            <v>SP</v>
          </cell>
          <cell r="H95" t="str">
            <v>SÃO PAULO</v>
          </cell>
          <cell r="I95" t="str">
            <v xml:space="preserve">SÃO PAULO </v>
          </cell>
          <cell r="J95" t="str">
            <v xml:space="preserve">AV. IBIRAPUERA, 2907 / 2927  </v>
          </cell>
          <cell r="K95">
            <v>1</v>
          </cell>
          <cell r="L95" t="str">
            <v xml:space="preserve">AFONSO BRAZ  </v>
          </cell>
          <cell r="M95" t="str">
            <v>QUALITY</v>
          </cell>
        </row>
        <row r="96">
          <cell r="C96" t="str">
            <v>0510-7</v>
          </cell>
          <cell r="D96" t="str">
            <v>FORMULE 1, HOTEL</v>
          </cell>
          <cell r="E96" t="str">
            <v>HOTEL</v>
          </cell>
          <cell r="F96">
            <v>140</v>
          </cell>
          <cell r="G96" t="str">
            <v>SP</v>
          </cell>
          <cell r="H96" t="str">
            <v>SÃO PAULO</v>
          </cell>
          <cell r="I96" t="str">
            <v xml:space="preserve">SÃO PAULO </v>
          </cell>
          <cell r="J96" t="str">
            <v>RUA VERGUEIRO, 1571</v>
          </cell>
          <cell r="K96">
            <v>1</v>
          </cell>
          <cell r="L96" t="str">
            <v xml:space="preserve">AFONSO BRAZ  </v>
          </cell>
          <cell r="M96" t="str">
            <v>QUALITY</v>
          </cell>
        </row>
        <row r="97">
          <cell r="C97" t="str">
            <v>0504-6</v>
          </cell>
          <cell r="D97" t="str">
            <v>IBIS EXPO, HOTEL</v>
          </cell>
          <cell r="E97" t="str">
            <v>HOTEL</v>
          </cell>
          <cell r="F97">
            <v>100</v>
          </cell>
          <cell r="G97" t="str">
            <v>SP</v>
          </cell>
          <cell r="H97" t="str">
            <v>SÃO PAULO</v>
          </cell>
          <cell r="I97" t="str">
            <v xml:space="preserve">SÃO PAULO </v>
          </cell>
          <cell r="J97" t="str">
            <v>RUA EDUARDO VIANA, 163</v>
          </cell>
          <cell r="K97">
            <v>1</v>
          </cell>
          <cell r="L97" t="str">
            <v xml:space="preserve">AFONSO BRAZ  </v>
          </cell>
          <cell r="M97" t="str">
            <v>QUALITY</v>
          </cell>
        </row>
        <row r="98">
          <cell r="C98" t="str">
            <v>0501-0</v>
          </cell>
          <cell r="D98" t="str">
            <v>MERCURE, HOTEL</v>
          </cell>
          <cell r="E98" t="str">
            <v>HOTEL</v>
          </cell>
          <cell r="F98">
            <v>240</v>
          </cell>
          <cell r="G98" t="str">
            <v>SP</v>
          </cell>
          <cell r="H98" t="str">
            <v>SÃO PAULO</v>
          </cell>
          <cell r="I98" t="str">
            <v xml:space="preserve">SÃO PAULO </v>
          </cell>
          <cell r="J98" t="str">
            <v>RUA JOINVILLE,  511</v>
          </cell>
          <cell r="K98">
            <v>1</v>
          </cell>
          <cell r="L98" t="str">
            <v xml:space="preserve">AFONSO BRAZ  </v>
          </cell>
          <cell r="M98" t="str">
            <v>QUALITY</v>
          </cell>
        </row>
        <row r="99">
          <cell r="C99" t="str">
            <v>0513-3</v>
          </cell>
          <cell r="D99" t="str">
            <v>AFONSO BRÁZ</v>
          </cell>
          <cell r="E99" t="str">
            <v>TERRENO</v>
          </cell>
          <cell r="F99">
            <v>20</v>
          </cell>
          <cell r="G99" t="str">
            <v>SP</v>
          </cell>
          <cell r="H99" t="str">
            <v>SÃO PAULO</v>
          </cell>
          <cell r="I99" t="str">
            <v xml:space="preserve">SÃO PAULO </v>
          </cell>
          <cell r="J99" t="str">
            <v xml:space="preserve">AV. AFONSO BRÁZ, 744 </v>
          </cell>
          <cell r="K99">
            <v>1</v>
          </cell>
          <cell r="L99" t="str">
            <v xml:space="preserve">AFONSO BRAZ  </v>
          </cell>
          <cell r="M99" t="str">
            <v>QUALITY</v>
          </cell>
        </row>
        <row r="100">
          <cell r="C100" t="str">
            <v>0075-1</v>
          </cell>
          <cell r="D100" t="str">
            <v>CIRCUS ALPHAVILLE</v>
          </cell>
          <cell r="E100" t="str">
            <v>LAZER/ ENTRETENIMENTO</v>
          </cell>
          <cell r="F100">
            <v>205</v>
          </cell>
          <cell r="G100" t="str">
            <v>SP</v>
          </cell>
          <cell r="H100" t="str">
            <v>SÃO PAULO</v>
          </cell>
          <cell r="I100" t="str">
            <v>BARUERI</v>
          </cell>
          <cell r="J100" t="str">
            <v>AL. RIO NEGRO, 650</v>
          </cell>
          <cell r="K100">
            <v>1</v>
          </cell>
          <cell r="L100" t="str">
            <v xml:space="preserve">AFONSO BRAZ  </v>
          </cell>
          <cell r="M100" t="str">
            <v>SM</v>
          </cell>
        </row>
        <row r="101">
          <cell r="C101" t="str">
            <v>0083-3</v>
          </cell>
          <cell r="D101" t="str">
            <v>DUQUE ALPHAVILLE</v>
          </cell>
          <cell r="E101" t="str">
            <v>TERRENO</v>
          </cell>
          <cell r="F101">
            <v>70</v>
          </cell>
          <cell r="G101" t="str">
            <v>SP</v>
          </cell>
          <cell r="H101" t="str">
            <v>SÃO PAULO</v>
          </cell>
          <cell r="I101" t="str">
            <v>BARUERI</v>
          </cell>
          <cell r="J101" t="str">
            <v>AL. RIO NEGRO, 600</v>
          </cell>
          <cell r="K101">
            <v>1</v>
          </cell>
          <cell r="L101" t="str">
            <v xml:space="preserve">AFONSO BRAZ  </v>
          </cell>
          <cell r="M101" t="str">
            <v>SM</v>
          </cell>
        </row>
        <row r="102">
          <cell r="C102" t="str">
            <v>0084-9</v>
          </cell>
          <cell r="D102" t="str">
            <v>CARDOSO DE MELO</v>
          </cell>
          <cell r="E102" t="str">
            <v>TERRENO</v>
          </cell>
          <cell r="F102">
            <v>60</v>
          </cell>
          <cell r="G102" t="str">
            <v>SP</v>
          </cell>
          <cell r="H102" t="str">
            <v>SÃO PAULO</v>
          </cell>
          <cell r="I102" t="str">
            <v>SÃO PAULO</v>
          </cell>
          <cell r="J102" t="str">
            <v>AV. DR. CARDOSO DE MELO, 1283/1293</v>
          </cell>
          <cell r="K102">
            <v>1</v>
          </cell>
          <cell r="L102" t="str">
            <v xml:space="preserve">AFONSO BRAZ  </v>
          </cell>
          <cell r="M102" t="str">
            <v>SM</v>
          </cell>
        </row>
        <row r="103">
          <cell r="C103" t="str">
            <v>0388-0</v>
          </cell>
          <cell r="D103" t="str">
            <v>LIVRARIA DA VILA</v>
          </cell>
          <cell r="E103" t="str">
            <v>TERRENO</v>
          </cell>
          <cell r="F103">
            <v>70</v>
          </cell>
          <cell r="G103" t="str">
            <v>SP</v>
          </cell>
          <cell r="H103" t="str">
            <v>SÃO PAULO</v>
          </cell>
          <cell r="I103" t="str">
            <v>SÃO PAULO</v>
          </cell>
          <cell r="J103" t="str">
            <v>RUA FRADIQUE COUTINHO, 963</v>
          </cell>
          <cell r="K103">
            <v>1</v>
          </cell>
          <cell r="L103" t="str">
            <v xml:space="preserve">AFONSO BRAZ  </v>
          </cell>
          <cell r="M103" t="str">
            <v>SM</v>
          </cell>
        </row>
        <row r="104">
          <cell r="C104" t="str">
            <v>0389-6</v>
          </cell>
          <cell r="D104" t="str">
            <v>BRIGADEIRO, ITAU</v>
          </cell>
          <cell r="E104" t="str">
            <v>EDIFÍCIO COMERCIAL</v>
          </cell>
          <cell r="F104">
            <v>179</v>
          </cell>
          <cell r="G104" t="str">
            <v>SP</v>
          </cell>
          <cell r="H104" t="str">
            <v>SÃO PAULO</v>
          </cell>
          <cell r="I104" t="str">
            <v>SÃO PAULO</v>
          </cell>
          <cell r="J104" t="str">
            <v>AV. BRIGADEIRO LUIS ANTONIO, 1813</v>
          </cell>
          <cell r="K104">
            <v>1</v>
          </cell>
          <cell r="L104" t="str">
            <v xml:space="preserve">AFONSO BRAZ  </v>
          </cell>
          <cell r="M104" t="str">
            <v>SM</v>
          </cell>
        </row>
        <row r="105">
          <cell r="C105" t="str">
            <v>0387-5</v>
          </cell>
          <cell r="D105" t="str">
            <v xml:space="preserve">UNIBANCO </v>
          </cell>
          <cell r="E105" t="str">
            <v>BANCO</v>
          </cell>
          <cell r="F105">
            <v>318</v>
          </cell>
          <cell r="G105" t="str">
            <v>SP</v>
          </cell>
          <cell r="H105" t="str">
            <v>SÃO PAULO</v>
          </cell>
          <cell r="I105" t="str">
            <v xml:space="preserve">SÃO PAULO </v>
          </cell>
          <cell r="J105" t="str">
            <v xml:space="preserve">RUA EUSÉBIO MATOSO, 891  </v>
          </cell>
          <cell r="K105">
            <v>1</v>
          </cell>
          <cell r="L105" t="str">
            <v xml:space="preserve">AFONSO BRAZ  </v>
          </cell>
          <cell r="M105" t="str">
            <v>SM</v>
          </cell>
        </row>
        <row r="106">
          <cell r="C106" t="str">
            <v>0046-9</v>
          </cell>
          <cell r="D106" t="str">
            <v>CLUB TRANSATLÂNTICO</v>
          </cell>
          <cell r="E106" t="str">
            <v>CLUBE</v>
          </cell>
          <cell r="F106">
            <v>110</v>
          </cell>
          <cell r="G106" t="str">
            <v>SP</v>
          </cell>
          <cell r="H106" t="str">
            <v>SÃO PAULO</v>
          </cell>
          <cell r="I106" t="str">
            <v xml:space="preserve">SÃO PAULO </v>
          </cell>
          <cell r="J106" t="str">
            <v>RUA VERBO DIVINO, 1488 (ENTR.JOSÉ GUERRA, 130)</v>
          </cell>
          <cell r="K106">
            <v>1</v>
          </cell>
          <cell r="L106" t="str">
            <v xml:space="preserve">AFONSO BRAZ  </v>
          </cell>
          <cell r="M106" t="str">
            <v>SM</v>
          </cell>
        </row>
        <row r="107">
          <cell r="C107" t="str">
            <v>0029-4</v>
          </cell>
          <cell r="D107" t="str">
            <v>PALLADIO</v>
          </cell>
          <cell r="E107" t="str">
            <v>EDIFÍCIO COMERCIAL</v>
          </cell>
          <cell r="F107">
            <v>187</v>
          </cell>
          <cell r="G107" t="str">
            <v>SP</v>
          </cell>
          <cell r="H107" t="str">
            <v>SÃO PAULO</v>
          </cell>
          <cell r="I107" t="str">
            <v xml:space="preserve">SÃO PAULO </v>
          </cell>
          <cell r="J107" t="str">
            <v xml:space="preserve">RUA FIDENCIO RAMOS, 223 / 231 </v>
          </cell>
          <cell r="K107">
            <v>1</v>
          </cell>
          <cell r="L107" t="str">
            <v xml:space="preserve">AFONSO BRAZ  </v>
          </cell>
          <cell r="M107" t="str">
            <v>SM</v>
          </cell>
        </row>
        <row r="108">
          <cell r="C108" t="str">
            <v>0079-3</v>
          </cell>
          <cell r="D108" t="str">
            <v>HIGIENÓPOLIS CLASSIC WORK</v>
          </cell>
          <cell r="E108" t="str">
            <v>EDIFÍCIO COMERCIAL</v>
          </cell>
          <cell r="F108">
            <v>76</v>
          </cell>
          <cell r="G108" t="str">
            <v>SP</v>
          </cell>
          <cell r="H108" t="str">
            <v>SÃO PAULO</v>
          </cell>
          <cell r="I108" t="str">
            <v xml:space="preserve">SÃO PAULO </v>
          </cell>
          <cell r="J108" t="str">
            <v xml:space="preserve">RUA GENERAL JARDIM, 808  </v>
          </cell>
          <cell r="K108">
            <v>1</v>
          </cell>
          <cell r="L108" t="str">
            <v xml:space="preserve">AFONSO BRAZ  </v>
          </cell>
          <cell r="M108" t="str">
            <v>SM</v>
          </cell>
        </row>
        <row r="109">
          <cell r="C109" t="str">
            <v>0051-4</v>
          </cell>
          <cell r="D109" t="str">
            <v>MEDICAL CENTER PAULISTA</v>
          </cell>
          <cell r="E109" t="str">
            <v>HOSPITAL/ C. MÉDICO</v>
          </cell>
          <cell r="F109">
            <v>351</v>
          </cell>
          <cell r="G109" t="str">
            <v>SP</v>
          </cell>
          <cell r="H109" t="str">
            <v>SÃO PAULO</v>
          </cell>
          <cell r="I109" t="str">
            <v xml:space="preserve">SÃO PAULO </v>
          </cell>
          <cell r="J109" t="str">
            <v>RUA MIN.GABRIEL RESENDE PASSOS, 500/550</v>
          </cell>
          <cell r="K109">
            <v>1</v>
          </cell>
          <cell r="L109" t="str">
            <v xml:space="preserve">AFONSO BRAZ  </v>
          </cell>
          <cell r="M109" t="str">
            <v>SM</v>
          </cell>
        </row>
        <row r="110">
          <cell r="C110" t="str">
            <v>0074-6</v>
          </cell>
          <cell r="D110" t="str">
            <v>CENTRO DE COMBATE AO CÂNCER</v>
          </cell>
          <cell r="E110" t="str">
            <v>HOSPITAL/ C. MÉDICO</v>
          </cell>
          <cell r="F110">
            <v>19</v>
          </cell>
          <cell r="G110" t="str">
            <v>SP</v>
          </cell>
          <cell r="H110" t="str">
            <v>SÃO PAULO</v>
          </cell>
          <cell r="I110" t="str">
            <v xml:space="preserve">SÃO PAULO </v>
          </cell>
          <cell r="J110" t="str">
            <v xml:space="preserve">AV. BRASIL, 678 </v>
          </cell>
          <cell r="K110">
            <v>1</v>
          </cell>
          <cell r="L110" t="str">
            <v xml:space="preserve">AFONSO BRAZ  </v>
          </cell>
          <cell r="M110" t="str">
            <v>SM</v>
          </cell>
        </row>
        <row r="111">
          <cell r="C111" t="str">
            <v>0038-7</v>
          </cell>
          <cell r="D111" t="str">
            <v>ESCOLA PANAMERICANA DE ARTES</v>
          </cell>
          <cell r="E111" t="str">
            <v>INSTITUIÇÃO DE ENSINO</v>
          </cell>
          <cell r="F111">
            <v>37</v>
          </cell>
          <cell r="G111" t="str">
            <v>SP</v>
          </cell>
          <cell r="H111" t="str">
            <v>SÃO PAULO</v>
          </cell>
          <cell r="I111" t="str">
            <v xml:space="preserve">SÃO PAULO </v>
          </cell>
          <cell r="J111" t="str">
            <v>RUA GROELÂNDIA, 77</v>
          </cell>
          <cell r="K111">
            <v>1</v>
          </cell>
          <cell r="L111" t="str">
            <v xml:space="preserve">AFONSO BRAZ  </v>
          </cell>
          <cell r="M111" t="str">
            <v>SM</v>
          </cell>
        </row>
        <row r="112">
          <cell r="C112" t="str">
            <v>0057-7</v>
          </cell>
          <cell r="D112" t="str">
            <v>MARY WARD</v>
          </cell>
          <cell r="E112" t="str">
            <v>INSTITUIÇÃO DE ENSINO</v>
          </cell>
          <cell r="F112">
            <v>70</v>
          </cell>
          <cell r="G112" t="str">
            <v>SP</v>
          </cell>
          <cell r="H112" t="str">
            <v>SÃO PAULO</v>
          </cell>
          <cell r="I112" t="str">
            <v xml:space="preserve">SÃO PAULO </v>
          </cell>
          <cell r="J112" t="str">
            <v>RUA GONÇALO NUNES, 310 / 366</v>
          </cell>
          <cell r="K112">
            <v>1</v>
          </cell>
          <cell r="L112" t="str">
            <v xml:space="preserve">AFONSO BRAZ  </v>
          </cell>
          <cell r="M112" t="str">
            <v>SM</v>
          </cell>
        </row>
        <row r="113">
          <cell r="C113" t="str">
            <v>0044-8</v>
          </cell>
          <cell r="D113" t="str">
            <v>SALA SÃO PAULO (JULIO PRESTES)</v>
          </cell>
          <cell r="E113" t="str">
            <v>LAZER/ ENTRETENIMENTO</v>
          </cell>
          <cell r="F113">
            <v>485</v>
          </cell>
          <cell r="G113" t="str">
            <v>SP</v>
          </cell>
          <cell r="H113" t="str">
            <v>SÃO PAULO</v>
          </cell>
          <cell r="I113" t="str">
            <v xml:space="preserve">SÃO PAULO </v>
          </cell>
          <cell r="J113" t="str">
            <v>PRAÇA JULIO PRESTES, S/N X RUA MAUÁ,51</v>
          </cell>
          <cell r="K113">
            <v>1</v>
          </cell>
          <cell r="L113" t="str">
            <v xml:space="preserve">AFONSO BRAZ  </v>
          </cell>
          <cell r="M113" t="str">
            <v>SM</v>
          </cell>
        </row>
        <row r="114">
          <cell r="C114" t="str">
            <v>0077-2</v>
          </cell>
          <cell r="D114" t="str">
            <v>FAMÍLIA MANCINI</v>
          </cell>
          <cell r="E114" t="str">
            <v>LAZER/ ENTRETENIMENTO</v>
          </cell>
          <cell r="F114">
            <v>420</v>
          </cell>
          <cell r="G114" t="str">
            <v>SP</v>
          </cell>
          <cell r="H114" t="str">
            <v>SÃO PAULO</v>
          </cell>
          <cell r="I114" t="str">
            <v xml:space="preserve">SÃO PAULO </v>
          </cell>
          <cell r="J114" t="str">
            <v>RUA ALVARO DE CARVALHO, 429</v>
          </cell>
          <cell r="K114">
            <v>1</v>
          </cell>
          <cell r="L114" t="str">
            <v xml:space="preserve">AFONSO BRAZ  </v>
          </cell>
          <cell r="M114" t="str">
            <v>SM</v>
          </cell>
        </row>
        <row r="115">
          <cell r="C115" t="str">
            <v>0060-1</v>
          </cell>
          <cell r="D115" t="str">
            <v>CENTER 3</v>
          </cell>
          <cell r="E115" t="str">
            <v>SHOPPING</v>
          </cell>
          <cell r="F115">
            <v>210</v>
          </cell>
          <cell r="G115" t="str">
            <v>SP</v>
          </cell>
          <cell r="H115" t="str">
            <v>SÃO PAULO</v>
          </cell>
          <cell r="I115" t="str">
            <v xml:space="preserve">SÃO PAULO </v>
          </cell>
          <cell r="J115" t="str">
            <v xml:space="preserve">RUA LUÍS COELHO, 91- 1O. E 2° SUBSOLO </v>
          </cell>
          <cell r="K115">
            <v>1</v>
          </cell>
          <cell r="L115" t="str">
            <v xml:space="preserve">AFONSO BRAZ  </v>
          </cell>
          <cell r="M115" t="str">
            <v>SM</v>
          </cell>
        </row>
        <row r="116">
          <cell r="C116" t="str">
            <v>0054-0</v>
          </cell>
          <cell r="D116" t="str">
            <v>PÃO DE AÇUCAR BRIGADEIRO</v>
          </cell>
          <cell r="E116" t="str">
            <v>SUPERMERCADO</v>
          </cell>
          <cell r="F116">
            <v>122</v>
          </cell>
          <cell r="G116" t="str">
            <v>SP</v>
          </cell>
          <cell r="H116" t="str">
            <v>SÃO PAULO</v>
          </cell>
          <cell r="I116" t="str">
            <v xml:space="preserve">SÃO PAULO </v>
          </cell>
          <cell r="J116" t="str">
            <v xml:space="preserve">AV. BRIG. LUIZ ANTONIO, 3126  </v>
          </cell>
          <cell r="K116">
            <v>1</v>
          </cell>
          <cell r="L116" t="str">
            <v xml:space="preserve">AFONSO BRAZ  </v>
          </cell>
          <cell r="M116" t="str">
            <v>SM</v>
          </cell>
        </row>
        <row r="117">
          <cell r="C117" t="str">
            <v>0031-9</v>
          </cell>
          <cell r="D117" t="str">
            <v>CAB II</v>
          </cell>
          <cell r="E117" t="str">
            <v>TERRENO</v>
          </cell>
          <cell r="F117">
            <v>300</v>
          </cell>
          <cell r="G117" t="str">
            <v>SP</v>
          </cell>
          <cell r="H117" t="str">
            <v>SÃO PAULO</v>
          </cell>
          <cell r="I117" t="str">
            <v xml:space="preserve">SÃO PAULO </v>
          </cell>
          <cell r="J117" t="str">
            <v>RUA ROSA GAETA LAZARA, 93</v>
          </cell>
          <cell r="K117">
            <v>1</v>
          </cell>
          <cell r="L117" t="str">
            <v xml:space="preserve">AFONSO BRAZ  </v>
          </cell>
          <cell r="M117" t="str">
            <v>SM</v>
          </cell>
        </row>
        <row r="118">
          <cell r="C118" t="str">
            <v>0078-8</v>
          </cell>
          <cell r="D118" t="str">
            <v>MARTINS FONTES</v>
          </cell>
          <cell r="E118" t="str">
            <v>TERRENO</v>
          </cell>
          <cell r="F118">
            <v>50</v>
          </cell>
          <cell r="G118" t="str">
            <v>SP</v>
          </cell>
          <cell r="H118" t="str">
            <v>SÃO PAULO</v>
          </cell>
          <cell r="I118" t="str">
            <v xml:space="preserve">SÃO PAULO </v>
          </cell>
          <cell r="J118" t="str">
            <v>RUA MARTINS FONTES, 379</v>
          </cell>
          <cell r="K118">
            <v>1</v>
          </cell>
          <cell r="L118" t="str">
            <v xml:space="preserve">AFONSO BRAZ  </v>
          </cell>
          <cell r="M118" t="str">
            <v>SM</v>
          </cell>
        </row>
        <row r="119">
          <cell r="C119" t="str">
            <v>0080-7</v>
          </cell>
          <cell r="D119" t="str">
            <v>METRÓPOLIS EMPRESARIAL</v>
          </cell>
          <cell r="E119" t="str">
            <v>TERRENO</v>
          </cell>
          <cell r="F119">
            <v>96</v>
          </cell>
          <cell r="G119" t="str">
            <v>SP</v>
          </cell>
          <cell r="H119" t="str">
            <v>SÃO PAULO</v>
          </cell>
          <cell r="I119" t="str">
            <v xml:space="preserve">SÃO PAULO </v>
          </cell>
          <cell r="J119" t="str">
            <v>AV. IRAÍ, 393</v>
          </cell>
          <cell r="K119">
            <v>1</v>
          </cell>
          <cell r="L119" t="str">
            <v xml:space="preserve">AFONSO BRAZ  </v>
          </cell>
          <cell r="M119" t="str">
            <v>SM</v>
          </cell>
        </row>
        <row r="120">
          <cell r="C120" t="str">
            <v>0053-5</v>
          </cell>
          <cell r="D120" t="str">
            <v>VERTICAL TENNIS</v>
          </cell>
          <cell r="E120" t="str">
            <v>TERRENO</v>
          </cell>
          <cell r="F120">
            <v>100</v>
          </cell>
          <cell r="G120" t="str">
            <v>SP</v>
          </cell>
          <cell r="H120" t="str">
            <v>SÃO PAULO</v>
          </cell>
          <cell r="I120" t="str">
            <v xml:space="preserve">SÃO PAULO </v>
          </cell>
          <cell r="J120" t="str">
            <v>RUA GOMES DE CARVALHO, 127 / ENT. RUA BALUARTE, S/Nº</v>
          </cell>
          <cell r="K120">
            <v>1</v>
          </cell>
          <cell r="L120" t="str">
            <v xml:space="preserve">AFONSO BRAZ  </v>
          </cell>
          <cell r="M120" t="str">
            <v>SM</v>
          </cell>
        </row>
        <row r="121">
          <cell r="C121" t="str">
            <v>0001-3</v>
          </cell>
          <cell r="D121" t="str">
            <v>CONJUNTO NACIONAL</v>
          </cell>
          <cell r="E121" t="str">
            <v>EDIFÍCIO COMERCIAL</v>
          </cell>
          <cell r="F121">
            <v>716</v>
          </cell>
          <cell r="G121" t="str">
            <v>SP</v>
          </cell>
          <cell r="H121" t="str">
            <v>SÃO PAULO</v>
          </cell>
          <cell r="I121" t="str">
            <v xml:space="preserve">SÃO PAULO </v>
          </cell>
          <cell r="J121" t="str">
            <v>RUA PADRE JOÃO MANOEL, 60</v>
          </cell>
          <cell r="K121">
            <v>1</v>
          </cell>
          <cell r="L121" t="str">
            <v xml:space="preserve">AFONSO BRAZ  </v>
          </cell>
          <cell r="M121" t="str">
            <v>WHC</v>
          </cell>
        </row>
        <row r="122">
          <cell r="C122" t="str">
            <v>0020-2</v>
          </cell>
          <cell r="D122" t="str">
            <v>SÍTIO DA SERRA</v>
          </cell>
          <cell r="E122" t="str">
            <v>TERRENO</v>
          </cell>
          <cell r="F122">
            <v>100</v>
          </cell>
          <cell r="G122" t="str">
            <v>SP</v>
          </cell>
          <cell r="H122" t="str">
            <v>SÃO PAULO</v>
          </cell>
          <cell r="I122" t="str">
            <v>SÃO BERNARDO DO CAMPO</v>
          </cell>
          <cell r="J122" t="str">
            <v xml:space="preserve">ESTRADA DA SERRA - KM 38 DA IMIGRANTES </v>
          </cell>
          <cell r="K122">
            <v>1</v>
          </cell>
          <cell r="L122" t="str">
            <v>FRANQUIAS</v>
          </cell>
          <cell r="M122" t="str">
            <v>ALMEIDA PARK</v>
          </cell>
        </row>
        <row r="123">
          <cell r="C123" t="str">
            <v>0021-8</v>
          </cell>
          <cell r="D123" t="str">
            <v>JUVENTUS</v>
          </cell>
          <cell r="E123" t="str">
            <v>CLUBE</v>
          </cell>
          <cell r="F123">
            <v>30</v>
          </cell>
          <cell r="G123" t="str">
            <v>SP</v>
          </cell>
          <cell r="H123" t="str">
            <v>SÃO PAULO</v>
          </cell>
          <cell r="I123" t="str">
            <v>SÃO PAULO</v>
          </cell>
          <cell r="J123" t="str">
            <v>RUA COMENDADOR ROBERTO UGOLINI, 20</v>
          </cell>
          <cell r="K123">
            <v>1</v>
          </cell>
          <cell r="L123" t="str">
            <v>FRANQUIAS</v>
          </cell>
          <cell r="M123" t="str">
            <v>ALMEIDA PARK</v>
          </cell>
        </row>
        <row r="124">
          <cell r="C124" t="str">
            <v>0023-9</v>
          </cell>
          <cell r="D124" t="str">
            <v>3 POR 4 - BANDEIRA PAULISTA</v>
          </cell>
          <cell r="E124" t="str">
            <v>EDIFÍCIO COMERCIAL</v>
          </cell>
          <cell r="F124">
            <v>80</v>
          </cell>
          <cell r="G124" t="str">
            <v>SP</v>
          </cell>
          <cell r="H124" t="str">
            <v>SÃO PAULO</v>
          </cell>
          <cell r="I124" t="str">
            <v>SÃO PAULO</v>
          </cell>
          <cell r="J124" t="str">
            <v xml:space="preserve">R.BANDEIRA PAULISTA, 676 </v>
          </cell>
          <cell r="K124">
            <v>1</v>
          </cell>
          <cell r="L124" t="str">
            <v>FRANQUIAS</v>
          </cell>
          <cell r="M124" t="str">
            <v>ALMEIDA PARK</v>
          </cell>
        </row>
        <row r="125">
          <cell r="C125" t="str">
            <v>0022-2</v>
          </cell>
          <cell r="D125" t="str">
            <v>BRIE RESTRO</v>
          </cell>
          <cell r="E125" t="str">
            <v>LAZER/ ENTRETENIMENTO</v>
          </cell>
          <cell r="F125">
            <v>30</v>
          </cell>
          <cell r="G125" t="str">
            <v>SP</v>
          </cell>
          <cell r="H125" t="str">
            <v>SÃO PAULO</v>
          </cell>
          <cell r="I125" t="str">
            <v>SÃO PAULO</v>
          </cell>
          <cell r="J125" t="str">
            <v>RUA DR. MELO ALVES, 216</v>
          </cell>
          <cell r="K125">
            <v>1</v>
          </cell>
          <cell r="L125" t="str">
            <v>FRANQUIAS</v>
          </cell>
          <cell r="M125" t="str">
            <v>ALMEIDA PARK</v>
          </cell>
        </row>
        <row r="126">
          <cell r="C126" t="str">
            <v>1N/I</v>
          </cell>
          <cell r="D126" t="str">
            <v>PEDROSO ALVARENGA 691</v>
          </cell>
          <cell r="E126" t="str">
            <v>VALET</v>
          </cell>
          <cell r="F126">
            <v>20</v>
          </cell>
          <cell r="G126" t="str">
            <v>SP</v>
          </cell>
          <cell r="H126" t="str">
            <v>SÃO PAULO</v>
          </cell>
          <cell r="I126" t="str">
            <v>SÃO PAULO</v>
          </cell>
          <cell r="J126" t="str">
            <v>RUA PEDROSO ALVARENGA, 691</v>
          </cell>
          <cell r="K126">
            <v>1</v>
          </cell>
          <cell r="L126" t="str">
            <v>FRANQUIAS</v>
          </cell>
          <cell r="M126" t="str">
            <v>ALMEIDA PARK</v>
          </cell>
        </row>
        <row r="127">
          <cell r="C127" t="str">
            <v>2N/I</v>
          </cell>
          <cell r="D127" t="str">
            <v>ESTAPAR- RITI</v>
          </cell>
          <cell r="E127" t="str">
            <v>VALET</v>
          </cell>
          <cell r="F127">
            <v>70</v>
          </cell>
          <cell r="G127" t="str">
            <v>SP</v>
          </cell>
          <cell r="H127" t="str">
            <v>SÃO PAULO</v>
          </cell>
          <cell r="I127" t="str">
            <v>SÃO PAULO</v>
          </cell>
          <cell r="J127" t="str">
            <v>RUA LEOPOLDO COUTO DE MAGALHAES, 1105</v>
          </cell>
          <cell r="K127">
            <v>1</v>
          </cell>
          <cell r="L127" t="str">
            <v>FRANQUIAS</v>
          </cell>
          <cell r="M127" t="str">
            <v>ALMEIDA PARK</v>
          </cell>
        </row>
        <row r="128">
          <cell r="C128" t="str">
            <v>0012-0</v>
          </cell>
          <cell r="D128" t="str">
            <v xml:space="preserve">SANTA MAGGIORE, HOSPITAL </v>
          </cell>
          <cell r="E128" t="str">
            <v>HOSPITAL/ C. MÉDICO</v>
          </cell>
          <cell r="F128">
            <v>30</v>
          </cell>
          <cell r="G128" t="str">
            <v>SP</v>
          </cell>
          <cell r="H128" t="str">
            <v>SÃO PAULO</v>
          </cell>
          <cell r="I128" t="str">
            <v xml:space="preserve">SÃO PAULO </v>
          </cell>
          <cell r="J128" t="str">
            <v>RUA BARÃO DE IGUAPE, 370</v>
          </cell>
          <cell r="K128">
            <v>1</v>
          </cell>
          <cell r="L128" t="str">
            <v>FRANQUIAS</v>
          </cell>
          <cell r="M128" t="str">
            <v>ALMEIDA PARK</v>
          </cell>
        </row>
        <row r="129">
          <cell r="C129" t="str">
            <v>0007-6</v>
          </cell>
          <cell r="D129" t="str">
            <v>ALCIDES LOURENÇO</v>
          </cell>
          <cell r="E129" t="str">
            <v>LAZER/ ENTRETENIMENTO</v>
          </cell>
          <cell r="F129">
            <v>40</v>
          </cell>
          <cell r="G129" t="str">
            <v>SP</v>
          </cell>
          <cell r="H129" t="str">
            <v>SÃO PAULO</v>
          </cell>
          <cell r="I129" t="str">
            <v xml:space="preserve">SÃO PAULO </v>
          </cell>
          <cell r="J129" t="str">
            <v>RUA ALCIDES LOURENÇO ROCHA, 64</v>
          </cell>
          <cell r="K129">
            <v>1</v>
          </cell>
          <cell r="L129" t="str">
            <v>FRANQUIAS</v>
          </cell>
          <cell r="M129" t="str">
            <v>ALMEIDA PARK</v>
          </cell>
        </row>
        <row r="130">
          <cell r="C130" t="str">
            <v>0011-6</v>
          </cell>
          <cell r="D130" t="str">
            <v xml:space="preserve">ANDIAMO </v>
          </cell>
          <cell r="E130" t="str">
            <v>LAZER/ ENTRETENIMENTO</v>
          </cell>
          <cell r="F130">
            <v>20</v>
          </cell>
          <cell r="G130" t="str">
            <v>SP</v>
          </cell>
          <cell r="H130" t="str">
            <v>SÃO PAULO</v>
          </cell>
          <cell r="I130" t="str">
            <v xml:space="preserve">SÃO PAULO </v>
          </cell>
          <cell r="J130" t="str">
            <v>RUA DO RÓCIO, 292</v>
          </cell>
          <cell r="K130">
            <v>1</v>
          </cell>
          <cell r="L130" t="str">
            <v>FRANQUIAS</v>
          </cell>
          <cell r="M130" t="str">
            <v>ALMEIDA PARK</v>
          </cell>
        </row>
        <row r="131">
          <cell r="C131" t="str">
            <v>0009-7</v>
          </cell>
          <cell r="D131" t="str">
            <v xml:space="preserve">CHABAD </v>
          </cell>
          <cell r="E131" t="str">
            <v>LAZER/ ENTRETENIMENTO</v>
          </cell>
          <cell r="F131">
            <v>20</v>
          </cell>
          <cell r="G131" t="str">
            <v>SP</v>
          </cell>
          <cell r="H131" t="str">
            <v>SÃO PAULO</v>
          </cell>
          <cell r="I131" t="str">
            <v xml:space="preserve">SÃO PAULO </v>
          </cell>
          <cell r="J131" t="str">
            <v>RUA CHABAD, 126</v>
          </cell>
          <cell r="K131">
            <v>1</v>
          </cell>
          <cell r="L131" t="str">
            <v>FRANQUIAS</v>
          </cell>
          <cell r="M131" t="str">
            <v>ALMEIDA PARK</v>
          </cell>
        </row>
        <row r="132">
          <cell r="C132" t="str">
            <v>0019-0</v>
          </cell>
          <cell r="D132" t="str">
            <v>OCTO/BLECKEER</v>
          </cell>
          <cell r="E132" t="str">
            <v>LAZER/ ENTRETENIMENTO</v>
          </cell>
          <cell r="F132">
            <v>40</v>
          </cell>
          <cell r="G132" t="str">
            <v>SP</v>
          </cell>
          <cell r="H132" t="str">
            <v>SÃO PAULO</v>
          </cell>
          <cell r="I132" t="str">
            <v xml:space="preserve">SÃO PAULO </v>
          </cell>
          <cell r="J132" t="str">
            <v>RUA INÁCIO PEREIRA DA ROCHA, 353 E 367</v>
          </cell>
          <cell r="K132">
            <v>1</v>
          </cell>
          <cell r="L132" t="str">
            <v>FRANQUIAS</v>
          </cell>
          <cell r="M132" t="str">
            <v>ALMEIDA PARK</v>
          </cell>
        </row>
        <row r="133">
          <cell r="C133" t="str">
            <v>0016-3</v>
          </cell>
          <cell r="D133" t="str">
            <v xml:space="preserve">RESTAURANTE JAM JARDINS </v>
          </cell>
          <cell r="E133" t="str">
            <v>LAZER/ ENTRETENIMENTO</v>
          </cell>
          <cell r="F133">
            <v>30</v>
          </cell>
          <cell r="G133" t="str">
            <v>SP</v>
          </cell>
          <cell r="H133" t="str">
            <v>SÃO PAULO</v>
          </cell>
          <cell r="I133" t="str">
            <v xml:space="preserve">SÃO PAULO </v>
          </cell>
          <cell r="J133" t="str">
            <v>AL. LORENA, 1700</v>
          </cell>
          <cell r="K133">
            <v>1</v>
          </cell>
          <cell r="L133" t="str">
            <v>FRANQUIAS</v>
          </cell>
          <cell r="M133" t="str">
            <v>ALMEIDA PARK</v>
          </cell>
        </row>
        <row r="134">
          <cell r="C134" t="str">
            <v>0015-8</v>
          </cell>
          <cell r="D134" t="str">
            <v>TRAIPU</v>
          </cell>
          <cell r="E134" t="str">
            <v>LAZER/ ENTRETENIMENTO</v>
          </cell>
          <cell r="F134">
            <v>50</v>
          </cell>
          <cell r="G134" t="str">
            <v>SP</v>
          </cell>
          <cell r="H134" t="str">
            <v>SÃO PAULO</v>
          </cell>
          <cell r="I134" t="str">
            <v xml:space="preserve">SÃO PAULO </v>
          </cell>
          <cell r="J134" t="str">
            <v>RUA TRAIPU, 91</v>
          </cell>
          <cell r="K134">
            <v>1</v>
          </cell>
          <cell r="L134" t="str">
            <v>FRANQUIAS</v>
          </cell>
          <cell r="M134" t="str">
            <v>ALMEIDA PARK</v>
          </cell>
        </row>
        <row r="135">
          <cell r="C135" t="str">
            <v>0001-3</v>
          </cell>
          <cell r="D135" t="str">
            <v xml:space="preserve">AUGUSTA 2490 </v>
          </cell>
          <cell r="E135" t="str">
            <v>LOJA</v>
          </cell>
          <cell r="F135">
            <v>45</v>
          </cell>
          <cell r="G135" t="str">
            <v>SP</v>
          </cell>
          <cell r="H135" t="str">
            <v>SÃO PAULO</v>
          </cell>
          <cell r="I135" t="str">
            <v xml:space="preserve">SÃO PAULO </v>
          </cell>
          <cell r="J135" t="str">
            <v>RUA AUGUSTA, 2490</v>
          </cell>
          <cell r="K135">
            <v>1</v>
          </cell>
          <cell r="L135" t="str">
            <v>FRANQUIAS</v>
          </cell>
          <cell r="M135" t="str">
            <v>ALMEIDA PARK</v>
          </cell>
        </row>
        <row r="136">
          <cell r="C136" t="str">
            <v>0002-8</v>
          </cell>
          <cell r="D136" t="str">
            <v xml:space="preserve">AUGUSTA 2365 </v>
          </cell>
          <cell r="E136" t="str">
            <v>TERRENO</v>
          </cell>
          <cell r="F136">
            <v>40</v>
          </cell>
          <cell r="G136" t="str">
            <v>SP</v>
          </cell>
          <cell r="H136" t="str">
            <v>SÃO PAULO</v>
          </cell>
          <cell r="I136" t="str">
            <v xml:space="preserve">SÃO PAULO </v>
          </cell>
          <cell r="J136" t="str">
            <v>RUA AUGUSTA, 2365</v>
          </cell>
          <cell r="K136">
            <v>1</v>
          </cell>
          <cell r="L136" t="str">
            <v>FRANQUIAS</v>
          </cell>
          <cell r="M136" t="str">
            <v>ALMEIDA PARK</v>
          </cell>
        </row>
        <row r="137">
          <cell r="C137" t="str">
            <v>0018-4</v>
          </cell>
          <cell r="D137" t="str">
            <v>JAM WAREHOUSE II</v>
          </cell>
          <cell r="E137" t="str">
            <v>TERRENO</v>
          </cell>
          <cell r="F137">
            <v>30</v>
          </cell>
          <cell r="G137" t="str">
            <v>SP</v>
          </cell>
          <cell r="H137" t="str">
            <v>SÃO PAULO</v>
          </cell>
          <cell r="I137" t="str">
            <v xml:space="preserve">SÃO PAULO </v>
          </cell>
          <cell r="J137" t="str">
            <v>RUA LEOPOLDO COUTO DE MAGALHÃES, 1272</v>
          </cell>
          <cell r="K137">
            <v>1</v>
          </cell>
          <cell r="L137" t="str">
            <v>FRANQUIAS</v>
          </cell>
          <cell r="M137" t="str">
            <v>ALMEIDA PARK</v>
          </cell>
        </row>
        <row r="138">
          <cell r="C138" t="str">
            <v>0010-0</v>
          </cell>
          <cell r="D138" t="str">
            <v>JOÃO MOURA</v>
          </cell>
          <cell r="E138" t="str">
            <v>TERRENO</v>
          </cell>
          <cell r="F138">
            <v>20</v>
          </cell>
          <cell r="G138" t="str">
            <v>SP</v>
          </cell>
          <cell r="H138" t="str">
            <v>SÃO PAULO</v>
          </cell>
          <cell r="I138" t="str">
            <v xml:space="preserve">SÃO PAULO </v>
          </cell>
          <cell r="J138" t="str">
            <v>RUA JOÃO MOURA, 392</v>
          </cell>
          <cell r="K138">
            <v>1</v>
          </cell>
          <cell r="L138" t="str">
            <v>FRANQUIAS</v>
          </cell>
          <cell r="M138" t="str">
            <v>ALMEIDA PARK</v>
          </cell>
        </row>
        <row r="139">
          <cell r="C139" t="str">
            <v>0004-0</v>
          </cell>
          <cell r="D139" t="str">
            <v>LARGO DO AROUCHE</v>
          </cell>
          <cell r="E139" t="str">
            <v>TERRENO</v>
          </cell>
          <cell r="F139">
            <v>40</v>
          </cell>
          <cell r="G139" t="str">
            <v>SP</v>
          </cell>
          <cell r="H139" t="str">
            <v>SÃO PAULO</v>
          </cell>
          <cell r="I139" t="str">
            <v xml:space="preserve">SÃO PAULO </v>
          </cell>
          <cell r="J139" t="str">
            <v>LARGO DO AROUCHE, 48</v>
          </cell>
          <cell r="K139">
            <v>1</v>
          </cell>
          <cell r="L139" t="str">
            <v>FRANQUIAS</v>
          </cell>
          <cell r="M139" t="str">
            <v>ALMEIDA PARK</v>
          </cell>
        </row>
        <row r="140">
          <cell r="C140" t="str">
            <v>0105-0</v>
          </cell>
          <cell r="D140" t="str">
            <v>CENTRO EMPRESARIAL BOLONHA</v>
          </cell>
          <cell r="E140" t="str">
            <v>EDIFÍCIO COMERCIAL</v>
          </cell>
          <cell r="F140">
            <v>48</v>
          </cell>
          <cell r="G140" t="str">
            <v>PA</v>
          </cell>
          <cell r="H140" t="str">
            <v>PARÁ</v>
          </cell>
          <cell r="I140" t="str">
            <v>BELÉM</v>
          </cell>
          <cell r="J140" t="str">
            <v xml:space="preserve">AV. GOVERNADOR JOSÉ MALCHER, 168 </v>
          </cell>
          <cell r="K140">
            <v>1</v>
          </cell>
          <cell r="L140" t="str">
            <v>FRANQUIAS</v>
          </cell>
          <cell r="M140" t="str">
            <v>BRACOM</v>
          </cell>
        </row>
        <row r="141">
          <cell r="C141" t="str">
            <v>0014-0</v>
          </cell>
          <cell r="D141" t="str">
            <v>CONNEXT OFFICE, ED.</v>
          </cell>
          <cell r="E141" t="str">
            <v>EDIFÍCIO COMERCIAL</v>
          </cell>
          <cell r="F141">
            <v>151</v>
          </cell>
          <cell r="G141" t="str">
            <v>PA</v>
          </cell>
          <cell r="H141" t="str">
            <v>PARÁ</v>
          </cell>
          <cell r="I141" t="str">
            <v>BELÉM</v>
          </cell>
          <cell r="J141" t="str">
            <v>RUA DOMINGOS MARREIROS, 1560</v>
          </cell>
          <cell r="K141">
            <v>1</v>
          </cell>
          <cell r="L141" t="str">
            <v>FRANQUIAS</v>
          </cell>
          <cell r="M141" t="str">
            <v>BRACOM</v>
          </cell>
        </row>
        <row r="142">
          <cell r="C142" t="str">
            <v>0008-9</v>
          </cell>
          <cell r="D142" t="str">
            <v>SINTESE 21 INTELLIGENT B. TOWER</v>
          </cell>
          <cell r="E142" t="str">
            <v>EDIFÍCIO COMERCIAL</v>
          </cell>
          <cell r="F142">
            <v>158</v>
          </cell>
          <cell r="G142" t="str">
            <v>PA</v>
          </cell>
          <cell r="H142" t="str">
            <v>PARÁ</v>
          </cell>
          <cell r="I142" t="str">
            <v>BELÉM</v>
          </cell>
          <cell r="J142" t="str">
            <v>AV. CONSELHEIRO FURTADO, 2865</v>
          </cell>
          <cell r="K142">
            <v>1</v>
          </cell>
          <cell r="L142" t="str">
            <v>FRANQUIAS</v>
          </cell>
          <cell r="M142" t="str">
            <v>BRACOM</v>
          </cell>
        </row>
        <row r="143">
          <cell r="C143" t="str">
            <v>0106-6</v>
          </cell>
          <cell r="D143" t="str">
            <v>HOTEL EXPRESSO XXI</v>
          </cell>
          <cell r="E143" t="str">
            <v>HOTEL</v>
          </cell>
          <cell r="F143">
            <v>27</v>
          </cell>
          <cell r="G143" t="str">
            <v>PA</v>
          </cell>
          <cell r="H143" t="str">
            <v>PARÁ</v>
          </cell>
          <cell r="I143" t="str">
            <v>BELÉM</v>
          </cell>
          <cell r="J143" t="str">
            <v>AV. NAZARÉ, 579</v>
          </cell>
          <cell r="K143">
            <v>1</v>
          </cell>
          <cell r="L143" t="str">
            <v>FRANQUIAS</v>
          </cell>
          <cell r="M143" t="str">
            <v>BRACOM</v>
          </cell>
        </row>
        <row r="144">
          <cell r="C144" t="str">
            <v>0015-5</v>
          </cell>
          <cell r="D144" t="str">
            <v>HOTEL SOFT INN</v>
          </cell>
          <cell r="E144" t="str">
            <v>HOTEL</v>
          </cell>
          <cell r="F144">
            <v>53</v>
          </cell>
          <cell r="G144" t="str">
            <v>PA</v>
          </cell>
          <cell r="H144" t="str">
            <v>PARÁ</v>
          </cell>
          <cell r="I144" t="str">
            <v>BELÉM</v>
          </cell>
          <cell r="J144" t="str">
            <v>AV. GENTIL BITTENCOURT, 85</v>
          </cell>
          <cell r="K144">
            <v>1</v>
          </cell>
          <cell r="L144" t="str">
            <v>FRANQUIAS</v>
          </cell>
          <cell r="M144" t="str">
            <v>BRACOM</v>
          </cell>
        </row>
        <row r="145">
          <cell r="C145" t="str">
            <v>0009-4</v>
          </cell>
          <cell r="D145" t="str">
            <v>ACEPA (UNIVERSIDADE)</v>
          </cell>
          <cell r="E145" t="str">
            <v>INSTITUIÇÃO DE ENSINO</v>
          </cell>
          <cell r="F145">
            <v>162</v>
          </cell>
          <cell r="G145" t="str">
            <v>PA</v>
          </cell>
          <cell r="H145" t="str">
            <v>PARÁ</v>
          </cell>
          <cell r="I145" t="str">
            <v>BELÉM</v>
          </cell>
          <cell r="J145" t="str">
            <v>AV. ALMIRANTE BARROSO, 3775</v>
          </cell>
          <cell r="K145">
            <v>1</v>
          </cell>
          <cell r="L145" t="str">
            <v>FRANQUIAS</v>
          </cell>
          <cell r="M145" t="str">
            <v>BRACOM</v>
          </cell>
        </row>
        <row r="146">
          <cell r="C146" t="str">
            <v>0107-1</v>
          </cell>
          <cell r="D146" t="str">
            <v>ACADEMIA PELE CLUBE</v>
          </cell>
          <cell r="E146" t="str">
            <v>LAZER/ ENTRETENIMENTO</v>
          </cell>
          <cell r="F146">
            <v>111</v>
          </cell>
          <cell r="G146" t="str">
            <v>PA</v>
          </cell>
          <cell r="H146" t="str">
            <v>PARÁ</v>
          </cell>
          <cell r="I146" t="str">
            <v>BELÉM</v>
          </cell>
          <cell r="J146" t="str">
            <v>AV. GOVERNADOR JOSÉ MALCHER, 147</v>
          </cell>
          <cell r="K146">
            <v>1</v>
          </cell>
          <cell r="L146" t="str">
            <v>FRANQUIAS</v>
          </cell>
          <cell r="M146" t="str">
            <v>BRACOM</v>
          </cell>
        </row>
        <row r="147">
          <cell r="C147" t="str">
            <v>0011-3</v>
          </cell>
          <cell r="D147" t="str">
            <v>ACADEMIA BIO RITMO</v>
          </cell>
          <cell r="E147" t="str">
            <v>LAZER/ ENTRETENIMENTO</v>
          </cell>
          <cell r="F147">
            <v>75</v>
          </cell>
          <cell r="G147" t="str">
            <v>PA</v>
          </cell>
          <cell r="H147" t="str">
            <v>PARÁ</v>
          </cell>
          <cell r="I147" t="str">
            <v>BELÉM</v>
          </cell>
          <cell r="J147" t="str">
            <v>RUA BOAVENTURA DA SILVA, 1612</v>
          </cell>
          <cell r="K147">
            <v>1</v>
          </cell>
          <cell r="L147" t="str">
            <v>FRANQUIAS</v>
          </cell>
          <cell r="M147" t="str">
            <v>BRACOM</v>
          </cell>
        </row>
        <row r="148">
          <cell r="C148" t="str">
            <v>0003-1</v>
          </cell>
          <cell r="D148" t="str">
            <v>LOJAS AMERICANAS</v>
          </cell>
          <cell r="E148" t="str">
            <v>LOJA</v>
          </cell>
          <cell r="F148">
            <v>41</v>
          </cell>
          <cell r="G148" t="str">
            <v>PA</v>
          </cell>
          <cell r="H148" t="str">
            <v>PARÁ</v>
          </cell>
          <cell r="I148" t="str">
            <v>BELÉM</v>
          </cell>
          <cell r="J148" t="str">
            <v>AV. PRESIDENTE VARGAS, 940 / 6 SUBSOLOS</v>
          </cell>
          <cell r="K148">
            <v>1</v>
          </cell>
          <cell r="L148" t="str">
            <v>FRANQUIAS</v>
          </cell>
          <cell r="M148" t="str">
            <v>BRACOM</v>
          </cell>
        </row>
        <row r="149">
          <cell r="C149" t="str">
            <v>0108-7</v>
          </cell>
          <cell r="D149" t="str">
            <v>LOJAS AMERICANAS BR</v>
          </cell>
          <cell r="E149" t="str">
            <v>LOJA</v>
          </cell>
          <cell r="F149">
            <v>53</v>
          </cell>
          <cell r="G149" t="str">
            <v>PA</v>
          </cell>
          <cell r="H149" t="str">
            <v>PARÁ</v>
          </cell>
          <cell r="I149" t="str">
            <v>BELÉM</v>
          </cell>
          <cell r="J149" t="str">
            <v>RODOVIA BR 316, KM 3, Nº 141</v>
          </cell>
          <cell r="K149">
            <v>1</v>
          </cell>
          <cell r="L149" t="str">
            <v>FRANQUIAS</v>
          </cell>
          <cell r="M149" t="str">
            <v>BRACOM</v>
          </cell>
        </row>
        <row r="150">
          <cell r="C150" t="str">
            <v>0013-4</v>
          </cell>
          <cell r="D150" t="str">
            <v>TRAVESSA HUMAITÁ</v>
          </cell>
          <cell r="E150" t="str">
            <v>TERRENO</v>
          </cell>
          <cell r="F150">
            <v>115</v>
          </cell>
          <cell r="G150" t="str">
            <v>PA</v>
          </cell>
          <cell r="H150" t="str">
            <v>PARÁ</v>
          </cell>
          <cell r="I150" t="str">
            <v>BELÉM</v>
          </cell>
          <cell r="J150" t="str">
            <v>TRAVESSA HUMAITÁ, 1710</v>
          </cell>
          <cell r="K150">
            <v>1</v>
          </cell>
          <cell r="L150" t="str">
            <v>FRANQUIAS</v>
          </cell>
          <cell r="M150" t="str">
            <v>BRACOM</v>
          </cell>
        </row>
        <row r="151">
          <cell r="C151" t="str">
            <v>0016-0</v>
          </cell>
          <cell r="D151" t="str">
            <v>MATERNIDADE DO BEBÊ, HOSPITAL</v>
          </cell>
          <cell r="E151" t="str">
            <v>HOSPITAL/ C. MÉDICO</v>
          </cell>
          <cell r="F151">
            <v>35</v>
          </cell>
          <cell r="G151" t="str">
            <v>PA</v>
          </cell>
          <cell r="H151" t="str">
            <v>PARÁ</v>
          </cell>
          <cell r="I151" t="str">
            <v>BELÉM</v>
          </cell>
          <cell r="J151" t="str">
            <v xml:space="preserve">RUA JERÔNIMO PIMENTEL, 658 </v>
          </cell>
          <cell r="K151">
            <v>1</v>
          </cell>
          <cell r="L151" t="str">
            <v>FRANQUIAS</v>
          </cell>
          <cell r="M151" t="str">
            <v>BRACOM</v>
          </cell>
        </row>
        <row r="152">
          <cell r="C152" t="str">
            <v>3N/I</v>
          </cell>
          <cell r="D152" t="str">
            <v>CIRCO TIHANY</v>
          </cell>
          <cell r="E152" t="str">
            <v>LAZER/ ENTRETENIMENTO</v>
          </cell>
          <cell r="F152">
            <v>500</v>
          </cell>
          <cell r="G152" t="str">
            <v>MA</v>
          </cell>
          <cell r="H152" t="str">
            <v>MARANHÃO</v>
          </cell>
          <cell r="I152" t="str">
            <v>SÃO LUIS</v>
          </cell>
          <cell r="J152" t="str">
            <v>AV. JERÔNIMO DE ALBUQUERQUE, Nº 25</v>
          </cell>
          <cell r="K152">
            <v>1</v>
          </cell>
          <cell r="L152" t="str">
            <v>FRANQUIAS</v>
          </cell>
          <cell r="M152" t="str">
            <v>BRACOM</v>
          </cell>
        </row>
        <row r="153">
          <cell r="C153" t="str">
            <v>0002-0</v>
          </cell>
          <cell r="D153" t="str">
            <v>ITACOLOMY</v>
          </cell>
          <cell r="E153" t="str">
            <v>EDIFÍCIO COMERCIAL</v>
          </cell>
          <cell r="F153">
            <v>25</v>
          </cell>
          <cell r="G153" t="str">
            <v>SP</v>
          </cell>
          <cell r="H153" t="str">
            <v>SÃO PAULO</v>
          </cell>
          <cell r="I153" t="str">
            <v xml:space="preserve">SÃO PAULO </v>
          </cell>
          <cell r="J153" t="str">
            <v>RUA ITACOLOMY, 327 / 333</v>
          </cell>
          <cell r="K153">
            <v>1</v>
          </cell>
          <cell r="L153" t="str">
            <v>FRANQUIAS</v>
          </cell>
          <cell r="M153" t="str">
            <v>COSTA E REIS</v>
          </cell>
        </row>
        <row r="154">
          <cell r="C154" t="str">
            <v>0003-7</v>
          </cell>
          <cell r="D154" t="str">
            <v>AUGUSTA 2840</v>
          </cell>
          <cell r="E154" t="str">
            <v>TERRENO</v>
          </cell>
          <cell r="F154">
            <v>250</v>
          </cell>
          <cell r="G154" t="str">
            <v>SP</v>
          </cell>
          <cell r="H154" t="str">
            <v>SÃO PAULO</v>
          </cell>
          <cell r="I154" t="str">
            <v xml:space="preserve">SÃO PAULO </v>
          </cell>
          <cell r="J154" t="str">
            <v>RUA AUGUSTA, 2840</v>
          </cell>
          <cell r="K154">
            <v>1</v>
          </cell>
          <cell r="L154" t="str">
            <v>FRANQUIAS</v>
          </cell>
          <cell r="M154" t="str">
            <v>COSTA E REIS</v>
          </cell>
        </row>
        <row r="155">
          <cell r="C155" t="str">
            <v>0107-7</v>
          </cell>
          <cell r="D155" t="str">
            <v>ALFREDO ISSA</v>
          </cell>
          <cell r="E155" t="str">
            <v>TERRENO</v>
          </cell>
          <cell r="F155">
            <v>368</v>
          </cell>
          <cell r="G155" t="str">
            <v>SP</v>
          </cell>
          <cell r="H155" t="str">
            <v>SÃO PAULO</v>
          </cell>
          <cell r="I155" t="str">
            <v xml:space="preserve">SÃO PAULO </v>
          </cell>
          <cell r="J155" t="str">
            <v>PRAÇA ALFREDO ISSA, 50</v>
          </cell>
          <cell r="K155">
            <v>1</v>
          </cell>
          <cell r="L155" t="str">
            <v>FRANQUIAS</v>
          </cell>
          <cell r="M155" t="str">
            <v>CS PARKING</v>
          </cell>
        </row>
        <row r="156">
          <cell r="C156" t="str">
            <v>0003-0</v>
          </cell>
          <cell r="D156" t="str">
            <v>DIA SANTOS BRASIL</v>
          </cell>
          <cell r="E156" t="str">
            <v>SUPERMERCADO</v>
          </cell>
          <cell r="F156">
            <v>80</v>
          </cell>
          <cell r="G156" t="str">
            <v>SP</v>
          </cell>
          <cell r="H156" t="str">
            <v>SÃO PAULO</v>
          </cell>
          <cell r="I156" t="str">
            <v>SANTOS</v>
          </cell>
          <cell r="J156" t="str">
            <v xml:space="preserve">RUA DR. CARVALHO DE MENDONÇA, 257 </v>
          </cell>
          <cell r="K156">
            <v>1</v>
          </cell>
          <cell r="L156" t="str">
            <v>FRANQUIAS</v>
          </cell>
          <cell r="M156" t="str">
            <v>FAR PARK</v>
          </cell>
        </row>
        <row r="157">
          <cell r="C157" t="str">
            <v>0002-4</v>
          </cell>
          <cell r="D157" t="str">
            <v>BLUE TREE SÃO JOSE</v>
          </cell>
          <cell r="E157" t="str">
            <v>HOTEL</v>
          </cell>
          <cell r="F157">
            <v>115</v>
          </cell>
          <cell r="G157" t="str">
            <v>SP</v>
          </cell>
          <cell r="H157" t="str">
            <v>SÃO PAULO</v>
          </cell>
          <cell r="I157" t="str">
            <v>SÃO JOSÉ DOS CAMPOS</v>
          </cell>
          <cell r="J157" t="str">
            <v>AV. FRANCISCO JOSÉ LONGO, 511</v>
          </cell>
          <cell r="K157">
            <v>1</v>
          </cell>
          <cell r="L157" t="str">
            <v>FRANQUIAS</v>
          </cell>
          <cell r="M157" t="str">
            <v>FAR PARK</v>
          </cell>
        </row>
        <row r="158">
          <cell r="C158" t="str">
            <v>0001-0</v>
          </cell>
          <cell r="D158" t="str">
            <v>MANAGER CENTER</v>
          </cell>
          <cell r="E158" t="str">
            <v>EDIFÍCIO COMERCIAL</v>
          </cell>
          <cell r="F158">
            <v>600</v>
          </cell>
          <cell r="G158" t="str">
            <v>SP</v>
          </cell>
          <cell r="H158" t="str">
            <v>SÃO PAULO</v>
          </cell>
          <cell r="I158" t="str">
            <v>SÃO PAULO</v>
          </cell>
          <cell r="J158" t="str">
            <v xml:space="preserve">RUA DR. CARDOSO DE MELO, 1855 / 1955  </v>
          </cell>
          <cell r="K158">
            <v>1</v>
          </cell>
          <cell r="L158" t="str">
            <v>FRANQUIAS</v>
          </cell>
          <cell r="M158" t="str">
            <v>FAR PARK</v>
          </cell>
        </row>
        <row r="159">
          <cell r="C159" t="str">
            <v>4N/I</v>
          </cell>
          <cell r="D159" t="str">
            <v>PADRE PIU</v>
          </cell>
          <cell r="E159" t="str">
            <v>TERRENO</v>
          </cell>
          <cell r="F159">
            <v>30</v>
          </cell>
          <cell r="G159" t="str">
            <v>SP</v>
          </cell>
          <cell r="H159" t="str">
            <v>SÃO PAULO</v>
          </cell>
          <cell r="I159" t="str">
            <v>FRANCA</v>
          </cell>
          <cell r="J159" t="str">
            <v>RUA CAMPOS SALLES, 1944</v>
          </cell>
          <cell r="K159">
            <v>1</v>
          </cell>
          <cell r="L159" t="str">
            <v>FRANQUIAS</v>
          </cell>
          <cell r="M159" t="str">
            <v>FRANCA</v>
          </cell>
        </row>
        <row r="160">
          <cell r="C160" t="str">
            <v>0700-8</v>
          </cell>
          <cell r="D160" t="str">
            <v>GRITO</v>
          </cell>
          <cell r="E160" t="str">
            <v>TERRENO</v>
          </cell>
          <cell r="F160">
            <v>50</v>
          </cell>
          <cell r="G160" t="str">
            <v>SP</v>
          </cell>
          <cell r="H160" t="str">
            <v>SÃO PAULO</v>
          </cell>
          <cell r="I160" t="str">
            <v xml:space="preserve">SÃO PAULO </v>
          </cell>
          <cell r="J160" t="str">
            <v>RUA CLEMENTE PEREIRA, 526</v>
          </cell>
          <cell r="K160">
            <v>1</v>
          </cell>
          <cell r="L160" t="str">
            <v>FRANQUIAS</v>
          </cell>
          <cell r="M160" t="str">
            <v>JAF</v>
          </cell>
        </row>
        <row r="161">
          <cell r="C161" t="str">
            <v>0004-3</v>
          </cell>
          <cell r="D161" t="str">
            <v>GENERAL FLORES</v>
          </cell>
          <cell r="E161" t="str">
            <v>EDIFÍCIO COMERCIAL</v>
          </cell>
          <cell r="F161">
            <v>90</v>
          </cell>
          <cell r="G161" t="str">
            <v>SP</v>
          </cell>
          <cell r="H161" t="str">
            <v>SÃO PAULO</v>
          </cell>
          <cell r="I161" t="str">
            <v xml:space="preserve">SÃO PAULO </v>
          </cell>
          <cell r="J161" t="str">
            <v>RUA GENERAL FLORES, 290</v>
          </cell>
          <cell r="K161">
            <v>1</v>
          </cell>
          <cell r="L161" t="str">
            <v>FRANQUIAS</v>
          </cell>
          <cell r="M161" t="str">
            <v>M3M</v>
          </cell>
        </row>
        <row r="162">
          <cell r="C162" t="str">
            <v>0005-9</v>
          </cell>
          <cell r="D162" t="str">
            <v>LAUDO NATEL</v>
          </cell>
          <cell r="E162" t="str">
            <v>EDIFÍCIO COMERCIAL</v>
          </cell>
          <cell r="F162">
            <v>143</v>
          </cell>
          <cell r="G162" t="str">
            <v>SP</v>
          </cell>
          <cell r="H162" t="str">
            <v>SÃO PAULO</v>
          </cell>
          <cell r="I162" t="str">
            <v xml:space="preserve">SÃO PAULO </v>
          </cell>
          <cell r="J162" t="str">
            <v xml:space="preserve">RUA COTOXÓ,  611 </v>
          </cell>
          <cell r="K162">
            <v>1</v>
          </cell>
          <cell r="L162" t="str">
            <v>FRANQUIAS</v>
          </cell>
          <cell r="M162" t="str">
            <v>M3M</v>
          </cell>
        </row>
        <row r="163">
          <cell r="C163" t="str">
            <v>0003-8</v>
          </cell>
          <cell r="D163" t="str">
            <v>ANHAIA</v>
          </cell>
          <cell r="E163" t="str">
            <v>TERRENO</v>
          </cell>
          <cell r="F163">
            <v>86</v>
          </cell>
          <cell r="G163" t="str">
            <v>SP</v>
          </cell>
          <cell r="H163" t="str">
            <v>SÃO PAULO</v>
          </cell>
          <cell r="I163" t="str">
            <v xml:space="preserve">SÃO PAULO </v>
          </cell>
          <cell r="J163" t="str">
            <v>RUA ANHAIA,  257</v>
          </cell>
          <cell r="K163">
            <v>1</v>
          </cell>
          <cell r="L163" t="str">
            <v>FRANQUIAS</v>
          </cell>
          <cell r="M163" t="str">
            <v>M3M</v>
          </cell>
        </row>
        <row r="164">
          <cell r="C164" t="str">
            <v>0002-1</v>
          </cell>
          <cell r="D164" t="str">
            <v>BARÃO DE LIMEIRA</v>
          </cell>
          <cell r="E164" t="str">
            <v>TERRENO</v>
          </cell>
          <cell r="F164">
            <v>100</v>
          </cell>
          <cell r="G164" t="str">
            <v>SP</v>
          </cell>
          <cell r="H164" t="str">
            <v>SÃO PAULO</v>
          </cell>
          <cell r="I164" t="str">
            <v xml:space="preserve">SÃO PAULO </v>
          </cell>
          <cell r="J164" t="str">
            <v>AL. BARÃO DE LIMEIRA, 501/513</v>
          </cell>
          <cell r="K164">
            <v>1</v>
          </cell>
          <cell r="L164" t="str">
            <v>FRANQUIAS</v>
          </cell>
          <cell r="M164" t="str">
            <v>M3M</v>
          </cell>
        </row>
        <row r="165">
          <cell r="C165" t="str">
            <v>5N/I</v>
          </cell>
          <cell r="D165" t="str">
            <v>BANESPA APARECIDA DO NORTE</v>
          </cell>
          <cell r="E165" t="str">
            <v>BANCO</v>
          </cell>
          <cell r="F165">
            <v>18</v>
          </cell>
          <cell r="G165" t="str">
            <v>SP</v>
          </cell>
          <cell r="H165" t="str">
            <v>SÃO PAULO</v>
          </cell>
          <cell r="I165" t="str">
            <v>APARECIDA</v>
          </cell>
          <cell r="J165" t="str">
            <v>RUA BARÃO DO RIO BRANCO, 60</v>
          </cell>
          <cell r="K165">
            <v>1</v>
          </cell>
          <cell r="L165" t="str">
            <v>FRANQUIAS</v>
          </cell>
          <cell r="M165" t="str">
            <v>MAF PARK</v>
          </cell>
        </row>
        <row r="166">
          <cell r="C166" t="str">
            <v>6N/I</v>
          </cell>
          <cell r="D166" t="str">
            <v>BANESPA  ALPHAVILLE</v>
          </cell>
          <cell r="E166" t="str">
            <v>BANCO</v>
          </cell>
          <cell r="F166">
            <v>45</v>
          </cell>
          <cell r="G166" t="str">
            <v>SP</v>
          </cell>
          <cell r="H166" t="str">
            <v>SÃO PAULO</v>
          </cell>
          <cell r="I166" t="str">
            <v>BARUERI</v>
          </cell>
          <cell r="J166" t="str">
            <v>AL. AMAZONAS, 164</v>
          </cell>
          <cell r="K166">
            <v>1</v>
          </cell>
          <cell r="L166" t="str">
            <v>FRANQUIAS</v>
          </cell>
          <cell r="M166" t="str">
            <v>MAF PARK</v>
          </cell>
        </row>
        <row r="167">
          <cell r="C167" t="str">
            <v>7N/I</v>
          </cell>
          <cell r="D167" t="str">
            <v>SANTANDER ALPHAVILLE</v>
          </cell>
          <cell r="E167" t="str">
            <v>BANCO</v>
          </cell>
          <cell r="F167">
            <v>16</v>
          </cell>
          <cell r="G167" t="str">
            <v>SP</v>
          </cell>
          <cell r="H167" t="str">
            <v>SÃO PAULO</v>
          </cell>
          <cell r="I167" t="str">
            <v>BARUERI</v>
          </cell>
          <cell r="J167" t="str">
            <v>AL. ARAGUAIA, 631/ 641</v>
          </cell>
          <cell r="K167">
            <v>1</v>
          </cell>
          <cell r="L167" t="str">
            <v>FRANQUIAS</v>
          </cell>
          <cell r="M167" t="str">
            <v>MAF PARK</v>
          </cell>
        </row>
        <row r="168">
          <cell r="C168" t="str">
            <v>8N/I</v>
          </cell>
          <cell r="D168" t="str">
            <v>BANESPA BRAGRANÇA PAULISTA</v>
          </cell>
          <cell r="E168" t="str">
            <v>BANCO</v>
          </cell>
          <cell r="F168">
            <v>33</v>
          </cell>
          <cell r="G168" t="str">
            <v>SP</v>
          </cell>
          <cell r="H168" t="str">
            <v>SÃO PAULO</v>
          </cell>
          <cell r="I168" t="str">
            <v>BRAGANÇA PAULISTA</v>
          </cell>
          <cell r="J168" t="str">
            <v xml:space="preserve">PRAÇA RAUL LEME, 265 </v>
          </cell>
          <cell r="K168">
            <v>1</v>
          </cell>
          <cell r="L168" t="str">
            <v>FRANQUIAS</v>
          </cell>
          <cell r="M168" t="str">
            <v>MAF PARK</v>
          </cell>
        </row>
        <row r="169">
          <cell r="C169" t="str">
            <v>9N/I</v>
          </cell>
          <cell r="D169" t="str">
            <v>BANESPA CRUZEIRO</v>
          </cell>
          <cell r="E169" t="str">
            <v>BANCO</v>
          </cell>
          <cell r="F169">
            <v>11</v>
          </cell>
          <cell r="G169" t="str">
            <v>SP</v>
          </cell>
          <cell r="H169" t="str">
            <v>SÃO PAULO</v>
          </cell>
          <cell r="I169" t="str">
            <v xml:space="preserve">CRUZEIRO </v>
          </cell>
          <cell r="J169" t="str">
            <v>AV. MAJOR NOVAIS, 277</v>
          </cell>
          <cell r="K169">
            <v>1</v>
          </cell>
          <cell r="L169" t="str">
            <v>FRANQUIAS</v>
          </cell>
          <cell r="M169" t="str">
            <v>MAF PARK</v>
          </cell>
        </row>
        <row r="170">
          <cell r="C170" t="str">
            <v>10N/I</v>
          </cell>
          <cell r="D170" t="str">
            <v>BANESPA CUBATÃO</v>
          </cell>
          <cell r="E170" t="str">
            <v>BANCO</v>
          </cell>
          <cell r="F170">
            <v>33</v>
          </cell>
          <cell r="G170" t="str">
            <v>SP</v>
          </cell>
          <cell r="H170" t="str">
            <v>SÃO PAULO</v>
          </cell>
          <cell r="I170" t="str">
            <v>CUBATÃO</v>
          </cell>
          <cell r="J170" t="str">
            <v>AV. NOVE DE ABRIL, 2099</v>
          </cell>
          <cell r="K170">
            <v>1</v>
          </cell>
          <cell r="L170" t="str">
            <v>FRANQUIAS</v>
          </cell>
          <cell r="M170" t="str">
            <v>MAF PARK</v>
          </cell>
        </row>
        <row r="171">
          <cell r="C171" t="str">
            <v>11N/I</v>
          </cell>
          <cell r="D171" t="str">
            <v>BANESPA FERNANDÓPOLIS</v>
          </cell>
          <cell r="E171" t="str">
            <v>BANCO</v>
          </cell>
          <cell r="F171">
            <v>22</v>
          </cell>
          <cell r="G171" t="str">
            <v>SP</v>
          </cell>
          <cell r="H171" t="str">
            <v>SÃO PAULO</v>
          </cell>
          <cell r="I171" t="str">
            <v>FERNANDOPOLIS</v>
          </cell>
          <cell r="J171" t="str">
            <v xml:space="preserve">RUA RIO DE JANEIRO, 2210 </v>
          </cell>
          <cell r="K171">
            <v>1</v>
          </cell>
          <cell r="L171" t="str">
            <v>FRANQUIAS</v>
          </cell>
          <cell r="M171" t="str">
            <v>MAF PARK</v>
          </cell>
        </row>
        <row r="172">
          <cell r="C172" t="str">
            <v>12N/I</v>
          </cell>
          <cell r="D172" t="str">
            <v>BANESPA GUARUJÁ</v>
          </cell>
          <cell r="E172" t="str">
            <v>BANCO</v>
          </cell>
          <cell r="F172">
            <v>20</v>
          </cell>
          <cell r="G172" t="str">
            <v>SP</v>
          </cell>
          <cell r="H172" t="str">
            <v>SÃO PAULO</v>
          </cell>
          <cell r="I172" t="str">
            <v>GUARUJÁ</v>
          </cell>
          <cell r="J172" t="str">
            <v>AV. LEOMIL, 452</v>
          </cell>
          <cell r="K172">
            <v>1</v>
          </cell>
          <cell r="L172" t="str">
            <v>FRANQUIAS</v>
          </cell>
          <cell r="M172" t="str">
            <v>MAF PARK</v>
          </cell>
        </row>
        <row r="173">
          <cell r="C173" t="str">
            <v>13N/I</v>
          </cell>
          <cell r="D173" t="str">
            <v>BANESPA BOSQUE MAIA</v>
          </cell>
          <cell r="E173" t="str">
            <v>BANCO</v>
          </cell>
          <cell r="F173">
            <v>19</v>
          </cell>
          <cell r="G173" t="str">
            <v>SP</v>
          </cell>
          <cell r="H173" t="str">
            <v>SÃO PAULO</v>
          </cell>
          <cell r="I173" t="str">
            <v>GUARULHOS</v>
          </cell>
          <cell r="J173" t="str">
            <v xml:space="preserve">AV. TIRADENTES, 1431 </v>
          </cell>
          <cell r="K173">
            <v>1</v>
          </cell>
          <cell r="L173" t="str">
            <v>FRANQUIAS</v>
          </cell>
          <cell r="M173" t="str">
            <v>MAF PARK</v>
          </cell>
        </row>
        <row r="174">
          <cell r="C174" t="str">
            <v>14N/I</v>
          </cell>
          <cell r="D174" t="str">
            <v>BANESPA GUARULHOS</v>
          </cell>
          <cell r="E174" t="str">
            <v>BANCO</v>
          </cell>
          <cell r="F174">
            <v>40</v>
          </cell>
          <cell r="G174" t="str">
            <v>SP</v>
          </cell>
          <cell r="H174" t="str">
            <v>SÃO PAULO</v>
          </cell>
          <cell r="I174" t="str">
            <v>GUARULHOS</v>
          </cell>
          <cell r="J174" t="str">
            <v>RUA CAPITÃO GABRIEL, 262</v>
          </cell>
          <cell r="K174">
            <v>1</v>
          </cell>
          <cell r="L174" t="str">
            <v>FRANQUIAS</v>
          </cell>
          <cell r="M174" t="str">
            <v>MAF PARK</v>
          </cell>
        </row>
        <row r="175">
          <cell r="C175" t="str">
            <v>15N/I</v>
          </cell>
          <cell r="D175" t="str">
            <v>SANTANDER GUARULHOS</v>
          </cell>
          <cell r="E175" t="str">
            <v>BANCO</v>
          </cell>
          <cell r="F175">
            <v>18</v>
          </cell>
          <cell r="G175" t="str">
            <v>SP</v>
          </cell>
          <cell r="H175" t="str">
            <v>SÃO PAULO</v>
          </cell>
          <cell r="I175" t="str">
            <v>GUARULHOS</v>
          </cell>
          <cell r="J175" t="str">
            <v>RUA FELICIO MARCONDES, 423</v>
          </cell>
          <cell r="K175">
            <v>1</v>
          </cell>
          <cell r="L175" t="str">
            <v>FRANQUIAS</v>
          </cell>
          <cell r="M175" t="str">
            <v>MAF PARK</v>
          </cell>
        </row>
        <row r="176">
          <cell r="C176" t="str">
            <v>16N/I</v>
          </cell>
          <cell r="D176" t="str">
            <v xml:space="preserve">SANTANDER VILA GALVÃO  </v>
          </cell>
          <cell r="E176" t="str">
            <v>BANCO</v>
          </cell>
          <cell r="F176">
            <v>15</v>
          </cell>
          <cell r="G176" t="str">
            <v>SP</v>
          </cell>
          <cell r="H176" t="str">
            <v>SÃO PAULO</v>
          </cell>
          <cell r="I176" t="str">
            <v>GUARULHOS</v>
          </cell>
          <cell r="J176" t="str">
            <v>RUA TREZE DE MAIO, 237</v>
          </cell>
          <cell r="K176">
            <v>1</v>
          </cell>
          <cell r="L176" t="str">
            <v>FRANQUIAS</v>
          </cell>
          <cell r="M176" t="str">
            <v>MAF PARK</v>
          </cell>
        </row>
        <row r="177">
          <cell r="C177" t="str">
            <v>17N/I</v>
          </cell>
          <cell r="D177" t="str">
            <v>BANESPA ITAPEVI</v>
          </cell>
          <cell r="E177" t="str">
            <v>BANCO</v>
          </cell>
          <cell r="F177">
            <v>20</v>
          </cell>
          <cell r="G177" t="str">
            <v>SP</v>
          </cell>
          <cell r="H177" t="str">
            <v>SÃO PAULO</v>
          </cell>
          <cell r="I177" t="str">
            <v>ITAPEVI</v>
          </cell>
          <cell r="J177" t="str">
            <v xml:space="preserve">AV. RUBENS CARANEZ, 19 </v>
          </cell>
          <cell r="K177">
            <v>1</v>
          </cell>
          <cell r="L177" t="str">
            <v>FRANQUIAS</v>
          </cell>
          <cell r="M177" t="str">
            <v>MAF PARK</v>
          </cell>
        </row>
        <row r="178">
          <cell r="C178" t="str">
            <v>18N/I</v>
          </cell>
          <cell r="D178" t="str">
            <v>SANTANDER ITAQUAQUECETUBA</v>
          </cell>
          <cell r="E178" t="str">
            <v>BANCO</v>
          </cell>
          <cell r="F178">
            <v>35</v>
          </cell>
          <cell r="G178" t="str">
            <v>SP</v>
          </cell>
          <cell r="H178" t="str">
            <v>SÃO PAULO</v>
          </cell>
          <cell r="I178" t="str">
            <v>ITAQUAQUECETUBA</v>
          </cell>
          <cell r="J178" t="str">
            <v xml:space="preserve">RUA SEBASTIÃO FERREIRA DOS SANTOS, 91 </v>
          </cell>
          <cell r="K178">
            <v>1</v>
          </cell>
          <cell r="L178" t="str">
            <v>FRANQUIAS</v>
          </cell>
          <cell r="M178" t="str">
            <v>MAF PARK</v>
          </cell>
        </row>
        <row r="179">
          <cell r="C179" t="str">
            <v>19N/I</v>
          </cell>
          <cell r="D179" t="str">
            <v>BANESPA JABOTICABAL</v>
          </cell>
          <cell r="E179" t="str">
            <v>BANCO</v>
          </cell>
          <cell r="F179">
            <v>20</v>
          </cell>
          <cell r="G179" t="str">
            <v>SP</v>
          </cell>
          <cell r="H179" t="str">
            <v>SÃO PAULO</v>
          </cell>
          <cell r="I179" t="str">
            <v>JABOTICABAL</v>
          </cell>
          <cell r="J179" t="str">
            <v xml:space="preserve">PRAÇA NOVE DE JULHO, 145 </v>
          </cell>
          <cell r="K179">
            <v>1</v>
          </cell>
          <cell r="L179" t="str">
            <v>FRANQUIAS</v>
          </cell>
          <cell r="M179" t="str">
            <v>MAF PARK</v>
          </cell>
        </row>
        <row r="180">
          <cell r="C180" t="str">
            <v>20N/I</v>
          </cell>
          <cell r="D180" t="str">
            <v>BANESPA JARDIM AMÉRICA</v>
          </cell>
          <cell r="E180" t="str">
            <v>BANCO</v>
          </cell>
          <cell r="F180">
            <v>32</v>
          </cell>
          <cell r="G180" t="str">
            <v>SP</v>
          </cell>
          <cell r="H180" t="str">
            <v>SÃO PAULO</v>
          </cell>
          <cell r="I180" t="str">
            <v>JARDIM AMÉRICA</v>
          </cell>
          <cell r="J180" t="str">
            <v>AL. LORENA, 1345</v>
          </cell>
          <cell r="K180">
            <v>1</v>
          </cell>
          <cell r="L180" t="str">
            <v>FRANQUIAS</v>
          </cell>
          <cell r="M180" t="str">
            <v>MAF PARK</v>
          </cell>
        </row>
        <row r="181">
          <cell r="C181" t="str">
            <v>21N/I</v>
          </cell>
          <cell r="D181" t="str">
            <v>BANESPA LORENA</v>
          </cell>
          <cell r="E181" t="str">
            <v>BANCO</v>
          </cell>
          <cell r="F181">
            <v>16</v>
          </cell>
          <cell r="G181" t="str">
            <v>SP</v>
          </cell>
          <cell r="H181" t="str">
            <v>SÃO PAULO</v>
          </cell>
          <cell r="I181" t="str">
            <v>LORENA</v>
          </cell>
          <cell r="J181" t="str">
            <v>PRAÇA DR. ARNOUFO AZEVEDO, 112</v>
          </cell>
          <cell r="K181">
            <v>1</v>
          </cell>
          <cell r="L181" t="str">
            <v>FRANQUIAS</v>
          </cell>
          <cell r="M181" t="str">
            <v>MAF PARK</v>
          </cell>
        </row>
        <row r="182">
          <cell r="C182" t="str">
            <v>22N/I</v>
          </cell>
          <cell r="D182" t="str">
            <v>SANTANDER VILA DOS REMÉDIOS</v>
          </cell>
          <cell r="E182" t="str">
            <v>BANCO</v>
          </cell>
          <cell r="F182">
            <v>25</v>
          </cell>
          <cell r="G182" t="str">
            <v>SP</v>
          </cell>
          <cell r="H182" t="str">
            <v>SÃO PAULO</v>
          </cell>
          <cell r="I182" t="str">
            <v>OSASCO</v>
          </cell>
          <cell r="J182" t="str">
            <v xml:space="preserve">AV. DOS REMÉDIOS, 779 </v>
          </cell>
          <cell r="K182">
            <v>1</v>
          </cell>
          <cell r="L182" t="str">
            <v>FRANQUIAS</v>
          </cell>
          <cell r="M182" t="str">
            <v>MAF PARK</v>
          </cell>
        </row>
        <row r="183">
          <cell r="C183" t="str">
            <v>23N/I</v>
          </cell>
          <cell r="D183" t="str">
            <v xml:space="preserve">SANTANDER OSASCO </v>
          </cell>
          <cell r="E183" t="str">
            <v>BANCO</v>
          </cell>
          <cell r="F183">
            <v>23</v>
          </cell>
          <cell r="G183" t="str">
            <v>SP</v>
          </cell>
          <cell r="H183" t="str">
            <v>SÃO PAULO</v>
          </cell>
          <cell r="I183" t="str">
            <v>OSASCO</v>
          </cell>
          <cell r="J183" t="str">
            <v>AV. DOS AUTONOMISTAS, 3230</v>
          </cell>
          <cell r="K183">
            <v>1</v>
          </cell>
          <cell r="L183" t="str">
            <v>FRANQUIAS</v>
          </cell>
          <cell r="M183" t="str">
            <v>MAF PARK</v>
          </cell>
        </row>
        <row r="184">
          <cell r="C184" t="str">
            <v>24N/I</v>
          </cell>
          <cell r="D184" t="str">
            <v xml:space="preserve">BANESPA OURINHO </v>
          </cell>
          <cell r="E184" t="str">
            <v>BANCO</v>
          </cell>
          <cell r="F184">
            <v>35</v>
          </cell>
          <cell r="G184" t="str">
            <v>SP</v>
          </cell>
          <cell r="H184" t="str">
            <v>SÃO PAULO</v>
          </cell>
          <cell r="I184" t="str">
            <v xml:space="preserve">OURINHOS </v>
          </cell>
          <cell r="J184" t="str">
            <v>PRAÇA MELO PEIXOTO, 177</v>
          </cell>
          <cell r="K184">
            <v>1</v>
          </cell>
          <cell r="L184" t="str">
            <v>FRANQUIAS</v>
          </cell>
          <cell r="M184" t="str">
            <v>MAF PARK</v>
          </cell>
        </row>
        <row r="185">
          <cell r="C185" t="str">
            <v>25N/I</v>
          </cell>
          <cell r="D185" t="str">
            <v xml:space="preserve">BANESPA PARQUE DAS NAÇÕES </v>
          </cell>
          <cell r="E185" t="str">
            <v>BANCO</v>
          </cell>
          <cell r="F185">
            <v>8</v>
          </cell>
          <cell r="G185" t="str">
            <v>SP</v>
          </cell>
          <cell r="H185" t="str">
            <v>SÃO PAULO</v>
          </cell>
          <cell r="I185" t="str">
            <v>SANTO ANDRÉ</v>
          </cell>
          <cell r="J185" t="str">
            <v>RUA ORATÓRIO, 1897</v>
          </cell>
          <cell r="K185">
            <v>1</v>
          </cell>
          <cell r="L185" t="str">
            <v>FRANQUIAS</v>
          </cell>
          <cell r="M185" t="str">
            <v>MAF PARK</v>
          </cell>
        </row>
        <row r="186">
          <cell r="C186" t="str">
            <v>26N/I</v>
          </cell>
          <cell r="D186" t="str">
            <v>BANESPA SANTO ANDRÉ</v>
          </cell>
          <cell r="E186" t="str">
            <v>BANCO</v>
          </cell>
          <cell r="F186">
            <v>35</v>
          </cell>
          <cell r="G186" t="str">
            <v>SP</v>
          </cell>
          <cell r="H186" t="str">
            <v>SÃO PAULO</v>
          </cell>
          <cell r="I186" t="str">
            <v>SANTO ANDRÉ</v>
          </cell>
          <cell r="J186" t="str">
            <v>RUA SENADOR FLAQUER, 305</v>
          </cell>
          <cell r="K186">
            <v>1</v>
          </cell>
          <cell r="L186" t="str">
            <v>FRANQUIAS</v>
          </cell>
          <cell r="M186" t="str">
            <v>MAF PARK</v>
          </cell>
        </row>
        <row r="187">
          <cell r="C187" t="str">
            <v>27N/I</v>
          </cell>
          <cell r="D187" t="str">
            <v>SANTANDER UTINGA</v>
          </cell>
          <cell r="E187" t="str">
            <v>BANCO</v>
          </cell>
          <cell r="F187">
            <v>24</v>
          </cell>
          <cell r="G187" t="str">
            <v>SP</v>
          </cell>
          <cell r="H187" t="str">
            <v>SÃO PAULO</v>
          </cell>
          <cell r="I187" t="str">
            <v>SANTO ANDRÉ</v>
          </cell>
          <cell r="J187" t="str">
            <v>RUA PEDRO ALVARES CABRAL, 132</v>
          </cell>
          <cell r="K187">
            <v>1</v>
          </cell>
          <cell r="L187" t="str">
            <v>FRANQUIAS</v>
          </cell>
          <cell r="M187" t="str">
            <v>MAF PARK</v>
          </cell>
        </row>
        <row r="188">
          <cell r="C188" t="str">
            <v>28N/I</v>
          </cell>
          <cell r="D188" t="str">
            <v>SANTANDER VILA PIRES</v>
          </cell>
          <cell r="E188" t="str">
            <v>BANCO</v>
          </cell>
          <cell r="F188">
            <v>12</v>
          </cell>
          <cell r="G188" t="str">
            <v>SP</v>
          </cell>
          <cell r="H188" t="str">
            <v>SÃO PAULO</v>
          </cell>
          <cell r="I188" t="str">
            <v>SANTO ANDRÉ</v>
          </cell>
          <cell r="J188" t="str">
            <v>AV. DOM PEDRO, 556</v>
          </cell>
          <cell r="K188">
            <v>1</v>
          </cell>
          <cell r="L188" t="str">
            <v>FRANQUIAS</v>
          </cell>
          <cell r="M188" t="str">
            <v>MAF PARK</v>
          </cell>
        </row>
        <row r="189">
          <cell r="C189" t="str">
            <v>29N/I</v>
          </cell>
          <cell r="D189" t="str">
            <v>SANTANDER COLISEU SANTOS</v>
          </cell>
          <cell r="E189" t="str">
            <v>BANCO</v>
          </cell>
          <cell r="F189">
            <v>12</v>
          </cell>
          <cell r="G189" t="str">
            <v>SP</v>
          </cell>
          <cell r="H189" t="str">
            <v>SÃO PAULO</v>
          </cell>
          <cell r="I189" t="str">
            <v>SANTOS</v>
          </cell>
          <cell r="J189" t="str">
            <v>RUA BRAZ CUBAS, 119</v>
          </cell>
          <cell r="K189">
            <v>1</v>
          </cell>
          <cell r="L189" t="str">
            <v>FRANQUIAS</v>
          </cell>
          <cell r="M189" t="str">
            <v>MAF PARK</v>
          </cell>
        </row>
        <row r="190">
          <cell r="C190" t="str">
            <v>30N/I</v>
          </cell>
          <cell r="D190" t="str">
            <v>BANESPA SANTOS</v>
          </cell>
          <cell r="E190" t="str">
            <v>BANCO</v>
          </cell>
          <cell r="F190">
            <v>30</v>
          </cell>
          <cell r="G190" t="str">
            <v>SP</v>
          </cell>
          <cell r="H190" t="str">
            <v>SÃO PAULO</v>
          </cell>
          <cell r="I190" t="str">
            <v>SANTOS</v>
          </cell>
          <cell r="J190" t="str">
            <v>PRAÇA VISCONDE DE MAUA, 20</v>
          </cell>
          <cell r="K190">
            <v>1</v>
          </cell>
          <cell r="L190" t="str">
            <v>FRANQUIAS</v>
          </cell>
          <cell r="M190" t="str">
            <v>MAF PARK</v>
          </cell>
        </row>
        <row r="191">
          <cell r="C191" t="str">
            <v>31N/I</v>
          </cell>
          <cell r="D191" t="str">
            <v>BANESPA JARDIM DO MAR</v>
          </cell>
          <cell r="E191" t="str">
            <v>BANCO</v>
          </cell>
          <cell r="F191">
            <v>30</v>
          </cell>
          <cell r="G191" t="str">
            <v>SP</v>
          </cell>
          <cell r="H191" t="str">
            <v>SÃO PAULO</v>
          </cell>
          <cell r="I191" t="str">
            <v>SÃO BERNARDO DO CAMPO</v>
          </cell>
          <cell r="J191" t="str">
            <v xml:space="preserve">AV. LUCAS NOGUEIRA GARCEZ, 950 </v>
          </cell>
          <cell r="K191">
            <v>1</v>
          </cell>
          <cell r="L191" t="str">
            <v>FRANQUIAS</v>
          </cell>
          <cell r="M191" t="str">
            <v>MAF PARK</v>
          </cell>
        </row>
        <row r="192">
          <cell r="C192" t="str">
            <v>32N/I</v>
          </cell>
          <cell r="D192" t="str">
            <v>BANESPA RUDGE RAMOS</v>
          </cell>
          <cell r="E192" t="str">
            <v>BANCO</v>
          </cell>
          <cell r="F192">
            <v>22</v>
          </cell>
          <cell r="G192" t="str">
            <v>SP</v>
          </cell>
          <cell r="H192" t="str">
            <v>SÃO PAULO</v>
          </cell>
          <cell r="I192" t="str">
            <v>SÃO BERNARDO DO CAMPO</v>
          </cell>
          <cell r="J192" t="str">
            <v>AV. CAMINHO DO MAR, 3500</v>
          </cell>
          <cell r="K192">
            <v>1</v>
          </cell>
          <cell r="L192" t="str">
            <v>FRANQUIAS</v>
          </cell>
          <cell r="M192" t="str">
            <v>MAF PARK</v>
          </cell>
        </row>
        <row r="193">
          <cell r="C193" t="str">
            <v>33N/I</v>
          </cell>
          <cell r="D193" t="str">
            <v>SANTANDER RUDGE RAMOS</v>
          </cell>
          <cell r="E193" t="str">
            <v>BANCO</v>
          </cell>
          <cell r="F193">
            <v>18</v>
          </cell>
          <cell r="G193" t="str">
            <v>SP</v>
          </cell>
          <cell r="H193" t="str">
            <v>SÃO PAULO</v>
          </cell>
          <cell r="I193" t="str">
            <v>SÃO BERNARDO DO CAMPO</v>
          </cell>
          <cell r="J193" t="str">
            <v>AV. SENADOR VERGUEIRA, 5030</v>
          </cell>
          <cell r="K193">
            <v>1</v>
          </cell>
          <cell r="L193" t="str">
            <v>FRANQUIAS</v>
          </cell>
          <cell r="M193" t="str">
            <v>MAF PARK</v>
          </cell>
        </row>
        <row r="194">
          <cell r="C194" t="str">
            <v>34N/I</v>
          </cell>
          <cell r="D194" t="str">
            <v>SANTANDER S.B. DO CAMPO</v>
          </cell>
          <cell r="E194" t="str">
            <v>BANCO</v>
          </cell>
          <cell r="F194">
            <v>25</v>
          </cell>
          <cell r="G194" t="str">
            <v>SP</v>
          </cell>
          <cell r="H194" t="str">
            <v>SÃO PAULO</v>
          </cell>
          <cell r="I194" t="str">
            <v>SÃO BERNARDO DO CAMPO</v>
          </cell>
          <cell r="J194" t="str">
            <v xml:space="preserve">RUA MARECHAL DEODORO, 1286 </v>
          </cell>
          <cell r="K194">
            <v>1</v>
          </cell>
          <cell r="L194" t="str">
            <v>FRANQUIAS</v>
          </cell>
          <cell r="M194" t="str">
            <v>MAF PARK</v>
          </cell>
        </row>
        <row r="195">
          <cell r="C195" t="str">
            <v>35N/I</v>
          </cell>
          <cell r="D195" t="str">
            <v>BANESPA SÃO CAETANO</v>
          </cell>
          <cell r="E195" t="str">
            <v>BANCO</v>
          </cell>
          <cell r="F195">
            <v>53</v>
          </cell>
          <cell r="G195" t="str">
            <v>SP</v>
          </cell>
          <cell r="H195" t="str">
            <v>SÃO PAULO</v>
          </cell>
          <cell r="I195" t="str">
            <v>SÃO CAETANO DO SUL</v>
          </cell>
          <cell r="J195" t="str">
            <v>RUA RIO GRANDE DO SUL, 247</v>
          </cell>
          <cell r="K195">
            <v>1</v>
          </cell>
          <cell r="L195" t="str">
            <v>FRANQUIAS</v>
          </cell>
          <cell r="M195" t="str">
            <v>MAF PARK</v>
          </cell>
        </row>
        <row r="196">
          <cell r="C196" t="str">
            <v>36N/I</v>
          </cell>
          <cell r="D196" t="str">
            <v>SANTANDER VILA GERTI</v>
          </cell>
          <cell r="E196" t="str">
            <v>BANCO</v>
          </cell>
          <cell r="F196">
            <v>8</v>
          </cell>
          <cell r="G196" t="str">
            <v>SP</v>
          </cell>
          <cell r="H196" t="str">
            <v>SÃO PAULO</v>
          </cell>
          <cell r="I196" t="str">
            <v>SÃO CAETANO DO SUL</v>
          </cell>
          <cell r="J196" t="str">
            <v>RUA LOURDES, 770</v>
          </cell>
          <cell r="K196">
            <v>1</v>
          </cell>
          <cell r="L196" t="str">
            <v>FRANQUIAS</v>
          </cell>
          <cell r="M196" t="str">
            <v>MAF PARK</v>
          </cell>
        </row>
        <row r="197">
          <cell r="C197" t="str">
            <v>37N/I</v>
          </cell>
          <cell r="D197" t="str">
            <v>SANTANDER VILA GERTI</v>
          </cell>
          <cell r="E197" t="str">
            <v>BANCO</v>
          </cell>
          <cell r="F197">
            <v>45</v>
          </cell>
          <cell r="G197" t="str">
            <v>SP</v>
          </cell>
          <cell r="H197" t="str">
            <v>SÃO PAULO</v>
          </cell>
          <cell r="I197" t="str">
            <v>SÃO CAETANO DO SUL</v>
          </cell>
          <cell r="J197" t="str">
            <v>RUA VISCONDE DE INHAUMA, 571</v>
          </cell>
          <cell r="K197">
            <v>1</v>
          </cell>
          <cell r="L197" t="str">
            <v>FRANQUIAS</v>
          </cell>
          <cell r="M197" t="str">
            <v>MAF PARK</v>
          </cell>
        </row>
        <row r="198">
          <cell r="C198" t="str">
            <v>38N/I</v>
          </cell>
          <cell r="D198" t="str">
            <v>SANTANDER SÃO CAETANO DO SUL</v>
          </cell>
          <cell r="E198" t="str">
            <v>BANCO</v>
          </cell>
          <cell r="F198">
            <v>34</v>
          </cell>
          <cell r="G198" t="str">
            <v>SP</v>
          </cell>
          <cell r="H198" t="str">
            <v>SÃO PAULO</v>
          </cell>
          <cell r="I198" t="str">
            <v>SÃO CAETANO DO SUL</v>
          </cell>
          <cell r="J198" t="str">
            <v>RUA BARALDI, 932</v>
          </cell>
          <cell r="K198">
            <v>1</v>
          </cell>
          <cell r="L198" t="str">
            <v>FRANQUIAS</v>
          </cell>
          <cell r="M198" t="str">
            <v>MAF PARK</v>
          </cell>
        </row>
        <row r="199">
          <cell r="C199" t="str">
            <v>39N/I</v>
          </cell>
          <cell r="D199" t="str">
            <v>BANESPA SÃO JOÃO B. VISTA</v>
          </cell>
          <cell r="E199" t="str">
            <v>BANCO</v>
          </cell>
          <cell r="F199">
            <v>35</v>
          </cell>
          <cell r="G199" t="str">
            <v>SP</v>
          </cell>
          <cell r="H199" t="str">
            <v>SÃO PAULO</v>
          </cell>
          <cell r="I199" t="str">
            <v>SÃO JOÃO DA VISTA</v>
          </cell>
          <cell r="J199" t="str">
            <v xml:space="preserve">PRAÇA GOV. ARMANDO SALLE, S/N° </v>
          </cell>
          <cell r="K199">
            <v>1</v>
          </cell>
          <cell r="L199" t="str">
            <v>FRANQUIAS</v>
          </cell>
          <cell r="M199" t="str">
            <v>MAF PARK</v>
          </cell>
        </row>
        <row r="200">
          <cell r="C200" t="str">
            <v>40N/I</v>
          </cell>
          <cell r="D200" t="str">
            <v>SANTANDER SÃO JOSÉ CAMPOS</v>
          </cell>
          <cell r="E200" t="str">
            <v>BANCO</v>
          </cell>
          <cell r="F200">
            <v>25</v>
          </cell>
          <cell r="G200" t="str">
            <v>SP</v>
          </cell>
          <cell r="H200" t="str">
            <v>SÃO PAULO</v>
          </cell>
          <cell r="I200" t="str">
            <v>SÃO JOSÉ DOS CAMPOS</v>
          </cell>
          <cell r="J200" t="str">
            <v>RUA CORONEL JOSÉ MONTEIRO, 60</v>
          </cell>
          <cell r="K200">
            <v>1</v>
          </cell>
          <cell r="L200" t="str">
            <v>FRANQUIAS</v>
          </cell>
          <cell r="M200" t="str">
            <v>MAF PARK</v>
          </cell>
        </row>
        <row r="201">
          <cell r="C201" t="str">
            <v>0080-7</v>
          </cell>
          <cell r="D201" t="str">
            <v xml:space="preserve">CLASSIC OFFICE  </v>
          </cell>
          <cell r="E201" t="str">
            <v>EDIFÍCIO COMERCIAL</v>
          </cell>
          <cell r="F201">
            <v>148</v>
          </cell>
          <cell r="G201" t="str">
            <v>SP</v>
          </cell>
          <cell r="H201" t="str">
            <v>SÃO PAULO</v>
          </cell>
          <cell r="I201" t="str">
            <v xml:space="preserve">SÃO PAULO </v>
          </cell>
          <cell r="J201" t="str">
            <v>RUA DONA  ANTONIA DE QUEIROZ,  541 AO 549</v>
          </cell>
          <cell r="K201">
            <v>1</v>
          </cell>
          <cell r="L201" t="str">
            <v>FRANQUIAS</v>
          </cell>
          <cell r="M201" t="str">
            <v>MAF PARK</v>
          </cell>
        </row>
        <row r="202">
          <cell r="C202" t="str">
            <v>0081-2</v>
          </cell>
          <cell r="D202" t="str">
            <v xml:space="preserve">CONVEX CENTER  </v>
          </cell>
          <cell r="E202" t="str">
            <v>EDIFÍCIO COMERCIAL</v>
          </cell>
          <cell r="F202">
            <v>120</v>
          </cell>
          <cell r="G202" t="str">
            <v>SP</v>
          </cell>
          <cell r="H202" t="str">
            <v>SÃO PAULO</v>
          </cell>
          <cell r="I202" t="str">
            <v xml:space="preserve">SÃO PAULO </v>
          </cell>
          <cell r="J202" t="str">
            <v>RUA CORREIA DE MELLO, 192</v>
          </cell>
          <cell r="K202">
            <v>1</v>
          </cell>
          <cell r="L202" t="str">
            <v>FRANQUIAS</v>
          </cell>
          <cell r="M202" t="str">
            <v>MAF PARK</v>
          </cell>
        </row>
        <row r="203">
          <cell r="C203" t="str">
            <v>41N/I</v>
          </cell>
          <cell r="D203" t="str">
            <v>ITAU PERSONALITE</v>
          </cell>
          <cell r="E203" t="str">
            <v>BANCO</v>
          </cell>
          <cell r="F203">
            <v>35</v>
          </cell>
          <cell r="G203" t="str">
            <v>SP</v>
          </cell>
          <cell r="H203" t="str">
            <v>SÃO PAULO</v>
          </cell>
          <cell r="I203" t="str">
            <v xml:space="preserve">SÃO PAULO </v>
          </cell>
          <cell r="J203" t="str">
            <v>AV. DOMINGOS  DE MORAES, 2364</v>
          </cell>
          <cell r="K203">
            <v>1</v>
          </cell>
          <cell r="L203" t="str">
            <v>FRANQUIAS</v>
          </cell>
          <cell r="M203" t="str">
            <v>MAF PARK</v>
          </cell>
        </row>
        <row r="204">
          <cell r="C204" t="str">
            <v>42N/I</v>
          </cell>
          <cell r="D204" t="str">
            <v>ITAU MARIA PAULA</v>
          </cell>
          <cell r="E204" t="str">
            <v>BANCO</v>
          </cell>
          <cell r="F204">
            <v>40</v>
          </cell>
          <cell r="G204" t="str">
            <v>SP</v>
          </cell>
          <cell r="H204" t="str">
            <v>SÃO PAULO</v>
          </cell>
          <cell r="I204" t="str">
            <v xml:space="preserve">SÃO PAULO </v>
          </cell>
          <cell r="J204" t="str">
            <v>AV. BRIGADEIRO LUIS ANTONIO, 324</v>
          </cell>
          <cell r="K204">
            <v>1</v>
          </cell>
          <cell r="L204" t="str">
            <v>FRANQUIAS</v>
          </cell>
          <cell r="M204" t="str">
            <v>MAF PARK</v>
          </cell>
        </row>
        <row r="205">
          <cell r="C205" t="str">
            <v>43N/I</v>
          </cell>
          <cell r="D205" t="str">
            <v>BANESPA ARICANDUVA</v>
          </cell>
          <cell r="E205" t="str">
            <v>BANCO</v>
          </cell>
          <cell r="F205">
            <v>26</v>
          </cell>
          <cell r="G205" t="str">
            <v>SP</v>
          </cell>
          <cell r="H205" t="str">
            <v>SÃO PAULO</v>
          </cell>
          <cell r="I205" t="str">
            <v xml:space="preserve">SÃO PAULO </v>
          </cell>
          <cell r="J205" t="str">
            <v>AV. RIO DAS PEDRAS, 1879</v>
          </cell>
          <cell r="K205">
            <v>1</v>
          </cell>
          <cell r="L205" t="str">
            <v>FRANQUIAS</v>
          </cell>
          <cell r="M205" t="str">
            <v>MAF PARK</v>
          </cell>
        </row>
        <row r="206">
          <cell r="C206" t="str">
            <v>44N/I</v>
          </cell>
          <cell r="D206" t="str">
            <v>BANESPA AV. SÃO JOÃO</v>
          </cell>
          <cell r="E206" t="str">
            <v>BANCO</v>
          </cell>
          <cell r="F206">
            <v>19</v>
          </cell>
          <cell r="G206" t="str">
            <v>SP</v>
          </cell>
          <cell r="H206" t="str">
            <v>SÃO PAULO</v>
          </cell>
          <cell r="I206" t="str">
            <v xml:space="preserve">SÃO PAULO </v>
          </cell>
          <cell r="J206" t="str">
            <v xml:space="preserve">RUA DUQUE DE CAXIAS, 200 </v>
          </cell>
          <cell r="K206">
            <v>1</v>
          </cell>
          <cell r="L206" t="str">
            <v>FRANQUIAS</v>
          </cell>
          <cell r="M206" t="str">
            <v>MAF PARK</v>
          </cell>
        </row>
        <row r="207">
          <cell r="C207" t="str">
            <v>45N/I</v>
          </cell>
          <cell r="D207" t="str">
            <v>BANESPA AVENIDA BRASIL</v>
          </cell>
          <cell r="E207" t="str">
            <v>BANCO</v>
          </cell>
          <cell r="F207">
            <v>18</v>
          </cell>
          <cell r="G207" t="str">
            <v>SP</v>
          </cell>
          <cell r="H207" t="str">
            <v>SÃO PAULO</v>
          </cell>
          <cell r="I207" t="str">
            <v xml:space="preserve">SÃO PAULO </v>
          </cell>
          <cell r="J207" t="str">
            <v>AV. BRASIL, 376</v>
          </cell>
          <cell r="K207">
            <v>1</v>
          </cell>
          <cell r="L207" t="str">
            <v>FRANQUIAS</v>
          </cell>
          <cell r="M207" t="str">
            <v>MAF PARK</v>
          </cell>
        </row>
        <row r="208">
          <cell r="C208" t="str">
            <v>46N/I</v>
          </cell>
          <cell r="D208" t="str">
            <v>BANESPA AVENIDAS</v>
          </cell>
          <cell r="E208" t="str">
            <v>BANCO</v>
          </cell>
          <cell r="F208">
            <v>33</v>
          </cell>
          <cell r="G208" t="str">
            <v>SP</v>
          </cell>
          <cell r="H208" t="str">
            <v>SÃO PAULO</v>
          </cell>
          <cell r="I208" t="str">
            <v xml:space="preserve">SÃO PAULO </v>
          </cell>
          <cell r="J208" t="str">
            <v>AV. PAULISTA, 436</v>
          </cell>
          <cell r="K208">
            <v>1</v>
          </cell>
          <cell r="L208" t="str">
            <v>FRANQUIAS</v>
          </cell>
          <cell r="M208" t="str">
            <v>MAF PARK</v>
          </cell>
        </row>
        <row r="209">
          <cell r="C209" t="str">
            <v>47N/I</v>
          </cell>
          <cell r="D209" t="str">
            <v>BANESPA CEAGESP</v>
          </cell>
          <cell r="E209" t="str">
            <v>BANCO</v>
          </cell>
          <cell r="F209">
            <v>20</v>
          </cell>
          <cell r="G209" t="str">
            <v>SP</v>
          </cell>
          <cell r="H209" t="str">
            <v>SÃO PAULO</v>
          </cell>
          <cell r="I209" t="str">
            <v xml:space="preserve">SÃO PAULO </v>
          </cell>
          <cell r="J209" t="str">
            <v>AV. IMPERATRIZ LEOPOLDINA, 1774</v>
          </cell>
          <cell r="K209">
            <v>1</v>
          </cell>
          <cell r="L209" t="str">
            <v>FRANQUIAS</v>
          </cell>
          <cell r="M209" t="str">
            <v>MAF PARK</v>
          </cell>
        </row>
        <row r="210">
          <cell r="C210" t="str">
            <v>48N/I</v>
          </cell>
          <cell r="D210" t="str">
            <v>BANESPA CONSOLAÇÃO</v>
          </cell>
          <cell r="E210" t="str">
            <v>BANCO</v>
          </cell>
          <cell r="F210">
            <v>34</v>
          </cell>
          <cell r="G210" t="str">
            <v>SP</v>
          </cell>
          <cell r="H210" t="str">
            <v>SÃO PAULO</v>
          </cell>
          <cell r="I210" t="str">
            <v xml:space="preserve">SÃO PAULO </v>
          </cell>
          <cell r="J210" t="str">
            <v>RUA DA CONSOLAÇÃO, 2104</v>
          </cell>
          <cell r="K210">
            <v>1</v>
          </cell>
          <cell r="L210" t="str">
            <v>FRANQUIAS</v>
          </cell>
          <cell r="M210" t="str">
            <v>MAF PARK</v>
          </cell>
        </row>
        <row r="211">
          <cell r="C211" t="str">
            <v>49N/I</v>
          </cell>
          <cell r="D211" t="str">
            <v xml:space="preserve">BANESPA CURSINO </v>
          </cell>
          <cell r="E211" t="str">
            <v>BANCO</v>
          </cell>
          <cell r="F211">
            <v>20</v>
          </cell>
          <cell r="G211" t="str">
            <v>SP</v>
          </cell>
          <cell r="H211" t="str">
            <v>SÃO PAULO</v>
          </cell>
          <cell r="I211" t="str">
            <v xml:space="preserve">SÃO PAULO </v>
          </cell>
          <cell r="J211" t="str">
            <v xml:space="preserve">AV. DO CURSINO, 1915 </v>
          </cell>
          <cell r="K211">
            <v>1</v>
          </cell>
          <cell r="L211" t="str">
            <v>FRANQUIAS</v>
          </cell>
          <cell r="M211" t="str">
            <v>MAF PARK</v>
          </cell>
        </row>
        <row r="212">
          <cell r="C212" t="str">
            <v>50N/I</v>
          </cell>
          <cell r="D212" t="str">
            <v>BANESPA PINHEIROS</v>
          </cell>
          <cell r="E212" t="str">
            <v>BANCO</v>
          </cell>
          <cell r="F212">
            <v>29</v>
          </cell>
          <cell r="G212" t="str">
            <v>SP</v>
          </cell>
          <cell r="H212" t="str">
            <v>SÃO PAULO</v>
          </cell>
          <cell r="I212" t="str">
            <v xml:space="preserve">SÃO PAULO </v>
          </cell>
          <cell r="J212" t="str">
            <v>RUA TEODORO SAMPAIO, 2858</v>
          </cell>
          <cell r="K212">
            <v>1</v>
          </cell>
          <cell r="L212" t="str">
            <v>FRANQUIAS</v>
          </cell>
          <cell r="M212" t="str">
            <v>MAF PARK</v>
          </cell>
        </row>
        <row r="213">
          <cell r="C213" t="str">
            <v>51N/I</v>
          </cell>
          <cell r="D213" t="str">
            <v>BANESPA RAFAEL DE BARROS</v>
          </cell>
          <cell r="E213" t="str">
            <v>BANCO</v>
          </cell>
          <cell r="F213">
            <v>34</v>
          </cell>
          <cell r="G213" t="str">
            <v>SP</v>
          </cell>
          <cell r="H213" t="str">
            <v>SÃO PAULO</v>
          </cell>
          <cell r="I213" t="str">
            <v xml:space="preserve">SÃO PAULO </v>
          </cell>
          <cell r="J213" t="str">
            <v>RUA DR. RAFAEL DE BARROS, 37</v>
          </cell>
          <cell r="K213">
            <v>1</v>
          </cell>
          <cell r="L213" t="str">
            <v>FRANQUIAS</v>
          </cell>
          <cell r="M213" t="str">
            <v>MAF PARK</v>
          </cell>
        </row>
        <row r="214">
          <cell r="C214" t="str">
            <v>52N/I</v>
          </cell>
          <cell r="D214" t="str">
            <v xml:space="preserve">BANESPA REPÚBLICA  </v>
          </cell>
          <cell r="E214" t="str">
            <v>BANCO</v>
          </cell>
          <cell r="F214">
            <v>47</v>
          </cell>
          <cell r="G214" t="str">
            <v>SP</v>
          </cell>
          <cell r="H214" t="str">
            <v>SÃO PAULO</v>
          </cell>
          <cell r="I214" t="str">
            <v xml:space="preserve">SÃO PAULO </v>
          </cell>
          <cell r="J214" t="str">
            <v>RUA AURORA, 993</v>
          </cell>
          <cell r="K214">
            <v>1</v>
          </cell>
          <cell r="L214" t="str">
            <v>FRANQUIAS</v>
          </cell>
          <cell r="M214" t="str">
            <v>MAF PARK</v>
          </cell>
        </row>
        <row r="215">
          <cell r="C215" t="str">
            <v>53N/I</v>
          </cell>
          <cell r="D215" t="str">
            <v>BANESPA RIO BRANCO</v>
          </cell>
          <cell r="E215" t="str">
            <v>BANCO</v>
          </cell>
          <cell r="F215">
            <v>53</v>
          </cell>
          <cell r="G215" t="str">
            <v>SP</v>
          </cell>
          <cell r="H215" t="str">
            <v>SÃO PAULO</v>
          </cell>
          <cell r="I215" t="str">
            <v xml:space="preserve">SÃO PAULO </v>
          </cell>
          <cell r="J215" t="str">
            <v>AV. RIO BRANCO, 408 / 426</v>
          </cell>
          <cell r="K215">
            <v>1</v>
          </cell>
          <cell r="L215" t="str">
            <v>FRANQUIAS</v>
          </cell>
          <cell r="M215" t="str">
            <v>MAF PARK</v>
          </cell>
        </row>
        <row r="216">
          <cell r="C216" t="str">
            <v>54N/I</v>
          </cell>
          <cell r="D216" t="str">
            <v>BANESPA SÃO MATEUS</v>
          </cell>
          <cell r="E216" t="str">
            <v>BANCO</v>
          </cell>
          <cell r="F216">
            <v>28</v>
          </cell>
          <cell r="G216" t="str">
            <v>SP</v>
          </cell>
          <cell r="H216" t="str">
            <v>SÃO PAULO</v>
          </cell>
          <cell r="I216" t="str">
            <v xml:space="preserve">SÃO PAULO </v>
          </cell>
          <cell r="J216" t="str">
            <v>AV. MATEO BEI, 3286</v>
          </cell>
          <cell r="K216">
            <v>1</v>
          </cell>
          <cell r="L216" t="str">
            <v>FRANQUIAS</v>
          </cell>
          <cell r="M216" t="str">
            <v>MAF PARK</v>
          </cell>
        </row>
        <row r="217">
          <cell r="C217" t="str">
            <v>55N/I</v>
          </cell>
          <cell r="D217" t="str">
            <v>BANESPA SÃO MIGUEL PAULISTA</v>
          </cell>
          <cell r="E217" t="str">
            <v>BANCO</v>
          </cell>
          <cell r="F217">
            <v>19</v>
          </cell>
          <cell r="G217" t="str">
            <v>SP</v>
          </cell>
          <cell r="H217" t="str">
            <v>SÃO PAULO</v>
          </cell>
          <cell r="I217" t="str">
            <v xml:space="preserve">SÃO PAULO </v>
          </cell>
          <cell r="J217" t="str">
            <v>PRAÇA PADRE ALEIXO MONTEIRO MAFRA, S/N°</v>
          </cell>
          <cell r="K217">
            <v>1</v>
          </cell>
          <cell r="L217" t="str">
            <v>FRANQUIAS</v>
          </cell>
          <cell r="M217" t="str">
            <v>MAF PARK</v>
          </cell>
        </row>
        <row r="218">
          <cell r="C218" t="str">
            <v>56N/I</v>
          </cell>
          <cell r="D218" t="str">
            <v>BANESPA VILA PRUDENTE</v>
          </cell>
          <cell r="E218" t="str">
            <v>BANCO</v>
          </cell>
          <cell r="F218">
            <v>30</v>
          </cell>
          <cell r="G218" t="str">
            <v>SP</v>
          </cell>
          <cell r="H218" t="str">
            <v>SÃO PAULO</v>
          </cell>
          <cell r="I218" t="str">
            <v xml:space="preserve">SÃO PAULO </v>
          </cell>
          <cell r="J218" t="str">
            <v>AV. PAES DE BARROS, 3442</v>
          </cell>
          <cell r="K218">
            <v>1</v>
          </cell>
          <cell r="L218" t="str">
            <v>FRANQUIAS</v>
          </cell>
          <cell r="M218" t="str">
            <v>MAF PARK</v>
          </cell>
        </row>
        <row r="219">
          <cell r="C219" t="str">
            <v>57N/I</v>
          </cell>
          <cell r="D219" t="str">
            <v xml:space="preserve">BANESPA PANAMERICANA </v>
          </cell>
          <cell r="E219" t="str">
            <v>BANCO</v>
          </cell>
          <cell r="F219">
            <v>25</v>
          </cell>
          <cell r="G219" t="str">
            <v>SP</v>
          </cell>
          <cell r="H219" t="str">
            <v>SÃO PAULO</v>
          </cell>
          <cell r="I219" t="str">
            <v xml:space="preserve">SÃO PAULO </v>
          </cell>
          <cell r="J219" t="str">
            <v>AV. PEDROSO DE MOAIS, 2750</v>
          </cell>
          <cell r="K219">
            <v>1</v>
          </cell>
          <cell r="L219" t="str">
            <v>FRANQUIAS</v>
          </cell>
          <cell r="M219" t="str">
            <v>MAF PARK</v>
          </cell>
        </row>
        <row r="220">
          <cell r="C220" t="str">
            <v>58N/I</v>
          </cell>
          <cell r="D220" t="str">
            <v>SANTANDER ALTO DA MOOCA</v>
          </cell>
          <cell r="E220" t="str">
            <v>BANCO</v>
          </cell>
          <cell r="F220">
            <v>15</v>
          </cell>
          <cell r="G220" t="str">
            <v>SP</v>
          </cell>
          <cell r="H220" t="str">
            <v>SÃO PAULO</v>
          </cell>
          <cell r="I220" t="str">
            <v xml:space="preserve">SÃO PAULO </v>
          </cell>
          <cell r="J220" t="str">
            <v>RUA DO ORATÓRIO, 1150</v>
          </cell>
          <cell r="K220">
            <v>1</v>
          </cell>
          <cell r="L220" t="str">
            <v>FRANQUIAS</v>
          </cell>
          <cell r="M220" t="str">
            <v>MAF PARK</v>
          </cell>
        </row>
        <row r="221">
          <cell r="C221" t="str">
            <v>59N/I</v>
          </cell>
          <cell r="D221" t="str">
            <v>SANTANDER IPIRANGA</v>
          </cell>
          <cell r="E221" t="str">
            <v>BANCO</v>
          </cell>
          <cell r="F221">
            <v>35</v>
          </cell>
          <cell r="G221" t="str">
            <v>SP</v>
          </cell>
          <cell r="H221" t="str">
            <v>SÃO PAULO</v>
          </cell>
          <cell r="I221" t="str">
            <v xml:space="preserve">SÃO PAULO </v>
          </cell>
          <cell r="J221" t="str">
            <v xml:space="preserve">RUA SILVA BUENO, 1455 </v>
          </cell>
          <cell r="K221">
            <v>1</v>
          </cell>
          <cell r="L221" t="str">
            <v>FRANQUIAS</v>
          </cell>
          <cell r="M221" t="str">
            <v>MAF PARK</v>
          </cell>
        </row>
        <row r="222">
          <cell r="C222" t="str">
            <v>60N/I</v>
          </cell>
          <cell r="D222" t="str">
            <v>SANTANDER IPIRANGA II</v>
          </cell>
          <cell r="E222" t="str">
            <v>BANCO</v>
          </cell>
          <cell r="F222">
            <v>26</v>
          </cell>
          <cell r="G222" t="str">
            <v>SP</v>
          </cell>
          <cell r="H222" t="str">
            <v>SÃO PAULO</v>
          </cell>
          <cell r="I222" t="str">
            <v xml:space="preserve">SÃO PAULO </v>
          </cell>
          <cell r="J222" t="str">
            <v>RUA SILVA BUENO, 1862</v>
          </cell>
          <cell r="K222">
            <v>1</v>
          </cell>
          <cell r="L222" t="str">
            <v>FRANQUIAS</v>
          </cell>
          <cell r="M222" t="str">
            <v>MAF PARK</v>
          </cell>
        </row>
        <row r="223">
          <cell r="C223" t="str">
            <v>61N/I</v>
          </cell>
          <cell r="D223" t="str">
            <v>SANTANDER JARDIM AMÉRICA</v>
          </cell>
          <cell r="E223" t="str">
            <v>BANCO</v>
          </cell>
          <cell r="F223">
            <v>12</v>
          </cell>
          <cell r="G223" t="str">
            <v>SP</v>
          </cell>
          <cell r="H223" t="str">
            <v>SÃO PAULO</v>
          </cell>
          <cell r="I223" t="str">
            <v xml:space="preserve">SÃO PAULO </v>
          </cell>
          <cell r="J223" t="str">
            <v>AL. FRANCA, 997</v>
          </cell>
          <cell r="K223">
            <v>1</v>
          </cell>
          <cell r="L223" t="str">
            <v>FRANQUIAS</v>
          </cell>
          <cell r="M223" t="str">
            <v>MAF PARK</v>
          </cell>
        </row>
        <row r="224">
          <cell r="C224" t="str">
            <v>62N/I</v>
          </cell>
          <cell r="D224" t="str">
            <v>SANTANDER PANAMERICANA</v>
          </cell>
          <cell r="E224" t="str">
            <v>BANCO</v>
          </cell>
          <cell r="F224">
            <v>12</v>
          </cell>
          <cell r="G224" t="str">
            <v>SP</v>
          </cell>
          <cell r="H224" t="str">
            <v>SÃO PAULO</v>
          </cell>
          <cell r="I224" t="str">
            <v xml:space="preserve">SÃO PAULO </v>
          </cell>
          <cell r="J224" t="str">
            <v>PRAÇA PANAMERICANA, 301</v>
          </cell>
          <cell r="K224">
            <v>1</v>
          </cell>
          <cell r="L224" t="str">
            <v>FRANQUIAS</v>
          </cell>
          <cell r="M224" t="str">
            <v>MAF PARK</v>
          </cell>
        </row>
        <row r="225">
          <cell r="C225" t="str">
            <v>63N/I</v>
          </cell>
          <cell r="D225" t="str">
            <v>SANTANDER PAULISTA</v>
          </cell>
          <cell r="E225" t="str">
            <v>BANCO</v>
          </cell>
          <cell r="F225">
            <v>28</v>
          </cell>
          <cell r="G225" t="str">
            <v>SP</v>
          </cell>
          <cell r="H225" t="str">
            <v>SÃO PAULO</v>
          </cell>
          <cell r="I225" t="str">
            <v xml:space="preserve">SÃO PAULO </v>
          </cell>
          <cell r="J225" t="str">
            <v>AV. PAULISTA, 1439</v>
          </cell>
          <cell r="K225">
            <v>1</v>
          </cell>
          <cell r="L225" t="str">
            <v>FRANQUIAS</v>
          </cell>
          <cell r="M225" t="str">
            <v>MAF PARK</v>
          </cell>
        </row>
        <row r="226">
          <cell r="C226" t="str">
            <v>64N/I</v>
          </cell>
          <cell r="D226" t="str">
            <v xml:space="preserve">SANTANDER VILA PRUDENTE </v>
          </cell>
          <cell r="E226" t="str">
            <v>BANCO</v>
          </cell>
          <cell r="F226">
            <v>24</v>
          </cell>
          <cell r="G226" t="str">
            <v>SP</v>
          </cell>
          <cell r="H226" t="str">
            <v>SÃO PAULO</v>
          </cell>
          <cell r="I226" t="str">
            <v xml:space="preserve">SÃO PAULO </v>
          </cell>
          <cell r="J226" t="str">
            <v>RUA CHARLES MILLER, 5</v>
          </cell>
          <cell r="K226">
            <v>1</v>
          </cell>
          <cell r="L226" t="str">
            <v>FRANQUIAS</v>
          </cell>
          <cell r="M226" t="str">
            <v>MAF PARK</v>
          </cell>
        </row>
        <row r="227">
          <cell r="C227" t="str">
            <v>65N/I</v>
          </cell>
          <cell r="D227" t="str">
            <v>SANTANDER VILA LEOPOLDINA</v>
          </cell>
          <cell r="E227" t="str">
            <v>BANCO</v>
          </cell>
          <cell r="F227">
            <v>15</v>
          </cell>
          <cell r="G227" t="str">
            <v>SP</v>
          </cell>
          <cell r="H227" t="str">
            <v>SÃO PAULO</v>
          </cell>
          <cell r="I227" t="str">
            <v xml:space="preserve">SÃO PAULO </v>
          </cell>
          <cell r="J227" t="str">
            <v>RUA SCHILLING, 441</v>
          </cell>
          <cell r="K227">
            <v>1</v>
          </cell>
          <cell r="L227" t="str">
            <v>FRANQUIAS</v>
          </cell>
          <cell r="M227" t="str">
            <v>MAF PARK</v>
          </cell>
        </row>
        <row r="228">
          <cell r="C228" t="str">
            <v>66N/I</v>
          </cell>
          <cell r="D228" t="str">
            <v xml:space="preserve">SANTANDER VILA MARIANA </v>
          </cell>
          <cell r="E228" t="str">
            <v>BANCO</v>
          </cell>
          <cell r="F228">
            <v>20</v>
          </cell>
          <cell r="G228" t="str">
            <v>SP</v>
          </cell>
          <cell r="H228" t="str">
            <v>SÃO PAULO</v>
          </cell>
          <cell r="I228" t="str">
            <v xml:space="preserve">SÃO PAULO </v>
          </cell>
          <cell r="J228" t="str">
            <v>RUA DOMINGOS DE MORAIS, 262</v>
          </cell>
          <cell r="K228">
            <v>1</v>
          </cell>
          <cell r="L228" t="str">
            <v>FRANQUIAS</v>
          </cell>
          <cell r="M228" t="str">
            <v>MAF PARK</v>
          </cell>
        </row>
        <row r="229">
          <cell r="C229" t="str">
            <v>67N/I</v>
          </cell>
          <cell r="D229" t="str">
            <v>BANESPA SÃO VICENTE</v>
          </cell>
          <cell r="E229" t="str">
            <v>BANCO</v>
          </cell>
          <cell r="F229">
            <v>22</v>
          </cell>
          <cell r="G229" t="str">
            <v>SP</v>
          </cell>
          <cell r="H229" t="str">
            <v>SÃO PAULO</v>
          </cell>
          <cell r="I229" t="str">
            <v>SÃO VICENTE</v>
          </cell>
          <cell r="J229" t="str">
            <v>PRAÇA CORONEL LOPES, 12E5 / 1205</v>
          </cell>
          <cell r="K229">
            <v>1</v>
          </cell>
          <cell r="L229" t="str">
            <v>FRANQUIAS</v>
          </cell>
          <cell r="M229" t="str">
            <v>MAF PARK</v>
          </cell>
        </row>
        <row r="230">
          <cell r="C230" t="str">
            <v>68N/I</v>
          </cell>
          <cell r="D230" t="str">
            <v>BANESPA CAPOLIM SOROCABA</v>
          </cell>
          <cell r="E230" t="str">
            <v>BANCO</v>
          </cell>
          <cell r="F230">
            <v>15</v>
          </cell>
          <cell r="G230" t="str">
            <v>SP</v>
          </cell>
          <cell r="H230" t="str">
            <v>SÃO PAULO</v>
          </cell>
          <cell r="I230" t="str">
            <v>SOROCABA</v>
          </cell>
          <cell r="J230" t="str">
            <v>AV. ANTONIO CARLOS COMITRE, 570</v>
          </cell>
          <cell r="K230">
            <v>1</v>
          </cell>
          <cell r="L230" t="str">
            <v>FRANQUIAS</v>
          </cell>
          <cell r="M230" t="str">
            <v>MAF PARK</v>
          </cell>
        </row>
        <row r="231">
          <cell r="C231" t="str">
            <v>69N/I</v>
          </cell>
          <cell r="D231" t="str">
            <v>BANESPA SOROCABA</v>
          </cell>
          <cell r="E231" t="str">
            <v>BANCO</v>
          </cell>
          <cell r="F231">
            <v>14</v>
          </cell>
          <cell r="G231" t="str">
            <v>SP</v>
          </cell>
          <cell r="H231" t="str">
            <v>SÃO PAULO</v>
          </cell>
          <cell r="I231" t="str">
            <v>SOROCABA</v>
          </cell>
          <cell r="J231" t="str">
            <v xml:space="preserve">RUA GENERAL CARNEIRO, 362 </v>
          </cell>
          <cell r="K231">
            <v>1</v>
          </cell>
          <cell r="L231" t="str">
            <v>FRANQUIAS</v>
          </cell>
          <cell r="M231" t="str">
            <v>MAF PARK</v>
          </cell>
        </row>
        <row r="232">
          <cell r="C232" t="str">
            <v>70N/I</v>
          </cell>
          <cell r="D232" t="str">
            <v>BANESPA SUZANO</v>
          </cell>
          <cell r="E232" t="str">
            <v>BANCO</v>
          </cell>
          <cell r="F232">
            <v>30</v>
          </cell>
          <cell r="G232" t="str">
            <v>SP</v>
          </cell>
          <cell r="H232" t="str">
            <v>SÃO PAULO</v>
          </cell>
          <cell r="I232" t="str">
            <v>SUZANO</v>
          </cell>
          <cell r="J232" t="str">
            <v>RUA GENERAL FRACISCO GLICÉRIO, 471</v>
          </cell>
          <cell r="K232">
            <v>1</v>
          </cell>
          <cell r="L232" t="str">
            <v>FRANQUIAS</v>
          </cell>
          <cell r="M232" t="str">
            <v>MAF PARK</v>
          </cell>
        </row>
        <row r="233">
          <cell r="C233" t="str">
            <v>0001-7</v>
          </cell>
          <cell r="D233" t="str">
            <v>PLACE PARK</v>
          </cell>
          <cell r="E233" t="str">
            <v>EDIFÍCIO COMERCIAL</v>
          </cell>
          <cell r="F233">
            <v>80</v>
          </cell>
          <cell r="G233" t="str">
            <v>SP</v>
          </cell>
          <cell r="H233" t="str">
            <v>SÃO PAULO</v>
          </cell>
          <cell r="I233" t="str">
            <v xml:space="preserve">SÃO PAULO </v>
          </cell>
          <cell r="J233" t="str">
            <v>AL. CASA BRANCA, 851</v>
          </cell>
          <cell r="K233">
            <v>1</v>
          </cell>
          <cell r="L233" t="str">
            <v>FRANQUIAS</v>
          </cell>
          <cell r="M233" t="str">
            <v>MIKA</v>
          </cell>
        </row>
        <row r="234">
          <cell r="C234" t="str">
            <v>0008-4</v>
          </cell>
          <cell r="D234" t="str">
            <v>DOM PEDRO II (ANEXO II)</v>
          </cell>
          <cell r="E234" t="str">
            <v>TERRENO</v>
          </cell>
          <cell r="F234">
            <v>80</v>
          </cell>
          <cell r="G234" t="str">
            <v>SP</v>
          </cell>
          <cell r="H234" t="str">
            <v>SÃO PAULO</v>
          </cell>
          <cell r="I234" t="str">
            <v>DIADEMA</v>
          </cell>
          <cell r="J234" t="str">
            <v xml:space="preserve">AV. FÁBIO EDUARDO RAMOS ESQUIVEL, 2100 </v>
          </cell>
          <cell r="K234">
            <v>1</v>
          </cell>
          <cell r="L234" t="str">
            <v>FRANQUIAS</v>
          </cell>
          <cell r="M234" t="str">
            <v>MJP</v>
          </cell>
        </row>
        <row r="235">
          <cell r="C235" t="str">
            <v>0001-6</v>
          </cell>
          <cell r="D235" t="str">
            <v>JOÃO RAMALHO</v>
          </cell>
          <cell r="E235" t="str">
            <v>EDIFÍCIO COMERCIAL</v>
          </cell>
          <cell r="F235">
            <v>105</v>
          </cell>
          <cell r="G235" t="str">
            <v>SP</v>
          </cell>
          <cell r="H235" t="str">
            <v>SÃO PAULO</v>
          </cell>
          <cell r="I235" t="str">
            <v>SANTO ANDRÉ</v>
          </cell>
          <cell r="J235" t="str">
            <v xml:space="preserve">RUA JOÃO RAMALHO, 430 </v>
          </cell>
          <cell r="K235">
            <v>1</v>
          </cell>
          <cell r="L235" t="str">
            <v>FRANQUIAS</v>
          </cell>
          <cell r="M235" t="str">
            <v>MJP</v>
          </cell>
        </row>
        <row r="236">
          <cell r="C236" t="str">
            <v>0103-0</v>
          </cell>
          <cell r="D236" t="str">
            <v>MONÇÕES</v>
          </cell>
          <cell r="E236" t="str">
            <v>EDIFÍCIO COMERCIAL</v>
          </cell>
          <cell r="F236">
            <v>50</v>
          </cell>
          <cell r="G236" t="str">
            <v>SP</v>
          </cell>
          <cell r="H236" t="str">
            <v>SÃO PAULO</v>
          </cell>
          <cell r="I236" t="str">
            <v>SANTO ANDRÉ</v>
          </cell>
          <cell r="J236" t="str">
            <v xml:space="preserve">AV. PE. MANUEL DA NÓBREGA, 420 </v>
          </cell>
          <cell r="K236">
            <v>1</v>
          </cell>
          <cell r="L236" t="str">
            <v>FRANQUIAS</v>
          </cell>
          <cell r="M236" t="str">
            <v>MJP</v>
          </cell>
        </row>
        <row r="237">
          <cell r="C237" t="str">
            <v>0002-0</v>
          </cell>
          <cell r="D237" t="str">
            <v>DOM PEDRO II</v>
          </cell>
          <cell r="E237" t="str">
            <v>EDIFÍCIO COMERCIAL</v>
          </cell>
          <cell r="F237">
            <v>90</v>
          </cell>
          <cell r="G237" t="str">
            <v>SP</v>
          </cell>
          <cell r="H237" t="str">
            <v>SÃO PAULO</v>
          </cell>
          <cell r="I237" t="str">
            <v>SANTO ANDRÉ</v>
          </cell>
          <cell r="J237" t="str">
            <v>AV. DOM PEDRO II, 288</v>
          </cell>
          <cell r="K237">
            <v>1</v>
          </cell>
          <cell r="L237" t="str">
            <v>FRANQUIAS</v>
          </cell>
          <cell r="M237" t="str">
            <v>MJP</v>
          </cell>
        </row>
        <row r="238">
          <cell r="C238" t="str">
            <v>0011-9</v>
          </cell>
          <cell r="D238" t="str">
            <v>POLICLÍNICA BONFIGLIOLI</v>
          </cell>
          <cell r="E238" t="str">
            <v>EDIFÍCIO COMERCIAL</v>
          </cell>
          <cell r="F238">
            <v>25</v>
          </cell>
          <cell r="G238" t="str">
            <v>SP</v>
          </cell>
          <cell r="H238" t="str">
            <v>SÃO PAULO</v>
          </cell>
          <cell r="I238" t="str">
            <v>SÃO PAULO</v>
          </cell>
          <cell r="J238" t="str">
            <v xml:space="preserve">AV. CORIFEU DE AZEVEDO MARQUES, 2400 </v>
          </cell>
          <cell r="K238">
            <v>1</v>
          </cell>
          <cell r="L238" t="str">
            <v>FRANQUIAS</v>
          </cell>
          <cell r="M238" t="str">
            <v>MJP</v>
          </cell>
        </row>
        <row r="239">
          <cell r="C239" t="str">
            <v>0004-2</v>
          </cell>
          <cell r="D239" t="str">
            <v>ESPERANÇA (IGREJA BATISTA)</v>
          </cell>
          <cell r="E239" t="str">
            <v>EDIFÍCIO COMERCIAL</v>
          </cell>
          <cell r="F239">
            <v>100</v>
          </cell>
          <cell r="G239" t="str">
            <v>SP</v>
          </cell>
          <cell r="H239" t="str">
            <v>SÃO PAULO</v>
          </cell>
          <cell r="I239" t="str">
            <v xml:space="preserve">SÃO PAULO </v>
          </cell>
          <cell r="J239" t="str">
            <v xml:space="preserve">RUA LOEFGREN, 1279 </v>
          </cell>
          <cell r="K239">
            <v>1</v>
          </cell>
          <cell r="L239" t="str">
            <v>FRANQUIAS</v>
          </cell>
          <cell r="M239" t="str">
            <v>MJP</v>
          </cell>
        </row>
        <row r="240">
          <cell r="C240" t="str">
            <v>0003-7</v>
          </cell>
          <cell r="D240" t="str">
            <v xml:space="preserve">CRECI (PAMPLONA) </v>
          </cell>
          <cell r="E240" t="str">
            <v>EDIFÍCIO COMERCIAL</v>
          </cell>
          <cell r="F240">
            <v>50</v>
          </cell>
          <cell r="G240" t="str">
            <v>SP</v>
          </cell>
          <cell r="H240" t="str">
            <v>SÃO PAULO</v>
          </cell>
          <cell r="I240" t="str">
            <v xml:space="preserve">SÃO PAULO </v>
          </cell>
          <cell r="J240" t="str">
            <v xml:space="preserve">RUA PAMPLONA, 1188 </v>
          </cell>
          <cell r="K240">
            <v>1</v>
          </cell>
          <cell r="L240" t="str">
            <v>FRANQUIAS</v>
          </cell>
          <cell r="M240" t="str">
            <v>MJP</v>
          </cell>
        </row>
        <row r="241">
          <cell r="C241" t="str">
            <v>0009-0</v>
          </cell>
          <cell r="D241" t="str">
            <v>INSTITUTO INAN</v>
          </cell>
          <cell r="E241" t="str">
            <v>ORGÃO PÚBLICOS</v>
          </cell>
          <cell r="F241">
            <v>25</v>
          </cell>
          <cell r="G241" t="str">
            <v>SP</v>
          </cell>
          <cell r="H241" t="str">
            <v>SÃO PAULO</v>
          </cell>
          <cell r="I241" t="str">
            <v xml:space="preserve">SÃO PAULO </v>
          </cell>
          <cell r="J241" t="str">
            <v xml:space="preserve">RUA LEONARDO NUNES, 223 </v>
          </cell>
          <cell r="K241">
            <v>1</v>
          </cell>
          <cell r="L241" t="str">
            <v>FRANQUIAS</v>
          </cell>
          <cell r="M241" t="str">
            <v>MJP</v>
          </cell>
        </row>
        <row r="242">
          <cell r="C242" t="str">
            <v>0215-4</v>
          </cell>
          <cell r="D242" t="str">
            <v>BANDEIRA PAULISTA</v>
          </cell>
          <cell r="E242" t="str">
            <v>EDIFÍCIO COMERCIAL</v>
          </cell>
          <cell r="F242">
            <v>220</v>
          </cell>
          <cell r="G242" t="str">
            <v>SP</v>
          </cell>
          <cell r="H242" t="str">
            <v>SÃO PAULO</v>
          </cell>
          <cell r="I242" t="str">
            <v xml:space="preserve">SÃO PAULO </v>
          </cell>
          <cell r="J242" t="str">
            <v>BANDEIRA PAULISTA, 758</v>
          </cell>
          <cell r="K242">
            <v>1</v>
          </cell>
          <cell r="L242" t="str">
            <v>FRANQUIAS</v>
          </cell>
          <cell r="M242" t="str">
            <v>NEXT</v>
          </cell>
        </row>
        <row r="243">
          <cell r="C243" t="str">
            <v>0212-7</v>
          </cell>
          <cell r="D243" t="str">
            <v>GRANDE AVENIDA</v>
          </cell>
          <cell r="E243" t="str">
            <v>EDIFÍCIO COMERCIAL</v>
          </cell>
          <cell r="F243">
            <v>62</v>
          </cell>
          <cell r="G243" t="str">
            <v>SP</v>
          </cell>
          <cell r="H243" t="str">
            <v>SÃO PAULO</v>
          </cell>
          <cell r="I243" t="str">
            <v xml:space="preserve">SÃO PAULO </v>
          </cell>
          <cell r="J243" t="str">
            <v>AV. NOVE DE JULHO, 5525</v>
          </cell>
          <cell r="K243">
            <v>1</v>
          </cell>
          <cell r="L243" t="str">
            <v>FRANQUIAS</v>
          </cell>
          <cell r="M243" t="str">
            <v>NEXT</v>
          </cell>
        </row>
        <row r="244">
          <cell r="C244" t="str">
            <v>0213-3</v>
          </cell>
          <cell r="D244" t="str">
            <v>MOEMA</v>
          </cell>
          <cell r="E244" t="str">
            <v>TERRENO</v>
          </cell>
          <cell r="F244">
            <v>100</v>
          </cell>
          <cell r="G244" t="str">
            <v>SP</v>
          </cell>
          <cell r="H244" t="str">
            <v>SÃO PAULO</v>
          </cell>
          <cell r="I244" t="str">
            <v xml:space="preserve">SÃO PAULO </v>
          </cell>
          <cell r="J244" t="str">
            <v xml:space="preserve">AV. MOEMA, 780 </v>
          </cell>
          <cell r="K244">
            <v>1</v>
          </cell>
          <cell r="L244" t="str">
            <v>FRANQUIAS</v>
          </cell>
          <cell r="M244" t="str">
            <v>NEXT</v>
          </cell>
        </row>
        <row r="245">
          <cell r="C245" t="str">
            <v>0001-7</v>
          </cell>
          <cell r="D245" t="str">
            <v>MAGIC PLACE</v>
          </cell>
          <cell r="E245" t="str">
            <v>HOTEL</v>
          </cell>
          <cell r="F245">
            <v>147</v>
          </cell>
          <cell r="G245" t="str">
            <v>SP</v>
          </cell>
          <cell r="H245" t="str">
            <v>SÃO PAULO</v>
          </cell>
          <cell r="I245" t="str">
            <v xml:space="preserve">SÃO PAULO </v>
          </cell>
          <cell r="J245" t="str">
            <v>RUA GUARARÁ, 58</v>
          </cell>
          <cell r="K245">
            <v>1</v>
          </cell>
          <cell r="L245" t="str">
            <v>FRANQUIAS</v>
          </cell>
          <cell r="M245" t="str">
            <v>P. COMPANY</v>
          </cell>
        </row>
        <row r="246">
          <cell r="C246" t="str">
            <v>0710-0</v>
          </cell>
          <cell r="D246" t="str">
            <v>PROFISSIONAL CENTER</v>
          </cell>
          <cell r="E246" t="str">
            <v>EDIFÍCIO COMERCIAL</v>
          </cell>
          <cell r="F246">
            <v>35</v>
          </cell>
          <cell r="G246" t="str">
            <v>SP</v>
          </cell>
          <cell r="H246" t="str">
            <v>SÃO PAULO</v>
          </cell>
          <cell r="I246" t="str">
            <v>SÃO JOSÉ DOS CAMPOS</v>
          </cell>
          <cell r="J246" t="str">
            <v xml:space="preserve">AV. ADEMAR DE BARROS, 566   </v>
          </cell>
          <cell r="K246">
            <v>1</v>
          </cell>
          <cell r="L246" t="str">
            <v>FRANQUIAS</v>
          </cell>
          <cell r="M246" t="str">
            <v>RAF</v>
          </cell>
        </row>
        <row r="247">
          <cell r="C247" t="str">
            <v>0704-0</v>
          </cell>
          <cell r="D247" t="str">
            <v>CARNAUBEIRAS</v>
          </cell>
          <cell r="E247" t="str">
            <v>EDIFÍCIO COMERCIAL</v>
          </cell>
          <cell r="F247">
            <v>91</v>
          </cell>
          <cell r="G247" t="str">
            <v>SP</v>
          </cell>
          <cell r="H247" t="str">
            <v>SÃO PAULO</v>
          </cell>
          <cell r="I247" t="str">
            <v xml:space="preserve">SÃO PAULO </v>
          </cell>
          <cell r="J247" t="str">
            <v>RUA  DAS CARNAUBEIRAS, 148/168</v>
          </cell>
          <cell r="K247">
            <v>1</v>
          </cell>
          <cell r="L247" t="str">
            <v>FRANQUIAS</v>
          </cell>
          <cell r="M247" t="str">
            <v>RAF</v>
          </cell>
        </row>
        <row r="248">
          <cell r="C248" t="str">
            <v>0718-4</v>
          </cell>
          <cell r="D248" t="str">
            <v>OMEGA</v>
          </cell>
          <cell r="E248" t="str">
            <v>EDIFÍCIO COMERCIAL</v>
          </cell>
          <cell r="F248">
            <v>96</v>
          </cell>
          <cell r="G248" t="str">
            <v>SP</v>
          </cell>
          <cell r="H248" t="str">
            <v>SÃO PAULO</v>
          </cell>
          <cell r="I248" t="str">
            <v xml:space="preserve">SÃO PAULO </v>
          </cell>
          <cell r="J248" t="str">
            <v xml:space="preserve">AV. JABAQUARA, 2049 </v>
          </cell>
          <cell r="K248">
            <v>1</v>
          </cell>
          <cell r="L248" t="str">
            <v>FRANQUIAS</v>
          </cell>
          <cell r="M248" t="str">
            <v>RAF</v>
          </cell>
        </row>
        <row r="249">
          <cell r="C249" t="str">
            <v>0709-7</v>
          </cell>
          <cell r="D249" t="str">
            <v>MIAMI BUSINESS</v>
          </cell>
          <cell r="E249" t="str">
            <v>EDIFÍCIO COMERCIAL</v>
          </cell>
          <cell r="F249">
            <v>70</v>
          </cell>
          <cell r="G249" t="str">
            <v>SP</v>
          </cell>
          <cell r="H249" t="str">
            <v>SÃO PAULO</v>
          </cell>
          <cell r="I249" t="str">
            <v xml:space="preserve">SÃO PAULO </v>
          </cell>
          <cell r="J249" t="str">
            <v xml:space="preserve">RUA BANDEIRA PAULISTA, 727 </v>
          </cell>
          <cell r="K249">
            <v>1</v>
          </cell>
          <cell r="L249" t="str">
            <v>FRANQUIAS</v>
          </cell>
          <cell r="M249" t="str">
            <v>RAF</v>
          </cell>
        </row>
        <row r="250">
          <cell r="C250" t="str">
            <v>0714-2</v>
          </cell>
          <cell r="D250" t="str">
            <v>PLANET WORK</v>
          </cell>
          <cell r="E250" t="str">
            <v>EDIFÍCIO COMERCIAL</v>
          </cell>
          <cell r="F250">
            <v>180</v>
          </cell>
          <cell r="G250" t="str">
            <v>SP</v>
          </cell>
          <cell r="H250" t="str">
            <v>SÃO PAULO</v>
          </cell>
          <cell r="I250" t="str">
            <v xml:space="preserve">SÃO PAULO </v>
          </cell>
          <cell r="J250" t="str">
            <v xml:space="preserve">RUA FERREIRA DE ARAUJO, 221  </v>
          </cell>
          <cell r="K250">
            <v>1</v>
          </cell>
          <cell r="L250" t="str">
            <v>FRANQUIAS</v>
          </cell>
          <cell r="M250" t="str">
            <v>RAF</v>
          </cell>
        </row>
        <row r="251">
          <cell r="C251" t="str">
            <v>0706-0</v>
          </cell>
          <cell r="D251" t="str">
            <v>VILA NOVA</v>
          </cell>
          <cell r="E251" t="str">
            <v>EDIFÍCIO COMERCIAL</v>
          </cell>
          <cell r="F251">
            <v>88</v>
          </cell>
          <cell r="G251" t="str">
            <v>SP</v>
          </cell>
          <cell r="H251" t="str">
            <v>SÃO PAULO</v>
          </cell>
          <cell r="I251" t="str">
            <v xml:space="preserve">SÃO PAULO </v>
          </cell>
          <cell r="J251" t="str">
            <v>RUA AFONSO BRÁS,  644</v>
          </cell>
          <cell r="K251">
            <v>1</v>
          </cell>
          <cell r="L251" t="str">
            <v>FRANQUIAS</v>
          </cell>
          <cell r="M251" t="str">
            <v>RAF</v>
          </cell>
        </row>
        <row r="252">
          <cell r="C252" t="str">
            <v>0713-7</v>
          </cell>
          <cell r="D252" t="str">
            <v>ALCINDO GUANABARA</v>
          </cell>
          <cell r="E252" t="str">
            <v>TERRENO</v>
          </cell>
          <cell r="F252">
            <v>100</v>
          </cell>
          <cell r="G252" t="str">
            <v>SP</v>
          </cell>
          <cell r="H252" t="str">
            <v>SÃO PAULO</v>
          </cell>
          <cell r="I252" t="str">
            <v xml:space="preserve">SÃO PAULO </v>
          </cell>
          <cell r="J252" t="str">
            <v>RUA ALCINDO GUANABARA, 10</v>
          </cell>
          <cell r="K252">
            <v>1</v>
          </cell>
          <cell r="L252" t="str">
            <v>FRANQUIAS</v>
          </cell>
          <cell r="M252" t="str">
            <v>RAF</v>
          </cell>
        </row>
        <row r="253">
          <cell r="C253" t="str">
            <v>0964-3</v>
          </cell>
          <cell r="D253" t="str">
            <v>H LARA</v>
          </cell>
          <cell r="E253" t="str">
            <v>EDIFÍCIO COMERCIAL</v>
          </cell>
          <cell r="F253">
            <v>213</v>
          </cell>
          <cell r="G253" t="str">
            <v>SP</v>
          </cell>
          <cell r="H253" t="str">
            <v>SÃO PAULO</v>
          </cell>
          <cell r="I253" t="str">
            <v xml:space="preserve">SÃO PAULO </v>
          </cell>
          <cell r="J253" t="str">
            <v xml:space="preserve">RUA DA CONSOLAÇÃO, 279  </v>
          </cell>
          <cell r="K253">
            <v>1</v>
          </cell>
          <cell r="L253" t="str">
            <v>FRANQUIAS</v>
          </cell>
          <cell r="M253" t="str">
            <v>REIS</v>
          </cell>
        </row>
        <row r="254">
          <cell r="C254" t="str">
            <v>0910-3</v>
          </cell>
          <cell r="D254" t="str">
            <v>SANTO AMARO</v>
          </cell>
          <cell r="E254" t="str">
            <v>HOSPITAL/ C. MÉDICO</v>
          </cell>
          <cell r="F254">
            <v>60</v>
          </cell>
          <cell r="G254" t="str">
            <v>SP</v>
          </cell>
          <cell r="H254" t="str">
            <v>SÃO PAULO</v>
          </cell>
          <cell r="I254" t="str">
            <v xml:space="preserve">SÃO PAULO </v>
          </cell>
          <cell r="J254" t="str">
            <v xml:space="preserve">AV. SANTO AMARO, 727 </v>
          </cell>
          <cell r="K254">
            <v>1</v>
          </cell>
          <cell r="L254" t="str">
            <v>FRANQUIAS</v>
          </cell>
          <cell r="M254" t="str">
            <v>REIS</v>
          </cell>
        </row>
        <row r="255">
          <cell r="C255" t="str">
            <v>0970-4</v>
          </cell>
          <cell r="D255" t="str">
            <v>AUGUSTA 1808</v>
          </cell>
          <cell r="E255" t="str">
            <v>TERRENO</v>
          </cell>
          <cell r="F255">
            <v>69</v>
          </cell>
          <cell r="G255" t="str">
            <v>SP</v>
          </cell>
          <cell r="H255" t="str">
            <v>SÃO PAULO</v>
          </cell>
          <cell r="I255" t="str">
            <v xml:space="preserve">SÃO PAULO </v>
          </cell>
          <cell r="J255" t="str">
            <v>RUA AUGUSTA, 1808</v>
          </cell>
          <cell r="K255">
            <v>1</v>
          </cell>
          <cell r="L255" t="str">
            <v>FRANQUIAS</v>
          </cell>
          <cell r="M255" t="str">
            <v>REIS</v>
          </cell>
        </row>
        <row r="256">
          <cell r="C256" t="str">
            <v>0976-7</v>
          </cell>
          <cell r="D256" t="str">
            <v>NOVE DE JULHO</v>
          </cell>
          <cell r="E256" t="str">
            <v>TERRENO</v>
          </cell>
          <cell r="F256">
            <v>30</v>
          </cell>
          <cell r="G256" t="str">
            <v>SP</v>
          </cell>
          <cell r="H256" t="str">
            <v>SÃO PAULO</v>
          </cell>
          <cell r="I256" t="str">
            <v xml:space="preserve">SÃO PAULO </v>
          </cell>
          <cell r="J256" t="str">
            <v>AV. NOVE DE JULHO, 3544</v>
          </cell>
          <cell r="K256">
            <v>1</v>
          </cell>
          <cell r="L256" t="str">
            <v>FRANQUIAS</v>
          </cell>
          <cell r="M256" t="str">
            <v>REIS</v>
          </cell>
        </row>
        <row r="257">
          <cell r="C257" t="str">
            <v>0975-1</v>
          </cell>
          <cell r="D257" t="str">
            <v xml:space="preserve">PAMPLONA </v>
          </cell>
          <cell r="E257" t="str">
            <v>TERRENO</v>
          </cell>
          <cell r="F257">
            <v>30</v>
          </cell>
          <cell r="G257" t="str">
            <v>SP</v>
          </cell>
          <cell r="H257" t="str">
            <v>SÃO PAULO</v>
          </cell>
          <cell r="I257" t="str">
            <v xml:space="preserve">SÃO PAULO </v>
          </cell>
          <cell r="J257" t="str">
            <v xml:space="preserve">RUA PAMPLONA, 865 </v>
          </cell>
          <cell r="K257">
            <v>1</v>
          </cell>
          <cell r="L257" t="str">
            <v>FRANQUIAS</v>
          </cell>
          <cell r="M257" t="str">
            <v>REIS</v>
          </cell>
        </row>
        <row r="258">
          <cell r="C258" t="str">
            <v>0971-4</v>
          </cell>
          <cell r="D258" t="str">
            <v>REBOUÇAS</v>
          </cell>
          <cell r="E258" t="str">
            <v>TERRENO</v>
          </cell>
          <cell r="F258">
            <v>70</v>
          </cell>
          <cell r="G258" t="str">
            <v>SP</v>
          </cell>
          <cell r="H258" t="str">
            <v>SÃO PAULO</v>
          </cell>
          <cell r="I258" t="str">
            <v xml:space="preserve">SÃO PAULO </v>
          </cell>
          <cell r="J258" t="str">
            <v>REBOUÇAS, 487/491/499</v>
          </cell>
          <cell r="K258">
            <v>1</v>
          </cell>
          <cell r="L258" t="str">
            <v>FRANQUIAS</v>
          </cell>
          <cell r="M258" t="str">
            <v>REIS</v>
          </cell>
        </row>
        <row r="259">
          <cell r="C259" t="str">
            <v>0002-7</v>
          </cell>
          <cell r="D259" t="str">
            <v>NOVA SÃO PAULO, ED</v>
          </cell>
          <cell r="E259" t="str">
            <v>EDIFÍCIO COMERCIAL</v>
          </cell>
          <cell r="F259">
            <v>150</v>
          </cell>
          <cell r="G259" t="str">
            <v>SP</v>
          </cell>
          <cell r="H259" t="str">
            <v>SÃO PAULO</v>
          </cell>
          <cell r="I259" t="str">
            <v xml:space="preserve">SÃO PAULO </v>
          </cell>
          <cell r="J259" t="str">
            <v>RUA PROF. MANOELITO DE ORNELLAS, 330</v>
          </cell>
          <cell r="K259">
            <v>1</v>
          </cell>
          <cell r="L259" t="str">
            <v>FRANQUIAS</v>
          </cell>
          <cell r="M259" t="str">
            <v>S. GOMES</v>
          </cell>
        </row>
        <row r="260">
          <cell r="C260" t="str">
            <v>0003-3</v>
          </cell>
          <cell r="D260" t="str">
            <v>MANOELITO II</v>
          </cell>
          <cell r="E260" t="str">
            <v>TERRENO</v>
          </cell>
          <cell r="F260">
            <v>240</v>
          </cell>
          <cell r="G260" t="str">
            <v>SP</v>
          </cell>
          <cell r="H260" t="str">
            <v>SÃO PAULO</v>
          </cell>
          <cell r="I260" t="str">
            <v xml:space="preserve">SÃO PAULO </v>
          </cell>
          <cell r="J260" t="str">
            <v>RUA BOOKER PITTMAN, 360</v>
          </cell>
          <cell r="K260">
            <v>1</v>
          </cell>
          <cell r="L260" t="str">
            <v>FRANQUIAS</v>
          </cell>
          <cell r="M260" t="str">
            <v>S. GOMES</v>
          </cell>
        </row>
        <row r="261">
          <cell r="C261" t="str">
            <v>0010-1</v>
          </cell>
          <cell r="D261" t="str">
            <v>ARTE &amp; CIÊNCIA</v>
          </cell>
          <cell r="E261" t="str">
            <v>EDIFÍCIO COMERCIAL</v>
          </cell>
          <cell r="F261">
            <v>22</v>
          </cell>
          <cell r="G261" t="str">
            <v>SP</v>
          </cell>
          <cell r="H261" t="str">
            <v>SÃO PAULO</v>
          </cell>
          <cell r="I261" t="str">
            <v xml:space="preserve">SÃO PAULO </v>
          </cell>
          <cell r="J261" t="str">
            <v xml:space="preserve">RUA BARATA RIBEIRO, 398 </v>
          </cell>
          <cell r="K261">
            <v>1</v>
          </cell>
          <cell r="L261" t="str">
            <v>FRANQUIAS</v>
          </cell>
          <cell r="M261" t="str">
            <v>SIG PARK</v>
          </cell>
        </row>
        <row r="262">
          <cell r="C262" t="str">
            <v>0011-7</v>
          </cell>
          <cell r="D262" t="str">
            <v>ITAPEVA MEDICAL CENTER</v>
          </cell>
          <cell r="E262" t="str">
            <v>EDIFÍCIO COMERCIAL</v>
          </cell>
          <cell r="F262">
            <v>191</v>
          </cell>
          <cell r="G262" t="str">
            <v>SP</v>
          </cell>
          <cell r="H262" t="str">
            <v>SÃO PAULO</v>
          </cell>
          <cell r="I262" t="str">
            <v xml:space="preserve">SÃO PAULO </v>
          </cell>
          <cell r="J262" t="str">
            <v>RUA ITAPEVA, 240</v>
          </cell>
          <cell r="K262">
            <v>1</v>
          </cell>
          <cell r="L262" t="str">
            <v>FRANQUIAS</v>
          </cell>
          <cell r="M262" t="str">
            <v>SIG PARK</v>
          </cell>
        </row>
        <row r="263">
          <cell r="C263" t="str">
            <v>0012-1</v>
          </cell>
          <cell r="D263" t="str">
            <v>PAULISTA OFFICE TOWER</v>
          </cell>
          <cell r="E263" t="str">
            <v>EDIFÍCIO COMERCIAL</v>
          </cell>
          <cell r="F263">
            <v>75</v>
          </cell>
          <cell r="G263" t="str">
            <v>SP</v>
          </cell>
          <cell r="H263" t="str">
            <v>SÃO PAULO</v>
          </cell>
          <cell r="I263" t="str">
            <v xml:space="preserve">SÃO PAULO </v>
          </cell>
          <cell r="J263" t="str">
            <v>RUA BARATA RIBEIRO, 380</v>
          </cell>
          <cell r="K263">
            <v>1</v>
          </cell>
          <cell r="L263" t="str">
            <v>FRANQUIAS</v>
          </cell>
          <cell r="M263" t="str">
            <v>SIG PARK</v>
          </cell>
        </row>
        <row r="264">
          <cell r="C264" t="str">
            <v>3002-1</v>
          </cell>
          <cell r="D264" t="str">
            <v>ITAÚ ITACEMA</v>
          </cell>
          <cell r="E264" t="str">
            <v>BANCO</v>
          </cell>
          <cell r="F264">
            <v>50</v>
          </cell>
          <cell r="G264" t="str">
            <v>SP</v>
          </cell>
          <cell r="H264" t="str">
            <v>SÃO PAULO</v>
          </cell>
          <cell r="I264" t="str">
            <v xml:space="preserve">SÃO PAULO </v>
          </cell>
          <cell r="J264" t="str">
            <v>AV. SÃO GABRIEL, 605</v>
          </cell>
          <cell r="K264">
            <v>1</v>
          </cell>
          <cell r="L264" t="str">
            <v>FRANQUIAS</v>
          </cell>
          <cell r="M264" t="str">
            <v>SIMPLE</v>
          </cell>
        </row>
        <row r="265">
          <cell r="C265" t="str">
            <v>3007-0</v>
          </cell>
          <cell r="D265" t="str">
            <v>PORTO BELLO</v>
          </cell>
          <cell r="E265" t="str">
            <v>EDIFÍCIO COMERCIAL</v>
          </cell>
          <cell r="F265">
            <v>70</v>
          </cell>
          <cell r="G265" t="str">
            <v>SP</v>
          </cell>
          <cell r="H265" t="str">
            <v>SÃO PAULO</v>
          </cell>
          <cell r="I265" t="str">
            <v xml:space="preserve">SÃO PAULO </v>
          </cell>
          <cell r="J265" t="str">
            <v>RUA CARDOSO DE ALMEIDA, 60</v>
          </cell>
          <cell r="K265">
            <v>1</v>
          </cell>
          <cell r="L265" t="str">
            <v>FRANQUIAS</v>
          </cell>
          <cell r="M265" t="str">
            <v>SIMPLE</v>
          </cell>
        </row>
        <row r="266">
          <cell r="C266" t="str">
            <v>3008-5</v>
          </cell>
          <cell r="D266" t="str">
            <v>WORK CENTER CAMPO BELO</v>
          </cell>
          <cell r="E266" t="str">
            <v>EDIFÍCIO COMERCIAL</v>
          </cell>
          <cell r="F266">
            <v>125</v>
          </cell>
          <cell r="G266" t="str">
            <v>SP</v>
          </cell>
          <cell r="H266" t="str">
            <v>SÃO PAULO</v>
          </cell>
          <cell r="I266" t="str">
            <v xml:space="preserve">SÃO PAULO </v>
          </cell>
          <cell r="J266" t="str">
            <v>RUA VIEIRA DE MORAIS, 420</v>
          </cell>
          <cell r="K266">
            <v>1</v>
          </cell>
          <cell r="L266" t="str">
            <v>FRANQUIAS</v>
          </cell>
          <cell r="M266" t="str">
            <v>SIMPLE</v>
          </cell>
        </row>
        <row r="267">
          <cell r="C267" t="str">
            <v>3009-0</v>
          </cell>
          <cell r="D267" t="str">
            <v xml:space="preserve">WORK CENTER IBIRAPUERA </v>
          </cell>
          <cell r="E267" t="str">
            <v>EDIFÍCIO COMERCIAL</v>
          </cell>
          <cell r="F267">
            <v>15</v>
          </cell>
          <cell r="G267" t="str">
            <v>SP</v>
          </cell>
          <cell r="H267" t="str">
            <v>SÃO PAULO</v>
          </cell>
          <cell r="I267" t="str">
            <v xml:space="preserve">SÃO PAULO </v>
          </cell>
          <cell r="J267" t="str">
            <v xml:space="preserve">AV. VEREADOR JOSÉ DINIZ, 3155 </v>
          </cell>
          <cell r="K267">
            <v>1</v>
          </cell>
          <cell r="L267" t="str">
            <v>FRANQUIAS</v>
          </cell>
          <cell r="M267" t="str">
            <v>SIMPLE</v>
          </cell>
        </row>
        <row r="268">
          <cell r="C268" t="str">
            <v>3010-4</v>
          </cell>
          <cell r="D268" t="str">
            <v>WORK CENTER IV</v>
          </cell>
          <cell r="E268" t="str">
            <v>EDIFÍCIO COMERCIAL</v>
          </cell>
          <cell r="F268">
            <v>180</v>
          </cell>
          <cell r="G268" t="str">
            <v>SP</v>
          </cell>
          <cell r="H268" t="str">
            <v>SÃO PAULO</v>
          </cell>
          <cell r="I268" t="str">
            <v xml:space="preserve">SÃO PAULO </v>
          </cell>
          <cell r="J268" t="str">
            <v>AV. VEREADOR JOSÉ DINIZ, 3300</v>
          </cell>
          <cell r="K268">
            <v>1</v>
          </cell>
          <cell r="L268" t="str">
            <v>FRANQUIAS</v>
          </cell>
          <cell r="M268" t="str">
            <v>SIMPLE</v>
          </cell>
        </row>
        <row r="269">
          <cell r="C269" t="str">
            <v>3011-0</v>
          </cell>
          <cell r="D269" t="str">
            <v>WORK CENTER SÃO PAULO</v>
          </cell>
          <cell r="E269" t="str">
            <v>EDIFÍCIO COMERCIAL</v>
          </cell>
          <cell r="F269">
            <v>130</v>
          </cell>
          <cell r="G269" t="str">
            <v>SP</v>
          </cell>
          <cell r="H269" t="str">
            <v>SÃO PAULO</v>
          </cell>
          <cell r="I269" t="str">
            <v xml:space="preserve">SÃO PAULO </v>
          </cell>
          <cell r="J269" t="str">
            <v>AV. VEREADOR JOSÉ DINIZ, 3720</v>
          </cell>
          <cell r="K269">
            <v>1</v>
          </cell>
          <cell r="L269" t="str">
            <v>FRANQUIAS</v>
          </cell>
          <cell r="M269" t="str">
            <v>SIMPLE</v>
          </cell>
        </row>
        <row r="270">
          <cell r="C270" t="str">
            <v>3012-4</v>
          </cell>
          <cell r="D270" t="str">
            <v>WORK CENTER V</v>
          </cell>
          <cell r="E270" t="str">
            <v>EDIFÍCIO COMERCIAL</v>
          </cell>
          <cell r="F270">
            <v>110</v>
          </cell>
          <cell r="G270" t="str">
            <v>SP</v>
          </cell>
          <cell r="H270" t="str">
            <v>SÃO PAULO</v>
          </cell>
          <cell r="I270" t="str">
            <v xml:space="preserve">SÃO PAULO </v>
          </cell>
          <cell r="J270" t="str">
            <v xml:space="preserve">AV. JANDIRA, 295 </v>
          </cell>
          <cell r="K270">
            <v>1</v>
          </cell>
          <cell r="L270" t="str">
            <v>FRANQUIAS</v>
          </cell>
          <cell r="M270" t="str">
            <v>SIMPLE</v>
          </cell>
        </row>
        <row r="271">
          <cell r="C271" t="str">
            <v>3001-7</v>
          </cell>
          <cell r="D271" t="str">
            <v>EVALDO FOZ, HOSPITAL</v>
          </cell>
          <cell r="E271" t="str">
            <v>HOSPITAL/ C. MÉDICO</v>
          </cell>
          <cell r="F271">
            <v>54</v>
          </cell>
          <cell r="G271" t="str">
            <v>SP</v>
          </cell>
          <cell r="H271" t="str">
            <v>SÃO PAULO</v>
          </cell>
          <cell r="I271" t="str">
            <v xml:space="preserve">SÃO PAULO </v>
          </cell>
          <cell r="J271" t="str">
            <v>AV. VEREADOR JOSÉ DINIZ, 3505</v>
          </cell>
          <cell r="K271">
            <v>1</v>
          </cell>
          <cell r="L271" t="str">
            <v>FRANQUIAS</v>
          </cell>
          <cell r="M271" t="str">
            <v>SIMPLE</v>
          </cell>
        </row>
        <row r="272">
          <cell r="C272" t="str">
            <v>3003-8</v>
          </cell>
          <cell r="D272" t="str">
            <v>LIBERDADE 190</v>
          </cell>
          <cell r="E272" t="str">
            <v>TERRENO</v>
          </cell>
          <cell r="F272">
            <v>100</v>
          </cell>
          <cell r="G272" t="str">
            <v>SP</v>
          </cell>
          <cell r="H272" t="str">
            <v>SÃO PAULO</v>
          </cell>
          <cell r="I272" t="str">
            <v xml:space="preserve">SÃO PAULO </v>
          </cell>
          <cell r="J272" t="str">
            <v xml:space="preserve">PRAÇA DA LIBERDADE, 190 </v>
          </cell>
          <cell r="K272">
            <v>1</v>
          </cell>
          <cell r="L272" t="str">
            <v>FRANQUIAS</v>
          </cell>
          <cell r="M272" t="str">
            <v>SIMPLE</v>
          </cell>
        </row>
        <row r="273">
          <cell r="C273" t="str">
            <v>0023-6</v>
          </cell>
          <cell r="D273" t="str">
            <v>GARAGEM MENPHIS</v>
          </cell>
          <cell r="E273" t="str">
            <v>EDIFÍCIO COMERCIAL</v>
          </cell>
          <cell r="F273">
            <v>118</v>
          </cell>
          <cell r="G273" t="str">
            <v>SP</v>
          </cell>
          <cell r="H273" t="str">
            <v>SÃO PAULO</v>
          </cell>
          <cell r="I273" t="str">
            <v xml:space="preserve">SÃO PAULO </v>
          </cell>
          <cell r="J273" t="str">
            <v>RUA GOMES DE CARVALHO, 1266</v>
          </cell>
          <cell r="K273">
            <v>1</v>
          </cell>
          <cell r="L273" t="str">
            <v>FRANQUIAS</v>
          </cell>
          <cell r="M273" t="str">
            <v>TEMPO CERTO</v>
          </cell>
        </row>
        <row r="274">
          <cell r="C274" t="str">
            <v>0021-5</v>
          </cell>
          <cell r="D274" t="str">
            <v>NEW PLACE</v>
          </cell>
          <cell r="E274" t="str">
            <v>EDIFÍCIO COMERCIAL</v>
          </cell>
          <cell r="F274">
            <v>180</v>
          </cell>
          <cell r="G274" t="str">
            <v>SP</v>
          </cell>
          <cell r="H274" t="str">
            <v>SÃO PAULO</v>
          </cell>
          <cell r="I274" t="str">
            <v xml:space="preserve">SÃO PAULO </v>
          </cell>
          <cell r="J274" t="str">
            <v xml:space="preserve">RUA MACHADO BITENCOURT, 361  </v>
          </cell>
          <cell r="K274">
            <v>1</v>
          </cell>
          <cell r="L274" t="str">
            <v>FRANQUIAS</v>
          </cell>
          <cell r="M274" t="str">
            <v>TEMPO CERTO</v>
          </cell>
        </row>
        <row r="275">
          <cell r="C275" t="str">
            <v>0022-0</v>
          </cell>
          <cell r="D275" t="str">
            <v>NEW TIMES</v>
          </cell>
          <cell r="E275" t="str">
            <v>EDIFÍCIO COMERCIAL</v>
          </cell>
          <cell r="F275">
            <v>110</v>
          </cell>
          <cell r="G275" t="str">
            <v>SP</v>
          </cell>
          <cell r="H275" t="str">
            <v>SÃO PAULO</v>
          </cell>
          <cell r="I275" t="str">
            <v xml:space="preserve">SÃO PAULO </v>
          </cell>
          <cell r="J275" t="str">
            <v>RUA MACHADO BITTENCOURT, 205</v>
          </cell>
          <cell r="K275">
            <v>1</v>
          </cell>
          <cell r="L275" t="str">
            <v>FRANQUIAS</v>
          </cell>
          <cell r="M275" t="str">
            <v>TEMPO CERTO</v>
          </cell>
        </row>
        <row r="276">
          <cell r="C276" t="str">
            <v>0020-0</v>
          </cell>
          <cell r="D276" t="str">
            <v>NEW WORLD</v>
          </cell>
          <cell r="E276" t="str">
            <v>EDIFÍCIO COMERCIAL</v>
          </cell>
          <cell r="F276">
            <v>160</v>
          </cell>
          <cell r="G276" t="str">
            <v>SP</v>
          </cell>
          <cell r="H276" t="str">
            <v>SÃO PAULO</v>
          </cell>
          <cell r="I276" t="str">
            <v xml:space="preserve">SÃO PAULO </v>
          </cell>
          <cell r="J276" t="str">
            <v>RUA MACHADO BITTENCOURT,190</v>
          </cell>
          <cell r="K276">
            <v>1</v>
          </cell>
          <cell r="L276" t="str">
            <v>FRANQUIAS</v>
          </cell>
          <cell r="M276" t="str">
            <v>TEMPO CERTO</v>
          </cell>
        </row>
        <row r="277">
          <cell r="C277" t="str">
            <v>0092-6</v>
          </cell>
          <cell r="D277" t="str">
            <v>BUSINESS CENTER</v>
          </cell>
          <cell r="E277" t="str">
            <v>EDIFÍCIO COMERCIAL</v>
          </cell>
          <cell r="F277">
            <v>100</v>
          </cell>
          <cell r="G277" t="str">
            <v>SP</v>
          </cell>
          <cell r="H277" t="str">
            <v>SÃO PAULO</v>
          </cell>
          <cell r="I277" t="str">
            <v xml:space="preserve">SÃO PAULO </v>
          </cell>
          <cell r="J277" t="str">
            <v>RUA TEIXEIRA DA SILVA, 660</v>
          </cell>
          <cell r="K277">
            <v>1</v>
          </cell>
          <cell r="L277" t="str">
            <v>FRANQUIAS</v>
          </cell>
          <cell r="M277" t="str">
            <v>VC</v>
          </cell>
        </row>
        <row r="278">
          <cell r="C278" t="str">
            <v>0095-3</v>
          </cell>
          <cell r="D278" t="str">
            <v>CPC</v>
          </cell>
          <cell r="E278" t="str">
            <v>EDIFÍCIO COMERCIAL</v>
          </cell>
          <cell r="F278">
            <v>85</v>
          </cell>
          <cell r="G278" t="str">
            <v>SP</v>
          </cell>
          <cell r="H278" t="str">
            <v>SÃO PAULO</v>
          </cell>
          <cell r="I278" t="str">
            <v xml:space="preserve">SÃO PAULO </v>
          </cell>
          <cell r="J278" t="str">
            <v xml:space="preserve">AL. SANTOS, 2400 ENTRADA RUA BELA CINTRA, AO LADO DO N° 1173 </v>
          </cell>
          <cell r="K278">
            <v>1</v>
          </cell>
          <cell r="L278" t="str">
            <v>FRANQUIAS</v>
          </cell>
          <cell r="M278" t="str">
            <v>VC</v>
          </cell>
        </row>
        <row r="279">
          <cell r="C279" t="str">
            <v>0091-1</v>
          </cell>
          <cell r="D279" t="str">
            <v>PALAIA</v>
          </cell>
          <cell r="E279" t="str">
            <v>EDIFÍCIO COMERCIAL</v>
          </cell>
          <cell r="F279">
            <v>80</v>
          </cell>
          <cell r="G279" t="str">
            <v>SP</v>
          </cell>
          <cell r="H279" t="str">
            <v>SÃO PAULO</v>
          </cell>
          <cell r="I279" t="str">
            <v xml:space="preserve">SÃO PAULO </v>
          </cell>
          <cell r="J279" t="str">
            <v xml:space="preserve">RUA CUNHA GAGO, 412 </v>
          </cell>
          <cell r="K279">
            <v>1</v>
          </cell>
          <cell r="L279" t="str">
            <v>FRANQUIAS</v>
          </cell>
          <cell r="M279" t="str">
            <v>VC</v>
          </cell>
        </row>
        <row r="280">
          <cell r="C280" t="str">
            <v>0089-2</v>
          </cell>
          <cell r="D280" t="str">
            <v>SANTANA CENTER</v>
          </cell>
          <cell r="E280" t="str">
            <v>EDIFÍCIO COMERCIAL</v>
          </cell>
          <cell r="F280">
            <v>70</v>
          </cell>
          <cell r="G280" t="str">
            <v>SP</v>
          </cell>
          <cell r="H280" t="str">
            <v>SÃO PAULO</v>
          </cell>
          <cell r="I280" t="str">
            <v xml:space="preserve">SÃO PAULO </v>
          </cell>
          <cell r="J280" t="str">
            <v>AV. GENERAL ATALIBA LEONEL, 93</v>
          </cell>
          <cell r="K280">
            <v>1</v>
          </cell>
          <cell r="L280" t="str">
            <v>FRANQUIAS</v>
          </cell>
          <cell r="M280" t="str">
            <v>VC</v>
          </cell>
        </row>
        <row r="281">
          <cell r="C281" t="str">
            <v>0090-6</v>
          </cell>
          <cell r="D281" t="str">
            <v>ALEXANDRE BALBO</v>
          </cell>
          <cell r="E281" t="str">
            <v>INSTITUIÇÃO DE ENSINO</v>
          </cell>
          <cell r="F281">
            <v>100</v>
          </cell>
          <cell r="G281" t="str">
            <v>SP</v>
          </cell>
          <cell r="H281" t="str">
            <v>SÃO PAULO</v>
          </cell>
          <cell r="I281" t="str">
            <v xml:space="preserve">SÃO PAULO </v>
          </cell>
          <cell r="J281" t="str">
            <v>RUA DA CONSOLAÇÃO,  881/893</v>
          </cell>
          <cell r="K281">
            <v>1</v>
          </cell>
          <cell r="L281" t="str">
            <v>FRANQUIAS</v>
          </cell>
          <cell r="M281" t="str">
            <v>VC</v>
          </cell>
        </row>
        <row r="282">
          <cell r="C282" t="str">
            <v>0043-0</v>
          </cell>
          <cell r="D282" t="str">
            <v>SPAZIO CENTRALE</v>
          </cell>
          <cell r="E282" t="str">
            <v>EDIFÍCIO COMERCIAL</v>
          </cell>
          <cell r="F282">
            <v>195</v>
          </cell>
          <cell r="G282" t="str">
            <v>SP</v>
          </cell>
          <cell r="H282" t="str">
            <v>SÃO PAULO</v>
          </cell>
          <cell r="I282" t="str">
            <v xml:space="preserve">SÃO PAULO </v>
          </cell>
          <cell r="J282" t="str">
            <v>AL. ITÚ,  852 , TÉRREO 1º AO 3º PISO</v>
          </cell>
          <cell r="K282">
            <v>1</v>
          </cell>
          <cell r="L282" t="str">
            <v>FRANQUIAS</v>
          </cell>
          <cell r="M282" t="str">
            <v>WR BERGAMO</v>
          </cell>
        </row>
        <row r="283">
          <cell r="C283" t="str">
            <v>0044-5</v>
          </cell>
          <cell r="D283" t="str">
            <v>THE POINT</v>
          </cell>
          <cell r="E283" t="str">
            <v>EDIFÍCIO COMERCIAL</v>
          </cell>
          <cell r="F283">
            <v>154</v>
          </cell>
          <cell r="G283" t="str">
            <v>SP</v>
          </cell>
          <cell r="H283" t="str">
            <v>SÃO PAULO</v>
          </cell>
          <cell r="I283" t="str">
            <v xml:space="preserve">SÃO PAULO </v>
          </cell>
          <cell r="J283" t="str">
            <v xml:space="preserve">AL. JAÚ, 1456 E RUA PE. JOÃO MANOEL, 222 </v>
          </cell>
          <cell r="K283">
            <v>1</v>
          </cell>
          <cell r="L283" t="str">
            <v>FRANQUIAS</v>
          </cell>
          <cell r="M283" t="str">
            <v>WR BERGAMO</v>
          </cell>
        </row>
        <row r="284">
          <cell r="C284" t="str">
            <v>0041-9</v>
          </cell>
          <cell r="D284" t="str">
            <v>AMARAL GURGEL</v>
          </cell>
          <cell r="E284" t="str">
            <v>TERRENO</v>
          </cell>
          <cell r="F284">
            <v>120</v>
          </cell>
          <cell r="G284" t="str">
            <v>SP</v>
          </cell>
          <cell r="H284" t="str">
            <v>SÃO PAULO</v>
          </cell>
          <cell r="I284" t="str">
            <v xml:space="preserve">SÃO PAULO </v>
          </cell>
          <cell r="J284" t="str">
            <v>RUA SANTA ISABEL, 272 X AV. AMARAL GURGEL</v>
          </cell>
          <cell r="K284">
            <v>1</v>
          </cell>
          <cell r="L284" t="str">
            <v>FRANQUIAS</v>
          </cell>
          <cell r="M284" t="str">
            <v>WR BERGAMO</v>
          </cell>
        </row>
        <row r="285">
          <cell r="C285" t="str">
            <v>1398-3 (0 no microsiga)</v>
          </cell>
          <cell r="D285" t="str">
            <v>TRINITA RESTAURANTE</v>
          </cell>
          <cell r="E285" t="str">
            <v>LAZER/ ENTRETENIMENTO</v>
          </cell>
          <cell r="F285">
            <v>15</v>
          </cell>
          <cell r="G285" t="str">
            <v>SP</v>
          </cell>
          <cell r="H285" t="str">
            <v>SÃO PAULO</v>
          </cell>
          <cell r="I285" t="str">
            <v xml:space="preserve">SÃO PAULO </v>
          </cell>
          <cell r="J285" t="str">
            <v>AV.JUCELINO KUBITSCKEK , 1444</v>
          </cell>
          <cell r="K285">
            <v>1</v>
          </cell>
          <cell r="L285" t="str">
            <v>FRANQUIAS</v>
          </cell>
          <cell r="M285" t="str">
            <v>ALMEIDA PARK</v>
          </cell>
        </row>
        <row r="286">
          <cell r="C286" t="str">
            <v>X1N/I</v>
          </cell>
          <cell r="D286" t="str">
            <v>AUTÓDROMO DE CURITIBA</v>
          </cell>
          <cell r="E286" t="str">
            <v>VALET</v>
          </cell>
          <cell r="F286">
            <v>1800</v>
          </cell>
          <cell r="G286" t="str">
            <v>PR</v>
          </cell>
          <cell r="H286" t="str">
            <v>PARANÁ</v>
          </cell>
          <cell r="I286" t="str">
            <v>SÃO JOSÉ DOS PINHAIS</v>
          </cell>
          <cell r="J286" t="str">
            <v>AV. IRAÍ, 16</v>
          </cell>
          <cell r="K286">
            <v>1</v>
          </cell>
          <cell r="L286" t="str">
            <v>FRANQUIAS</v>
          </cell>
          <cell r="M286" t="str">
            <v>G.R.PARANÁ</v>
          </cell>
        </row>
        <row r="287">
          <cell r="C287" t="str">
            <v>X2N/I</v>
          </cell>
          <cell r="D287" t="str">
            <v xml:space="preserve">GREEN HALL </v>
          </cell>
          <cell r="E287" t="str">
            <v>VALET</v>
          </cell>
          <cell r="F287">
            <v>160</v>
          </cell>
          <cell r="G287" t="str">
            <v>PR</v>
          </cell>
          <cell r="H287" t="str">
            <v>PARANÁ</v>
          </cell>
          <cell r="I287" t="str">
            <v>CURITIBA</v>
          </cell>
          <cell r="J287" t="str">
            <v xml:space="preserve">RUA NOSSA SENHORA DA LUZ, 2169 </v>
          </cell>
          <cell r="K287">
            <v>1</v>
          </cell>
          <cell r="L287" t="str">
            <v>FRANQUIAS</v>
          </cell>
          <cell r="M287" t="str">
            <v>G.R.PARANÁ</v>
          </cell>
        </row>
      </sheetData>
      <sheetData sheetId="5"/>
      <sheetData sheetId="6"/>
      <sheetData sheetId="7"/>
      <sheetData sheetId="8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EX REGIONAL"/>
      <sheetName val="Tipo Capex"/>
    </sheetNames>
    <sheetDataSet>
      <sheetData sheetId="0" refreshError="1"/>
      <sheetData sheetId="1">
        <row r="2">
          <cell r="A2" t="str">
            <v>MANUTENÇÃO</v>
          </cell>
        </row>
        <row r="3">
          <cell r="A3" t="str">
            <v xml:space="preserve">RENOVAÇÃO DE CONTRATO </v>
          </cell>
        </row>
        <row r="4">
          <cell r="A4" t="str">
            <v>EXPANSÃO</v>
          </cell>
        </row>
        <row r="5">
          <cell r="A5" t="str">
            <v>NOVO NEGÓCIO</v>
          </cell>
        </row>
        <row r="6">
          <cell r="A6" t="str">
            <v>INCORPORAÇÃO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rmany"/>
      <sheetName val="france"/>
      <sheetName val="italy"/>
      <sheetName val="uk"/>
      <sheetName val="netherlands"/>
      <sheetName val="Resumo"/>
    </sheetNames>
    <sheetDataSet>
      <sheetData sheetId="0" refreshError="1"/>
      <sheetData sheetId="1" refreshError="1">
        <row r="41">
          <cell r="B41">
            <v>5.7736720554272516</v>
          </cell>
        </row>
        <row r="45">
          <cell r="B45">
            <v>6.1349693251533743</v>
          </cell>
          <cell r="C45">
            <v>6.0901339829476244</v>
          </cell>
          <cell r="D45">
            <v>5.9772863120143453</v>
          </cell>
          <cell r="E45">
            <v>5.9772863120143453</v>
          </cell>
          <cell r="F45">
            <v>5.9916117435590177</v>
          </cell>
          <cell r="G45">
            <v>6.1050061050061046</v>
          </cell>
          <cell r="H45">
            <v>5.9559261465157833</v>
          </cell>
          <cell r="I45">
            <v>5.8962264150943398</v>
          </cell>
          <cell r="J45">
            <v>5.5248618784530388</v>
          </cell>
          <cell r="K45">
            <v>5.5463117027176931</v>
          </cell>
          <cell r="L45">
            <v>5.7438253877082133</v>
          </cell>
          <cell r="M45">
            <v>5.5991041433370654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lha de Rosto - 50"/>
      <sheetName val="MCBR"/>
    </sheetNames>
    <sheetDataSet>
      <sheetData sheetId="0"/>
      <sheetData sheetId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ES"/>
      <sheetName val="VALIDAÇÃO"/>
      <sheetName val="DB CONSOLIDADA"/>
      <sheetName val="Contábil X Compras"/>
      <sheetName val="Contábil X Conta a Pagar"/>
      <sheetName val="Contábil X Distrib Naturez emCC"/>
      <sheetName val="Contábil sem Relacionamento"/>
      <sheetName val="naturezas"/>
      <sheetName val="Dados Cadastrais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3">
          <cell r="G3">
            <v>4</v>
          </cell>
          <cell r="S3">
            <v>16</v>
          </cell>
        </row>
      </sheetData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i (3)"/>
      <sheetName val="CASTRO ALVES"/>
      <sheetName val="14 DE JULHO"/>
      <sheetName val="CARGA"/>
      <sheetName val="ZOR - 04-2006"/>
    </sheetNames>
    <sheetDataSet>
      <sheetData sheetId="0">
        <row r="7">
          <cell r="C7" t="str">
            <v>455.C100</v>
          </cell>
          <cell r="D7" t="str">
            <v>Canteiro Provisorio</v>
          </cell>
          <cell r="E7" t="str">
            <v>455C111</v>
          </cell>
          <cell r="G7">
            <v>112.49</v>
          </cell>
          <cell r="H7" t="str">
            <v>VB</v>
          </cell>
        </row>
        <row r="8">
          <cell r="C8" t="str">
            <v>455.C101</v>
          </cell>
          <cell r="D8" t="str">
            <v>Rede de Energia Elétrica</v>
          </cell>
          <cell r="E8" t="str">
            <v>455C111</v>
          </cell>
          <cell r="G8">
            <v>115.74</v>
          </cell>
          <cell r="H8" t="str">
            <v>VB</v>
          </cell>
        </row>
        <row r="9">
          <cell r="C9" t="str">
            <v>455.C102</v>
          </cell>
          <cell r="D9" t="str">
            <v>Sistemas de Água e Esgoto Margem Direita</v>
          </cell>
          <cell r="E9" t="str">
            <v>455C111</v>
          </cell>
          <cell r="G9">
            <v>79.94</v>
          </cell>
          <cell r="H9" t="str">
            <v>VB</v>
          </cell>
        </row>
        <row r="10">
          <cell r="C10" t="str">
            <v>455.C103</v>
          </cell>
          <cell r="D10" t="str">
            <v>Sistemas de Água e Esgoto Margem Esquerd</v>
          </cell>
          <cell r="E10" t="str">
            <v>455C111</v>
          </cell>
          <cell r="G10">
            <v>100</v>
          </cell>
          <cell r="H10" t="str">
            <v>VB</v>
          </cell>
        </row>
        <row r="11">
          <cell r="C11" t="str">
            <v>455.C104</v>
          </cell>
          <cell r="D11" t="str">
            <v>Sistema Comunicação</v>
          </cell>
          <cell r="E11" t="str">
            <v>455C111</v>
          </cell>
          <cell r="G11">
            <v>37.14</v>
          </cell>
          <cell r="H11" t="str">
            <v>VB</v>
          </cell>
        </row>
        <row r="12">
          <cell r="C12" t="str">
            <v>455.C105</v>
          </cell>
          <cell r="D12" t="str">
            <v>Terraplenagem de Canteiro e Acampamento</v>
          </cell>
          <cell r="E12" t="str">
            <v>455C111</v>
          </cell>
          <cell r="G12">
            <v>102.14</v>
          </cell>
          <cell r="H12" t="str">
            <v>VB</v>
          </cell>
        </row>
        <row r="13">
          <cell r="C13" t="str">
            <v>455.C106</v>
          </cell>
          <cell r="D13" t="str">
            <v>Acessos</v>
          </cell>
          <cell r="E13" t="str">
            <v>455C111</v>
          </cell>
          <cell r="G13">
            <v>75.537000000000006</v>
          </cell>
          <cell r="H13" t="str">
            <v>VB</v>
          </cell>
        </row>
        <row r="14">
          <cell r="C14" t="str">
            <v>455.C107</v>
          </cell>
          <cell r="D14" t="str">
            <v>Operação e manutenção de canteiro e acam</v>
          </cell>
          <cell r="E14" t="str">
            <v>455C112</v>
          </cell>
          <cell r="G14">
            <v>5.07</v>
          </cell>
          <cell r="H14" t="str">
            <v>VB</v>
          </cell>
        </row>
        <row r="15">
          <cell r="C15" t="str">
            <v>455.C108</v>
          </cell>
          <cell r="D15" t="str">
            <v>Manutenção de pátios e pistas - 14J</v>
          </cell>
          <cell r="E15" t="str">
            <v>455C112</v>
          </cell>
          <cell r="G15">
            <v>7.02</v>
          </cell>
          <cell r="H15" t="str">
            <v>VB</v>
          </cell>
        </row>
        <row r="16">
          <cell r="C16" t="str">
            <v>455.C109</v>
          </cell>
          <cell r="D16" t="str">
            <v>Manutenção das redes de utilidades -14J</v>
          </cell>
          <cell r="E16" t="str">
            <v>455C112</v>
          </cell>
          <cell r="G16">
            <v>1.58</v>
          </cell>
          <cell r="H16" t="str">
            <v>VB</v>
          </cell>
        </row>
        <row r="17">
          <cell r="C17" t="str">
            <v>455.C110</v>
          </cell>
          <cell r="D17" t="str">
            <v>Mobilização de mão-de-obra</v>
          </cell>
          <cell r="E17" t="str">
            <v>455C113</v>
          </cell>
          <cell r="G17">
            <v>52.92</v>
          </cell>
          <cell r="H17" t="str">
            <v>VB</v>
          </cell>
        </row>
        <row r="18">
          <cell r="C18" t="str">
            <v>455.C111</v>
          </cell>
          <cell r="D18" t="str">
            <v>Mobilização de equipamentos</v>
          </cell>
          <cell r="E18" t="str">
            <v>455C113</v>
          </cell>
          <cell r="G18">
            <v>29.19</v>
          </cell>
          <cell r="H18" t="str">
            <v>VB</v>
          </cell>
        </row>
        <row r="19">
          <cell r="C19" t="str">
            <v>455.C112</v>
          </cell>
          <cell r="D19" t="str">
            <v>CF - Desmatamento e Destocamento</v>
          </cell>
          <cell r="E19" t="str">
            <v>455C128</v>
          </cell>
          <cell r="F19">
            <v>95018.2</v>
          </cell>
          <cell r="G19">
            <v>68330.94</v>
          </cell>
          <cell r="H19" t="str">
            <v>M2</v>
          </cell>
        </row>
        <row r="20">
          <cell r="C20" t="str">
            <v>455.C114</v>
          </cell>
          <cell r="D20" t="str">
            <v>CF - Escavação 1ª e 2ª Categoria</v>
          </cell>
          <cell r="E20" t="str">
            <v>455C128</v>
          </cell>
          <cell r="F20">
            <v>29400</v>
          </cell>
          <cell r="G20">
            <v>29010</v>
          </cell>
          <cell r="H20" t="str">
            <v>M3C</v>
          </cell>
        </row>
        <row r="21">
          <cell r="C21" t="str">
            <v>455.C115</v>
          </cell>
          <cell r="D21" t="str">
            <v>CF - Transporte Material 1ª e 2ª Categor</v>
          </cell>
          <cell r="E21" t="str">
            <v>455C128</v>
          </cell>
          <cell r="F21">
            <v>29400</v>
          </cell>
          <cell r="G21">
            <v>29010</v>
          </cell>
          <cell r="H21" t="str">
            <v>M3C</v>
          </cell>
        </row>
        <row r="22">
          <cell r="C22" t="str">
            <v>455.C116</v>
          </cell>
          <cell r="D22" t="str">
            <v>CF - Escavação 3ª Categor - Céu Aberto</v>
          </cell>
          <cell r="E22" t="str">
            <v>455C128</v>
          </cell>
          <cell r="F22">
            <v>56963</v>
          </cell>
          <cell r="G22">
            <v>37075.39</v>
          </cell>
          <cell r="H22" t="str">
            <v>M3C</v>
          </cell>
        </row>
        <row r="23">
          <cell r="C23" t="str">
            <v>455.C117</v>
          </cell>
          <cell r="D23" t="str">
            <v>CF - Transporte Material 3ª Categoria</v>
          </cell>
          <cell r="E23" t="str">
            <v>455C128</v>
          </cell>
          <cell r="F23">
            <v>56963</v>
          </cell>
          <cell r="G23">
            <v>37075.4</v>
          </cell>
          <cell r="H23" t="str">
            <v>M3C</v>
          </cell>
        </row>
        <row r="24">
          <cell r="C24" t="str">
            <v>455.C118</v>
          </cell>
          <cell r="D24" t="str">
            <v>CF - Escavação 3ª Categoria - Abóbada</v>
          </cell>
          <cell r="E24" t="str">
            <v>455C128</v>
          </cell>
          <cell r="F24">
            <v>45294.06</v>
          </cell>
          <cell r="G24">
            <v>6318.27</v>
          </cell>
          <cell r="H24" t="str">
            <v>M3C</v>
          </cell>
        </row>
        <row r="25">
          <cell r="C25" t="str">
            <v>455.C119</v>
          </cell>
          <cell r="D25" t="str">
            <v>CF - Transporte Material 3ª Categoria</v>
          </cell>
          <cell r="E25" t="str">
            <v>455C128</v>
          </cell>
          <cell r="F25">
            <v>45294.06</v>
          </cell>
          <cell r="G25">
            <v>6318.27</v>
          </cell>
          <cell r="H25" t="str">
            <v>M3C</v>
          </cell>
        </row>
        <row r="26">
          <cell r="C26" t="str">
            <v>455.C120</v>
          </cell>
          <cell r="D26" t="str">
            <v>Acampamento da Obra</v>
          </cell>
          <cell r="E26" t="str">
            <v>455C111</v>
          </cell>
          <cell r="G26">
            <v>73.5</v>
          </cell>
          <cell r="H26" t="str">
            <v>VB</v>
          </cell>
        </row>
        <row r="27">
          <cell r="C27" t="str">
            <v>455.C122</v>
          </cell>
          <cell r="D27" t="str">
            <v>Pátios Industriais</v>
          </cell>
          <cell r="E27" t="str">
            <v>455C111</v>
          </cell>
          <cell r="G27">
            <v>52.98</v>
          </cell>
          <cell r="H27" t="str">
            <v>VB</v>
          </cell>
        </row>
        <row r="28">
          <cell r="C28" t="str">
            <v>455.C123</v>
          </cell>
          <cell r="D28" t="str">
            <v>Pátios Industriais da Margem Esquerda</v>
          </cell>
          <cell r="E28" t="str">
            <v>455C111</v>
          </cell>
          <cell r="G28">
            <v>103</v>
          </cell>
          <cell r="H28" t="str">
            <v>VB</v>
          </cell>
        </row>
        <row r="29">
          <cell r="C29" t="str">
            <v>455.C125</v>
          </cell>
          <cell r="D29" t="str">
            <v>Central de Britagem Margem Esquerda</v>
          </cell>
          <cell r="E29" t="str">
            <v>455C111</v>
          </cell>
          <cell r="G29">
            <v>57.75</v>
          </cell>
          <cell r="H29" t="str">
            <v>VB</v>
          </cell>
        </row>
        <row r="30">
          <cell r="C30" t="str">
            <v>455.C127</v>
          </cell>
          <cell r="D30" t="str">
            <v>Central de Concreto Convencional ME</v>
          </cell>
          <cell r="E30" t="str">
            <v>455C111</v>
          </cell>
          <cell r="G30">
            <v>95.85</v>
          </cell>
          <cell r="H30" t="str">
            <v>VB</v>
          </cell>
        </row>
        <row r="31">
          <cell r="C31" t="str">
            <v>455.C129</v>
          </cell>
          <cell r="D31" t="str">
            <v>Montagem Grua Liebherr MD</v>
          </cell>
          <cell r="E31" t="str">
            <v>455C111</v>
          </cell>
          <cell r="H31" t="str">
            <v>VB</v>
          </cell>
        </row>
        <row r="32">
          <cell r="C32" t="str">
            <v>455.C130</v>
          </cell>
          <cell r="D32" t="str">
            <v>Montagem Grua Liebherr ME</v>
          </cell>
          <cell r="E32" t="str">
            <v>455C111</v>
          </cell>
          <cell r="H32" t="str">
            <v>VB</v>
          </cell>
        </row>
        <row r="33">
          <cell r="C33" t="str">
            <v>455.C131</v>
          </cell>
          <cell r="D33" t="str">
            <v>Canteiro Provisório</v>
          </cell>
          <cell r="E33" t="str">
            <v>455C113</v>
          </cell>
          <cell r="H33" t="str">
            <v>VB</v>
          </cell>
        </row>
        <row r="34">
          <cell r="C34" t="str">
            <v>455.C132</v>
          </cell>
          <cell r="D34" t="str">
            <v>Acampamento na Obra</v>
          </cell>
          <cell r="E34" t="str">
            <v>455C113</v>
          </cell>
          <cell r="H34" t="str">
            <v>VB</v>
          </cell>
        </row>
        <row r="35">
          <cell r="C35" t="str">
            <v>455.C134</v>
          </cell>
          <cell r="D35" t="str">
            <v>Pátios Industriais</v>
          </cell>
          <cell r="E35" t="str">
            <v>455C113</v>
          </cell>
          <cell r="H35" t="str">
            <v>VB</v>
          </cell>
        </row>
        <row r="36">
          <cell r="C36" t="str">
            <v>455.C135</v>
          </cell>
          <cell r="D36" t="str">
            <v>Pátios Industriais de Margem Esquerda</v>
          </cell>
          <cell r="E36" t="str">
            <v>455C113</v>
          </cell>
          <cell r="H36" t="str">
            <v>VB</v>
          </cell>
        </row>
        <row r="37">
          <cell r="C37" t="str">
            <v>455.C136</v>
          </cell>
          <cell r="D37" t="str">
            <v>Rede de Energia Elétrica</v>
          </cell>
          <cell r="E37" t="str">
            <v>455C113</v>
          </cell>
          <cell r="H37" t="str">
            <v>VB</v>
          </cell>
        </row>
        <row r="38">
          <cell r="C38" t="str">
            <v>455.C138</v>
          </cell>
          <cell r="D38" t="str">
            <v>Central de Britagem Margem Esquerda</v>
          </cell>
          <cell r="E38" t="str">
            <v>455C113</v>
          </cell>
          <cell r="H38" t="str">
            <v>VB</v>
          </cell>
        </row>
        <row r="39">
          <cell r="C39" t="str">
            <v>455.C140</v>
          </cell>
          <cell r="D39" t="str">
            <v>Central de Concreto Convencional ME</v>
          </cell>
          <cell r="E39" t="str">
            <v>455C113</v>
          </cell>
          <cell r="H39" t="str">
            <v>VB</v>
          </cell>
        </row>
        <row r="40">
          <cell r="C40" t="str">
            <v>455.C142</v>
          </cell>
          <cell r="D40" t="str">
            <v>Desm. Grua Liebherr MD</v>
          </cell>
          <cell r="E40" t="str">
            <v>455C113</v>
          </cell>
          <cell r="H40" t="str">
            <v>VB</v>
          </cell>
        </row>
        <row r="41">
          <cell r="C41" t="str">
            <v>455.C143</v>
          </cell>
          <cell r="D41" t="str">
            <v>Desm. Grua Liebherr ME</v>
          </cell>
          <cell r="E41" t="str">
            <v>455C113</v>
          </cell>
          <cell r="H41" t="str">
            <v>VB</v>
          </cell>
        </row>
        <row r="42">
          <cell r="C42" t="str">
            <v>455.C144</v>
          </cell>
          <cell r="D42" t="str">
            <v>Sistemas de Água e Esgoto Margem Direita</v>
          </cell>
          <cell r="E42" t="str">
            <v>455C113</v>
          </cell>
          <cell r="H42" t="str">
            <v>VB</v>
          </cell>
        </row>
        <row r="43">
          <cell r="C43" t="str">
            <v>455.C145</v>
          </cell>
          <cell r="D43" t="str">
            <v>Sistemas de Água e Esgoto Margem Esquerd</v>
          </cell>
          <cell r="E43" t="str">
            <v>455C113</v>
          </cell>
          <cell r="H43" t="str">
            <v>VB</v>
          </cell>
        </row>
        <row r="44">
          <cell r="C44" t="str">
            <v>455.C146</v>
          </cell>
          <cell r="D44" t="str">
            <v>Sistema de Comunicação</v>
          </cell>
          <cell r="E44" t="str">
            <v>455C113</v>
          </cell>
          <cell r="H44" t="str">
            <v>VB</v>
          </cell>
        </row>
        <row r="45">
          <cell r="C45" t="str">
            <v>455.C147</v>
          </cell>
          <cell r="D45" t="str">
            <v>Recomposição das Áreas Degradadas</v>
          </cell>
          <cell r="E45" t="str">
            <v>455C113</v>
          </cell>
          <cell r="G45">
            <v>5.59</v>
          </cell>
          <cell r="H45" t="str">
            <v>VB</v>
          </cell>
        </row>
        <row r="46">
          <cell r="C46" t="str">
            <v>455.C148</v>
          </cell>
          <cell r="D46" t="str">
            <v>Desmobilização de Mão-de-Obra</v>
          </cell>
          <cell r="E46" t="str">
            <v>455C113</v>
          </cell>
          <cell r="G46">
            <v>0.66</v>
          </cell>
          <cell r="H46" t="str">
            <v>VB</v>
          </cell>
        </row>
        <row r="47">
          <cell r="C47" t="str">
            <v>455.C149</v>
          </cell>
          <cell r="D47" t="str">
            <v>Desmobilização de Equipamentos</v>
          </cell>
          <cell r="E47" t="str">
            <v>455C113</v>
          </cell>
          <cell r="H47" t="str">
            <v>VB</v>
          </cell>
        </row>
        <row r="48">
          <cell r="C48" t="str">
            <v>455.C150</v>
          </cell>
          <cell r="D48" t="str">
            <v>VT - Desmatamento e Destocamento</v>
          </cell>
          <cell r="E48" t="str">
            <v>455C121</v>
          </cell>
          <cell r="F48">
            <v>218146.1</v>
          </cell>
          <cell r="G48">
            <v>218146.1</v>
          </cell>
          <cell r="H48" t="str">
            <v>M2</v>
          </cell>
        </row>
        <row r="49">
          <cell r="C49" t="str">
            <v>455.C151</v>
          </cell>
          <cell r="D49" t="str">
            <v>VT - Escavação 1ª e 2ª Categoria</v>
          </cell>
          <cell r="E49" t="str">
            <v>455C121</v>
          </cell>
          <cell r="F49">
            <v>329342.45</v>
          </cell>
          <cell r="G49">
            <v>250814.48</v>
          </cell>
          <cell r="H49" t="str">
            <v>M3C</v>
          </cell>
        </row>
        <row r="50">
          <cell r="C50" t="str">
            <v>455.C152</v>
          </cell>
          <cell r="D50" t="str">
            <v>VT - Transporte Material 1ª e 2ª Cate</v>
          </cell>
          <cell r="E50" t="str">
            <v>455C121</v>
          </cell>
          <cell r="F50">
            <v>329342.45</v>
          </cell>
          <cell r="G50">
            <v>250814.49</v>
          </cell>
          <cell r="H50" t="str">
            <v>M3C</v>
          </cell>
        </row>
        <row r="51">
          <cell r="C51" t="str">
            <v>455.C153</v>
          </cell>
          <cell r="D51" t="str">
            <v>VT - Escavação 3ª Categoria Céu Abert</v>
          </cell>
          <cell r="E51" t="str">
            <v>455C121</v>
          </cell>
          <cell r="F51">
            <v>38908.89</v>
          </cell>
          <cell r="G51">
            <v>38792.89</v>
          </cell>
          <cell r="H51" t="str">
            <v>M3C</v>
          </cell>
        </row>
        <row r="52">
          <cell r="C52" t="str">
            <v>455.C154</v>
          </cell>
          <cell r="D52" t="str">
            <v>VT - Transporte Material 3ª Categoria</v>
          </cell>
          <cell r="E52" t="str">
            <v>455C121</v>
          </cell>
          <cell r="F52">
            <v>38792.89</v>
          </cell>
          <cell r="G52">
            <v>38792.89</v>
          </cell>
          <cell r="H52" t="str">
            <v>M3C</v>
          </cell>
        </row>
        <row r="53">
          <cell r="C53" t="str">
            <v>455.C155</v>
          </cell>
          <cell r="D53" t="str">
            <v>VT - Preparação Fundação Estrututura</v>
          </cell>
          <cell r="E53" t="str">
            <v>455C121</v>
          </cell>
          <cell r="F53">
            <v>3823.41</v>
          </cell>
          <cell r="G53">
            <v>1822.62</v>
          </cell>
          <cell r="H53" t="str">
            <v>M3</v>
          </cell>
        </row>
        <row r="54">
          <cell r="C54" t="str">
            <v>455.C156</v>
          </cell>
          <cell r="D54" t="str">
            <v>VT - Concreto Regularização Fundações</v>
          </cell>
          <cell r="E54" t="str">
            <v>455C121</v>
          </cell>
          <cell r="F54">
            <v>1210.81</v>
          </cell>
          <cell r="G54">
            <v>688.12</v>
          </cell>
          <cell r="H54" t="str">
            <v>M3</v>
          </cell>
        </row>
        <row r="55">
          <cell r="C55" t="str">
            <v>455.C157</v>
          </cell>
          <cell r="D55" t="str">
            <v>VT - Concreto Convencional</v>
          </cell>
          <cell r="E55" t="str">
            <v>455C121</v>
          </cell>
          <cell r="F55">
            <v>40406.959999999999</v>
          </cell>
          <cell r="H55" t="str">
            <v>M3</v>
          </cell>
        </row>
        <row r="56">
          <cell r="C56" t="str">
            <v>455.C160</v>
          </cell>
          <cell r="D56" t="str">
            <v>VT - Formas Blocos/Vigas Fundação</v>
          </cell>
          <cell r="E56" t="str">
            <v>455C121</v>
          </cell>
          <cell r="F56">
            <v>120</v>
          </cell>
          <cell r="G56">
            <v>75.88</v>
          </cell>
          <cell r="H56" t="str">
            <v>M2</v>
          </cell>
        </row>
        <row r="57">
          <cell r="C57" t="str">
            <v>455.C161</v>
          </cell>
          <cell r="D57" t="str">
            <v>VT - Formas Pilares e Paredes</v>
          </cell>
          <cell r="E57" t="str">
            <v>455C121</v>
          </cell>
          <cell r="F57">
            <v>4235.79</v>
          </cell>
          <cell r="H57" t="str">
            <v>M2</v>
          </cell>
        </row>
        <row r="58">
          <cell r="C58" t="str">
            <v>455.C162</v>
          </cell>
          <cell r="D58" t="str">
            <v>VT - Formas Lajes e Vigas</v>
          </cell>
          <cell r="E58" t="str">
            <v>455C121</v>
          </cell>
          <cell r="F58">
            <v>380</v>
          </cell>
          <cell r="H58" t="str">
            <v>M2</v>
          </cell>
        </row>
        <row r="59">
          <cell r="C59" t="str">
            <v>455.C164</v>
          </cell>
          <cell r="D59" t="str">
            <v>VT - Formas Deslizantes</v>
          </cell>
          <cell r="E59" t="str">
            <v>455C121</v>
          </cell>
          <cell r="F59">
            <v>19200</v>
          </cell>
          <cell r="H59" t="str">
            <v>M2</v>
          </cell>
        </row>
        <row r="60">
          <cell r="C60" t="str">
            <v>455.C166</v>
          </cell>
          <cell r="D60" t="str">
            <v>VT - Instalação Ancoragem CA-50 Ø=25m</v>
          </cell>
          <cell r="E60" t="str">
            <v>455C121</v>
          </cell>
          <cell r="F60">
            <v>200</v>
          </cell>
          <cell r="H60" t="str">
            <v>M</v>
          </cell>
        </row>
        <row r="61">
          <cell r="C61" t="str">
            <v>455.C167</v>
          </cell>
          <cell r="D61" t="str">
            <v>VT - Armação Comum</v>
          </cell>
          <cell r="E61" t="str">
            <v>455C121</v>
          </cell>
          <cell r="F61">
            <v>2076.42</v>
          </cell>
          <cell r="G61">
            <v>31.7</v>
          </cell>
          <cell r="H61" t="str">
            <v>T</v>
          </cell>
        </row>
        <row r="62">
          <cell r="C62" t="str">
            <v>455.C168</v>
          </cell>
          <cell r="D62" t="str">
            <v>VT - Fornecimento Instalação Tirantes</v>
          </cell>
          <cell r="E62" t="str">
            <v>455C121</v>
          </cell>
          <cell r="F62">
            <v>2400</v>
          </cell>
          <cell r="H62" t="str">
            <v>M</v>
          </cell>
        </row>
        <row r="63">
          <cell r="C63" t="str">
            <v>455.C175</v>
          </cell>
          <cell r="D63" t="str">
            <v>VT - Op. Fechamento Comportas Desvio</v>
          </cell>
          <cell r="E63" t="str">
            <v>455C121</v>
          </cell>
          <cell r="H63" t="str">
            <v>VB</v>
          </cell>
        </row>
        <row r="64">
          <cell r="C64" t="str">
            <v>455.C199</v>
          </cell>
          <cell r="D64" t="str">
            <v>BP - Desmatamento e Destocamento</v>
          </cell>
          <cell r="E64" t="str">
            <v>455C123</v>
          </cell>
          <cell r="H64" t="str">
            <v>M2</v>
          </cell>
        </row>
        <row r="65">
          <cell r="C65" t="str">
            <v>455.C200</v>
          </cell>
          <cell r="D65" t="str">
            <v>BP - Escavação 1ª e 2ª Categoria</v>
          </cell>
          <cell r="E65" t="str">
            <v>455C123</v>
          </cell>
          <cell r="F65">
            <v>34243.040000000001</v>
          </cell>
          <cell r="G65">
            <v>84855.75</v>
          </cell>
          <cell r="H65" t="str">
            <v>M3C</v>
          </cell>
        </row>
        <row r="66">
          <cell r="C66" t="str">
            <v>455.C201</v>
          </cell>
          <cell r="D66" t="str">
            <v>BP - Transporte Material 1ª e 2ª Catego.</v>
          </cell>
          <cell r="E66" t="str">
            <v>455C123</v>
          </cell>
          <cell r="F66">
            <v>34243.040000000001</v>
          </cell>
          <cell r="G66">
            <v>84855.75</v>
          </cell>
          <cell r="H66" t="str">
            <v>M3C</v>
          </cell>
        </row>
        <row r="67">
          <cell r="C67" t="str">
            <v>455.C202</v>
          </cell>
          <cell r="D67" t="str">
            <v>BP - Escavação 3ª Categoria - Céu Aberto</v>
          </cell>
          <cell r="E67" t="str">
            <v>455C123</v>
          </cell>
          <cell r="F67">
            <v>1394.43</v>
          </cell>
          <cell r="G67">
            <v>1393.43</v>
          </cell>
          <cell r="H67" t="str">
            <v>M3C</v>
          </cell>
        </row>
        <row r="68">
          <cell r="C68" t="str">
            <v>455.C203</v>
          </cell>
          <cell r="D68" t="str">
            <v>BP - Transporte Material 3ª Categoria</v>
          </cell>
          <cell r="E68" t="str">
            <v>455C123</v>
          </cell>
          <cell r="F68">
            <v>1394.43</v>
          </cell>
          <cell r="G68">
            <v>1393.43</v>
          </cell>
          <cell r="H68" t="str">
            <v>M3C</v>
          </cell>
        </row>
        <row r="69">
          <cell r="C69" t="str">
            <v>455.C209</v>
          </cell>
          <cell r="D69" t="str">
            <v>BP - Formas Blocos/Vigas de Fundação</v>
          </cell>
          <cell r="E69" t="str">
            <v>455C123</v>
          </cell>
          <cell r="F69">
            <v>500</v>
          </cell>
          <cell r="H69" t="str">
            <v>M2</v>
          </cell>
        </row>
        <row r="70">
          <cell r="C70" t="str">
            <v>455.C210</v>
          </cell>
          <cell r="D70" t="str">
            <v>BP - Formas Pilares e Paredes</v>
          </cell>
          <cell r="E70" t="str">
            <v>455C123</v>
          </cell>
          <cell r="F70">
            <v>7573</v>
          </cell>
          <cell r="H70" t="str">
            <v>M2</v>
          </cell>
        </row>
        <row r="71">
          <cell r="C71" t="str">
            <v>455.C211</v>
          </cell>
          <cell r="D71" t="str">
            <v>BP - Formas Lajes e Vigas</v>
          </cell>
          <cell r="E71" t="str">
            <v>455C123</v>
          </cell>
          <cell r="F71">
            <v>1000</v>
          </cell>
          <cell r="H71" t="str">
            <v>M2</v>
          </cell>
        </row>
        <row r="72">
          <cell r="C72" t="str">
            <v>455.C215</v>
          </cell>
          <cell r="D72" t="str">
            <v>BP - Instalação Ancoragem CA-50 Ø=25mm</v>
          </cell>
          <cell r="E72" t="str">
            <v>455C123</v>
          </cell>
          <cell r="F72">
            <v>1000</v>
          </cell>
          <cell r="H72" t="str">
            <v>M</v>
          </cell>
        </row>
        <row r="73">
          <cell r="C73" t="str">
            <v>455.C216</v>
          </cell>
          <cell r="D73" t="str">
            <v>BP - Armação Comum</v>
          </cell>
          <cell r="E73" t="str">
            <v>455C123</v>
          </cell>
          <cell r="F73">
            <v>473.5</v>
          </cell>
          <cell r="H73" t="str">
            <v>TN</v>
          </cell>
        </row>
        <row r="74">
          <cell r="C74" t="str">
            <v>455.C218</v>
          </cell>
          <cell r="D74" t="str">
            <v>BP - Perfurações e Injeções</v>
          </cell>
          <cell r="E74" t="str">
            <v>455C123</v>
          </cell>
          <cell r="F74">
            <v>4500</v>
          </cell>
          <cell r="H74" t="str">
            <v>M</v>
          </cell>
        </row>
        <row r="75">
          <cell r="C75" t="str">
            <v>455.C219</v>
          </cell>
          <cell r="D75" t="str">
            <v>BP - Acabamentos</v>
          </cell>
          <cell r="E75" t="str">
            <v>455C123</v>
          </cell>
          <cell r="H75" t="str">
            <v>VB</v>
          </cell>
        </row>
        <row r="76">
          <cell r="C76" t="str">
            <v>455.C221</v>
          </cell>
          <cell r="D76" t="str">
            <v>BP - Instrumentação</v>
          </cell>
          <cell r="E76" t="str">
            <v>455C123</v>
          </cell>
          <cell r="H76" t="str">
            <v>VB</v>
          </cell>
        </row>
        <row r="77">
          <cell r="C77" t="str">
            <v>455.C222</v>
          </cell>
          <cell r="D77" t="str">
            <v>ENS. MONT. - Enrocamento Lançado</v>
          </cell>
          <cell r="E77" t="str">
            <v>455C123</v>
          </cell>
          <cell r="F77">
            <v>20098</v>
          </cell>
          <cell r="G77">
            <v>2077.1999999999998</v>
          </cell>
          <cell r="H77" t="str">
            <v>M3A</v>
          </cell>
        </row>
        <row r="78">
          <cell r="C78" t="str">
            <v>455.C223</v>
          </cell>
          <cell r="D78" t="str">
            <v>ENS. MONT. - Enrocamento Compactado</v>
          </cell>
          <cell r="E78" t="str">
            <v>455C123</v>
          </cell>
          <cell r="F78">
            <v>115310</v>
          </cell>
          <cell r="G78">
            <v>5292</v>
          </cell>
          <cell r="H78" t="str">
            <v>M3A</v>
          </cell>
        </row>
        <row r="79">
          <cell r="C79" t="str">
            <v>455.C224</v>
          </cell>
          <cell r="D79" t="str">
            <v>RECARGA 14J-Recarga Mat. 3° Cat. Estoque</v>
          </cell>
          <cell r="E79" t="str">
            <v>455C123</v>
          </cell>
          <cell r="F79">
            <v>287392</v>
          </cell>
          <cell r="G79">
            <v>812.96</v>
          </cell>
          <cell r="H79" t="str">
            <v>M3C</v>
          </cell>
        </row>
        <row r="80">
          <cell r="C80" t="str">
            <v>455.C225</v>
          </cell>
          <cell r="D80" t="str">
            <v>RECARGA 14J-Transp. Recarga 3° Cat.</v>
          </cell>
          <cell r="E80" t="str">
            <v>455C123</v>
          </cell>
          <cell r="F80">
            <v>287392</v>
          </cell>
          <cell r="G80">
            <v>812.96</v>
          </cell>
          <cell r="H80" t="str">
            <v>M3C</v>
          </cell>
        </row>
        <row r="81">
          <cell r="C81" t="str">
            <v>455.C226</v>
          </cell>
          <cell r="D81" t="str">
            <v>ENS. MONT. - Aterro Lançado</v>
          </cell>
          <cell r="E81" t="str">
            <v>455C123</v>
          </cell>
          <cell r="F81">
            <v>31790</v>
          </cell>
          <cell r="G81">
            <v>2276.4</v>
          </cell>
          <cell r="H81" t="str">
            <v>M3A</v>
          </cell>
        </row>
        <row r="82">
          <cell r="C82" t="str">
            <v>455.C227</v>
          </cell>
          <cell r="D82" t="str">
            <v>ENS. MONT. - Aterro Compactado</v>
          </cell>
          <cell r="E82" t="str">
            <v>455C123</v>
          </cell>
          <cell r="F82">
            <v>18251</v>
          </cell>
          <cell r="G82">
            <v>768</v>
          </cell>
          <cell r="H82" t="str">
            <v>M3A</v>
          </cell>
        </row>
        <row r="83">
          <cell r="C83" t="str">
            <v>455.C228</v>
          </cell>
          <cell r="D83" t="str">
            <v>JAZIDA 14J-Exploração de Jazidas</v>
          </cell>
          <cell r="E83" t="str">
            <v>455C123</v>
          </cell>
          <cell r="F83">
            <v>37050</v>
          </cell>
          <cell r="H83" t="str">
            <v>M3C</v>
          </cell>
        </row>
        <row r="84">
          <cell r="C84" t="str">
            <v>455.C229</v>
          </cell>
          <cell r="D84" t="str">
            <v>JAZIDA 14J-Transp. Materiais 1ª e 2ª Cat</v>
          </cell>
          <cell r="E84" t="str">
            <v>455C123</v>
          </cell>
          <cell r="F84">
            <v>37050</v>
          </cell>
          <cell r="H84" t="str">
            <v>M3C</v>
          </cell>
        </row>
        <row r="85">
          <cell r="C85" t="str">
            <v>455.C230</v>
          </cell>
          <cell r="D85" t="str">
            <v>ENS. MONT. - Transição Lançada</v>
          </cell>
          <cell r="E85" t="str">
            <v>455C123</v>
          </cell>
          <cell r="F85">
            <v>828</v>
          </cell>
          <cell r="G85">
            <v>15.56</v>
          </cell>
          <cell r="H85" t="str">
            <v>M3A</v>
          </cell>
        </row>
        <row r="86">
          <cell r="C86" t="str">
            <v>455.C231</v>
          </cell>
          <cell r="D86" t="str">
            <v>ENS. MONT. - Transição Compactada</v>
          </cell>
          <cell r="E86" t="str">
            <v>455C123</v>
          </cell>
          <cell r="F86">
            <v>3088.29</v>
          </cell>
          <cell r="G86">
            <v>288</v>
          </cell>
          <cell r="H86" t="str">
            <v>M3A</v>
          </cell>
        </row>
        <row r="87">
          <cell r="C87" t="str">
            <v>455.C232</v>
          </cell>
          <cell r="D87" t="str">
            <v>ENS. JUS. - Enrocamento Lançado</v>
          </cell>
          <cell r="E87" t="str">
            <v>455C123</v>
          </cell>
          <cell r="F87">
            <v>3784</v>
          </cell>
          <cell r="G87">
            <v>15.6</v>
          </cell>
          <cell r="H87" t="str">
            <v>M3A</v>
          </cell>
        </row>
        <row r="88">
          <cell r="C88" t="str">
            <v>455.C233</v>
          </cell>
          <cell r="D88" t="str">
            <v>ENS. JUS. - Enrocamento Compactado</v>
          </cell>
          <cell r="E88" t="str">
            <v>455C123</v>
          </cell>
          <cell r="F88">
            <v>27031</v>
          </cell>
          <cell r="G88">
            <v>1999.2</v>
          </cell>
          <cell r="H88" t="str">
            <v>M3A</v>
          </cell>
        </row>
        <row r="89">
          <cell r="C89" t="str">
            <v>455.C236</v>
          </cell>
          <cell r="D89" t="str">
            <v>ENS. JUS. - Solo Lançado</v>
          </cell>
          <cell r="E89" t="str">
            <v>455C123</v>
          </cell>
          <cell r="F89">
            <v>17429</v>
          </cell>
          <cell r="G89">
            <v>1535.49</v>
          </cell>
          <cell r="H89" t="str">
            <v>M3A</v>
          </cell>
        </row>
        <row r="90">
          <cell r="C90" t="str">
            <v>455.C240</v>
          </cell>
          <cell r="D90" t="str">
            <v>ENS. JUS. - Transição Lançada</v>
          </cell>
          <cell r="E90" t="str">
            <v>455C123</v>
          </cell>
          <cell r="F90">
            <v>370</v>
          </cell>
          <cell r="H90" t="str">
            <v>M3A</v>
          </cell>
        </row>
        <row r="91">
          <cell r="C91" t="str">
            <v>455.C241</v>
          </cell>
          <cell r="D91" t="str">
            <v>ENS. JUS. - Transição Compactada</v>
          </cell>
          <cell r="E91" t="str">
            <v>455C123</v>
          </cell>
          <cell r="F91">
            <v>1480</v>
          </cell>
          <cell r="H91" t="str">
            <v>M3A</v>
          </cell>
        </row>
        <row r="92">
          <cell r="C92" t="str">
            <v>455.C242</v>
          </cell>
          <cell r="D92" t="str">
            <v>ENS. JUS. - Remoção Ensecadeira</v>
          </cell>
          <cell r="E92" t="str">
            <v>455C123</v>
          </cell>
          <cell r="F92">
            <v>24786</v>
          </cell>
          <cell r="H92" t="str">
            <v>M3C</v>
          </cell>
        </row>
        <row r="93">
          <cell r="C93" t="str">
            <v>455.C243</v>
          </cell>
          <cell r="D93" t="str">
            <v>ENS. JUS. - Transp. Material da Remoção</v>
          </cell>
          <cell r="E93" t="str">
            <v>455C123</v>
          </cell>
          <cell r="F93">
            <v>24786</v>
          </cell>
          <cell r="H93" t="str">
            <v>M3C</v>
          </cell>
        </row>
        <row r="94">
          <cell r="C94" t="str">
            <v>455.C244</v>
          </cell>
          <cell r="D94" t="str">
            <v>ENS. MONT. - Remoção Ensecadeira</v>
          </cell>
          <cell r="E94" t="str">
            <v>455C123</v>
          </cell>
          <cell r="F94">
            <v>82316</v>
          </cell>
          <cell r="H94" t="str">
            <v>M3C</v>
          </cell>
        </row>
        <row r="95">
          <cell r="C95" t="str">
            <v>455.C245</v>
          </cell>
          <cell r="D95" t="str">
            <v>ENS. MONT. - Transp. Material da Remoção</v>
          </cell>
          <cell r="E95" t="str">
            <v>455C123</v>
          </cell>
          <cell r="F95">
            <v>82316</v>
          </cell>
          <cell r="H95" t="str">
            <v>M3C</v>
          </cell>
        </row>
        <row r="96">
          <cell r="C96" t="str">
            <v>455.C248</v>
          </cell>
          <cell r="D96" t="str">
            <v>TA - Desmatamento e Destocamento</v>
          </cell>
          <cell r="E96" t="str">
            <v>455C124</v>
          </cell>
          <cell r="F96">
            <v>99198.14</v>
          </cell>
          <cell r="G96">
            <v>96794.22</v>
          </cell>
          <cell r="H96" t="str">
            <v>M2</v>
          </cell>
        </row>
        <row r="97">
          <cell r="C97" t="str">
            <v>455.C249</v>
          </cell>
          <cell r="D97" t="str">
            <v>TA - Escavação 1ª e 2ª Categoria</v>
          </cell>
          <cell r="E97" t="str">
            <v>455C124</v>
          </cell>
          <cell r="F97">
            <v>54019.95</v>
          </cell>
          <cell r="G97">
            <v>54001.35</v>
          </cell>
          <cell r="H97" t="str">
            <v>M3C</v>
          </cell>
        </row>
        <row r="98">
          <cell r="C98" t="str">
            <v>455.C250</v>
          </cell>
          <cell r="D98" t="str">
            <v>TA - Transporte Material 1ª e 2ª Cat.</v>
          </cell>
          <cell r="E98" t="str">
            <v>455C124</v>
          </cell>
          <cell r="F98">
            <v>54019.95</v>
          </cell>
          <cell r="G98">
            <v>54001.35</v>
          </cell>
          <cell r="H98" t="str">
            <v>M3C</v>
          </cell>
        </row>
        <row r="99">
          <cell r="C99" t="str">
            <v>455.C251</v>
          </cell>
          <cell r="D99" t="str">
            <v>TA - Escavação 3ª Categoria - Céu Aberto</v>
          </cell>
          <cell r="E99" t="str">
            <v>455C124</v>
          </cell>
          <cell r="F99">
            <v>48239.26</v>
          </cell>
          <cell r="G99">
            <v>48111.02</v>
          </cell>
          <cell r="H99" t="str">
            <v>M3C</v>
          </cell>
        </row>
        <row r="100">
          <cell r="C100" t="str">
            <v>455.C252</v>
          </cell>
          <cell r="D100" t="str">
            <v>TA - Transporte Material 3ª Categoria</v>
          </cell>
          <cell r="E100" t="str">
            <v>455C124</v>
          </cell>
          <cell r="F100">
            <v>48239.26</v>
          </cell>
          <cell r="G100">
            <v>48111.02</v>
          </cell>
          <cell r="H100" t="str">
            <v>M3C</v>
          </cell>
        </row>
        <row r="101">
          <cell r="C101" t="str">
            <v>455.C253</v>
          </cell>
          <cell r="D101" t="str">
            <v>TA - Preperação Fundação Estrutura</v>
          </cell>
          <cell r="E101" t="str">
            <v>455C124</v>
          </cell>
          <cell r="F101">
            <v>1100</v>
          </cell>
          <cell r="H101" t="str">
            <v>M2</v>
          </cell>
        </row>
        <row r="102">
          <cell r="C102" t="str">
            <v>455.C254</v>
          </cell>
          <cell r="D102" t="str">
            <v>TA - Concreto Regularização Fundações</v>
          </cell>
          <cell r="E102" t="str">
            <v>455C124</v>
          </cell>
          <cell r="F102">
            <v>40</v>
          </cell>
          <cell r="H102" t="str">
            <v>M3</v>
          </cell>
        </row>
        <row r="103">
          <cell r="C103" t="str">
            <v>455.C255</v>
          </cell>
          <cell r="D103" t="str">
            <v>TA - Concreto Convencional</v>
          </cell>
          <cell r="E103" t="str">
            <v>455C124</v>
          </cell>
          <cell r="F103">
            <v>5560.4</v>
          </cell>
          <cell r="H103" t="str">
            <v>M3</v>
          </cell>
        </row>
        <row r="104">
          <cell r="C104" t="str">
            <v>455.C257</v>
          </cell>
          <cell r="D104" t="str">
            <v>TA - Concreto Projetado</v>
          </cell>
          <cell r="E104" t="str">
            <v>455C124</v>
          </cell>
          <cell r="F104">
            <v>250</v>
          </cell>
          <cell r="G104">
            <v>207</v>
          </cell>
          <cell r="H104" t="str">
            <v>M3</v>
          </cell>
        </row>
        <row r="105">
          <cell r="C105" t="str">
            <v>455.C258</v>
          </cell>
          <cell r="D105" t="str">
            <v>TA - Formas Blocos/Vigas de Fundação</v>
          </cell>
          <cell r="E105" t="str">
            <v>455C124</v>
          </cell>
          <cell r="F105">
            <v>148</v>
          </cell>
          <cell r="H105" t="str">
            <v>M2</v>
          </cell>
        </row>
        <row r="106">
          <cell r="C106" t="str">
            <v>455.C259</v>
          </cell>
          <cell r="D106" t="str">
            <v>TA - Formas Pilares e Paredes</v>
          </cell>
          <cell r="E106" t="str">
            <v>455C124</v>
          </cell>
          <cell r="F106">
            <v>122.65</v>
          </cell>
          <cell r="H106" t="str">
            <v>M2</v>
          </cell>
        </row>
        <row r="107">
          <cell r="C107" t="str">
            <v>455.C260</v>
          </cell>
          <cell r="D107" t="str">
            <v>TA - Formas Lajes e Vigas</v>
          </cell>
          <cell r="E107" t="str">
            <v>455C124</v>
          </cell>
          <cell r="F107">
            <v>337.56</v>
          </cell>
          <cell r="H107" t="str">
            <v>M2</v>
          </cell>
        </row>
        <row r="108">
          <cell r="C108" t="str">
            <v>455.C262</v>
          </cell>
          <cell r="D108" t="str">
            <v>TA - Formas de Transição</v>
          </cell>
          <cell r="E108" t="str">
            <v>455C124</v>
          </cell>
          <cell r="F108">
            <v>239.02</v>
          </cell>
          <cell r="H108" t="str">
            <v>M2</v>
          </cell>
        </row>
        <row r="109">
          <cell r="C109" t="str">
            <v>455.C265</v>
          </cell>
          <cell r="D109" t="str">
            <v>TA - Instalação Ancoragem CA-50 Ø=25mm</v>
          </cell>
          <cell r="E109" t="str">
            <v>455C124</v>
          </cell>
          <cell r="F109">
            <v>350</v>
          </cell>
          <cell r="G109">
            <v>322</v>
          </cell>
          <cell r="H109" t="str">
            <v>M</v>
          </cell>
        </row>
        <row r="110">
          <cell r="C110" t="str">
            <v>455.C266</v>
          </cell>
          <cell r="D110" t="str">
            <v>TA - Armação Comum</v>
          </cell>
          <cell r="E110" t="str">
            <v>455C124</v>
          </cell>
          <cell r="F110">
            <v>278.04000000000002</v>
          </cell>
          <cell r="H110" t="str">
            <v>TN</v>
          </cell>
        </row>
        <row r="111">
          <cell r="C111" t="str">
            <v>455.C267</v>
          </cell>
          <cell r="D111" t="str">
            <v>TA - Fornecimento Instalação Tirantes</v>
          </cell>
          <cell r="E111" t="str">
            <v>455C124</v>
          </cell>
          <cell r="F111">
            <v>680</v>
          </cell>
          <cell r="G111">
            <v>240</v>
          </cell>
          <cell r="H111" t="str">
            <v>M</v>
          </cell>
        </row>
        <row r="112">
          <cell r="C112" t="str">
            <v>455.C270</v>
          </cell>
          <cell r="D112" t="str">
            <v>TA - Contingências</v>
          </cell>
          <cell r="E112" t="str">
            <v>455C124</v>
          </cell>
          <cell r="H112" t="str">
            <v>VB</v>
          </cell>
        </row>
        <row r="113">
          <cell r="C113" t="str">
            <v>455.C302</v>
          </cell>
          <cell r="D113" t="str">
            <v>CFÇ - Escav. 3ª Categoria-Horiz.</v>
          </cell>
          <cell r="E113" t="str">
            <v>455C127</v>
          </cell>
          <cell r="F113">
            <v>30280.2</v>
          </cell>
          <cell r="H113" t="str">
            <v>M3C</v>
          </cell>
        </row>
        <row r="114">
          <cell r="C114" t="str">
            <v>455.C303</v>
          </cell>
          <cell r="D114" t="str">
            <v>CFÇ - Transp Material 3ª Cat.</v>
          </cell>
          <cell r="E114" t="str">
            <v>455C127</v>
          </cell>
          <cell r="F114">
            <v>30280.2</v>
          </cell>
          <cell r="H114" t="str">
            <v>M3C</v>
          </cell>
        </row>
        <row r="115">
          <cell r="C115" t="str">
            <v>455.C304</v>
          </cell>
          <cell r="D115" t="str">
            <v>CFÇ - Concreto Regulari. Fundaçõe</v>
          </cell>
          <cell r="E115" t="str">
            <v>455C127</v>
          </cell>
          <cell r="F115">
            <v>40</v>
          </cell>
          <cell r="H115" t="str">
            <v>M3</v>
          </cell>
        </row>
        <row r="116">
          <cell r="C116" t="str">
            <v>455.C305</v>
          </cell>
          <cell r="D116" t="str">
            <v>CFÇ - Concreto Convencional</v>
          </cell>
          <cell r="E116" t="str">
            <v>455C127</v>
          </cell>
          <cell r="F116">
            <v>1640</v>
          </cell>
          <cell r="H116" t="str">
            <v>M3</v>
          </cell>
        </row>
        <row r="117">
          <cell r="C117" t="str">
            <v>455.C307</v>
          </cell>
          <cell r="D117" t="str">
            <v>CFÇ - Concreto Projetado</v>
          </cell>
          <cell r="E117" t="str">
            <v>455C127</v>
          </cell>
          <cell r="F117">
            <v>460</v>
          </cell>
          <cell r="H117" t="str">
            <v>M3</v>
          </cell>
        </row>
        <row r="118">
          <cell r="C118" t="str">
            <v>455.C308</v>
          </cell>
          <cell r="D118" t="str">
            <v>CFÇ - Formas Bloco/Vigas Fundação</v>
          </cell>
          <cell r="E118" t="str">
            <v>455C127</v>
          </cell>
          <cell r="F118">
            <v>50</v>
          </cell>
          <cell r="H118" t="str">
            <v>M2</v>
          </cell>
        </row>
        <row r="119">
          <cell r="C119" t="str">
            <v>455.C309</v>
          </cell>
          <cell r="D119" t="str">
            <v>CFÇ - Formas Pilares e Paredes</v>
          </cell>
          <cell r="E119" t="str">
            <v>455C127</v>
          </cell>
          <cell r="F119">
            <v>367</v>
          </cell>
          <cell r="H119" t="str">
            <v>M2</v>
          </cell>
        </row>
        <row r="120">
          <cell r="C120" t="str">
            <v>455.C313</v>
          </cell>
          <cell r="D120" t="str">
            <v>CFÇ - Formas de Transição</v>
          </cell>
          <cell r="E120" t="str">
            <v>455C127</v>
          </cell>
          <cell r="F120">
            <v>654</v>
          </cell>
          <cell r="H120" t="str">
            <v>M2</v>
          </cell>
        </row>
        <row r="121">
          <cell r="C121" t="str">
            <v>455.C316</v>
          </cell>
          <cell r="D121" t="str">
            <v>CFÇ - Instal. Ancor. CA-50 Ø=2MM</v>
          </cell>
          <cell r="E121" t="str">
            <v>455C127</v>
          </cell>
          <cell r="F121">
            <v>1545</v>
          </cell>
          <cell r="H121" t="str">
            <v>M</v>
          </cell>
        </row>
        <row r="122">
          <cell r="C122" t="str">
            <v>455.C317</v>
          </cell>
          <cell r="D122" t="str">
            <v>CFÇ -  Armação Comum</v>
          </cell>
          <cell r="E122" t="str">
            <v>455C127</v>
          </cell>
          <cell r="F122">
            <v>55.41</v>
          </cell>
          <cell r="H122" t="str">
            <v>TN</v>
          </cell>
        </row>
        <row r="123">
          <cell r="C123" t="str">
            <v>455.C318</v>
          </cell>
          <cell r="D123" t="str">
            <v>CFÇ - Fornecimento Instr. Tirante</v>
          </cell>
          <cell r="E123" t="str">
            <v>455C127</v>
          </cell>
          <cell r="F123">
            <v>4800</v>
          </cell>
          <cell r="H123" t="str">
            <v>M</v>
          </cell>
        </row>
        <row r="124">
          <cell r="C124" t="str">
            <v>455.C323</v>
          </cell>
          <cell r="D124" t="str">
            <v>CF - Escavaç 3ª Categoria - Subterrânea</v>
          </cell>
          <cell r="E124" t="str">
            <v>455C128</v>
          </cell>
          <cell r="F124">
            <v>68162.84</v>
          </cell>
          <cell r="H124" t="str">
            <v>M3C</v>
          </cell>
        </row>
        <row r="125">
          <cell r="C125" t="str">
            <v>455.C324</v>
          </cell>
          <cell r="D125" t="str">
            <v>CF - Transporte Material 3ª Categoria</v>
          </cell>
          <cell r="E125" t="str">
            <v>455C128</v>
          </cell>
          <cell r="F125">
            <v>68162.84</v>
          </cell>
          <cell r="H125" t="str">
            <v>M3C</v>
          </cell>
        </row>
        <row r="126">
          <cell r="C126" t="str">
            <v>455.C327</v>
          </cell>
          <cell r="D126" t="str">
            <v>CF - Preparação Fundação Estrutura</v>
          </cell>
          <cell r="E126" t="str">
            <v>455C128</v>
          </cell>
          <cell r="F126">
            <v>6406.73</v>
          </cell>
          <cell r="H126" t="str">
            <v>M2</v>
          </cell>
        </row>
        <row r="127">
          <cell r="C127" t="str">
            <v>455.C328</v>
          </cell>
          <cell r="D127" t="str">
            <v>CF - Concreto Regularização Fundações</v>
          </cell>
          <cell r="E127" t="str">
            <v>455C128</v>
          </cell>
          <cell r="F127">
            <v>1715.14</v>
          </cell>
          <cell r="H127" t="str">
            <v>M3</v>
          </cell>
        </row>
        <row r="128">
          <cell r="C128" t="str">
            <v>455.C329</v>
          </cell>
          <cell r="D128" t="str">
            <v>CF - Concreto Convencional</v>
          </cell>
          <cell r="E128" t="str">
            <v>455C128</v>
          </cell>
          <cell r="F128">
            <v>15382.55</v>
          </cell>
          <cell r="H128" t="str">
            <v>M3</v>
          </cell>
        </row>
        <row r="129">
          <cell r="C129" t="str">
            <v>455.C330</v>
          </cell>
          <cell r="D129" t="str">
            <v>CF - Concreto Secundário</v>
          </cell>
          <cell r="E129" t="str">
            <v>455C128</v>
          </cell>
          <cell r="F129">
            <v>206.52</v>
          </cell>
          <cell r="H129" t="str">
            <v>M3</v>
          </cell>
        </row>
        <row r="130">
          <cell r="C130" t="str">
            <v>455.C331</v>
          </cell>
          <cell r="D130" t="str">
            <v>CF - Concreto Projetado</v>
          </cell>
          <cell r="E130" t="str">
            <v>455C128</v>
          </cell>
          <cell r="F130">
            <v>1686</v>
          </cell>
          <cell r="G130">
            <v>55.72</v>
          </cell>
          <cell r="H130" t="str">
            <v>M3</v>
          </cell>
        </row>
        <row r="131">
          <cell r="C131" t="str">
            <v>455.C333</v>
          </cell>
          <cell r="D131" t="str">
            <v>CF - Formas Blocos/Vigas de Fundação</v>
          </cell>
          <cell r="E131" t="str">
            <v>455C128</v>
          </cell>
          <cell r="F131">
            <v>337.42</v>
          </cell>
          <cell r="H131" t="str">
            <v>M2</v>
          </cell>
        </row>
        <row r="132">
          <cell r="C132" t="str">
            <v>455.C334</v>
          </cell>
          <cell r="D132" t="str">
            <v>CF - Formas Pilares e Paredes</v>
          </cell>
          <cell r="E132" t="str">
            <v>455C128</v>
          </cell>
          <cell r="F132">
            <v>5429.55</v>
          </cell>
          <cell r="H132" t="str">
            <v>M2</v>
          </cell>
        </row>
        <row r="133">
          <cell r="C133" t="str">
            <v>455.C335</v>
          </cell>
          <cell r="D133" t="str">
            <v>CF - Formas Lajes e Vigas</v>
          </cell>
          <cell r="E133" t="str">
            <v>455C128</v>
          </cell>
          <cell r="F133">
            <v>2344</v>
          </cell>
          <cell r="H133" t="str">
            <v>M2</v>
          </cell>
        </row>
        <row r="134">
          <cell r="C134" t="str">
            <v>455.C337</v>
          </cell>
          <cell r="D134" t="str">
            <v>CF - Formas Tubo Sucção</v>
          </cell>
          <cell r="E134" t="str">
            <v>455C128</v>
          </cell>
          <cell r="F134">
            <v>554</v>
          </cell>
          <cell r="H134" t="str">
            <v>M2</v>
          </cell>
        </row>
        <row r="135">
          <cell r="C135" t="str">
            <v>455.C338</v>
          </cell>
          <cell r="D135" t="str">
            <v>CF - Formas de Transição</v>
          </cell>
          <cell r="E135" t="str">
            <v>455C128</v>
          </cell>
          <cell r="F135">
            <v>331.76</v>
          </cell>
          <cell r="H135" t="str">
            <v>M2</v>
          </cell>
        </row>
        <row r="136">
          <cell r="C136" t="str">
            <v>455.C339</v>
          </cell>
          <cell r="D136" t="str">
            <v>CF - Formas Deslizantes</v>
          </cell>
          <cell r="E136" t="str">
            <v>455C128</v>
          </cell>
          <cell r="F136">
            <v>4939.5600000000004</v>
          </cell>
          <cell r="H136" t="str">
            <v>M2</v>
          </cell>
        </row>
        <row r="137">
          <cell r="C137" t="str">
            <v>455.C340</v>
          </cell>
          <cell r="D137" t="str">
            <v>CF - Formas Drenagem</v>
          </cell>
          <cell r="E137" t="str">
            <v>455C128</v>
          </cell>
          <cell r="F137">
            <v>554</v>
          </cell>
          <cell r="H137" t="str">
            <v>M2</v>
          </cell>
        </row>
        <row r="138">
          <cell r="C138" t="str">
            <v>455.C341</v>
          </cell>
          <cell r="D138" t="str">
            <v>CF - Instalação Ancoragem CA-50 Ø=25mm</v>
          </cell>
          <cell r="E138" t="str">
            <v>455C128</v>
          </cell>
          <cell r="F138">
            <v>9000</v>
          </cell>
          <cell r="G138">
            <v>1581</v>
          </cell>
          <cell r="H138" t="str">
            <v>M</v>
          </cell>
        </row>
        <row r="139">
          <cell r="C139" t="str">
            <v>455.C342</v>
          </cell>
          <cell r="D139" t="str">
            <v>CF - Armação Comum</v>
          </cell>
          <cell r="E139" t="str">
            <v>455C128</v>
          </cell>
          <cell r="F139">
            <v>1487.8</v>
          </cell>
          <cell r="H139" t="str">
            <v>TN</v>
          </cell>
        </row>
        <row r="140">
          <cell r="C140" t="str">
            <v>455.C343</v>
          </cell>
          <cell r="D140" t="str">
            <v>CF - Fornecimento Instalação Tirantes</v>
          </cell>
          <cell r="E140" t="str">
            <v>455C128</v>
          </cell>
          <cell r="F140">
            <v>2023</v>
          </cell>
          <cell r="G140">
            <v>647.94000000000005</v>
          </cell>
          <cell r="H140" t="str">
            <v>M</v>
          </cell>
        </row>
        <row r="141">
          <cell r="C141" t="str">
            <v>455.C345</v>
          </cell>
          <cell r="D141" t="str">
            <v>CF - Acabamentos</v>
          </cell>
          <cell r="E141" t="str">
            <v>455C128</v>
          </cell>
          <cell r="H141" t="str">
            <v>VB</v>
          </cell>
        </row>
        <row r="142">
          <cell r="C142" t="str">
            <v>455.C346</v>
          </cell>
          <cell r="D142" t="str">
            <v>CF - Perfurações e Injeções</v>
          </cell>
          <cell r="E142" t="str">
            <v>455C128</v>
          </cell>
          <cell r="H142" t="str">
            <v>M</v>
          </cell>
        </row>
        <row r="143">
          <cell r="C143" t="str">
            <v>455.C347</v>
          </cell>
          <cell r="D143" t="str">
            <v>CF - Contingências</v>
          </cell>
          <cell r="E143" t="str">
            <v>455C128</v>
          </cell>
          <cell r="H143" t="str">
            <v>VB</v>
          </cell>
        </row>
        <row r="144">
          <cell r="C144" t="str">
            <v>455.C348</v>
          </cell>
          <cell r="D144" t="str">
            <v>SE - Desmatamento e Destocamento</v>
          </cell>
          <cell r="E144" t="str">
            <v>455C129</v>
          </cell>
          <cell r="H144" t="str">
            <v>M2</v>
          </cell>
        </row>
        <row r="145">
          <cell r="C145" t="str">
            <v>455.C349</v>
          </cell>
          <cell r="D145" t="str">
            <v>SE - Escavação 1ª e 2ª Categoria</v>
          </cell>
          <cell r="E145" t="str">
            <v>455C129</v>
          </cell>
          <cell r="F145">
            <v>37460.879999999997</v>
          </cell>
          <cell r="G145">
            <v>37460.879999999997</v>
          </cell>
          <cell r="H145" t="str">
            <v>M3C</v>
          </cell>
        </row>
        <row r="146">
          <cell r="C146" t="str">
            <v>455.C350</v>
          </cell>
          <cell r="D146" t="str">
            <v>SE - Transporte Material 1ª e 2ª Cat.</v>
          </cell>
          <cell r="E146" t="str">
            <v>455C129</v>
          </cell>
          <cell r="F146">
            <v>37460.879999999997</v>
          </cell>
          <cell r="G146">
            <v>37460.879999999997</v>
          </cell>
          <cell r="H146" t="str">
            <v>M3C</v>
          </cell>
        </row>
        <row r="147">
          <cell r="C147" t="str">
            <v>455.C351</v>
          </cell>
          <cell r="D147" t="str">
            <v>SE - Escavação 3ª Categoria - Céu Aberto</v>
          </cell>
          <cell r="E147" t="str">
            <v>455C129</v>
          </cell>
          <cell r="F147">
            <v>36413.99</v>
          </cell>
          <cell r="G147">
            <v>32043.99</v>
          </cell>
          <cell r="H147" t="str">
            <v>M3C</v>
          </cell>
        </row>
        <row r="148">
          <cell r="C148" t="str">
            <v>455.C352</v>
          </cell>
          <cell r="D148" t="str">
            <v>SE - Transporte Material 3ª Categoria</v>
          </cell>
          <cell r="E148" t="str">
            <v>455C129</v>
          </cell>
          <cell r="F148">
            <v>36413.99</v>
          </cell>
          <cell r="G148">
            <v>32043.99</v>
          </cell>
          <cell r="H148" t="str">
            <v>M3C</v>
          </cell>
        </row>
        <row r="149">
          <cell r="C149" t="str">
            <v>455.C355</v>
          </cell>
          <cell r="D149" t="str">
            <v>SE - Concreto Convencional</v>
          </cell>
          <cell r="E149" t="str">
            <v>455C129</v>
          </cell>
          <cell r="F149">
            <v>1579</v>
          </cell>
          <cell r="H149" t="str">
            <v>M3</v>
          </cell>
        </row>
        <row r="150">
          <cell r="C150" t="str">
            <v>455.C357</v>
          </cell>
          <cell r="D150" t="str">
            <v>SE - Formas Blocos/Vigas de Fundação</v>
          </cell>
          <cell r="E150" t="str">
            <v>455C129</v>
          </cell>
          <cell r="F150">
            <v>55</v>
          </cell>
          <cell r="H150" t="str">
            <v>M2</v>
          </cell>
        </row>
        <row r="151">
          <cell r="C151" t="str">
            <v>455.C358</v>
          </cell>
          <cell r="D151" t="str">
            <v>SE - Formas Pilares e Paredes</v>
          </cell>
          <cell r="E151" t="str">
            <v>455C129</v>
          </cell>
          <cell r="F151">
            <v>1197</v>
          </cell>
          <cell r="H151" t="str">
            <v>M2</v>
          </cell>
        </row>
        <row r="152">
          <cell r="C152" t="str">
            <v>455.C359</v>
          </cell>
          <cell r="D152" t="str">
            <v>SE - Formas Lajes e Vigas</v>
          </cell>
          <cell r="E152" t="str">
            <v>455C129</v>
          </cell>
          <cell r="F152">
            <v>438</v>
          </cell>
          <cell r="H152" t="str">
            <v>M2</v>
          </cell>
        </row>
        <row r="153">
          <cell r="C153" t="str">
            <v>455.C362</v>
          </cell>
          <cell r="D153" t="str">
            <v>SE - Formas Drenagem</v>
          </cell>
          <cell r="E153" t="str">
            <v>455C129</v>
          </cell>
          <cell r="F153">
            <v>5</v>
          </cell>
          <cell r="H153" t="str">
            <v>M2</v>
          </cell>
        </row>
        <row r="154">
          <cell r="C154" t="str">
            <v>455.C364</v>
          </cell>
          <cell r="D154" t="str">
            <v>SE - Armação Comum</v>
          </cell>
          <cell r="E154" t="str">
            <v>455C129</v>
          </cell>
          <cell r="F154">
            <v>56.65</v>
          </cell>
          <cell r="H154" t="str">
            <v>TN</v>
          </cell>
        </row>
        <row r="155">
          <cell r="C155" t="str">
            <v>455.C366</v>
          </cell>
          <cell r="D155" t="str">
            <v>SE - Acabamentos</v>
          </cell>
          <cell r="E155" t="str">
            <v>455C129</v>
          </cell>
          <cell r="H155" t="str">
            <v>VB</v>
          </cell>
        </row>
        <row r="156">
          <cell r="C156" t="str">
            <v>455.C403</v>
          </cell>
          <cell r="D156" t="str">
            <v>BP - Formas de Transição</v>
          </cell>
          <cell r="E156" t="str">
            <v>455C123</v>
          </cell>
          <cell r="H156" t="str">
            <v>M2</v>
          </cell>
        </row>
        <row r="157">
          <cell r="C157" t="str">
            <v>455.C410</v>
          </cell>
          <cell r="D157" t="str">
            <v>BP - Fornecimento Instalação Tirantes</v>
          </cell>
          <cell r="E157" t="str">
            <v>455C123</v>
          </cell>
          <cell r="F157">
            <v>680</v>
          </cell>
          <cell r="H157" t="str">
            <v>M</v>
          </cell>
        </row>
        <row r="158">
          <cell r="C158" t="str">
            <v>455.C431</v>
          </cell>
          <cell r="D158" t="str">
            <v>VT - Embutidos não Metálicos</v>
          </cell>
          <cell r="E158" t="str">
            <v>455C121</v>
          </cell>
          <cell r="F158">
            <v>100</v>
          </cell>
          <cell r="H158" t="str">
            <v>M</v>
          </cell>
        </row>
        <row r="159">
          <cell r="C159" t="str">
            <v>455.C435</v>
          </cell>
          <cell r="D159" t="str">
            <v>BP - Embutidos não Metálicos</v>
          </cell>
          <cell r="E159" t="str">
            <v>455C123</v>
          </cell>
          <cell r="F159">
            <v>2600</v>
          </cell>
          <cell r="H159" t="str">
            <v>M</v>
          </cell>
        </row>
        <row r="160">
          <cell r="C160" t="str">
            <v>455.C439</v>
          </cell>
          <cell r="D160" t="str">
            <v>TA - Embutidos não Metálicos</v>
          </cell>
          <cell r="E160" t="str">
            <v>455C124</v>
          </cell>
          <cell r="F160">
            <v>80</v>
          </cell>
          <cell r="H160" t="str">
            <v>M</v>
          </cell>
        </row>
        <row r="161">
          <cell r="C161" t="str">
            <v>455.C443</v>
          </cell>
          <cell r="D161" t="str">
            <v>CFÇ - Embutidos não Metálicos</v>
          </cell>
          <cell r="E161" t="str">
            <v>455C127</v>
          </cell>
          <cell r="F161">
            <v>150</v>
          </cell>
          <cell r="H161" t="str">
            <v>M</v>
          </cell>
        </row>
        <row r="162">
          <cell r="C162" t="str">
            <v>455.C447</v>
          </cell>
          <cell r="D162" t="str">
            <v>CF - Embutidos não Metálicos</v>
          </cell>
          <cell r="E162" t="str">
            <v>455C128</v>
          </cell>
          <cell r="F162">
            <v>550</v>
          </cell>
          <cell r="H162" t="str">
            <v>M</v>
          </cell>
        </row>
        <row r="163">
          <cell r="C163" t="str">
            <v>455.C451</v>
          </cell>
          <cell r="D163" t="str">
            <v>SE - Embutidos não Metálicos</v>
          </cell>
          <cell r="E163" t="str">
            <v>455C129</v>
          </cell>
          <cell r="F163">
            <v>10</v>
          </cell>
          <cell r="H163" t="str">
            <v>M</v>
          </cell>
        </row>
        <row r="164">
          <cell r="C164" t="str">
            <v>455.C454</v>
          </cell>
          <cell r="D164" t="str">
            <v>JAZIDA 14J-Desmatamento e Destocamento</v>
          </cell>
          <cell r="E164" t="str">
            <v>455C123</v>
          </cell>
          <cell r="H164" t="str">
            <v>M2</v>
          </cell>
        </row>
        <row r="165">
          <cell r="C165" t="str">
            <v>455.C465</v>
          </cell>
          <cell r="D165" t="str">
            <v>VT - Transporte Material Vegetal</v>
          </cell>
          <cell r="E165" t="str">
            <v>455C121</v>
          </cell>
          <cell r="F165">
            <v>3207.26</v>
          </cell>
          <cell r="G165">
            <v>3207.26</v>
          </cell>
          <cell r="H165" t="str">
            <v>M3C</v>
          </cell>
        </row>
        <row r="166">
          <cell r="C166" t="str">
            <v>455.C466</v>
          </cell>
          <cell r="D166" t="str">
            <v>VT - Formas de Tela</v>
          </cell>
          <cell r="E166" t="str">
            <v>455C121</v>
          </cell>
          <cell r="F166">
            <v>1100</v>
          </cell>
          <cell r="H166" t="str">
            <v>M2</v>
          </cell>
        </row>
        <row r="167">
          <cell r="C167" t="str">
            <v>455.C467</v>
          </cell>
          <cell r="D167" t="str">
            <v>VT - Formas de Curva</v>
          </cell>
          <cell r="E167" t="str">
            <v>455C121</v>
          </cell>
          <cell r="F167">
            <v>1260</v>
          </cell>
          <cell r="H167" t="str">
            <v>M2</v>
          </cell>
        </row>
        <row r="168">
          <cell r="C168" t="str">
            <v>455.C468</v>
          </cell>
          <cell r="D168" t="str">
            <v>VT -Bomb/to Águas Pluviais e Infiltração</v>
          </cell>
          <cell r="E168" t="str">
            <v>455C121</v>
          </cell>
          <cell r="H168" t="str">
            <v>VB</v>
          </cell>
        </row>
        <row r="169">
          <cell r="C169" t="str">
            <v>455.C469</v>
          </cell>
          <cell r="D169" t="str">
            <v>VT - Manutenção de Área Ensecada</v>
          </cell>
          <cell r="E169" t="str">
            <v>455C121</v>
          </cell>
          <cell r="H169" t="str">
            <v>VB</v>
          </cell>
        </row>
        <row r="170">
          <cell r="C170" t="str">
            <v>455.C470</v>
          </cell>
          <cell r="D170" t="str">
            <v>VT - Perfurações e Injeções - Tampão</v>
          </cell>
          <cell r="E170" t="str">
            <v>455C121</v>
          </cell>
          <cell r="F170">
            <v>639.64</v>
          </cell>
          <cell r="H170" t="str">
            <v>M</v>
          </cell>
        </row>
        <row r="171">
          <cell r="C171" t="str">
            <v>455.C471</v>
          </cell>
          <cell r="D171" t="str">
            <v>BP - Transporte de Material Vegetal</v>
          </cell>
          <cell r="E171" t="str">
            <v>455C123</v>
          </cell>
          <cell r="H171" t="str">
            <v>M3C</v>
          </cell>
        </row>
        <row r="172">
          <cell r="C172" t="str">
            <v>455.C472</v>
          </cell>
          <cell r="D172" t="str">
            <v>BP - Formas Curvas de Madeira</v>
          </cell>
          <cell r="E172" t="str">
            <v>455C123</v>
          </cell>
          <cell r="F172">
            <v>3257.3</v>
          </cell>
          <cell r="H172" t="str">
            <v>M2</v>
          </cell>
        </row>
        <row r="173">
          <cell r="C173" t="str">
            <v>455.C473</v>
          </cell>
          <cell r="D173" t="str">
            <v>BP - Bomb/to Ág Pluviais E Infiltração</v>
          </cell>
          <cell r="E173" t="str">
            <v>455C123</v>
          </cell>
          <cell r="H173" t="str">
            <v>VB</v>
          </cell>
        </row>
        <row r="174">
          <cell r="C174" t="str">
            <v>455.C474</v>
          </cell>
          <cell r="D174" t="str">
            <v>TA - Transporte de Material Vegetal</v>
          </cell>
          <cell r="E174" t="str">
            <v>455C124</v>
          </cell>
          <cell r="F174">
            <v>29038.27</v>
          </cell>
          <cell r="G174">
            <v>29038.27</v>
          </cell>
          <cell r="H174" t="str">
            <v>M3C</v>
          </cell>
        </row>
        <row r="175">
          <cell r="C175" t="str">
            <v>455.C475</v>
          </cell>
          <cell r="D175" t="str">
            <v>TA - Formas Deslizante</v>
          </cell>
          <cell r="E175" t="str">
            <v>455C124</v>
          </cell>
          <cell r="F175">
            <v>1671.94</v>
          </cell>
          <cell r="H175" t="str">
            <v>M2</v>
          </cell>
        </row>
        <row r="176">
          <cell r="C176" t="str">
            <v>455.C476</v>
          </cell>
          <cell r="D176" t="str">
            <v>TA - Formas de Tela</v>
          </cell>
          <cell r="E176" t="str">
            <v>455C124</v>
          </cell>
          <cell r="F176">
            <v>812.98</v>
          </cell>
          <cell r="H176" t="str">
            <v>M2</v>
          </cell>
        </row>
        <row r="177">
          <cell r="C177" t="str">
            <v>455.C477</v>
          </cell>
          <cell r="D177" t="str">
            <v>TA - Formas Curva</v>
          </cell>
          <cell r="E177" t="str">
            <v>455C124</v>
          </cell>
          <cell r="F177">
            <v>230.36</v>
          </cell>
          <cell r="H177" t="str">
            <v>M2</v>
          </cell>
        </row>
        <row r="178">
          <cell r="C178" t="str">
            <v>455.C478</v>
          </cell>
          <cell r="D178" t="str">
            <v>TA - Bomb/to Água Pluviais e Infiltração</v>
          </cell>
          <cell r="E178" t="str">
            <v>455C124</v>
          </cell>
          <cell r="H178" t="str">
            <v>VB</v>
          </cell>
        </row>
        <row r="179">
          <cell r="C179" t="str">
            <v>455.C479</v>
          </cell>
          <cell r="D179" t="str">
            <v>TA - Acabamentos</v>
          </cell>
          <cell r="E179" t="str">
            <v>455C124</v>
          </cell>
          <cell r="H179" t="str">
            <v>VB</v>
          </cell>
        </row>
        <row r="180">
          <cell r="C180" t="str">
            <v>455.C480</v>
          </cell>
          <cell r="D180" t="str">
            <v>TA - Instrumentação</v>
          </cell>
          <cell r="E180" t="str">
            <v>455C124</v>
          </cell>
          <cell r="H180" t="str">
            <v>VB</v>
          </cell>
        </row>
        <row r="181">
          <cell r="C181" t="str">
            <v>455.C481</v>
          </cell>
          <cell r="D181" t="str">
            <v>TA - Perfurações e Injeções</v>
          </cell>
          <cell r="E181" t="str">
            <v>455C124</v>
          </cell>
          <cell r="F181">
            <v>168.33</v>
          </cell>
          <cell r="H181" t="str">
            <v>M</v>
          </cell>
        </row>
        <row r="182">
          <cell r="C182" t="str">
            <v>455.C482</v>
          </cell>
          <cell r="D182" t="str">
            <v>CFÇ - Formas Deslizantes</v>
          </cell>
          <cell r="E182" t="str">
            <v>455C127</v>
          </cell>
          <cell r="H182" t="str">
            <v>M2</v>
          </cell>
        </row>
        <row r="183">
          <cell r="C183" t="str">
            <v>455.C483</v>
          </cell>
          <cell r="D183" t="str">
            <v>CFÇ - Perfurações e Injeções</v>
          </cell>
          <cell r="E183" t="str">
            <v>455C127</v>
          </cell>
          <cell r="F183">
            <v>1234.4100000000001</v>
          </cell>
          <cell r="H183" t="str">
            <v>M</v>
          </cell>
        </row>
        <row r="184">
          <cell r="C184" t="str">
            <v>455.C484</v>
          </cell>
          <cell r="D184" t="str">
            <v>CFÇ - Bomb/to Ág Pluviais e Infiltração</v>
          </cell>
          <cell r="E184" t="str">
            <v>455C127</v>
          </cell>
          <cell r="H184" t="str">
            <v>VB</v>
          </cell>
        </row>
        <row r="185">
          <cell r="C185" t="str">
            <v>455.C485</v>
          </cell>
          <cell r="D185" t="str">
            <v>CF - Transporte de Material Vegetal</v>
          </cell>
          <cell r="E185" t="str">
            <v>455C128</v>
          </cell>
          <cell r="F185">
            <v>20499.28</v>
          </cell>
          <cell r="G185">
            <v>20499.28</v>
          </cell>
          <cell r="H185" t="str">
            <v>M3C</v>
          </cell>
        </row>
        <row r="186">
          <cell r="C186" t="str">
            <v>455.C486</v>
          </cell>
          <cell r="D186" t="str">
            <v>CF - Formas de Tela</v>
          </cell>
          <cell r="E186" t="str">
            <v>455C128</v>
          </cell>
          <cell r="F186">
            <v>608</v>
          </cell>
          <cell r="H186" t="str">
            <v>M2</v>
          </cell>
        </row>
        <row r="187">
          <cell r="C187" t="str">
            <v>455.C487</v>
          </cell>
          <cell r="D187" t="str">
            <v>CF -Bomb/to Águas Pluviais e Infiltração</v>
          </cell>
          <cell r="E187" t="str">
            <v>455C128</v>
          </cell>
          <cell r="H187" t="str">
            <v>VB</v>
          </cell>
        </row>
        <row r="188">
          <cell r="C188" t="str">
            <v>455.C488</v>
          </cell>
          <cell r="D188" t="str">
            <v>CF - Instrumentação</v>
          </cell>
          <cell r="E188" t="str">
            <v>455C128</v>
          </cell>
          <cell r="H188" t="str">
            <v>VB</v>
          </cell>
        </row>
        <row r="189">
          <cell r="C189" t="str">
            <v>455.C489</v>
          </cell>
          <cell r="D189" t="str">
            <v>CF - Perfuração Drenos Profundos</v>
          </cell>
          <cell r="E189" t="str">
            <v>455C128</v>
          </cell>
          <cell r="H189" t="str">
            <v>M</v>
          </cell>
        </row>
        <row r="190">
          <cell r="C190" t="str">
            <v>455.C491</v>
          </cell>
          <cell r="D190" t="str">
            <v>SE - Transporte Material Vegetal</v>
          </cell>
          <cell r="E190" t="str">
            <v>455C129</v>
          </cell>
          <cell r="H190" t="str">
            <v>M3C</v>
          </cell>
        </row>
        <row r="191">
          <cell r="C191" t="str">
            <v>455.C492</v>
          </cell>
          <cell r="D191" t="str">
            <v>SE - Bomb/to Águas Pluviais Infiltração</v>
          </cell>
          <cell r="E191" t="str">
            <v>455C129</v>
          </cell>
          <cell r="H191" t="str">
            <v>VB</v>
          </cell>
        </row>
        <row r="192">
          <cell r="C192" t="str">
            <v>455.C493</v>
          </cell>
          <cell r="D192" t="str">
            <v>SE - Lastro de Brita</v>
          </cell>
          <cell r="E192" t="str">
            <v>455C129</v>
          </cell>
          <cell r="H192" t="str">
            <v>VB</v>
          </cell>
        </row>
        <row r="193">
          <cell r="C193" t="str">
            <v>455.C496</v>
          </cell>
          <cell r="D193" t="str">
            <v>Sondagem Geral - SV PRELIM</v>
          </cell>
          <cell r="E193" t="str">
            <v>455C133</v>
          </cell>
          <cell r="H193" t="str">
            <v>VB</v>
          </cell>
        </row>
        <row r="194">
          <cell r="C194" t="str">
            <v>455.C497</v>
          </cell>
          <cell r="D194" t="str">
            <v>VT - Acabamentos</v>
          </cell>
          <cell r="E194" t="str">
            <v>455C121</v>
          </cell>
          <cell r="H194" t="str">
            <v>VB</v>
          </cell>
        </row>
        <row r="195">
          <cell r="C195" t="str">
            <v>455.C498</v>
          </cell>
          <cell r="D195" t="str">
            <v>Acampamento de Cotiporã</v>
          </cell>
          <cell r="E195" t="str">
            <v>455C111</v>
          </cell>
          <cell r="G195">
            <v>35.07</v>
          </cell>
          <cell r="H195" t="str">
            <v>VB</v>
          </cell>
        </row>
        <row r="196">
          <cell r="C196" t="str">
            <v>455.C499</v>
          </cell>
          <cell r="D196" t="str">
            <v>Ponte de Serviço</v>
          </cell>
          <cell r="E196" t="str">
            <v>455C111</v>
          </cell>
          <cell r="G196">
            <v>53.316000000000003</v>
          </cell>
          <cell r="H196" t="str">
            <v>VB</v>
          </cell>
        </row>
        <row r="197">
          <cell r="C197" t="str">
            <v>455.C500</v>
          </cell>
          <cell r="D197" t="str">
            <v>Acampamento de Coitiporã</v>
          </cell>
          <cell r="E197" t="str">
            <v>455C113</v>
          </cell>
          <cell r="H197" t="str">
            <v>VB</v>
          </cell>
        </row>
        <row r="198">
          <cell r="C198" t="str">
            <v>455.C501</v>
          </cell>
          <cell r="D198" t="str">
            <v>TD - Escavação 3ª Categoria - Abóboda</v>
          </cell>
          <cell r="E198" t="str">
            <v>455C121</v>
          </cell>
          <cell r="H198" t="str">
            <v>M3C</v>
          </cell>
        </row>
        <row r="199">
          <cell r="C199" t="str">
            <v>455.C502</v>
          </cell>
          <cell r="D199" t="str">
            <v>TD - Transp Material 3ª Cat(DMT=1,5 km)</v>
          </cell>
          <cell r="E199" t="str">
            <v>455C121</v>
          </cell>
          <cell r="H199" t="str">
            <v>M3C</v>
          </cell>
        </row>
        <row r="200">
          <cell r="C200" t="str">
            <v>455.C503</v>
          </cell>
          <cell r="D200" t="str">
            <v>TD - Escavação 3ª Categoria - Rebaixo</v>
          </cell>
          <cell r="E200" t="str">
            <v>455C121</v>
          </cell>
          <cell r="H200" t="str">
            <v>M3C</v>
          </cell>
        </row>
        <row r="201">
          <cell r="C201" t="str">
            <v>455.C504</v>
          </cell>
          <cell r="D201" t="str">
            <v>TD - Transport Material 3ª Cat (DMT =1)</v>
          </cell>
          <cell r="E201" t="str">
            <v>455C121</v>
          </cell>
          <cell r="H201" t="str">
            <v>M3C</v>
          </cell>
        </row>
        <row r="202">
          <cell r="C202" t="str">
            <v>455.C505</v>
          </cell>
          <cell r="D202" t="str">
            <v>VT - Enrocamento Lançado - Ensecadeira</v>
          </cell>
          <cell r="E202" t="str">
            <v>455C121</v>
          </cell>
          <cell r="F202">
            <v>26540.2</v>
          </cell>
          <cell r="G202">
            <v>26540.2</v>
          </cell>
          <cell r="H202" t="str">
            <v>M3C</v>
          </cell>
        </row>
        <row r="203">
          <cell r="C203" t="str">
            <v>455.C506</v>
          </cell>
          <cell r="D203" t="str">
            <v>VT - Enrocamento Compactado - Ensecad</v>
          </cell>
          <cell r="E203" t="str">
            <v>455C121</v>
          </cell>
          <cell r="H203" t="str">
            <v>M3C</v>
          </cell>
        </row>
        <row r="204">
          <cell r="C204" t="str">
            <v>455.C507</v>
          </cell>
          <cell r="D204" t="str">
            <v>VT - Aterro Lançado - Ensecadeira</v>
          </cell>
          <cell r="E204" t="str">
            <v>455C121</v>
          </cell>
          <cell r="F204">
            <v>17558.93</v>
          </cell>
          <cell r="G204">
            <v>17000</v>
          </cell>
          <cell r="H204" t="str">
            <v>M3A</v>
          </cell>
        </row>
        <row r="205">
          <cell r="C205" t="str">
            <v>455.C508</v>
          </cell>
          <cell r="D205" t="str">
            <v>VT - Aterro Compactado - Ensecadeira</v>
          </cell>
          <cell r="E205" t="str">
            <v>455C121</v>
          </cell>
          <cell r="F205">
            <v>88363.92</v>
          </cell>
          <cell r="G205">
            <v>80877.05</v>
          </cell>
          <cell r="H205" t="str">
            <v>M3A</v>
          </cell>
        </row>
        <row r="206">
          <cell r="C206" t="str">
            <v>455.C509</v>
          </cell>
          <cell r="D206" t="str">
            <v>VT - Transição Lançada - Ensecadeira</v>
          </cell>
          <cell r="E206" t="str">
            <v>455C121</v>
          </cell>
          <cell r="H206" t="str">
            <v>M3A</v>
          </cell>
        </row>
        <row r="207">
          <cell r="C207" t="str">
            <v>455.C510</v>
          </cell>
          <cell r="D207" t="str">
            <v>VT - Transição Compactada - Ensecadeira</v>
          </cell>
          <cell r="E207" t="str">
            <v>455C121</v>
          </cell>
          <cell r="H207" t="str">
            <v>M3A</v>
          </cell>
        </row>
        <row r="208">
          <cell r="C208" t="str">
            <v>455.C511</v>
          </cell>
          <cell r="D208" t="str">
            <v>VT - Remoção da Ensecadeira</v>
          </cell>
          <cell r="E208" t="str">
            <v>455C121</v>
          </cell>
          <cell r="F208">
            <v>51044</v>
          </cell>
          <cell r="H208" t="str">
            <v>M3C</v>
          </cell>
        </row>
        <row r="209">
          <cell r="C209" t="str">
            <v>455.C512</v>
          </cell>
          <cell r="D209" t="str">
            <v>VT - Transp Material Remoção Ensecad.</v>
          </cell>
          <cell r="E209" t="str">
            <v>455C121</v>
          </cell>
          <cell r="F209">
            <v>51044</v>
          </cell>
          <cell r="H209" t="str">
            <v>M3C</v>
          </cell>
        </row>
        <row r="210">
          <cell r="C210" t="str">
            <v>455.C513</v>
          </cell>
          <cell r="D210" t="str">
            <v>VT - Transp. e Colocação de - Pré-mol</v>
          </cell>
          <cell r="E210" t="str">
            <v>455C121</v>
          </cell>
          <cell r="F210">
            <v>174.36</v>
          </cell>
          <cell r="H210" t="str">
            <v>M3</v>
          </cell>
        </row>
        <row r="211">
          <cell r="C211" t="str">
            <v>455.C514</v>
          </cell>
          <cell r="D211" t="str">
            <v>VT - Concreto Secundário</v>
          </cell>
          <cell r="E211" t="str">
            <v>455C121</v>
          </cell>
          <cell r="F211">
            <v>450</v>
          </cell>
          <cell r="H211" t="str">
            <v>M3</v>
          </cell>
        </row>
        <row r="212">
          <cell r="C212" t="str">
            <v>455.C515</v>
          </cell>
          <cell r="D212" t="str">
            <v>VT - Formas Transição</v>
          </cell>
          <cell r="E212" t="str">
            <v>455C121</v>
          </cell>
          <cell r="H212" t="str">
            <v>M2</v>
          </cell>
        </row>
        <row r="213">
          <cell r="C213" t="str">
            <v>455.C516</v>
          </cell>
          <cell r="D213" t="str">
            <v>VT - Armação Protendida</v>
          </cell>
          <cell r="E213" t="str">
            <v>455C121</v>
          </cell>
          <cell r="F213">
            <v>56</v>
          </cell>
          <cell r="H213" t="str">
            <v>T</v>
          </cell>
        </row>
        <row r="214">
          <cell r="C214" t="str">
            <v>455.C517</v>
          </cell>
          <cell r="D214" t="str">
            <v>MUROS-VT/BP-JUS - Prep. Fund. Estrutura</v>
          </cell>
          <cell r="E214" t="str">
            <v>455C121</v>
          </cell>
          <cell r="F214">
            <v>300</v>
          </cell>
          <cell r="H214" t="str">
            <v>M3</v>
          </cell>
        </row>
        <row r="215">
          <cell r="C215" t="str">
            <v>455.C518</v>
          </cell>
          <cell r="D215" t="str">
            <v>MUROS-VT/BP-JUS - Concreto Reg. Fundação</v>
          </cell>
          <cell r="E215" t="str">
            <v>455C121</v>
          </cell>
          <cell r="F215">
            <v>300</v>
          </cell>
          <cell r="H215" t="str">
            <v>M3</v>
          </cell>
        </row>
        <row r="216">
          <cell r="C216" t="str">
            <v>455.C519</v>
          </cell>
          <cell r="D216" t="str">
            <v>MUROS-VT/BP-JUS - Concreto Conv. (CCCC)</v>
          </cell>
          <cell r="E216" t="str">
            <v>455C121</v>
          </cell>
          <cell r="F216">
            <v>3000</v>
          </cell>
          <cell r="H216" t="str">
            <v>M3</v>
          </cell>
        </row>
        <row r="217">
          <cell r="C217" t="str">
            <v>455.C520</v>
          </cell>
          <cell r="D217" t="str">
            <v>MUROS-VT/BP-JUS - Transp. Coloc. Pré-mol</v>
          </cell>
          <cell r="E217" t="str">
            <v>455C121</v>
          </cell>
          <cell r="F217">
            <v>500</v>
          </cell>
          <cell r="H217" t="str">
            <v>M3</v>
          </cell>
        </row>
        <row r="218">
          <cell r="C218" t="str">
            <v>455.C521</v>
          </cell>
          <cell r="D218" t="str">
            <v>MUROS-VT/BP-JUS - Formas Bloco/Viga Fund</v>
          </cell>
          <cell r="E218" t="str">
            <v>455C121</v>
          </cell>
          <cell r="H218" t="str">
            <v>M2</v>
          </cell>
        </row>
        <row r="219">
          <cell r="C219" t="str">
            <v>455.C522</v>
          </cell>
          <cell r="D219" t="str">
            <v>MUROS-VT/BP-JUS - Formas Pilares/Parede</v>
          </cell>
          <cell r="E219" t="str">
            <v>455C121</v>
          </cell>
          <cell r="F219">
            <v>300</v>
          </cell>
          <cell r="H219" t="str">
            <v>M2</v>
          </cell>
        </row>
        <row r="220">
          <cell r="C220" t="str">
            <v>455.C523</v>
          </cell>
          <cell r="D220" t="str">
            <v>MUROS-VT/BP-JUS - Formas Lajes e Vigas</v>
          </cell>
          <cell r="E220" t="str">
            <v>455C121</v>
          </cell>
          <cell r="F220">
            <v>300</v>
          </cell>
          <cell r="H220" t="str">
            <v>M2</v>
          </cell>
        </row>
        <row r="221">
          <cell r="C221" t="str">
            <v>455.C524</v>
          </cell>
          <cell r="D221" t="str">
            <v>MUROS-VT/BP-JUS - Formas de Tela</v>
          </cell>
          <cell r="E221" t="str">
            <v>455C121</v>
          </cell>
          <cell r="H221" t="str">
            <v>M2</v>
          </cell>
        </row>
        <row r="222">
          <cell r="C222" t="str">
            <v>455.C525</v>
          </cell>
          <cell r="D222" t="str">
            <v>MUROS-VT/BP-JUS - Formas de Curva</v>
          </cell>
          <cell r="E222" t="str">
            <v>455C121</v>
          </cell>
          <cell r="H222" t="str">
            <v>M2</v>
          </cell>
        </row>
        <row r="223">
          <cell r="C223" t="str">
            <v>455.C526</v>
          </cell>
          <cell r="D223" t="str">
            <v>MUROS-VT/BP-JUS - Formas Deslizantes</v>
          </cell>
          <cell r="E223" t="str">
            <v>455C121</v>
          </cell>
          <cell r="F223">
            <v>1500</v>
          </cell>
          <cell r="H223" t="str">
            <v>M2</v>
          </cell>
        </row>
        <row r="224">
          <cell r="C224" t="str">
            <v>455.C527</v>
          </cell>
          <cell r="D224" t="str">
            <v>MUROS-VT/BP-JUS - Armação Comum</v>
          </cell>
          <cell r="E224" t="str">
            <v>455C121</v>
          </cell>
          <cell r="F224">
            <v>210</v>
          </cell>
          <cell r="H224" t="str">
            <v>T</v>
          </cell>
        </row>
        <row r="225">
          <cell r="C225" t="str">
            <v>455.C528</v>
          </cell>
          <cell r="D225" t="str">
            <v>VT - Instrumentação</v>
          </cell>
          <cell r="E225" t="str">
            <v>455C121</v>
          </cell>
          <cell r="H225" t="str">
            <v>VB</v>
          </cell>
        </row>
        <row r="226">
          <cell r="C226" t="str">
            <v>455.C529</v>
          </cell>
          <cell r="D226" t="str">
            <v>VT - Concreto Projetado</v>
          </cell>
          <cell r="E226" t="str">
            <v>455C121</v>
          </cell>
          <cell r="F226">
            <v>150</v>
          </cell>
          <cell r="H226" t="str">
            <v>M3</v>
          </cell>
        </row>
        <row r="227">
          <cell r="C227" t="str">
            <v>455.C530</v>
          </cell>
          <cell r="D227" t="str">
            <v>VT - Dreno Horizontal Profundo</v>
          </cell>
          <cell r="E227" t="str">
            <v>455C121</v>
          </cell>
          <cell r="H227" t="str">
            <v>M</v>
          </cell>
        </row>
        <row r="228">
          <cell r="C228" t="str">
            <v>455.C531</v>
          </cell>
          <cell r="D228" t="str">
            <v>VT - Drenagem</v>
          </cell>
          <cell r="E228" t="str">
            <v>455C121</v>
          </cell>
          <cell r="H228" t="str">
            <v>VB</v>
          </cell>
        </row>
        <row r="229">
          <cell r="C229" t="str">
            <v>455.C533</v>
          </cell>
          <cell r="D229" t="str">
            <v>BP - Formas Deslizantes</v>
          </cell>
          <cell r="E229" t="str">
            <v>455C123</v>
          </cell>
          <cell r="H229" t="str">
            <v>M2</v>
          </cell>
        </row>
        <row r="230">
          <cell r="C230" t="str">
            <v>455.C534</v>
          </cell>
          <cell r="D230" t="str">
            <v>BP - Drenagem</v>
          </cell>
          <cell r="E230" t="str">
            <v>455C123</v>
          </cell>
          <cell r="H230" t="str">
            <v>VB</v>
          </cell>
        </row>
        <row r="231">
          <cell r="C231" t="str">
            <v>455.C535</v>
          </cell>
          <cell r="D231" t="str">
            <v>ENS. JUS. - Solo Compactado</v>
          </cell>
          <cell r="E231" t="str">
            <v>455C123</v>
          </cell>
          <cell r="F231">
            <v>4985</v>
          </cell>
          <cell r="H231" t="str">
            <v>M3A</v>
          </cell>
        </row>
        <row r="232">
          <cell r="C232" t="str">
            <v>455.C542</v>
          </cell>
          <cell r="D232" t="str">
            <v>ENS. TA - Remoção Ensecadeira</v>
          </cell>
          <cell r="E232" t="str">
            <v>455C124</v>
          </cell>
          <cell r="H232" t="str">
            <v>M3C</v>
          </cell>
        </row>
        <row r="233">
          <cell r="C233" t="str">
            <v>455.C543</v>
          </cell>
          <cell r="D233" t="str">
            <v>ENS. TA - Transp Material Remoção Ensec</v>
          </cell>
          <cell r="E233" t="str">
            <v>455C124</v>
          </cell>
          <cell r="H233" t="str">
            <v>M3C</v>
          </cell>
        </row>
        <row r="234">
          <cell r="C234" t="str">
            <v>455.C544</v>
          </cell>
          <cell r="D234" t="str">
            <v>TA - Transp Colocação Pré-moldados</v>
          </cell>
          <cell r="E234" t="str">
            <v>455C124</v>
          </cell>
          <cell r="F234">
            <v>6</v>
          </cell>
          <cell r="H234" t="str">
            <v>M3</v>
          </cell>
        </row>
        <row r="235">
          <cell r="C235" t="str">
            <v>455.C545</v>
          </cell>
          <cell r="D235" t="str">
            <v>TA - Concreto Secundário</v>
          </cell>
          <cell r="E235" t="str">
            <v>455C124</v>
          </cell>
          <cell r="F235">
            <v>186.28</v>
          </cell>
          <cell r="H235" t="str">
            <v>M3</v>
          </cell>
        </row>
        <row r="236">
          <cell r="C236" t="str">
            <v>455.C546</v>
          </cell>
          <cell r="D236" t="str">
            <v>TA - Drenagem</v>
          </cell>
          <cell r="E236" t="str">
            <v>455C124</v>
          </cell>
          <cell r="H236" t="str">
            <v>VB</v>
          </cell>
        </row>
        <row r="237">
          <cell r="C237" t="str">
            <v>455.C547</v>
          </cell>
          <cell r="D237" t="str">
            <v>CFÇ - Prepar. Fundação Estrutura</v>
          </cell>
          <cell r="E237" t="str">
            <v>455C127</v>
          </cell>
          <cell r="F237">
            <v>120</v>
          </cell>
          <cell r="H237" t="str">
            <v>M2</v>
          </cell>
        </row>
        <row r="238">
          <cell r="C238" t="str">
            <v>455.C548</v>
          </cell>
          <cell r="D238" t="str">
            <v>CFÇ - Concreto Rolado (CCR)</v>
          </cell>
          <cell r="E238" t="str">
            <v>455C127</v>
          </cell>
          <cell r="F238">
            <v>1200</v>
          </cell>
          <cell r="H238" t="str">
            <v>M3</v>
          </cell>
        </row>
        <row r="239">
          <cell r="C239" t="str">
            <v>455.C549</v>
          </cell>
          <cell r="D239" t="str">
            <v>CFÇ - Formas para Lajes e Vigas</v>
          </cell>
          <cell r="E239" t="str">
            <v>455C127</v>
          </cell>
          <cell r="H239" t="str">
            <v>M2</v>
          </cell>
        </row>
        <row r="240">
          <cell r="C240" t="str">
            <v>455.C550</v>
          </cell>
          <cell r="D240" t="str">
            <v>CFÇ - Drenagem</v>
          </cell>
          <cell r="E240" t="str">
            <v>455C127</v>
          </cell>
          <cell r="H240" t="str">
            <v>VB</v>
          </cell>
        </row>
        <row r="241">
          <cell r="C241" t="str">
            <v>455.C551</v>
          </cell>
          <cell r="D241" t="str">
            <v>CFÇ - Escav. 3ª Cat. Subt. Hor</v>
          </cell>
          <cell r="E241" t="str">
            <v>455C127</v>
          </cell>
          <cell r="F241">
            <v>16903</v>
          </cell>
          <cell r="G241">
            <v>12327.01</v>
          </cell>
          <cell r="H241" t="str">
            <v>M3C</v>
          </cell>
        </row>
        <row r="242">
          <cell r="C242" t="str">
            <v>455.C552</v>
          </cell>
          <cell r="D242" t="str">
            <v>CFÇ - Transp Material 3ª Cat. dmt=1</v>
          </cell>
          <cell r="E242" t="str">
            <v>455C127</v>
          </cell>
          <cell r="F242">
            <v>16903</v>
          </cell>
          <cell r="G242">
            <v>12327.01</v>
          </cell>
          <cell r="H242" t="str">
            <v>M3C</v>
          </cell>
        </row>
        <row r="243">
          <cell r="C243" t="str">
            <v>455.C553</v>
          </cell>
          <cell r="D243" t="str">
            <v>CFÇ - Concreto Projetado</v>
          </cell>
          <cell r="E243" t="str">
            <v>455C127</v>
          </cell>
          <cell r="F243">
            <v>295.22000000000003</v>
          </cell>
          <cell r="G243">
            <v>209.22200000000001</v>
          </cell>
          <cell r="H243" t="str">
            <v>M3</v>
          </cell>
        </row>
        <row r="244">
          <cell r="C244" t="str">
            <v>455.C554</v>
          </cell>
          <cell r="D244" t="str">
            <v>CFÇ - Instal. Ancor. CA-50 Ø=2MM</v>
          </cell>
          <cell r="E244" t="str">
            <v>455C127</v>
          </cell>
          <cell r="H244" t="str">
            <v>M</v>
          </cell>
        </row>
        <row r="245">
          <cell r="C245" t="str">
            <v>455.C555</v>
          </cell>
          <cell r="D245" t="str">
            <v>CFÇ - Perfurações e Injeções</v>
          </cell>
          <cell r="E245" t="str">
            <v>455C127</v>
          </cell>
          <cell r="H245" t="str">
            <v>M</v>
          </cell>
        </row>
        <row r="246">
          <cell r="C246" t="str">
            <v>455.C556</v>
          </cell>
          <cell r="D246" t="str">
            <v>CFÇ - Fornecimento  Inst. Tirantes</v>
          </cell>
          <cell r="E246" t="str">
            <v>455C127</v>
          </cell>
          <cell r="F246">
            <v>3474</v>
          </cell>
          <cell r="G246">
            <v>2048</v>
          </cell>
          <cell r="H246" t="str">
            <v>M</v>
          </cell>
        </row>
        <row r="247">
          <cell r="C247" t="str">
            <v>455.C557</v>
          </cell>
          <cell r="D247" t="str">
            <v>ENS. CANAL FUGA - Enrocamento Lançado</v>
          </cell>
          <cell r="E247" t="str">
            <v>455C128</v>
          </cell>
          <cell r="F247">
            <v>10103.58</v>
          </cell>
          <cell r="G247">
            <v>10000</v>
          </cell>
          <cell r="H247" t="str">
            <v>M3A</v>
          </cell>
        </row>
        <row r="248">
          <cell r="C248" t="str">
            <v>455.C558</v>
          </cell>
          <cell r="D248" t="str">
            <v>ENS. CANAL FUGA - Enrocamento Compactado</v>
          </cell>
          <cell r="E248" t="str">
            <v>455C128</v>
          </cell>
          <cell r="H248" t="str">
            <v>M3A</v>
          </cell>
        </row>
        <row r="249">
          <cell r="C249" t="str">
            <v>455.C559</v>
          </cell>
          <cell r="D249" t="str">
            <v>ENS. CANAL FUGA - Aterro Lançado</v>
          </cell>
          <cell r="E249" t="str">
            <v>455C128</v>
          </cell>
          <cell r="H249" t="str">
            <v>M3A</v>
          </cell>
        </row>
        <row r="250">
          <cell r="C250" t="str">
            <v>455.C560</v>
          </cell>
          <cell r="D250" t="str">
            <v>ENS. CANAL FUGA - Aterro Compactado</v>
          </cell>
          <cell r="E250" t="str">
            <v>455C128</v>
          </cell>
          <cell r="F250">
            <v>4984.9799999999996</v>
          </cell>
          <cell r="G250">
            <v>4800</v>
          </cell>
          <cell r="H250" t="str">
            <v>M3A</v>
          </cell>
        </row>
        <row r="251">
          <cell r="C251" t="str">
            <v>455.C561</v>
          </cell>
          <cell r="D251" t="str">
            <v>ENS. CANAL FUGA - Transição Lançada</v>
          </cell>
          <cell r="E251" t="str">
            <v>455C128</v>
          </cell>
          <cell r="H251" t="str">
            <v>M3A</v>
          </cell>
        </row>
        <row r="252">
          <cell r="C252" t="str">
            <v>455.C562</v>
          </cell>
          <cell r="D252" t="str">
            <v>ENS. CANAL FUGA - Transição Compactada</v>
          </cell>
          <cell r="E252" t="str">
            <v>455C128</v>
          </cell>
          <cell r="H252" t="str">
            <v>M3A</v>
          </cell>
        </row>
        <row r="253">
          <cell r="C253" t="str">
            <v>455.C563</v>
          </cell>
          <cell r="D253" t="str">
            <v>ENS. CANAL FUGA - Remoção Ensecadeira</v>
          </cell>
          <cell r="E253" t="str">
            <v>455C128</v>
          </cell>
          <cell r="F253">
            <v>5924</v>
          </cell>
          <cell r="H253" t="str">
            <v>M3C</v>
          </cell>
        </row>
        <row r="254">
          <cell r="C254" t="str">
            <v>455.C564</v>
          </cell>
          <cell r="D254" t="str">
            <v>ENS. CANAL FUGA -Transp Material Remoção</v>
          </cell>
          <cell r="E254" t="str">
            <v>455C128</v>
          </cell>
          <cell r="F254">
            <v>5924</v>
          </cell>
          <cell r="H254" t="str">
            <v>M3C</v>
          </cell>
        </row>
        <row r="255">
          <cell r="C255" t="str">
            <v>455.C565</v>
          </cell>
          <cell r="D255" t="str">
            <v>CF - Concreto Envoltório</v>
          </cell>
          <cell r="E255" t="str">
            <v>455C128</v>
          </cell>
          <cell r="F255">
            <v>5870.98</v>
          </cell>
          <cell r="H255" t="str">
            <v>M3</v>
          </cell>
        </row>
        <row r="256">
          <cell r="C256" t="str">
            <v>455.C566</v>
          </cell>
          <cell r="D256" t="str">
            <v>CF - Transp/Colocação Pré-moldado</v>
          </cell>
          <cell r="E256" t="str">
            <v>455C128</v>
          </cell>
          <cell r="F256">
            <v>49.45</v>
          </cell>
          <cell r="H256" t="str">
            <v>M3</v>
          </cell>
        </row>
        <row r="257">
          <cell r="C257" t="str">
            <v>455.C567</v>
          </cell>
          <cell r="D257" t="str">
            <v>CF - Exec Poço Vertical - Barram. Blind.</v>
          </cell>
          <cell r="E257" t="str">
            <v>455C128</v>
          </cell>
          <cell r="H257" t="str">
            <v>VB</v>
          </cell>
        </row>
        <row r="258">
          <cell r="C258" t="str">
            <v>455.C568</v>
          </cell>
          <cell r="D258" t="str">
            <v>CF - Drenagem</v>
          </cell>
          <cell r="E258" t="str">
            <v>455C128</v>
          </cell>
          <cell r="H258" t="str">
            <v>VB</v>
          </cell>
        </row>
        <row r="259">
          <cell r="C259" t="str">
            <v>455.C569</v>
          </cell>
          <cell r="D259" t="str">
            <v>TÚNEL ACESSO AM-Desmatam. Destocamento</v>
          </cell>
          <cell r="E259" t="str">
            <v>455C128</v>
          </cell>
          <cell r="H259" t="str">
            <v>M2</v>
          </cell>
        </row>
        <row r="260">
          <cell r="C260" t="str">
            <v>455.C570</v>
          </cell>
          <cell r="D260" t="str">
            <v>TÚNEL ACESSO AM-Transp. Material Veget</v>
          </cell>
          <cell r="E260" t="str">
            <v>455C128</v>
          </cell>
          <cell r="H260" t="str">
            <v>M3C</v>
          </cell>
        </row>
        <row r="261">
          <cell r="C261" t="str">
            <v>455.C571</v>
          </cell>
          <cell r="D261" t="str">
            <v>TÚNEL ACESSO AM-Escavação 1ª e 2ª Cat.</v>
          </cell>
          <cell r="E261" t="str">
            <v>455C128</v>
          </cell>
          <cell r="F261">
            <v>15655.78</v>
          </cell>
          <cell r="G261">
            <v>17037.21</v>
          </cell>
          <cell r="H261" t="str">
            <v>M3C</v>
          </cell>
        </row>
        <row r="262">
          <cell r="C262" t="str">
            <v>455.C572</v>
          </cell>
          <cell r="D262" t="str">
            <v>TÚNEL ACESSO AM-Transp Material 1ª e 2ª</v>
          </cell>
          <cell r="E262" t="str">
            <v>455C128</v>
          </cell>
          <cell r="F262">
            <v>15655.78</v>
          </cell>
          <cell r="G262">
            <v>17037.21</v>
          </cell>
          <cell r="H262" t="str">
            <v>M3C</v>
          </cell>
        </row>
        <row r="263">
          <cell r="C263" t="str">
            <v>455.C573</v>
          </cell>
          <cell r="D263" t="str">
            <v>TÚNEL ACESSO AM-Escav. 3ª Cat. Céu Abert</v>
          </cell>
          <cell r="E263" t="str">
            <v>455C128</v>
          </cell>
          <cell r="F263">
            <v>23673.279999999999</v>
          </cell>
          <cell r="G263">
            <v>19257.72</v>
          </cell>
          <cell r="H263" t="str">
            <v>M3C</v>
          </cell>
        </row>
        <row r="264">
          <cell r="C264" t="str">
            <v>455.C574</v>
          </cell>
          <cell r="D264" t="str">
            <v>TÚNEL ACESSO AM-Transp Material 3ª Cat.</v>
          </cell>
          <cell r="E264" t="str">
            <v>455C128</v>
          </cell>
          <cell r="F264">
            <v>23673.279999999999</v>
          </cell>
          <cell r="G264">
            <v>19257.72</v>
          </cell>
          <cell r="H264" t="str">
            <v>M3C</v>
          </cell>
        </row>
        <row r="265">
          <cell r="C265" t="str">
            <v>455.C575</v>
          </cell>
          <cell r="D265" t="str">
            <v>TÚNEL ACESSO AM-Escav. 3ª Categ. Abóboda</v>
          </cell>
          <cell r="E265" t="str">
            <v>455C128</v>
          </cell>
          <cell r="H265" t="str">
            <v>M3C</v>
          </cell>
        </row>
        <row r="266">
          <cell r="C266" t="str">
            <v>455.C576</v>
          </cell>
          <cell r="D266" t="str">
            <v>TÚNEL ACESSO AM-Transp Material 3ª Cat.</v>
          </cell>
          <cell r="E266" t="str">
            <v>455C128</v>
          </cell>
          <cell r="H266" t="str">
            <v>M3C</v>
          </cell>
        </row>
        <row r="267">
          <cell r="C267" t="str">
            <v>455.C577</v>
          </cell>
          <cell r="D267" t="str">
            <v>TÚNEL ACESSO AM-Concreto Projetado</v>
          </cell>
          <cell r="E267" t="str">
            <v>455C128</v>
          </cell>
          <cell r="F267">
            <v>265.04000000000002</v>
          </cell>
          <cell r="G267">
            <v>261.04000000000002</v>
          </cell>
          <cell r="H267" t="str">
            <v>M3</v>
          </cell>
        </row>
        <row r="268">
          <cell r="C268" t="str">
            <v>455.C578</v>
          </cell>
          <cell r="D268" t="str">
            <v>TÚNEL ACESSO AM-Inst. Ancor. CA-50 Ø=25m</v>
          </cell>
          <cell r="E268" t="str">
            <v>455C128</v>
          </cell>
          <cell r="F268">
            <v>734</v>
          </cell>
          <cell r="G268">
            <v>742</v>
          </cell>
          <cell r="H268" t="str">
            <v>M</v>
          </cell>
        </row>
        <row r="269">
          <cell r="C269" t="str">
            <v>455.C579</v>
          </cell>
          <cell r="D269" t="str">
            <v>TÚNEL ACESSO AM-Forn.Inst. Tirantes</v>
          </cell>
          <cell r="E269" t="str">
            <v>455C128</v>
          </cell>
          <cell r="F269">
            <v>3790</v>
          </cell>
          <cell r="G269">
            <v>3044</v>
          </cell>
          <cell r="H269" t="str">
            <v>M</v>
          </cell>
        </row>
        <row r="270">
          <cell r="C270" t="str">
            <v>455.C580</v>
          </cell>
          <cell r="D270" t="str">
            <v>Perfurações e Injeções</v>
          </cell>
          <cell r="E270" t="str">
            <v>455C128</v>
          </cell>
          <cell r="H270" t="str">
            <v>VB</v>
          </cell>
        </row>
        <row r="271">
          <cell r="C271" t="str">
            <v>455.C581</v>
          </cell>
          <cell r="D271" t="str">
            <v>Drenagem</v>
          </cell>
          <cell r="E271" t="str">
            <v>455C128</v>
          </cell>
          <cell r="H271" t="str">
            <v>VB</v>
          </cell>
        </row>
        <row r="272">
          <cell r="C272" t="str">
            <v>455.C582</v>
          </cell>
          <cell r="D272" t="str">
            <v>TÚNEL ACESSO AM - Acabamentos</v>
          </cell>
          <cell r="E272" t="str">
            <v>455C128</v>
          </cell>
          <cell r="H272" t="str">
            <v>VB</v>
          </cell>
        </row>
        <row r="273">
          <cell r="C273" t="str">
            <v>455.C583</v>
          </cell>
          <cell r="D273" t="str">
            <v>TÚNEL ACESSO AM-Desmatam. Destocamento</v>
          </cell>
          <cell r="E273" t="str">
            <v>455C128</v>
          </cell>
          <cell r="H273" t="str">
            <v>M2</v>
          </cell>
        </row>
        <row r="274">
          <cell r="C274" t="str">
            <v>455.C584</v>
          </cell>
          <cell r="D274" t="str">
            <v>TÚNEL ACESSO AM-Transp. Mat. Vegetal</v>
          </cell>
          <cell r="E274" t="str">
            <v>455C128</v>
          </cell>
          <cell r="H274" t="str">
            <v>M3C</v>
          </cell>
        </row>
        <row r="275">
          <cell r="C275" t="str">
            <v>455.C585</v>
          </cell>
          <cell r="D275" t="str">
            <v>TÚNEL ACESSO AM-Escavação 1ª e 2ª Cat.</v>
          </cell>
          <cell r="E275" t="str">
            <v>455C128</v>
          </cell>
          <cell r="H275" t="str">
            <v>M3C</v>
          </cell>
        </row>
        <row r="276">
          <cell r="C276" t="str">
            <v>455.C586</v>
          </cell>
          <cell r="D276" t="str">
            <v>TÚNEL ACESSO AM-Transp Material 1ª e 2ª</v>
          </cell>
          <cell r="E276" t="str">
            <v>455C128</v>
          </cell>
          <cell r="H276" t="str">
            <v>M3C</v>
          </cell>
        </row>
        <row r="277">
          <cell r="C277" t="str">
            <v>455.C587</v>
          </cell>
          <cell r="D277" t="str">
            <v>TÚNEL ACESSO AM-Escav. 3ª Categ.Céu Aber</v>
          </cell>
          <cell r="E277" t="str">
            <v>455C128</v>
          </cell>
          <cell r="H277" t="str">
            <v>M3C</v>
          </cell>
        </row>
        <row r="278">
          <cell r="C278" t="str">
            <v>455.C588</v>
          </cell>
          <cell r="D278" t="str">
            <v>TÚNEL ACESSO AM-Transp Material 3ª Cat.</v>
          </cell>
          <cell r="E278" t="str">
            <v>455C128</v>
          </cell>
          <cell r="H278" t="str">
            <v>M3C</v>
          </cell>
        </row>
        <row r="279">
          <cell r="C279" t="str">
            <v>455.C589</v>
          </cell>
          <cell r="D279" t="str">
            <v>T. AC. AM/ABÓBADAS/GALERIAS-Esc. Subter.</v>
          </cell>
          <cell r="E279" t="str">
            <v>455C128</v>
          </cell>
          <cell r="F279">
            <v>18068.05</v>
          </cell>
          <cell r="G279">
            <v>15657.8</v>
          </cell>
          <cell r="H279" t="str">
            <v>M3C</v>
          </cell>
        </row>
        <row r="280">
          <cell r="C280" t="str">
            <v>455.C590</v>
          </cell>
          <cell r="D280" t="str">
            <v>T. AC. AM/ABÓBADAS/GALERIAS-Transp 3ºCat</v>
          </cell>
          <cell r="E280" t="str">
            <v>455C128</v>
          </cell>
          <cell r="F280">
            <v>18068.05</v>
          </cell>
          <cell r="G280">
            <v>15657.79</v>
          </cell>
          <cell r="H280" t="str">
            <v>M3C</v>
          </cell>
        </row>
        <row r="281">
          <cell r="C281" t="str">
            <v>455.C591</v>
          </cell>
          <cell r="D281" t="str">
            <v>T.AC.AM/ABÓBADAS/GALERIAS-Conc. Projetad</v>
          </cell>
          <cell r="E281" t="str">
            <v>455C128</v>
          </cell>
          <cell r="F281">
            <v>239</v>
          </cell>
          <cell r="G281">
            <v>20</v>
          </cell>
          <cell r="H281" t="str">
            <v>M3</v>
          </cell>
        </row>
        <row r="282">
          <cell r="C282" t="str">
            <v>455.C592</v>
          </cell>
          <cell r="D282" t="str">
            <v>T.AC.AM/ABÓBADAS/GALERIAS-Inst. Ancor.</v>
          </cell>
          <cell r="E282" t="str">
            <v>455C128</v>
          </cell>
          <cell r="H282" t="str">
            <v>M</v>
          </cell>
        </row>
        <row r="283">
          <cell r="C283" t="str">
            <v>455.C593</v>
          </cell>
          <cell r="D283" t="str">
            <v>T.AC.AM/ABÓBADAS/GALERIAS-For Inst Tira.</v>
          </cell>
          <cell r="E283" t="str">
            <v>455C128</v>
          </cell>
          <cell r="F283">
            <v>4346</v>
          </cell>
          <cell r="G283">
            <v>90</v>
          </cell>
          <cell r="H283" t="str">
            <v>M</v>
          </cell>
        </row>
        <row r="284">
          <cell r="C284" t="str">
            <v>455.C594</v>
          </cell>
          <cell r="D284" t="str">
            <v>T. AC. AM/ABÓBADAS/GALERIAS-Perf.Injeção</v>
          </cell>
          <cell r="E284" t="str">
            <v>455C128</v>
          </cell>
          <cell r="H284" t="str">
            <v>VB</v>
          </cell>
        </row>
        <row r="285">
          <cell r="C285" t="str">
            <v>455.C595</v>
          </cell>
          <cell r="D285" t="str">
            <v>SE - Enrocamento Compactado</v>
          </cell>
          <cell r="E285" t="str">
            <v>455C129</v>
          </cell>
          <cell r="H285" t="str">
            <v>M3A</v>
          </cell>
        </row>
        <row r="286">
          <cell r="C286" t="str">
            <v>455.C596</v>
          </cell>
          <cell r="D286" t="str">
            <v>SE - Solo Compactado</v>
          </cell>
          <cell r="E286" t="str">
            <v>455C129</v>
          </cell>
          <cell r="H286" t="str">
            <v>M3A</v>
          </cell>
        </row>
        <row r="287">
          <cell r="C287" t="str">
            <v>455.C597</v>
          </cell>
          <cell r="D287" t="str">
            <v>SE - Concreto Secundário</v>
          </cell>
          <cell r="E287" t="str">
            <v>455C129</v>
          </cell>
          <cell r="H287" t="str">
            <v>M3</v>
          </cell>
        </row>
        <row r="288">
          <cell r="C288" t="str">
            <v>455.C598</v>
          </cell>
          <cell r="D288" t="str">
            <v>RECARGA 14J-Recarga Comum (est.Carregad)</v>
          </cell>
          <cell r="E288" t="str">
            <v>455C123</v>
          </cell>
          <cell r="F288">
            <v>115692</v>
          </cell>
          <cell r="H288" t="str">
            <v>M3C</v>
          </cell>
        </row>
        <row r="289">
          <cell r="C289" t="str">
            <v>455.C599</v>
          </cell>
          <cell r="D289" t="str">
            <v>RECARGA 14J-Transporte Mat. 1ª e 2ª Cat.</v>
          </cell>
          <cell r="E289" t="str">
            <v>455C123</v>
          </cell>
          <cell r="F289">
            <v>115692</v>
          </cell>
          <cell r="H289" t="str">
            <v>M3C</v>
          </cell>
        </row>
        <row r="290">
          <cell r="C290" t="str">
            <v>455.C600T</v>
          </cell>
          <cell r="D290" t="str">
            <v>Mont de Sist/ Equip. Eletromec -14J -FTD</v>
          </cell>
          <cell r="E290" t="str">
            <v>455C660</v>
          </cell>
          <cell r="H290" t="str">
            <v>VB</v>
          </cell>
        </row>
        <row r="291">
          <cell r="C291" t="str">
            <v>455.C610</v>
          </cell>
          <cell r="D291" t="str">
            <v>CFÇ - Instrumentação</v>
          </cell>
          <cell r="E291" t="str">
            <v>455C127</v>
          </cell>
          <cell r="H291" t="str">
            <v>VB</v>
          </cell>
        </row>
        <row r="292">
          <cell r="C292" t="str">
            <v>455.C611</v>
          </cell>
          <cell r="D292" t="str">
            <v>ENS. MONT. - Dragagem</v>
          </cell>
          <cell r="E292" t="str">
            <v>455C123</v>
          </cell>
          <cell r="F292">
            <v>12000</v>
          </cell>
          <cell r="H292" t="str">
            <v>M3</v>
          </cell>
        </row>
        <row r="293">
          <cell r="C293" t="str">
            <v>455.C612</v>
          </cell>
          <cell r="D293" t="str">
            <v>ENS. JUS. - Dragagem</v>
          </cell>
          <cell r="E293" t="str">
            <v>455C123</v>
          </cell>
          <cell r="F293">
            <v>9000</v>
          </cell>
          <cell r="H293" t="str">
            <v>M3A</v>
          </cell>
        </row>
        <row r="294">
          <cell r="C294" t="str">
            <v>455.C613</v>
          </cell>
          <cell r="D294" t="str">
            <v>Concreto Projetado (Fabr/Loco) - 14J</v>
          </cell>
          <cell r="E294" t="str">
            <v>455C133</v>
          </cell>
          <cell r="F294">
            <v>425</v>
          </cell>
          <cell r="H294" t="str">
            <v>M3</v>
          </cell>
        </row>
        <row r="295">
          <cell r="C295" t="str">
            <v>455.C614</v>
          </cell>
          <cell r="D295" t="str">
            <v>ENS. MONT. - Transp Material Dragado</v>
          </cell>
          <cell r="E295" t="str">
            <v>455C123</v>
          </cell>
          <cell r="F295">
            <v>12000</v>
          </cell>
          <cell r="H295" t="str">
            <v>M3</v>
          </cell>
        </row>
        <row r="296">
          <cell r="C296" t="str">
            <v>455.C615</v>
          </cell>
          <cell r="D296" t="str">
            <v>ENS. JUS. - Transp Material Dragado</v>
          </cell>
          <cell r="E296" t="str">
            <v>455C123</v>
          </cell>
          <cell r="F296">
            <v>9000</v>
          </cell>
          <cell r="H296" t="str">
            <v>M3A</v>
          </cell>
        </row>
        <row r="297">
          <cell r="C297" t="str">
            <v>455.C616</v>
          </cell>
          <cell r="D297" t="str">
            <v>VT - Conc. Regul. (Fornec. de 3º)</v>
          </cell>
          <cell r="E297" t="str">
            <v>455C121</v>
          </cell>
          <cell r="H297" t="str">
            <v>M3</v>
          </cell>
        </row>
        <row r="298">
          <cell r="C298" t="str">
            <v>455.C617</v>
          </cell>
          <cell r="D298" t="str">
            <v>VT - Conc. conv.  Fornecimento de 3ºs</v>
          </cell>
          <cell r="E298" t="str">
            <v>455C121</v>
          </cell>
          <cell r="H298" t="str">
            <v>M3</v>
          </cell>
        </row>
        <row r="299">
          <cell r="C299" t="str">
            <v>455.C618</v>
          </cell>
          <cell r="D299" t="str">
            <v>VT - Concreto Proj. Fornecimento 3ºs</v>
          </cell>
          <cell r="E299" t="str">
            <v>455C121</v>
          </cell>
          <cell r="H299" t="str">
            <v>M3</v>
          </cell>
        </row>
        <row r="300">
          <cell r="C300" t="str">
            <v>455.C619</v>
          </cell>
          <cell r="D300" t="str">
            <v>ENS. MONT. - Escav. 1a e 2a categoria</v>
          </cell>
          <cell r="E300" t="str">
            <v>455C123</v>
          </cell>
          <cell r="F300">
            <v>15000</v>
          </cell>
          <cell r="G300">
            <v>714.29</v>
          </cell>
          <cell r="H300" t="str">
            <v>M3C</v>
          </cell>
        </row>
        <row r="301">
          <cell r="C301" t="str">
            <v>455.C620</v>
          </cell>
          <cell r="D301" t="str">
            <v>ENS. MONT. - Transp material 1ª 2ª cat.</v>
          </cell>
          <cell r="E301" t="str">
            <v>455C123</v>
          </cell>
          <cell r="F301">
            <v>15000</v>
          </cell>
          <cell r="G301">
            <v>714.29</v>
          </cell>
          <cell r="H301" t="str">
            <v>M3C</v>
          </cell>
        </row>
        <row r="302">
          <cell r="C302" t="str">
            <v>455.C622</v>
          </cell>
          <cell r="D302" t="str">
            <v>ENS. JUS. - Escav. 1a e 2a categoria</v>
          </cell>
          <cell r="E302" t="str">
            <v>455C123</v>
          </cell>
          <cell r="F302">
            <v>10000</v>
          </cell>
          <cell r="G302">
            <v>220</v>
          </cell>
          <cell r="H302" t="str">
            <v>M3C</v>
          </cell>
        </row>
        <row r="303">
          <cell r="C303" t="str">
            <v>455.C623</v>
          </cell>
          <cell r="D303" t="str">
            <v>ENS. JUS. - Transp Material 1ª e 2ª cat.</v>
          </cell>
          <cell r="E303" t="str">
            <v>455C123</v>
          </cell>
          <cell r="F303">
            <v>10000</v>
          </cell>
          <cell r="G303">
            <v>220</v>
          </cell>
          <cell r="H303" t="str">
            <v>M3C</v>
          </cell>
        </row>
        <row r="304">
          <cell r="C304" t="str">
            <v>455.C626</v>
          </cell>
          <cell r="D304" t="str">
            <v>CF - Forma curva</v>
          </cell>
          <cell r="E304" t="str">
            <v>455C128</v>
          </cell>
          <cell r="H304" t="str">
            <v>M2</v>
          </cell>
        </row>
        <row r="305">
          <cell r="C305" t="str">
            <v>455.C627</v>
          </cell>
          <cell r="D305" t="str">
            <v>CF - Conc.proj.- Forn. De 3ºs</v>
          </cell>
          <cell r="E305" t="str">
            <v>455C128</v>
          </cell>
          <cell r="H305" t="str">
            <v>VB</v>
          </cell>
        </row>
        <row r="306">
          <cell r="C306" t="str">
            <v>455.C630</v>
          </cell>
          <cell r="D306" t="str">
            <v>SE - Conc.proj.- Forn. De 3ºs</v>
          </cell>
          <cell r="E306" t="str">
            <v>455C129</v>
          </cell>
          <cell r="H306" t="str">
            <v>M3</v>
          </cell>
        </row>
        <row r="307">
          <cell r="C307" t="str">
            <v>455.C631</v>
          </cell>
          <cell r="D307" t="str">
            <v>Muro de Contenção c/ sistema Geogrelha</v>
          </cell>
          <cell r="E307" t="str">
            <v>455C129</v>
          </cell>
          <cell r="H307" t="str">
            <v>VB</v>
          </cell>
        </row>
        <row r="308">
          <cell r="C308" t="str">
            <v>455.C632</v>
          </cell>
          <cell r="D308" t="str">
            <v>Monovia do Vertedouro</v>
          </cell>
          <cell r="E308" t="str">
            <v>455C121</v>
          </cell>
          <cell r="H308" t="str">
            <v>VB</v>
          </cell>
        </row>
        <row r="309">
          <cell r="C309" t="str">
            <v>455.C721FIXO</v>
          </cell>
          <cell r="D309" t="str">
            <v>Transporte do Pessoal - Orçamento Fixo</v>
          </cell>
          <cell r="E309" t="str">
            <v>455C700</v>
          </cell>
          <cell r="H309" t="str">
            <v>VB</v>
          </cell>
        </row>
        <row r="310">
          <cell r="C310" t="str">
            <v>455.C726FIXO</v>
          </cell>
          <cell r="D310" t="str">
            <v>Operação Alojamento - Orçamento Fixo</v>
          </cell>
          <cell r="E310" t="str">
            <v>455C700</v>
          </cell>
          <cell r="H310" t="str">
            <v>VB</v>
          </cell>
        </row>
        <row r="311">
          <cell r="C311" t="str">
            <v>455.C801</v>
          </cell>
          <cell r="D311" t="str">
            <v>Topografia - SV PRELIM</v>
          </cell>
          <cell r="E311" t="str">
            <v>455C133</v>
          </cell>
          <cell r="H311" t="str">
            <v>VB</v>
          </cell>
        </row>
        <row r="312">
          <cell r="C312" t="str">
            <v>455.CCONJUS</v>
          </cell>
          <cell r="D312" t="str">
            <v>Operação Concreto - Jusante</v>
          </cell>
          <cell r="E312" t="str">
            <v>455C700</v>
          </cell>
          <cell r="H312" t="str">
            <v>VB</v>
          </cell>
        </row>
        <row r="313">
          <cell r="C313" t="str">
            <v>455.CCONMONT</v>
          </cell>
          <cell r="D313" t="str">
            <v>Operação Concreto - Montante</v>
          </cell>
          <cell r="E313" t="str">
            <v>455C700</v>
          </cell>
          <cell r="H313" t="str">
            <v>VB</v>
          </cell>
        </row>
        <row r="314">
          <cell r="C314" t="str">
            <v>455.CCSEL</v>
          </cell>
          <cell r="D314" t="str">
            <v>Coleta Seletiva de Lixo / Sucata - 14J</v>
          </cell>
          <cell r="E314" t="str">
            <v>455C112</v>
          </cell>
          <cell r="H314" t="str">
            <v>VB</v>
          </cell>
        </row>
        <row r="315">
          <cell r="C315" t="str">
            <v>455.CCTE</v>
          </cell>
          <cell r="D315" t="str">
            <v>Controle tecnológico</v>
          </cell>
          <cell r="E315" t="str">
            <v>455C700</v>
          </cell>
          <cell r="H315" t="str">
            <v>VB</v>
          </cell>
        </row>
        <row r="316">
          <cell r="C316" t="str">
            <v>455.CENG</v>
          </cell>
          <cell r="D316" t="str">
            <v>Engenharia</v>
          </cell>
          <cell r="E316" t="str">
            <v>455C700</v>
          </cell>
          <cell r="H316" t="str">
            <v>VB</v>
          </cell>
        </row>
        <row r="317">
          <cell r="C317" t="str">
            <v>455.CETA</v>
          </cell>
          <cell r="D317" t="str">
            <v>Estação de Tratamento Água - 14J</v>
          </cell>
          <cell r="E317" t="str">
            <v>455C112</v>
          </cell>
          <cell r="H317" t="str">
            <v>VB</v>
          </cell>
        </row>
        <row r="318">
          <cell r="C318" t="str">
            <v>455.CMAB</v>
          </cell>
          <cell r="D318" t="str">
            <v>Meio Ambiente</v>
          </cell>
          <cell r="E318" t="str">
            <v>455C700</v>
          </cell>
          <cell r="H318" t="str">
            <v>VB</v>
          </cell>
        </row>
        <row r="319">
          <cell r="C319" t="str">
            <v>455.CMAN</v>
          </cell>
          <cell r="D319" t="str">
            <v>Gestão de Equipamentos</v>
          </cell>
          <cell r="E319" t="str">
            <v>455C700</v>
          </cell>
          <cell r="H319" t="str">
            <v>VB</v>
          </cell>
        </row>
        <row r="320">
          <cell r="C320" t="str">
            <v>455.CPAT</v>
          </cell>
          <cell r="D320" t="str">
            <v>Operação Pátios</v>
          </cell>
          <cell r="E320" t="str">
            <v>455C700</v>
          </cell>
          <cell r="H320" t="str">
            <v>VB</v>
          </cell>
        </row>
        <row r="321">
          <cell r="C321" t="str">
            <v>455.CPCO</v>
          </cell>
          <cell r="D321" t="str">
            <v>Programação e Controle de Obras</v>
          </cell>
          <cell r="E321" t="str">
            <v>455C700</v>
          </cell>
          <cell r="H321" t="str">
            <v>VB</v>
          </cell>
        </row>
        <row r="322">
          <cell r="C322" t="str">
            <v>455.CPRI</v>
          </cell>
          <cell r="D322" t="str">
            <v>Operação - Unidades Industriais</v>
          </cell>
          <cell r="E322" t="str">
            <v>455C700</v>
          </cell>
          <cell r="H322" t="str">
            <v>VB</v>
          </cell>
        </row>
        <row r="323">
          <cell r="C323" t="str">
            <v>455.CQLD</v>
          </cell>
          <cell r="D323" t="str">
            <v>Qualidade</v>
          </cell>
          <cell r="E323" t="str">
            <v>455C700</v>
          </cell>
          <cell r="H323" t="str">
            <v>VB</v>
          </cell>
        </row>
        <row r="324">
          <cell r="C324" t="str">
            <v>455.CROCK</v>
          </cell>
          <cell r="D324" t="str">
            <v>Tensões Anômonas 14 de Julho</v>
          </cell>
          <cell r="E324" t="str">
            <v>455C127</v>
          </cell>
          <cell r="H324" t="str">
            <v>VB</v>
          </cell>
        </row>
        <row r="325">
          <cell r="C325" t="str">
            <v>455.CSPA</v>
          </cell>
          <cell r="D325" t="str">
            <v>Segurança Patrimonial - 14J</v>
          </cell>
          <cell r="E325" t="str">
            <v>455C112</v>
          </cell>
          <cell r="H325" t="str">
            <v>VB</v>
          </cell>
        </row>
        <row r="326">
          <cell r="C326" t="str">
            <v>455.CSTR</v>
          </cell>
          <cell r="D326" t="str">
            <v>Segurança do Trabalho</v>
          </cell>
          <cell r="E326" t="str">
            <v>455C700</v>
          </cell>
          <cell r="G326">
            <v>1344</v>
          </cell>
          <cell r="H326" t="str">
            <v>NPO</v>
          </cell>
        </row>
        <row r="327">
          <cell r="C327" t="str">
            <v>455.CTER</v>
          </cell>
          <cell r="D327" t="str">
            <v>Operação Terraplenagem</v>
          </cell>
          <cell r="E327" t="str">
            <v>455C700</v>
          </cell>
          <cell r="H327" t="str">
            <v>VB</v>
          </cell>
        </row>
        <row r="328">
          <cell r="C328" t="str">
            <v>455.CTRE</v>
          </cell>
          <cell r="D328" t="str">
            <v>Tratamento de Esgoto - 14J</v>
          </cell>
          <cell r="E328" t="str">
            <v>455C112</v>
          </cell>
          <cell r="H328" t="str">
            <v>VB</v>
          </cell>
        </row>
        <row r="329">
          <cell r="C329" t="str">
            <v>455.F005</v>
          </cell>
          <cell r="D329" t="str">
            <v>VT-CE-PF-PEÇAS FIXAS COMP. ENSECADEIRA</v>
          </cell>
          <cell r="E329" t="str">
            <v>455FVT</v>
          </cell>
          <cell r="F329">
            <v>15.98</v>
          </cell>
          <cell r="H329" t="str">
            <v>T</v>
          </cell>
        </row>
        <row r="330">
          <cell r="C330" t="str">
            <v>455.F010</v>
          </cell>
          <cell r="D330" t="str">
            <v>VT-CE-PN-PAINÉIS DA COMP. ENSECADIRA</v>
          </cell>
          <cell r="E330" t="str">
            <v>455FVT</v>
          </cell>
          <cell r="F330">
            <v>67.58</v>
          </cell>
          <cell r="H330" t="str">
            <v>T</v>
          </cell>
        </row>
        <row r="331">
          <cell r="C331" t="str">
            <v>455.F020</v>
          </cell>
          <cell r="D331" t="str">
            <v>VT-CS-PF-PEÇAS FIXAS COMP. SEGUIMENTO</v>
          </cell>
          <cell r="E331" t="str">
            <v>455FVT</v>
          </cell>
          <cell r="F331">
            <v>6.64</v>
          </cell>
          <cell r="H331" t="str">
            <v>T</v>
          </cell>
        </row>
        <row r="332">
          <cell r="C332" t="str">
            <v>455.F030</v>
          </cell>
          <cell r="D332" t="str">
            <v>VT-CS-PN-BRAÇOS E PAINÉIS DA COMP. SGTO.</v>
          </cell>
          <cell r="E332" t="str">
            <v>455FVT</v>
          </cell>
          <cell r="F332">
            <v>426.81</v>
          </cell>
          <cell r="H332" t="str">
            <v>T</v>
          </cell>
        </row>
        <row r="333">
          <cell r="C333" t="str">
            <v>455.F035</v>
          </cell>
          <cell r="D333" t="str">
            <v>VT-CS-AC-SM-SERVOMOTORES DA COMP.SEGMTO.</v>
          </cell>
          <cell r="E333" t="str">
            <v>455FVT</v>
          </cell>
          <cell r="F333">
            <v>40</v>
          </cell>
          <cell r="H333" t="str">
            <v>T</v>
          </cell>
        </row>
        <row r="334">
          <cell r="C334" t="str">
            <v>455.F040</v>
          </cell>
          <cell r="D334" t="str">
            <v>VT-CS-AC-EQ-EQUP. CENTRAIS HIDR. COMP.ST</v>
          </cell>
          <cell r="E334" t="str">
            <v>455FVT</v>
          </cell>
          <cell r="F334">
            <v>5.5</v>
          </cell>
          <cell r="H334" t="str">
            <v>T</v>
          </cell>
        </row>
        <row r="335">
          <cell r="C335" t="str">
            <v>455.F045</v>
          </cell>
          <cell r="D335" t="str">
            <v>VT-CS-AC-TU-TUBULAÇÕES ACESS.COMP.SGTO</v>
          </cell>
          <cell r="E335" t="str">
            <v>455FVT</v>
          </cell>
          <cell r="F335">
            <v>4</v>
          </cell>
          <cell r="H335" t="str">
            <v>T</v>
          </cell>
        </row>
        <row r="336">
          <cell r="C336" t="str">
            <v>455.F050</v>
          </cell>
          <cell r="D336" t="str">
            <v>VT-PT-CAMINHO ROLAMENTO TALHA VT</v>
          </cell>
          <cell r="E336" t="str">
            <v>455FVT</v>
          </cell>
          <cell r="F336">
            <v>14</v>
          </cell>
          <cell r="H336" t="str">
            <v>T</v>
          </cell>
        </row>
        <row r="337">
          <cell r="C337" t="str">
            <v>455.F055</v>
          </cell>
          <cell r="D337" t="str">
            <v>VT-PT-EQ-TALHA DO VERTEDOURO</v>
          </cell>
          <cell r="E337" t="str">
            <v>455FVT</v>
          </cell>
          <cell r="F337">
            <v>4.8</v>
          </cell>
          <cell r="H337" t="str">
            <v>T</v>
          </cell>
        </row>
        <row r="338">
          <cell r="C338" t="str">
            <v>455.F065</v>
          </cell>
          <cell r="D338" t="str">
            <v>VT-BP-SAE-AA-INSTALAÇÃO ATERR.APARENTE</v>
          </cell>
          <cell r="E338" t="str">
            <v>455FVT</v>
          </cell>
          <cell r="F338">
            <v>560</v>
          </cell>
          <cell r="H338" t="str">
            <v>M</v>
          </cell>
        </row>
        <row r="339">
          <cell r="C339" t="str">
            <v>455.F070</v>
          </cell>
          <cell r="D339" t="str">
            <v>VT-BP-SAE-BE-INSTALAÇÃO BANDEJ/ELETROC.</v>
          </cell>
          <cell r="E339" t="str">
            <v>455FVT</v>
          </cell>
          <cell r="F339">
            <v>369.6</v>
          </cell>
          <cell r="H339" t="str">
            <v>M</v>
          </cell>
        </row>
        <row r="340">
          <cell r="C340" t="str">
            <v>455.F075</v>
          </cell>
          <cell r="D340" t="str">
            <v>VT-BP-SAE-PE-INSTALAÇÃO DE PERFILADO</v>
          </cell>
          <cell r="E340" t="str">
            <v>455FVT</v>
          </cell>
          <cell r="F340">
            <v>218.4</v>
          </cell>
          <cell r="H340" t="str">
            <v>M</v>
          </cell>
        </row>
        <row r="341">
          <cell r="C341" t="str">
            <v>455.F085</v>
          </cell>
          <cell r="D341" t="str">
            <v>VT-BP-SAE-EA-INSTALAÇÃO ELETROD.APARENTE</v>
          </cell>
          <cell r="E341" t="str">
            <v>455FVT</v>
          </cell>
          <cell r="F341">
            <v>1400</v>
          </cell>
          <cell r="H341" t="str">
            <v>M</v>
          </cell>
        </row>
        <row r="342">
          <cell r="C342" t="str">
            <v>455.F090</v>
          </cell>
          <cell r="D342" t="str">
            <v>VT-BP-SAE-CB-LANÇAMENTO/LIGAÇÃO DE CBG.</v>
          </cell>
          <cell r="E342" t="str">
            <v>455FVT</v>
          </cell>
          <cell r="F342">
            <v>20000</v>
          </cell>
          <cell r="H342" t="str">
            <v>M</v>
          </cell>
        </row>
        <row r="343">
          <cell r="C343" t="str">
            <v>455.F095</v>
          </cell>
          <cell r="D343" t="str">
            <v>VT-BP-SAE-FI-LANÇAMENTO/LIGAÇÃO FIAÇÃO</v>
          </cell>
          <cell r="E343" t="str">
            <v>455FVT</v>
          </cell>
          <cell r="F343">
            <v>5600</v>
          </cell>
          <cell r="H343" t="str">
            <v>M</v>
          </cell>
        </row>
        <row r="344">
          <cell r="C344" t="str">
            <v>455.F100</v>
          </cell>
          <cell r="D344" t="str">
            <v>VT-BP-SAE-EQ-MONTG.QUAD.PAIN.ELÉTRICOS</v>
          </cell>
          <cell r="E344" t="str">
            <v>455FVT</v>
          </cell>
          <cell r="F344">
            <v>30</v>
          </cell>
          <cell r="H344" t="str">
            <v>UN</v>
          </cell>
        </row>
        <row r="345">
          <cell r="C345" t="str">
            <v>455.F105</v>
          </cell>
          <cell r="D345" t="str">
            <v>VT-BP-SAE-PI-INSTALAÇÃO POSTES ILUMIN.</v>
          </cell>
          <cell r="E345" t="str">
            <v>455FVT</v>
          </cell>
          <cell r="F345">
            <v>30</v>
          </cell>
          <cell r="H345" t="str">
            <v>UN</v>
          </cell>
        </row>
        <row r="346">
          <cell r="C346" t="str">
            <v>455.F110</v>
          </cell>
          <cell r="D346" t="str">
            <v>VT-BP-SAE-IL-INST.LUMINÁRIAS TOMD.INTP.</v>
          </cell>
          <cell r="E346" t="str">
            <v>455FVT</v>
          </cell>
          <cell r="F346">
            <v>154</v>
          </cell>
          <cell r="H346" t="str">
            <v>UN</v>
          </cell>
        </row>
        <row r="347">
          <cell r="C347" t="str">
            <v>455.F115</v>
          </cell>
          <cell r="D347" t="str">
            <v>VT-BP-SAE-IN-INSTALAÇÃO DE INSTRUMENTOS</v>
          </cell>
          <cell r="E347" t="str">
            <v>455FVT</v>
          </cell>
          <cell r="F347">
            <v>10</v>
          </cell>
          <cell r="H347" t="str">
            <v>UN</v>
          </cell>
        </row>
        <row r="348">
          <cell r="C348" t="str">
            <v>455.F120</v>
          </cell>
          <cell r="D348" t="str">
            <v>DR-CE-PF-PEÇAS FIXAS COMP.ENSECADEIRA</v>
          </cell>
          <cell r="E348" t="str">
            <v>455FDR</v>
          </cell>
          <cell r="F348">
            <v>6.82</v>
          </cell>
          <cell r="H348" t="str">
            <v>T</v>
          </cell>
        </row>
        <row r="349">
          <cell r="C349" t="str">
            <v>455.F125</v>
          </cell>
          <cell r="D349" t="str">
            <v>DR-CE-PN-PAINÉIS DA COMP. ENSECADEIRA</v>
          </cell>
          <cell r="E349" t="str">
            <v>455FDR</v>
          </cell>
          <cell r="F349">
            <v>34</v>
          </cell>
          <cell r="H349" t="str">
            <v>T</v>
          </cell>
        </row>
        <row r="350">
          <cell r="C350" t="str">
            <v>455.F130</v>
          </cell>
          <cell r="D350" t="str">
            <v>DR-CF-PF-PEÇAS FIXAS COMP. CORTA FLUXO</v>
          </cell>
          <cell r="E350" t="str">
            <v>455FDR</v>
          </cell>
          <cell r="F350">
            <v>11.52</v>
          </cell>
          <cell r="H350" t="str">
            <v>T</v>
          </cell>
        </row>
        <row r="351">
          <cell r="C351" t="str">
            <v>455.F135</v>
          </cell>
          <cell r="D351" t="str">
            <v>DR-CF-PN-PAINÉIS COMP. CORTA FLUXO</v>
          </cell>
          <cell r="E351" t="str">
            <v>455FDR</v>
          </cell>
          <cell r="F351">
            <v>22</v>
          </cell>
          <cell r="H351" t="str">
            <v>T</v>
          </cell>
        </row>
        <row r="352">
          <cell r="C352" t="str">
            <v>455.F165</v>
          </cell>
          <cell r="D352" t="str">
            <v>TA-CE-PF-PEÇAS FIXAS COMP. ENSECADEIRA</v>
          </cell>
          <cell r="E352" t="str">
            <v>455FTA</v>
          </cell>
          <cell r="F352">
            <v>4.46</v>
          </cell>
          <cell r="H352" t="str">
            <v>T</v>
          </cell>
        </row>
        <row r="353">
          <cell r="C353" t="str">
            <v>455.F170</v>
          </cell>
          <cell r="D353" t="str">
            <v>TA-CE-PN-PAINÉIS COMP. ENSECADEIRA</v>
          </cell>
          <cell r="E353" t="str">
            <v>455FTA</v>
          </cell>
          <cell r="F353">
            <v>34</v>
          </cell>
          <cell r="H353" t="str">
            <v>T</v>
          </cell>
        </row>
        <row r="354">
          <cell r="C354" t="str">
            <v>455.F175</v>
          </cell>
          <cell r="D354" t="str">
            <v>TA-GR-PF-PEÇAS FIXAS DAS GRADES</v>
          </cell>
          <cell r="E354" t="str">
            <v>455FTA</v>
          </cell>
          <cell r="F354">
            <v>4.3</v>
          </cell>
          <cell r="H354" t="str">
            <v>T</v>
          </cell>
        </row>
        <row r="355">
          <cell r="C355" t="str">
            <v>455.F180</v>
          </cell>
          <cell r="D355" t="str">
            <v>TA-GR-PN-PAINÉIS DAS GRADES</v>
          </cell>
          <cell r="E355" t="str">
            <v>455FTA</v>
          </cell>
          <cell r="F355">
            <v>11.56</v>
          </cell>
          <cell r="H355" t="str">
            <v>T</v>
          </cell>
        </row>
        <row r="356">
          <cell r="C356" t="str">
            <v>455.F185</v>
          </cell>
          <cell r="D356" t="str">
            <v>TA-PT-CR-CAMINHO DE ROLAMENTO PÓRTICO TA</v>
          </cell>
          <cell r="E356" t="str">
            <v>455FTA</v>
          </cell>
          <cell r="F356">
            <v>2.42</v>
          </cell>
          <cell r="H356" t="str">
            <v>T</v>
          </cell>
        </row>
        <row r="357">
          <cell r="C357" t="str">
            <v>455.F190</v>
          </cell>
          <cell r="D357" t="str">
            <v>TA-PT-EQ-PORTICO DA TOMADA D'ÁGUA</v>
          </cell>
          <cell r="E357" t="str">
            <v>455FTA</v>
          </cell>
          <cell r="F357">
            <v>8.8800000000000008</v>
          </cell>
          <cell r="H357" t="str">
            <v>T</v>
          </cell>
        </row>
        <row r="358">
          <cell r="C358" t="str">
            <v>455.F200</v>
          </cell>
          <cell r="D358" t="str">
            <v>TA-SAE-AA-INSTAL DE ATERRAMENTO APARENTE</v>
          </cell>
          <cell r="E358" t="str">
            <v>455FTA</v>
          </cell>
          <cell r="F358">
            <v>140</v>
          </cell>
          <cell r="H358" t="str">
            <v>M</v>
          </cell>
        </row>
        <row r="359">
          <cell r="C359" t="str">
            <v>455.F205</v>
          </cell>
          <cell r="D359" t="str">
            <v>TA-SAE-BE-INST. BANDEJ/ELETROCALHAS</v>
          </cell>
          <cell r="E359" t="str">
            <v>455FTA</v>
          </cell>
          <cell r="F359">
            <v>20</v>
          </cell>
          <cell r="H359" t="str">
            <v>M</v>
          </cell>
        </row>
        <row r="360">
          <cell r="C360" t="str">
            <v>455.F210</v>
          </cell>
          <cell r="D360" t="str">
            <v>TA-SAE-PE-INSTALAÇÃO DE PERFILADO</v>
          </cell>
          <cell r="E360" t="str">
            <v>455FTA</v>
          </cell>
          <cell r="F360">
            <v>50</v>
          </cell>
          <cell r="H360" t="str">
            <v>M</v>
          </cell>
        </row>
        <row r="361">
          <cell r="C361" t="str">
            <v>455.F220</v>
          </cell>
          <cell r="D361" t="str">
            <v>TA-SAE-EA-INST. DE ELETRODUTOS APARENTES</v>
          </cell>
          <cell r="E361" t="str">
            <v>455FTA</v>
          </cell>
          <cell r="F361">
            <v>280</v>
          </cell>
          <cell r="H361" t="str">
            <v>M</v>
          </cell>
        </row>
        <row r="362">
          <cell r="C362" t="str">
            <v>455.F225</v>
          </cell>
          <cell r="D362" t="str">
            <v>TA-SAE-CB-LANÇAMENTO/LIGAÇÃO DA CABLAGEM</v>
          </cell>
          <cell r="E362" t="str">
            <v>455FTA</v>
          </cell>
          <cell r="F362">
            <v>2100</v>
          </cell>
          <cell r="H362" t="str">
            <v>M</v>
          </cell>
        </row>
        <row r="363">
          <cell r="C363" t="str">
            <v>455.F230</v>
          </cell>
          <cell r="D363" t="str">
            <v>TA-SAE-FI-LANÇAMENTO / LIGAÇÃO DA FIAÇÃO</v>
          </cell>
          <cell r="E363" t="str">
            <v>455FTA</v>
          </cell>
          <cell r="F363">
            <v>2500</v>
          </cell>
          <cell r="H363" t="str">
            <v>M</v>
          </cell>
        </row>
        <row r="364">
          <cell r="C364" t="str">
            <v>455.F235</v>
          </cell>
          <cell r="D364" t="str">
            <v>TA-SAE-EQ-MONTG. QUADR E PAINÉIS ELÉTR.</v>
          </cell>
          <cell r="E364" t="str">
            <v>455FTA</v>
          </cell>
          <cell r="F364">
            <v>12</v>
          </cell>
          <cell r="H364" t="str">
            <v>UN</v>
          </cell>
        </row>
        <row r="365">
          <cell r="C365" t="str">
            <v>455.F240</v>
          </cell>
          <cell r="D365" t="str">
            <v>TA-SAE-PI-INSTAL. POSTES DE ILUMINAÇÃO</v>
          </cell>
          <cell r="E365" t="str">
            <v>455FTA</v>
          </cell>
          <cell r="F365">
            <v>10</v>
          </cell>
          <cell r="H365" t="str">
            <v>UN</v>
          </cell>
        </row>
        <row r="366">
          <cell r="C366" t="str">
            <v>455.F245</v>
          </cell>
          <cell r="D366" t="str">
            <v>TA-SAE-IL-INSTAL LUMINÁRIAS TOMD. E INTE</v>
          </cell>
          <cell r="E366" t="str">
            <v>455FTA</v>
          </cell>
          <cell r="F366">
            <v>30</v>
          </cell>
          <cell r="H366" t="str">
            <v>UN</v>
          </cell>
        </row>
        <row r="367">
          <cell r="C367" t="str">
            <v>455.F250</v>
          </cell>
          <cell r="D367" t="str">
            <v>TA-SAE-IN-INSTALAÇÃO DE INSTRUMENTOS</v>
          </cell>
          <cell r="E367" t="str">
            <v>455FTA</v>
          </cell>
          <cell r="F367">
            <v>6</v>
          </cell>
          <cell r="H367" t="str">
            <v>UN</v>
          </cell>
        </row>
        <row r="368">
          <cell r="C368" t="str">
            <v>455.F265</v>
          </cell>
          <cell r="D368" t="str">
            <v>TA-CV-PF-PEÇAS FIXAS COMP. VAGÃO</v>
          </cell>
          <cell r="E368" t="str">
            <v>455FTA</v>
          </cell>
          <cell r="F368">
            <v>19.440000000000001</v>
          </cell>
          <cell r="H368" t="str">
            <v>T</v>
          </cell>
        </row>
        <row r="369">
          <cell r="C369" t="str">
            <v>455.F270</v>
          </cell>
          <cell r="D369" t="str">
            <v>TA-CV-PN-PAINÉIS DA COMP. VAGÃO</v>
          </cell>
          <cell r="E369" t="str">
            <v>455FTA</v>
          </cell>
          <cell r="F369">
            <v>72</v>
          </cell>
          <cell r="H369" t="str">
            <v>T</v>
          </cell>
        </row>
        <row r="370">
          <cell r="C370" t="str">
            <v>455.F275</v>
          </cell>
          <cell r="D370" t="str">
            <v>TA-AC-SM-SERVOMOTOR COMP. VAGÃO</v>
          </cell>
          <cell r="E370" t="str">
            <v>455FTA</v>
          </cell>
          <cell r="F370">
            <v>8.5</v>
          </cell>
          <cell r="H370" t="str">
            <v>T</v>
          </cell>
        </row>
        <row r="371">
          <cell r="C371" t="str">
            <v>455.F280</v>
          </cell>
          <cell r="D371" t="str">
            <v>TA-AC-EQ-EQUIPAMENTOS COMP. VAGÃO</v>
          </cell>
          <cell r="E371" t="str">
            <v>455FTA</v>
          </cell>
          <cell r="F371">
            <v>2</v>
          </cell>
          <cell r="H371" t="str">
            <v>T</v>
          </cell>
        </row>
        <row r="372">
          <cell r="C372" t="str">
            <v>455.F285</v>
          </cell>
          <cell r="D372" t="str">
            <v>TA-AC-TU-TUBULAÇÃO E ACESSÓRIOS</v>
          </cell>
          <cell r="E372" t="str">
            <v>455FTA</v>
          </cell>
          <cell r="F372">
            <v>2</v>
          </cell>
          <cell r="H372" t="str">
            <v>T</v>
          </cell>
        </row>
        <row r="373">
          <cell r="C373" t="str">
            <v>455.F390</v>
          </cell>
          <cell r="D373" t="str">
            <v>CF-TU-PD-PRÉ-DISTRIBUIDOR</v>
          </cell>
          <cell r="E373" t="str">
            <v>455FCOF</v>
          </cell>
          <cell r="F373">
            <v>121</v>
          </cell>
          <cell r="H373" t="str">
            <v>T</v>
          </cell>
        </row>
        <row r="374">
          <cell r="C374" t="str">
            <v>455.F425</v>
          </cell>
          <cell r="D374" t="str">
            <v>CF-TU-TI-TAMPA INF./ARO CAMARA ROTOR TRB</v>
          </cell>
          <cell r="E374" t="str">
            <v>455FCOF</v>
          </cell>
          <cell r="F374">
            <v>60</v>
          </cell>
          <cell r="H374" t="str">
            <v>T</v>
          </cell>
        </row>
        <row r="375">
          <cell r="C375" t="str">
            <v>455.F430</v>
          </cell>
          <cell r="D375" t="str">
            <v>CF-TU-PB- PALHETAS E BUCHAS</v>
          </cell>
          <cell r="E375" t="str">
            <v>455FCOF</v>
          </cell>
          <cell r="F375">
            <v>64</v>
          </cell>
          <cell r="H375" t="str">
            <v>T</v>
          </cell>
        </row>
        <row r="376">
          <cell r="C376" t="str">
            <v>455.F435</v>
          </cell>
          <cell r="D376" t="str">
            <v>CF-TU-TE-TAMPA EXTERNA</v>
          </cell>
          <cell r="E376" t="str">
            <v>455FCOF</v>
          </cell>
          <cell r="F376">
            <v>66.2</v>
          </cell>
          <cell r="H376" t="str">
            <v>T</v>
          </cell>
        </row>
        <row r="377">
          <cell r="C377" t="str">
            <v>455.F440</v>
          </cell>
          <cell r="D377" t="str">
            <v>CF-TU-SM-SERV.MEC. ARO/BIELISMO/ALAVAN</v>
          </cell>
          <cell r="E377" t="str">
            <v>455FCOF</v>
          </cell>
          <cell r="F377">
            <v>72</v>
          </cell>
          <cell r="H377" t="str">
            <v>T</v>
          </cell>
        </row>
        <row r="378">
          <cell r="C378" t="str">
            <v>455.F465</v>
          </cell>
          <cell r="D378" t="str">
            <v>CF-TU-RK-ROTOR KAPLAN/EIXO INFER./ TUBUL</v>
          </cell>
          <cell r="E378" t="str">
            <v>455FCOF</v>
          </cell>
          <cell r="F378">
            <v>110</v>
          </cell>
          <cell r="H378" t="str">
            <v>T</v>
          </cell>
        </row>
        <row r="379">
          <cell r="C379" t="str">
            <v>455.F470</v>
          </cell>
          <cell r="D379" t="str">
            <v>CF-TU-RK-TI-TAMPA INTERNA</v>
          </cell>
          <cell r="E379" t="str">
            <v>455FCOF</v>
          </cell>
          <cell r="F379">
            <v>68</v>
          </cell>
          <cell r="H379" t="str">
            <v>T</v>
          </cell>
        </row>
        <row r="380">
          <cell r="C380" t="str">
            <v>455.F475</v>
          </cell>
          <cell r="D380" t="str">
            <v>CF-TU-RK-VE-VEDAÇÃO DO EIXO</v>
          </cell>
          <cell r="E380" t="str">
            <v>455FCOF</v>
          </cell>
          <cell r="F380">
            <v>8</v>
          </cell>
          <cell r="H380" t="str">
            <v>T</v>
          </cell>
        </row>
        <row r="381">
          <cell r="C381" t="str">
            <v>455.F480</v>
          </cell>
          <cell r="D381" t="str">
            <v>CF-TU-RK-MGI-MANCAL GUIA INFERIOR</v>
          </cell>
          <cell r="E381" t="str">
            <v>455FCOF</v>
          </cell>
          <cell r="F381">
            <v>14.7</v>
          </cell>
          <cell r="H381" t="str">
            <v>T</v>
          </cell>
        </row>
        <row r="382">
          <cell r="C382" t="str">
            <v>455.F483</v>
          </cell>
          <cell r="D382" t="str">
            <v>CF-TU-RK-OD-OPER. DESCIDA DO CJ. KAPLAN</v>
          </cell>
          <cell r="E382" t="str">
            <v>455FCOF</v>
          </cell>
          <cell r="F382">
            <v>2</v>
          </cell>
          <cell r="H382" t="str">
            <v>GL</v>
          </cell>
        </row>
        <row r="383">
          <cell r="C383" t="str">
            <v>455.F500</v>
          </cell>
          <cell r="D383" t="str">
            <v>CF-TU-IN-INSTRUMENTAÇÃO DA TURBINA</v>
          </cell>
          <cell r="E383" t="str">
            <v>455FCOF</v>
          </cell>
          <cell r="F383">
            <v>140</v>
          </cell>
          <cell r="H383" t="str">
            <v>UN</v>
          </cell>
        </row>
        <row r="384">
          <cell r="C384" t="str">
            <v>455.F505</v>
          </cell>
          <cell r="D384" t="str">
            <v>CF-GE-CE-CARCAÇA DO ESTATOR / BASES</v>
          </cell>
          <cell r="E384" t="str">
            <v>455FCOF</v>
          </cell>
          <cell r="F384">
            <v>66</v>
          </cell>
          <cell r="H384" t="str">
            <v>T</v>
          </cell>
        </row>
        <row r="385">
          <cell r="C385" t="str">
            <v>455.F510</v>
          </cell>
          <cell r="D385" t="str">
            <v>CF-GE-NE-NÚCLEO DO ESTATOR</v>
          </cell>
          <cell r="E385" t="str">
            <v>455FCOF</v>
          </cell>
          <cell r="F385">
            <v>130</v>
          </cell>
          <cell r="H385" t="str">
            <v>T</v>
          </cell>
        </row>
        <row r="386">
          <cell r="C386" t="str">
            <v>455.F515</v>
          </cell>
          <cell r="D386" t="str">
            <v>CF-GE-BE-BOBINAGEM DO ESTATOR</v>
          </cell>
          <cell r="E386" t="str">
            <v>455FCOF</v>
          </cell>
          <cell r="F386">
            <v>26</v>
          </cell>
          <cell r="H386" t="str">
            <v>T</v>
          </cell>
        </row>
        <row r="387">
          <cell r="C387" t="str">
            <v>455.F520</v>
          </cell>
          <cell r="D387" t="str">
            <v>CF-GE-DE-OPERAÇÃO DE DESCIDA DO ESTATOR</v>
          </cell>
          <cell r="E387" t="str">
            <v>455FCOF</v>
          </cell>
          <cell r="F387">
            <v>2</v>
          </cell>
          <cell r="H387" t="str">
            <v>GL</v>
          </cell>
        </row>
        <row r="388">
          <cell r="C388" t="str">
            <v>455.F525</v>
          </cell>
          <cell r="D388" t="str">
            <v>CF-GE-CB-CUBO ARANHA (ROTOR)</v>
          </cell>
          <cell r="E388" t="str">
            <v>455FCOF</v>
          </cell>
          <cell r="F388">
            <v>50</v>
          </cell>
          <cell r="H388" t="str">
            <v>T</v>
          </cell>
        </row>
        <row r="389">
          <cell r="C389" t="str">
            <v>455.F530</v>
          </cell>
          <cell r="D389" t="str">
            <v>CF-GE-CP-CHAPEAMENTO DA COROA POLAR</v>
          </cell>
          <cell r="E389" t="str">
            <v>455FCOF</v>
          </cell>
          <cell r="F389">
            <v>230</v>
          </cell>
          <cell r="H389" t="str">
            <v>T</v>
          </cell>
        </row>
        <row r="390">
          <cell r="C390" t="str">
            <v>455.F535</v>
          </cell>
          <cell r="D390" t="str">
            <v>CF-GE-PC-POLOS E CONEXÇÕES</v>
          </cell>
          <cell r="E390" t="str">
            <v>455FCOF</v>
          </cell>
          <cell r="F390">
            <v>90</v>
          </cell>
          <cell r="H390" t="str">
            <v>T</v>
          </cell>
        </row>
        <row r="391">
          <cell r="C391" t="str">
            <v>455.F560</v>
          </cell>
          <cell r="D391" t="str">
            <v>CF-GE-CI-CRUZETA INFERIOR</v>
          </cell>
          <cell r="E391" t="str">
            <v>455FCOF</v>
          </cell>
          <cell r="F391">
            <v>16</v>
          </cell>
          <cell r="H391" t="str">
            <v>T</v>
          </cell>
        </row>
        <row r="392">
          <cell r="C392" t="str">
            <v>455.F570</v>
          </cell>
          <cell r="D392" t="str">
            <v>CF-GE-EI-EIXO INTERMEDIÁRIO</v>
          </cell>
          <cell r="E392" t="str">
            <v>455FCOF</v>
          </cell>
          <cell r="F392">
            <v>30</v>
          </cell>
          <cell r="H392" t="str">
            <v>T</v>
          </cell>
        </row>
        <row r="393">
          <cell r="C393" t="str">
            <v>455.F575</v>
          </cell>
          <cell r="D393" t="str">
            <v>CF-GE-DR-OPERAÇÃO DE DESCIDA DO ROTOR</v>
          </cell>
          <cell r="E393" t="str">
            <v>455FCOF</v>
          </cell>
          <cell r="F393">
            <v>2</v>
          </cell>
          <cell r="H393" t="str">
            <v>GL</v>
          </cell>
        </row>
        <row r="394">
          <cell r="C394" t="str">
            <v>455.F580</v>
          </cell>
          <cell r="D394" t="str">
            <v>CF-GE-GA-GUIAS DE AR</v>
          </cell>
          <cell r="E394" t="str">
            <v>455FCOF</v>
          </cell>
          <cell r="F394">
            <v>6</v>
          </cell>
          <cell r="H394" t="str">
            <v>T</v>
          </cell>
        </row>
        <row r="395">
          <cell r="C395" t="str">
            <v>455.F585</v>
          </cell>
          <cell r="D395" t="str">
            <v>CF-GE-RN-VERTICALIDADE / RUN-OUT</v>
          </cell>
          <cell r="E395" t="str">
            <v>455FCOF</v>
          </cell>
          <cell r="F395">
            <v>2</v>
          </cell>
          <cell r="H395" t="str">
            <v>GL</v>
          </cell>
        </row>
        <row r="396">
          <cell r="C396" t="str">
            <v>455.F590</v>
          </cell>
          <cell r="D396" t="str">
            <v>CF-GE-SX-SISTEMA DE EXCITAÇÃO</v>
          </cell>
          <cell r="E396" t="str">
            <v>455FCOF</v>
          </cell>
          <cell r="F396">
            <v>2</v>
          </cell>
          <cell r="H396" t="str">
            <v>T</v>
          </cell>
        </row>
        <row r="397">
          <cell r="C397" t="str">
            <v>455.F595</v>
          </cell>
          <cell r="D397" t="str">
            <v>CF-GE-ES-EIXO SUP./ ANEL COL. / P.ESCOVA</v>
          </cell>
          <cell r="E397" t="str">
            <v>455FCOF</v>
          </cell>
          <cell r="F397">
            <v>10</v>
          </cell>
          <cell r="H397" t="str">
            <v>T</v>
          </cell>
        </row>
        <row r="398">
          <cell r="C398" t="str">
            <v>455.F600</v>
          </cell>
          <cell r="D398" t="str">
            <v>CF-GE-IN-INSTRUMENTAÇÃO DO GERADOR</v>
          </cell>
          <cell r="E398" t="str">
            <v>455FCOF</v>
          </cell>
          <cell r="F398">
            <v>260</v>
          </cell>
          <cell r="H398" t="str">
            <v>UN</v>
          </cell>
        </row>
        <row r="399">
          <cell r="C399" t="str">
            <v>455.F605</v>
          </cell>
          <cell r="D399" t="str">
            <v>CF-GE-CO-COBERTURA DO GERADOR</v>
          </cell>
          <cell r="E399" t="str">
            <v>455FCOF</v>
          </cell>
          <cell r="F399">
            <v>43.2</v>
          </cell>
          <cell r="H399" t="str">
            <v>T</v>
          </cell>
        </row>
        <row r="400">
          <cell r="C400" t="str">
            <v>455.F610</v>
          </cell>
          <cell r="D400" t="str">
            <v>CF-CS-CE-PF-PEÇAS FIXAS COMP.ENS.SUCÇ.</v>
          </cell>
          <cell r="E400" t="str">
            <v>455FCOF</v>
          </cell>
          <cell r="F400">
            <v>15</v>
          </cell>
          <cell r="H400" t="str">
            <v>T</v>
          </cell>
        </row>
        <row r="401">
          <cell r="C401" t="str">
            <v>455.F615</v>
          </cell>
          <cell r="D401" t="str">
            <v>CF-CS-CE-PN-PAINEIS COMP.ENSECADEIRA</v>
          </cell>
          <cell r="E401" t="str">
            <v>455FCOF</v>
          </cell>
          <cell r="F401">
            <v>40</v>
          </cell>
          <cell r="H401" t="str">
            <v>T</v>
          </cell>
        </row>
        <row r="402">
          <cell r="C402" t="str">
            <v>455.F775</v>
          </cell>
          <cell r="D402" t="str">
            <v>PM-FB-PL-FAB. PLATAFORMAS / ESCADAS / GU</v>
          </cell>
          <cell r="E402" t="str">
            <v>455FPÇ</v>
          </cell>
          <cell r="F402">
            <v>36</v>
          </cell>
          <cell r="H402" t="str">
            <v>T</v>
          </cell>
        </row>
        <row r="403">
          <cell r="C403" t="str">
            <v>455.F780</v>
          </cell>
          <cell r="D403" t="str">
            <v>PM-FB-EP-FABR. TAMPAS GRELHAS E ESTRUTUR</v>
          </cell>
          <cell r="E403" t="str">
            <v>455FPÇ</v>
          </cell>
          <cell r="F403">
            <v>32</v>
          </cell>
          <cell r="H403" t="str">
            <v>T</v>
          </cell>
        </row>
        <row r="404">
          <cell r="C404" t="str">
            <v>455.F785</v>
          </cell>
          <cell r="D404" t="str">
            <v>PM-FB-ST-FAB. DE SUPORTE DE TUBULAÇÃO</v>
          </cell>
          <cell r="E404" t="str">
            <v>455FPÇ</v>
          </cell>
          <cell r="F404">
            <v>7</v>
          </cell>
          <cell r="H404" t="str">
            <v>T</v>
          </cell>
        </row>
        <row r="405">
          <cell r="C405" t="str">
            <v>455.F790</v>
          </cell>
          <cell r="D405" t="str">
            <v>PM-INST PLATAF./ESCADAS/GUAR</v>
          </cell>
          <cell r="E405" t="str">
            <v>455FPÇ</v>
          </cell>
          <cell r="F405">
            <v>47</v>
          </cell>
          <cell r="H405" t="str">
            <v>T</v>
          </cell>
        </row>
        <row r="406">
          <cell r="C406" t="str">
            <v>455.F795</v>
          </cell>
          <cell r="D406" t="str">
            <v>PM-INST- TAMPAS GRELHAS E EST.PESADAS</v>
          </cell>
          <cell r="E406" t="str">
            <v>455FPÇ</v>
          </cell>
          <cell r="F406">
            <v>37</v>
          </cell>
          <cell r="H406" t="str">
            <v>T</v>
          </cell>
        </row>
        <row r="407">
          <cell r="C407" t="str">
            <v>455.F805</v>
          </cell>
          <cell r="D407" t="str">
            <v>PM-INST-ST-INST. SUP.  TUBULAÇÃO</v>
          </cell>
          <cell r="E407" t="str">
            <v>455FPÇ</v>
          </cell>
          <cell r="F407">
            <v>7</v>
          </cell>
          <cell r="H407" t="str">
            <v>T</v>
          </cell>
        </row>
        <row r="408">
          <cell r="C408" t="str">
            <v>455.F874</v>
          </cell>
          <cell r="D408" t="str">
            <v>Porta corta fogo</v>
          </cell>
          <cell r="E408" t="str">
            <v>455FCOF</v>
          </cell>
          <cell r="F408">
            <v>5</v>
          </cell>
          <cell r="H408" t="str">
            <v>UN</v>
          </cell>
        </row>
        <row r="409">
          <cell r="C409" t="str">
            <v>455.F875</v>
          </cell>
          <cell r="D409" t="str">
            <v>Elevadores</v>
          </cell>
          <cell r="E409" t="str">
            <v>455FCOF</v>
          </cell>
        </row>
        <row r="410">
          <cell r="C410" t="str">
            <v>455.F876</v>
          </cell>
          <cell r="D410" t="str">
            <v>Oficina mecânica de operação</v>
          </cell>
          <cell r="E410" t="str">
            <v>455FCOF</v>
          </cell>
          <cell r="F410">
            <v>10</v>
          </cell>
          <cell r="H410" t="str">
            <v>TN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le"/>
      <sheetName val="Summary"/>
      <sheetName val="Valuation"/>
      <sheetName val="Sensitivities"/>
      <sheetName val="Scenarios"/>
      <sheetName val="Macroeconomics"/>
      <sheetName val="Revenues"/>
      <sheetName val="Cost of Sales"/>
      <sheetName val="SG&amp;A"/>
      <sheetName val="CAPEX, WK &amp; Taxes"/>
      <sheetName val="Capital Structure &amp; Dividends"/>
      <sheetName val="P&amp;L Cash Flow"/>
      <sheetName val="Balance Sheet"/>
      <sheetName val="Margins"/>
      <sheetName val="Contingencies"/>
      <sheetName val="COMMENTS"/>
      <sheetName val="Fixed Assets"/>
      <sheetName val="Existing Debt"/>
      <sheetName val="New Debt"/>
      <sheetName val="S&amp;P Ratios"/>
      <sheetName val="S&amp;P Rating Analysis"/>
      <sheetName val="S&amp;P Data, 2004"/>
      <sheetName val="Taxes"/>
      <sheetName val="Módulo1"/>
      <sheetName val="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onente"/>
      <sheetName val="Relação_C"/>
      <sheetName val="Insumos"/>
      <sheetName val="Relação_CA"/>
      <sheetName val="Comp_Aux"/>
    </sheetNames>
    <sheetDataSet>
      <sheetData sheetId="0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"/>
      <sheetName val="Links"/>
      <sheetName val="DMPL"/>
      <sheetName val="nkb s.a"/>
      <sheetName val="nkb bahia s.a"/>
      <sheetName val="Rio Loire"/>
      <sheetName val="nkb Paraná s.a"/>
      <sheetName val="nkb rio"/>
      <sheetName val="nkb sp"/>
      <sheetName val="Qualitech"/>
      <sheetName val="LDF"/>
      <sheetName val="cml"/>
      <sheetName val="Paulo Loureiro"/>
      <sheetName val="Dalmo"/>
      <sheetName val="DMPL - Dilab"/>
      <sheetName val="DMPL - Hormocentro"/>
      <sheetName val="DMPL - Campana"/>
      <sheetName val="Sheet1"/>
      <sheetName val="Tickmarks"/>
      <sheetName val="NKB RJ"/>
      <sheetName val="XREF"/>
      <sheetName val="AUX"/>
      <sheetName val="LIS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pa movimentação jan-dez-02"/>
      <sheetName val="Mapa Movimentação out-dez-02"/>
      <sheetName val="Global Depreciação"/>
      <sheetName val="Parâmetro"/>
      <sheetName val="Obras em Andamento"/>
      <sheetName val="Obras em andamento (2)"/>
      <sheetName val="teste de adição"/>
      <sheetName val="Teste Baixas"/>
      <sheetName val="XREF"/>
      <sheetName val="Tickmarks "/>
      <sheetName val="CC"/>
    </sheetNames>
    <sheetDataSet>
      <sheetData sheetId="0">
        <row r="11">
          <cell r="B11" t="str">
            <v>Estaremos propondo ajuste para direito de uso de telefone, visto que o mesmo não possui valor comercial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>
        <row r="14">
          <cell r="G14" t="e">
            <v>#REF!</v>
          </cell>
        </row>
      </sheetData>
      <sheetData sheetId="9">
        <row r="11">
          <cell r="B11" t="str">
            <v>Estaremos propondo ajuste para direito de uso de telefone, visto que o mesmo não possui valor comercial</v>
          </cell>
        </row>
        <row r="14">
          <cell r="G14" t="e">
            <v>#REF!</v>
          </cell>
        </row>
      </sheetData>
      <sheetData sheetId="10" refreshError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CO"/>
      <sheetName val="RESULTADO"/>
      <sheetName val="Bancos e aplicação"/>
      <sheetName val="Contas a Receber"/>
      <sheetName val="Aging Jun-06{PPC}"/>
      <sheetName val="Aging para Nota Explicativa"/>
      <sheetName val="Investimentos"/>
      <sheetName val="Outros ativos"/>
      <sheetName val="Deposito Judicial"/>
      <sheetName val="Permanente"/>
      <sheetName val="Empresas ligadas"/>
      <sheetName val="Fornecedores"/>
      <sheetName val="Empréstimos"/>
      <sheetName val="Obrigações Fiscais "/>
      <sheetName val="Salários e Encargos"/>
      <sheetName val="Provisões e Aluguel de Poste"/>
      <sheetName val="Outras Contas a Pagar"/>
      <sheetName val="Contingências"/>
      <sheetName val="Receitas"/>
      <sheetName val="Mapa de Resultado"/>
      <sheetName val="Outros custos"/>
      <sheetName val="Testes Resultado"/>
      <sheetName val="Explicações"/>
      <sheetName val="XREF"/>
      <sheetName val="Tickmarks"/>
      <sheetName val="DRE consolidada 09_03"/>
      <sheetName val="JAN"/>
      <sheetName val="Covenants 30.06.06"/>
      <sheetName val="Deduções"/>
      <sheetName val="Custos Programação e Outros"/>
      <sheetName val="Desp. gerais e adm e vendas"/>
      <sheetName val="#REF"/>
      <sheetName val="Tickmarks "/>
      <sheetName val="Suporte DOAR"/>
      <sheetName val="Lead"/>
      <sheetName val=" SC grains"/>
      <sheetName val="Balanço"/>
      <sheetName val="Mapas de Movimentação"/>
      <sheetName val="ATIVO"/>
      <sheetName val="Cálculo Global Desp.Folha"/>
      <sheetName val="circularização"/>
      <sheetName val="AA-10(Op.63)"/>
      <sheetName val="Variação Cambial"/>
      <sheetName val="Depreciação"/>
      <sheetName val="Versao 1b ($=R$2,13)"/>
      <sheetName val="Consolidado_1999"/>
      <sheetName val="Assfin"/>
      <sheetName val="BP"/>
      <sheetName val="DRE"/>
      <sheetName val="Plan1"/>
      <sheetName val="Reconciliações Setembro"/>
      <sheetName val="Resumo"/>
      <sheetName val="Mapa Imobilizado"/>
      <sheetName val="mapa doar consolidado"/>
      <sheetName val="Mapa"/>
      <sheetName val="tabela"/>
      <sheetName val="integral"/>
      <sheetName val="Rev Anal"/>
      <sheetName val="ce"/>
      <sheetName val="Aging"/>
      <sheetName val="PDD-Movimentação"/>
      <sheetName val="Lead2"/>
      <sheetName val="Mining Schedule"/>
      <sheetName val="PAS Despesa pessoal"/>
      <sheetName val="Solver"/>
      <sheetName val="FLUXO_ENDIVIDAMENTO"/>
      <sheetName val="N"/>
      <sheetName val="ÍNDICE"/>
      <sheetName val="COMP_CX"/>
      <sheetName val="A11"/>
      <sheetName val="Paraná"/>
      <sheetName val="CF"/>
      <sheetName val="Mapa 31.08.02"/>
      <sheetName val="Plan1 (2)"/>
      <sheetName val="MES"/>
      <sheetName val="NTN_NBCE_SWAP"/>
      <sheetName val="Mov. Empréstimos FY2008"/>
      <sheetName val="local"/>
      <sheetName val="Data 1 - NPV"/>
      <sheetName val="Worksheet in (C) 1602 Revisão a"/>
      <sheetName val="Depleção"/>
      <sheetName val="CAERN"/>
      <sheetName val="Pas Juros e V.M.C."/>
      <sheetName val="PDD"/>
      <sheetName val="{PPC}Mapa de movimentação"/>
      <sheetName val="Equity set 04"/>
      <sheetName val="Ágio"/>
      <sheetName val="Equity dez 04"/>
      <sheetName val="BLP"/>
      <sheetName val="Aging List"/>
      <sheetName val="HIST"/>
      <sheetName val="Tab.Daten"/>
      <sheetName val="TAB.Hauptmenue"/>
      <sheetName val="Intercompany BP"/>
      <sheetName val="PAS Moeda Nacional"/>
      <sheetName val="Amarre de AF"/>
      <sheetName val="HC"/>
      <sheetName val="P3 - Millennium"/>
      <sheetName val="CORP e SUDECAP"/>
      <sheetName val="Mapa Consórcios"/>
      <sheetName val="VBC"/>
      <sheetName val="RGR Semesa"/>
      <sheetName val="Dep acumulada"/>
      <sheetName val="Movimiento"/>
      <sheetName val="Dep ejercicio"/>
      <sheetName val="F-2 ANÁLIS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/>
      <sheetData sheetId="14"/>
      <sheetData sheetId="15"/>
      <sheetData sheetId="16" refreshError="1"/>
      <sheetData sheetId="17"/>
      <sheetData sheetId="18" refreshError="1"/>
      <sheetData sheetId="19"/>
      <sheetData sheetId="20" refreshError="1"/>
      <sheetData sheetId="21"/>
      <sheetData sheetId="22" refreshError="1"/>
      <sheetData sheetId="23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TIVO"/>
      <sheetName val="PASSIVO"/>
      <sheetName val="RESULTADO"/>
      <sheetName val="Resumo"/>
      <sheetName val="MUT"/>
      <sheetName val="DOAR"/>
      <sheetName val="Mapa Imobilizado"/>
      <sheetName val="DRE_ano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/>
      <sheetData sheetId="7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"/>
      <sheetName val="Links"/>
      <sheetName val="DMPL"/>
      <sheetName val="XREF"/>
      <sheetName val="Tickmarks"/>
      <sheetName val="parâmetros"/>
    </sheetNames>
    <sheetDataSet>
      <sheetData sheetId="0"/>
      <sheetData sheetId="1"/>
      <sheetData sheetId="2"/>
      <sheetData sheetId="3"/>
      <sheetData sheetId="4"/>
      <sheetData sheetId="5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BASE"/>
      <sheetName val="NGDP &amp; Cash Rate"/>
      <sheetName val="Calculations"/>
      <sheetName val="NFGDP (note)"/>
      <sheetName val="NFGDP (old)"/>
      <sheetName val="Chart2"/>
      <sheetName val="Chart2 (2)"/>
      <sheetName val="Sheet1"/>
      <sheetName val="Chart3"/>
      <sheetName val="EXP_DD"/>
      <sheetName val="EXP_DD (pres)"/>
      <sheetName val="EXP(NR)_DD"/>
      <sheetName val="EXPORT DEV FROM TREND"/>
      <sheetName val="EXPORT DEV FROM TREND (2)"/>
      <sheetName val="EXPORT DEV FROM TREND (3)"/>
      <sheetName val="BFI%GDP"/>
      <sheetName val="Shock Decomp"/>
      <sheetName val="Shock Decomp pres"/>
      <sheetName val="USGDP_TOT_MOD"/>
      <sheetName val="USGDP_TOT_MOD (PRES)"/>
      <sheetName val="USGDP_TOT"/>
      <sheetName val="USGDP_TOT (PRES)"/>
      <sheetName val="TOT_GNE (PRES)"/>
      <sheetName val="Chart1"/>
      <sheetName val="Domestic Demand Pres"/>
      <sheetName val="Domestic demand (2)"/>
      <sheetName val="Domestic demand"/>
      <sheetName val="Pub Cons &amp; Invest (levels)"/>
      <sheetName val="Underlying Public Demand"/>
      <sheetName val="Underlying Private Demand"/>
      <sheetName val="Private Demand"/>
      <sheetName val="Public demand"/>
      <sheetName val="Public demand Pres"/>
      <sheetName val=" Private Demand (note)"/>
      <sheetName val="Underlying Public Demand pres"/>
      <sheetName val=" Public Consumption"/>
      <sheetName val="Public Investment"/>
      <sheetName val="Output, demand &amp; Inv"/>
      <sheetName val="Cons &amp; Inv pres"/>
      <sheetName val="inv &amp; Empl"/>
      <sheetName val="Con &amp; Inc"/>
      <sheetName val="GNE &amp; TOT (2)"/>
      <sheetName val="Demand &amp; X TOT"/>
      <sheetName val="XT &amp; UPFD Q"/>
      <sheetName val="Chart15"/>
      <sheetName val="Chart14"/>
      <sheetName val="MR Chart14 "/>
      <sheetName val="Chart11 (2)"/>
      <sheetName val="Chart11 (3)"/>
      <sheetName val="P &amp; E &amp; X(ToTadj)"/>
      <sheetName val="P &amp; E &amp; X(ToTadj) (3)"/>
      <sheetName val="P &amp; E &amp; X(ToTadj) (2)"/>
      <sheetName val="BOP"/>
      <sheetName val="Year Average"/>
      <sheetName val="Year Ave (cal)"/>
      <sheetName val="CPI (long term)"/>
      <sheetName val="CPI"/>
      <sheetName val="productivity"/>
      <sheetName val="Stocks to sales"/>
      <sheetName val="GDP tot"/>
      <sheetName val="US_AU_gdp "/>
      <sheetName val="US_AU_gdp (pres)"/>
      <sheetName val="prof_share"/>
      <sheetName val="prof_share (2)"/>
      <sheetName val="Inv and X Tot pres"/>
      <sheetName val="GDP forc"/>
      <sheetName val="Imports rel prices"/>
      <sheetName val="deflators chain"/>
      <sheetName val="household saving"/>
      <sheetName val="household wages"/>
      <sheetName val="household income"/>
      <sheetName val="Dwell - AESP"/>
      <sheetName val="Dwell - pres (2)"/>
      <sheetName val="Dwell - pres"/>
      <sheetName val="Const - pres "/>
      <sheetName val="5206.1"/>
      <sheetName val="5206.5"/>
      <sheetName val="5206.13"/>
      <sheetName val="5206.17"/>
      <sheetName val="5206.32"/>
      <sheetName val="5206.23"/>
      <sheetName val="5206.8"/>
      <sheetName val="Forecast Submission"/>
      <sheetName val="Output &amp; Demand"/>
      <sheetName val="Output &amp; Demand (3)"/>
      <sheetName val="Output &amp; Demand (pres)"/>
      <sheetName val="Private Demand (pres) (2)"/>
      <sheetName val="Private Demand (pres)"/>
      <sheetName val="Output &amp; Demand (2)"/>
      <sheetName val="Private Demand (2)"/>
      <sheetName val="Data0100"/>
    </sheetNames>
    <definedNames>
      <definedName name="[macro-goto].Contents"/>
      <definedName name="PrintInterestRates"/>
    </definedNames>
    <sheetDataSet>
      <sheetData sheetId="0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/>
      <sheetData sheetId="53"/>
      <sheetData sheetId="54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"/>
      <sheetName val="Links"/>
      <sheetName val="At. Permanente - Dez - 03"/>
      <sheetName val="XREF"/>
      <sheetName val="Tickmarks"/>
      <sheetName val="Mapa Movimentação"/>
      <sheetName val="Cálculo Depreciação"/>
      <sheetName val="Composição (PPC)"/>
      <sheetName val="Teste Adições"/>
      <sheetName val="Teste Baixas"/>
      <sheetName val="Leasing"/>
      <sheetName val="Mapa de Movimentação"/>
      <sheetName val="Comp. Imob. 09-01"/>
      <sheetName val="Comp. Imóveis"/>
      <sheetName val="Baixas"/>
      <sheetName val="Log"/>
      <sheetName val="Cálculo de Depreciação"/>
      <sheetName val="Teste Saldo Incial"/>
      <sheetName val="Report"/>
      <sheetName val="Det.dos Parâmetros"/>
      <sheetName val="#REF"/>
      <sheetName val="Log SI"/>
      <sheetName val="mapa de imobilizado (DEZ)"/>
      <sheetName val="global de depreciação (DEZ)"/>
      <sheetName val="Mapa Mov Imob (OUT)"/>
      <sheetName val="Teste Depreciação (OUT)"/>
      <sheetName val="Linhas Telefônicas (OUT)"/>
      <sheetName val="Mapa Imobilizado"/>
      <sheetName val="Movimentação"/>
      <sheetName val="Adições"/>
      <sheetName val="Depreciação"/>
      <sheetName val="Saldo inicial"/>
      <sheetName val="Mapa de Movimentação 31.08.03"/>
      <sheetName val="Teste de Adições "/>
      <sheetName val="Teste de Depreciação"/>
      <sheetName val="Parâmetro"/>
      <sheetName val="Mapa_imobilizado_2006"/>
      <sheetName val="PAS - Depreciação_2006"/>
      <sheetName val="Despesa_Benfeitorias_31.12.06"/>
      <sheetName val="Mapa_benfeitorias_2006"/>
      <sheetName val="PAS_amortização_2006"/>
      <sheetName val="Contratos de Aluguel_2006"/>
      <sheetName val="Baixas_2006"/>
      <sheetName val="Teste de baixas_2006"/>
      <sheetName val="Adições_01.11.06 a 31.12.06"/>
      <sheetName val="Teste_adições_31.12.06"/>
      <sheetName val="Adições até 31.10.06"/>
      <sheetName val="Teste_adições_31.10.06"/>
      <sheetName val="Relação ativos até 31.12.05"/>
      <sheetName val="Teste_saldo inicial_31.10.06"/>
      <sheetName val="Log ACL_Saldo inicial"/>
      <sheetName val="Mapa_imobilizado"/>
      <sheetName val="PAS - Depreciação"/>
      <sheetName val="Inspeção física"/>
      <sheetName val="Mapa_benfeitorias"/>
      <sheetName val="PAS_amortização"/>
      <sheetName val="Contrato de Aluguel"/>
      <sheetName val="Mapa_movim_30.11.05"/>
      <sheetName val="PAS_Depreciação"/>
      <sheetName val="Movimentação imobilizado"/>
      <sheetName val="Venda de imob. reavaliado"/>
      <sheetName val="Percentual depreciação"/>
      <sheetName val="Movimentação benfeitorias"/>
      <sheetName val="PAS - Amortização"/>
      <sheetName val="Contratos de aluguel"/>
      <sheetName val="Reavaliação"/>
      <sheetName val="Log ACL"/>
      <sheetName val="Mapa Mov."/>
      <sheetName val="Deprec. DEZ."/>
      <sheetName val="Deprec. AGO"/>
      <sheetName val="Teste de Baixa"/>
      <sheetName val="LogSeleção"/>
      <sheetName val="Mapa_movim_31.12.05"/>
      <sheetName val="PAS_Depreciação_31.12.05"/>
      <sheetName val="Totalmente_deprec._2005"/>
      <sheetName val="Percentual_Depreciação"/>
      <sheetName val="Adições_2005_PPC"/>
      <sheetName val="Teste_adições_30.11.05"/>
      <sheetName val="Log ACL_Adições"/>
      <sheetName val="Inspeção Física_30.11.05"/>
      <sheetName val="Moviment._benfeitorias"/>
      <sheetName val="Contratos_aluguel"/>
      <sheetName val="Contabilizações - Reavaliação"/>
      <sheetName val="Movimentação - Reavaliação"/>
      <sheetName val="Composição - Reavaliação"/>
      <sheetName val="PAS_Depreciação_30.11.05"/>
      <sheetName val="Mapa Imobilizado (PPC)"/>
      <sheetName val="PAS Depreciação"/>
      <sheetName val="PAS Diferido"/>
      <sheetName val="Parâmetro Diferido"/>
      <sheetName val="Adições Imobilizado"/>
      <sheetName val="Teste Complementar"/>
      <sheetName val="Mapa Imobilizado {ppc}"/>
      <sheetName val="Teste Adições "/>
      <sheetName val="Contabilização PIS"/>
      <sheetName val="mp. mov. 31.12 {ppc}"/>
      <sheetName val="PAS depr. 31.12"/>
      <sheetName val="parametro"/>
      <sheetName val="depr. detalhes"/>
      <sheetName val="teste SI 31.12.01"/>
      <sheetName val="teste adic. 31.12"/>
      <sheetName val="log adic"/>
      <sheetName val="Threshold Calc"/>
      <sheetName val="Teste de Adições"/>
      <sheetName val="Teste de Baixas"/>
      <sheetName val="Mapa Mov. Jan. a Dez 2005"/>
      <sheetName val="Teste Saldo Inicial Imob."/>
      <sheetName val="PAS Deprec. Imob. Rodov."/>
      <sheetName val="PAS Deprec. Demais Itens"/>
      <sheetName val="Teste Saldo Inicial"/>
      <sheetName val="Cálculo Parâmetro R 0,7"/>
      <sheetName val="Níveis Parâmetro"/>
      <sheetName val="Mapa BRGAAP"/>
      <sheetName val=" Saldo Inicial"/>
      <sheetName val="Seguros"/>
      <sheetName val="Mapa de Movimentação Societário"/>
      <sheetName val="Mapa de Movimentação Report"/>
      <sheetName val="PAS Depreciação Societário"/>
      <sheetName val="Transitória de Imobilizado"/>
      <sheetName val="Imobilizado em Andamento"/>
      <sheetName val="PAS Depreciação Report"/>
      <sheetName val="Teste de Inspeção Física"/>
      <sheetName val="Log Adições"/>
      <sheetName val="Log Inspeção Física"/>
      <sheetName val="Off-Book"/>
      <sheetName val="Mapa APMGAAP"/>
      <sheetName val="Command Log"/>
      <sheetName val="Suporte N.E 10"/>
      <sheetName val="Suporte N.E 11"/>
      <sheetName val="Mapa Imobilizado "/>
      <sheetName val="PAS Depreciação (Set)"/>
      <sheetName val="PAS Depreciação (Dez)"/>
      <sheetName val="Adição (Jul a  Set)"/>
      <sheetName val="Adição (Out a Dez)"/>
      <sheetName val="Baixas (Out a Dez)"/>
      <sheetName val="Imobilizações em Andamento"/>
      <sheetName val="Obras em andamento"/>
      <sheetName val="Diferido (Dez)"/>
      <sheetName val="Amortização Diferido (Dez)"/>
      <sheetName val="Reclassificação Software"/>
      <sheetName val="Mapa ACHE"/>
      <sheetName val="Mapa BIO"/>
      <sheetName val="Imobilizado em Andamento Aging"/>
      <sheetName val="Imob. Andamento Q4"/>
      <sheetName val="Imob. Andamento Q3"/>
      <sheetName val="PAS de depreciação ACHE"/>
      <sheetName val="PAS de depreciação BIO"/>
      <sheetName val="Teste de Saldo Inicial"/>
      <sheetName val="Variação ACHE"/>
      <sheetName val="Variação BIO"/>
      <sheetName val="Impairment"/>
      <sheetName val="(1) Rollforward"/>
      <sheetName val="(2) Mapa Imobilizado"/>
      <sheetName val="(3) PAS Depreciação"/>
      <sheetName val="(4) Teste saldo inicial"/>
      <sheetName val="(5) Teste Adição"/>
      <sheetName val="(6) Taxa Fiscal x Cliente"/>
      <sheetName val="(7) Teste de Baixa"/>
      <sheetName val="Resumo Geral da Área"/>
      <sheetName val="(3) Teste de adição"/>
      <sheetName val="(4) PAS depreciação"/>
      <sheetName val="(5) Leasing"/>
      <sheetName val="Bens em Comodato"/>
      <sheetName val="Comodato"/>
      <sheetName val="nota explicativa"/>
      <sheetName val="Teste Saldo 12-07"/>
      <sheetName val="PAS Depreciacão"/>
      <sheetName val="Pendecias"/>
      <sheetName val="Análise de Variação"/>
      <sheetName val="Mapa do Imobilizado"/>
      <sheetName val="Teste de Obras em andamento"/>
      <sheetName val="Mapa do Diferido"/>
      <sheetName val="Teste Adições_Diferido"/>
      <sheetName val="PCC"/>
      <sheetName val="P1 Lead"/>
      <sheetName val="P2 Mapa Mov. Abrapp_Dez06"/>
      <sheetName val="P3 Mapa Mov. Icss_Dez06"/>
      <sheetName val="P4 Mapa Mov. Sindapp_Dez06"/>
      <sheetName val="P5 Cálculo Depr. Abrapp_Dez06"/>
      <sheetName val="Mapa Mov. Icss_Nov06"/>
      <sheetName val="Mapa Mov. Sindapp_Nov06"/>
      <sheetName val="Mapa Mov. Abrapp_Nov06"/>
      <sheetName val="Cálculo Depr. Abrapp_Nov06"/>
      <sheetName val="Teste Adição Abrapp_Nov06"/>
      <sheetName val="Mapa de Movimentação 31.12"/>
      <sheetName val="Mapa de Movimentação 30.11"/>
      <sheetName val="PAS - Depreciação 31.12"/>
      <sheetName val="PAS - Depreciação 30.11"/>
      <sheetName val="Depreciação Software 30.11"/>
      <sheetName val="Teste de Saldo Inicial 30.11"/>
      <sheetName val="Set-03"/>
      <sheetName val="Jun-03"/>
      <sheetName val="Mov."/>
      <sheetName val="NE"/>
      <sheetName val="Prog."/>
      <sheetName val="Memo"/>
      <sheetName val="An.Var."/>
      <sheetName val="Txs.Depr."/>
      <sheetName val="Depr."/>
      <sheetName val="NBT Lic"/>
      <sheetName val="Mat."/>
      <sheetName val="Aj.Benf."/>
      <sheetName val="Tco-BIS"/>
      <sheetName val="Tgo-BIS"/>
      <sheetName val="Tmt-BIS"/>
      <sheetName val="Tms-BIS"/>
      <sheetName val="Tro-BIS"/>
      <sheetName val="Tac-BIS"/>
      <sheetName val="Nbt-BIS"/>
      <sheetName val="IP-BIS"/>
      <sheetName val="Tco-BIA"/>
      <sheetName val="Tgo-BIA"/>
      <sheetName val="Tmt-BIA"/>
      <sheetName val="Tms-BIA"/>
      <sheetName val="Tro-BIA"/>
      <sheetName val="Tac-BIA"/>
      <sheetName val="Nbt-BIA"/>
      <sheetName val="IP-BIA"/>
      <sheetName val="Tco"/>
      <sheetName val="Tgo"/>
      <sheetName val="Tmt"/>
      <sheetName val="Tms"/>
      <sheetName val="Tro"/>
      <sheetName val="Tac"/>
      <sheetName val="Tco-100%"/>
      <sheetName val="Tgo-100%"/>
      <sheetName val="Tmt-100%"/>
      <sheetName val="Tms-100%"/>
      <sheetName val="Tro-100%"/>
      <sheetName val="Tac-100%"/>
      <sheetName val="Tco-Depr.AC"/>
      <sheetName val="Tgo-Depr.AC"/>
      <sheetName val="Tmt-Depr.AC"/>
      <sheetName val="Tms-Depr.AC"/>
      <sheetName val="Tro-Depr.AC"/>
      <sheetName val="Tac-Depr.AC"/>
      <sheetName val="Nbt-Depr.AC"/>
      <sheetName val="Relat."/>
      <sheetName val="NBT Amort."/>
      <sheetName val="Materiais"/>
      <sheetName val="Tron-100%"/>
      <sheetName val="Tco-Ad-reclas."/>
      <sheetName val="Tgo-Ad-recl."/>
      <sheetName val="Tmt-Ad-recl."/>
      <sheetName val="Tac-Ad-recl."/>
      <sheetName val="Tro-Ad-recl."/>
      <sheetName val="Tms-Ad-recl."/>
      <sheetName val="Nbt-Ad-recl."/>
      <sheetName val="IP-Ad-recl."/>
      <sheetName val="Totalmente Deprec"/>
      <sheetName val="Deprec TRJ"/>
      <sheetName val="Deprec TES"/>
      <sheetName val="BIA TRJ"/>
      <sheetName val="BIA TES"/>
      <sheetName val="Adições TRJ"/>
      <sheetName val="Adições TES"/>
      <sheetName val="Adições 2008"/>
      <sheetName val="Nota Relatório"/>
      <sheetName val="P1 - Sumário"/>
      <sheetName val="P2 - Mapa de Mov. Imobilizado"/>
      <sheetName val="P3 - Teste de Adições"/>
      <sheetName val="P4 - Teste de Baixas"/>
      <sheetName val="P5 - Teste de Depreciação"/>
      <sheetName val="P6 - Teste de Custo Deprec."/>
      <sheetName val="P7 - Log ACL - Adições"/>
      <sheetName val="Nota Explic"/>
      <sheetName val="Direito Uso Lavra"/>
      <sheetName val="Analise IPC"/>
      <sheetName val="Teste sdo inicial e adições"/>
      <sheetName val="Calculo Deprec."/>
      <sheetName val="Teste Implantação Sistema"/>
      <sheetName val="Mov. Imob."/>
      <sheetName val="População adições"/>
      <sheetName val="RG Imobilizado"/>
      <sheetName val="Relatório"/>
      <sheetName val="Mapa YKK 31.08"/>
      <sheetName val="PAS Deprec. 31.08"/>
      <sheetName val="Inspeção Fisica"/>
      <sheetName val="Adição"/>
      <sheetName val="Mapa Mov - Imob"/>
      <sheetName val="Cálculo Global de Deprec."/>
      <sheetName val="Teste Adição"/>
      <sheetName val="Imoveis - Não Operacional"/>
      <sheetName val="Mapa Imob."/>
      <sheetName val="Cálc. Deprec."/>
      <sheetName val="Custo X Deprec."/>
      <sheetName val="Direito de Uso de Lavra"/>
      <sheetName val="Consol Geral"/>
      <sheetName val="Cons  Normal"/>
      <sheetName val="Cons IPC"/>
      <sheetName val="Cálc.Global DeprecX"/>
      <sheetName val="Insp fís-baixas"/>
      <sheetName val="mOVIMENTAÇÃO (PPC)"/>
      <sheetName val="Cálc. Global de Deprec."/>
      <sheetName val="Parâmetro-Diferido"/>
      <sheetName val="Parâmetro-Imobilizado"/>
      <sheetName val="Mapa Imob 2000"/>
      <sheetName val="Máq.MóveisFINAL"/>
      <sheetName val="Equip.Ferram.FINAL"/>
      <sheetName val="Equip.CampoFINAL"/>
      <sheetName val="Eq.Máq.MóveisFINAL"/>
      <sheetName val="Equip.VeículosFINAL"/>
      <sheetName val="VeículosFINAL"/>
      <sheetName val="Mapa Imob"/>
      <sheetName val="Saldo Residual"/>
      <sheetName val="Lead1"/>
      <sheetName val="Movimentação do Imobilizado"/>
      <sheetName val="Consolidado Imobilizado"/>
      <sheetName val="Credi 21"/>
      <sheetName val="Marisa"/>
      <sheetName val="Consolidado"/>
      <sheetName val="P1 - Lead"/>
      <sheetName val="P2 - Composição"/>
      <sheetName val="P3 - Teste"/>
      <sheetName val="P4 - Log"/>
      <sheetName val="Mapa"/>
      <sheetName val="teste saldo inici."/>
      <sheetName val="Sumário"/>
      <sheetName val="P4-PAS depreciação"/>
      <sheetName val="P5-Mapa Imobilizado_São Paulo"/>
      <sheetName val="P6-Mapa Imobilizado Manaus"/>
      <sheetName val="P2 - Sumário"/>
      <sheetName val="P7-Mapa Imobilizado MTD"/>
      <sheetName val="P3-Mapa Imobilizado_Consolidado"/>
      <sheetName val="Rede de Cabos"/>
      <sheetName val="Mapa Imobilizado Relatório"/>
      <sheetName val="PAS Decoders"/>
      <sheetName val="Depr. Reav. 2005 - Máquinas"/>
      <sheetName val="Deprec. de Máq. Não Reavaliadas"/>
      <sheetName val="Prédios reavaliados"/>
      <sheetName val="PROJETOS - 2006"/>
      <sheetName val="Penhora"/>
      <sheetName val="Mapa de Movimentação {PPC}"/>
      <sheetName val="Teste de Movimentações"/>
      <sheetName val="Comp Imobilizado Andamento"/>
      <sheetName val="Bens Penhorados"/>
      <sheetName val="Abertura relatório"/>
      <sheetName val="Análise_variação"/>
      <sheetName val="Ajuste_Imob_andamento"/>
      <sheetName val="Controle_Individual"/>
      <sheetName val="Imobilizado_em_andamento"/>
      <sheetName val="Mapa de Movimentação PPC"/>
      <sheetName val="Movimentações"/>
      <sheetName val="Mapa de Movimentação{PPC}"/>
      <sheetName val="Imob em Andamento"/>
      <sheetName val="Comp. Imobil em Andto"/>
      <sheetName val="Log ACL-Inspeção Física"/>
      <sheetName val="Projetos em andamento"/>
      <sheetName val="Mapa de Movimentação 30.06"/>
      <sheetName val="PAS Depreciação 30.06.04"/>
      <sheetName val="Teste Adições Imob em Andamento"/>
      <sheetName val="Imperment"/>
      <sheetName val="Mapa de movimentacao 31.12.03"/>
      <sheetName val="PAS Depreciação 31.12.03"/>
      <sheetName val="Teste de adição e baixas"/>
      <sheetName val="Penhora Abril"/>
      <sheetName val="Itens selecionados(teste insp.)"/>
      <sheetName val="Log file"/>
      <sheetName val="Movimentação DOAR"/>
      <sheetName val="Mapa Imob 1T06"/>
      <sheetName val="Variação Obras em andamento"/>
      <sheetName val="Projetos e obras em andamento"/>
      <sheetName val="Teste Depreciação"/>
      <sheetName val="Reav. 2005 Máquinas"/>
      <sheetName val="Reav. 2005 Edifício e Terrenos"/>
      <sheetName val="Mapa imob 2T06"/>
      <sheetName val="Deprec Reav. 2005 Máquinas"/>
      <sheetName val="Deprec máquinas não reaval."/>
      <sheetName val="Mapa Imob 1T06 Ajustado"/>
      <sheetName val="Bens dados em garantia"/>
      <sheetName val="PROJETOS_2006"/>
      <sheetName val="Impairment Test"/>
      <sheetName val="P8 - Variação Cambial Adto "/>
      <sheetName val="Mapa Ática 31.12"/>
      <sheetName val="Mapa Scipione 31.12"/>
      <sheetName val="Mapa Ática 30.09"/>
      <sheetName val="Mapa Scipione 30.09"/>
      <sheetName val="Teste Add 31.12"/>
      <sheetName val="Teste Add 31.10"/>
      <sheetName val="NE Imobilizado"/>
      <sheetName val="Invest. Futuros {ppc}"/>
      <sheetName val="{ppc} Mapa Mov Imob 30.06.07"/>
      <sheetName val="{ppc} Mapa Depreciação 30.06.07"/>
      <sheetName val="Cálc. Global Deprec. Pavim."/>
      <sheetName val="Taxas de Deprec. Calculada"/>
      <sheetName val="Teste de adição"/>
      <sheetName val="Mapa Diferido"/>
      <sheetName val="Selecionados SI imobilizado Bar"/>
      <sheetName val="Ativo Imobil. Depr. {PPC}"/>
      <sheetName val="PAS Deprec. Rodovias"/>
      <sheetName val="Mapa {ppc}"/>
      <sheetName val="{ppc}Mapa Mov Imob 31.12.07"/>
      <sheetName val="{ppc}Mapa Depreciação 31.12.07 "/>
      <sheetName val="Cálc. Global Depr. Pavim.30.06"/>
      <sheetName val="Cálc. Global Depr. Pavim 31.12"/>
      <sheetName val="Taxa Deprec. Calculada"/>
      <sheetName val="Mapa de Movimentação 2007"/>
      <sheetName val="PAS Depreciação  31.12.07"/>
      <sheetName val="Cálculo Deprec Imobiliz Andam"/>
      <sheetName val="Notas Explicativas"/>
      <sheetName val="PAS Deprec. Amort. 31.12.08"/>
      <sheetName val="Benfeitorias em Prop. 3ºs 31.12"/>
      <sheetName val="Logs ACL"/>
      <sheetName val="PAS Deprec. Amort. 31.10"/>
      <sheetName val="Benfeitorias em Prop. 3ºs 31.10"/>
      <sheetName val="P1-Sumário"/>
      <sheetName val="P2-Lead"/>
      <sheetName val="P3 - Mapa Mov. Imobilizado"/>
      <sheetName val="P4- PAS Depreciação"/>
      <sheetName val="P5-Teste Saldo Inicial "/>
      <sheetName val="{PPC} Mapa"/>
      <sheetName val="Adiantamentos"/>
      <sheetName val="Composição"/>
      <sheetName val="Movimentação {PPE}"/>
      <sheetName val="Cálculo Global"/>
      <sheetName val="Global Reavaliação"/>
      <sheetName val="Global variáveis"/>
      <sheetName val="Logs"/>
      <sheetName val="Deprec Movimentação"/>
      <sheetName val="Glocal de depreciação - Final"/>
      <sheetName val="Cálculo Global  - Final"/>
      <sheetName val="Sheet2"/>
      <sheetName val="Taxa Ampliação"/>
      <sheetName val="Teste adições (2)"/>
      <sheetName val="ROL"/>
      <sheetName val="Worksheet in 5610 Imobilizado C"/>
      <sheetName val="Global de depreciação"/>
      <sheetName val="Adições "/>
      <sheetName val="Vouching Adições "/>
      <sheetName val="Baixas "/>
      <sheetName val="Vouching Baixas "/>
      <sheetName val="Movimentação Set e Dez 2008"/>
      <sheetName val="Global set e dez 2008"/>
      <sheetName val="Adições do Imobilizado"/>
      <sheetName val="P1 - Sumário "/>
      <sheetName val="P2 - Lead"/>
      <sheetName val="P3 - Sublead"/>
      <sheetName val="P4 - Movimentação"/>
      <sheetName val="P5 - Global Deprec"/>
      <sheetName val="P6 - Teste de Adições"/>
      <sheetName val="P3 - Adição Imobilizado"/>
      <sheetName val="P4 - Vouching"/>
      <sheetName val="P5 - Movimentação Imobilizado"/>
      <sheetName val="P6 - Overall Depreciação"/>
      <sheetName val="Sublead"/>
      <sheetName val="Global Deprec"/>
      <sheetName val="Mapa de Movimentação dez.07"/>
      <sheetName val="Mapa de Movimentação out.07"/>
      <sheetName val="teste detalhe depreciação"/>
      <sheetName val="Mapa de Movimentação "/>
      <sheetName val="Teste de Adições 31.12"/>
      <sheetName val="PAS Depreciação 31.12"/>
      <sheetName val="Imob. em andamento 31.12"/>
      <sheetName val="Teste de Adições 30.09"/>
      <sheetName val="Resumo Teste Adiç. e Baixas"/>
      <sheetName val="PAS  Depreciação 30.09"/>
      <sheetName val="Sheet1"/>
      <sheetName val="1.Mapa de Movimentação "/>
      <sheetName val="2. Resumo Teste Adiç. e Baixas"/>
      <sheetName val="3. Teste de Adição"/>
      <sheetName val="4. Teste de Baixas"/>
      <sheetName val="5. PAS  Depreciação"/>
      <sheetName val="Teste Imobilização em andamento"/>
      <sheetName val="1.Mapa de Movimentação Jun08"/>
      <sheetName val="2.PAS Depreciação Jun08"/>
      <sheetName val="1. Mapa de Movimentação Abr.08"/>
      <sheetName val="PAS Depreciação Abr.08"/>
      <sheetName val="Para relatório"/>
      <sheetName val="Mapa 31.12"/>
      <sheetName val="Teste Adição 31.12"/>
      <sheetName val="Depreciação 31.12"/>
      <sheetName val="Imob. em And. 31.12"/>
      <sheetName val="Mapa 30.09"/>
      <sheetName val="Teste Deprec. 30.09"/>
      <sheetName val="Teste Adição 30.09"/>
      <sheetName val="Log ACL 30.09"/>
      <sheetName val="Teste Obras andam. 30.09"/>
      <sheetName val="Log ACL II 30.09"/>
      <sheetName val="Evol. por fábrica 30_09"/>
      <sheetName val="Juros 31.12"/>
      <sheetName val="Mapa Movimentação - 3009"/>
      <sheetName val="Teste de Adições e  Baixas "/>
      <sheetName val="Teste Depreciação 3009"/>
      <sheetName val="Mapa 3112"/>
      <sheetName val="Teste Depreciação 3112"/>
      <sheetName val="Imobilizado em Curso"/>
      <sheetName val="Ativações"/>
      <sheetName val="Obras em Andamento - follow up"/>
      <sheetName val="Imobilizado X Receita"/>
      <sheetName val="Ajuste Inventário"/>
      <sheetName val="Imobilizado em Serviço"/>
      <sheetName val="Compras em Andamento"/>
      <sheetName val="Adto. Fornecedores"/>
      <sheetName val="Dep. Judiciais"/>
      <sheetName val="Materiais em Depósito"/>
      <sheetName val="PAS - Depreciação Report"/>
      <sheetName val="Teste do Saldo Inicial"/>
      <sheetName val="Mapa SET_2009"/>
      <sheetName val="Teste de Saldo Inicial SET_09"/>
      <sheetName val="Teste de Adição SET_09"/>
      <sheetName val="Teste de Baixa SET_09"/>
      <sheetName val="Obras_em_andamento"/>
      <sheetName val="Gastos com desenv. Set"/>
      <sheetName val="Juros s. imobilizado"/>
      <sheetName val="Mapa USGAAP"/>
      <sheetName val="Rollfoward Depreciação USGAAP"/>
      <sheetName val="RollFoward  Depreciação BRGAAP"/>
      <sheetName val="PAS Depreciação USGAAP"/>
      <sheetName val="PAS Depreciação BRGAAP"/>
      <sheetName val="Inf. Importantes"/>
      <sheetName val="Audit Assurance Model"/>
      <sheetName val="MAPA BF"/>
      <sheetName val="PAS Depreciação BF"/>
      <sheetName val="Principais Adições"/>
      <sheetName val="Base Teste Inicial"/>
      <sheetName val="Composição Teste Inicial"/>
      <sheetName val="MAPA OV "/>
      <sheetName val="PAS Depreciação OV"/>
      <sheetName val="Ágio"/>
      <sheetName val="Nota Relatorio"/>
      <sheetName val="Procedimentos"/>
      <sheetName val="{PPC} Mapa Marisa"/>
      <sheetName val="PAS - Depre. Marisa 31.12"/>
      <sheetName val="PAS - Depre. Marisa 30.09"/>
      <sheetName val="Cálculo Instalações"/>
      <sheetName val="Dep. Acelerada"/>
      <sheetName val="{PPC} Imob. em Andamento"/>
      <sheetName val="Transferências"/>
      <sheetName val="{PPC} Mapa Credi21"/>
      <sheetName val="PAS - Depreciação Credi21"/>
      <sheetName val="{PPC} Mapa Due Mille"/>
      <sheetName val="PAS - Depreciação Due Mille"/>
      <sheetName val="Instruções DTT Belgica"/>
      <sheetName val="Mapa Referência"/>
      <sheetName val="Teste - Saldo Inicial"/>
      <sheetName val="NE 14"/>
      <sheetName val="Pontos"/>
      <sheetName val="PAS - Depreciação Marisa"/>
      <sheetName val="Adto Imobilizado"/>
      <sheetName val="{PPC} Mapa de Mov. Marisa Lojas"/>
      <sheetName val="PAS - Desp. Depreciação Marisa"/>
      <sheetName val="{PPC} Mapa de Mov. Credi 21"/>
      <sheetName val="PAS - Desp. Depreciação Credi21"/>
      <sheetName val="Nota 12"/>
      <sheetName val="Adições 2005"/>
      <sheetName val="Teste Adições 30.06.05"/>
      <sheetName val="Baixas 2005"/>
      <sheetName val="PAS Depreciação 30.06.05"/>
      <sheetName val="Baixas Analitico  "/>
      <sheetName val="Bens Totalmente Depreciados"/>
      <sheetName val="Depr Benfeitorias"/>
      <sheetName val="Procedimentos ISRE"/>
      <sheetName val="Mapa Marisa"/>
      <sheetName val="PAS - Deprec. Marisa"/>
      <sheetName val="Mapa Credi 21"/>
      <sheetName val="PAS - Deprec. Credi 21"/>
      <sheetName val="Mapa Due Mille"/>
      <sheetName val="PAS - Deprec. Due Mille"/>
      <sheetName val="Mapa Imob. em Andamento"/>
      <sheetName val="Adiantamento Terceiros"/>
      <sheetName val="Adiantamento Imobilizado"/>
      <sheetName val="Taxa Efetiva"/>
      <sheetName val="Nota Imobilizado"/>
      <sheetName val="PAS - Depre. Marisa"/>
      <sheetName val="Mapa Credi21"/>
      <sheetName val="PAS - Depre. Credi21"/>
      <sheetName val="PAS - Depre. Due Mille"/>
      <sheetName val="Adto Terceiros"/>
      <sheetName val="Avaliação de Imoveis"/>
      <sheetName val="Cálculo de Itens"/>
      <sheetName val="Para Ref"/>
      <sheetName val="Actio"/>
      <sheetName val="Athol"/>
      <sheetName val="Begoldi"/>
      <sheetName val="CBF"/>
      <sheetName val="Compar"/>
      <sheetName val="Locado"/>
      <sheetName val="Mareasa"/>
      <sheetName val="Marisa Part"/>
      <sheetName val="NIX"/>
      <sheetName val="Novay"/>
      <sheetName val="Pense"/>
      <sheetName val="Traditio"/>
      <sheetName val="Imobilizações em Curso"/>
      <sheetName val="Teste Custo Inicial"/>
      <sheetName val="Aquisições por loja"/>
      <sheetName val="Pontos comerciais"/>
      <sheetName val="Pontos comerciais - detalhes"/>
      <sheetName val="NE_Movimentação"/>
      <sheetName val="Base_NE_Movimentação"/>
      <sheetName val="Desp. Pré Operacionais"/>
      <sheetName val="Teste Adições 31.12"/>
      <sheetName val="Pontos comerciais 31.12"/>
      <sheetName val="Pontos comerciais 30.09"/>
      <sheetName val="Desp Pré Operacional 30.09"/>
      <sheetName val="Teste Adições 30.09"/>
      <sheetName val="Procedimentos Efetuados"/>
      <sheetName val="Teste imobilizado em and."/>
      <sheetName val="Log Testes"/>
      <sheetName val="1.Mapa Imobilizado BR GAAP"/>
      <sheetName val="2.PAS Depreciação"/>
      <sheetName val="3.Mapa Diferido"/>
      <sheetName val="4.Amortização"/>
      <sheetName val="5. NE  mov. custo"/>
      <sheetName val="Saldo  Inicial - Baixas"/>
      <sheetName val="Nota 2006"/>
      <sheetName val="PALIO (ZE MARIA)"/>
      <sheetName val="FIESTA (STEFANO)"/>
      <sheetName val="ZAFIRA (ESTELA)"/>
      <sheetName val="Mapa Movimentação 30.09.06"/>
      <sheetName val="PAS Depreciação 30.09.06"/>
      <sheetName val="Mapa Movimentação 31.12.2006"/>
      <sheetName val="PAS Depreciação 31.12.06"/>
      <sheetName val="Quadro de Movimentação"/>
      <sheetName val="Imobilizado {PPC}"/>
      <sheetName val="PAS Depreciação 31.10.03"/>
      <sheetName val="Teste de adições 31.10.03"/>
      <sheetName val="Despesa com manutenção 31.10.03"/>
      <sheetName val="Cálculo Global de Deprec Dez"/>
      <sheetName val="Cálculo Global de Depreciaç Set"/>
      <sheetName val="PAS Deprec. Set-06"/>
      <sheetName val="PAS Deprec. Dez-06"/>
      <sheetName val="PAS Deprec. Dez05"/>
      <sheetName val="PAS Deprec. Set05"/>
      <sheetName val="Cálculo Global de Depreciação"/>
      <sheetName val="Mapa Movim."/>
      <sheetName val="PAS Depreciação 31.10"/>
      <sheetName val="Teste Saldo Inicial 31.10"/>
      <sheetName val="Teste Adições 31.10"/>
      <sheetName val="Investimentos"/>
      <sheetName val="Mapa IAS"/>
      <sheetName val="Itens não Localizados"/>
      <sheetName val="Imob em curso 31.12"/>
      <sheetName val="Desp Pré Operacional 31.12"/>
      <sheetName val="Análise Desp Pré-operac"/>
      <sheetName val="Amort não registrada"/>
      <sheetName val="Complemento Teste Adições"/>
      <sheetName val="Desp Pré Operacional 30.06"/>
      <sheetName val="Pontos comerciais 30.06"/>
      <sheetName val="Teste Adições 30.06"/>
      <sheetName val="Pontos comerciais 31.03"/>
      <sheetName val="Teste Adições 31.03"/>
      <sheetName val="Desp Pré Operacional 31.03"/>
      <sheetName val="Máquinas"/>
      <sheetName val="P6-Teste Saldo Inicial Adiciona"/>
      <sheetName val="P7-Diferido"/>
      <sheetName val="P8-Teste de Adições"/>
      <sheetName val="P7-Log Adições"/>
      <sheetName val="P8-Log Saldo Inicial"/>
      <sheetName val="P9-Log Saldo Inicial Adicional"/>
      <sheetName val="P5-Diferido"/>
      <sheetName val="P6-Teste de Adições"/>
      <sheetName val="P7-Log ACL"/>
      <sheetName val="Mapa de Movimentão"/>
      <sheetName val="Pas de Depreciação"/>
      <sheetName val="Teste das Adições"/>
      <sheetName val="Mapa Movim. Móveis. Máquinas"/>
      <sheetName val="Mapa de Movimentação Edifícios"/>
      <sheetName val="Mapa Movim. Reformas Andamento"/>
      <sheetName val="Teste Importações em Andamento"/>
      <sheetName val="Teste Reforma em Andamento"/>
      <sheetName val="Mov 31.12.08"/>
      <sheetName val="Rollforward 31.12.08"/>
      <sheetName val="Mov 31.10.08"/>
      <sheetName val="Global Dep 31.10.08"/>
      <sheetName val="Mov 30.06.08"/>
      <sheetName val="Global Dep 30.06.08"/>
      <sheetName val="Global Depreciação"/>
      <sheetName val="Baixa"/>
      <sheetName val="Inventário"/>
      <sheetName val="Cálculo Depreciação 30.11.03"/>
      <sheetName val="Valorização linha telefônica"/>
      <sheetName val="Imobilizado III"/>
      <sheetName val="Deprec."/>
      <sheetName val="Movim. 30.09 e 31.12"/>
      <sheetName val="Adições e Baixas"/>
      <sheetName val="Teste 31.12"/>
      <sheetName val="Global Depr 30.09 e 31.12"/>
      <sheetName val="Movim. 31.07"/>
      <sheetName val="Teste 30.09"/>
      <sheetName val="Global Depr 31.07"/>
      <sheetName val="Comp. Imob em andamento"/>
      <sheetName val="Dez-06"/>
      <sheetName val="OS 600.443"/>
      <sheetName val="OS 600.456"/>
      <sheetName val="OS 600.473"/>
      <sheetName val="Relatótio patrimonial 31.12"/>
      <sheetName val="Relatório patrimonial 30.09"/>
      <sheetName val="Mov Imobilizado"/>
      <sheetName val="Global Depreciação 31.10.06"/>
      <sheetName val="Teste Adições 31.10.06"/>
      <sheetName val="Teste Baixas 31.10.06"/>
      <sheetName val="Composição adições"/>
      <sheetName val="Instalações e sistemas"/>
      <sheetName val="Imóveis"/>
      <sheetName val="Máq_Equipamentos"/>
      <sheetName val="Direito lavra"/>
      <sheetName val="Movim."/>
      <sheetName val="Adições e Baixas 30.09.05"/>
      <sheetName val="Adições e Baixas 31.12.05"/>
      <sheetName val="Global Dep 30-09-05"/>
      <sheetName val="Global Dep 31.12.05"/>
      <sheetName val=" Dep Maq Equip 30-09-05"/>
      <sheetName val="Dep. Maq Equip. 31.12.05"/>
      <sheetName val="Adto a Fornecedores"/>
      <sheetName val="Mapa Intangível {ppc}"/>
      <sheetName val="Recalculo da depreciação"/>
      <sheetName val="Mapa Consolidado"/>
      <sheetName val="Seleção Saldo Inicial"/>
      <sheetName val="saldo inicial "/>
      <sheetName val="IFRS 31-12"/>
      <sheetName val="IFRS 30-11"/>
      <sheetName val="PAS-Depreciação"/>
      <sheetName val="IFRS"/>
      <sheetName val="Mapa Mov. e PAS Deprec"/>
      <sheetName val="Mapa diferido {ppc}"/>
      <sheetName val="PAS Depreciação e amortização"/>
      <sheetName val="Log Adição e Saldo Inicial"/>
      <sheetName val="Lead (2)"/>
      <sheetName val="NE Imobilizado - IFRS"/>
      <sheetName val="NE - BR GAAP"/>
      <sheetName val="Mapa Movimentação Imobilizado"/>
      <sheetName val="Resumo Lead"/>
      <sheetName val="Mapa Mov. Reavaliação"/>
      <sheetName val="Adto. a fornecedor"/>
      <sheetName val="Abertura transf. 31.10.07"/>
      <sheetName val="Mutação Imobilizado - PPC"/>
      <sheetName val="Teste de Detalhes"/>
      <sheetName val="Excess Calc"/>
      <sheetName val="abertura"/>
      <sheetName val="Mapa Imobiliz SESPO"/>
      <sheetName val="PAS Depreciação Sespo"/>
      <sheetName val="Teste adições Sespo"/>
      <sheetName val="Teste Saldo Inicial Sespo"/>
      <sheetName val="Mapa Imob Vetbrands"/>
      <sheetName val="Sumario"/>
      <sheetName val="Cálculo Parâmetro AZ_BR"/>
      <sheetName val="Cálculo Parâmetro Gr_PI"/>
      <sheetName val="PAS Maq. Reavaliadas"/>
      <sheetName val="PAS Edificios Reavaliados"/>
      <sheetName val="PAS depreciação 30.09.07"/>
      <sheetName val="Controle Andamento"/>
      <sheetName val="Teste de Adição 30.09.07"/>
      <sheetName val="Mapa Imobilizado e Calc Deprec."/>
      <sheetName val="Movto Imobilizado 311206"/>
      <sheetName val="Imóveis destinados venda"/>
      <sheetName val="Teste Laudo de Reavaliação"/>
      <sheetName val="Laudo Maq e Terrenos {PPC}"/>
      <sheetName val="Laudo Edifícios {PPC}"/>
      <sheetName val="Teste S. Inicial"/>
      <sheetName val="Teste Imob. Andamento"/>
      <sheetName val="Roll Forward"/>
      <sheetName val="Baixas Imobilizado"/>
      <sheetName val="Teste Construções 31.12.07"/>
      <sheetName val="PAS depreciação 31.12.07"/>
      <sheetName val="Nota Explicativa 31.12"/>
      <sheetName val="Mapa e PAS Deprec 3110"/>
      <sheetName val="Tubrasil - integ. capital"/>
      <sheetName val="Reavaliação 31.12"/>
      <sheetName val="Imb. Andamento 31.12"/>
      <sheetName val="Imob. Andamento {PPC} 31.10"/>
      <sheetName val="Mapa e PAS Depreciação"/>
      <sheetName val="Ampliação"/>
      <sheetName val="MapaSC-FSP"/>
      <sheetName val="Mapa Vila Mariana"/>
      <sheetName val="Mapa Rio de Janeiro"/>
      <sheetName val="Mapa Manaus"/>
      <sheetName val="Mapa MG"/>
      <sheetName val="PAS Deprec. - MG 1203"/>
      <sheetName val="Mapa SP"/>
      <sheetName val="PAS Deprec. - SP 12.03"/>
      <sheetName val="Teste de adição FMG"/>
      <sheetName val="Teste de Saldo Inicial FSP"/>
      <sheetName val="Teste de Saldo InicialFMG"/>
      <sheetName val="Nota Explicativa - Reavaliação"/>
      <sheetName val="Nota Explicativa - Reavalia (2)"/>
      <sheetName val="Nota do Relatório"/>
      <sheetName val="Mapa Dez2003"/>
      <sheetName val="PAS Depreciação Dez03"/>
      <sheetName val="Log Saldo Inicial"/>
      <sheetName val="Teste Inspeção"/>
      <sheetName val="Mapa imobil. SP"/>
      <sheetName val="PAS Deprec. - SP 10.02"/>
      <sheetName val="Andamento"/>
      <sheetName val="Teste veículos"/>
      <sheetName val="Teste de Sdo Inicial"/>
      <sheetName val="Cálculo Parâmetro"/>
      <sheetName val="bens"/>
      <sheetName val="jan a set 06"/>
      <sheetName val="NE Reaval."/>
      <sheetName val="Mapa Resumo 31.12"/>
      <sheetName val="Var. Saldos"/>
      <sheetName val="Reav. Imobiliz"/>
      <sheetName val="Imobilizado"/>
      <sheetName val="Mapa Resumo 30.09"/>
      <sheetName val="Adições 3009"/>
      <sheetName val="NE 05"/>
      <sheetName val="Roll-forward"/>
      <sheetName val="Mapa de Imobilizado {ppc}"/>
      <sheetName val="Tx. Deprec. Imobil. 31.12"/>
      <sheetName val="Taxas Depreciação Imobilizado"/>
      <sheetName val="PAS Ágio 31.12"/>
      <sheetName val="PAS Ágio 30.09"/>
      <sheetName val="Mapa Movi."/>
      <sheetName val="DEZEMBRO_2008 {PPC}"/>
      <sheetName val="Indenizações"/>
      <sheetName val="Teste débitos"/>
      <sheetName val="Suporte NE 6"/>
      <sheetName val="Mapa de Imobilizado - Set.08"/>
      <sheetName val="Mapa de Imobilizado - Dez.08"/>
      <sheetName val="Seleção Adição Imob. MTZ"/>
      <sheetName val="Seleção Adição Imob. Barra"/>
      <sheetName val="Seleção Adição BPeMTZ - Dez.08"/>
      <sheetName val="Mapa Mov. Imobilizado"/>
      <sheetName val="PAS - Depreciação BRGAAP"/>
      <sheetName val="Depreciação IFRS"/>
      <sheetName val="PAS - Depreciação IFRS"/>
      <sheetName val="Rollforward"/>
      <sheetName val="ICMS, PIS_COFINS Imob."/>
      <sheetName val="Calc. Parâmetro"/>
      <sheetName val="Leasing (2)"/>
      <sheetName val="Imobilizado em andamento 31.12"/>
      <sheetName val="Propriedades Rurais"/>
      <sheetName val="Mapa Imobilizado 31.10 e 31.12"/>
      <sheetName val="Mapa Imob. IPC90 31.10 E 31.12"/>
      <sheetName val="PAS - Depreciação 31.10 e 31.12"/>
      <sheetName val="Teste Adição 31.10.08"/>
      <sheetName val="Teste Saldo Inicial 31.12.07"/>
      <sheetName val="Adiantamentos 31.10.08"/>
      <sheetName val="Summary Page"/>
      <sheetName val="P1.Base DOAR"/>
      <sheetName val="P2.Programa"/>
      <sheetName val="P3.Mapa EMS"/>
      <sheetName val="P4.Mapa Nat"/>
      <sheetName val="P5.Mapas Sigma"/>
      <sheetName val="P6.Imob andto EMS"/>
      <sheetName val="P7.Teste Saldo Inicial"/>
      <sheetName val="P8.Teste de Adiçoes"/>
      <sheetName val="P9.Paralisados"/>
      <sheetName val="P10.Teste de Baixas"/>
      <sheetName val="PPC Mapa Imobilizado"/>
      <sheetName val="Teste de detalhe"/>
      <sheetName val="Abertura Lead"/>
      <sheetName val="Programa"/>
      <sheetName val="Resumo Ajustes"/>
      <sheetName val="NR"/>
      <sheetName val="P3.Mapa EMS - 2006"/>
      <sheetName val="Base DOAR"/>
      <sheetName val="P11.Imob andto EMS"/>
      <sheetName val="P1.Mapa EMS - 2004"/>
      <sheetName val="P2.Mapa EMS - 2005"/>
      <sheetName val="P4.Mapa Nat - 2004"/>
      <sheetName val="P5.Mapa Nat - 2005"/>
      <sheetName val="P6.Mapa Nat - 2006"/>
      <sheetName val="P7.Mapas Sigma"/>
      <sheetName val="P8.Saldo Inicial"/>
      <sheetName val="P9.Deprec Saldo Inicial"/>
      <sheetName val="P10.Teste de Adiçoes"/>
      <sheetName val="P12.Paralisados"/>
      <sheetName val="P13.Teste de Baixas"/>
      <sheetName val="Cálculo Parâmetro - 2004"/>
      <sheetName val="Cálculo Parâmetro - 2005 "/>
      <sheetName val="Cálculo Parâmetro - 2006"/>
      <sheetName val="P13.Inventário"/>
      <sheetName val="Prov. Veículo"/>
      <sheetName val="Mapa de Movim."/>
      <sheetName val="Mapa de Movim. (Diferido)"/>
      <sheetName val="Abertura por Unidade"/>
      <sheetName val="Imobilizado em Andto."/>
      <sheetName val="Mapa mov e PAS Depreciação"/>
      <sheetName val="Resultado exercício"/>
      <sheetName val="Evolução Custo e Depreciação"/>
      <sheetName val="Movimentação CBB"/>
      <sheetName val="Teste adicoes-baixas-transf"/>
      <sheetName val="Prov. Perd {PPC}"/>
      <sheetName val="Mapa Mov. OUT 2000"/>
      <sheetName val="Mapa Mov. DEZ 2001"/>
      <sheetName val="adiçoes"/>
      <sheetName val="Mapa Imobilizado 31.10.08"/>
      <sheetName val="Mapa Imobilizado IPC90 31.10.08"/>
      <sheetName val="PAS - Depreciação 31.10.08"/>
      <sheetName val="Mapa Imobilizado IPC90 30.09.08"/>
      <sheetName val="Níveis Parâmetro (2)"/>
      <sheetName val="Instruções"/>
      <sheetName val="Diferido"/>
      <sheetName val="Comp Imobilizado 31.03.08 "/>
      <sheetName val="Mapa de Imobilizado"/>
      <sheetName val="Obras em Andamento Período"/>
      <sheetName val="Obras em Andamento Total"/>
      <sheetName val="NE e base DOAR"/>
      <sheetName val="Mapa Imob. e Depr. Acum.{ppc}"/>
      <sheetName val="Parâm_Deprec"/>
      <sheetName val="ParamDeprec"/>
      <sheetName val="Adto_Imobilizado{ppc}"/>
      <sheetName val="Import_Andto{ppc}"/>
      <sheetName val="Andamento{ppc}"/>
      <sheetName val="Seleção Adições Imobilizado"/>
      <sheetName val="Seleção Saldo Inicial Imobiliza"/>
      <sheetName val="Baixas{ppc}"/>
      <sheetName val="1. Mapa movimentação"/>
      <sheetName val="2.1- Teste Adição 31.12"/>
      <sheetName val="2.2- Teste Adição 31.10"/>
      <sheetName val="3.1- Teste depreciação 31.12"/>
      <sheetName val="3.2- Teste depreciação 31.10"/>
      <sheetName val="4. Teste Baixa"/>
      <sheetName val="PAS - Depreciação - dez"/>
      <sheetName val="Teste de Adições dez.04"/>
      <sheetName val="Teste de Adições out.04"/>
      <sheetName val="PAS - Depreciação - out"/>
      <sheetName val="Razão Depreciação Diferido"/>
      <sheetName val="Ajuste - Deprec. Software"/>
      <sheetName val="Nota"/>
      <sheetName val="Adições 31.10"/>
      <sheetName val="Adições 31.12"/>
      <sheetName val="Ajuste - Deprec. Software 31.12"/>
      <sheetName val="Teste de Baixas 31.12"/>
      <sheetName val="PAS - Depreciação 31.10"/>
      <sheetName val="Ajuste - Deprec. Software 31.10"/>
      <sheetName val="Imobilizado - PPC"/>
      <sheetName val="DESPESA_DEPRECIAÇÃO"/>
      <sheetName val="Circularização"/>
      <sheetName val="Teste Adições Set-02"/>
      <sheetName val="Teste Adições Dez-02"/>
      <sheetName val="Log Adições Dez-02"/>
      <sheetName val="População Set-02"/>
      <sheetName val="Log Seleção Set-02"/>
      <sheetName val="Mapa CBMP"/>
      <sheetName val="PAS Depreciação CBMP"/>
      <sheetName val="Adições CBMP"/>
      <sheetName val="Adição Imob.Andamento CBMP"/>
      <sheetName val="Adição POS CBMP"/>
      <sheetName val="Inspeção física POS"/>
      <sheetName val="Mapa Servinet"/>
      <sheetName val="PAS Depreciação Servinet"/>
      <sheetName val="Adições Servinet"/>
      <sheetName val="Adição Veiculos Servinet"/>
      <sheetName val="Provisão perda POS 2005"/>
      <sheetName val="Adições POS"/>
      <sheetName val="Teste Adição 31.12.2007"/>
      <sheetName val="Teste Adição 31.10.2007"/>
      <sheetName val="Teste depreciação 31.12.2007"/>
      <sheetName val="Mutação imobilizado"/>
      <sheetName val="Summary"/>
      <sheetName val="NE 2006"/>
      <sheetName val="CPC"/>
      <sheetName val="Mapa de mov e PAs dep"/>
      <sheetName val="Imob. em andamento"/>
      <sheetName val="Total Deprec."/>
      <sheetName val="Capitalização de Juros"/>
      <sheetName val="PAS Deprec. SET-07"/>
      <sheetName val="Dez-03"/>
      <sheetName val="Mov por empresa"/>
      <sheetName val="Mov. por grupo"/>
      <sheetName val="Abertura NBT"/>
      <sheetName val="Mapa Mov. AGO."/>
      <sheetName val="Depreciação AGO."/>
      <sheetName val="Mapa de Mov. Mensal"/>
      <sheetName val="PAS - Depreciação "/>
      <sheetName val="Teste Adições Dez"/>
      <sheetName val="Comp Analítica Imobilizado"/>
      <sheetName val="Mapa de Movimetação 31.12.05"/>
      <sheetName val="Teste Imobilizado em Andamento"/>
      <sheetName val="Projeto 3416 "/>
      <sheetName val="Base Imobilizado em Andamento"/>
      <sheetName val="Mapa de Movimentação 31.10.05"/>
      <sheetName val="PAS Depreciacao"/>
      <sheetName val="Dias Trab jan a set 2005"/>
      <sheetName val="Para referencia"/>
      <sheetName val="P2- Lead"/>
      <sheetName val="P3- Mapa Movimentação BR"/>
      <sheetName val="P4- Mapa Movimentação IFRS"/>
      <sheetName val="P5- Pas - Deprec. BR "/>
      <sheetName val="P6-Cálculo da Deprec. IFRS"/>
      <sheetName val="P7-Taxas IFRS"/>
      <sheetName val="P8- Composição das Adições"/>
      <sheetName val="P9-Teste Adição"/>
      <sheetName val="P10- Teste SI"/>
      <sheetName val="P11 - Recálculo IFRS Final"/>
      <sheetName val="Sel. Imobilizado -Saldo Inicial"/>
      <sheetName val="Imobilizado - Adições"/>
      <sheetName val="Teste depreciação 31.10.2007"/>
      <sheetName val="Teste Baixa"/>
      <sheetName val="P3 - Rollforward "/>
      <sheetName val="P4 - Mapa Movimentação"/>
      <sheetName val="P5 - PAS Depreciação 31.12.08"/>
      <sheetName val="P6 - PAS Depreciação 31.10.08"/>
      <sheetName val="P7 -Efeitos no IR 31.10 e 31.12"/>
      <sheetName val="P8 -Teste Adição 31.10 e 31.12"/>
      <sheetName val="P9 - Log Adicao 31.10"/>
      <sheetName val="P10 - Teste Saldo Inicial 31.12"/>
      <sheetName val="P2 -  Lead"/>
      <sheetName val="P3 -  Movimentação"/>
      <sheetName val="P4 -  Depreciação"/>
      <sheetName val="P5 -  Adições"/>
      <sheetName val="P6 -  Baixas"/>
      <sheetName val="P7 - Teste Dez-06"/>
      <sheetName val="FundoComercio"/>
      <sheetName val="Mov jan a jun04"/>
      <sheetName val="Depreciacao"/>
      <sheetName val="Adicoes"/>
      <sheetName val="Big Londrina"/>
      <sheetName val="Bens Entrega Futura {ppc}"/>
      <sheetName val="Garantias"/>
      <sheetName val="Mapa Final"/>
      <sheetName val="Direitos(PPE)"/>
      <sheetName val="Teste apropriações"/>
      <sheetName val="Teste detalhe apropriações"/>
      <sheetName val="Apropriações Dez"/>
      <sheetName val="Depreciação Final"/>
      <sheetName val="Mapa Out"/>
      <sheetName val="Depreciação Out"/>
      <sheetName val="Imobilizado Saldo Inicial"/>
      <sheetName val="Adições de Imobilizado"/>
      <sheetName val="Depreciação Adições"/>
      <sheetName val="Teste impairment"/>
      <sheetName val="Apropriação"/>
      <sheetName val="Investimentos Dez"/>
      <sheetName val="Investimentos Out"/>
      <sheetName val="Tabela DAAM"/>
      <sheetName val="A"/>
      <sheetName val="B"/>
      <sheetName val="C"/>
      <sheetName val="D"/>
      <sheetName val="E"/>
      <sheetName val="P3 - NE"/>
      <sheetName val="P5 - Adições"/>
      <sheetName val="P6 - Baixas"/>
      <sheetName val="P7 - Depreciação"/>
      <sheetName val="Recálculo-Contabil-Inventário"/>
      <sheetName val="Seleção adições 30.9"/>
      <sheetName val="OS 600.238"/>
      <sheetName val="Relatório Patrimonial"/>
      <sheetName val="Teste Depreciação Acumulada"/>
      <sheetName val="Itens Adquiridos antes de 2002"/>
      <sheetName val="Recálculo x EMS"/>
      <sheetName val="Bens originais baixados-Edific."/>
      <sheetName val="Movimentação 31.12"/>
      <sheetName val="Roll Foward Global Depr. 31.12"/>
      <sheetName val="Global Depreciação 31.10.08"/>
      <sheetName val="Insp Física Imob"/>
      <sheetName val="Insp Intangível"/>
      <sheetName val="Mov. 31-12"/>
      <sheetName val="Global 31-12"/>
      <sheetName val="Movim. 31-10"/>
      <sheetName val="Global Deprec. 31-10"/>
      <sheetName val="Insp Física"/>
      <sheetName val="Comp. analítica"/>
      <sheetName val="Teste adições e baixas "/>
      <sheetName val="Imob em andamento 31.12"/>
      <sheetName val="Imob. em andamento 30.09"/>
      <sheetName val="adiantamento 31.12"/>
      <sheetName val="adiantamento a fornec. 30.09"/>
      <sheetName val="Movimentação Imobilizado 31.12"/>
      <sheetName val="Adições no Imobilizado 31.12"/>
      <sheetName val="Imob Andamen. 31.12"/>
      <sheetName val="Roll Foward Depr. 31.12"/>
      <sheetName val="Adiant. a Fornec. 31.12"/>
      <sheetName val="Movimentação Imobilizado 30.09"/>
      <sheetName val="Adições no Imobilizado 30.09"/>
      <sheetName val="Imob Andamento 30.09"/>
      <sheetName val="Ad. a Fornec. 30.09"/>
      <sheetName val="Adições e Baixas 31.12"/>
      <sheetName val="Intang. em And. 31.12"/>
      <sheetName val="Movimentação 31.10"/>
      <sheetName val="Adições e Baixas 31.10"/>
      <sheetName val="Imob. Andamento 31.10"/>
      <sheetName val="Composição Outros itens Imob"/>
      <sheetName val="Comp. Benf prontas em Hangares"/>
      <sheetName val="Adições 30.09"/>
      <sheetName val="Baixas 30.09"/>
      <sheetName val="Baixas 31.12"/>
      <sheetName val="Verificação física"/>
      <sheetName val="Mov Imob"/>
      <sheetName val="Mov Ferram Esp"/>
      <sheetName val="Resumo Mov 31.10"/>
      <sheetName val="Resumo Mov 31.12"/>
      <sheetName val="Comp Adiant Fornec"/>
      <sheetName val="Adições set-dez"/>
      <sheetName val="Adições jan-set"/>
      <sheetName val="Mov. Imobilizado"/>
      <sheetName val="Imob. Andamento"/>
      <sheetName val="Depreciação - Calmit"/>
      <sheetName val="Depreciação - Belocal"/>
      <sheetName val="Depreciação 12.2007"/>
      <sheetName val="Resumo Reavaliação"/>
      <sheetName val="Ativos reavaliados"/>
      <sheetName val="Movim. Imobilizado 31.12.07"/>
      <sheetName val="Deprec. Imobilizado 31.12.07"/>
      <sheetName val="Deprec. Imobilizado 30.09.07"/>
      <sheetName val="Composição Baixas 31.12.07"/>
      <sheetName val="Conciliação Patr x Cont 31.12"/>
      <sheetName val="Conciliação Patr X Cont"/>
      <sheetName val="Detalhe Adições"/>
      <sheetName val="Detalhe Baixas"/>
      <sheetName val="Tabela Enfoque"/>
      <sheetName val="Quadro NE Relatório"/>
      <sheetName val="Movim. Imobilizado 30.09.07"/>
      <sheetName val="Movim. Imobilizado 30.06.07"/>
      <sheetName val="Depreciação 30.06.2006"/>
      <sheetName val="Imobilizado Omnitracs 30.06"/>
      <sheetName val="Controle Patrimonial"/>
      <sheetName val="Detalhe Adiçoes"/>
      <sheetName val="Movim. Imobilizado 30.06.06"/>
      <sheetName val="Conciliação Sist. Patrim.xCont."/>
      <sheetName val="Depreciação 30.06.06"/>
      <sheetName val="Adições Imob. 30.06.06"/>
      <sheetName val="Baixas Imob. 30.06.06"/>
      <sheetName val="Teste adicional Baixas"/>
      <sheetName val="Movim. Imob. 30.06.05"/>
      <sheetName val="Movimentações 31.12.2006"/>
      <sheetName val="Conciliação Patrim.xCont DEZ"/>
      <sheetName val="Conciliação Patrim.xCont 30.09"/>
      <sheetName val="Depreciação 31.12.2006"/>
      <sheetName val="Depreciação 30.09.2006"/>
      <sheetName val="Patrimonial"/>
      <sheetName val="Produção Transform. de Linha"/>
      <sheetName val="Adições do Imobilizado 31.12"/>
      <sheetName val="Disclosure"/>
      <sheetName val="Rollfoward"/>
      <sheetName val="P2-Intruções DTT França"/>
      <sheetName val="P3-Impairment"/>
      <sheetName val="P4-Depreciação"/>
      <sheetName val="P6-Mapa de Movimentação 31.12"/>
      <sheetName val="P6-Mapa de Movimentação 31.10"/>
      <sheetName val="P6-Mapa de Movimentação 30.06"/>
      <sheetName val="P7-Teste de Saldo Inicial"/>
      <sheetName val="P8-Teste de Adição"/>
      <sheetName val="P9-LOG ACL"/>
      <sheetName val="Teste de Adição e Baixa"/>
      <sheetName val="Análise de Variação 31.12"/>
      <sheetName val="Mapa Imobilizado 31.12"/>
      <sheetName val="Análise de software 31.12"/>
      <sheetName val="Análise de Variação 31.10"/>
      <sheetName val="Mapa Imobilizado 31.10"/>
      <sheetName val="Planejamento"/>
      <sheetName val="P1. Mapa de movimentação"/>
      <sheetName val="P2. Teste de adição"/>
      <sheetName val="P3. Teste de baixas"/>
      <sheetName val="P4. PCC"/>
      <sheetName val="APEC"/>
      <sheetName val="Diferido 31.12"/>
      <sheetName val="Key Money"/>
      <sheetName val="Gastos com desenv. Dez"/>
      <sheetName val="Teste de Adição Dez"/>
      <sheetName val="Teste de Baixa Dez"/>
      <sheetName val="Rollfoward Depreciação Dez"/>
      <sheetName val="Obras em andamento Dez"/>
      <sheetName val="Juros s. imobilizado Dez"/>
      <sheetName val="Log ACL Dez"/>
      <sheetName val="Teste de Detalhe - Depreciação"/>
      <sheetName val="PIS COFINS A RECUPERAR NOV06"/>
      <sheetName val="PAS DEPRECIAÇÃO "/>
      <sheetName val="TESTE ADIÇÃO NOV06"/>
      <sheetName val="LOG - ACL"/>
      <sheetName val="IMPOSTOS A RECUPERAR"/>
      <sheetName val="Mapa de Movimentação - Nov06"/>
      <sheetName val="PAS DEPRECIAÇÃO NOV06"/>
      <sheetName val="MAPA IMOBILIZADO NOV06"/>
      <sheetName val="IMPOSTOS A RECUPERAR NOV06"/>
      <sheetName val="Mapa Movimentação - Mar06"/>
      <sheetName val="PAS - Depreciação - Mar06"/>
      <sheetName val="PIS COFINS a Recuperar"/>
      <sheetName val="Mapa de Movimentação - Out05"/>
      <sheetName val="PAS - Depreciação - Out05"/>
      <sheetName val="Teste de Detalhe - Adições"/>
      <sheetName val="Mapa de Movimentação - Mar06"/>
      <sheetName val="PAS - Depreciação Mar06"/>
      <sheetName val="PAS - Depreciação Out05"/>
      <sheetName val="Análise Depreciação - Mar06"/>
      <sheetName val="Teste Adição - Mar06"/>
      <sheetName val="Teste de Detalhe - Out05"/>
      <sheetName val="Amostra"/>
      <sheetName val="Teste Adições - Out05"/>
      <sheetName val="PAS Adições"/>
      <sheetName val="Mapa de Movimentação - Out05 "/>
      <sheetName val="TESTE ADIÇÕES NOV06"/>
      <sheetName val="ANÁLISE DEPRECIAÇÃO MAR-06"/>
      <sheetName val="MAPA MOVIMENTAÇÃO NOV06"/>
      <sheetName val="Comex"/>
      <sheetName val="Trop"/>
      <sheetName val="Ajuste Proposto"/>
      <sheetName val="Mapa Imobilizado Consolidado"/>
      <sheetName val="Mapa Imobilizado - 31.12"/>
      <sheetName val="Mapa Imobilizado - 30.11 "/>
      <sheetName val="PAS - Depreciação - 31.12"/>
      <sheetName val="PAS - Depreciação - 30.11"/>
      <sheetName val="Teste de Detalhe - 30.11"/>
      <sheetName val="Mapão"/>
      <sheetName val="Seleção Adições 30.09"/>
      <sheetName val=" Baixas 30.09"/>
      <sheetName val="Mapa dez05"/>
      <sheetName val="Seleção Adições"/>
      <sheetName val=" Baixas"/>
      <sheetName val="PIS e COFINS"/>
      <sheetName val="Mapa de Mov."/>
      <sheetName val="Passos do Programa"/>
      <sheetName val="PAS IMOBILIZADO"/>
      <sheetName val="PIS e Cofins a Recuperar"/>
      <sheetName val="Mapa Mov. 31.10"/>
      <sheetName val="P3-Mapa do Imobilizado"/>
      <sheetName val="P4 - Teste Saldo Inicial"/>
      <sheetName val="P5 - Teste Adição"/>
      <sheetName val="P6 - PAS Depreciação 31.10"/>
      <sheetName val="P7 - Leasings"/>
      <sheetName val="P8 - Parâmetro"/>
      <sheetName val="P9-Mapa do Imobilizado 31.01"/>
      <sheetName val="P10 - PAS Depreciação 31.01"/>
      <sheetName val="Ativo Fixo-Movimentação 30.09"/>
      <sheetName val="Depreciação (PAS)"/>
      <sheetName val="Maquinas Dep 5 anos"/>
      <sheetName val="Circularizações"/>
      <sheetName val="Ágio-Deságio"/>
      <sheetName val="Provisão Bens de Uso"/>
      <sheetName val="Mapa Relatório"/>
      <sheetName val="Aquisições"/>
      <sheetName val="Teste de Depreciação 31.12.07"/>
      <sheetName val="Imob em Andamento 31.12.07"/>
      <sheetName val="Venda CMI Brasil Imobil"/>
      <sheetName val="Movimentação 2"/>
      <sheetName val="Baixas Tatuapé"/>
      <sheetName val="Relatórios 2002"/>
      <sheetName val="Movimentação 30.09.02"/>
      <sheetName val="Movimentação 31.12.02"/>
      <sheetName val="sdo inicial"/>
      <sheetName val="Log sdo inicial"/>
      <sheetName val="Laudo de Avaliação Fabrica SP"/>
      <sheetName val="Log@seleção_Saldo Inicial"/>
      <sheetName val="Consulta diferimento gastos"/>
      <sheetName val="Composição Baixas"/>
      <sheetName val="Adições - 4 Quarter"/>
      <sheetName val="Depreciação - 3 Quarter"/>
      <sheetName val="Adições - 3 Quarter"/>
      <sheetName val="Depreciação - 2 Quarter"/>
      <sheetName val="Adições - 2 Quarter"/>
      <sheetName val="Depreciação - 1 Quarter"/>
      <sheetName val="Adições - 1 Quarter"/>
      <sheetName val="Teste Nota"/>
      <sheetName val="Mapa de Movimentações"/>
      <sheetName val="LOG - Saldo Inicial"/>
      <sheetName val="PAS Amortização"/>
      <sheetName val="Sumário de Procedimentos"/>
      <sheetName val="P1-Movimentação"/>
      <sheetName val="P2-Saldo Inicial"/>
      <sheetName val="P3-Teste de Adição e Baixa"/>
      <sheetName val="P4-Teste de Depreciação"/>
      <sheetName val="P5-Desp. Comerciais"/>
      <sheetName val="P6-Log Saldo Inicial"/>
      <sheetName val="P8-Parâmetro"/>
      <sheetName val="Ajuste USGAAP"/>
      <sheetName val="Roll Forward 31.12"/>
      <sheetName val="P1 - Mapa de movimentação"/>
      <sheetName val="P2 - PAS Depreciação"/>
      <sheetName val="P3-Teste Saldo Inicial"/>
      <sheetName val="P4-Teste Adição"/>
      <sheetName val="P1-Lead"/>
      <sheetName val="P2-Sumário"/>
      <sheetName val="P3-Mapa de Imobilizado"/>
      <sheetName val="P4-PAS -  Depreciação"/>
      <sheetName val="P5-Teste Saldo Inicial"/>
      <sheetName val="P6-Teste adição"/>
      <sheetName val="P1-Mapa de Imobilizado"/>
      <sheetName val="P2-PAS -  Depreciação"/>
      <sheetName val="P5 - Mapa USGAAP"/>
      <sheetName val="Referência"/>
      <sheetName val="Log Adição"/>
      <sheetName val="Resumo Relatório 30.12"/>
      <sheetName val="Resumo Relatório 30.09"/>
      <sheetName val="Projeto Sedna"/>
      <sheetName val="Laudo de Avaliação"/>
      <sheetName val="LOG ACL Saldo Inicial"/>
      <sheetName val="LOG ACL Adições"/>
      <sheetName val="Depreciação - Maq. e Equip"/>
      <sheetName val="Roll Forward 31.12.08"/>
      <sheetName val="resumo"/>
      <sheetName val="Análise de Variação 30-09"/>
      <sheetName val="Análise de Variação - 31-12"/>
      <sheetName val="LOG ACL Adições 30.09"/>
      <sheetName val="LOG ACL Adições 31.12"/>
      <sheetName val="Depreciação - Maq e Equip"/>
      <sheetName val="Henry Ford"/>
      <sheetName val="Importação Andamento"/>
      <sheetName val="Cálculo do parâmetro"/>
      <sheetName val="IFRS5"/>
      <sheetName val="ISA 2410"/>
      <sheetName val="Mapa BRGAAP "/>
      <sheetName val="REF Relatório"/>
      <sheetName val="P1.Mapa Imobilizado"/>
      <sheetName val="P2.PAS Depreciação"/>
      <sheetName val="P3.Teste de Adição nov.10"/>
      <sheetName val="Tabela Sample Size"/>
      <sheetName val="P3.Teste de Adição nov.09"/>
      <sheetName val="P4.Teste Saldo Inicial"/>
      <sheetName val="P5.Rollfoward Procedures. 28.02"/>
      <sheetName val="P6. Teste de Adição fev.10"/>
      <sheetName val="1. Ajuste Off Book 30.06"/>
      <sheetName val="2. Mapa de Mov. BRGAAP"/>
      <sheetName val="3. Mapa de Mov. USGAAP"/>
      <sheetName val="4. PAS Depreciação BRGAAP"/>
      <sheetName val="5. PAS Depreciação USGAAP"/>
      <sheetName val="6. Saldo Inicial"/>
      <sheetName val="7. Alteração das taxas"/>
      <sheetName val="8. LOG's ACL"/>
      <sheetName val="Threshold and Sample Size"/>
      <sheetName val="P2 - Nota"/>
      <sheetName val="P3 - Mapa do Imobilizado"/>
      <sheetName val="P4 - Teste de Adição"/>
      <sheetName val="P5 - Teste Saldo Inicial"/>
      <sheetName val="P6 - PAS Depreciação"/>
      <sheetName val="P7 - Teste de Baixa"/>
      <sheetName val="P8 -Tabela Parâmetro"/>
      <sheetName val="PAS Depreciação Dez.09"/>
      <sheetName val="PAS Depreciação Set.09 "/>
      <sheetName val="Teste de Baixas Set.09"/>
      <sheetName val="Imobilizado em Andamento Set.09"/>
      <sheetName val="Teste de Impairment Dez.09"/>
      <sheetName val="Depreciação Acelerada 31.12"/>
      <sheetName val="Impairment do Ágio"/>
      <sheetName val="Depreciação Acelerada 30.09"/>
      <sheetName val="Principais baixas e adições"/>
      <sheetName val="Mapa IFRS"/>
      <sheetName val="Depreciação BRGAAP"/>
      <sheetName val="IFRS 30-06-08"/>
      <sheetName val="P2. PAS de Depreciação"/>
      <sheetName val="P3. Teste de adição"/>
      <sheetName val="Sample Size Table"/>
      <sheetName val="1. Mapa de Mov. Imob 31.12"/>
      <sheetName val="2. Mapa Mov. Intang. 31.12"/>
      <sheetName val="3. PAS Depreciação"/>
      <sheetName val="3.1 Teste Alternativo"/>
      <sheetName val="4. Teste de Adição"/>
      <sheetName val="5. Teste de Baixas"/>
      <sheetName val="6. Tabela de Itens"/>
      <sheetName val="2. Mapa Mov. Intang. 30.09"/>
      <sheetName val="1. Mapa de Mov. Imob 30.09"/>
      <sheetName val="1a. Mapa de Mov_Imobilizado"/>
      <sheetName val="1b. Mapa Movim_Imobilizado"/>
      <sheetName val="2a.Mapa Movimentação Intangível"/>
      <sheetName val="2b.Mapa Movimentação Intangível"/>
      <sheetName val="1. Mapa de Mov. Imobilizado"/>
      <sheetName val="2. Mapa Movimentação Intangível"/>
      <sheetName val="3.b PAS Depreciação"/>
      <sheetName val="4 Itens Transferidos para BVS"/>
      <sheetName val="5. Teste de Adição_Baixas"/>
      <sheetName val="P2 Mapa de Movimentação"/>
      <sheetName val="P3 Mapa Intangível"/>
      <sheetName val="P4 Teste de Adição out e dez"/>
      <sheetName val="P5 Intangível 2008"/>
      <sheetName val="P6 PPC"/>
      <sheetName val="P7 Teste de Saldo Inicial 31.12"/>
      <sheetName val="P8 PAS Depreciação"/>
      <sheetName val="Ajuste 2340"/>
      <sheetName val="Teste Insp."/>
      <sheetName val="Imoveis não operacionais"/>
      <sheetName val="NE - Imobilizado"/>
      <sheetName val="Movimentação Controladora"/>
      <sheetName val="Movimentação Consolidado"/>
      <sheetName val="Mapa Eternit"/>
      <sheetName val="Mapa Sama"/>
      <sheetName val="Mapa Precon"/>
      <sheetName val="Registro de Imóveis"/>
      <sheetName val="P2- Ajustes e PCC"/>
      <sheetName val="P3-Lead"/>
      <sheetName val="P4-NE - Imobilizado"/>
      <sheetName val="P5-NE - Intangível"/>
      <sheetName val="P6-NE - Movim. Consolidado"/>
      <sheetName val="P7-NE - Moviment. controladora"/>
      <sheetName val="P8-Mapa Eternit"/>
      <sheetName val="P9-Mapa Precon"/>
      <sheetName val="P10-Mapa Sama"/>
      <sheetName val="P11-Depreciações  Eternit"/>
      <sheetName val="P12-Eternit - Adições"/>
      <sheetName val="P13-Eternit - Baixas "/>
      <sheetName val="P14-Precon - Adições"/>
      <sheetName val="P15-Precon - Baixas"/>
      <sheetName val="P16-Teste de Depreciações  Sama"/>
      <sheetName val="P17-SAMA - Adições"/>
      <sheetName val="1. Sumário"/>
      <sheetName val="2. Mapa de Imobilizado "/>
      <sheetName val="3. Teste Saldo Inicial"/>
      <sheetName val="4. Depreciação"/>
      <sheetName val="5. Ágio"/>
      <sheetName val="6. Análise Impearment"/>
      <sheetName val="7. Registros"/>
      <sheetName val="8. Pontos Identificados"/>
      <sheetName val="Intangível"/>
      <sheetName val="Teste de Depreciações  Eternit"/>
      <sheetName val="Eternit - Adições"/>
      <sheetName val="Eternit - Baixas"/>
      <sheetName val="Precon - Adições"/>
      <sheetName val="Precon - Baixas"/>
      <sheetName val="Teste de Depreciações  Sama"/>
      <sheetName val="SAMA - Adições"/>
      <sheetName val="SAMA - Baixas "/>
      <sheetName val="NE - Intangível"/>
      <sheetName val="NE - Movim. Consolidado"/>
      <sheetName val="NE - Moviment. controladora"/>
      <sheetName val="Depreciações  Eternit"/>
      <sheetName val="1. Mapa de Mov. Imob"/>
      <sheetName val="Resumo Obras em And. 31.12"/>
      <sheetName val="Saldo de obras em and. por ano"/>
      <sheetName val="Resumo Investimentos 31.12"/>
      <sheetName val="Comparativo 31.12"/>
      <sheetName val="Comp. Obras And. 31.12"/>
      <sheetName val="MAPA BF 31.12"/>
      <sheetName val="Mapa Total Geral 08"/>
      <sheetName val="Teste de Adição 31.12"/>
      <sheetName val="PAS Depreciação BFE 31.12 "/>
      <sheetName val="Teste baixas 31.12"/>
      <sheetName val="Amortização Ágio 31.12"/>
      <sheetName val="1.MAPA BF 30.09"/>
      <sheetName val="2.Teste de Adições 30.09"/>
      <sheetName val="3.PAS Depreciação BF 30.09"/>
      <sheetName val="4.Obras em andamento"/>
      <sheetName val="4.1Composição Obras And."/>
      <sheetName val="5.Amortização Ágio"/>
      <sheetName val="6.Teste baixas 30.09"/>
      <sheetName val="Análise Variação"/>
      <sheetName val="Gastos com desenv. - Dez"/>
      <sheetName val="Impairment ativo fixo"/>
      <sheetName val="Gastos com desenv. "/>
      <sheetName val="1. Teste Base e Adições"/>
      <sheetName val="2. Teste das Transferências"/>
      <sheetName val="3. Teste Base Instalações"/>
      <sheetName val="4. Orçamento x Saeng"/>
      <sheetName val="5. Depreciação instalações"/>
      <sheetName val="5.1 Depr. Sobras"/>
      <sheetName val="5.2 Depr. Itens conciliados"/>
      <sheetName val="5.3 Depr. Itens Set-Dez 10"/>
      <sheetName val="6. Inspeção Física "/>
      <sheetName val="Audit Sampling Sample Size"/>
      <sheetName val="Para ref. relatório"/>
      <sheetName val="Análise de Variação - Dez"/>
      <sheetName val="1. Mapa Mov. Giroflex 31.12"/>
      <sheetName val="2. Mapa Mov. Giroservices 31.12"/>
      <sheetName val="3. Mapa Mov. Aurus 31.12"/>
      <sheetName val="4. PAS Depr Giroflex 31.12"/>
      <sheetName val="5. PAS Depr Giroflex 30.09"/>
      <sheetName val="6. Saldo Inicial Giroflex 30.09"/>
      <sheetName val="7. Base Saldo Inicial Giroflex"/>
      <sheetName val="8. Adições Giroflex  31.12"/>
      <sheetName val="9. Baixas Giroflex 30.09"/>
      <sheetName val="10. Base Benfeitorias"/>
      <sheetName val="11. Reavaliação"/>
      <sheetName val="Mapa Movim. 31.12"/>
      <sheetName val="Reavaliação - Contab"/>
      <sheetName val="Teste Depreciação 31.12"/>
      <sheetName val="Log ACL 31.12"/>
      <sheetName val="Baixas 2008"/>
      <sheetName val="Teste Saldo Inicial 30.09"/>
      <sheetName val="1. Mapa Mov. Giroflex"/>
      <sheetName val="2. Mapa Mov. Giroservices"/>
      <sheetName val="3. Mapa Mov. Aurus"/>
      <sheetName val="4. PAS Depreciação"/>
      <sheetName val="4. PAS Depreciação (2)"/>
      <sheetName val="5. Teste Saldo Inicial"/>
      <sheetName val="6. Teste de Adições"/>
      <sheetName val="7. Teste de Baixas"/>
      <sheetName val="1. Mapa Mov. Giroflex 30.09"/>
      <sheetName val="2. Mapa Mov. Giroservices 30.09"/>
      <sheetName val="3. Mapa Mov. Aurus 30.09"/>
      <sheetName val="4. PAS Depr Giroflex 30.09"/>
      <sheetName val="5. Saldo Inicial Giroflex 30.09"/>
      <sheetName val="6. Base Saldo Inicial Giroflex"/>
      <sheetName val="7. Adições Giroflex  30.09"/>
      <sheetName val="8. Baixas Giroflex 30.09"/>
      <sheetName val="9. Base Benfeitorias"/>
      <sheetName val="2. Mapa de Movimentação"/>
      <sheetName val="3. Teste de Adições"/>
      <sheetName val="4. Teste Saldo Inicial"/>
      <sheetName val="5. Depreciação"/>
      <sheetName val="Ref. Reporting Package"/>
      <sheetName val="Mapa Mov_USGAAP"/>
      <sheetName val="Baixa Imobilizado"/>
      <sheetName val="Teste Venda"/>
      <sheetName val="Depreciação USGAAP out"/>
      <sheetName val="Mapa Mov Out08_BRGAAP"/>
      <sheetName val="Mapa Movim 31.10"/>
      <sheetName val="1. Risco Específico"/>
      <sheetName val="2. Mapa Imobilizado"/>
      <sheetName val="3. Cobertura Seguros"/>
      <sheetName val="4. Suporte NE"/>
      <sheetName val="Firenze"/>
      <sheetName val="Imp bens de uso"/>
      <sheetName val="P3 - RollForward"/>
      <sheetName val="P4 - Mapa do Imobilizado"/>
      <sheetName val="P5 PAS - Depreciação"/>
      <sheetName val="P6 - Constr. em Andto"/>
      <sheetName val="P7 - Capitalização de Juros"/>
      <sheetName val="P8 - Teste de Adições"/>
      <sheetName val="P9 - Teste Saldo Inicial Set"/>
      <sheetName val="P10- Itapevi"/>
      <sheetName val="P8 - Impairment"/>
      <sheetName val="P9 - Teste de Adições"/>
      <sheetName val="P10 - Teste Saldo Inicial Set"/>
      <sheetName val="P11- Itapevi"/>
      <sheetName val="P3 - Mapa do Imobilizado "/>
      <sheetName val="P4 - Teste de Adições"/>
      <sheetName val="P5 PAS - Depreciação 311207"/>
      <sheetName val="P6 - Constr. em Andto 30.09"/>
      <sheetName val="P7 - Teste Saldo Inicial 30.09"/>
      <sheetName val="P7 Itapevi"/>
      <sheetName val="P8 Capitalização"/>
      <sheetName val="P9 Contas"/>
      <sheetName val="P10 Mapa Suporte"/>
      <sheetName val="P13 Constr. em Andto 30.09"/>
      <sheetName val="P4 - RollForward"/>
      <sheetName val="Teste Saldo Inicial Set"/>
      <sheetName val="12. Dif Res. Reaval"/>
      <sheetName val="1. Mapa Total Geral 08"/>
      <sheetName val="2. Resumo Obras em And. 31.12"/>
      <sheetName val="3. Movimentação - Obras"/>
      <sheetName val="Risco Específico"/>
      <sheetName val="Cobertura Seguros"/>
      <sheetName val="Pré op."/>
      <sheetName val="11.1 Dif reavaliação"/>
      <sheetName val="12. Resumo"/>
      <sheetName val="12a Gastos com terceiros"/>
      <sheetName val="Mapa de Movimentação-31.12.2006"/>
      <sheetName val="PAS - Depreciação-31.12.06"/>
      <sheetName val="Parâmetros"/>
      <sheetName val="Abertura mov imobilizado"/>
      <sheetName val="Abertura mov resultado"/>
      <sheetName val="Movimentação Nutrição e Avicult"/>
      <sheetName val="Movimentação suinos PICs"/>
      <sheetName val="1.Mapa movimentação imobilizado"/>
      <sheetName val="3. Adições"/>
      <sheetName val="4. Diferido"/>
      <sheetName val="PAS"/>
      <sheetName val="1.Mapa de Movimentação"/>
      <sheetName val="2. Análises 30.09"/>
      <sheetName val="3. PAS Deprec. e Amort."/>
      <sheetName val="3.1 Deprec. Benfeitorias"/>
      <sheetName val="4. Calculo da Amostra"/>
      <sheetName val="4.1 Teste de Adição 30.09"/>
      <sheetName val="4.2 Teste de Adição 31.12"/>
      <sheetName val="5. Despesas com IPO"/>
      <sheetName val="6. Análise de Luvas"/>
      <sheetName val="7. Resumo de Ajustes"/>
      <sheetName val="(6) Leasing"/>
      <sheetName val="(7) Fiscal x Cliente"/>
      <sheetName val="Mapa Mov "/>
      <sheetName val="Deprec 31.12"/>
      <sheetName val="Deprec 31.10"/>
      <sheetName val="Seleção_Teste_Adições"/>
      <sheetName val="SISPRO"/>
      <sheetName val="Caminhões Vendidos"/>
      <sheetName val="30.06"/>
      <sheetName val="Mapa de Mov"/>
      <sheetName val="Log File - Adição"/>
      <sheetName val="Comp.Itens Obsoletos"/>
      <sheetName val="Teste Físico para o contábil"/>
      <sheetName val="Composição transf. Unicoba"/>
      <sheetName val="Lead - Novo Plano"/>
      <sheetName val="(1) Roll-Forward"/>
      <sheetName val="(2) USGAAP x BRGAAP"/>
      <sheetName val="(3) Mapa Mov. - USGAAP"/>
      <sheetName val="(4) PAS - Deprec. - USGAAP"/>
      <sheetName val="(5) Mapa Mov. - BRGAAP"/>
      <sheetName val="(6) PAS - Deprec. - BRGAAP"/>
      <sheetName val="(7) Deprec. US x BR"/>
      <sheetName val="(8) Obras em Andamento - 31.12"/>
      <sheetName val="(9) Teste Sd. Inicial"/>
      <sheetName val="(10) Teste Adição"/>
      <sheetName val="(11) Teste de Baixa"/>
      <sheetName val="(12) Obras em Andamento - 30.09"/>
      <sheetName val="(13) Custo x Depreciação"/>
      <sheetName val="(14) Comp. Sd. Inicial - USxBR"/>
      <sheetName val="(7) US x BR"/>
      <sheetName val="P1 - Summary Sheet"/>
      <sheetName val="P3 - Reavaliado x Contábil"/>
      <sheetName val="P3 - Mapa de Movimentação"/>
      <sheetName val="P4 - Imobilizado em Andamento"/>
      <sheetName val="P7 - Depreciação (PAS)"/>
      <sheetName val="mapa mov 30.09.07"/>
      <sheetName val="mapa mov 31.12.07"/>
      <sheetName val="Teste de adição 31.12.07"/>
      <sheetName val="tabela Parâmetro"/>
      <sheetName val="mapa mov 30.009.07"/>
      <sheetName val="mapa mov"/>
      <sheetName val="Mapa Movimentação 31.12"/>
      <sheetName val="P.A.S Depreciação 31.12"/>
      <sheetName val="Mapa Diferido 31.12"/>
      <sheetName val="Mapa movimentação 30.09"/>
      <sheetName val="P.A.S Depreciação 30.09"/>
      <sheetName val="Teste sd. inicial"/>
      <sheetName val="Mapa Diferido 30.09"/>
      <sheetName val="Log ACL sdo inicial"/>
      <sheetName val="PAS Vida Útil"/>
      <sheetName val="Depreciação 2010"/>
      <sheetName val="Calculo parâmetro"/>
      <sheetName val="Descrição dos Bens"/>
      <sheetName val="Depreciação 31.10"/>
      <sheetName val="Log de ACL"/>
      <sheetName val="Testes 31.12"/>
      <sheetName val="Testes 31.10"/>
      <sheetName val="Testes"/>
      <sheetName val="Saldo Societário Ajustado"/>
      <sheetName val="Tab 1 - Summary"/>
      <sheetName val="Tab2 - Lead"/>
      <sheetName val="Tab3  - Mapa Imobilizado"/>
      <sheetName val="Tab4 - PAS Depreciação"/>
      <sheetName val="Tab5 - T. Sld. Inicial "/>
      <sheetName val="Tab6 -LOG SI"/>
      <sheetName val="Tab7 - Teste Adições "/>
      <sheetName val="Tab8 - Teste Baixas"/>
      <sheetName val="Tab9- Mapa Imobilizado 31.12.09"/>
      <sheetName val="Tab10-PAS Depreciação 31.12.09"/>
      <sheetName val="Tab11 - Teste Adições  31.12.09"/>
      <sheetName val="Tab12 - Teste Baixas 31.12.09 "/>
      <sheetName val="Mapa de Imobilizado 31-10-08"/>
      <sheetName val="Mapa de Imobilizado 31-12-08"/>
      <sheetName val="Teste de Add 31-10-08"/>
      <sheetName val="Investimento 31-12-08"/>
      <sheetName val="Teste Saldo Inicial."/>
      <sheetName val="Mapa Mov. {ppc}"/>
      <sheetName val="PAS Deprecição 30.09.07"/>
      <sheetName val="Baixas  30.09.07"/>
      <sheetName val="Adições 30.09.07"/>
      <sheetName val="Contratos Leasing"/>
      <sheetName val="Adição de imobilizado"/>
      <sheetName val="PAS Deprec. Out07"/>
      <sheetName val="Mapa Mov Imob out.07"/>
      <sheetName val="Mapa imob. dez07"/>
      <sheetName val="NE's"/>
      <sheetName val="Mapa Imobilizado - 31.10"/>
      <sheetName val="Mapa Diferido - 31.10"/>
      <sheetName val="Mapa - 31.12"/>
      <sheetName val="Diferido - 31.12"/>
      <sheetName val="Resultado CC"/>
      <sheetName val="Programa IMOB"/>
      <sheetName val="Novo mapa CAL"/>
      <sheetName val="Novo mapa BB"/>
      <sheetName val="Mapa imobilizado CAL"/>
      <sheetName val="Novo mapa BB reaval"/>
      <sheetName val="Novo mapa CAL reaval"/>
      <sheetName val="Sel saldo inicial imob."/>
      <sheetName val="Sel Adi Imobilizado"/>
      <sheetName val="Comp Imob Out07"/>
      <sheetName val="Roolforward Teste 31.12.2007"/>
      <sheetName val="DMPL"/>
      <sheetName val="Mapa Mov. e PAS dep. 31.12.2008"/>
      <sheetName val="Invest. Jardim Iguatemi"/>
      <sheetName val="Invest. Jardim Iguatemi (2)"/>
      <sheetName val="Calculo de Paramêtro"/>
      <sheetName val="P2 Mapa Mov. 31_10_2007"/>
      <sheetName val="P3Mapa Mov. e PAS dep. 31_12_07"/>
      <sheetName val="P4 Teste Adição"/>
      <sheetName val="P5 Teste Sd Inicial"/>
      <sheetName val="Referência Relatório"/>
      <sheetName val="Mapa Imob. e Cálc. Depr. 31.12"/>
      <sheetName val="Ativos sem Utilização"/>
      <sheetName val="Teste Taxa Deprec. Reaval."/>
      <sheetName val="Adições 31.10.03"/>
      <sheetName val="Leasing Passivo"/>
      <sheetName val="NE 8"/>
      <sheetName val="DAAM 5210"/>
      <sheetName val="DAAM 5410"/>
      <sheetName val="Baixa ativos"/>
      <sheetName val="Definição Amostra"/>
      <sheetName val="1. Mapa Imobilizado"/>
      <sheetName val="2. PAS Depreciação"/>
      <sheetName val="4. Teste de Saldo Inicial"/>
      <sheetName val="P3-Mapa do Imobilizado 31.12"/>
      <sheetName val="P5-Seleção das adições 30.09"/>
      <sheetName val="P6-Complementar Adições"/>
      <sheetName val="P7-Seleção das adições 31.12"/>
      <sheetName val="P8-Seleção de saldo inicial"/>
      <sheetName val="P9-Complementar saldo inicial"/>
      <sheetName val="P10-Mov.Uten 31.12"/>
      <sheetName val="P11-Mov.Uten 30.09"/>
      <sheetName val="P12-Hardware 31.12"/>
      <sheetName val="P13-Hardware baixa 31.12"/>
      <sheetName val="P14-Hardware 30.09"/>
      <sheetName val="P15-Dep Outros Ativos 31.12"/>
      <sheetName val="P16-Dep Outros Ativos 30.09"/>
      <sheetName val="P17-Dep Software 31.12"/>
      <sheetName val="P18-Dep Software 30.09"/>
      <sheetName val="P19-Dep Dir Uso Software 31.12"/>
      <sheetName val="P20-Dep Dir Uso Software 30.09"/>
      <sheetName val="P21-Dep Veículos 31.12"/>
      <sheetName val="P22-Dep Veículos 30.09"/>
      <sheetName val="P23-Dep Melhoria Imov 3os 31.12"/>
      <sheetName val="P24-Dep Melhoria Imov 3os 30.09"/>
      <sheetName val="USGAAP"/>
      <sheetName val="Contábil x Patrimônio"/>
      <sheetName val="PAS - Depreciação jun e set"/>
      <sheetName val="Imob. Andamento e Transferência"/>
      <sheetName val="Custo Corrigido x Depreciação"/>
      <sheetName val="PAS - Amortização jun"/>
      <sheetName val="Prov. para baixas set07"/>
      <sheetName val="Provisão para Baixas jun07"/>
      <sheetName val="Teste Saldo Inicial 30.06"/>
      <sheetName val="Impairment set"/>
      <sheetName val="P3 - Mapa Imobilizado"/>
      <sheetName val="P4 -Cálc. Global Depr. 31.10.08"/>
      <sheetName val="Sel. teste saldo inic. imob."/>
      <sheetName val="1. Resumo"/>
      <sheetName val="Movto Obras em Andamento"/>
      <sheetName val="Histórico Obras em Andamento"/>
      <sheetName val="1. Mapa Total Geral 30.09"/>
      <sheetName val="2. Movto Obras em Andto 30.09"/>
      <sheetName val="3.Histórico Obras em Andto30.09"/>
      <sheetName val="4. Teste de Adições"/>
      <sheetName val="7. Teste baixas 30.09"/>
      <sheetName val="8. Aging - Obras em Andamento"/>
      <sheetName val="Tabela Itens"/>
      <sheetName val="6. Teste custo inicial"/>
      <sheetName val="Movto. Obras em Andamento"/>
      <sheetName val="Aporte de capital"/>
      <sheetName val="ICMS - 1311992"/>
      <sheetName val="Tabela No de Itens"/>
      <sheetName val="Alocação prov descon"/>
      <sheetName val="M.M. 31.12"/>
      <sheetName val="PAS - Deprec. Dez."/>
      <sheetName val="Teste adições Dez."/>
      <sheetName val="Tetes de Baixas Dez."/>
      <sheetName val="M.M. 30.09"/>
      <sheetName val="PAS - Deprec. Set."/>
      <sheetName val="Teste de adições Set."/>
      <sheetName val="Teste de Baixas Set."/>
      <sheetName val="Definição Parâmetro"/>
      <sheetName val="Teste de adições Dez."/>
      <sheetName val="M.M. 30.09.04"/>
      <sheetName val="PAS - Depreciação Setembro"/>
      <sheetName val="M.M. 31.03.04"/>
      <sheetName val="M.M. 30.06.04"/>
      <sheetName val="Juros 2004"/>
      <sheetName val="PAS Depreciação - Março"/>
      <sheetName val="PAS - Depreciação Junho"/>
      <sheetName val="Insp.Física"/>
      <sheetName val="Resumo da Movimentação"/>
      <sheetName val="Revisão Analítica Ex-Ceval"/>
      <sheetName val="M. M. Ex-Ceval"/>
      <sheetName val="M. M. Ex-Santista"/>
      <sheetName val="Insp. Sal.Inic."/>
      <sheetName val="Depreciação Ex- Ceval"/>
      <sheetName val="Depreciação  Ex-Santista"/>
      <sheetName val="provisão para perdas"/>
      <sheetName val="Prov. Perdas (PPC)"/>
      <sheetName val="Plantas Descont."/>
      <sheetName val="LOG - Teste de adição"/>
      <sheetName val="Movimentação Trimestral"/>
      <sheetName val="Movimentação Acumulada"/>
      <sheetName val="Anal. Variação"/>
      <sheetName val="Teste Dirigido"/>
      <sheetName val="Testes Deprec. "/>
      <sheetName val="inspeção física do imobilizado"/>
      <sheetName val="Testes de Baixas Dez."/>
      <sheetName val="Resumo das Principais Adições"/>
      <sheetName val="Venda_3 andar"/>
      <sheetName val="Impairment "/>
      <sheetName val="Extrapolação"/>
      <sheetName val="Impairment 311209"/>
      <sheetName val=" Programa Trabalho"/>
      <sheetName val="1.Mapa de Imobilizado (I e F)"/>
      <sheetName val="2.Teste de Adições (I e F)"/>
      <sheetName val="3.Depreciação (F)"/>
      <sheetName val="4. PAS - Depreciação (I)"/>
      <sheetName val="5. Carta Comentário"/>
      <sheetName val="6. Enfoque Auditoria"/>
      <sheetName val="P1 Mapa de Movimentação"/>
      <sheetName val="P2 PAS Depreciação"/>
      <sheetName val="P3 Teste de Saldo Inicial"/>
      <sheetName val="P4 Análise de Impairment"/>
      <sheetName val="Determination Sample"/>
      <sheetName val="Critério de Seleção"/>
      <sheetName val="PPC - Mapa Imobilizado DEZ-08"/>
      <sheetName val="Mapa Imob. &amp; PAS Deprec."/>
      <sheetName val="DAAM 5440"/>
      <sheetName val="1.Mapa Imobilizado"/>
      <sheetName val="2.Teste de Adições"/>
      <sheetName val="3.Teste de Baixa"/>
      <sheetName val="4.PAS Depreciação"/>
      <sheetName val="5.Aquisições após cisão"/>
      <sheetName val="2.Teste de adição"/>
      <sheetName val="3. Teste Baixa"/>
      <sheetName val="4. Teste Baixa Adicional"/>
      <sheetName val="5. PAS Depreciação"/>
      <sheetName val="P4 - PAS Depreciação"/>
      <sheetName val="P5 - Teste de adição"/>
      <sheetName val="P6 - Base de Seleção_Adição"/>
      <sheetName val="5. Imobilização em andamento"/>
      <sheetName val="2.Mapa movimentação imobilizado"/>
      <sheetName val="6. Base Saldo Inicial e Log"/>
      <sheetName val="7. Teste de Adições"/>
      <sheetName val="8. Teste de Baixas"/>
      <sheetName val="Seleção"/>
      <sheetName val="ACL"/>
      <sheetName val="Detalhes imobilizado"/>
      <sheetName val="Composição e depreciação"/>
      <sheetName val="Movimentação 2007"/>
      <sheetName val="Comparativo DTTx Contábil"/>
      <sheetName val="Reserva de Reavaliação 2006"/>
      <sheetName val="Movimentação 2006 após reaval."/>
      <sheetName val="Laudo de Reavaliação"/>
      <sheetName val="Depreciação II"/>
      <sheetName val="Direito de repres."/>
      <sheetName val="P3 PAS Depreciação"/>
      <sheetName val="P4 Teste Adições"/>
      <sheetName val="P5 - Adiantamento TUPI"/>
      <sheetName val="P6 - Adiantamento Uirapuru"/>
      <sheetName val="P6 - Faz. Independência"/>
      <sheetName val="P7 Análise Impairment"/>
      <sheetName val="P8 - Recebimento Faz. Independ"/>
      <sheetName val="Log@ACL"/>
      <sheetName val="Add. Software"/>
      <sheetName val="Rec. Imob. em Andamento"/>
      <sheetName val="Tabela"/>
      <sheetName val="Appendix 14"/>
      <sheetName val="P1 Mapa de Imobilizado"/>
      <sheetName val="P2 Depreciação"/>
      <sheetName val="P3 Teste de Adição"/>
      <sheetName val="DAAM"/>
      <sheetName val="1. Mapa de Movimentação"/>
      <sheetName val="2. Imob em Andamento"/>
      <sheetName val="3.Teste de adições"/>
      <sheetName val="4. PAS Deprec. e Amort."/>
      <sheetName val="5.Cessão Direito Uso - Detalhes"/>
      <sheetName val="5.1 Amortização Cessão Direito"/>
      <sheetName val="3. Teste de Adições Imobilizado"/>
      <sheetName val="4. Teste de Adições Im. And."/>
      <sheetName val="5. Teste de Adições Int."/>
      <sheetName val="6. Teste de Baixas"/>
      <sheetName val="7. Ativos de Retificação"/>
      <sheetName val="8. Adiantamentos Imb. "/>
      <sheetName val="P1 - Mapa de Imobilizado"/>
      <sheetName val="P3 - Ágio (DSP)"/>
      <sheetName val="P3.1 - Mais Valia Drogão CFPOP"/>
      <sheetName val="P4 - Imobilizado em Adamento"/>
      <sheetName val="P5 - Teste de Adição "/>
      <sheetName val="P6 - Lojas Encerradas"/>
      <sheetName val="P7 - Imob por Filial 30_09"/>
      <sheetName val="P7.1 - Imob por Filial 31_12"/>
      <sheetName val="P8 - Adições Fundos de Comércio"/>
      <sheetName val="P8.1 - CFPOP DSP"/>
      <sheetName val="A - DAAM"/>
      <sheetName val="B - PCC"/>
      <sheetName val="Mapa movimentação 31.12.2009"/>
      <sheetName val="PAS Depreciação - Junho.2010"/>
      <sheetName val="Mapa Mov. 31.12"/>
      <sheetName val="Teste de Adição Imob. 31.10.08"/>
      <sheetName val="Ajuste Leasing IFRS"/>
      <sheetName val="1. BRGAAP x USGAAP"/>
      <sheetName val="2. Mapa de Imobilizado BRGAAP"/>
      <sheetName val="3. Mapa de Imobilizado USGAAP"/>
      <sheetName val="6. Teste de Saldo Inicial"/>
      <sheetName val="7. Teste de Adição"/>
      <sheetName val="8. Análise diferenças de taxas"/>
      <sheetName val="9. Log"/>
      <sheetName val="10. Sample size and threshold"/>
      <sheetName val="P1 - Composição Imobilizado"/>
      <sheetName val="P2 - Depreciação "/>
      <sheetName val="P3- Rollfoward"/>
      <sheetName val="P4-Teste Adição 30-09"/>
      <sheetName val="P5-Teste Adição 31-12"/>
      <sheetName val="Mapa_Movimentação Mitsui  "/>
      <sheetName val="Mapa_Movimentação Yoorin"/>
      <sheetName val="Teste de Adição e Baixa Mitsui"/>
      <sheetName val="Teste de Adição e Baixa Yoorin"/>
      <sheetName val="Adições CBMP 30.06.06"/>
      <sheetName val="Inspeção física POS 30.06.06"/>
      <sheetName val="Adição POS CBMP 30.06.06"/>
      <sheetName val="Detalhe Depreciação"/>
      <sheetName val="P2 - Mapa de Movimentação"/>
      <sheetName val="P3 - PAS Depreciação"/>
      <sheetName val="P5 - Log Adição"/>
      <sheetName val="P6 - Nota Relatório"/>
      <sheetName val="P6 - Teste Saldo Inicial"/>
      <sheetName val="Programa de Trabalho"/>
      <sheetName val="P1. Mapa de Imob. 31.12"/>
      <sheetName val="P2. Pas Depreciação 31.12"/>
      <sheetName val="P3. Mapa de Imob. 30.09"/>
      <sheetName val="P4. Pas Depreciação 30.09"/>
      <sheetName val="P5.Teste de SI"/>
      <sheetName val="P6. Imob. em Andamento"/>
      <sheetName val="P7. Adiant. de Imobilizado"/>
      <sheetName val="P6. Log ACL"/>
      <sheetName val="PAS Depreciação 31.12.08"/>
      <sheetName val="Teste de Adição 31.12.08"/>
      <sheetName val="Teste de Baixa 31.12.08"/>
      <sheetName val="Teste de Imobilização 31.12.08"/>
      <sheetName val="PAS Depreciação 30.09.08"/>
      <sheetName val="Teste de Adição 30.09.08"/>
      <sheetName val="Teste de Baixa 30.09.08"/>
      <sheetName val="Teste de Imobilização 30.09.08"/>
      <sheetName val="Teste de SI"/>
      <sheetName val="Comp. Aeródromo"/>
      <sheetName val="Log ACL 30.09.08"/>
      <sheetName val="P1. Programa de Trabalho"/>
      <sheetName val="P2. Lead"/>
      <sheetName val="P3. Mapa Mov."/>
      <sheetName val="P4. PAS Depreciação"/>
      <sheetName val="P5. Teste Saldo Inicial"/>
      <sheetName val="Mapa Movimentação_31.12.07"/>
      <sheetName val="Mapa Movimentação_31.10.07"/>
      <sheetName val="Teste Adição_31.10.07"/>
      <sheetName val="Teste Adição_Compl_31.12.07"/>
      <sheetName val="Teste SI_BUNGE_31.12.06"/>
      <sheetName val="Teste SI_31.10.07"/>
      <sheetName val="Teste SI_Compl.31.12.07"/>
      <sheetName val="P3 - Mapa Mov."/>
      <sheetName val="P6 - Teste Adições"/>
      <sheetName val="P7 - Log ACL"/>
      <sheetName val="Dezembro 2010"/>
      <sheetName val="Certidões"/>
      <sheetName val="Equity"/>
      <sheetName val=" Mov. {PPE}"/>
      <sheetName val="PAS Depreciação HBII"/>
      <sheetName val="back up"/>
      <sheetName val="PAS Depreciação HBI"/>
      <sheetName val="Depreciação Moldes"/>
      <sheetName val="Depreciação Moldes Alemão"/>
      <sheetName val=" Mov. HB1 {PPE}"/>
      <sheetName val="PAS Depr. HB1"/>
      <sheetName val="Mov. HB2 {PPE}"/>
      <sheetName val="PAS Depr. HB2"/>
      <sheetName val="Ad. Fornecedores"/>
      <sheetName val="PAS Depr. (HB1)"/>
      <sheetName val=" Mov. HB1 31.12 {PPE}"/>
      <sheetName val="PAS Depr. (HB2)"/>
      <sheetName val="Mov. HB2 31.12 {PPE}"/>
      <sheetName val="Log Seleção Saldo Inicial"/>
      <sheetName val="Recálculo VC"/>
      <sheetName val="Log Adto fornecedor"/>
      <sheetName val="NE 2 - Material Additions"/>
      <sheetName val="NE 2 - Material Additions-total"/>
      <sheetName val="Log Seleção Amostra Adicao"/>
      <sheetName val="NOta 2"/>
      <sheetName val="Ad. Fornecedores "/>
      <sheetName val="Cálculo Global Depr. (HB1)"/>
      <sheetName val="Comp. Analítica (HB1) {PPE}"/>
      <sheetName val=" Mov. HB1 31.12"/>
      <sheetName val="Comp. Analítica(HB2) {PPE}"/>
      <sheetName val="Cálculo Global Depr. (HB2)"/>
      <sheetName val="Mov. HB2 31.12"/>
      <sheetName val="Rel. adições 30.09"/>
      <sheetName val="Planilha Aquisições 30.09 {PPE}"/>
      <sheetName val="Para referência DF's"/>
      <sheetName val="1. ASM"/>
      <sheetName val="2. Resumo"/>
      <sheetName val="3. Mapa 30.06"/>
      <sheetName val="5. Imóveis"/>
      <sheetName val="6. Análise saldos IPC"/>
      <sheetName val="7. Transf. Imob. em Andamento"/>
      <sheetName val="8. CIAP"/>
      <sheetName val="Ativo Fixo-Movimentação"/>
      <sheetName val="Checklist Impairment"/>
      <sheetName val="Cálculo de itens - Adição"/>
      <sheetName val="Projeção 31_12_04"/>
      <sheetName val="PPC mov imob 311204"/>
      <sheetName val="movimentação 311004"/>
      <sheetName val=" PPC Imobilizado em andamento"/>
      <sheetName val="Deprec"/>
      <sheetName val="Baixa 311204"/>
      <sheetName val="Imobilizado 311204"/>
      <sheetName val="Adições Ajustado"/>
      <sheetName val="Tabela de Parâmetros"/>
      <sheetName val="Projeções"/>
      <sheetName val="Benfeitorias 311204"/>
      <sheetName val="Teste Aquisições"/>
      <sheetName val="Log Aquisições"/>
      <sheetName val="Leasing imobilizado"/>
      <sheetName val="Contrato #1"/>
      <sheetName val="#2"/>
      <sheetName val="#3"/>
      <sheetName val="Mapa 12-2010"/>
      <sheetName val="PAS Depreciação_31.12"/>
      <sheetName val="Teste de Adição_31.12"/>
      <sheetName val="Benfeitorias em Prop. 3ºs_31.12"/>
      <sheetName val="PAS Depreciação_31.10"/>
      <sheetName val="Teste de Adição_31.10"/>
      <sheetName val="Tabela DTT"/>
      <sheetName val="Benfeitorias em Prop. 3ºs_31.10"/>
      <sheetName val="Teste de Adição dez."/>
      <sheetName val="Teste de Adição out."/>
      <sheetName val="Teste de Baixa dez."/>
      <sheetName val="Teste de Baixa out."/>
      <sheetName val="Tabela para Seleção"/>
      <sheetName val="{PPC} Demonstrativo Leasing"/>
      <sheetName val="Ajustes a Lei 11.638"/>
      <sheetName val="Comp. Analítica Imob."/>
      <sheetName val="Mapa de Movimentação 31.10"/>
      <sheetName val="Ref Rel Mar.10"/>
      <sheetName val="PAS Depreciação Fev 2010"/>
      <sheetName val="PAS Depreciação Out e Dez 09 "/>
      <sheetName val="Planilha Suporte Imóveis "/>
      <sheetName val="Apuração Venda Imob"/>
      <sheetName val="Ref Rel Dez.09"/>
      <sheetName val="Ref Rel"/>
      <sheetName val="ASM"/>
      <sheetName val="Resumo Held for Sale"/>
      <sheetName val="Planilha Suporte Held"/>
      <sheetName val="12 - Mapa Imob"/>
      <sheetName val="Planilha Suporte Imóveis"/>
      <sheetName val="PAS Depreciação Dez 09"/>
      <sheetName val="PAS Depreciação Out 09 "/>
      <sheetName val="Planilha Suporte"/>
      <sheetName val="Pas de baixas"/>
      <sheetName val="c008"/>
      <sheetName val="Tabela "/>
      <sheetName val="P1 - Sumario"/>
      <sheetName val="P3 - Saldo Inicial 12.07"/>
      <sheetName val="P4 - Mapa Imobilizado"/>
      <sheetName val="P5 - PAS Depreciação"/>
      <sheetName val="P6 - Teste de adição"/>
      <sheetName val="P6.1 - Teste de adição"/>
      <sheetName val="P7 - Imobilizado em Andamento"/>
      <sheetName val="Off-books"/>
      <sheetName val="P3 - Saldo Inicial 12.06"/>
      <sheetName val="P6 - Teste de adição 10.07"/>
      <sheetName val="P7 - Imob. em Andamento 12.07"/>
      <sheetName val="Deprec.-Amortiz."/>
      <sheetName val="P1. Sumário"/>
      <sheetName val="P3. Mapa do Imobilizado"/>
      <sheetName val="P5. Adições"/>
      <sheetName val="IFRS 6"/>
      <sheetName val=" Sumário"/>
      <sheetName val="P1. Nota Explicativa"/>
      <sheetName val="P1.1 Depreciação"/>
      <sheetName val="P2. Mapa 30.09"/>
      <sheetName val="P2.1 Mapa 31.12"/>
      <sheetName val="P3. Cetrel"/>
      <sheetName val="P4.1 PAS Depreciação Fiscal"/>
      <sheetName val="P5. Saldo Inicial"/>
      <sheetName val="P6. Teste Imob. em Andamento"/>
      <sheetName val="P7. Impairment"/>
      <sheetName val="P8. Sample Size"/>
      <sheetName val="P9. Log File"/>
      <sheetName val="Nota Relatório (2)"/>
      <sheetName val="Mapa de Depreciação"/>
      <sheetName val="Teste Adições e Baixas"/>
      <sheetName val="NE 10"/>
      <sheetName val="Mapa Cielo"/>
      <sheetName val="Mapa SERV"/>
      <sheetName val="PAS Depreciação Cielo"/>
      <sheetName val="Mapa Leasing"/>
      <sheetName val="Vida útil e depreciação"/>
      <sheetName val="Cut off Adições"/>
      <sheetName val="Log Mar08"/>
      <sheetName val="Mov. Imob. 2004 a 2008"/>
      <sheetName val="Global depreciação 2004 a 2007"/>
      <sheetName val="Detalhe Benf. Bens Terc."/>
      <sheetName val="Base de seleção Adi. Imob."/>
      <sheetName val="Teste detalhe de adições"/>
      <sheetName val="Teste detalhe de Baixa"/>
      <sheetName val="P1_Sumário"/>
      <sheetName val="P2_Lead"/>
      <sheetName val="P3_Movimentação"/>
      <sheetName val="P4_Benf. Préd. Terc."/>
      <sheetName val="P5_Vouching Adições"/>
      <sheetName val="P6_Baixas"/>
      <sheetName val="P7_Leasing"/>
      <sheetName val="1-BR vs USGAAP"/>
      <sheetName val="2-Mapa Movimentação BRGAAP"/>
      <sheetName val="2.1-Validação Mapa Brgaap "/>
      <sheetName val="3-PAS depreciação BRGAAP"/>
      <sheetName val="4- Mapa Movimentação Usgaap"/>
      <sheetName val="4.1- Validação Mapa Usgaap "/>
      <sheetName val="6- PAS depreciação Usgaap"/>
      <sheetName val="7- PAS depreciação Acelerada"/>
      <sheetName val="Determination - Sample Size"/>
      <sheetName val="Contratos de Locação"/>
      <sheetName val="Análise variação_30.09"/>
      <sheetName val="Mapa de Movimentação_Julho 09"/>
      <sheetName val="PAS Depreciação_2009"/>
      <sheetName val="Teste adições_2009"/>
      <sheetName val="Teste baixas_2009"/>
      <sheetName val="Base_Ajuste leasing_set08"/>
      <sheetName val="Base total leasing"/>
      <sheetName val="P3 - Testes - 31.12.2008"/>
      <sheetName val="P4 - Composição"/>
      <sheetName val="P5 - Teste"/>
      <sheetName val="P6 - Log"/>
      <sheetName val="Plan Movimentação"/>
      <sheetName val="Parâmetro Deprec"/>
      <sheetName val="Calculo Deprec TRJ"/>
      <sheetName val="Mapa Imobilizado custo)"/>
      <sheetName val="Mapa DTT"/>
      <sheetName val="Deprec. DTT"/>
      <sheetName val="Adições Dez-06"/>
      <sheetName val=" Baixas Dez-06"/>
      <sheetName val="Mapa Movimentação - IG Brasil"/>
      <sheetName val="PAS Depreciação - IG Brasil"/>
      <sheetName val="Mapa de Movimentação_2009"/>
      <sheetName val="Análise conta transitória"/>
      <sheetName val="P2 - Mapa"/>
      <sheetName val="P4 - Saldo Inicial"/>
      <sheetName val="Tabelas"/>
      <sheetName val="P7 - JOA"/>
      <sheetName val="NE - 9 e 10"/>
      <sheetName val="1. Mapa de Movimentaçao"/>
      <sheetName val="2. Saldo Inicial"/>
      <sheetName val="5. Tabela DAAM"/>
      <sheetName val="P1 . mapa movimentação set_dez"/>
      <sheetName val="P2. Mov Obras Andt.set 2011"/>
      <sheetName val="P2.1 Mov Obras Andt.dez 2011"/>
      <sheetName val="P3. Capitalização de juros"/>
      <sheetName val="P4. Teste de Adições"/>
      <sheetName val="P5. Teste de Saldo Inicial"/>
      <sheetName val="P6. Teste de Baixa"/>
      <sheetName val="P7. Transferências"/>
      <sheetName val="P8. àgios"/>
      <sheetName val="P9. Depreciação"/>
      <sheetName val="P10. Referências Package"/>
      <sheetName val="2. Mapa de Movimentaçao"/>
      <sheetName val="3. Saldo Inicial"/>
      <sheetName val="6. Tabela DAAM"/>
      <sheetName val="Ganho (Perda) Venda Imobilizado"/>
      <sheetName val="Chaves - O Store"/>
      <sheetName val="PAS Depreciação 31.10.2011"/>
      <sheetName val="PAS Depreciação 31.12.2011"/>
      <sheetName val="Venda de Ativo"/>
      <sheetName val="P1 - Ref. Relatório"/>
      <sheetName val="P2 - Mapa Imobilizado"/>
      <sheetName val="P3 - PAS Deprec. &amp; Amortiz."/>
      <sheetName val="P4 - Teste Adição"/>
      <sheetName val="1.BR vs USGAAP"/>
      <sheetName val="2.Mapa Movimentação BRGAAP"/>
      <sheetName val="2a.Nota Imobilizado"/>
      <sheetName val="3.Validação Saldo Brgaap "/>
      <sheetName val="4.PAS depreciação BRGAAP"/>
      <sheetName val="5.Mapa Movimentação Usgaap"/>
      <sheetName val="6.Validação Saldo Usgaap "/>
      <sheetName val="7.PAS depreciação Usgaap"/>
      <sheetName val="8.PAS depreciação Acelerada"/>
      <sheetName val="9.PAS Depreciação 31.12.10"/>
      <sheetName val="1 - Mapa de Imobilizado"/>
      <sheetName val="2 - Saldo Inicial"/>
      <sheetName val="3 - Adições"/>
      <sheetName val="4 - Imobilizado desativado"/>
      <sheetName val="5 - CIAP"/>
      <sheetName val="6 - Depreciação"/>
      <sheetName val="7 - Log's ACL"/>
      <sheetName val="8 - Nota Explicativa"/>
      <sheetName val="P1-Mapa de Movimentação Dez2010"/>
      <sheetName val="P2-PAS Depreciação DEZ 2010"/>
      <sheetName val="P2.1-PAS Depreciação SET 2010"/>
      <sheetName val="P3- Teste Adição Set e Dez 2010"/>
      <sheetName val="P1 Mapa de Movimentação set2011"/>
      <sheetName val="P2 PAS Depreciação set2011"/>
      <sheetName val="Rollforward Dez 11"/>
      <sheetName val="Teste Saldo Inicial 2009"/>
      <sheetName val="Teste Saldo Inicial 2010"/>
      <sheetName val="Mapa de Movimentação 2008"/>
      <sheetName val="Teste de Depreciação 2008"/>
      <sheetName val="Teste de adições out.08"/>
      <sheetName val="Teste de baixas out.08"/>
      <sheetName val="Teste saldo inicial out.08"/>
      <sheetName val="LOG Teste de Saldo Inicial"/>
      <sheetName val="Custo Depreciação 2008"/>
      <sheetName val="Movimentação out.07"/>
      <sheetName val="Teste de adição out.07"/>
      <sheetName val="LOG teste adição out.07"/>
      <sheetName val="Teste saldo inicial out.07"/>
      <sheetName val="LOG teste inicial out.07"/>
      <sheetName val="Movimentação dez.07"/>
      <sheetName val="Teste de adição dez.07"/>
      <sheetName val="LOG teste adição dez.07"/>
      <sheetName val="Teste Depreciação 31.12.07"/>
      <sheetName val="Custo Depreciação Dez07"/>
      <sheetName val="Teste de baixa out.07"/>
      <sheetName val="LOG Teste saldo inicial out.07"/>
      <sheetName val="Teste de Custo Deprec."/>
      <sheetName val="Propostas de Baixa"/>
      <sheetName val="P2-Mapa de movimentação out.07"/>
      <sheetName val="P3 - Teste de adição out.07"/>
      <sheetName val="P4 - LOG teste adição out.07"/>
      <sheetName val="P5 - Teste de baixa out.07"/>
      <sheetName val="P7-LOG Teste saldo inic out.07"/>
      <sheetName val="P8-Mapa de movimentação dez.07"/>
      <sheetName val="P9 - Teste de adição dez.07"/>
      <sheetName val="P10 - LOG teste adição dez.07"/>
      <sheetName val="P11 - Teste Depreciação Dez07"/>
      <sheetName val="P12 - Teste de Custo Deprec."/>
      <sheetName val="P13 - Propostas de Baixa"/>
      <sheetName val="P6-Teste de saldo inicial out07"/>
      <sheetName val="Mapa de Movimentação out.08"/>
      <sheetName val="Teste de Depreciação out.08"/>
      <sheetName val="Teste de Detalhe de Depreciação"/>
      <sheetName val="Teste de adição out.08"/>
      <sheetName val="Teste de baixa out.08"/>
      <sheetName val="P5 - Teste de Saldo inicial"/>
      <sheetName val="P6 - Teste de Depreciação"/>
      <sheetName val="P7 - Teste de Custo Deprec."/>
      <sheetName val="P8 - Propostas de Baixa"/>
      <sheetName val="P9 - Log ACL - Saldo Inicial"/>
      <sheetName val="P10 - Log ACL - Adições"/>
      <sheetName val="3. Teste Base e Adições"/>
      <sheetName val="4. Teste das Transferências"/>
      <sheetName val="5. Teste Base Instalações"/>
      <sheetName val="6. Orçamento x Saeng"/>
      <sheetName val="7. Depreciação instalações"/>
      <sheetName val="7.1 Depr. Sobras"/>
      <sheetName val="7.2 Depr. Itens conciliados"/>
      <sheetName val="7.3 Depr. Itens Set-Dez 10"/>
      <sheetName val="8. Inspeção Física "/>
      <sheetName val="Relação de lojas"/>
      <sheetName val="Mapa Marisa Lojas"/>
      <sheetName val="Mapa a realizar"/>
      <sheetName val="Resumo adições"/>
      <sheetName val="Contratos"/>
      <sheetName val="PAS Depreciação - Marisa"/>
      <sheetName val="PAS Depreciação - Credi 21"/>
      <sheetName val="Capex"/>
      <sheetName val="Cálculo Taxa Efetiva"/>
      <sheetName val="P2.PAS Depreciação 28.02"/>
      <sheetName val="P2.Teste de Adição Fev.11"/>
      <sheetName val="P3.PAS Depreciação 30.11"/>
      <sheetName val="P4.Teste de Adição nov.10"/>
      <sheetName val="Mapas de Imobilizado"/>
      <sheetName val="Teste Adições e Baixas RT"/>
      <sheetName val="Teste Adições Terminais"/>
      <sheetName val="Ajuste de Anos Anteriores"/>
      <sheetName val="simple size"/>
      <sheetName val="Movimentação "/>
      <sheetName val="PAS Depreciação 31.10.12"/>
      <sheetName val="PAS Depreciação 31.12.12"/>
      <sheetName val="1. Mapa de Imobilizado "/>
      <sheetName val="1. Sumário "/>
      <sheetName val="3. Projeto em Andamento"/>
      <sheetName val="5. Teste de Adição"/>
      <sheetName val="Sample Size"/>
      <sheetName val="P1. Lead"/>
      <sheetName val="P2. Mapa de Movimentação"/>
      <sheetName val="P3. Teste de Adições"/>
      <sheetName val="P4. Teste de Baixas"/>
      <sheetName val="P5. Pas de Depreciação"/>
      <sheetName val="P6. Rollfoward Procedure"/>
      <sheetName val="P6. Rollfoward"/>
      <sheetName val="P6. Threshold and Sample Size"/>
      <sheetName val="P3. Imob. em Andamento"/>
      <sheetName val="P5. Teste de Adições"/>
      <sheetName val="P6. Cálculo Amostra"/>
      <sheetName val="P7. Log ACL"/>
      <sheetName val="Cálculo Amostra"/>
      <sheetName val="Base Seleção"/>
      <sheetName val="Mapa movimentação e PAS"/>
      <sheetName val="Mapa Mov. e PAS Deprec."/>
      <sheetName val="Teste Adições 10-02"/>
      <sheetName val="Parâmetro depreciação"/>
      <sheetName val="Selecao itens custo inicial 02"/>
      <sheetName val="Bem Principal"/>
      <sheetName val="Mapa Imobilizado 30.09.2010"/>
      <sheetName val="Teste Saldo Inicial Imobilizado"/>
      <sheetName val="Teste Adições Imobilizado"/>
      <sheetName val="Parâmetro 31.10.2009"/>
      <sheetName val="Mapa Imobilizado 3112"/>
      <sheetName val="Mapa movimentação e PAS deprec"/>
      <sheetName val="1a. Mapa Fiscal CB01"/>
      <sheetName val="1b. Mapa Fiscal CB02"/>
      <sheetName val="MR"/>
      <sheetName val="1c. PAS Depreciação Fiscal dez"/>
      <sheetName val="2a. Mapa Gerencial CB01"/>
      <sheetName val="2b. Mapa Gerencial CB02"/>
      <sheetName val="2c. PAS Depreciação Ger dez"/>
      <sheetName val="3. Teste de Saldo Inicial"/>
      <sheetName val="3a. Log ACL Saldos Iniciais"/>
      <sheetName val="4a. Log ACL Adições"/>
      <sheetName val="5.Teste de Baixas"/>
      <sheetName val="5a.Log ACL Baixas"/>
      <sheetName val="6. Ganhos ou Perdas nas Baixas"/>
      <sheetName val="7. Imobilizado em Andamento"/>
      <sheetName val="8. Teste detalhe depreciação"/>
      <sheetName val="1.Mapa de Mov. - DSP Com."/>
      <sheetName val="2.PAS Depreciação - DSP Com."/>
      <sheetName val="3.PAS Amort. - DSP Com."/>
      <sheetName val="4.Teste de Adição - DSP Com."/>
      <sheetName val="5.Mapa de Movimentação - Farmax"/>
      <sheetName val="6.PAS Depreciação - Farmax"/>
      <sheetName val="7.PAS Amortização - Farmax"/>
      <sheetName val="8.Teste de Adição - Farmax"/>
      <sheetName val="9.Mapa de Mov. e PAS - DSP Adm."/>
      <sheetName val="10.Nova Tabela"/>
      <sheetName val="11. Nota Explicativa"/>
      <sheetName val="1. Lead"/>
      <sheetName val="Log ACL "/>
      <sheetName val="4. Consolidado"/>
      <sheetName val="1.1. Begoldi"/>
      <sheetName val="1.2. Actio"/>
      <sheetName val="1.3. CBF"/>
      <sheetName val="1.4. Compar"/>
      <sheetName val="1.5. Locado"/>
      <sheetName val="1.6. Mareasa"/>
      <sheetName val="1.7. Nova 10"/>
      <sheetName val="1.8. NIX"/>
      <sheetName val="1.9. Novay"/>
      <sheetName val="1.10. Pense"/>
      <sheetName val="1.11. Traditio"/>
      <sheetName val="2. Depreciacao"/>
      <sheetName val="3. Base imóveis"/>
      <sheetName val="5. Nota Reapresentada"/>
      <sheetName val="2. Teste de Adições"/>
      <sheetName val="3. PAS - Depreciação"/>
      <sheetName val="2. Nota Rel."/>
      <sheetName val="P3-Teste Adição 30-09"/>
      <sheetName val="P4-Teste Saldo Inicial"/>
      <sheetName val="1. Mapa 31.12.10"/>
      <sheetName val="1.Mapa de Imobilização"/>
      <sheetName val="Report Package Italian"/>
      <sheetName val="P1. Mapa de Mov."/>
      <sheetName val="P2.Análise de Var."/>
      <sheetName val="P3. PAS Depreciação"/>
      <sheetName val="P5.Log Saldo Inicial"/>
      <sheetName val="P6. Teste das Adições"/>
      <sheetName val="P11-Teste Impairmen 31.10-31.12"/>
      <sheetName val="P3-Report Package Italian"/>
      <sheetName val="P4- Mapa de Mov."/>
      <sheetName val="P5-Análise de Var."/>
      <sheetName val="P6-PAS Depreciação"/>
      <sheetName val="P7-Log Saldo Inicial"/>
      <sheetName val="P8-Teste das Adições"/>
      <sheetName val="P9-Parâmetro"/>
      <sheetName val="Mapa Imobilizado 30.06.2006"/>
      <sheetName val="Analise de variacao - Custo"/>
      <sheetName val="Analise de variacao - Depreciaç"/>
      <sheetName val="P0. Endereçamento do Risco"/>
      <sheetName val="P1- Lead"/>
      <sheetName val="P2- Mapa do Imobilizado"/>
      <sheetName val="P3- PAS de Depreciação"/>
      <sheetName val="P4- Teste de adições"/>
      <sheetName val="Sample size and threshold"/>
      <sheetName val="P1 Mapa Movimentação"/>
      <sheetName val="P2 PAS da Depreciação"/>
      <sheetName val="P3 Teste Saldo Inicial"/>
      <sheetName val="P5 Imob. Poder Terceiros"/>
      <sheetName val="Base de Seleção_Adição"/>
      <sheetName val="Mapa de Movimentação USGAAP"/>
      <sheetName val="BR GAAP x IFRS"/>
      <sheetName val="Teste de SI (Saldo Inicial)"/>
      <sheetName val="Baixa (Saldo Inicial)"/>
      <sheetName val="Rollforward  - Custo"/>
      <sheetName val="P2 - Movimentação"/>
      <sheetName val="P3 - Conciliação Imobilizado"/>
      <sheetName val="P5 - Teste de Baixas"/>
      <sheetName val="Resumo Levantamento"/>
      <sheetName val="Ajustes e Reclassificações"/>
      <sheetName val="Taxas IFRS"/>
      <sheetName val="P3 -  PAS de Depreciação"/>
      <sheetName val="P4 -  Teste de Adições"/>
      <sheetName val="P6 - Ativo em andamento"/>
      <sheetName val="Rollfoward Imobilizado"/>
      <sheetName val="Mapa_Movimentação"/>
      <sheetName val="Mov analitica exterior"/>
      <sheetName val="Mov analitica consorcios"/>
      <sheetName val="Patrimonial 31-12-2008"/>
      <sheetName val="Imparment"/>
      <sheetName val="Teste Global de Dep."/>
      <sheetName val="Patrimonial (2)"/>
      <sheetName val="Patrimonial 30.09"/>
      <sheetName val="imob em andamento 31-12"/>
      <sheetName val="Imob. Andamento 30.09"/>
      <sheetName val="Nota Geral"/>
      <sheetName val="Mov. Total"/>
      <sheetName val="Mov. Consórcios"/>
      <sheetName val="Mov. Sucursais"/>
      <sheetName val="Global Deprec."/>
      <sheetName val="Arquivo Patrimonial"/>
      <sheetName val="Arquivo Patrimonial."/>
      <sheetName val="Movimentação Liasse"/>
      <sheetName val="Composição Imobilizado"/>
      <sheetName val="Fotos inspeção"/>
      <sheetName val="Movimentação R$"/>
      <sheetName val="Tx. Depr. R$"/>
      <sheetName val="Bens Deprec. R$"/>
      <sheetName val="Global Deprec. R$"/>
      <sheetName val="Imob em curso"/>
      <sheetName val="Admt. Fornecedores"/>
      <sheetName val="Exaustão R$"/>
      <sheetName val="Adição Floresta"/>
      <sheetName val="Adição Imobilizado"/>
      <sheetName val="Nota USGAAP"/>
      <sheetName val="Exaustão USD$"/>
      <sheetName val="Movimentação US$"/>
      <sheetName val="Tx. Depr. U$"/>
      <sheetName val="Bens Deprec. US$"/>
      <sheetName val="Global Deprec. US$"/>
      <sheetName val="Tabela - Tamanho da Amostra"/>
      <sheetName val="Obra em andamento"/>
      <sheetName val="Inspeção Fisica Saldo 31.12.08"/>
      <sheetName val="Imobilizado Andamento"/>
      <sheetName val="Teste Detalhe"/>
      <sheetName val="Global Depr. 30.09"/>
      <sheetName val="Análise de Impairment"/>
      <sheetName val="Exaustão 30.09"/>
      <sheetName val="Ajustes 11.638_ICPC 10 em 2009"/>
      <sheetName val="Imob. em Andam."/>
      <sheetName val="Ajustes 11.638 ICPC 10 em 2008"/>
      <sheetName val="Baixa_reflorestamento"/>
      <sheetName val="Reflorest. em andam."/>
      <sheetName val="Adições Reflorest."/>
      <sheetName val="Exaustão"/>
      <sheetName val="Imoblz. em Andam."/>
      <sheetName val="Itens transferidos para VMFL"/>
      <sheetName val="Adiantam. MI"/>
      <sheetName val="Adiantam. ME"/>
      <sheetName val="Detalhe Composição"/>
      <sheetName val="Imob. andamto."/>
      <sheetName val="Movimentação - R$"/>
      <sheetName val="Global de Dep. - R$ 31.12.06"/>
      <sheetName val="Global de Dep. - R$"/>
      <sheetName val="Movimentação EUR"/>
      <sheetName val="Global de Depreciação EUR"/>
      <sheetName val="Teste Depreciação  R$"/>
      <sheetName val="Movimentação Euros"/>
      <sheetName val="Teste Depreciação  EUR"/>
      <sheetName val="Deprec. 31.12.06"/>
      <sheetName val="Imob.Andamento"/>
      <sheetName val="Global de Dep. - R$ 31.10.06"/>
      <sheetName val="Inspeção"/>
      <sheetName val="Log (inspeção)"/>
      <sheetName val="Log (adições)"/>
      <sheetName val="Medicamentos"/>
      <sheetName val="TxDepr"/>
      <sheetName val="Imob.em curso"/>
      <sheetName val="Teste de Adições 31.12.2006"/>
      <sheetName val="Sistema Patrimonial"/>
      <sheetName val="Utilização e Vida Útil dos Bens"/>
      <sheetName val="Alto forno"/>
      <sheetName val="Fazendas Registradas"/>
      <sheetName val="Imobilizado mov"/>
      <sheetName val="Global Depreciação - 30.09.05"/>
      <sheetName val="Ativo Permantente MG"/>
      <sheetName val="Mov. R$"/>
      <sheetName val="PEP's e OI's"/>
      <sheetName val="Adição PEP's e OI's "/>
      <sheetName val="Adição Adiantamentos"/>
      <sheetName val="Transferencias 17 para 15"/>
      <sheetName val="Adiçoes Florestas"/>
      <sheetName val="Variação Cambial"/>
      <sheetName val="Teste Juros"/>
      <sheetName val="Controle Juros"/>
      <sheetName val="Imobilizado - Resultado"/>
      <sheetName val="BTD - PPC"/>
      <sheetName val="Consolidação"/>
      <sheetName val="Mov. US$"/>
      <sheetName val="Global Deprec.USGAAP US$"/>
      <sheetName val="Comp Im Andamento"/>
      <sheetName val="IM em AND"/>
      <sheetName val="Emprestimo PPC"/>
      <sheetName val="EMPRESTIMOXAPLICAÇÃO"/>
      <sheetName val="Global Deprec. (2)"/>
      <sheetName val="Relatório Societário"/>
      <sheetName val="Tickmarks (2)"/>
      <sheetName val="Tx Deprec."/>
      <sheetName val="PEP's e OI's Revisão Edmar"/>
      <sheetName val="PEP's e OI's (2)"/>
      <sheetName val="Movimentação_Imobilizado"/>
      <sheetName val="Depreciação Subsequente_31.12"/>
      <sheetName val="Adições Imobilizado 31.12"/>
      <sheetName val="Saldo Imobilizado"/>
      <sheetName val="Movimentação PPC"/>
      <sheetName val="Itens tot.depre."/>
      <sheetName val="Itens tot.depre. - Out.07"/>
      <sheetName val="Movim. Imobilizado"/>
      <sheetName val="Depreciação Imobilizado"/>
      <sheetName val="Adições Detalhe"/>
      <sheetName val="Baixa Detalhe"/>
      <sheetName val="Impairment Imobilizado"/>
      <sheetName val="Reavaliação Imobilizado"/>
      <sheetName val="Detalhe Adição"/>
      <sheetName val="Detalhe Baixa"/>
      <sheetName val="Composição Saldo 31.12.2008"/>
      <sheetName val="Análise segregação deprec."/>
      <sheetName val="Depreciação obras clube"/>
      <sheetName val="Rec. dep."/>
      <sheetName val="GAAP"/>
      <sheetName val="Movim. Imob."/>
      <sheetName val="Movim. Intangível"/>
      <sheetName val="Imobilizado em Curso 31.12"/>
      <sheetName val="Imobilizado em Curso 31.08"/>
      <sheetName val="Adições 31.08"/>
      <sheetName val="Impairment BBN"/>
      <sheetName val="Importações em Andamento 31.12"/>
      <sheetName val="Importações em Andamento 31.08"/>
      <sheetName val="Importações em Andamento"/>
      <sheetName val="Ajustes 11.638 ICPC 10 em 2009"/>
      <sheetName val="Projeto MIN-0902"/>
      <sheetName val="Itens Selecionados"/>
      <sheetName val="Florest. em Andamento"/>
      <sheetName val="Depreciação IFRS 31.12"/>
      <sheetName val="Depreciação BrGaap 30.09"/>
      <sheetName val="Teste detalhe Adições"/>
      <sheetName val="Teste Baixa do Imobilizado"/>
      <sheetName val="Nota Explicativa 8"/>
      <sheetName val="Mapa Imob e PAS deprec 31.10.08"/>
      <sheetName val="Mapa Imob. 31.12.08"/>
      <sheetName val="Selecao Adições"/>
      <sheetName val="Selecao Saldo Inicial"/>
      <sheetName val="NE - Imobilizado - Colégio"/>
      <sheetName val="NE - Imobilizado - Educare"/>
      <sheetName val="NE - Imobilizado - Consolidado"/>
      <sheetName val="NE - Intangível - Educare"/>
      <sheetName val="NE - Intangível - Colégio"/>
      <sheetName val="NE - Intangível - Consolidado"/>
      <sheetName val="Para Referência - Tabela DAAM"/>
      <sheetName val="Imobilizado IFRS"/>
      <sheetName val="Adições 13211003 {PPC}"/>
      <sheetName val="Parâmetro "/>
      <sheetName val="Mov. Imobilizado 2011"/>
      <sheetName val="Teste de Adição de Imobilizado"/>
      <sheetName val="Cálculo da Amostra"/>
      <sheetName val="1. Procedimentos Acordados"/>
      <sheetName val="2. Conta Gráfica"/>
      <sheetName val="1. Mapa Total Geral"/>
      <sheetName val="4. Teste custo inicial"/>
      <sheetName val="5. Movimentação - Obras"/>
      <sheetName val="6. Histórico Obras em Andamento"/>
      <sheetName val="7. Aging - Obras em Andamento"/>
      <sheetName val="Tabela Novo Enfoque"/>
      <sheetName val="3.1. Teste de adições - Set"/>
      <sheetName val="3.2. Teste de adições - Dez"/>
      <sheetName val="4. Imob. em andamento"/>
      <sheetName val="6. Teste de Baixa"/>
      <sheetName val="7. Analise de Budget"/>
      <sheetName val="8. Relação Lojas"/>
      <sheetName val="9. Carta Comentário"/>
      <sheetName val="2. Análise de Impairment"/>
      <sheetName val="3. Mapa de mov. Imob."/>
      <sheetName val="5. PAS SI"/>
      <sheetName val="6. Teste de depreciação"/>
      <sheetName val="6.1 Teste de dep. MDM"/>
      <sheetName val="7. Teste de Baixa"/>
      <sheetName val="Balancete"/>
      <sheetName val="8. Agio"/>
      <sheetName val="2. Procedimentos"/>
      <sheetName val="3. Mapa do Imobilizado"/>
      <sheetName val="6. AVP"/>
      <sheetName val="7. Baixas"/>
      <sheetName val="8. Adição"/>
      <sheetName val="9.Saldo Inicial"/>
      <sheetName val="P2.1 - Rollforward"/>
      <sheetName val="P3 - Mapa Imobilizado "/>
      <sheetName val="P4 - Teste de Adições e Baixas"/>
      <sheetName val="P5 - Teste de Deprec Dez-2010"/>
      <sheetName val="P5 - Teste de Adições e Baixas"/>
      <sheetName val="Teste"/>
      <sheetName val="Movimentação (2009)"/>
      <sheetName val="Conciliação"/>
      <sheetName val="Comp. Equip. Deposito"/>
      <sheetName val="TO DO"/>
      <sheetName val="Cont. Patrimonial"/>
      <sheetName val="Seleção Adição"/>
      <sheetName val="Composição Intangível"/>
      <sheetName val="Depreciação Global"/>
      <sheetName val="Riscos"/>
      <sheetName val="PCC's"/>
      <sheetName val="Resumo dos Riscos"/>
      <sheetName val="Patrimônio"/>
      <sheetName val="Safra Cana"/>
      <sheetName val="Global Exaustão"/>
      <sheetName val="Teste Vasilhames"/>
      <sheetName val="Classes ANP"/>
      <sheetName val="Rollforward Imobilizado"/>
      <sheetName val="Composição das Adições"/>
      <sheetName val="Confronto Controle Patrim"/>
      <sheetName val="Teste deprec exaust"/>
      <sheetName val="Teste taxas depreciacao"/>
      <sheetName val="1. Movimentação"/>
      <sheetName val="2. Sample Size"/>
      <sheetName val="3.Seleção "/>
      <sheetName val="4. Global de depreciação "/>
      <sheetName val="5. Obras em andamento"/>
      <sheetName val="5.Cobertura de Seguros"/>
      <sheetName val="Benfeitorias e Imob em Andament"/>
      <sheetName val="Bens destinados a venda"/>
      <sheetName val="Teste - Imobilizado"/>
      <sheetName val="Cut-off do imobilizado "/>
      <sheetName val="Teste Global de Depreciação"/>
      <sheetName val="Teste de Exaustão"/>
      <sheetName val="Teste de Depreciação Global"/>
      <sheetName val="Teste Global Depreciação"/>
      <sheetName val="Teste Depreciações"/>
      <sheetName val="Cálculo do Parametro"/>
      <sheetName val="Teste Exaustão"/>
      <sheetName val="Seleção Adições Set"/>
      <sheetName val="Seleção Adições  Dez"/>
      <sheetName val="Seleção Baixas"/>
      <sheetName val="ttca-imob (2)"/>
      <sheetName val="Itens tot dep 99"/>
      <sheetName val="Itens tot dep 00"/>
      <sheetName val="sales vol."/>
      <sheetName val="Abril"/>
      <sheetName val="AFinanc"/>
      <sheetName val="Pas Depreciação 31-12-10"/>
      <sheetName val="Pas Depreciação 31-10-10"/>
      <sheetName val="Controle adicional"/>
      <sheetName val="1) Mov"/>
      <sheetName val="2) Adição"/>
      <sheetName val="3) Depreciação"/>
      <sheetName val="4) RFP"/>
      <sheetName val="5) Impairment"/>
      <sheetName val="Valuation (2)"/>
      <sheetName val="Valuation (3)"/>
      <sheetName val="Valuation (4)"/>
      <sheetName val="Valuation (1)"/>
      <sheetName val="Plano de Contas"/>
      <sheetName val="Composição Impairment "/>
      <sheetName val="Imob em Andamento."/>
      <sheetName val="Importacoes Andamento Transito"/>
      <sheetName val="Depreciação 31.10.2009"/>
      <sheetName val="Inspecao Fisica"/>
      <sheetName val="Adtos"/>
      <sheetName val="Compos Diferido Gastos Prods"/>
      <sheetName val="Pontos Identificados"/>
      <sheetName val="Compos Diferido Gastos Implant"/>
      <sheetName val=""/>
      <sheetName val="Teste Detalhes"/>
      <sheetName val="Comparativo (UIR)"/>
      <sheetName val="Mapa Mov e PAS Depr"/>
      <sheetName val="Doação Terreno"/>
      <sheetName val="Imobilzado em Andamento"/>
      <sheetName val="Bx Ativo Imob."/>
      <sheetName val="Gastos Implantação"/>
      <sheetName val="N.E."/>
      <sheetName val="itens totalmente depreciados"/>
      <sheetName val="(1) Rollfoward Set-08"/>
      <sheetName val="(2) L1 x L2"/>
      <sheetName val="(3) Ajuste GAAP - Ago-08"/>
      <sheetName val="(4) Ajuste GAAP Jun-08"/>
      <sheetName val="(5) Patrimonio X Contábil - BR"/>
      <sheetName val="(6) Patrimonio X Contábil - US"/>
      <sheetName val="(7) Mapa Mov. - BRGAAP"/>
      <sheetName val="(8) PAS - Depreciação - 31.08"/>
      <sheetName val="(9) PAS - Depreciação - BRGAAP"/>
      <sheetName val="(10) Mapa Mov. - USGAAP"/>
      <sheetName val="(11) PAS - Depreciação - USGAAP"/>
      <sheetName val="(12) Dif. Taxa"/>
      <sheetName val="(13) Imob. em Andamento"/>
      <sheetName val="(14) Custo Corig. x Depreciação"/>
      <sheetName val="(15) Adição"/>
      <sheetName val="(16) Teste Sld. Inicial"/>
      <sheetName val="(17) Baixa"/>
      <sheetName val="(18) Impairment"/>
      <sheetName val="(19) Prov. Obsoleto"/>
      <sheetName val="(1) L1 x L2"/>
      <sheetName val="(2) Ajuste GAAP - 31.08"/>
      <sheetName val="(3) Ajuste GAAP - 31.06"/>
      <sheetName val="(4) Patrimonio X Contábil - BR"/>
      <sheetName val="(5) Patrimonio X Contábil - US"/>
      <sheetName val="(6) Mapa Mov. - BRGAAP"/>
      <sheetName val="(7) PAS - Depreciação - 31.08"/>
      <sheetName val="(8) PAS - Depreciação - BRGAAP"/>
      <sheetName val="(9) Mapa Mov. - USGAAP"/>
      <sheetName val="(10) PAS - Depreciação - USGAAP"/>
      <sheetName val="(11) Dif. Taxa"/>
      <sheetName val="(12) Imob. em Andamento"/>
      <sheetName val="(12) Custo Corig. x Depreciação"/>
      <sheetName val="(13) Adição"/>
      <sheetName val="(14) Teste Sld. Inicial"/>
      <sheetName val="(15) Baixa"/>
      <sheetName val="(16) Impairment"/>
      <sheetName val="(17) Prov. Obsoleto"/>
      <sheetName val="Mov 31.10.2007"/>
      <sheetName val="Mov 31.12.2007 "/>
      <sheetName val="Global Dep 31.10.2007"/>
      <sheetName val="Movimentação 30.06.2007"/>
      <sheetName val="Global de Dep. 30.06.2007"/>
      <sheetName val="NE10"/>
      <sheetName val="Quadro NE 10"/>
      <sheetName val="Adição 31.12.08"/>
      <sheetName val="Baixa 31.12.08"/>
      <sheetName val="Depreciação 31.12.08"/>
      <sheetName val="Totalmente Deprec. 31.12.08"/>
      <sheetName val="Mov Diferido"/>
      <sheetName val="Movimentações Imobilizado 30.09"/>
      <sheetName val="Movimentações Imobilizado 31.12"/>
      <sheetName val="Movimentações Diferido 30.09"/>
      <sheetName val="Movimentações Diferido 31.12"/>
      <sheetName val="Global de Depreciação - Gest."/>
      <sheetName val="Global de Amortização"/>
      <sheetName val="Razao_Imob"/>
      <sheetName val="ATIVO"/>
      <sheetName val="ce"/>
      <sheetName val="local"/>
      <sheetName val="INDIECO1"/>
      <sheetName val="Teste Adições Diferido"/>
      <sheetName val="Teste Fechamento de Loja"/>
      <sheetName val=" Calc Depreciação OUT"/>
      <sheetName val=" Calc Depreciação DEZ"/>
      <sheetName val="Depre. Imóveis"/>
      <sheetName val="Adições Benfeitorias "/>
      <sheetName val="Dados"/>
      <sheetName val="Dados (2)"/>
      <sheetName val="Mov. PPC"/>
      <sheetName val="Imob a regularizar"/>
      <sheetName val="Projeção Imobilizado"/>
      <sheetName val="Mov. Set02 PPC"/>
      <sheetName val="Mov. Dez02 PPC"/>
      <sheetName val="Teste deprec."/>
      <sheetName val="Teste Aquis."/>
      <sheetName val="Movimentação Set02 PPC"/>
      <sheetName val="APOIO"/>
      <sheetName val="N"/>
      <sheetName val="Plan1"/>
      <sheetName val="Depreciação Moldes Uso"/>
      <sheetName val="Depreciação "/>
      <sheetName val="Mov. Permanente"/>
      <sheetName val="Movimentação_Interim"/>
      <sheetName val="Movimentação_Final"/>
      <sheetName val="PAS Deprec Dez"/>
      <sheetName val="Teste_Adições"/>
      <sheetName val="Log_Adições"/>
      <sheetName val="Log Imob. andamento"/>
      <sheetName val="A - Mapa"/>
      <sheetName val="A - MAPA RTT"/>
      <sheetName val="B - PAS Deprec."/>
      <sheetName val="C - Teste adições"/>
      <sheetName val="D - Adiantamento"/>
      <sheetName val="E - Andamento"/>
      <sheetName val="F - Resumo dos Laudos"/>
      <sheetName val="BOLETAR"/>
      <sheetName val="ICMS-Cofins Arcos"/>
      <sheetName val="Suporte Fluxo de caixa"/>
      <sheetName val="5. Sample Size Table"/>
      <sheetName val="INFO"/>
      <sheetName val="ABRIL 2000"/>
      <sheetName val="Mapa Mov Imobilizado"/>
      <sheetName val="Exaustão U$"/>
      <sheetName val="Taxa Depreciação"/>
      <sheetName val="BIA"/>
      <sheetName val="Portabilidade"/>
      <sheetName val="Teste das Baixas"/>
      <sheetName val="NE (2)"/>
      <sheetName val="Baixas Brasil Oil"/>
      <sheetName val="Tamanho Amostra"/>
      <sheetName val="Detalhe Adição Aeronaves 31.12"/>
      <sheetName val="Adições OS"/>
      <sheetName val="Compos. Patrimônio 31.12.09"/>
      <sheetName val="Dep. Benfeit. Hangares"/>
      <sheetName val="Dep. Benfeit. Aero Arrendadas"/>
      <sheetName val="Tamanho da Amostra"/>
      <sheetName val="1.MAP"/>
      <sheetName val="1.1.Mapa de Movimentação"/>
      <sheetName val="2.Deprec. e Amort. 30.09.2010"/>
      <sheetName val="2.1Deprec. e Amort. 31.12.2010"/>
      <sheetName val="3.Imob. em Andamento 30.09.10"/>
      <sheetName val="3.Imob. em Andamento 31.12.10"/>
      <sheetName val="4. Imob. And. Contratos "/>
      <sheetName val="5. Ponto Comercial - Detalhes"/>
      <sheetName val="5.1 Amortização Ponto Comercial"/>
      <sheetName val="6.Teste de adições"/>
      <sheetName val="7.Teste de baixas"/>
      <sheetName val="8.Teste de Adições 31.12"/>
      <sheetName val="9.Teste Custo Inicial"/>
      <sheetName val="P2. Mapa_Ativo Fixo"/>
      <sheetName val="P2.1 Mapa_Intangível"/>
      <sheetName val="P3. PAS_Depreciação"/>
      <sheetName val="P4. Teste de adição"/>
      <sheetName val="P5. Tabela DAAM"/>
      <sheetName val="P1. Mapa de Imobilizado"/>
      <sheetName val="P2. PAS Depreciação"/>
      <sheetName val="P4. Teste de Baixa"/>
      <sheetName val="9. Teste IPE"/>
      <sheetName val="10. Log"/>
      <sheetName val="11. Sample size and threshold"/>
      <sheetName val="Mapa Mov. Participações"/>
      <sheetName val="Mapa Mov. VitoriaPAR"/>
      <sheetName val="Mapa Mov. Industria"/>
      <sheetName val="Aging - Industria"/>
      <sheetName val="Aging - VitoriaPAR"/>
      <sheetName val="Pas de Depreciação Partic."/>
      <sheetName val="Pas de Depreciação VitoriaPAR"/>
      <sheetName val="Pas de Depreciação Industria"/>
      <sheetName val="Nota Vida Util - Impairment"/>
      <sheetName val="1.Mapa de Imobilizado (I)"/>
      <sheetName val="4. PAS - Depreciação (F)"/>
      <sheetName val="2.Teste de Adições (I)"/>
      <sheetName val="3. PAS - Depreciação (I)"/>
      <sheetName val="Enfoque"/>
      <sheetName val="2. Mapa de Imobilizado"/>
      <sheetName val="LOG's ACL"/>
      <sheetName val="1. Mapa de Imobilizado"/>
      <sheetName val="Determination Sample Size"/>
      <sheetName val="P2 Mapa Movimentação"/>
      <sheetName val="P3 PAS Depreciação "/>
      <sheetName val="P4 Teste de Adição"/>
      <sheetName val="P5. Relação Fazendas"/>
      <sheetName val="PAS Depreciação  (2)"/>
      <sheetName val="RollForward Dez.09"/>
      <sheetName val="RollForward Set.09"/>
      <sheetName val="Mapa Ago.2009"/>
      <sheetName val="PAS Baixas"/>
      <sheetName val="Teste de Adições Ago.09"/>
      <sheetName val="Imob Andamento Ago.09"/>
      <sheetName val="Rollfoward 31.07.2010"/>
      <sheetName val="Teste de Integridade"/>
      <sheetName val="Teste de Adições e Baixas"/>
      <sheetName val="P1. Mapa Imobilizado"/>
      <sheetName val="P3. Adições"/>
      <sheetName val="P4. Baixa"/>
      <sheetName val="NE "/>
      <sheetName val="P1. Procedimentos Efetuados"/>
      <sheetName val="P2. Mapa de Imobilizado"/>
      <sheetName val="P4. Amostra"/>
      <sheetName val="P5. Capitalização Juros"/>
      <sheetName val="Global Depreciação 31.12"/>
      <sheetName val="Detalhe 31.12"/>
      <sheetName val="IPE - itens 100% depreciados"/>
      <sheetName val="Global Depreciação 31.10"/>
      <sheetName val="Detalhe 31.10"/>
      <sheetName val="Imobilizado em Andamento 31.10"/>
      <sheetName val="Obras em And. 31.10"/>
      <sheetName val="Obras em And. 31.12"/>
      <sheetName val="Adiantamento a fornecedores"/>
      <sheetName val="11401001 Ad. Fornecedores"/>
      <sheetName val="11401009 Ad. importação"/>
      <sheetName val="11401010 Ad. Exportação"/>
      <sheetName val="Imob. And. 30.09"/>
      <sheetName val="Análise Impairment"/>
      <sheetName val="Comparativo Depreciação"/>
      <sheetName val="Amarração relatório"/>
      <sheetName val="Lçtos reclassif. imob"/>
      <sheetName val="Composição Mov. Dep."/>
      <sheetName val="Mov até 30.09"/>
      <sheetName val="Mov. até 31.11"/>
      <sheetName val="Global Dep"/>
      <sheetName val="CALCULO DEPRECIAÇÃO"/>
      <sheetName val="Teste Global Depreciaçao"/>
      <sheetName val="IMOBILIZAÇÃO"/>
      <sheetName val="CALCULO DEPRECIAÇÃO (2)"/>
      <sheetName val="Amarracao Relatorio"/>
      <sheetName val="Lçtos reclassif. imo"/>
      <sheetName val="Amarração p. Relatório"/>
      <sheetName val="Global Depreciação 28.02.07"/>
      <sheetName val="Teste Adições 28.02.2007"/>
      <sheetName val="Movimentação28.02.2007"/>
      <sheetName val="Teste Adições 28.02.07"/>
      <sheetName val="CPT ELT"/>
      <sheetName val="Movimentação 30-09"/>
      <sheetName val="NE 11"/>
      <sheetName val="Análise Indicativos Impairment"/>
      <sheetName val="Movimentação IFRS"/>
      <sheetName val="Quadro DF"/>
      <sheetName val="Baixa Hard-Software"/>
      <sheetName val="Adiant Fornec."/>
      <sheetName val="Claims Contratuais"/>
      <sheetName val="Adição 31.08"/>
      <sheetName val="Baixas 31.08"/>
      <sheetName val="Imob. em Curso 31.12"/>
      <sheetName val="Imob. em Curso 31.08"/>
      <sheetName val="Requisitos"/>
      <sheetName val="Teste Reavaliação"/>
      <sheetName val="Mov. Arrendamento"/>
      <sheetName val="Teste Baixas - Mov Arrendamento"/>
      <sheetName val="Amort. Benf."/>
      <sheetName val="Ajuste"/>
      <sheetName val="System_Menu"/>
      <sheetName val="Receita -Pós Pago"/>
      <sheetName val="Rel.Bal.Geral-430-440"/>
      <sheetName val="Rel.Bal.Geral-1"/>
      <sheetName val="Rel.Bal.Geral-2"/>
      <sheetName val="Rel.Bal.Geral-4"/>
      <sheetName val="Rel.Bal.Geral-5"/>
      <sheetName val="Rel.Bal.Geral-510"/>
      <sheetName val="Rel.Bal.Geral-520"/>
      <sheetName val="Rel.Bal.Geral-410-420"/>
      <sheetName val="Seleção Adições 1º. Sem."/>
      <sheetName val="Seleção Adições 2º. Sem."/>
      <sheetName val="Seleção Imobilizado"/>
      <sheetName val="Seleção Imobilizado 1209"/>
      <sheetName val="Saldo Inicial em 2009"/>
      <sheetName val="Depreciação 1209"/>
      <sheetName val="Teste de Baixas 2009"/>
      <sheetName val="Teste de SI do Imobilizado"/>
      <sheetName val="Teste de Adições Imobilizado"/>
      <sheetName val="Pontos Carta Comentário"/>
      <sheetName val="Teste Adição Imobilizado"/>
      <sheetName val="Movimentação_2008"/>
      <sheetName val="ACT Input (2)"/>
      <sheetName val="P1 . Mapa Movimentação"/>
      <sheetName val="P2 . Teste Depreciações"/>
      <sheetName val="P3. 132014 Imob. And."/>
      <sheetName val="P4. 132051 Imob. And. (AM)"/>
      <sheetName val="P5. 132054 Imob. And."/>
      <sheetName val="US$98"/>
      <sheetName val="Benfeitorias"/>
      <sheetName val="Comp. Imob. 2009"/>
      <sheetName val="Global de Depreciação - 09"/>
      <sheetName val="Detalhe Depr. 2008"/>
      <sheetName val="Adição e Baixa "/>
      <sheetName val="Movimentação 31.12.2010"/>
      <sheetName val="PAS Dep. BRGAAP "/>
      <sheetName val="PAS Dep. IFRS"/>
      <sheetName val="Global de depreciação 31.12"/>
      <sheetName val="Detalhe Adições 31.12"/>
      <sheetName val="Baixa de Benfeitoria  Andamento"/>
      <sheetName val="Global de depreciação 31.10"/>
      <sheetName val="Detalhe Adições 31_10"/>
      <sheetName val="Análise Benfeitorias em and."/>
      <sheetName val="Análise Benf. andam 31.12."/>
      <sheetName val="Análise Benf.Andamento"/>
      <sheetName val="5 E 6"/>
      <sheetName val="sysWorkbook"/>
      <sheetName val="Mapa out.06"/>
      <sheetName val="Mapa dez.06"/>
      <sheetName val="PAS DEPRC"/>
      <sheetName val="TCalc "/>
      <sheetName val="NE 31.12.09"/>
      <sheetName val="NE 30.09.09"/>
      <sheetName val="Mapa Movimentação 09.09"/>
      <sheetName val="Mapa Movimentação 12.09"/>
      <sheetName val="Cálculo Amostras"/>
      <sheetName val="Suporte relatório"/>
      <sheetName val="{PPC} - Mapa de Imobilizado"/>
      <sheetName val="Juros Capitalizados"/>
      <sheetName val="Mapa Imobilizado - 30.04.2012"/>
      <sheetName val="Mapa Intangível - 30.04.2012"/>
      <sheetName val="Complemento teste de Adições"/>
      <sheetName val="Mapa Depreciação"/>
      <sheetName val="Mapa Intangível"/>
      <sheetName val="Imobilizado 31-12-2011"/>
      <sheetName val="PAS - 31-12-2011"/>
      <sheetName val="2. Lead"/>
      <sheetName val="3. Mapa De Imobilizado 31.12"/>
      <sheetName val="4. Imobilizado em Andamento"/>
      <sheetName val="5. Adição 30.09"/>
      <sheetName val="5.1 Adição 31.12"/>
      <sheetName val="7. NE"/>
      <sheetName val="8. Suporte NE"/>
      <sheetName val="Teste de Integridade "/>
      <sheetName val="9. Parâmetro"/>
      <sheetName val="Ajuste Depreciação"/>
      <sheetName val="Carta Comentário"/>
      <sheetName val="Ajustes Propostos"/>
      <sheetName val="Mapa e Pas de Depreciação"/>
      <sheetName val="Bens para Revenda"/>
      <sheetName val="estoque total dez_98"/>
      <sheetName val="Mapa de imob. e PAS 30.09.2010"/>
      <sheetName val="Mapa Imob. PAS 31.12.2010"/>
      <sheetName val="Mapa Imob e PAS IFRS 31.12.2010"/>
      <sheetName val="Teste Saldo Inicial e Adições"/>
      <sheetName val="Lead Resumo"/>
      <sheetName val="Mapa Imobilizado 31.12.2010"/>
      <sheetName val="Mapa de Intangível"/>
      <sheetName val="Mapa Intangível 30.11.12"/>
      <sheetName val="Mapa Imob 30.11.12"/>
      <sheetName val="Mapa Imob 31.12.12"/>
      <sheetName val="PAS Depreciacao Montebel 31.12"/>
      <sheetName val="Teste Direcionado"/>
      <sheetName val="Parametro PAS"/>
      <sheetName val="Adição "/>
      <sheetName val="Amostra - Seleções Adicionais"/>
      <sheetName val="Movimentação 2003"/>
      <sheetName val="Movimentação 2002"/>
      <sheetName val="Cálculo da Depreciação"/>
      <sheetName val="Terrenos e Edificações"/>
      <sheetName val="Check list Impairment"/>
      <sheetName val="Rolfoward"/>
      <sheetName val="Calculo Amostra"/>
      <sheetName val="NE Intangivel"/>
      <sheetName val="CRÉDITOS A RECEBER"/>
      <sheetName val="VAREX0698"/>
      <sheetName val="fluxo_caixa"/>
      <sheetName val="P2. Procedimentos"/>
      <sheetName val="P3. Mapa Imobilizado"/>
      <sheetName val="P4. PAS - Depreciação"/>
      <sheetName val="P5. Cálculo Tx Depreciação "/>
      <sheetName val="P6. Ajuste Depreciação"/>
      <sheetName val="P4. Adições e Baixas"/>
      <sheetName val="P5. PAS - Depreciação"/>
      <sheetName val="2. Adições e Baixas"/>
      <sheetName val="4.Cálculo Tx Depreciação "/>
      <sheetName val="1. Investimento Melhorias Terra"/>
      <sheetName val="1.1 Análise Fert. por Fazenda "/>
      <sheetName val="2. Mapa do Imobilizado"/>
      <sheetName val="3. PAS Depreciação FISCAL"/>
      <sheetName val="2. Mapa de Mov. USGAAP"/>
      <sheetName val="3. Teste de Adições 30.09"/>
      <sheetName val="5. PAS de Deprec. BRGAAP"/>
      <sheetName val="7. PAS de Deprec. USGAAP"/>
      <sheetName val="2. Teste de Saldo Inicial"/>
      <sheetName val="3.1 Teste de Adições 31.12"/>
      <sheetName val="4. Mapa de Mov. BRGAAP"/>
      <sheetName val="6. Mapa de Mov. USGAAP"/>
      <sheetName val="PAS de Deprec."/>
      <sheetName val="ISRE 2400"/>
      <sheetName val="Análise Imobilizado"/>
      <sheetName val="Mapa Imobilizado BRGAAP"/>
      <sheetName val="PAS Depreciação  BRGAAP"/>
      <sheetName val="Mapa Imobilizado IFRS"/>
      <sheetName val="PAS Depreciação IFRS "/>
      <sheetName val="PAS Depreciação 05.2010"/>
      <sheetName val="1- Passos do Planejamento"/>
      <sheetName val="P2. Teste Saldo Inicial "/>
      <sheetName val="P3. PAS Depreciação "/>
      <sheetName val="Sample Size "/>
      <sheetName val="P2.Teste de Adição 30.11"/>
      <sheetName val="P3. Adto Imobilizado Nov11"/>
      <sheetName val="P4.PAS Depreciação 30.11"/>
      <sheetName val="P5.Teste de Adição 28.02"/>
      <sheetName val="P6. Adto Imobilizado Fev12"/>
      <sheetName val="P7.PAS Depreciação 28.02"/>
      <sheetName val="P2.1 Teste de Adição - 30.11 "/>
      <sheetName val="P2.2 Teste de Adição - 28.02"/>
      <sheetName val="P4. Adtos à Fornec - 30.11 "/>
      <sheetName val="P5. Sample Size"/>
      <sheetName val="P6a.Check list Impairment"/>
      <sheetName val="P6b. Calculo Impairment DTT"/>
      <sheetName val="P6c.Cálculo Impairment SEW"/>
      <sheetName val="P7. Business Plan {PPC}"/>
      <sheetName val="P8.Analise de Sensibilidade DTT"/>
      <sheetName val="P9. Rollforward"/>
      <sheetName val="Teste de Saldos Iniciais"/>
      <sheetName val="5. Teste de obras em andamento"/>
      <sheetName val="5.1 Aging Obras em Andto."/>
      <sheetName val="6. Transferências"/>
      <sheetName val="Análise de Recuperabilidade"/>
      <sheetName val="Procedimentos Acordados"/>
      <sheetName val="P1. Mapa de Imob."/>
      <sheetName val="P4. Sample size and threshold"/>
      <sheetName val="P3 - Teste de adição"/>
      <sheetName val="Sample Sizes"/>
      <sheetName val="1. Mapa Correcta"/>
      <sheetName val="1. Mapa Correcta (2)"/>
      <sheetName val="2. PAS Depreciação "/>
      <sheetName val="3. Imob em And Correcta"/>
      <sheetName val="3. Adições 2013"/>
      <sheetName val="4. Teste de Adição - Set.13"/>
      <sheetName val="5. Determination Sample"/>
      <sheetName val="Conciliação {ppc}"/>
      <sheetName val="PIS-99"/>
      <sheetName val="Confronto"/>
      <sheetName val="Depreciação e Amortização"/>
      <sheetName val="Composição Patrimonial SET"/>
      <sheetName val="Composição Patrimonial"/>
      <sheetName val="Mapa de Movimentação (2)"/>
      <sheetName val="Parâmetro (2)"/>
      <sheetName val="Procedimento"/>
      <sheetName val="Teste Adição "/>
      <sheetName val="Mov. DFC e NE"/>
      <sheetName val="Check List"/>
      <sheetName val="Nota explicativa Movimentação"/>
      <sheetName val="Lead - Ajustada 2008-2009"/>
      <sheetName val="Global Depreciações"/>
      <sheetName val="Composição do Saldo Inicial"/>
      <sheetName val="Validação Saldo Inicial"/>
      <sheetName val="Limitação de Extensão"/>
      <sheetName val="Depreciação Analítica"/>
      <sheetName val="Compos. imobilizado"/>
      <sheetName val="Seleção compos. imobilizado"/>
      <sheetName val="NOTA EXPLICATIVA FINAL"/>
      <sheetName val="Mov"/>
      <sheetName val="Mov. p.relat."/>
      <sheetName val="Global Dep."/>
      <sheetName val="Bens 100% Depreciados"/>
      <sheetName val="Deemed cost"/>
      <sheetName val="AVP Leasing"/>
      <sheetName val="Análise Garantia"/>
      <sheetName val="P2. Programa de Trabalho"/>
      <sheetName val="P3. Mapa"/>
      <sheetName val="P4. Depreciação 31.10"/>
      <sheetName val="P6. Depreciação 31.12"/>
      <sheetName val="P7 - Nota"/>
      <sheetName val="P4. Depreciação 31.08"/>
      <sheetName val="Parâmetro de receita"/>
      <sheetName val="Mapa Lwarcel"/>
      <sheetName val="Mapa Florestal"/>
      <sheetName val="Mapa Química"/>
      <sheetName val="Mapa Nordeste"/>
      <sheetName val="Mapa Lubrificantes"/>
      <sheetName val="DAAM (Seleção)"/>
      <sheetName val="Vida Útil Projeto H"/>
      <sheetName val="3. Imobilizado em Andamento"/>
      <sheetName val="4. NE"/>
      <sheetName val="5. Parâmetro"/>
      <sheetName val="Suporte NE"/>
      <sheetName val="10. Juros Capitalizados"/>
      <sheetName val="11. Bens em Garantia"/>
      <sheetName val="Parâmetro Seleção"/>
      <sheetName val="3. Mapa De Imobilizado"/>
      <sheetName val="5. Adição"/>
      <sheetName val="4.Mapa - Almeida"/>
      <sheetName val="3.Mapa - V. Alegre"/>
      <sheetName val="Cálculo Cliente Despesas Financ"/>
      <sheetName val="Cálculo Despesas Financ"/>
      <sheetName val="Pendencias "/>
      <sheetName val="Mapa Imobilizado 31-12-2011"/>
      <sheetName val="Imob. em Andamento 31-12-2011"/>
      <sheetName val="Bens em Garantia"/>
      <sheetName val="Mapa Imobilizado COVL"/>
      <sheetName val="Parâmetro 31-12"/>
      <sheetName val="DAAM Adição Imobilizado"/>
      <sheetName val="Amostra Teste de Adições"/>
      <sheetName val="Amostra Saldo Inicial"/>
      <sheetName val="Amostra Teste de Baixas"/>
      <sheetName val="Definição Amostra e Intervalo"/>
      <sheetName val="Mapa Imob. e Int. - Data Center"/>
      <sheetName val="Depreciação - Data Center"/>
      <sheetName val="Capitalização de Juros - DC"/>
      <sheetName val="Mapa Imob. e Intang. - Telecom"/>
      <sheetName val="Depreciação - Telecom"/>
      <sheetName val="Adição de Imob. - Data Center"/>
      <sheetName val="Adição de Imob. - Telecom"/>
      <sheetName val="Adição Intang. - Data Center"/>
      <sheetName val="Estoque - Telecom"/>
      <sheetName val="Amortização Carteira de Cliente"/>
      <sheetName val="Purchase Price Allocation"/>
      <sheetName val="0. Rollforward"/>
      <sheetName val="2. Mapa de Mov. Imob 31.12"/>
      <sheetName val="3. Mapa Mov. Intang. 30.09"/>
      <sheetName val="4. Mapa Mov. Intang. 31.12"/>
      <sheetName val="5.1 Teste Alternativo"/>
      <sheetName val="6. Teste de Adição"/>
      <sheetName val="7. Tabela de Itens"/>
      <sheetName val="1570"/>
      <sheetName val="Package"/>
      <sheetName val="P2. Mapa de Imob USGAAP"/>
      <sheetName val="P3. PAS de Depreciação"/>
      <sheetName val="Resumo Contratos"/>
      <sheetName val="Mapa 12.2011"/>
      <sheetName val="Mapa 09.2011"/>
      <sheetName val="VP"/>
      <sheetName val="Detailed Adjustments"/>
      <sheetName val="IR_REAV"/>
      <sheetName val="Mapa de Mov. do Imobilizado"/>
      <sheetName val="Movimentação set.10 a dez.10"/>
      <sheetName val="Report K"/>
      <sheetName val="Variação do Período"/>
      <sheetName val="Baixa de Flaviano"/>
      <sheetName val="2. PAS de Depreciação"/>
      <sheetName val="3. Teste de Adição "/>
      <sheetName val="Mapa Ago e Dez.09"/>
      <sheetName val="PAS Depreciação Ago.09"/>
      <sheetName val="PAS Baixas Ago.09"/>
      <sheetName val="2. Nota Explicativa"/>
      <sheetName val="3. Mapa de Movimentação - L"/>
      <sheetName val="4. Mapa de Movimentação - E"/>
      <sheetName val="5. Adto Fornecedores - L "/>
      <sheetName val="6. PAS de Depreciação - L"/>
      <sheetName val="7. PAS de Depreciação - E"/>
      <sheetName val="7.1. Controle de Alugueis - E"/>
      <sheetName val="8. Principais Adições - TRI - L"/>
      <sheetName val="9. Teste de Adição - L"/>
      <sheetName val="10. Teste de Adição - E"/>
      <sheetName val=" Package 2008"/>
      <sheetName val="Movimentação 31.08.08- 30.09.08"/>
      <sheetName val="PAS - 30.09.08"/>
      <sheetName val="PAS - 31.08.08"/>
      <sheetName val="Banco Pinto Sotto"/>
      <sheetName val="1. Mapa de Mov. Consolidado"/>
      <sheetName val="2. Mapa de movimentação (Imob.)"/>
      <sheetName val="3. Mapa de movimentação (Int.)"/>
      <sheetName val="4. Análise Depreciação"/>
      <sheetName val="4.2 Resultado Depreciação"/>
      <sheetName val="4.3 PAS Depreciação"/>
      <sheetName val="5 Teste de adições (I)"/>
      <sheetName val="5.1 Teste de adições (I)"/>
      <sheetName val="5.2 Teste de Adições (F)"/>
      <sheetName val="6. Imobilizado em And."/>
      <sheetName val="Resumo Imobilizado p. Loja"/>
      <sheetName val="2. Mapa - Ezesa"/>
      <sheetName val="3. Baixa Haddock Lobo"/>
      <sheetName val="4. PAS Depreciação -Ezesa 31.12"/>
      <sheetName val="4. Mapa - Zegna"/>
      <sheetName val="5. PAS Depreciação -Zegna 31.12"/>
      <sheetName val="6. Teste de adições - Ezesa"/>
      <sheetName val="7. Teste de adições - Zegna"/>
      <sheetName val="8. Saldo Inicial - Ezesa"/>
      <sheetName val="8.1 Saldo N. Identificado - Ez"/>
      <sheetName val="9. Saldo Inicial - Zegna"/>
      <sheetName val="10. DAAM"/>
      <sheetName val="2. Mapa de Imobililizado"/>
      <sheetName val="3. Aging - Imobil. andamento"/>
      <sheetName val="5. Sample Size"/>
      <sheetName val="6. Notas Explicativas"/>
      <sheetName val="3. PAS Depreciação -Ezesa 31.10"/>
      <sheetName val="3.1. Baixa Haddock Lobo"/>
      <sheetName val="5. PAS Depreciação -Zegna 31.10"/>
      <sheetName val="2. Imobilizado em poder de 3º"/>
      <sheetName val="6. Impairment"/>
      <sheetName val="2. Mapa 31.12.10"/>
      <sheetName val="3. Imobilizado em poder de 3º"/>
      <sheetName val="7. Impairment"/>
      <sheetName val="Agio Probst"/>
      <sheetName val="NE 30SET2013"/>
      <sheetName val="Teste aquisições e Baixas"/>
      <sheetName val="Teste S.I."/>
      <sheetName val="PAS da Depreciação"/>
      <sheetName val="Análise taxas depreciação"/>
      <sheetName val="A - RTT"/>
      <sheetName val="1.1 NE"/>
      <sheetName val="2. Mapa Depreciação"/>
      <sheetName val="3. Imobilizado Fiscal"/>
      <sheetName val="3.Obras em andamento"/>
      <sheetName val="4. I A Bens de Uso"/>
      <sheetName val="6. Impairment "/>
      <sheetName val="P1. Mapa - 31.03.12"/>
      <sheetName val="P2. Mapa - 30.06.12"/>
      <sheetName val="P3. Teste de Adições "/>
      <sheetName val="P4. Memo Arrendamento"/>
      <sheetName val="P5. LOG ACL"/>
      <sheetName val="P6. Sample Size"/>
      <sheetName val="P7. Reclassificações"/>
      <sheetName val="P1. Mapa - 30.06.12"/>
      <sheetName val="P2. Teste de Adição 31.03.12"/>
      <sheetName val="P3. LOG ACL"/>
      <sheetName val="P4. Sample Size"/>
      <sheetName val="P5. Teste de Baixas"/>
      <sheetName val="1. Movim. do Imob. IFRS 31.12"/>
      <sheetName val="1.1 Mov. do Imob. BRGAAP 31.10"/>
      <sheetName val="3.Teste de Adição"/>
      <sheetName val="4. PAS Deprec. 31.12"/>
      <sheetName val="4.1. PAS Depreciação 31.10"/>
      <sheetName val="5.Sample Size"/>
      <sheetName val="2. Teste de Adição"/>
      <sheetName val="1. Movimentação do Imobilizado"/>
      <sheetName val="6.Obras em andamento"/>
      <sheetName val="11.Capitalização dos juros"/>
      <sheetName val="5. I A Bens de Uso"/>
      <sheetName val="P4. Report"/>
      <sheetName val="3. PAS Depreciação Ezesa 31.12"/>
      <sheetName val="5. PAS Depreciação Zegna 31.12"/>
      <sheetName val="6. Teste de adições Ezesa"/>
      <sheetName val="7. Teste de adições Zegna"/>
      <sheetName val="8. DAAM"/>
      <sheetName val="P1. Mapa do Imobilizado"/>
      <sheetName val="P3. Teste Adição"/>
      <sheetName val="P4. Teste de Saldo Inicial "/>
      <sheetName val="P2. PAS de Depreciação 30.09"/>
      <sheetName val="P5. Teste de IPE"/>
      <sheetName val="2. Teste de Adições 30.09"/>
      <sheetName val="2.1 Teste de Adições 31.12"/>
      <sheetName val="3. Teste de Baixas"/>
      <sheetName val="4.1 Depreciação Leasing"/>
      <sheetName val="5. Análise Lançamento CDC"/>
      <sheetName val="6. Cessão Direito de Uso"/>
      <sheetName val="Relatorio Local"/>
      <sheetName val="P3-Teste Adição"/>
      <sheetName val="P5- Rollfoward 31.12.2011"/>
      <sheetName val="P3- Rollfoward 31.12.2010"/>
      <sheetName val="2.PAS Depreciação 30.11"/>
      <sheetName val="2.1PAS Depreciação 31.12"/>
      <sheetName val="3.CIP"/>
      <sheetName val="3.1 CIP Oracle"/>
      <sheetName val="3.2 CIP Detalhe Entradas NF's"/>
      <sheetName val="3.3.Teste adições AF paa CIP"/>
      <sheetName val="3.4.Capex"/>
      <sheetName val="4.Teste adições Demais Ativos"/>
      <sheetName val="5.Baixas"/>
      <sheetName val="4. PAS Depreciação "/>
      <sheetName val="1. Mapa do Imobilizado Ago"/>
      <sheetName val="3. PAS de Dep."/>
      <sheetName val="5. Mapa Imobilizado Dez"/>
      <sheetName val="P3. Mapa de Movimento"/>
      <sheetName val="P4. PAS de Depr. 30.09"/>
      <sheetName val="P5. Teste de Adições 30.09"/>
      <sheetName val="P5.1 Teste de Adições 31.12"/>
      <sheetName val="P6. Teste de Saldo Inicial"/>
      <sheetName val="Sample Size and Thershold"/>
      <sheetName val="Insp Física Intangível"/>
      <sheetName val="Adição-Baixa 31.12.08"/>
      <sheetName val="Adição-Baixa 30.06.08"/>
      <sheetName val="Totalmente Deprec."/>
      <sheetName val="Adição-Baixa"/>
      <sheetName val="Adições 31.09"/>
      <sheetName val="1. Mapa Imobilizado (2)"/>
      <sheetName val="2. Resumo SAENG CLAMOM"/>
      <sheetName val="7. Análise CIAP"/>
      <sheetName val="4. Teste de Baixa"/>
      <sheetName val="7. Base de baixa"/>
      <sheetName val="7. Base de adição"/>
      <sheetName val="Base Mapa Imobilizado"/>
      <sheetName val="Base Mapa Imobilizado (2)"/>
      <sheetName val="Sheet4"/>
      <sheetName val="5. Teste de Baixa"/>
      <sheetName val="Pas de Depreciação Ame."/>
      <sheetName val="Gastos c Desenvolvimento"/>
      <sheetName val="Obras em Andamento - Dez"/>
      <sheetName val="Teste de Depreciação - Dez"/>
      <sheetName val="Prov. Maquinas Paradas - Dez"/>
      <sheetName val="Análise de Variação - Set"/>
      <sheetName val="Obras em Andamento - Set"/>
      <sheetName val="Teste de Depreciação - Set"/>
      <sheetName val="Prov. Maquinas Paradas - Set"/>
      <sheetName val="0. Análise de Variação - Dez"/>
      <sheetName val="1. Mapa do Imobilizado Dez"/>
      <sheetName val="2. Imob. Andamento Dez"/>
      <sheetName val="3. Gastos Desenvolv. Set &amp; Dez"/>
      <sheetName val="4. Teste Depreciação Set . Dez"/>
      <sheetName val="5. Depreciação reavaliação"/>
      <sheetName val="6. Prov. Maquinas Paradas"/>
      <sheetName val="8. PPC"/>
      <sheetName val="9. Imob. Andamento Set"/>
      <sheetName val="10. Mapa do Imobilizado"/>
      <sheetName val="Pendências"/>
      <sheetName val="Mapa do Imobilizado Dez"/>
      <sheetName val="Imob. Andamento Dez"/>
      <sheetName val="Gastos Desenvolv. Set &amp; Dez"/>
      <sheetName val="Teste Depreciação Set . Dez"/>
      <sheetName val="Depreciação reavaliação"/>
      <sheetName val="Prov. Maquinas Paradas"/>
      <sheetName val="Imob. Andamento Set"/>
      <sheetName val="Detalhe de Adições"/>
      <sheetName val="1. Imobilizados em Andamento"/>
      <sheetName val="2.Mapa do Imobilizado"/>
      <sheetName val="3.Teste de Detalhe"/>
      <sheetName val="4.Gastos c Desenvolvimento"/>
      <sheetName val="5. Teste de Depreciação"/>
      <sheetName val="P&amp;D"/>
      <sheetName val="2.1 Pas de Depreciação Ame."/>
      <sheetName val="Determining Sample Size"/>
      <sheetName val="2.2 Mapa do Imobilizado Dez"/>
      <sheetName val="1.1 Teste de Detalhe"/>
      <sheetName val="1.1 Imob. em Andamento Dez"/>
      <sheetName val="4.4 Gastos Desenvolv. Set &amp; Dez"/>
      <sheetName val="Teste dep. "/>
      <sheetName val="Minoritários"/>
      <sheetName val="5. Teste SF Obras em Andto."/>
      <sheetName val="6. Vida útil dos ativos"/>
      <sheetName val="1. Mapa de Movimentação 30.09 "/>
      <sheetName val="1.2. Mapa de Movimentação 31.12"/>
      <sheetName val="3. Teste de Obras em andamento"/>
      <sheetName val="4. PAS de depreciação"/>
      <sheetName val="5. Teste de Saldo Inicial Imob"/>
      <sheetName val="Mapa de Movimentação NPK"/>
      <sheetName val="Análise de Var. Jul. &amp; Set."/>
      <sheetName val="P3.Referência Package"/>
      <sheetName val="P4. Teste de adicoes"/>
      <sheetName val="P6. Agio"/>
      <sheetName val="P7.PAS Depreciação"/>
      <sheetName val="Tabela de Itens"/>
      <sheetName val="P1. MAPA DE MOVIMENTAÇÃO "/>
      <sheetName val="P2. OBRAS EM ANDAMENTO (I) (F) "/>
      <sheetName val="P3. TESTE DE SALDO INICIAL"/>
      <sheetName val="P4. TESTE DE ADIÇÕES "/>
      <sheetName val="P5. DEPRECIAÇÃO"/>
      <sheetName val="P6. TRANSFERÊNCIAS"/>
      <sheetName val="P7. ÁGIOS"/>
      <sheetName val="P8. CAPITALIZAÇÃO DE JUROS"/>
      <sheetName val="P9. PREFERÊNCIAS PACKAGE"/>
      <sheetName val="A1. TABELA DE ITENS "/>
      <sheetName val="A2. LOG ACL P5."/>
      <sheetName val="P1. Projeção Saldos Março 13"/>
      <sheetName val="P2. Mov Obras Andt"/>
      <sheetName val="P4. Perda Recup.Econômica"/>
      <sheetName val="Riscos Significantes"/>
      <sheetName val="Riscos Normais"/>
      <sheetName val="Significant Risk"/>
      <sheetName val="Mapa Movimentação Intangível"/>
      <sheetName val="P2 - Mapa de Movimentação "/>
      <sheetName val="P3 - PAS Depreciação "/>
      <sheetName val="P5 -  Teste de Baixa"/>
      <sheetName val="P6 - Teste Ativo em Andamento"/>
      <sheetName val="P7 - Rollfoward"/>
      <sheetName val="SAS"/>
      <sheetName val="Adições 30.11.07"/>
      <sheetName val="Vouching 30.11.07"/>
      <sheetName val="Baixas 30.11.07"/>
      <sheetName val="Teste de Baixas 30.11.07"/>
      <sheetName val="Adições 31.12.07"/>
      <sheetName val="Vouching 31.12.07"/>
      <sheetName val="Baixas 31.12.07"/>
      <sheetName val="Teste de Baixas 31.12.07"/>
      <sheetName val="Custo 12.2008"/>
      <sheetName val="Depreciação 12.2008"/>
      <sheetName val="Circular 260 SUSEP"/>
      <sheetName val="Parâmetro Global"/>
      <sheetName val="Calc.Global.Deprec. 2002"/>
      <sheetName val="Mutação"/>
      <sheetName val="Mov imob R$"/>
      <sheetName val="Depreci Imob Interim "/>
      <sheetName val="Depreci Imob Dez  Final"/>
      <sheetName val="Teste de Adições  Interim"/>
      <sheetName val="Teste de Adições Final"/>
      <sheetName val="Parâmetro Global Deprec"/>
      <sheetName val="Mapa de Movimentação Santillana"/>
      <sheetName val="P4 - PAS Depreciação 31.12"/>
      <sheetName val="P4 - PAS Depreciação 31.10"/>
      <sheetName val="P6 - Teste de Saldo Inicial"/>
      <sheetName val="P7 - Log Adição"/>
      <sheetName val="P8 - Log Saldo Inicial"/>
      <sheetName val="Tickmarks "/>
      <sheetName val="Obrigações Especiais"/>
      <sheetName val="Resumo ODI"/>
      <sheetName val="Obras em curso"/>
      <sheetName val="Teste obras em curso"/>
      <sheetName val="Log's"/>
      <sheetName val="ICATU"/>
      <sheetName val="Detalhe - Adiçõ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/>
      <sheetData sheetId="87"/>
      <sheetData sheetId="88"/>
      <sheetData sheetId="89" refreshError="1"/>
      <sheetData sheetId="90"/>
      <sheetData sheetId="91" refreshError="1"/>
      <sheetData sheetId="92"/>
      <sheetData sheetId="93"/>
      <sheetData sheetId="94" refreshError="1"/>
      <sheetData sheetId="95" refreshError="1"/>
      <sheetData sheetId="96"/>
      <sheetData sheetId="97"/>
      <sheetData sheetId="98" refreshError="1"/>
      <sheetData sheetId="99"/>
      <sheetData sheetId="100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/>
      <sheetData sheetId="111" refreshError="1"/>
      <sheetData sheetId="112" refreshError="1"/>
      <sheetData sheetId="113" refreshError="1"/>
      <sheetData sheetId="114" refreshError="1"/>
      <sheetData sheetId="115"/>
      <sheetData sheetId="116" refreshError="1"/>
      <sheetData sheetId="117" refreshError="1"/>
      <sheetData sheetId="118"/>
      <sheetData sheetId="119" refreshError="1"/>
      <sheetData sheetId="120" refreshError="1"/>
      <sheetData sheetId="121"/>
      <sheetData sheetId="122" refreshError="1"/>
      <sheetData sheetId="123" refreshError="1"/>
      <sheetData sheetId="124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/>
      <sheetData sheetId="160"/>
      <sheetData sheetId="16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/>
      <sheetData sheetId="168"/>
      <sheetData sheetId="169"/>
      <sheetData sheetId="170"/>
      <sheetData sheetId="171"/>
      <sheetData sheetId="172"/>
      <sheetData sheetId="173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/>
      <sheetData sheetId="186" refreshError="1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/>
      <sheetData sheetId="261" refreshError="1"/>
      <sheetData sheetId="262">
        <row r="17">
          <cell r="U17">
            <v>39813</v>
          </cell>
        </row>
      </sheetData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/>
      <sheetData sheetId="272" refreshError="1"/>
      <sheetData sheetId="273" refreshError="1"/>
      <sheetData sheetId="274"/>
      <sheetData sheetId="275"/>
      <sheetData sheetId="276"/>
      <sheetData sheetId="277"/>
      <sheetData sheetId="278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/>
      <sheetData sheetId="289"/>
      <sheetData sheetId="290" refreshError="1"/>
      <sheetData sheetId="291" refreshError="1"/>
      <sheetData sheetId="292" refreshError="1"/>
      <sheetData sheetId="293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/>
      <sheetData sheetId="304"/>
      <sheetData sheetId="305" refreshError="1"/>
      <sheetData sheetId="306"/>
      <sheetData sheetId="307"/>
      <sheetData sheetId="308"/>
      <sheetData sheetId="309"/>
      <sheetData sheetId="310"/>
      <sheetData sheetId="311" refreshError="1"/>
      <sheetData sheetId="312" refreshError="1"/>
      <sheetData sheetId="313" refreshError="1"/>
      <sheetData sheetId="314" refreshError="1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/>
      <sheetData sheetId="361"/>
      <sheetData sheetId="362"/>
      <sheetData sheetId="363"/>
      <sheetData sheetId="364"/>
      <sheetData sheetId="365"/>
      <sheetData sheetId="366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/>
      <sheetData sheetId="384"/>
      <sheetData sheetId="385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/>
      <sheetData sheetId="393"/>
      <sheetData sheetId="394"/>
      <sheetData sheetId="395"/>
      <sheetData sheetId="396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/>
      <sheetData sheetId="423"/>
      <sheetData sheetId="424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 refreshError="1"/>
      <sheetData sheetId="472" refreshError="1"/>
      <sheetData sheetId="473" refreshError="1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 refreshError="1"/>
      <sheetData sheetId="484" refreshError="1"/>
      <sheetData sheetId="485" refreshError="1"/>
      <sheetData sheetId="486" refreshError="1"/>
      <sheetData sheetId="487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/>
      <sheetData sheetId="506"/>
      <sheetData sheetId="507"/>
      <sheetData sheetId="508"/>
      <sheetData sheetId="509"/>
      <sheetData sheetId="510" refreshError="1"/>
      <sheetData sheetId="511" refreshError="1"/>
      <sheetData sheetId="512" refreshError="1"/>
      <sheetData sheetId="513"/>
      <sheetData sheetId="514"/>
      <sheetData sheetId="515"/>
      <sheetData sheetId="516"/>
      <sheetData sheetId="517" refreshError="1"/>
      <sheetData sheetId="518"/>
      <sheetData sheetId="519"/>
      <sheetData sheetId="520"/>
      <sheetData sheetId="521"/>
      <sheetData sheetId="522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/>
      <sheetData sheetId="541"/>
      <sheetData sheetId="542"/>
      <sheetData sheetId="543"/>
      <sheetData sheetId="544"/>
      <sheetData sheetId="545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/>
      <sheetData sheetId="592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/>
      <sheetData sheetId="603" refreshError="1"/>
      <sheetData sheetId="604" refreshError="1"/>
      <sheetData sheetId="605" refreshError="1"/>
      <sheetData sheetId="606" refreshError="1"/>
      <sheetData sheetId="607"/>
      <sheetData sheetId="608"/>
      <sheetData sheetId="609"/>
      <sheetData sheetId="610" refreshError="1"/>
      <sheetData sheetId="611" refreshError="1"/>
      <sheetData sheetId="612"/>
      <sheetData sheetId="613" refreshError="1"/>
      <sheetData sheetId="614" refreshError="1"/>
      <sheetData sheetId="615" refreshError="1"/>
      <sheetData sheetId="616"/>
      <sheetData sheetId="617" refreshError="1"/>
      <sheetData sheetId="618"/>
      <sheetData sheetId="619"/>
      <sheetData sheetId="620"/>
      <sheetData sheetId="62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/>
      <sheetData sheetId="640"/>
      <sheetData sheetId="641"/>
      <sheetData sheetId="642" refreshError="1"/>
      <sheetData sheetId="643"/>
      <sheetData sheetId="644"/>
      <sheetData sheetId="645"/>
      <sheetData sheetId="646"/>
      <sheetData sheetId="647"/>
      <sheetData sheetId="648"/>
      <sheetData sheetId="649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/>
      <sheetData sheetId="657"/>
      <sheetData sheetId="658"/>
      <sheetData sheetId="659"/>
      <sheetData sheetId="660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/>
      <sheetData sheetId="668"/>
      <sheetData sheetId="669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/>
      <sheetData sheetId="698" refreshError="1"/>
      <sheetData sheetId="699" refreshError="1"/>
      <sheetData sheetId="700" refreshError="1"/>
      <sheetData sheetId="701" refreshError="1"/>
      <sheetData sheetId="702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/>
      <sheetData sheetId="780" refreshError="1"/>
      <sheetData sheetId="781" refreshError="1"/>
      <sheetData sheetId="782" refreshError="1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 refreshError="1"/>
      <sheetData sheetId="809" refreshError="1"/>
      <sheetData sheetId="810" refreshError="1"/>
      <sheetData sheetId="811" refreshError="1"/>
      <sheetData sheetId="812" refreshError="1"/>
      <sheetData sheetId="813" refreshError="1"/>
      <sheetData sheetId="814" refreshError="1"/>
      <sheetData sheetId="815" refreshError="1"/>
      <sheetData sheetId="816" refreshError="1"/>
      <sheetData sheetId="817" refreshError="1"/>
      <sheetData sheetId="818" refreshError="1"/>
      <sheetData sheetId="819" refreshError="1"/>
      <sheetData sheetId="820" refreshError="1"/>
      <sheetData sheetId="821" refreshError="1"/>
      <sheetData sheetId="822" refreshError="1"/>
      <sheetData sheetId="823" refreshError="1"/>
      <sheetData sheetId="824" refreshError="1"/>
      <sheetData sheetId="825" refreshError="1"/>
      <sheetData sheetId="826" refreshError="1"/>
      <sheetData sheetId="827" refreshError="1"/>
      <sheetData sheetId="828" refreshError="1"/>
      <sheetData sheetId="829" refreshError="1"/>
      <sheetData sheetId="830" refreshError="1"/>
      <sheetData sheetId="831" refreshError="1"/>
      <sheetData sheetId="832" refreshError="1"/>
      <sheetData sheetId="833" refreshError="1"/>
      <sheetData sheetId="834" refreshError="1"/>
      <sheetData sheetId="835" refreshError="1"/>
      <sheetData sheetId="836" refreshError="1"/>
      <sheetData sheetId="837" refreshError="1"/>
      <sheetData sheetId="838" refreshError="1"/>
      <sheetData sheetId="839" refreshError="1"/>
      <sheetData sheetId="840" refreshError="1"/>
      <sheetData sheetId="841" refreshError="1"/>
      <sheetData sheetId="842" refreshError="1"/>
      <sheetData sheetId="843" refreshError="1"/>
      <sheetData sheetId="844" refreshError="1"/>
      <sheetData sheetId="845" refreshError="1"/>
      <sheetData sheetId="846" refreshError="1"/>
      <sheetData sheetId="847" refreshError="1"/>
      <sheetData sheetId="848" refreshError="1"/>
      <sheetData sheetId="849" refreshError="1"/>
      <sheetData sheetId="850" refreshError="1"/>
      <sheetData sheetId="851" refreshError="1"/>
      <sheetData sheetId="852" refreshError="1"/>
      <sheetData sheetId="853" refreshError="1"/>
      <sheetData sheetId="854" refreshError="1"/>
      <sheetData sheetId="855" refreshError="1"/>
      <sheetData sheetId="856" refreshError="1"/>
      <sheetData sheetId="857" refreshError="1"/>
      <sheetData sheetId="858" refreshError="1"/>
      <sheetData sheetId="859" refreshError="1"/>
      <sheetData sheetId="860" refreshError="1"/>
      <sheetData sheetId="861" refreshError="1"/>
      <sheetData sheetId="862" refreshError="1"/>
      <sheetData sheetId="863" refreshError="1"/>
      <sheetData sheetId="864" refreshError="1"/>
      <sheetData sheetId="865" refreshError="1"/>
      <sheetData sheetId="866" refreshError="1"/>
      <sheetData sheetId="867" refreshError="1"/>
      <sheetData sheetId="868" refreshError="1"/>
      <sheetData sheetId="869" refreshError="1"/>
      <sheetData sheetId="870" refreshError="1"/>
      <sheetData sheetId="871" refreshError="1"/>
      <sheetData sheetId="872" refreshError="1"/>
      <sheetData sheetId="873" refreshError="1"/>
      <sheetData sheetId="874" refreshError="1"/>
      <sheetData sheetId="875" refreshError="1"/>
      <sheetData sheetId="876" refreshError="1"/>
      <sheetData sheetId="877" refreshError="1"/>
      <sheetData sheetId="878" refreshError="1"/>
      <sheetData sheetId="879" refreshError="1"/>
      <sheetData sheetId="880" refreshError="1"/>
      <sheetData sheetId="881" refreshError="1"/>
      <sheetData sheetId="882" refreshError="1"/>
      <sheetData sheetId="883" refreshError="1"/>
      <sheetData sheetId="884" refreshError="1"/>
      <sheetData sheetId="885" refreshError="1"/>
      <sheetData sheetId="886" refreshError="1"/>
      <sheetData sheetId="887" refreshError="1"/>
      <sheetData sheetId="888" refreshError="1"/>
      <sheetData sheetId="889" refreshError="1"/>
      <sheetData sheetId="890" refreshError="1"/>
      <sheetData sheetId="891" refreshError="1"/>
      <sheetData sheetId="892" refreshError="1"/>
      <sheetData sheetId="893" refreshError="1"/>
      <sheetData sheetId="894" refreshError="1"/>
      <sheetData sheetId="895" refreshError="1"/>
      <sheetData sheetId="896" refreshError="1"/>
      <sheetData sheetId="897" refreshError="1"/>
      <sheetData sheetId="898" refreshError="1"/>
      <sheetData sheetId="899" refreshError="1"/>
      <sheetData sheetId="900" refreshError="1"/>
      <sheetData sheetId="901" refreshError="1"/>
      <sheetData sheetId="902" refreshError="1"/>
      <sheetData sheetId="903" refreshError="1"/>
      <sheetData sheetId="904" refreshError="1"/>
      <sheetData sheetId="905" refreshError="1"/>
      <sheetData sheetId="906" refreshError="1"/>
      <sheetData sheetId="907" refreshError="1"/>
      <sheetData sheetId="908" refreshError="1"/>
      <sheetData sheetId="909" refreshError="1"/>
      <sheetData sheetId="910" refreshError="1"/>
      <sheetData sheetId="911" refreshError="1"/>
      <sheetData sheetId="912" refreshError="1"/>
      <sheetData sheetId="913" refreshError="1"/>
      <sheetData sheetId="914" refreshError="1"/>
      <sheetData sheetId="915" refreshError="1"/>
      <sheetData sheetId="916" refreshError="1"/>
      <sheetData sheetId="917" refreshError="1"/>
      <sheetData sheetId="918" refreshError="1"/>
      <sheetData sheetId="919" refreshError="1"/>
      <sheetData sheetId="920" refreshError="1"/>
      <sheetData sheetId="921" refreshError="1"/>
      <sheetData sheetId="922" refreshError="1"/>
      <sheetData sheetId="923" refreshError="1"/>
      <sheetData sheetId="924" refreshError="1"/>
      <sheetData sheetId="925" refreshError="1"/>
      <sheetData sheetId="926" refreshError="1"/>
      <sheetData sheetId="927" refreshError="1"/>
      <sheetData sheetId="928" refreshError="1"/>
      <sheetData sheetId="929" refreshError="1"/>
      <sheetData sheetId="930" refreshError="1"/>
      <sheetData sheetId="931" refreshError="1"/>
      <sheetData sheetId="932" refreshError="1"/>
      <sheetData sheetId="933" refreshError="1"/>
      <sheetData sheetId="934" refreshError="1"/>
      <sheetData sheetId="935" refreshError="1"/>
      <sheetData sheetId="936" refreshError="1"/>
      <sheetData sheetId="937" refreshError="1"/>
      <sheetData sheetId="938" refreshError="1"/>
      <sheetData sheetId="939" refreshError="1"/>
      <sheetData sheetId="940" refreshError="1"/>
      <sheetData sheetId="941" refreshError="1"/>
      <sheetData sheetId="942" refreshError="1"/>
      <sheetData sheetId="943" refreshError="1"/>
      <sheetData sheetId="944" refreshError="1"/>
      <sheetData sheetId="945"/>
      <sheetData sheetId="946"/>
      <sheetData sheetId="947"/>
      <sheetData sheetId="948" refreshError="1"/>
      <sheetData sheetId="949" refreshError="1"/>
      <sheetData sheetId="950" refreshError="1"/>
      <sheetData sheetId="951" refreshError="1"/>
      <sheetData sheetId="952" refreshError="1"/>
      <sheetData sheetId="953" refreshError="1"/>
      <sheetData sheetId="954"/>
      <sheetData sheetId="955" refreshError="1"/>
      <sheetData sheetId="956" refreshError="1"/>
      <sheetData sheetId="957" refreshError="1"/>
      <sheetData sheetId="958" refreshError="1"/>
      <sheetData sheetId="959" refreshError="1"/>
      <sheetData sheetId="960" refreshError="1"/>
      <sheetData sheetId="961" refreshError="1"/>
      <sheetData sheetId="962" refreshError="1"/>
      <sheetData sheetId="963" refreshError="1"/>
      <sheetData sheetId="964" refreshError="1"/>
      <sheetData sheetId="965" refreshError="1"/>
      <sheetData sheetId="966" refreshError="1"/>
      <sheetData sheetId="967" refreshError="1"/>
      <sheetData sheetId="968" refreshError="1"/>
      <sheetData sheetId="969" refreshError="1"/>
      <sheetData sheetId="970" refreshError="1"/>
      <sheetData sheetId="971" refreshError="1"/>
      <sheetData sheetId="972" refreshError="1"/>
      <sheetData sheetId="973" refreshError="1"/>
      <sheetData sheetId="974" refreshError="1"/>
      <sheetData sheetId="975" refreshError="1"/>
      <sheetData sheetId="976" refreshError="1"/>
      <sheetData sheetId="977" refreshError="1"/>
      <sheetData sheetId="978" refreshError="1"/>
      <sheetData sheetId="979" refreshError="1"/>
      <sheetData sheetId="980" refreshError="1"/>
      <sheetData sheetId="981" refreshError="1"/>
      <sheetData sheetId="982" refreshError="1"/>
      <sheetData sheetId="983" refreshError="1"/>
      <sheetData sheetId="984" refreshError="1"/>
      <sheetData sheetId="985" refreshError="1"/>
      <sheetData sheetId="986" refreshError="1"/>
      <sheetData sheetId="987" refreshError="1"/>
      <sheetData sheetId="988" refreshError="1"/>
      <sheetData sheetId="989" refreshError="1"/>
      <sheetData sheetId="990" refreshError="1"/>
      <sheetData sheetId="991" refreshError="1"/>
      <sheetData sheetId="992" refreshError="1"/>
      <sheetData sheetId="993" refreshError="1"/>
      <sheetData sheetId="994" refreshError="1"/>
      <sheetData sheetId="995" refreshError="1"/>
      <sheetData sheetId="996" refreshError="1"/>
      <sheetData sheetId="997" refreshError="1"/>
      <sheetData sheetId="998" refreshError="1"/>
      <sheetData sheetId="999" refreshError="1"/>
      <sheetData sheetId="1000" refreshError="1"/>
      <sheetData sheetId="1001" refreshError="1"/>
      <sheetData sheetId="1002" refreshError="1"/>
      <sheetData sheetId="1003" refreshError="1"/>
      <sheetData sheetId="1004" refreshError="1"/>
      <sheetData sheetId="1005" refreshError="1"/>
      <sheetData sheetId="1006" refreshError="1"/>
      <sheetData sheetId="1007" refreshError="1"/>
      <sheetData sheetId="1008" refreshError="1"/>
      <sheetData sheetId="1009" refreshError="1"/>
      <sheetData sheetId="1010" refreshError="1"/>
      <sheetData sheetId="1011" refreshError="1"/>
      <sheetData sheetId="1012" refreshError="1"/>
      <sheetData sheetId="1013" refreshError="1"/>
      <sheetData sheetId="1014" refreshError="1"/>
      <sheetData sheetId="1015" refreshError="1"/>
      <sheetData sheetId="1016" refreshError="1"/>
      <sheetData sheetId="1017" refreshError="1"/>
      <sheetData sheetId="1018" refreshError="1"/>
      <sheetData sheetId="1019" refreshError="1"/>
      <sheetData sheetId="1020" refreshError="1"/>
      <sheetData sheetId="1021" refreshError="1"/>
      <sheetData sheetId="1022" refreshError="1"/>
      <sheetData sheetId="1023" refreshError="1"/>
      <sheetData sheetId="1024" refreshError="1"/>
      <sheetData sheetId="1025" refreshError="1"/>
      <sheetData sheetId="1026" refreshError="1"/>
      <sheetData sheetId="1027" refreshError="1"/>
      <sheetData sheetId="1028" refreshError="1"/>
      <sheetData sheetId="1029" refreshError="1"/>
      <sheetData sheetId="1030" refreshError="1"/>
      <sheetData sheetId="1031" refreshError="1"/>
      <sheetData sheetId="1032" refreshError="1"/>
      <sheetData sheetId="1033" refreshError="1"/>
      <sheetData sheetId="1034" refreshError="1"/>
      <sheetData sheetId="1035" refreshError="1"/>
      <sheetData sheetId="1036" refreshError="1"/>
      <sheetData sheetId="1037" refreshError="1"/>
      <sheetData sheetId="1038" refreshError="1"/>
      <sheetData sheetId="1039" refreshError="1"/>
      <sheetData sheetId="1040" refreshError="1"/>
      <sheetData sheetId="1041" refreshError="1"/>
      <sheetData sheetId="1042" refreshError="1"/>
      <sheetData sheetId="1043" refreshError="1"/>
      <sheetData sheetId="1044" refreshError="1"/>
      <sheetData sheetId="1045" refreshError="1"/>
      <sheetData sheetId="1046" refreshError="1"/>
      <sheetData sheetId="1047" refreshError="1"/>
      <sheetData sheetId="1048" refreshError="1"/>
      <sheetData sheetId="1049" refreshError="1"/>
      <sheetData sheetId="1050" refreshError="1"/>
      <sheetData sheetId="1051" refreshError="1"/>
      <sheetData sheetId="1052" refreshError="1"/>
      <sheetData sheetId="1053" refreshError="1"/>
      <sheetData sheetId="1054" refreshError="1"/>
      <sheetData sheetId="1055" refreshError="1"/>
      <sheetData sheetId="1056" refreshError="1"/>
      <sheetData sheetId="1057" refreshError="1"/>
      <sheetData sheetId="1058" refreshError="1"/>
      <sheetData sheetId="1059" refreshError="1"/>
      <sheetData sheetId="1060" refreshError="1"/>
      <sheetData sheetId="1061" refreshError="1"/>
      <sheetData sheetId="1062" refreshError="1"/>
      <sheetData sheetId="1063" refreshError="1"/>
      <sheetData sheetId="1064" refreshError="1"/>
      <sheetData sheetId="1065" refreshError="1"/>
      <sheetData sheetId="1066" refreshError="1"/>
      <sheetData sheetId="1067" refreshError="1"/>
      <sheetData sheetId="1068" refreshError="1"/>
      <sheetData sheetId="1069" refreshError="1"/>
      <sheetData sheetId="1070" refreshError="1"/>
      <sheetData sheetId="1071" refreshError="1"/>
      <sheetData sheetId="1072" refreshError="1"/>
      <sheetData sheetId="1073" refreshError="1"/>
      <sheetData sheetId="1074" refreshError="1"/>
      <sheetData sheetId="1075" refreshError="1"/>
      <sheetData sheetId="1076" refreshError="1"/>
      <sheetData sheetId="1077" refreshError="1"/>
      <sheetData sheetId="1078" refreshError="1"/>
      <sheetData sheetId="1079" refreshError="1"/>
      <sheetData sheetId="1080" refreshError="1"/>
      <sheetData sheetId="1081" refreshError="1"/>
      <sheetData sheetId="1082" refreshError="1"/>
      <sheetData sheetId="1083" refreshError="1"/>
      <sheetData sheetId="1084" refreshError="1"/>
      <sheetData sheetId="1085" refreshError="1"/>
      <sheetData sheetId="1086" refreshError="1"/>
      <sheetData sheetId="1087" refreshError="1"/>
      <sheetData sheetId="1088" refreshError="1"/>
      <sheetData sheetId="1089" refreshError="1"/>
      <sheetData sheetId="1090" refreshError="1"/>
      <sheetData sheetId="1091" refreshError="1"/>
      <sheetData sheetId="1092" refreshError="1"/>
      <sheetData sheetId="1093" refreshError="1"/>
      <sheetData sheetId="1094" refreshError="1"/>
      <sheetData sheetId="1095" refreshError="1"/>
      <sheetData sheetId="1096" refreshError="1"/>
      <sheetData sheetId="1097" refreshError="1"/>
      <sheetData sheetId="1098" refreshError="1"/>
      <sheetData sheetId="1099" refreshError="1"/>
      <sheetData sheetId="1100" refreshError="1"/>
      <sheetData sheetId="1101" refreshError="1"/>
      <sheetData sheetId="1102" refreshError="1"/>
      <sheetData sheetId="1103" refreshError="1"/>
      <sheetData sheetId="1104" refreshError="1"/>
      <sheetData sheetId="1105" refreshError="1"/>
      <sheetData sheetId="1106" refreshError="1"/>
      <sheetData sheetId="1107" refreshError="1"/>
      <sheetData sheetId="1108" refreshError="1"/>
      <sheetData sheetId="1109" refreshError="1"/>
      <sheetData sheetId="1110" refreshError="1"/>
      <sheetData sheetId="1111" refreshError="1"/>
      <sheetData sheetId="1112" refreshError="1"/>
      <sheetData sheetId="1113" refreshError="1"/>
      <sheetData sheetId="1114" refreshError="1"/>
      <sheetData sheetId="1115" refreshError="1"/>
      <sheetData sheetId="1116" refreshError="1"/>
      <sheetData sheetId="1117" refreshError="1"/>
      <sheetData sheetId="1118" refreshError="1"/>
      <sheetData sheetId="1119" refreshError="1"/>
      <sheetData sheetId="1120" refreshError="1"/>
      <sheetData sheetId="1121" refreshError="1"/>
      <sheetData sheetId="1122" refreshError="1"/>
      <sheetData sheetId="1123" refreshError="1"/>
      <sheetData sheetId="1124" refreshError="1"/>
      <sheetData sheetId="1125" refreshError="1"/>
      <sheetData sheetId="1126" refreshError="1"/>
      <sheetData sheetId="1127" refreshError="1"/>
      <sheetData sheetId="1128" refreshError="1"/>
      <sheetData sheetId="1129" refreshError="1"/>
      <sheetData sheetId="1130" refreshError="1"/>
      <sheetData sheetId="1131" refreshError="1"/>
      <sheetData sheetId="1132" refreshError="1"/>
      <sheetData sheetId="1133" refreshError="1"/>
      <sheetData sheetId="1134" refreshError="1"/>
      <sheetData sheetId="1135" refreshError="1"/>
      <sheetData sheetId="1136" refreshError="1"/>
      <sheetData sheetId="1137" refreshError="1"/>
      <sheetData sheetId="1138" refreshError="1"/>
      <sheetData sheetId="1139" refreshError="1"/>
      <sheetData sheetId="1140"/>
      <sheetData sheetId="1141" refreshError="1"/>
      <sheetData sheetId="1142" refreshError="1"/>
      <sheetData sheetId="1143" refreshError="1"/>
      <sheetData sheetId="1144" refreshError="1"/>
      <sheetData sheetId="1145" refreshError="1"/>
      <sheetData sheetId="1146" refreshError="1"/>
      <sheetData sheetId="1147" refreshError="1"/>
      <sheetData sheetId="1148" refreshError="1"/>
      <sheetData sheetId="1149" refreshError="1"/>
      <sheetData sheetId="1150" refreshError="1"/>
      <sheetData sheetId="1151" refreshError="1"/>
      <sheetData sheetId="1152" refreshError="1"/>
      <sheetData sheetId="1153" refreshError="1"/>
      <sheetData sheetId="1154" refreshError="1"/>
      <sheetData sheetId="1155" refreshError="1"/>
      <sheetData sheetId="1156" refreshError="1"/>
      <sheetData sheetId="1157" refreshError="1"/>
      <sheetData sheetId="1158" refreshError="1"/>
      <sheetData sheetId="1159" refreshError="1"/>
      <sheetData sheetId="1160" refreshError="1"/>
      <sheetData sheetId="1161" refreshError="1"/>
      <sheetData sheetId="1162" refreshError="1"/>
      <sheetData sheetId="1163" refreshError="1"/>
      <sheetData sheetId="1164" refreshError="1"/>
      <sheetData sheetId="1165" refreshError="1"/>
      <sheetData sheetId="1166" refreshError="1"/>
      <sheetData sheetId="1167" refreshError="1"/>
      <sheetData sheetId="1168" refreshError="1"/>
      <sheetData sheetId="1169" refreshError="1"/>
      <sheetData sheetId="1170" refreshError="1"/>
      <sheetData sheetId="1171" refreshError="1"/>
      <sheetData sheetId="1172" refreshError="1"/>
      <sheetData sheetId="1173" refreshError="1"/>
      <sheetData sheetId="1174" refreshError="1"/>
      <sheetData sheetId="1175" refreshError="1"/>
      <sheetData sheetId="1176" refreshError="1"/>
      <sheetData sheetId="1177" refreshError="1"/>
      <sheetData sheetId="1178" refreshError="1"/>
      <sheetData sheetId="1179" refreshError="1"/>
      <sheetData sheetId="1180" refreshError="1"/>
      <sheetData sheetId="1181" refreshError="1"/>
      <sheetData sheetId="1182" refreshError="1"/>
      <sheetData sheetId="1183" refreshError="1"/>
      <sheetData sheetId="1184" refreshError="1"/>
      <sheetData sheetId="1185" refreshError="1"/>
      <sheetData sheetId="1186" refreshError="1"/>
      <sheetData sheetId="1187" refreshError="1"/>
      <sheetData sheetId="1188" refreshError="1"/>
      <sheetData sheetId="1189" refreshError="1"/>
      <sheetData sheetId="1190" refreshError="1"/>
      <sheetData sheetId="1191" refreshError="1"/>
      <sheetData sheetId="1192" refreshError="1"/>
      <sheetData sheetId="1193" refreshError="1"/>
      <sheetData sheetId="1194" refreshError="1"/>
      <sheetData sheetId="1195" refreshError="1"/>
      <sheetData sheetId="1196" refreshError="1"/>
      <sheetData sheetId="1197" refreshError="1"/>
      <sheetData sheetId="1198" refreshError="1"/>
      <sheetData sheetId="1199" refreshError="1"/>
      <sheetData sheetId="1200" refreshError="1"/>
      <sheetData sheetId="1201" refreshError="1"/>
      <sheetData sheetId="1202" refreshError="1"/>
      <sheetData sheetId="1203" refreshError="1"/>
      <sheetData sheetId="1204" refreshError="1"/>
      <sheetData sheetId="1205" refreshError="1"/>
      <sheetData sheetId="1206" refreshError="1"/>
      <sheetData sheetId="1207" refreshError="1"/>
      <sheetData sheetId="1208" refreshError="1"/>
      <sheetData sheetId="1209" refreshError="1"/>
      <sheetData sheetId="1210" refreshError="1"/>
      <sheetData sheetId="1211" refreshError="1"/>
      <sheetData sheetId="1212" refreshError="1"/>
      <sheetData sheetId="1213" refreshError="1"/>
      <sheetData sheetId="1214" refreshError="1"/>
      <sheetData sheetId="1215" refreshError="1"/>
      <sheetData sheetId="1216" refreshError="1"/>
      <sheetData sheetId="1217" refreshError="1"/>
      <sheetData sheetId="1218" refreshError="1"/>
      <sheetData sheetId="1219" refreshError="1"/>
      <sheetData sheetId="1220" refreshError="1"/>
      <sheetData sheetId="1221" refreshError="1"/>
      <sheetData sheetId="1222" refreshError="1"/>
      <sheetData sheetId="1223" refreshError="1"/>
      <sheetData sheetId="1224" refreshError="1"/>
      <sheetData sheetId="1225" refreshError="1"/>
      <sheetData sheetId="1226" refreshError="1"/>
      <sheetData sheetId="1227" refreshError="1"/>
      <sheetData sheetId="1228" refreshError="1"/>
      <sheetData sheetId="1229" refreshError="1"/>
      <sheetData sheetId="1230" refreshError="1"/>
      <sheetData sheetId="1231" refreshError="1"/>
      <sheetData sheetId="1232" refreshError="1"/>
      <sheetData sheetId="1233" refreshError="1"/>
      <sheetData sheetId="1234" refreshError="1"/>
      <sheetData sheetId="1235" refreshError="1"/>
      <sheetData sheetId="1236" refreshError="1"/>
      <sheetData sheetId="1237" refreshError="1"/>
      <sheetData sheetId="1238" refreshError="1"/>
      <sheetData sheetId="1239" refreshError="1"/>
      <sheetData sheetId="1240" refreshError="1"/>
      <sheetData sheetId="1241" refreshError="1"/>
      <sheetData sheetId="1242" refreshError="1"/>
      <sheetData sheetId="1243" refreshError="1"/>
      <sheetData sheetId="1244" refreshError="1"/>
      <sheetData sheetId="1245" refreshError="1"/>
      <sheetData sheetId="1246" refreshError="1"/>
      <sheetData sheetId="1247" refreshError="1"/>
      <sheetData sheetId="1248" refreshError="1"/>
      <sheetData sheetId="1249" refreshError="1"/>
      <sheetData sheetId="1250" refreshError="1"/>
      <sheetData sheetId="1251" refreshError="1"/>
      <sheetData sheetId="1252" refreshError="1"/>
      <sheetData sheetId="1253" refreshError="1"/>
      <sheetData sheetId="1254" refreshError="1"/>
      <sheetData sheetId="1255" refreshError="1"/>
      <sheetData sheetId="1256" refreshError="1"/>
      <sheetData sheetId="1257" refreshError="1"/>
      <sheetData sheetId="1258" refreshError="1"/>
      <sheetData sheetId="1259" refreshError="1"/>
      <sheetData sheetId="1260" refreshError="1"/>
      <sheetData sheetId="1261" refreshError="1"/>
      <sheetData sheetId="1262" refreshError="1"/>
      <sheetData sheetId="1263" refreshError="1"/>
      <sheetData sheetId="1264" refreshError="1"/>
      <sheetData sheetId="1265" refreshError="1"/>
      <sheetData sheetId="1266" refreshError="1"/>
      <sheetData sheetId="1267" refreshError="1"/>
      <sheetData sheetId="1268" refreshError="1"/>
      <sheetData sheetId="1269" refreshError="1"/>
      <sheetData sheetId="1270" refreshError="1"/>
      <sheetData sheetId="1271" refreshError="1"/>
      <sheetData sheetId="1272" refreshError="1"/>
      <sheetData sheetId="1273" refreshError="1"/>
      <sheetData sheetId="1274" refreshError="1"/>
      <sheetData sheetId="1275" refreshError="1"/>
      <sheetData sheetId="1276" refreshError="1"/>
      <sheetData sheetId="1277" refreshError="1"/>
      <sheetData sheetId="1278" refreshError="1"/>
      <sheetData sheetId="1279" refreshError="1"/>
      <sheetData sheetId="1280" refreshError="1"/>
      <sheetData sheetId="1281" refreshError="1"/>
      <sheetData sheetId="1282" refreshError="1"/>
      <sheetData sheetId="1283" refreshError="1"/>
      <sheetData sheetId="1284" refreshError="1"/>
      <sheetData sheetId="1285"/>
      <sheetData sheetId="1286"/>
      <sheetData sheetId="1287"/>
      <sheetData sheetId="1288"/>
      <sheetData sheetId="1289" refreshError="1"/>
      <sheetData sheetId="1290"/>
      <sheetData sheetId="1291"/>
      <sheetData sheetId="1292" refreshError="1"/>
      <sheetData sheetId="1293" refreshError="1"/>
      <sheetData sheetId="1294" refreshError="1"/>
      <sheetData sheetId="1295" refreshError="1"/>
      <sheetData sheetId="1296" refreshError="1"/>
      <sheetData sheetId="1297"/>
      <sheetData sheetId="1298"/>
      <sheetData sheetId="1299" refreshError="1"/>
      <sheetData sheetId="1300" refreshError="1"/>
      <sheetData sheetId="1301" refreshError="1"/>
      <sheetData sheetId="1302" refreshError="1"/>
      <sheetData sheetId="1303" refreshError="1"/>
      <sheetData sheetId="1304" refreshError="1"/>
      <sheetData sheetId="1305" refreshError="1"/>
      <sheetData sheetId="1306"/>
      <sheetData sheetId="1307" refreshError="1"/>
      <sheetData sheetId="1308"/>
      <sheetData sheetId="1309" refreshError="1"/>
      <sheetData sheetId="1310" refreshError="1"/>
      <sheetData sheetId="1311" refreshError="1"/>
      <sheetData sheetId="1312" refreshError="1"/>
      <sheetData sheetId="1313" refreshError="1"/>
      <sheetData sheetId="1314" refreshError="1"/>
      <sheetData sheetId="1315"/>
      <sheetData sheetId="1316"/>
      <sheetData sheetId="1317"/>
      <sheetData sheetId="1318"/>
      <sheetData sheetId="1319"/>
      <sheetData sheetId="1320" refreshError="1"/>
      <sheetData sheetId="1321"/>
      <sheetData sheetId="1322" refreshError="1"/>
      <sheetData sheetId="1323" refreshError="1"/>
      <sheetData sheetId="1324" refreshError="1"/>
      <sheetData sheetId="1325" refreshError="1"/>
      <sheetData sheetId="1326" refreshError="1"/>
      <sheetData sheetId="1327" refreshError="1"/>
      <sheetData sheetId="1328" refreshError="1"/>
      <sheetData sheetId="1329" refreshError="1"/>
      <sheetData sheetId="1330" refreshError="1"/>
      <sheetData sheetId="1331" refreshError="1"/>
      <sheetData sheetId="1332" refreshError="1"/>
      <sheetData sheetId="1333" refreshError="1"/>
      <sheetData sheetId="1334" refreshError="1"/>
      <sheetData sheetId="1335" refreshError="1"/>
      <sheetData sheetId="1336" refreshError="1"/>
      <sheetData sheetId="1337" refreshError="1"/>
      <sheetData sheetId="1338" refreshError="1"/>
      <sheetData sheetId="1339" refreshError="1"/>
      <sheetData sheetId="1340" refreshError="1"/>
      <sheetData sheetId="1341" refreshError="1"/>
      <sheetData sheetId="1342" refreshError="1"/>
      <sheetData sheetId="1343" refreshError="1"/>
      <sheetData sheetId="1344" refreshError="1"/>
      <sheetData sheetId="1345" refreshError="1"/>
      <sheetData sheetId="1346" refreshError="1"/>
      <sheetData sheetId="1347" refreshError="1"/>
      <sheetData sheetId="1348" refreshError="1"/>
      <sheetData sheetId="1349" refreshError="1"/>
      <sheetData sheetId="1350" refreshError="1"/>
      <sheetData sheetId="1351" refreshError="1"/>
      <sheetData sheetId="1352" refreshError="1"/>
      <sheetData sheetId="1353" refreshError="1"/>
      <sheetData sheetId="1354" refreshError="1"/>
      <sheetData sheetId="1355" refreshError="1"/>
      <sheetData sheetId="1356" refreshError="1"/>
      <sheetData sheetId="1357" refreshError="1"/>
      <sheetData sheetId="1358" refreshError="1"/>
      <sheetData sheetId="1359" refreshError="1"/>
      <sheetData sheetId="1360" refreshError="1"/>
      <sheetData sheetId="1361" refreshError="1"/>
      <sheetData sheetId="1362" refreshError="1"/>
      <sheetData sheetId="1363" refreshError="1"/>
      <sheetData sheetId="1364" refreshError="1"/>
      <sheetData sheetId="1365" refreshError="1"/>
      <sheetData sheetId="1366" refreshError="1"/>
      <sheetData sheetId="1367" refreshError="1"/>
      <sheetData sheetId="1368" refreshError="1"/>
      <sheetData sheetId="1369" refreshError="1"/>
      <sheetData sheetId="1370" refreshError="1"/>
      <sheetData sheetId="1371" refreshError="1"/>
      <sheetData sheetId="1372" refreshError="1"/>
      <sheetData sheetId="1373" refreshError="1"/>
      <sheetData sheetId="1374" refreshError="1"/>
      <sheetData sheetId="1375" refreshError="1"/>
      <sheetData sheetId="1376" refreshError="1"/>
      <sheetData sheetId="1377" refreshError="1"/>
      <sheetData sheetId="1378" refreshError="1"/>
      <sheetData sheetId="1379" refreshError="1"/>
      <sheetData sheetId="1380" refreshError="1"/>
      <sheetData sheetId="1381" refreshError="1"/>
      <sheetData sheetId="1382" refreshError="1"/>
      <sheetData sheetId="1383" refreshError="1"/>
      <sheetData sheetId="1384" refreshError="1"/>
      <sheetData sheetId="1385" refreshError="1"/>
      <sheetData sheetId="1386" refreshError="1"/>
      <sheetData sheetId="1387" refreshError="1"/>
      <sheetData sheetId="1388" refreshError="1"/>
      <sheetData sheetId="1389" refreshError="1"/>
      <sheetData sheetId="1390" refreshError="1"/>
      <sheetData sheetId="1391" refreshError="1"/>
      <sheetData sheetId="1392" refreshError="1"/>
      <sheetData sheetId="1393"/>
      <sheetData sheetId="1394"/>
      <sheetData sheetId="1395"/>
      <sheetData sheetId="1396"/>
      <sheetData sheetId="1397" refreshError="1"/>
      <sheetData sheetId="1398" refreshError="1"/>
      <sheetData sheetId="1399" refreshError="1"/>
      <sheetData sheetId="1400" refreshError="1"/>
      <sheetData sheetId="1401" refreshError="1"/>
      <sheetData sheetId="1402" refreshError="1"/>
      <sheetData sheetId="1403" refreshError="1"/>
      <sheetData sheetId="1404" refreshError="1"/>
      <sheetData sheetId="1405" refreshError="1"/>
      <sheetData sheetId="1406" refreshError="1"/>
      <sheetData sheetId="1407" refreshError="1"/>
      <sheetData sheetId="1408" refreshError="1"/>
      <sheetData sheetId="1409" refreshError="1"/>
      <sheetData sheetId="1410" refreshError="1"/>
      <sheetData sheetId="1411" refreshError="1"/>
      <sheetData sheetId="1412" refreshError="1"/>
      <sheetData sheetId="1413" refreshError="1"/>
      <sheetData sheetId="1414" refreshError="1"/>
      <sheetData sheetId="1415" refreshError="1"/>
      <sheetData sheetId="1416" refreshError="1"/>
      <sheetData sheetId="1417" refreshError="1"/>
      <sheetData sheetId="1418" refreshError="1"/>
      <sheetData sheetId="1419" refreshError="1"/>
      <sheetData sheetId="1420" refreshError="1"/>
      <sheetData sheetId="1421" refreshError="1"/>
      <sheetData sheetId="1422" refreshError="1"/>
      <sheetData sheetId="1423" refreshError="1"/>
      <sheetData sheetId="1424" refreshError="1"/>
      <sheetData sheetId="1425" refreshError="1"/>
      <sheetData sheetId="1426" refreshError="1"/>
      <sheetData sheetId="1427" refreshError="1"/>
      <sheetData sheetId="1428" refreshError="1"/>
      <sheetData sheetId="1429" refreshError="1"/>
      <sheetData sheetId="1430" refreshError="1"/>
      <sheetData sheetId="1431" refreshError="1"/>
      <sheetData sheetId="1432" refreshError="1"/>
      <sheetData sheetId="1433" refreshError="1"/>
      <sheetData sheetId="1434" refreshError="1"/>
      <sheetData sheetId="1435" refreshError="1"/>
      <sheetData sheetId="1436" refreshError="1"/>
      <sheetData sheetId="1437" refreshError="1"/>
      <sheetData sheetId="1438" refreshError="1"/>
      <sheetData sheetId="1439" refreshError="1"/>
      <sheetData sheetId="1440" refreshError="1"/>
      <sheetData sheetId="1441" refreshError="1"/>
      <sheetData sheetId="1442" refreshError="1"/>
      <sheetData sheetId="1443" refreshError="1"/>
      <sheetData sheetId="1444" refreshError="1"/>
      <sheetData sheetId="1445" refreshError="1"/>
      <sheetData sheetId="1446" refreshError="1"/>
      <sheetData sheetId="1447" refreshError="1"/>
      <sheetData sheetId="1448" refreshError="1"/>
      <sheetData sheetId="1449" refreshError="1"/>
      <sheetData sheetId="1450" refreshError="1"/>
      <sheetData sheetId="1451" refreshError="1"/>
      <sheetData sheetId="1452" refreshError="1"/>
      <sheetData sheetId="1453" refreshError="1"/>
      <sheetData sheetId="1454" refreshError="1"/>
      <sheetData sheetId="1455" refreshError="1"/>
      <sheetData sheetId="1456" refreshError="1"/>
      <sheetData sheetId="1457" refreshError="1"/>
      <sheetData sheetId="1458" refreshError="1"/>
      <sheetData sheetId="1459" refreshError="1"/>
      <sheetData sheetId="1460" refreshError="1"/>
      <sheetData sheetId="1461" refreshError="1"/>
      <sheetData sheetId="1462" refreshError="1"/>
      <sheetData sheetId="1463" refreshError="1"/>
      <sheetData sheetId="1464" refreshError="1"/>
      <sheetData sheetId="1465" refreshError="1"/>
      <sheetData sheetId="1466" refreshError="1"/>
      <sheetData sheetId="1467" refreshError="1"/>
      <sheetData sheetId="1468" refreshError="1"/>
      <sheetData sheetId="1469" refreshError="1"/>
      <sheetData sheetId="1470" refreshError="1"/>
      <sheetData sheetId="1471" refreshError="1"/>
      <sheetData sheetId="1472" refreshError="1"/>
      <sheetData sheetId="1473" refreshError="1"/>
      <sheetData sheetId="1474" refreshError="1"/>
      <sheetData sheetId="1475" refreshError="1"/>
      <sheetData sheetId="1476" refreshError="1"/>
      <sheetData sheetId="1477" refreshError="1"/>
      <sheetData sheetId="1478" refreshError="1"/>
      <sheetData sheetId="1479" refreshError="1"/>
      <sheetData sheetId="1480" refreshError="1"/>
      <sheetData sheetId="1481" refreshError="1"/>
      <sheetData sheetId="1482" refreshError="1"/>
      <sheetData sheetId="1483" refreshError="1"/>
      <sheetData sheetId="1484" refreshError="1"/>
      <sheetData sheetId="1485" refreshError="1"/>
      <sheetData sheetId="1486" refreshError="1"/>
      <sheetData sheetId="1487" refreshError="1"/>
      <sheetData sheetId="1488" refreshError="1"/>
      <sheetData sheetId="1489" refreshError="1"/>
      <sheetData sheetId="1490" refreshError="1"/>
      <sheetData sheetId="1491" refreshError="1"/>
      <sheetData sheetId="1492" refreshError="1"/>
      <sheetData sheetId="1493" refreshError="1"/>
      <sheetData sheetId="1494" refreshError="1"/>
      <sheetData sheetId="1495" refreshError="1"/>
      <sheetData sheetId="1496" refreshError="1"/>
      <sheetData sheetId="1497" refreshError="1"/>
      <sheetData sheetId="1498" refreshError="1"/>
      <sheetData sheetId="1499" refreshError="1"/>
      <sheetData sheetId="1500" refreshError="1"/>
      <sheetData sheetId="1501" refreshError="1"/>
      <sheetData sheetId="1502" refreshError="1"/>
      <sheetData sheetId="1503" refreshError="1"/>
      <sheetData sheetId="1504" refreshError="1"/>
      <sheetData sheetId="1505" refreshError="1"/>
      <sheetData sheetId="1506" refreshError="1"/>
      <sheetData sheetId="1507" refreshError="1"/>
      <sheetData sheetId="1508" refreshError="1"/>
      <sheetData sheetId="1509" refreshError="1"/>
      <sheetData sheetId="1510" refreshError="1"/>
      <sheetData sheetId="1511" refreshError="1"/>
      <sheetData sheetId="1512" refreshError="1"/>
      <sheetData sheetId="1513" refreshError="1"/>
      <sheetData sheetId="1514" refreshError="1"/>
      <sheetData sheetId="1515" refreshError="1"/>
      <sheetData sheetId="1516" refreshError="1"/>
      <sheetData sheetId="1517" refreshError="1"/>
      <sheetData sheetId="1518" refreshError="1"/>
      <sheetData sheetId="1519" refreshError="1"/>
      <sheetData sheetId="1520" refreshError="1"/>
      <sheetData sheetId="1521" refreshError="1"/>
      <sheetData sheetId="1522" refreshError="1"/>
      <sheetData sheetId="1523" refreshError="1"/>
      <sheetData sheetId="1524" refreshError="1"/>
      <sheetData sheetId="1525" refreshError="1"/>
      <sheetData sheetId="1526" refreshError="1"/>
      <sheetData sheetId="1527" refreshError="1"/>
      <sheetData sheetId="1528" refreshError="1"/>
      <sheetData sheetId="1529" refreshError="1"/>
      <sheetData sheetId="1530" refreshError="1"/>
      <sheetData sheetId="1531" refreshError="1"/>
      <sheetData sheetId="1532" refreshError="1"/>
      <sheetData sheetId="1533" refreshError="1"/>
      <sheetData sheetId="1534" refreshError="1"/>
      <sheetData sheetId="1535" refreshError="1"/>
      <sheetData sheetId="1536" refreshError="1"/>
      <sheetData sheetId="1537" refreshError="1"/>
      <sheetData sheetId="1538" refreshError="1"/>
      <sheetData sheetId="1539" refreshError="1"/>
      <sheetData sheetId="1540" refreshError="1"/>
      <sheetData sheetId="1541" refreshError="1"/>
      <sheetData sheetId="1542" refreshError="1"/>
      <sheetData sheetId="1543"/>
      <sheetData sheetId="1544" refreshError="1"/>
      <sheetData sheetId="1545"/>
      <sheetData sheetId="1546" refreshError="1"/>
      <sheetData sheetId="1547" refreshError="1"/>
      <sheetData sheetId="1548" refreshError="1"/>
      <sheetData sheetId="1549" refreshError="1"/>
      <sheetData sheetId="1550" refreshError="1"/>
      <sheetData sheetId="1551" refreshError="1"/>
      <sheetData sheetId="1552" refreshError="1"/>
      <sheetData sheetId="1553" refreshError="1"/>
      <sheetData sheetId="1554"/>
      <sheetData sheetId="1555"/>
      <sheetData sheetId="1556"/>
      <sheetData sheetId="1557"/>
      <sheetData sheetId="1558"/>
      <sheetData sheetId="1559"/>
      <sheetData sheetId="1560"/>
      <sheetData sheetId="1561"/>
      <sheetData sheetId="1562"/>
      <sheetData sheetId="1563"/>
      <sheetData sheetId="1564"/>
      <sheetData sheetId="1565"/>
      <sheetData sheetId="1566"/>
      <sheetData sheetId="1567"/>
      <sheetData sheetId="1568"/>
      <sheetData sheetId="1569"/>
      <sheetData sheetId="1570"/>
      <sheetData sheetId="1571"/>
      <sheetData sheetId="1572"/>
      <sheetData sheetId="1573" refreshError="1"/>
      <sheetData sheetId="1574" refreshError="1"/>
      <sheetData sheetId="1575" refreshError="1"/>
      <sheetData sheetId="1576" refreshError="1"/>
      <sheetData sheetId="1577" refreshError="1"/>
      <sheetData sheetId="1578" refreshError="1"/>
      <sheetData sheetId="1579" refreshError="1"/>
      <sheetData sheetId="1580" refreshError="1"/>
      <sheetData sheetId="1581" refreshError="1"/>
      <sheetData sheetId="1582"/>
      <sheetData sheetId="1583"/>
      <sheetData sheetId="1584"/>
      <sheetData sheetId="1585"/>
      <sheetData sheetId="1586" refreshError="1"/>
      <sheetData sheetId="1587" refreshError="1"/>
      <sheetData sheetId="1588" refreshError="1"/>
      <sheetData sheetId="1589"/>
      <sheetData sheetId="1590"/>
      <sheetData sheetId="1591"/>
      <sheetData sheetId="1592"/>
      <sheetData sheetId="1593"/>
      <sheetData sheetId="1594"/>
      <sheetData sheetId="1595" refreshError="1"/>
      <sheetData sheetId="1596" refreshError="1"/>
      <sheetData sheetId="1597" refreshError="1"/>
      <sheetData sheetId="1598" refreshError="1"/>
      <sheetData sheetId="1599" refreshError="1"/>
      <sheetData sheetId="1600" refreshError="1"/>
      <sheetData sheetId="1601"/>
      <sheetData sheetId="1602"/>
      <sheetData sheetId="1603"/>
      <sheetData sheetId="1604"/>
      <sheetData sheetId="1605"/>
      <sheetData sheetId="1606"/>
      <sheetData sheetId="1607"/>
      <sheetData sheetId="1608"/>
      <sheetData sheetId="1609" refreshError="1"/>
      <sheetData sheetId="1610" refreshError="1"/>
      <sheetData sheetId="1611" refreshError="1"/>
      <sheetData sheetId="1612" refreshError="1"/>
      <sheetData sheetId="1613" refreshError="1"/>
      <sheetData sheetId="1614" refreshError="1"/>
      <sheetData sheetId="1615" refreshError="1"/>
      <sheetData sheetId="1616" refreshError="1"/>
      <sheetData sheetId="1617" refreshError="1"/>
      <sheetData sheetId="1618" refreshError="1"/>
      <sheetData sheetId="1619" refreshError="1"/>
      <sheetData sheetId="1620" refreshError="1"/>
      <sheetData sheetId="1621" refreshError="1"/>
      <sheetData sheetId="1622" refreshError="1"/>
      <sheetData sheetId="1623" refreshError="1"/>
      <sheetData sheetId="1624" refreshError="1"/>
      <sheetData sheetId="1625" refreshError="1"/>
      <sheetData sheetId="1626" refreshError="1"/>
      <sheetData sheetId="1627" refreshError="1"/>
      <sheetData sheetId="1628" refreshError="1"/>
      <sheetData sheetId="1629" refreshError="1"/>
      <sheetData sheetId="1630"/>
      <sheetData sheetId="1631" refreshError="1"/>
      <sheetData sheetId="1632" refreshError="1"/>
      <sheetData sheetId="1633"/>
      <sheetData sheetId="1634"/>
      <sheetData sheetId="1635"/>
      <sheetData sheetId="1636"/>
      <sheetData sheetId="1637"/>
      <sheetData sheetId="1638" refreshError="1"/>
      <sheetData sheetId="1639" refreshError="1"/>
      <sheetData sheetId="1640"/>
      <sheetData sheetId="1641"/>
      <sheetData sheetId="1642" refreshError="1"/>
      <sheetData sheetId="1643" refreshError="1"/>
      <sheetData sheetId="1644" refreshError="1"/>
      <sheetData sheetId="1645" refreshError="1"/>
      <sheetData sheetId="1646" refreshError="1"/>
      <sheetData sheetId="1647" refreshError="1"/>
      <sheetData sheetId="1648" refreshError="1"/>
      <sheetData sheetId="1649" refreshError="1"/>
      <sheetData sheetId="1650" refreshError="1"/>
      <sheetData sheetId="1651" refreshError="1"/>
      <sheetData sheetId="1652" refreshError="1"/>
      <sheetData sheetId="1653" refreshError="1"/>
      <sheetData sheetId="1654" refreshError="1"/>
      <sheetData sheetId="1655"/>
      <sheetData sheetId="1656"/>
      <sheetData sheetId="1657"/>
      <sheetData sheetId="1658"/>
      <sheetData sheetId="1659"/>
      <sheetData sheetId="1660" refreshError="1"/>
      <sheetData sheetId="1661" refreshError="1"/>
      <sheetData sheetId="1662"/>
      <sheetData sheetId="1663"/>
      <sheetData sheetId="1664"/>
      <sheetData sheetId="1665"/>
      <sheetData sheetId="1666"/>
      <sheetData sheetId="1667" refreshError="1"/>
      <sheetData sheetId="1668"/>
      <sheetData sheetId="1669" refreshError="1"/>
      <sheetData sheetId="1670" refreshError="1"/>
      <sheetData sheetId="1671" refreshError="1"/>
      <sheetData sheetId="1672" refreshError="1"/>
      <sheetData sheetId="1673" refreshError="1"/>
      <sheetData sheetId="1674" refreshError="1"/>
      <sheetData sheetId="1675" refreshError="1"/>
      <sheetData sheetId="1676" refreshError="1"/>
      <sheetData sheetId="1677" refreshError="1"/>
      <sheetData sheetId="1678" refreshError="1"/>
      <sheetData sheetId="1679" refreshError="1"/>
      <sheetData sheetId="1680" refreshError="1"/>
      <sheetData sheetId="1681" refreshError="1"/>
      <sheetData sheetId="1682" refreshError="1"/>
      <sheetData sheetId="1683" refreshError="1"/>
      <sheetData sheetId="1684" refreshError="1"/>
      <sheetData sheetId="1685" refreshError="1"/>
      <sheetData sheetId="1686" refreshError="1"/>
      <sheetData sheetId="1687" refreshError="1"/>
      <sheetData sheetId="1688" refreshError="1"/>
      <sheetData sheetId="1689" refreshError="1"/>
      <sheetData sheetId="1690" refreshError="1"/>
      <sheetData sheetId="1691" refreshError="1"/>
      <sheetData sheetId="1692" refreshError="1"/>
      <sheetData sheetId="1693" refreshError="1"/>
      <sheetData sheetId="1694" refreshError="1"/>
      <sheetData sheetId="1695"/>
      <sheetData sheetId="1696" refreshError="1"/>
      <sheetData sheetId="1697" refreshError="1"/>
      <sheetData sheetId="1698" refreshError="1"/>
      <sheetData sheetId="1699" refreshError="1"/>
      <sheetData sheetId="1700" refreshError="1"/>
      <sheetData sheetId="1701" refreshError="1"/>
      <sheetData sheetId="1702" refreshError="1"/>
      <sheetData sheetId="1703" refreshError="1"/>
      <sheetData sheetId="1704" refreshError="1"/>
      <sheetData sheetId="1705" refreshError="1"/>
      <sheetData sheetId="1706" refreshError="1"/>
      <sheetData sheetId="1707" refreshError="1"/>
      <sheetData sheetId="1708" refreshError="1"/>
      <sheetData sheetId="1709" refreshError="1"/>
      <sheetData sheetId="1710" refreshError="1"/>
      <sheetData sheetId="1711"/>
      <sheetData sheetId="1712"/>
      <sheetData sheetId="1713"/>
      <sheetData sheetId="1714"/>
      <sheetData sheetId="1715"/>
      <sheetData sheetId="1716" refreshError="1"/>
      <sheetData sheetId="1717"/>
      <sheetData sheetId="1718"/>
      <sheetData sheetId="1719"/>
      <sheetData sheetId="1720"/>
      <sheetData sheetId="1721" refreshError="1"/>
      <sheetData sheetId="1722" refreshError="1"/>
      <sheetData sheetId="1723" refreshError="1"/>
      <sheetData sheetId="1724" refreshError="1"/>
      <sheetData sheetId="1725" refreshError="1"/>
      <sheetData sheetId="1726" refreshError="1"/>
      <sheetData sheetId="1727" refreshError="1"/>
      <sheetData sheetId="1728" refreshError="1"/>
      <sheetData sheetId="1729" refreshError="1"/>
      <sheetData sheetId="1730" refreshError="1"/>
      <sheetData sheetId="1731" refreshError="1"/>
      <sheetData sheetId="1732" refreshError="1"/>
      <sheetData sheetId="1733" refreshError="1"/>
      <sheetData sheetId="1734" refreshError="1"/>
      <sheetData sheetId="1735" refreshError="1"/>
      <sheetData sheetId="1736" refreshError="1"/>
      <sheetData sheetId="1737" refreshError="1"/>
      <sheetData sheetId="1738" refreshError="1"/>
      <sheetData sheetId="1739" refreshError="1"/>
      <sheetData sheetId="1740" refreshError="1"/>
      <sheetData sheetId="1741"/>
      <sheetData sheetId="1742" refreshError="1"/>
      <sheetData sheetId="1743" refreshError="1"/>
      <sheetData sheetId="1744" refreshError="1"/>
      <sheetData sheetId="1745"/>
      <sheetData sheetId="1746" refreshError="1"/>
      <sheetData sheetId="1747" refreshError="1"/>
      <sheetData sheetId="1748" refreshError="1"/>
      <sheetData sheetId="1749" refreshError="1"/>
      <sheetData sheetId="1750" refreshError="1"/>
      <sheetData sheetId="1751" refreshError="1"/>
      <sheetData sheetId="1752" refreshError="1"/>
      <sheetData sheetId="1753" refreshError="1"/>
      <sheetData sheetId="1754" refreshError="1"/>
      <sheetData sheetId="1755" refreshError="1"/>
      <sheetData sheetId="1756" refreshError="1"/>
      <sheetData sheetId="1757" refreshError="1"/>
      <sheetData sheetId="1758" refreshError="1"/>
      <sheetData sheetId="1759" refreshError="1"/>
      <sheetData sheetId="1760" refreshError="1"/>
      <sheetData sheetId="1761" refreshError="1"/>
      <sheetData sheetId="1762" refreshError="1"/>
      <sheetData sheetId="1763" refreshError="1"/>
      <sheetData sheetId="1764" refreshError="1"/>
      <sheetData sheetId="1765" refreshError="1"/>
      <sheetData sheetId="1766" refreshError="1"/>
      <sheetData sheetId="1767" refreshError="1"/>
      <sheetData sheetId="1768" refreshError="1"/>
      <sheetData sheetId="1769" refreshError="1"/>
      <sheetData sheetId="1770" refreshError="1"/>
      <sheetData sheetId="1771" refreshError="1"/>
      <sheetData sheetId="1772" refreshError="1"/>
      <sheetData sheetId="1773" refreshError="1"/>
      <sheetData sheetId="1774" refreshError="1"/>
      <sheetData sheetId="1775" refreshError="1"/>
      <sheetData sheetId="1776" refreshError="1"/>
      <sheetData sheetId="1777" refreshError="1"/>
      <sheetData sheetId="1778" refreshError="1"/>
      <sheetData sheetId="1779" refreshError="1"/>
      <sheetData sheetId="1780" refreshError="1"/>
      <sheetData sheetId="1781" refreshError="1"/>
      <sheetData sheetId="1782" refreshError="1"/>
      <sheetData sheetId="1783" refreshError="1"/>
      <sheetData sheetId="1784" refreshError="1"/>
      <sheetData sheetId="1785" refreshError="1"/>
      <sheetData sheetId="1786" refreshError="1"/>
      <sheetData sheetId="1787" refreshError="1"/>
      <sheetData sheetId="1788" refreshError="1"/>
      <sheetData sheetId="1789" refreshError="1"/>
      <sheetData sheetId="1790" refreshError="1"/>
      <sheetData sheetId="1791" refreshError="1"/>
      <sheetData sheetId="1792" refreshError="1"/>
      <sheetData sheetId="1793" refreshError="1"/>
      <sheetData sheetId="1794" refreshError="1"/>
      <sheetData sheetId="1795" refreshError="1"/>
      <sheetData sheetId="1796" refreshError="1"/>
      <sheetData sheetId="1797" refreshError="1"/>
      <sheetData sheetId="1798" refreshError="1"/>
      <sheetData sheetId="1799" refreshError="1"/>
      <sheetData sheetId="1800" refreshError="1"/>
      <sheetData sheetId="1801" refreshError="1"/>
      <sheetData sheetId="1802" refreshError="1"/>
      <sheetData sheetId="1803" refreshError="1"/>
      <sheetData sheetId="1804" refreshError="1"/>
      <sheetData sheetId="1805" refreshError="1"/>
      <sheetData sheetId="1806" refreshError="1"/>
      <sheetData sheetId="1807" refreshError="1"/>
      <sheetData sheetId="1808" refreshError="1"/>
      <sheetData sheetId="1809" refreshError="1"/>
      <sheetData sheetId="1810" refreshError="1"/>
      <sheetData sheetId="1811" refreshError="1"/>
      <sheetData sheetId="1812" refreshError="1"/>
      <sheetData sheetId="1813" refreshError="1"/>
      <sheetData sheetId="1814" refreshError="1"/>
      <sheetData sheetId="1815" refreshError="1"/>
      <sheetData sheetId="1816" refreshError="1"/>
      <sheetData sheetId="1817" refreshError="1"/>
      <sheetData sheetId="1818" refreshError="1"/>
      <sheetData sheetId="1819" refreshError="1"/>
      <sheetData sheetId="1820" refreshError="1"/>
      <sheetData sheetId="1821" refreshError="1"/>
      <sheetData sheetId="1822" refreshError="1"/>
      <sheetData sheetId="1823" refreshError="1"/>
      <sheetData sheetId="1824" refreshError="1"/>
      <sheetData sheetId="1825" refreshError="1"/>
      <sheetData sheetId="1826" refreshError="1"/>
      <sheetData sheetId="1827" refreshError="1"/>
      <sheetData sheetId="1828" refreshError="1"/>
      <sheetData sheetId="1829" refreshError="1"/>
      <sheetData sheetId="1830" refreshError="1"/>
      <sheetData sheetId="1831" refreshError="1"/>
      <sheetData sheetId="1832" refreshError="1"/>
      <sheetData sheetId="1833" refreshError="1"/>
      <sheetData sheetId="1834" refreshError="1"/>
      <sheetData sheetId="1835" refreshError="1"/>
      <sheetData sheetId="1836" refreshError="1"/>
      <sheetData sheetId="1837" refreshError="1"/>
      <sheetData sheetId="1838" refreshError="1"/>
      <sheetData sheetId="1839" refreshError="1"/>
      <sheetData sheetId="1840" refreshError="1"/>
      <sheetData sheetId="1841" refreshError="1"/>
      <sheetData sheetId="1842"/>
      <sheetData sheetId="1843"/>
      <sheetData sheetId="1844"/>
      <sheetData sheetId="1845"/>
      <sheetData sheetId="1846"/>
      <sheetData sheetId="1847"/>
      <sheetData sheetId="1848"/>
      <sheetData sheetId="1849"/>
      <sheetData sheetId="1850" refreshError="1"/>
      <sheetData sheetId="1851" refreshError="1"/>
      <sheetData sheetId="1852" refreshError="1"/>
      <sheetData sheetId="1853" refreshError="1"/>
      <sheetData sheetId="1854" refreshError="1"/>
      <sheetData sheetId="1855" refreshError="1"/>
      <sheetData sheetId="1856"/>
      <sheetData sheetId="1857"/>
      <sheetData sheetId="1858"/>
      <sheetData sheetId="1859" refreshError="1"/>
      <sheetData sheetId="1860" refreshError="1"/>
      <sheetData sheetId="1861" refreshError="1"/>
      <sheetData sheetId="1862" refreshError="1"/>
      <sheetData sheetId="1863" refreshError="1"/>
      <sheetData sheetId="1864" refreshError="1"/>
      <sheetData sheetId="1865" refreshError="1"/>
      <sheetData sheetId="1866" refreshError="1"/>
      <sheetData sheetId="1867" refreshError="1"/>
      <sheetData sheetId="1868" refreshError="1"/>
      <sheetData sheetId="1869" refreshError="1"/>
      <sheetData sheetId="1870" refreshError="1"/>
      <sheetData sheetId="1871" refreshError="1"/>
      <sheetData sheetId="1872" refreshError="1"/>
      <sheetData sheetId="1873" refreshError="1"/>
      <sheetData sheetId="1874" refreshError="1"/>
      <sheetData sheetId="1875" refreshError="1"/>
      <sheetData sheetId="1876" refreshError="1"/>
      <sheetData sheetId="1877" refreshError="1"/>
      <sheetData sheetId="1878" refreshError="1"/>
      <sheetData sheetId="1879" refreshError="1"/>
      <sheetData sheetId="1880" refreshError="1"/>
      <sheetData sheetId="1881" refreshError="1"/>
      <sheetData sheetId="1882" refreshError="1"/>
      <sheetData sheetId="1883" refreshError="1"/>
      <sheetData sheetId="1884" refreshError="1"/>
      <sheetData sheetId="1885" refreshError="1"/>
      <sheetData sheetId="1886" refreshError="1"/>
      <sheetData sheetId="1887" refreshError="1"/>
      <sheetData sheetId="1888" refreshError="1"/>
      <sheetData sheetId="1889"/>
      <sheetData sheetId="1890"/>
      <sheetData sheetId="1891" refreshError="1"/>
      <sheetData sheetId="1892"/>
      <sheetData sheetId="1893" refreshError="1"/>
      <sheetData sheetId="1894" refreshError="1"/>
      <sheetData sheetId="1895" refreshError="1"/>
      <sheetData sheetId="1896" refreshError="1"/>
      <sheetData sheetId="1897" refreshError="1"/>
      <sheetData sheetId="1898" refreshError="1"/>
      <sheetData sheetId="1899" refreshError="1"/>
      <sheetData sheetId="1900" refreshError="1"/>
      <sheetData sheetId="1901" refreshError="1"/>
      <sheetData sheetId="1902" refreshError="1"/>
      <sheetData sheetId="1903" refreshError="1"/>
      <sheetData sheetId="1904" refreshError="1"/>
      <sheetData sheetId="1905" refreshError="1"/>
      <sheetData sheetId="1906" refreshError="1"/>
      <sheetData sheetId="1907" refreshError="1"/>
      <sheetData sheetId="1908" refreshError="1"/>
      <sheetData sheetId="1909" refreshError="1"/>
      <sheetData sheetId="1910" refreshError="1"/>
      <sheetData sheetId="1911" refreshError="1"/>
      <sheetData sheetId="1912" refreshError="1"/>
      <sheetData sheetId="1913" refreshError="1"/>
      <sheetData sheetId="1914" refreshError="1"/>
      <sheetData sheetId="1915" refreshError="1"/>
      <sheetData sheetId="1916" refreshError="1"/>
      <sheetData sheetId="1917" refreshError="1"/>
      <sheetData sheetId="1918" refreshError="1"/>
      <sheetData sheetId="1919" refreshError="1"/>
      <sheetData sheetId="1920" refreshError="1"/>
      <sheetData sheetId="1921" refreshError="1"/>
      <sheetData sheetId="1922" refreshError="1"/>
      <sheetData sheetId="1923" refreshError="1"/>
      <sheetData sheetId="1924" refreshError="1"/>
      <sheetData sheetId="1925" refreshError="1"/>
      <sheetData sheetId="1926" refreshError="1"/>
      <sheetData sheetId="1927" refreshError="1"/>
      <sheetData sheetId="1928" refreshError="1"/>
      <sheetData sheetId="1929" refreshError="1"/>
      <sheetData sheetId="1930" refreshError="1"/>
      <sheetData sheetId="1931" refreshError="1"/>
      <sheetData sheetId="1932" refreshError="1"/>
      <sheetData sheetId="1933" refreshError="1"/>
      <sheetData sheetId="1934" refreshError="1"/>
      <sheetData sheetId="1935" refreshError="1"/>
      <sheetData sheetId="1936" refreshError="1"/>
      <sheetData sheetId="1937" refreshError="1"/>
      <sheetData sheetId="1938" refreshError="1"/>
      <sheetData sheetId="1939" refreshError="1"/>
      <sheetData sheetId="1940" refreshError="1"/>
      <sheetData sheetId="1941" refreshError="1"/>
      <sheetData sheetId="1942" refreshError="1"/>
      <sheetData sheetId="1943" refreshError="1"/>
      <sheetData sheetId="1944" refreshError="1"/>
      <sheetData sheetId="1945" refreshError="1"/>
      <sheetData sheetId="1946" refreshError="1"/>
      <sheetData sheetId="1947" refreshError="1"/>
      <sheetData sheetId="1948" refreshError="1"/>
      <sheetData sheetId="1949" refreshError="1"/>
      <sheetData sheetId="1950" refreshError="1"/>
      <sheetData sheetId="1951" refreshError="1"/>
      <sheetData sheetId="1952" refreshError="1"/>
      <sheetData sheetId="1953" refreshError="1"/>
      <sheetData sheetId="1954" refreshError="1"/>
      <sheetData sheetId="1955" refreshError="1"/>
      <sheetData sheetId="1956" refreshError="1"/>
      <sheetData sheetId="1957" refreshError="1"/>
      <sheetData sheetId="1958" refreshError="1"/>
      <sheetData sheetId="1959" refreshError="1"/>
      <sheetData sheetId="1960" refreshError="1"/>
      <sheetData sheetId="1961" refreshError="1"/>
      <sheetData sheetId="1962" refreshError="1"/>
      <sheetData sheetId="1963"/>
      <sheetData sheetId="1964" refreshError="1"/>
      <sheetData sheetId="1965" refreshError="1"/>
      <sheetData sheetId="1966" refreshError="1"/>
      <sheetData sheetId="1967" refreshError="1"/>
      <sheetData sheetId="1968" refreshError="1"/>
      <sheetData sheetId="1969" refreshError="1"/>
      <sheetData sheetId="1970" refreshError="1"/>
      <sheetData sheetId="1971" refreshError="1"/>
      <sheetData sheetId="1972" refreshError="1"/>
      <sheetData sheetId="1973" refreshError="1"/>
      <sheetData sheetId="1974" refreshError="1"/>
      <sheetData sheetId="1975" refreshError="1"/>
      <sheetData sheetId="1976" refreshError="1"/>
      <sheetData sheetId="1977" refreshError="1"/>
      <sheetData sheetId="1978"/>
      <sheetData sheetId="1979"/>
      <sheetData sheetId="1980"/>
      <sheetData sheetId="1981" refreshError="1"/>
      <sheetData sheetId="1982" refreshError="1"/>
      <sheetData sheetId="1983" refreshError="1"/>
      <sheetData sheetId="1984" refreshError="1"/>
      <sheetData sheetId="1985" refreshError="1"/>
      <sheetData sheetId="1986" refreshError="1"/>
      <sheetData sheetId="1987" refreshError="1"/>
      <sheetData sheetId="1988" refreshError="1"/>
      <sheetData sheetId="1989" refreshError="1"/>
      <sheetData sheetId="1990" refreshError="1"/>
      <sheetData sheetId="1991" refreshError="1"/>
      <sheetData sheetId="1992" refreshError="1"/>
      <sheetData sheetId="1993" refreshError="1"/>
      <sheetData sheetId="1994"/>
      <sheetData sheetId="1995"/>
      <sheetData sheetId="1996"/>
      <sheetData sheetId="1997" refreshError="1"/>
      <sheetData sheetId="1998"/>
      <sheetData sheetId="1999" refreshError="1"/>
      <sheetData sheetId="2000" refreshError="1"/>
      <sheetData sheetId="2001" refreshError="1"/>
      <sheetData sheetId="2002" refreshError="1"/>
      <sheetData sheetId="2003" refreshError="1"/>
      <sheetData sheetId="2004" refreshError="1"/>
      <sheetData sheetId="2005" refreshError="1"/>
      <sheetData sheetId="2006" refreshError="1"/>
      <sheetData sheetId="2007" refreshError="1"/>
      <sheetData sheetId="2008" refreshError="1"/>
      <sheetData sheetId="2009" refreshError="1"/>
      <sheetData sheetId="2010" refreshError="1"/>
      <sheetData sheetId="2011" refreshError="1"/>
      <sheetData sheetId="2012" refreshError="1"/>
      <sheetData sheetId="2013" refreshError="1"/>
      <sheetData sheetId="2014" refreshError="1"/>
      <sheetData sheetId="2015" refreshError="1"/>
      <sheetData sheetId="2016" refreshError="1"/>
      <sheetData sheetId="2017" refreshError="1"/>
      <sheetData sheetId="2018" refreshError="1"/>
      <sheetData sheetId="2019" refreshError="1"/>
      <sheetData sheetId="2020" refreshError="1"/>
      <sheetData sheetId="2021"/>
      <sheetData sheetId="2022" refreshError="1"/>
      <sheetData sheetId="2023" refreshError="1"/>
      <sheetData sheetId="2024" refreshError="1"/>
      <sheetData sheetId="2025" refreshError="1"/>
      <sheetData sheetId="2026" refreshError="1"/>
      <sheetData sheetId="2027" refreshError="1"/>
      <sheetData sheetId="2028" refreshError="1"/>
      <sheetData sheetId="2029" refreshError="1"/>
      <sheetData sheetId="2030" refreshError="1"/>
      <sheetData sheetId="2031" refreshError="1"/>
      <sheetData sheetId="2032" refreshError="1"/>
      <sheetData sheetId="2033" refreshError="1"/>
      <sheetData sheetId="2034" refreshError="1"/>
      <sheetData sheetId="2035" refreshError="1"/>
      <sheetData sheetId="2036" refreshError="1"/>
      <sheetData sheetId="2037" refreshError="1"/>
      <sheetData sheetId="2038" refreshError="1"/>
      <sheetData sheetId="2039" refreshError="1"/>
      <sheetData sheetId="2040" refreshError="1"/>
      <sheetData sheetId="2041" refreshError="1"/>
      <sheetData sheetId="2042" refreshError="1"/>
      <sheetData sheetId="2043" refreshError="1"/>
      <sheetData sheetId="2044" refreshError="1"/>
      <sheetData sheetId="2045" refreshError="1"/>
      <sheetData sheetId="2046" refreshError="1"/>
      <sheetData sheetId="2047" refreshError="1"/>
      <sheetData sheetId="2048" refreshError="1"/>
      <sheetData sheetId="2049" refreshError="1"/>
      <sheetData sheetId="2050" refreshError="1"/>
      <sheetData sheetId="2051" refreshError="1"/>
      <sheetData sheetId="2052" refreshError="1"/>
      <sheetData sheetId="2053" refreshError="1"/>
      <sheetData sheetId="2054" refreshError="1"/>
      <sheetData sheetId="2055" refreshError="1"/>
      <sheetData sheetId="2056" refreshError="1"/>
      <sheetData sheetId="2057" refreshError="1"/>
      <sheetData sheetId="2058" refreshError="1"/>
      <sheetData sheetId="2059" refreshError="1"/>
      <sheetData sheetId="2060" refreshError="1"/>
      <sheetData sheetId="2061" refreshError="1"/>
      <sheetData sheetId="2062" refreshError="1"/>
      <sheetData sheetId="2063" refreshError="1"/>
      <sheetData sheetId="2064" refreshError="1"/>
      <sheetData sheetId="2065" refreshError="1"/>
      <sheetData sheetId="2066" refreshError="1"/>
      <sheetData sheetId="2067" refreshError="1"/>
      <sheetData sheetId="2068" refreshError="1"/>
      <sheetData sheetId="2069" refreshError="1"/>
      <sheetData sheetId="2070" refreshError="1"/>
      <sheetData sheetId="2071" refreshError="1"/>
      <sheetData sheetId="2072" refreshError="1"/>
      <sheetData sheetId="2073" refreshError="1"/>
      <sheetData sheetId="2074" refreshError="1"/>
      <sheetData sheetId="2075" refreshError="1"/>
      <sheetData sheetId="2076" refreshError="1"/>
      <sheetData sheetId="2077" refreshError="1"/>
      <sheetData sheetId="2078" refreshError="1"/>
      <sheetData sheetId="2079" refreshError="1"/>
      <sheetData sheetId="2080" refreshError="1"/>
      <sheetData sheetId="2081" refreshError="1"/>
      <sheetData sheetId="2082" refreshError="1"/>
      <sheetData sheetId="2083" refreshError="1"/>
      <sheetData sheetId="2084" refreshError="1"/>
      <sheetData sheetId="2085" refreshError="1"/>
      <sheetData sheetId="2086" refreshError="1"/>
      <sheetData sheetId="2087" refreshError="1"/>
      <sheetData sheetId="2088" refreshError="1"/>
      <sheetData sheetId="2089" refreshError="1"/>
      <sheetData sheetId="2090" refreshError="1"/>
      <sheetData sheetId="2091" refreshError="1"/>
      <sheetData sheetId="2092" refreshError="1"/>
      <sheetData sheetId="2093" refreshError="1"/>
      <sheetData sheetId="2094" refreshError="1"/>
      <sheetData sheetId="2095" refreshError="1"/>
      <sheetData sheetId="2096" refreshError="1"/>
      <sheetData sheetId="2097" refreshError="1"/>
      <sheetData sheetId="2098" refreshError="1"/>
      <sheetData sheetId="2099" refreshError="1"/>
      <sheetData sheetId="2100" refreshError="1"/>
      <sheetData sheetId="2101" refreshError="1"/>
      <sheetData sheetId="2102" refreshError="1"/>
      <sheetData sheetId="2103" refreshError="1"/>
      <sheetData sheetId="2104" refreshError="1"/>
      <sheetData sheetId="2105" refreshError="1"/>
      <sheetData sheetId="2106" refreshError="1"/>
      <sheetData sheetId="2107" refreshError="1"/>
      <sheetData sheetId="2108" refreshError="1"/>
      <sheetData sheetId="2109" refreshError="1"/>
      <sheetData sheetId="2110" refreshError="1"/>
      <sheetData sheetId="2111" refreshError="1"/>
      <sheetData sheetId="2112" refreshError="1"/>
      <sheetData sheetId="2113" refreshError="1"/>
      <sheetData sheetId="2114" refreshError="1"/>
      <sheetData sheetId="2115" refreshError="1"/>
      <sheetData sheetId="2116" refreshError="1"/>
      <sheetData sheetId="2117" refreshError="1"/>
      <sheetData sheetId="2118" refreshError="1"/>
      <sheetData sheetId="2119" refreshError="1"/>
      <sheetData sheetId="2120" refreshError="1"/>
      <sheetData sheetId="2121" refreshError="1"/>
      <sheetData sheetId="2122" refreshError="1"/>
      <sheetData sheetId="2123" refreshError="1"/>
      <sheetData sheetId="2124" refreshError="1"/>
      <sheetData sheetId="2125" refreshError="1"/>
      <sheetData sheetId="2126" refreshError="1"/>
      <sheetData sheetId="2127" refreshError="1"/>
      <sheetData sheetId="2128" refreshError="1"/>
      <sheetData sheetId="2129" refreshError="1"/>
      <sheetData sheetId="2130" refreshError="1"/>
      <sheetData sheetId="2131" refreshError="1"/>
      <sheetData sheetId="2132" refreshError="1"/>
      <sheetData sheetId="2133" refreshError="1"/>
      <sheetData sheetId="2134" refreshError="1"/>
      <sheetData sheetId="2135" refreshError="1"/>
      <sheetData sheetId="2136" refreshError="1"/>
      <sheetData sheetId="2137" refreshError="1"/>
      <sheetData sheetId="2138" refreshError="1"/>
      <sheetData sheetId="2139" refreshError="1"/>
      <sheetData sheetId="2140" refreshError="1"/>
      <sheetData sheetId="2141" refreshError="1"/>
      <sheetData sheetId="2142" refreshError="1"/>
      <sheetData sheetId="2143" refreshError="1"/>
      <sheetData sheetId="2144" refreshError="1"/>
      <sheetData sheetId="2145" refreshError="1"/>
      <sheetData sheetId="2146" refreshError="1"/>
      <sheetData sheetId="2147" refreshError="1"/>
      <sheetData sheetId="2148" refreshError="1"/>
      <sheetData sheetId="2149" refreshError="1"/>
      <sheetData sheetId="2150" refreshError="1"/>
      <sheetData sheetId="2151" refreshError="1"/>
      <sheetData sheetId="2152" refreshError="1"/>
      <sheetData sheetId="2153" refreshError="1"/>
      <sheetData sheetId="2154" refreshError="1"/>
      <sheetData sheetId="2155" refreshError="1"/>
      <sheetData sheetId="2156" refreshError="1"/>
      <sheetData sheetId="2157" refreshError="1"/>
      <sheetData sheetId="2158" refreshError="1"/>
      <sheetData sheetId="2159" refreshError="1"/>
      <sheetData sheetId="2160" refreshError="1"/>
      <sheetData sheetId="2161" refreshError="1"/>
      <sheetData sheetId="2162" refreshError="1"/>
      <sheetData sheetId="2163" refreshError="1"/>
      <sheetData sheetId="2164" refreshError="1"/>
      <sheetData sheetId="2165" refreshError="1"/>
      <sheetData sheetId="2166" refreshError="1"/>
      <sheetData sheetId="2167" refreshError="1"/>
      <sheetData sheetId="2168" refreshError="1"/>
      <sheetData sheetId="2169" refreshError="1"/>
      <sheetData sheetId="2170" refreshError="1"/>
      <sheetData sheetId="2171" refreshError="1"/>
      <sheetData sheetId="2172" refreshError="1"/>
      <sheetData sheetId="2173" refreshError="1"/>
      <sheetData sheetId="2174" refreshError="1"/>
      <sheetData sheetId="2175" refreshError="1"/>
      <sheetData sheetId="2176" refreshError="1"/>
      <sheetData sheetId="2177" refreshError="1"/>
      <sheetData sheetId="2178" refreshError="1"/>
      <sheetData sheetId="2179" refreshError="1"/>
      <sheetData sheetId="2180" refreshError="1"/>
      <sheetData sheetId="2181" refreshError="1"/>
      <sheetData sheetId="2182" refreshError="1"/>
      <sheetData sheetId="2183" refreshError="1"/>
      <sheetData sheetId="2184" refreshError="1"/>
      <sheetData sheetId="2185" refreshError="1"/>
      <sheetData sheetId="2186" refreshError="1"/>
      <sheetData sheetId="2187" refreshError="1"/>
      <sheetData sheetId="2188" refreshError="1"/>
      <sheetData sheetId="2189" refreshError="1"/>
      <sheetData sheetId="2190" refreshError="1"/>
      <sheetData sheetId="2191" refreshError="1"/>
      <sheetData sheetId="2192" refreshError="1"/>
      <sheetData sheetId="2193" refreshError="1"/>
      <sheetData sheetId="2194" refreshError="1"/>
      <sheetData sheetId="2195" refreshError="1"/>
      <sheetData sheetId="2196" refreshError="1"/>
      <sheetData sheetId="2197" refreshError="1"/>
      <sheetData sheetId="2198" refreshError="1"/>
      <sheetData sheetId="2199" refreshError="1"/>
      <sheetData sheetId="2200" refreshError="1"/>
      <sheetData sheetId="2201" refreshError="1"/>
      <sheetData sheetId="2202" refreshError="1"/>
      <sheetData sheetId="2203" refreshError="1"/>
      <sheetData sheetId="2204" refreshError="1"/>
      <sheetData sheetId="2205" refreshError="1"/>
      <sheetData sheetId="2206" refreshError="1"/>
      <sheetData sheetId="2207" refreshError="1"/>
      <sheetData sheetId="2208" refreshError="1"/>
      <sheetData sheetId="2209" refreshError="1"/>
      <sheetData sheetId="2210" refreshError="1"/>
      <sheetData sheetId="2211" refreshError="1"/>
      <sheetData sheetId="2212" refreshError="1"/>
      <sheetData sheetId="2213" refreshError="1"/>
      <sheetData sheetId="2214" refreshError="1"/>
      <sheetData sheetId="2215" refreshError="1"/>
      <sheetData sheetId="2216" refreshError="1"/>
      <sheetData sheetId="2217" refreshError="1"/>
      <sheetData sheetId="2218" refreshError="1"/>
      <sheetData sheetId="2219" refreshError="1"/>
      <sheetData sheetId="2220" refreshError="1"/>
      <sheetData sheetId="2221"/>
      <sheetData sheetId="2222" refreshError="1"/>
      <sheetData sheetId="2223" refreshError="1"/>
      <sheetData sheetId="2224" refreshError="1"/>
      <sheetData sheetId="2225" refreshError="1"/>
      <sheetData sheetId="2226" refreshError="1"/>
      <sheetData sheetId="2227" refreshError="1"/>
      <sheetData sheetId="2228" refreshError="1"/>
      <sheetData sheetId="2229" refreshError="1"/>
      <sheetData sheetId="2230" refreshError="1"/>
      <sheetData sheetId="2231" refreshError="1"/>
      <sheetData sheetId="2232" refreshError="1"/>
      <sheetData sheetId="2233" refreshError="1"/>
      <sheetData sheetId="2234" refreshError="1"/>
      <sheetData sheetId="2235" refreshError="1"/>
      <sheetData sheetId="2236" refreshError="1"/>
      <sheetData sheetId="2237" refreshError="1"/>
      <sheetData sheetId="2238" refreshError="1"/>
      <sheetData sheetId="2239" refreshError="1"/>
      <sheetData sheetId="2240" refreshError="1"/>
      <sheetData sheetId="2241" refreshError="1"/>
      <sheetData sheetId="2242" refreshError="1"/>
      <sheetData sheetId="2243" refreshError="1"/>
      <sheetData sheetId="2244" refreshError="1"/>
      <sheetData sheetId="2245" refreshError="1"/>
      <sheetData sheetId="2246" refreshError="1"/>
      <sheetData sheetId="2247" refreshError="1"/>
      <sheetData sheetId="2248"/>
      <sheetData sheetId="2249"/>
      <sheetData sheetId="2250"/>
      <sheetData sheetId="2251"/>
      <sheetData sheetId="2252"/>
      <sheetData sheetId="2253"/>
      <sheetData sheetId="2254"/>
      <sheetData sheetId="2255"/>
      <sheetData sheetId="2256"/>
      <sheetData sheetId="2257"/>
      <sheetData sheetId="2258"/>
      <sheetData sheetId="2259"/>
      <sheetData sheetId="2260"/>
      <sheetData sheetId="2261"/>
      <sheetData sheetId="2262"/>
      <sheetData sheetId="2263" refreshError="1"/>
      <sheetData sheetId="2264" refreshError="1"/>
      <sheetData sheetId="2265" refreshError="1"/>
      <sheetData sheetId="2266" refreshError="1"/>
      <sheetData sheetId="2267" refreshError="1"/>
      <sheetData sheetId="2268" refreshError="1"/>
      <sheetData sheetId="2269" refreshError="1"/>
      <sheetData sheetId="2270" refreshError="1"/>
      <sheetData sheetId="2271" refreshError="1"/>
      <sheetData sheetId="2272" refreshError="1"/>
      <sheetData sheetId="2273" refreshError="1"/>
      <sheetData sheetId="2274"/>
      <sheetData sheetId="2275" refreshError="1"/>
      <sheetData sheetId="2276" refreshError="1"/>
      <sheetData sheetId="2277" refreshError="1"/>
      <sheetData sheetId="2278" refreshError="1"/>
      <sheetData sheetId="2279" refreshError="1"/>
      <sheetData sheetId="2280" refreshError="1"/>
      <sheetData sheetId="2281" refreshError="1"/>
      <sheetData sheetId="2282" refreshError="1"/>
      <sheetData sheetId="2283" refreshError="1"/>
      <sheetData sheetId="2284" refreshError="1"/>
      <sheetData sheetId="2285" refreshError="1"/>
      <sheetData sheetId="2286" refreshError="1"/>
      <sheetData sheetId="2287" refreshError="1"/>
      <sheetData sheetId="2288" refreshError="1"/>
      <sheetData sheetId="2289" refreshError="1"/>
      <sheetData sheetId="2290" refreshError="1"/>
      <sheetData sheetId="2291" refreshError="1"/>
      <sheetData sheetId="2292" refreshError="1"/>
      <sheetData sheetId="2293" refreshError="1"/>
      <sheetData sheetId="2294" refreshError="1"/>
      <sheetData sheetId="2295" refreshError="1"/>
      <sheetData sheetId="2296" refreshError="1"/>
      <sheetData sheetId="2297" refreshError="1"/>
      <sheetData sheetId="2298" refreshError="1"/>
      <sheetData sheetId="2299" refreshError="1"/>
      <sheetData sheetId="2300" refreshError="1"/>
      <sheetData sheetId="2301" refreshError="1"/>
      <sheetData sheetId="2302" refreshError="1"/>
      <sheetData sheetId="2303" refreshError="1"/>
      <sheetData sheetId="2304" refreshError="1"/>
      <sheetData sheetId="2305" refreshError="1"/>
      <sheetData sheetId="2306" refreshError="1"/>
      <sheetData sheetId="2307" refreshError="1"/>
      <sheetData sheetId="2308" refreshError="1"/>
      <sheetData sheetId="2309" refreshError="1"/>
      <sheetData sheetId="2310" refreshError="1"/>
      <sheetData sheetId="2311" refreshError="1"/>
      <sheetData sheetId="2312" refreshError="1"/>
      <sheetData sheetId="2313" refreshError="1"/>
      <sheetData sheetId="2314" refreshError="1"/>
      <sheetData sheetId="2315" refreshError="1"/>
      <sheetData sheetId="2316" refreshError="1"/>
      <sheetData sheetId="2317" refreshError="1"/>
      <sheetData sheetId="2318" refreshError="1"/>
      <sheetData sheetId="2319" refreshError="1"/>
      <sheetData sheetId="2320" refreshError="1"/>
      <sheetData sheetId="2321" refreshError="1"/>
      <sheetData sheetId="2322" refreshError="1"/>
      <sheetData sheetId="2323" refreshError="1"/>
      <sheetData sheetId="2324" refreshError="1"/>
      <sheetData sheetId="2325" refreshError="1"/>
      <sheetData sheetId="2326" refreshError="1"/>
      <sheetData sheetId="2327" refreshError="1"/>
      <sheetData sheetId="2328" refreshError="1"/>
      <sheetData sheetId="2329" refreshError="1"/>
      <sheetData sheetId="2330" refreshError="1"/>
      <sheetData sheetId="2331" refreshError="1"/>
      <sheetData sheetId="2332" refreshError="1"/>
      <sheetData sheetId="2333" refreshError="1"/>
      <sheetData sheetId="2334" refreshError="1"/>
      <sheetData sheetId="2335" refreshError="1"/>
      <sheetData sheetId="2336" refreshError="1"/>
      <sheetData sheetId="2337" refreshError="1"/>
      <sheetData sheetId="2338" refreshError="1"/>
      <sheetData sheetId="2339" refreshError="1"/>
      <sheetData sheetId="2340" refreshError="1"/>
      <sheetData sheetId="2341" refreshError="1"/>
      <sheetData sheetId="2342" refreshError="1"/>
      <sheetData sheetId="2343" refreshError="1"/>
      <sheetData sheetId="2344" refreshError="1"/>
      <sheetData sheetId="2345" refreshError="1"/>
      <sheetData sheetId="2346" refreshError="1"/>
      <sheetData sheetId="2347" refreshError="1"/>
      <sheetData sheetId="2348" refreshError="1"/>
      <sheetData sheetId="2349" refreshError="1"/>
      <sheetData sheetId="2350" refreshError="1"/>
      <sheetData sheetId="2351" refreshError="1"/>
      <sheetData sheetId="2352" refreshError="1"/>
      <sheetData sheetId="2353" refreshError="1"/>
      <sheetData sheetId="2354" refreshError="1"/>
      <sheetData sheetId="2355" refreshError="1"/>
      <sheetData sheetId="2356" refreshError="1"/>
      <sheetData sheetId="2357" refreshError="1"/>
      <sheetData sheetId="2358" refreshError="1"/>
      <sheetData sheetId="2359" refreshError="1"/>
      <sheetData sheetId="2360" refreshError="1"/>
      <sheetData sheetId="2361" refreshError="1"/>
      <sheetData sheetId="2362" refreshError="1"/>
      <sheetData sheetId="2363" refreshError="1"/>
      <sheetData sheetId="2364" refreshError="1"/>
      <sheetData sheetId="2365" refreshError="1"/>
      <sheetData sheetId="2366" refreshError="1"/>
      <sheetData sheetId="2367" refreshError="1"/>
      <sheetData sheetId="2368" refreshError="1"/>
      <sheetData sheetId="2369" refreshError="1"/>
      <sheetData sheetId="2370" refreshError="1"/>
      <sheetData sheetId="2371" refreshError="1"/>
      <sheetData sheetId="2372"/>
      <sheetData sheetId="2373"/>
      <sheetData sheetId="2374"/>
      <sheetData sheetId="2375" refreshError="1"/>
      <sheetData sheetId="2376"/>
      <sheetData sheetId="2377" refreshError="1"/>
      <sheetData sheetId="2378" refreshError="1"/>
      <sheetData sheetId="2379" refreshError="1"/>
      <sheetData sheetId="2380"/>
      <sheetData sheetId="2381"/>
      <sheetData sheetId="2382" refreshError="1"/>
      <sheetData sheetId="2383" refreshError="1"/>
      <sheetData sheetId="2384" refreshError="1"/>
      <sheetData sheetId="2385" refreshError="1"/>
      <sheetData sheetId="2386" refreshError="1"/>
      <sheetData sheetId="2387" refreshError="1"/>
      <sheetData sheetId="2388" refreshError="1"/>
      <sheetData sheetId="2389" refreshError="1"/>
      <sheetData sheetId="2390"/>
      <sheetData sheetId="2391" refreshError="1"/>
      <sheetData sheetId="2392" refreshError="1"/>
      <sheetData sheetId="2393" refreshError="1"/>
      <sheetData sheetId="2394"/>
      <sheetData sheetId="2395" refreshError="1"/>
      <sheetData sheetId="2396"/>
      <sheetData sheetId="2397"/>
      <sheetData sheetId="2398"/>
      <sheetData sheetId="2399" refreshError="1"/>
      <sheetData sheetId="2400" refreshError="1"/>
      <sheetData sheetId="2401" refreshError="1"/>
      <sheetData sheetId="2402" refreshError="1"/>
      <sheetData sheetId="2403"/>
      <sheetData sheetId="2404" refreshError="1"/>
      <sheetData sheetId="2405" refreshError="1"/>
      <sheetData sheetId="2406" refreshError="1"/>
      <sheetData sheetId="2407" refreshError="1"/>
      <sheetData sheetId="2408" refreshError="1"/>
      <sheetData sheetId="2409" refreshError="1"/>
      <sheetData sheetId="2410" refreshError="1"/>
      <sheetData sheetId="2411" refreshError="1"/>
      <sheetData sheetId="2412" refreshError="1"/>
      <sheetData sheetId="2413" refreshError="1"/>
      <sheetData sheetId="2414"/>
      <sheetData sheetId="2415"/>
      <sheetData sheetId="2416"/>
      <sheetData sheetId="2417"/>
      <sheetData sheetId="2418"/>
      <sheetData sheetId="2419" refreshError="1"/>
      <sheetData sheetId="2420" refreshError="1"/>
      <sheetData sheetId="2421" refreshError="1"/>
      <sheetData sheetId="2422" refreshError="1"/>
      <sheetData sheetId="2423" refreshError="1"/>
      <sheetData sheetId="2424" refreshError="1"/>
      <sheetData sheetId="2425" refreshError="1"/>
      <sheetData sheetId="2426"/>
      <sheetData sheetId="2427"/>
      <sheetData sheetId="2428" refreshError="1"/>
      <sheetData sheetId="2429" refreshError="1"/>
      <sheetData sheetId="2430" refreshError="1"/>
      <sheetData sheetId="2431" refreshError="1"/>
      <sheetData sheetId="2432" refreshError="1"/>
      <sheetData sheetId="2433" refreshError="1"/>
      <sheetData sheetId="2434" refreshError="1"/>
      <sheetData sheetId="2435"/>
      <sheetData sheetId="2436"/>
      <sheetData sheetId="2437"/>
      <sheetData sheetId="2438"/>
      <sheetData sheetId="2439"/>
      <sheetData sheetId="2440"/>
      <sheetData sheetId="2441"/>
      <sheetData sheetId="2442" refreshError="1"/>
      <sheetData sheetId="2443" refreshError="1"/>
      <sheetData sheetId="2444" refreshError="1"/>
      <sheetData sheetId="2445" refreshError="1"/>
      <sheetData sheetId="2446" refreshError="1"/>
      <sheetData sheetId="2447" refreshError="1"/>
      <sheetData sheetId="2448" refreshError="1"/>
      <sheetData sheetId="2449" refreshError="1"/>
      <sheetData sheetId="2450" refreshError="1"/>
      <sheetData sheetId="2451" refreshError="1"/>
      <sheetData sheetId="2452" refreshError="1"/>
      <sheetData sheetId="2453" refreshError="1"/>
      <sheetData sheetId="2454" refreshError="1"/>
      <sheetData sheetId="2455" refreshError="1"/>
      <sheetData sheetId="2456" refreshError="1"/>
      <sheetData sheetId="2457" refreshError="1"/>
      <sheetData sheetId="2458" refreshError="1"/>
      <sheetData sheetId="2459" refreshError="1"/>
      <sheetData sheetId="2460" refreshError="1"/>
      <sheetData sheetId="2461" refreshError="1"/>
      <sheetData sheetId="2462" refreshError="1"/>
      <sheetData sheetId="2463" refreshError="1"/>
      <sheetData sheetId="2464" refreshError="1"/>
      <sheetData sheetId="2465" refreshError="1"/>
      <sheetData sheetId="2466" refreshError="1"/>
      <sheetData sheetId="2467" refreshError="1"/>
      <sheetData sheetId="2468" refreshError="1"/>
      <sheetData sheetId="2469" refreshError="1"/>
      <sheetData sheetId="2470" refreshError="1"/>
      <sheetData sheetId="2471" refreshError="1"/>
      <sheetData sheetId="2472" refreshError="1"/>
      <sheetData sheetId="2473" refreshError="1"/>
      <sheetData sheetId="2474" refreshError="1"/>
      <sheetData sheetId="2475" refreshError="1"/>
      <sheetData sheetId="2476" refreshError="1"/>
      <sheetData sheetId="2477" refreshError="1"/>
      <sheetData sheetId="2478" refreshError="1"/>
      <sheetData sheetId="2479" refreshError="1"/>
      <sheetData sheetId="2480" refreshError="1"/>
      <sheetData sheetId="2481" refreshError="1"/>
      <sheetData sheetId="2482" refreshError="1"/>
      <sheetData sheetId="2483" refreshError="1"/>
      <sheetData sheetId="2484" refreshError="1"/>
      <sheetData sheetId="2485" refreshError="1"/>
      <sheetData sheetId="2486" refreshError="1"/>
      <sheetData sheetId="2487" refreshError="1"/>
      <sheetData sheetId="2488" refreshError="1"/>
      <sheetData sheetId="2489" refreshError="1"/>
      <sheetData sheetId="2490" refreshError="1"/>
      <sheetData sheetId="2491" refreshError="1"/>
      <sheetData sheetId="2492" refreshError="1"/>
      <sheetData sheetId="2493" refreshError="1"/>
      <sheetData sheetId="2494" refreshError="1"/>
      <sheetData sheetId="2495" refreshError="1"/>
      <sheetData sheetId="2496" refreshError="1"/>
      <sheetData sheetId="2497" refreshError="1"/>
      <sheetData sheetId="2498" refreshError="1"/>
      <sheetData sheetId="2499" refreshError="1"/>
      <sheetData sheetId="2500" refreshError="1"/>
      <sheetData sheetId="2501"/>
      <sheetData sheetId="2502"/>
      <sheetData sheetId="2503" refreshError="1"/>
      <sheetData sheetId="2504" refreshError="1"/>
      <sheetData sheetId="2505" refreshError="1"/>
      <sheetData sheetId="2506" refreshError="1"/>
      <sheetData sheetId="2507" refreshError="1"/>
      <sheetData sheetId="2508"/>
      <sheetData sheetId="2509" refreshError="1"/>
      <sheetData sheetId="2510" refreshError="1"/>
      <sheetData sheetId="2511" refreshError="1"/>
      <sheetData sheetId="2512" refreshError="1"/>
      <sheetData sheetId="2513" refreshError="1"/>
      <sheetData sheetId="2514"/>
      <sheetData sheetId="2515" refreshError="1"/>
      <sheetData sheetId="2516" refreshError="1"/>
      <sheetData sheetId="2517" refreshError="1"/>
      <sheetData sheetId="2518" refreshError="1"/>
      <sheetData sheetId="2519" refreshError="1"/>
      <sheetData sheetId="2520" refreshError="1"/>
      <sheetData sheetId="2521" refreshError="1"/>
      <sheetData sheetId="2522" refreshError="1"/>
      <sheetData sheetId="2523" refreshError="1"/>
      <sheetData sheetId="2524"/>
      <sheetData sheetId="2525"/>
      <sheetData sheetId="2526"/>
      <sheetData sheetId="2527"/>
      <sheetData sheetId="2528"/>
      <sheetData sheetId="2529"/>
      <sheetData sheetId="2530"/>
      <sheetData sheetId="2531"/>
      <sheetData sheetId="2532"/>
      <sheetData sheetId="2533"/>
      <sheetData sheetId="2534"/>
      <sheetData sheetId="2535"/>
      <sheetData sheetId="2536"/>
      <sheetData sheetId="2537"/>
      <sheetData sheetId="2538"/>
      <sheetData sheetId="2539"/>
      <sheetData sheetId="2540"/>
      <sheetData sheetId="2541"/>
      <sheetData sheetId="2542"/>
      <sheetData sheetId="2543"/>
      <sheetData sheetId="2544"/>
      <sheetData sheetId="2545"/>
      <sheetData sheetId="2546"/>
      <sheetData sheetId="2547"/>
      <sheetData sheetId="2548"/>
      <sheetData sheetId="2549"/>
      <sheetData sheetId="2550" refreshError="1"/>
      <sheetData sheetId="2551" refreshError="1"/>
      <sheetData sheetId="2552" refreshError="1"/>
      <sheetData sheetId="2553" refreshError="1"/>
      <sheetData sheetId="2554" refreshError="1"/>
      <sheetData sheetId="2555"/>
      <sheetData sheetId="2556"/>
      <sheetData sheetId="2557" refreshError="1"/>
      <sheetData sheetId="2558" refreshError="1"/>
      <sheetData sheetId="2559" refreshError="1"/>
      <sheetData sheetId="2560" refreshError="1"/>
      <sheetData sheetId="2561" refreshError="1"/>
      <sheetData sheetId="2562" refreshError="1"/>
      <sheetData sheetId="2563" refreshError="1"/>
      <sheetData sheetId="2564" refreshError="1"/>
      <sheetData sheetId="2565" refreshError="1"/>
      <sheetData sheetId="2566" refreshError="1"/>
      <sheetData sheetId="2567" refreshError="1"/>
      <sheetData sheetId="2568" refreshError="1"/>
      <sheetData sheetId="2569" refreshError="1"/>
      <sheetData sheetId="2570" refreshError="1"/>
      <sheetData sheetId="2571" refreshError="1"/>
      <sheetData sheetId="2572" refreshError="1"/>
      <sheetData sheetId="2573" refreshError="1"/>
      <sheetData sheetId="2574" refreshError="1"/>
      <sheetData sheetId="2575" refreshError="1"/>
      <sheetData sheetId="2576" refreshError="1"/>
      <sheetData sheetId="2577" refreshError="1"/>
      <sheetData sheetId="2578" refreshError="1"/>
      <sheetData sheetId="2579" refreshError="1"/>
      <sheetData sheetId="2580" refreshError="1"/>
      <sheetData sheetId="2581" refreshError="1"/>
      <sheetData sheetId="2582" refreshError="1"/>
      <sheetData sheetId="2583" refreshError="1"/>
      <sheetData sheetId="2584" refreshError="1"/>
      <sheetData sheetId="2585" refreshError="1"/>
      <sheetData sheetId="2586" refreshError="1"/>
      <sheetData sheetId="2587" refreshError="1"/>
      <sheetData sheetId="2588" refreshError="1"/>
      <sheetData sheetId="2589" refreshError="1"/>
      <sheetData sheetId="2590" refreshError="1"/>
      <sheetData sheetId="2591" refreshError="1"/>
      <sheetData sheetId="2592" refreshError="1"/>
      <sheetData sheetId="2593" refreshError="1"/>
      <sheetData sheetId="2594" refreshError="1"/>
      <sheetData sheetId="2595" refreshError="1"/>
      <sheetData sheetId="2596"/>
      <sheetData sheetId="2597"/>
      <sheetData sheetId="2598"/>
      <sheetData sheetId="2599"/>
      <sheetData sheetId="2600"/>
      <sheetData sheetId="2601"/>
      <sheetData sheetId="2602"/>
      <sheetData sheetId="2603"/>
      <sheetData sheetId="2604"/>
      <sheetData sheetId="2605" refreshError="1"/>
      <sheetData sheetId="2606"/>
      <sheetData sheetId="2607" refreshError="1"/>
      <sheetData sheetId="2608" refreshError="1"/>
      <sheetData sheetId="2609" refreshError="1"/>
      <sheetData sheetId="2610" refreshError="1"/>
      <sheetData sheetId="2611" refreshError="1"/>
      <sheetData sheetId="2612" refreshError="1"/>
      <sheetData sheetId="2613" refreshError="1"/>
      <sheetData sheetId="2614" refreshError="1"/>
      <sheetData sheetId="2615" refreshError="1"/>
      <sheetData sheetId="2616" refreshError="1"/>
      <sheetData sheetId="2617" refreshError="1"/>
      <sheetData sheetId="2618" refreshError="1"/>
      <sheetData sheetId="2619" refreshError="1"/>
      <sheetData sheetId="2620" refreshError="1"/>
      <sheetData sheetId="2621" refreshError="1"/>
      <sheetData sheetId="2622" refreshError="1"/>
      <sheetData sheetId="2623" refreshError="1"/>
      <sheetData sheetId="2624" refreshError="1"/>
      <sheetData sheetId="2625" refreshError="1"/>
      <sheetData sheetId="2626" refreshError="1"/>
      <sheetData sheetId="2627" refreshError="1"/>
      <sheetData sheetId="2628" refreshError="1"/>
      <sheetData sheetId="2629" refreshError="1"/>
      <sheetData sheetId="2630" refreshError="1"/>
      <sheetData sheetId="2631" refreshError="1"/>
      <sheetData sheetId="2632" refreshError="1"/>
      <sheetData sheetId="2633" refreshError="1"/>
      <sheetData sheetId="2634" refreshError="1"/>
      <sheetData sheetId="2635" refreshError="1"/>
      <sheetData sheetId="2636" refreshError="1"/>
      <sheetData sheetId="2637" refreshError="1"/>
      <sheetData sheetId="2638" refreshError="1"/>
      <sheetData sheetId="2639" refreshError="1"/>
      <sheetData sheetId="2640" refreshError="1"/>
      <sheetData sheetId="2641" refreshError="1"/>
      <sheetData sheetId="2642" refreshError="1"/>
      <sheetData sheetId="2643" refreshError="1"/>
      <sheetData sheetId="2644" refreshError="1"/>
      <sheetData sheetId="2645" refreshError="1"/>
      <sheetData sheetId="2646" refreshError="1"/>
      <sheetData sheetId="2647" refreshError="1"/>
      <sheetData sheetId="2648" refreshError="1"/>
      <sheetData sheetId="2649" refreshError="1"/>
      <sheetData sheetId="2650" refreshError="1"/>
      <sheetData sheetId="2651" refreshError="1"/>
      <sheetData sheetId="2652" refreshError="1"/>
      <sheetData sheetId="2653" refreshError="1"/>
      <sheetData sheetId="2654" refreshError="1"/>
      <sheetData sheetId="2655" refreshError="1"/>
      <sheetData sheetId="2656" refreshError="1"/>
      <sheetData sheetId="2657" refreshError="1"/>
      <sheetData sheetId="2658" refreshError="1"/>
      <sheetData sheetId="2659" refreshError="1"/>
      <sheetData sheetId="2660" refreshError="1"/>
      <sheetData sheetId="2661" refreshError="1"/>
      <sheetData sheetId="2662" refreshError="1"/>
      <sheetData sheetId="2663" refreshError="1"/>
      <sheetData sheetId="2664" refreshError="1"/>
      <sheetData sheetId="2665" refreshError="1"/>
      <sheetData sheetId="2666" refreshError="1"/>
      <sheetData sheetId="2667" refreshError="1"/>
      <sheetData sheetId="2668" refreshError="1"/>
      <sheetData sheetId="2669" refreshError="1"/>
      <sheetData sheetId="2670" refreshError="1"/>
      <sheetData sheetId="2671" refreshError="1"/>
      <sheetData sheetId="2672" refreshError="1"/>
      <sheetData sheetId="2673" refreshError="1"/>
      <sheetData sheetId="2674" refreshError="1"/>
      <sheetData sheetId="2675" refreshError="1"/>
      <sheetData sheetId="2676" refreshError="1"/>
      <sheetData sheetId="2677" refreshError="1"/>
      <sheetData sheetId="2678" refreshError="1"/>
      <sheetData sheetId="2679" refreshError="1"/>
      <sheetData sheetId="2680" refreshError="1"/>
      <sheetData sheetId="2681" refreshError="1"/>
      <sheetData sheetId="2682" refreshError="1"/>
      <sheetData sheetId="2683" refreshError="1"/>
      <sheetData sheetId="2684" refreshError="1"/>
      <sheetData sheetId="2685" refreshError="1"/>
      <sheetData sheetId="2686" refreshError="1"/>
      <sheetData sheetId="2687" refreshError="1"/>
      <sheetData sheetId="2688" refreshError="1"/>
      <sheetData sheetId="2689" refreshError="1"/>
      <sheetData sheetId="2690" refreshError="1"/>
      <sheetData sheetId="2691" refreshError="1"/>
      <sheetData sheetId="2692" refreshError="1"/>
      <sheetData sheetId="2693" refreshError="1"/>
      <sheetData sheetId="2694" refreshError="1"/>
      <sheetData sheetId="2695" refreshError="1"/>
      <sheetData sheetId="2696" refreshError="1"/>
      <sheetData sheetId="2697" refreshError="1"/>
      <sheetData sheetId="2698" refreshError="1"/>
      <sheetData sheetId="2699" refreshError="1"/>
      <sheetData sheetId="2700" refreshError="1"/>
      <sheetData sheetId="2701" refreshError="1"/>
      <sheetData sheetId="2702" refreshError="1"/>
      <sheetData sheetId="2703" refreshError="1"/>
      <sheetData sheetId="2704" refreshError="1"/>
      <sheetData sheetId="2705" refreshError="1"/>
      <sheetData sheetId="2706" refreshError="1"/>
      <sheetData sheetId="2707" refreshError="1"/>
      <sheetData sheetId="2708" refreshError="1"/>
      <sheetData sheetId="2709" refreshError="1"/>
      <sheetData sheetId="2710" refreshError="1"/>
      <sheetData sheetId="2711" refreshError="1"/>
      <sheetData sheetId="2712" refreshError="1"/>
      <sheetData sheetId="2713" refreshError="1"/>
      <sheetData sheetId="2714" refreshError="1"/>
      <sheetData sheetId="2715" refreshError="1"/>
      <sheetData sheetId="2716" refreshError="1"/>
      <sheetData sheetId="2717" refreshError="1"/>
      <sheetData sheetId="2718" refreshError="1"/>
      <sheetData sheetId="2719" refreshError="1"/>
      <sheetData sheetId="2720" refreshError="1"/>
      <sheetData sheetId="2721" refreshError="1"/>
      <sheetData sheetId="2722" refreshError="1"/>
      <sheetData sheetId="2723" refreshError="1"/>
      <sheetData sheetId="2724" refreshError="1"/>
      <sheetData sheetId="2725" refreshError="1"/>
      <sheetData sheetId="2726" refreshError="1"/>
      <sheetData sheetId="2727" refreshError="1"/>
      <sheetData sheetId="2728" refreshError="1"/>
      <sheetData sheetId="2729" refreshError="1"/>
      <sheetData sheetId="2730" refreshError="1"/>
      <sheetData sheetId="2731" refreshError="1"/>
      <sheetData sheetId="2732" refreshError="1"/>
      <sheetData sheetId="2733"/>
      <sheetData sheetId="2734"/>
      <sheetData sheetId="2735"/>
      <sheetData sheetId="2736"/>
      <sheetData sheetId="2737"/>
      <sheetData sheetId="2738"/>
      <sheetData sheetId="2739"/>
      <sheetData sheetId="2740"/>
      <sheetData sheetId="2741"/>
      <sheetData sheetId="2742"/>
      <sheetData sheetId="2743"/>
      <sheetData sheetId="2744" refreshError="1"/>
      <sheetData sheetId="2745" refreshError="1"/>
      <sheetData sheetId="2746" refreshError="1"/>
      <sheetData sheetId="2747" refreshError="1"/>
      <sheetData sheetId="2748" refreshError="1"/>
      <sheetData sheetId="2749" refreshError="1"/>
      <sheetData sheetId="2750" refreshError="1"/>
      <sheetData sheetId="2751" refreshError="1"/>
      <sheetData sheetId="2752" refreshError="1"/>
      <sheetData sheetId="2753" refreshError="1"/>
      <sheetData sheetId="2754" refreshError="1"/>
      <sheetData sheetId="2755"/>
      <sheetData sheetId="2756"/>
      <sheetData sheetId="2757"/>
      <sheetData sheetId="2758"/>
      <sheetData sheetId="2759"/>
      <sheetData sheetId="2760"/>
      <sheetData sheetId="2761"/>
      <sheetData sheetId="2762"/>
      <sheetData sheetId="2763"/>
      <sheetData sheetId="2764"/>
      <sheetData sheetId="2765" refreshError="1"/>
      <sheetData sheetId="2766" refreshError="1"/>
      <sheetData sheetId="2767" refreshError="1"/>
      <sheetData sheetId="2768" refreshError="1"/>
      <sheetData sheetId="2769" refreshError="1"/>
      <sheetData sheetId="2770" refreshError="1"/>
      <sheetData sheetId="2771"/>
      <sheetData sheetId="2772"/>
      <sheetData sheetId="2773" refreshError="1"/>
      <sheetData sheetId="2774" refreshError="1"/>
      <sheetData sheetId="2775" refreshError="1"/>
      <sheetData sheetId="2776" refreshError="1"/>
      <sheetData sheetId="2777" refreshError="1"/>
      <sheetData sheetId="2778" refreshError="1"/>
      <sheetData sheetId="2779" refreshError="1"/>
      <sheetData sheetId="2780" refreshError="1"/>
      <sheetData sheetId="2781" refreshError="1"/>
      <sheetData sheetId="2782" refreshError="1"/>
      <sheetData sheetId="2783" refreshError="1"/>
      <sheetData sheetId="2784" refreshError="1"/>
      <sheetData sheetId="2785" refreshError="1"/>
      <sheetData sheetId="2786" refreshError="1"/>
      <sheetData sheetId="2787"/>
      <sheetData sheetId="2788"/>
      <sheetData sheetId="2789"/>
      <sheetData sheetId="2790" refreshError="1"/>
      <sheetData sheetId="2791" refreshError="1"/>
      <sheetData sheetId="2792" refreshError="1"/>
      <sheetData sheetId="2793" refreshError="1"/>
      <sheetData sheetId="2794" refreshError="1"/>
      <sheetData sheetId="2795" refreshError="1"/>
      <sheetData sheetId="2796" refreshError="1"/>
      <sheetData sheetId="2797" refreshError="1"/>
      <sheetData sheetId="2798" refreshError="1"/>
      <sheetData sheetId="2799" refreshError="1"/>
      <sheetData sheetId="2800" refreshError="1"/>
      <sheetData sheetId="2801" refreshError="1"/>
      <sheetData sheetId="2802" refreshError="1"/>
      <sheetData sheetId="2803" refreshError="1"/>
      <sheetData sheetId="2804" refreshError="1"/>
      <sheetData sheetId="2805" refreshError="1"/>
      <sheetData sheetId="2806" refreshError="1"/>
      <sheetData sheetId="2807" refreshError="1"/>
      <sheetData sheetId="2808" refreshError="1"/>
      <sheetData sheetId="2809"/>
      <sheetData sheetId="2810" refreshError="1"/>
      <sheetData sheetId="2811" refreshError="1"/>
      <sheetData sheetId="2812" refreshError="1"/>
      <sheetData sheetId="2813" refreshError="1"/>
      <sheetData sheetId="2814" refreshError="1"/>
      <sheetData sheetId="2815" refreshError="1"/>
      <sheetData sheetId="2816" refreshError="1"/>
      <sheetData sheetId="2817" refreshError="1"/>
      <sheetData sheetId="2818"/>
      <sheetData sheetId="2819" refreshError="1"/>
      <sheetData sheetId="2820" refreshError="1"/>
      <sheetData sheetId="2821" refreshError="1"/>
      <sheetData sheetId="2822" refreshError="1"/>
      <sheetData sheetId="2823"/>
      <sheetData sheetId="2824"/>
      <sheetData sheetId="2825"/>
      <sheetData sheetId="2826" refreshError="1"/>
      <sheetData sheetId="2827" refreshError="1"/>
      <sheetData sheetId="2828" refreshError="1"/>
      <sheetData sheetId="2829" refreshError="1"/>
      <sheetData sheetId="2830" refreshError="1"/>
      <sheetData sheetId="2831" refreshError="1"/>
      <sheetData sheetId="2832" refreshError="1"/>
      <sheetData sheetId="2833" refreshError="1"/>
      <sheetData sheetId="2834" refreshError="1"/>
      <sheetData sheetId="2835" refreshError="1"/>
      <sheetData sheetId="2836" refreshError="1"/>
      <sheetData sheetId="2837" refreshError="1"/>
      <sheetData sheetId="2838" refreshError="1"/>
      <sheetData sheetId="2839" refreshError="1"/>
      <sheetData sheetId="2840" refreshError="1"/>
      <sheetData sheetId="2841" refreshError="1"/>
      <sheetData sheetId="2842" refreshError="1"/>
      <sheetData sheetId="2843" refreshError="1"/>
      <sheetData sheetId="2844" refreshError="1"/>
      <sheetData sheetId="2845" refreshError="1"/>
      <sheetData sheetId="2846" refreshError="1"/>
      <sheetData sheetId="2847" refreshError="1"/>
      <sheetData sheetId="2848" refreshError="1"/>
      <sheetData sheetId="2849" refreshError="1"/>
      <sheetData sheetId="2850" refreshError="1"/>
      <sheetData sheetId="2851" refreshError="1"/>
      <sheetData sheetId="2852" refreshError="1"/>
      <sheetData sheetId="2853" refreshError="1"/>
      <sheetData sheetId="2854" refreshError="1"/>
      <sheetData sheetId="2855" refreshError="1"/>
      <sheetData sheetId="2856" refreshError="1"/>
      <sheetData sheetId="2857" refreshError="1"/>
      <sheetData sheetId="2858"/>
      <sheetData sheetId="2859"/>
      <sheetData sheetId="2860" refreshError="1"/>
      <sheetData sheetId="2861"/>
      <sheetData sheetId="2862"/>
      <sheetData sheetId="2863" refreshError="1"/>
      <sheetData sheetId="2864" refreshError="1"/>
      <sheetData sheetId="2865" refreshError="1"/>
      <sheetData sheetId="2866" refreshError="1"/>
      <sheetData sheetId="2867" refreshError="1"/>
      <sheetData sheetId="2868" refreshError="1"/>
      <sheetData sheetId="2869" refreshError="1"/>
      <sheetData sheetId="2870" refreshError="1"/>
      <sheetData sheetId="2871" refreshError="1"/>
      <sheetData sheetId="2872" refreshError="1"/>
      <sheetData sheetId="2873" refreshError="1"/>
      <sheetData sheetId="2874" refreshError="1"/>
      <sheetData sheetId="2875" refreshError="1"/>
      <sheetData sheetId="2876" refreshError="1"/>
      <sheetData sheetId="2877" refreshError="1"/>
      <sheetData sheetId="2878" refreshError="1"/>
      <sheetData sheetId="2879" refreshError="1"/>
      <sheetData sheetId="2880" refreshError="1"/>
      <sheetData sheetId="2881" refreshError="1"/>
      <sheetData sheetId="2882" refreshError="1"/>
      <sheetData sheetId="2883"/>
      <sheetData sheetId="2884"/>
      <sheetData sheetId="2885" refreshError="1"/>
      <sheetData sheetId="2886" refreshError="1"/>
      <sheetData sheetId="2887" refreshError="1"/>
      <sheetData sheetId="2888" refreshError="1"/>
      <sheetData sheetId="2889" refreshError="1"/>
      <sheetData sheetId="2890"/>
      <sheetData sheetId="2891" refreshError="1"/>
      <sheetData sheetId="2892" refreshError="1"/>
      <sheetData sheetId="2893" refreshError="1"/>
      <sheetData sheetId="2894" refreshError="1"/>
      <sheetData sheetId="2895" refreshError="1"/>
      <sheetData sheetId="2896" refreshError="1"/>
      <sheetData sheetId="2897"/>
      <sheetData sheetId="2898"/>
      <sheetData sheetId="2899"/>
      <sheetData sheetId="2900"/>
      <sheetData sheetId="2901"/>
      <sheetData sheetId="2902" refreshError="1"/>
      <sheetData sheetId="2903" refreshError="1"/>
      <sheetData sheetId="2904" refreshError="1"/>
      <sheetData sheetId="2905"/>
      <sheetData sheetId="2906"/>
      <sheetData sheetId="2907"/>
      <sheetData sheetId="2908"/>
      <sheetData sheetId="2909"/>
      <sheetData sheetId="2910"/>
      <sheetData sheetId="2911"/>
      <sheetData sheetId="2912" refreshError="1"/>
      <sheetData sheetId="2913" refreshError="1"/>
      <sheetData sheetId="2914" refreshError="1"/>
      <sheetData sheetId="2915" refreshError="1"/>
      <sheetData sheetId="2916" refreshError="1"/>
      <sheetData sheetId="2917" refreshError="1"/>
      <sheetData sheetId="2918" refreshError="1"/>
      <sheetData sheetId="2919" refreshError="1"/>
      <sheetData sheetId="2920" refreshError="1"/>
      <sheetData sheetId="2921" refreshError="1"/>
      <sheetData sheetId="2922"/>
      <sheetData sheetId="2923" refreshError="1"/>
      <sheetData sheetId="2924" refreshError="1"/>
      <sheetData sheetId="2925" refreshError="1"/>
      <sheetData sheetId="2926" refreshError="1"/>
      <sheetData sheetId="2927"/>
      <sheetData sheetId="2928" refreshError="1"/>
      <sheetData sheetId="2929" refreshError="1"/>
      <sheetData sheetId="2930" refreshError="1"/>
      <sheetData sheetId="2931"/>
      <sheetData sheetId="2932" refreshError="1"/>
      <sheetData sheetId="2933" refreshError="1"/>
      <sheetData sheetId="2934" refreshError="1"/>
      <sheetData sheetId="2935" refreshError="1"/>
      <sheetData sheetId="2936" refreshError="1"/>
      <sheetData sheetId="2937" refreshError="1"/>
      <sheetData sheetId="2938" refreshError="1"/>
      <sheetData sheetId="2939" refreshError="1"/>
      <sheetData sheetId="2940" refreshError="1"/>
      <sheetData sheetId="2941" refreshError="1"/>
      <sheetData sheetId="2942">
        <row r="110">
          <cell r="L110">
            <v>92556</v>
          </cell>
        </row>
      </sheetData>
      <sheetData sheetId="2943" refreshError="1"/>
      <sheetData sheetId="2944" refreshError="1"/>
      <sheetData sheetId="2945" refreshError="1"/>
      <sheetData sheetId="2946" refreshError="1"/>
      <sheetData sheetId="2947" refreshError="1"/>
      <sheetData sheetId="2948" refreshError="1"/>
      <sheetData sheetId="2949" refreshError="1"/>
      <sheetData sheetId="2950" refreshError="1"/>
      <sheetData sheetId="2951" refreshError="1"/>
      <sheetData sheetId="2952" refreshError="1"/>
      <sheetData sheetId="2953" refreshError="1"/>
      <sheetData sheetId="2954" refreshError="1"/>
      <sheetData sheetId="2955" refreshError="1"/>
      <sheetData sheetId="2956" refreshError="1"/>
      <sheetData sheetId="2957" refreshError="1"/>
      <sheetData sheetId="2958" refreshError="1"/>
      <sheetData sheetId="2959" refreshError="1"/>
      <sheetData sheetId="2960"/>
      <sheetData sheetId="2961"/>
      <sheetData sheetId="2962" refreshError="1"/>
      <sheetData sheetId="2963" refreshError="1"/>
      <sheetData sheetId="2964" refreshError="1"/>
      <sheetData sheetId="2965" refreshError="1"/>
      <sheetData sheetId="2966" refreshError="1"/>
      <sheetData sheetId="2967" refreshError="1"/>
      <sheetData sheetId="2968" refreshError="1"/>
      <sheetData sheetId="2969" refreshError="1"/>
      <sheetData sheetId="2970" refreshError="1"/>
      <sheetData sheetId="2971" refreshError="1"/>
      <sheetData sheetId="2972" refreshError="1"/>
      <sheetData sheetId="2973" refreshError="1"/>
      <sheetData sheetId="2974" refreshError="1"/>
      <sheetData sheetId="2975" refreshError="1"/>
      <sheetData sheetId="2976"/>
      <sheetData sheetId="2977" refreshError="1"/>
      <sheetData sheetId="2978" refreshError="1"/>
      <sheetData sheetId="2979" refreshError="1"/>
      <sheetData sheetId="2980" refreshError="1"/>
      <sheetData sheetId="2981"/>
      <sheetData sheetId="2982" refreshError="1"/>
      <sheetData sheetId="2983" refreshError="1"/>
      <sheetData sheetId="2984" refreshError="1"/>
      <sheetData sheetId="2985" refreshError="1"/>
      <sheetData sheetId="2986" refreshError="1"/>
      <sheetData sheetId="2987" refreshError="1"/>
      <sheetData sheetId="2988" refreshError="1"/>
      <sheetData sheetId="2989" refreshError="1"/>
      <sheetData sheetId="2990" refreshError="1"/>
      <sheetData sheetId="2991" refreshError="1"/>
      <sheetData sheetId="2992" refreshError="1"/>
      <sheetData sheetId="2993" refreshError="1"/>
      <sheetData sheetId="2994" refreshError="1"/>
      <sheetData sheetId="2995" refreshError="1"/>
      <sheetData sheetId="2996" refreshError="1"/>
      <sheetData sheetId="2997" refreshError="1"/>
      <sheetData sheetId="2998" refreshError="1"/>
      <sheetData sheetId="2999" refreshError="1"/>
      <sheetData sheetId="3000" refreshError="1"/>
      <sheetData sheetId="3001" refreshError="1"/>
      <sheetData sheetId="3002" refreshError="1"/>
      <sheetData sheetId="3003" refreshError="1"/>
      <sheetData sheetId="3004" refreshError="1"/>
      <sheetData sheetId="3005" refreshError="1"/>
      <sheetData sheetId="3006" refreshError="1"/>
      <sheetData sheetId="3007"/>
      <sheetData sheetId="3008" refreshError="1"/>
      <sheetData sheetId="3009" refreshError="1"/>
      <sheetData sheetId="3010" refreshError="1"/>
      <sheetData sheetId="3011" refreshError="1"/>
      <sheetData sheetId="3012" refreshError="1"/>
      <sheetData sheetId="3013" refreshError="1"/>
      <sheetData sheetId="3014" refreshError="1"/>
      <sheetData sheetId="3015" refreshError="1"/>
      <sheetData sheetId="3016" refreshError="1"/>
      <sheetData sheetId="3017" refreshError="1"/>
      <sheetData sheetId="3018" refreshError="1"/>
      <sheetData sheetId="3019" refreshError="1"/>
      <sheetData sheetId="3020" refreshError="1"/>
      <sheetData sheetId="3021" refreshError="1"/>
      <sheetData sheetId="3022" refreshError="1"/>
      <sheetData sheetId="3023" refreshError="1"/>
      <sheetData sheetId="3024" refreshError="1"/>
      <sheetData sheetId="3025" refreshError="1"/>
      <sheetData sheetId="3026" refreshError="1"/>
      <sheetData sheetId="3027" refreshError="1"/>
      <sheetData sheetId="3028" refreshError="1"/>
      <sheetData sheetId="3029" refreshError="1"/>
      <sheetData sheetId="3030" refreshError="1"/>
      <sheetData sheetId="3031" refreshError="1"/>
      <sheetData sheetId="3032" refreshError="1"/>
      <sheetData sheetId="3033" refreshError="1"/>
      <sheetData sheetId="3034" refreshError="1"/>
      <sheetData sheetId="3035" refreshError="1"/>
      <sheetData sheetId="3036" refreshError="1"/>
      <sheetData sheetId="3037"/>
      <sheetData sheetId="3038"/>
      <sheetData sheetId="3039"/>
      <sheetData sheetId="3040"/>
      <sheetData sheetId="3041" refreshError="1"/>
      <sheetData sheetId="3042" refreshError="1"/>
      <sheetData sheetId="3043"/>
      <sheetData sheetId="3044"/>
      <sheetData sheetId="3045"/>
      <sheetData sheetId="3046"/>
      <sheetData sheetId="3047"/>
      <sheetData sheetId="3048" refreshError="1"/>
      <sheetData sheetId="3049"/>
      <sheetData sheetId="3050" refreshError="1"/>
      <sheetData sheetId="3051"/>
      <sheetData sheetId="3052" refreshError="1"/>
      <sheetData sheetId="3053"/>
      <sheetData sheetId="3054" refreshError="1"/>
      <sheetData sheetId="3055" refreshError="1"/>
      <sheetData sheetId="3056" refreshError="1"/>
      <sheetData sheetId="3057" refreshError="1"/>
      <sheetData sheetId="3058" refreshError="1"/>
      <sheetData sheetId="3059" refreshError="1"/>
      <sheetData sheetId="3060" refreshError="1"/>
      <sheetData sheetId="3061" refreshError="1"/>
      <sheetData sheetId="3062" refreshError="1"/>
      <sheetData sheetId="3063" refreshError="1"/>
      <sheetData sheetId="3064" refreshError="1"/>
      <sheetData sheetId="3065" refreshError="1"/>
      <sheetData sheetId="3066"/>
      <sheetData sheetId="3067" refreshError="1"/>
      <sheetData sheetId="3068" refreshError="1"/>
      <sheetData sheetId="3069"/>
      <sheetData sheetId="3070"/>
      <sheetData sheetId="3071" refreshError="1"/>
      <sheetData sheetId="3072" refreshError="1"/>
      <sheetData sheetId="3073" refreshError="1"/>
      <sheetData sheetId="3074" refreshError="1"/>
      <sheetData sheetId="3075"/>
      <sheetData sheetId="3076"/>
      <sheetData sheetId="3077"/>
      <sheetData sheetId="3078"/>
      <sheetData sheetId="3079"/>
      <sheetData sheetId="3080"/>
      <sheetData sheetId="3081" refreshError="1"/>
      <sheetData sheetId="3082" refreshError="1"/>
      <sheetData sheetId="3083" refreshError="1"/>
      <sheetData sheetId="3084" refreshError="1"/>
      <sheetData sheetId="3085" refreshError="1"/>
      <sheetData sheetId="3086"/>
      <sheetData sheetId="3087"/>
      <sheetData sheetId="3088"/>
      <sheetData sheetId="3089"/>
      <sheetData sheetId="3090"/>
      <sheetData sheetId="3091"/>
      <sheetData sheetId="3092"/>
      <sheetData sheetId="3093"/>
      <sheetData sheetId="3094"/>
      <sheetData sheetId="3095"/>
      <sheetData sheetId="3096"/>
      <sheetData sheetId="3097" refreshError="1"/>
      <sheetData sheetId="3098"/>
      <sheetData sheetId="3099"/>
      <sheetData sheetId="3100"/>
      <sheetData sheetId="3101"/>
      <sheetData sheetId="3102"/>
      <sheetData sheetId="3103"/>
      <sheetData sheetId="3104"/>
      <sheetData sheetId="3105"/>
      <sheetData sheetId="3106"/>
      <sheetData sheetId="3107" refreshError="1"/>
      <sheetData sheetId="3108" refreshError="1"/>
      <sheetData sheetId="3109" refreshError="1"/>
      <sheetData sheetId="3110" refreshError="1"/>
      <sheetData sheetId="3111" refreshError="1"/>
      <sheetData sheetId="3112" refreshError="1"/>
      <sheetData sheetId="3113" refreshError="1"/>
      <sheetData sheetId="3114" refreshError="1"/>
      <sheetData sheetId="3115"/>
      <sheetData sheetId="3116"/>
      <sheetData sheetId="3117" refreshError="1"/>
      <sheetData sheetId="3118" refreshError="1"/>
      <sheetData sheetId="3119" refreshError="1"/>
      <sheetData sheetId="3120" refreshError="1"/>
      <sheetData sheetId="3121" refreshError="1"/>
      <sheetData sheetId="3122" refreshError="1"/>
      <sheetData sheetId="3123" refreshError="1"/>
      <sheetData sheetId="3124" refreshError="1"/>
      <sheetData sheetId="3125" refreshError="1"/>
      <sheetData sheetId="3126" refreshError="1"/>
      <sheetData sheetId="3127" refreshError="1"/>
      <sheetData sheetId="3128" refreshError="1"/>
      <sheetData sheetId="3129" refreshError="1"/>
      <sheetData sheetId="3130" refreshError="1"/>
      <sheetData sheetId="3131" refreshError="1"/>
      <sheetData sheetId="3132" refreshError="1"/>
      <sheetData sheetId="3133" refreshError="1"/>
      <sheetData sheetId="3134" refreshError="1"/>
      <sheetData sheetId="3135" refreshError="1"/>
      <sheetData sheetId="3136" refreshError="1"/>
      <sheetData sheetId="3137" refreshError="1"/>
      <sheetData sheetId="3138" refreshError="1"/>
      <sheetData sheetId="3139" refreshError="1"/>
      <sheetData sheetId="3140" refreshError="1"/>
      <sheetData sheetId="3141" refreshError="1"/>
      <sheetData sheetId="3142" refreshError="1"/>
      <sheetData sheetId="3143" refreshError="1"/>
      <sheetData sheetId="3144" refreshError="1"/>
      <sheetData sheetId="3145" refreshError="1"/>
      <sheetData sheetId="3146" refreshError="1"/>
      <sheetData sheetId="3147" refreshError="1"/>
      <sheetData sheetId="3148" refreshError="1"/>
      <sheetData sheetId="3149" refreshError="1"/>
      <sheetData sheetId="3150" refreshError="1"/>
      <sheetData sheetId="3151" refreshError="1"/>
      <sheetData sheetId="3152" refreshError="1"/>
      <sheetData sheetId="3153" refreshError="1"/>
      <sheetData sheetId="3154" refreshError="1"/>
      <sheetData sheetId="3155" refreshError="1"/>
      <sheetData sheetId="3156" refreshError="1"/>
      <sheetData sheetId="3157" refreshError="1"/>
      <sheetData sheetId="3158" refreshError="1"/>
      <sheetData sheetId="3159" refreshError="1"/>
      <sheetData sheetId="3160" refreshError="1"/>
      <sheetData sheetId="3161" refreshError="1"/>
      <sheetData sheetId="3162" refreshError="1"/>
      <sheetData sheetId="3163" refreshError="1"/>
      <sheetData sheetId="3164" refreshError="1"/>
      <sheetData sheetId="3165" refreshError="1"/>
      <sheetData sheetId="3166" refreshError="1"/>
      <sheetData sheetId="3167" refreshError="1"/>
      <sheetData sheetId="3168" refreshError="1"/>
      <sheetData sheetId="3169" refreshError="1"/>
      <sheetData sheetId="3170" refreshError="1"/>
      <sheetData sheetId="3171" refreshError="1"/>
      <sheetData sheetId="3172" refreshError="1"/>
      <sheetData sheetId="3173" refreshError="1"/>
      <sheetData sheetId="3174" refreshError="1"/>
      <sheetData sheetId="3175">
        <row r="17">
          <cell r="Q17">
            <v>11538.076629999998</v>
          </cell>
        </row>
      </sheetData>
      <sheetData sheetId="3176"/>
      <sheetData sheetId="3177" refreshError="1"/>
      <sheetData sheetId="3178" refreshError="1"/>
      <sheetData sheetId="3179" refreshError="1"/>
      <sheetData sheetId="3180" refreshError="1"/>
      <sheetData sheetId="3181" refreshError="1"/>
      <sheetData sheetId="3182" refreshError="1"/>
      <sheetData sheetId="3183" refreshError="1"/>
      <sheetData sheetId="3184">
        <row r="7">
          <cell r="A7" t="str">
            <v>{c}</v>
          </cell>
        </row>
      </sheetData>
      <sheetData sheetId="3185"/>
      <sheetData sheetId="3186" refreshError="1"/>
      <sheetData sheetId="3187" refreshError="1"/>
      <sheetData sheetId="3188" refreshError="1"/>
      <sheetData sheetId="3189" refreshError="1"/>
      <sheetData sheetId="3190" refreshError="1"/>
      <sheetData sheetId="3191" refreshError="1"/>
      <sheetData sheetId="3192" refreshError="1"/>
      <sheetData sheetId="3193" refreshError="1"/>
      <sheetData sheetId="3194" refreshError="1"/>
      <sheetData sheetId="3195" refreshError="1"/>
      <sheetData sheetId="3196" refreshError="1"/>
      <sheetData sheetId="3197" refreshError="1"/>
      <sheetData sheetId="3198" refreshError="1"/>
      <sheetData sheetId="3199" refreshError="1"/>
      <sheetData sheetId="3200" refreshError="1"/>
      <sheetData sheetId="3201" refreshError="1"/>
      <sheetData sheetId="3202" refreshError="1"/>
      <sheetData sheetId="3203" refreshError="1"/>
      <sheetData sheetId="3204" refreshError="1"/>
      <sheetData sheetId="3205"/>
      <sheetData sheetId="3206"/>
      <sheetData sheetId="3207"/>
      <sheetData sheetId="3208" refreshError="1"/>
      <sheetData sheetId="3209" refreshError="1"/>
      <sheetData sheetId="3210" refreshError="1"/>
      <sheetData sheetId="3211" refreshError="1"/>
      <sheetData sheetId="3212" refreshError="1"/>
      <sheetData sheetId="3213" refreshError="1"/>
      <sheetData sheetId="3214" refreshError="1"/>
      <sheetData sheetId="3215"/>
      <sheetData sheetId="3216"/>
      <sheetData sheetId="3217"/>
      <sheetData sheetId="3218" refreshError="1"/>
      <sheetData sheetId="3219" refreshError="1"/>
      <sheetData sheetId="3220" refreshError="1"/>
      <sheetData sheetId="3221" refreshError="1"/>
      <sheetData sheetId="3222" refreshError="1"/>
      <sheetData sheetId="3223" refreshError="1"/>
      <sheetData sheetId="3224" refreshError="1"/>
      <sheetData sheetId="3225" refreshError="1"/>
      <sheetData sheetId="3226" refreshError="1"/>
      <sheetData sheetId="3227" refreshError="1"/>
      <sheetData sheetId="3228" refreshError="1"/>
      <sheetData sheetId="3229" refreshError="1"/>
      <sheetData sheetId="3230" refreshError="1"/>
      <sheetData sheetId="3231" refreshError="1"/>
      <sheetData sheetId="3232" refreshError="1"/>
      <sheetData sheetId="3233" refreshError="1"/>
      <sheetData sheetId="3234" refreshError="1"/>
      <sheetData sheetId="3235" refreshError="1"/>
      <sheetData sheetId="3236" refreshError="1"/>
      <sheetData sheetId="3237" refreshError="1"/>
      <sheetData sheetId="3238" refreshError="1"/>
      <sheetData sheetId="3239" refreshError="1"/>
      <sheetData sheetId="3240"/>
      <sheetData sheetId="3241" refreshError="1"/>
      <sheetData sheetId="3242" refreshError="1"/>
      <sheetData sheetId="3243"/>
      <sheetData sheetId="3244"/>
      <sheetData sheetId="3245"/>
      <sheetData sheetId="3246"/>
      <sheetData sheetId="3247"/>
      <sheetData sheetId="3248" refreshError="1"/>
      <sheetData sheetId="3249" refreshError="1"/>
      <sheetData sheetId="3250" refreshError="1"/>
      <sheetData sheetId="3251"/>
      <sheetData sheetId="3252"/>
      <sheetData sheetId="3253" refreshError="1"/>
      <sheetData sheetId="3254" refreshError="1"/>
      <sheetData sheetId="3255" refreshError="1"/>
      <sheetData sheetId="3256" refreshError="1"/>
      <sheetData sheetId="3257" refreshError="1"/>
      <sheetData sheetId="3258" refreshError="1"/>
      <sheetData sheetId="3259" refreshError="1"/>
      <sheetData sheetId="3260">
        <row r="831">
          <cell r="R831">
            <v>32146023.650000002</v>
          </cell>
        </row>
      </sheetData>
      <sheetData sheetId="3261" refreshError="1"/>
      <sheetData sheetId="3262" refreshError="1"/>
      <sheetData sheetId="3263" refreshError="1"/>
      <sheetData sheetId="3264" refreshError="1"/>
      <sheetData sheetId="3265" refreshError="1"/>
      <sheetData sheetId="3266"/>
      <sheetData sheetId="3267"/>
      <sheetData sheetId="3268"/>
      <sheetData sheetId="3269"/>
      <sheetData sheetId="3270"/>
      <sheetData sheetId="3271"/>
      <sheetData sheetId="3272"/>
      <sheetData sheetId="3273"/>
      <sheetData sheetId="3274" refreshError="1"/>
      <sheetData sheetId="3275" refreshError="1"/>
      <sheetData sheetId="3276" refreshError="1"/>
      <sheetData sheetId="3277" refreshError="1"/>
      <sheetData sheetId="3278" refreshError="1"/>
      <sheetData sheetId="3279" refreshError="1"/>
      <sheetData sheetId="3280" refreshError="1"/>
      <sheetData sheetId="3281" refreshError="1"/>
      <sheetData sheetId="3282" refreshError="1"/>
      <sheetData sheetId="3283" refreshError="1"/>
      <sheetData sheetId="3284"/>
      <sheetData sheetId="3285"/>
      <sheetData sheetId="3286"/>
      <sheetData sheetId="3287"/>
      <sheetData sheetId="3288"/>
      <sheetData sheetId="3289"/>
      <sheetData sheetId="3290"/>
      <sheetData sheetId="3291"/>
      <sheetData sheetId="3292"/>
      <sheetData sheetId="3293" refreshError="1"/>
      <sheetData sheetId="3294" refreshError="1"/>
      <sheetData sheetId="3295" refreshError="1"/>
      <sheetData sheetId="3296" refreshError="1"/>
      <sheetData sheetId="3297" refreshError="1"/>
      <sheetData sheetId="3298" refreshError="1"/>
      <sheetData sheetId="3299" refreshError="1"/>
      <sheetData sheetId="3300" refreshError="1"/>
      <sheetData sheetId="3301" refreshError="1"/>
      <sheetData sheetId="3302" refreshError="1"/>
      <sheetData sheetId="3303" refreshError="1"/>
      <sheetData sheetId="3304" refreshError="1"/>
      <sheetData sheetId="3305" refreshError="1"/>
      <sheetData sheetId="3306" refreshError="1"/>
      <sheetData sheetId="3307" refreshError="1"/>
      <sheetData sheetId="3308" refreshError="1"/>
      <sheetData sheetId="3309" refreshError="1"/>
      <sheetData sheetId="3310" refreshError="1"/>
      <sheetData sheetId="3311" refreshError="1"/>
      <sheetData sheetId="3312" refreshError="1"/>
      <sheetData sheetId="3313" refreshError="1"/>
      <sheetData sheetId="3314" refreshError="1"/>
      <sheetData sheetId="3315" refreshError="1"/>
      <sheetData sheetId="3316" refreshError="1"/>
      <sheetData sheetId="3317" refreshError="1"/>
      <sheetData sheetId="3318" refreshError="1"/>
      <sheetData sheetId="3319" refreshError="1"/>
      <sheetData sheetId="3320"/>
      <sheetData sheetId="3321" refreshError="1"/>
      <sheetData sheetId="3322" refreshError="1"/>
      <sheetData sheetId="3323" refreshError="1"/>
      <sheetData sheetId="3324" refreshError="1"/>
      <sheetData sheetId="3325" refreshError="1"/>
      <sheetData sheetId="3326" refreshError="1"/>
      <sheetData sheetId="3327" refreshError="1"/>
      <sheetData sheetId="3328"/>
      <sheetData sheetId="3329" refreshError="1"/>
      <sheetData sheetId="3330" refreshError="1"/>
      <sheetData sheetId="3331" refreshError="1"/>
      <sheetData sheetId="3332" refreshError="1"/>
      <sheetData sheetId="3333" refreshError="1"/>
      <sheetData sheetId="3334" refreshError="1"/>
      <sheetData sheetId="3335" refreshError="1"/>
      <sheetData sheetId="3336" refreshError="1"/>
      <sheetData sheetId="3337"/>
      <sheetData sheetId="3338"/>
      <sheetData sheetId="3339" refreshError="1"/>
      <sheetData sheetId="3340" refreshError="1"/>
      <sheetData sheetId="3341" refreshError="1"/>
      <sheetData sheetId="3342" refreshError="1"/>
      <sheetData sheetId="3343" refreshError="1"/>
      <sheetData sheetId="3344" refreshError="1"/>
      <sheetData sheetId="3345" refreshError="1"/>
      <sheetData sheetId="3346"/>
      <sheetData sheetId="3347" refreshError="1"/>
      <sheetData sheetId="3348" refreshError="1"/>
      <sheetData sheetId="3349" refreshError="1"/>
      <sheetData sheetId="3350" refreshError="1"/>
      <sheetData sheetId="3351" refreshError="1"/>
      <sheetData sheetId="3352" refreshError="1"/>
      <sheetData sheetId="3353" refreshError="1"/>
      <sheetData sheetId="3354" refreshError="1"/>
      <sheetData sheetId="3355" refreshError="1"/>
      <sheetData sheetId="3356" refreshError="1"/>
      <sheetData sheetId="3357"/>
      <sheetData sheetId="3358" refreshError="1"/>
      <sheetData sheetId="3359" refreshError="1"/>
      <sheetData sheetId="3360" refreshError="1"/>
      <sheetData sheetId="3361" refreshError="1"/>
      <sheetData sheetId="3362" refreshError="1"/>
      <sheetData sheetId="3363" refreshError="1"/>
      <sheetData sheetId="3364" refreshError="1"/>
      <sheetData sheetId="3365" refreshError="1"/>
      <sheetData sheetId="3366" refreshError="1"/>
      <sheetData sheetId="3367" refreshError="1"/>
      <sheetData sheetId="3368" refreshError="1"/>
      <sheetData sheetId="3369" refreshError="1"/>
      <sheetData sheetId="3370" refreshError="1"/>
      <sheetData sheetId="3371" refreshError="1"/>
      <sheetData sheetId="3372" refreshError="1"/>
      <sheetData sheetId="3373" refreshError="1"/>
      <sheetData sheetId="3374" refreshError="1"/>
      <sheetData sheetId="3375" refreshError="1"/>
      <sheetData sheetId="3376" refreshError="1"/>
      <sheetData sheetId="3377" refreshError="1"/>
      <sheetData sheetId="3378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O GERADOR DE CONSUMO"/>
      <sheetName val="PLANO GERADOR DE COMPRAS"/>
      <sheetName val="Plan3"/>
      <sheetName val="PLANO GERADOR DE CONSUMO RC (2)"/>
      <sheetName val="TESTE"/>
      <sheetName val="PLANO GERADOR DE CONSUMO (2)"/>
    </sheetNames>
    <sheetDataSet>
      <sheetData sheetId="0">
        <row r="2">
          <cell r="A2" t="str">
            <v>PLANO GERADOR DE CONSUMO MENSAL</v>
          </cell>
        </row>
        <row r="3">
          <cell r="A3" t="str">
            <v>PRODUTO</v>
          </cell>
          <cell r="D3" t="str">
            <v>EMBALAGENS, INSUMOS E MATÉRIA PRIMA</v>
          </cell>
          <cell r="I3" t="str">
            <v>VALOR</v>
          </cell>
        </row>
        <row r="5">
          <cell r="A5" t="str">
            <v>CÓDIGO</v>
          </cell>
          <cell r="B5" t="str">
            <v>DESCRIÇÃO</v>
          </cell>
          <cell r="C5" t="str">
            <v>QUANT.</v>
          </cell>
          <cell r="D5" t="str">
            <v>CÓDIGO</v>
          </cell>
          <cell r="E5" t="str">
            <v>CLAS.</v>
          </cell>
          <cell r="F5" t="str">
            <v>DESCRIÇÃO</v>
          </cell>
          <cell r="G5" t="str">
            <v>QUANT.</v>
          </cell>
          <cell r="H5" t="str">
            <v>UNI.</v>
          </cell>
          <cell r="I5" t="str">
            <v>VALOR</v>
          </cell>
          <cell r="J5" t="str">
            <v>TOTAL</v>
          </cell>
        </row>
        <row r="6">
          <cell r="A6" t="str">
            <v>0054</v>
          </cell>
          <cell r="B6" t="str">
            <v>BLM</v>
          </cell>
          <cell r="C6">
            <v>50000</v>
          </cell>
          <cell r="D6" t="str">
            <v>02010603</v>
          </cell>
          <cell r="E6" t="str">
            <v>EM</v>
          </cell>
          <cell r="F6" t="str">
            <v>CX. CART. ALUMINIZ.</v>
          </cell>
          <cell r="G6">
            <v>50.191815856777495</v>
          </cell>
          <cell r="H6" t="str">
            <v>MI</v>
          </cell>
          <cell r="I6">
            <v>128.52000000000001</v>
          </cell>
          <cell r="J6">
            <v>6450.652173913044</v>
          </cell>
        </row>
        <row r="7">
          <cell r="D7" t="str">
            <v>02010609</v>
          </cell>
          <cell r="E7" t="str">
            <v>EM</v>
          </cell>
          <cell r="F7" t="str">
            <v>CX.PAPEL. (12 UNI.)</v>
          </cell>
          <cell r="G7">
            <v>4.1624040920716112</v>
          </cell>
          <cell r="H7" t="str">
            <v>MI</v>
          </cell>
          <cell r="I7">
            <v>390.87</v>
          </cell>
          <cell r="J7">
            <v>1626.9588874680308</v>
          </cell>
        </row>
        <row r="8">
          <cell r="D8" t="str">
            <v>02011513</v>
          </cell>
          <cell r="E8" t="str">
            <v>EM</v>
          </cell>
          <cell r="F8" t="str">
            <v>F.PP. 1200 X 50</v>
          </cell>
          <cell r="G8">
            <v>3.1969309462915603</v>
          </cell>
          <cell r="H8" t="str">
            <v>UNI.</v>
          </cell>
          <cell r="I8">
            <v>33.74</v>
          </cell>
          <cell r="J8">
            <v>107.86445012787725</v>
          </cell>
        </row>
        <row r="9">
          <cell r="D9" t="str">
            <v>02015712</v>
          </cell>
          <cell r="E9" t="str">
            <v>EM</v>
          </cell>
          <cell r="F9" t="str">
            <v>TINTA PILOTO</v>
          </cell>
          <cell r="G9">
            <v>6.3938618925831206E-2</v>
          </cell>
          <cell r="H9" t="str">
            <v>L</v>
          </cell>
          <cell r="I9">
            <v>2</v>
          </cell>
          <cell r="J9">
            <v>0.12787723785166241</v>
          </cell>
        </row>
        <row r="10">
          <cell r="G10" t="str">
            <v>SUBTOTAL</v>
          </cell>
          <cell r="J10">
            <v>8185.6033887468029</v>
          </cell>
        </row>
        <row r="13">
          <cell r="D13" t="str">
            <v>01010005</v>
          </cell>
          <cell r="E13" t="str">
            <v>MP</v>
          </cell>
          <cell r="F13" t="str">
            <v>LEITE</v>
          </cell>
          <cell r="G13">
            <v>8951.4066496163687</v>
          </cell>
          <cell r="H13" t="str">
            <v>L</v>
          </cell>
          <cell r="I13">
            <v>0.32</v>
          </cell>
          <cell r="J13">
            <v>2864.4501278772382</v>
          </cell>
        </row>
        <row r="14">
          <cell r="D14" t="str">
            <v>10019000</v>
          </cell>
          <cell r="E14" t="str">
            <v>MP</v>
          </cell>
          <cell r="F14" t="str">
            <v>SORO DE LEITE</v>
          </cell>
          <cell r="G14">
            <v>17902.813299232737</v>
          </cell>
          <cell r="H14" t="str">
            <v>L</v>
          </cell>
          <cell r="I14">
            <v>0.03</v>
          </cell>
          <cell r="J14">
            <v>537.08439897698213</v>
          </cell>
        </row>
        <row r="15">
          <cell r="E15" t="str">
            <v>MP</v>
          </cell>
          <cell r="F15" t="str">
            <v>CONC. DE SORO</v>
          </cell>
          <cell r="G15">
            <v>17902.813299232737</v>
          </cell>
          <cell r="H15" t="str">
            <v>L</v>
          </cell>
          <cell r="I15">
            <v>0.06</v>
          </cell>
          <cell r="J15">
            <v>1074.1687979539643</v>
          </cell>
        </row>
        <row r="16">
          <cell r="G16" t="str">
            <v>SUBTOTAL</v>
          </cell>
          <cell r="J16">
            <v>4475.7033248081843</v>
          </cell>
        </row>
        <row r="18">
          <cell r="D18" t="str">
            <v>02021502</v>
          </cell>
          <cell r="E18" t="str">
            <v>IN</v>
          </cell>
          <cell r="F18" t="str">
            <v>FOSFATO TRISSÓDICO</v>
          </cell>
          <cell r="G18">
            <v>43.478260869565219</v>
          </cell>
          <cell r="H18" t="str">
            <v>KG</v>
          </cell>
          <cell r="I18">
            <v>0.93</v>
          </cell>
          <cell r="J18">
            <v>40.434782608695656</v>
          </cell>
        </row>
        <row r="19">
          <cell r="D19" t="str">
            <v>02020002</v>
          </cell>
          <cell r="E19" t="str">
            <v>IN</v>
          </cell>
          <cell r="F19" t="str">
            <v>AROMA MOR. IFF</v>
          </cell>
          <cell r="G19">
            <v>17.902813299232736</v>
          </cell>
          <cell r="H19" t="str">
            <v>KG</v>
          </cell>
          <cell r="I19">
            <v>18.43</v>
          </cell>
          <cell r="J19">
            <v>329.94884910485933</v>
          </cell>
        </row>
        <row r="20">
          <cell r="D20" t="str">
            <v>02020601</v>
          </cell>
          <cell r="E20" t="str">
            <v>IN</v>
          </cell>
          <cell r="F20" t="str">
            <v>CITRATO DE SÓDIO</v>
          </cell>
          <cell r="G20">
            <v>86.31713554987212</v>
          </cell>
          <cell r="H20" t="str">
            <v>KG</v>
          </cell>
          <cell r="I20">
            <v>2.2999999999999998</v>
          </cell>
          <cell r="J20">
            <v>198.52941176470586</v>
          </cell>
        </row>
        <row r="21">
          <cell r="D21" t="str">
            <v>02024501</v>
          </cell>
          <cell r="E21" t="str">
            <v>IN</v>
          </cell>
          <cell r="F21" t="str">
            <v>P. FRUTA MOR. S/ SEM.</v>
          </cell>
          <cell r="G21">
            <v>2237.8516624040922</v>
          </cell>
          <cell r="H21" t="str">
            <v>KG</v>
          </cell>
          <cell r="I21">
            <v>3.06</v>
          </cell>
          <cell r="J21">
            <v>6847.826086956522</v>
          </cell>
        </row>
        <row r="22">
          <cell r="D22" t="str">
            <v>02020607</v>
          </cell>
          <cell r="E22" t="str">
            <v>IN</v>
          </cell>
          <cell r="F22" t="str">
            <v>CORANTE COCHONILHA</v>
          </cell>
          <cell r="G22">
            <v>24.168797953964194</v>
          </cell>
          <cell r="H22" t="str">
            <v>KG</v>
          </cell>
          <cell r="I22">
            <v>14.11</v>
          </cell>
          <cell r="J22">
            <v>341.02173913043475</v>
          </cell>
        </row>
        <row r="23">
          <cell r="D23" t="str">
            <v>02025403</v>
          </cell>
          <cell r="E23" t="str">
            <v>IN</v>
          </cell>
          <cell r="F23" t="str">
            <v>SORB. DE POT. PÓ ALÉM</v>
          </cell>
          <cell r="G23">
            <v>21.419437340153454</v>
          </cell>
          <cell r="H23" t="str">
            <v>KG</v>
          </cell>
          <cell r="I23">
            <v>14.42</v>
          </cell>
          <cell r="J23">
            <v>308.86828644501281</v>
          </cell>
        </row>
        <row r="24">
          <cell r="D24" t="str">
            <v>02020601</v>
          </cell>
          <cell r="E24" t="str">
            <v>IN</v>
          </cell>
          <cell r="F24" t="str">
            <v>CITRATO DE SÓDIO</v>
          </cell>
          <cell r="G24">
            <v>86.31713554987212</v>
          </cell>
          <cell r="H24" t="str">
            <v>KG</v>
          </cell>
          <cell r="I24">
            <v>2.46</v>
          </cell>
          <cell r="J24">
            <v>212.3401534526854</v>
          </cell>
        </row>
        <row r="25">
          <cell r="D25" t="str">
            <v>02021502</v>
          </cell>
          <cell r="E25" t="str">
            <v>IN</v>
          </cell>
          <cell r="F25" t="str">
            <v>FOSFATO TRISSÓDICO</v>
          </cell>
          <cell r="G25">
            <v>43.478260869565219</v>
          </cell>
          <cell r="H25" t="str">
            <v>KG</v>
          </cell>
          <cell r="I25">
            <v>0.91</v>
          </cell>
          <cell r="J25">
            <v>39.565217391304351</v>
          </cell>
        </row>
        <row r="26">
          <cell r="D26" t="str">
            <v>02020001</v>
          </cell>
          <cell r="E26" t="str">
            <v>IN</v>
          </cell>
          <cell r="F26" t="str">
            <v>AÇUCAR</v>
          </cell>
          <cell r="G26">
            <v>4475.7033248081843</v>
          </cell>
          <cell r="H26" t="str">
            <v>KG</v>
          </cell>
          <cell r="I26">
            <v>0.25</v>
          </cell>
          <cell r="J26">
            <v>1118.9258312020461</v>
          </cell>
        </row>
        <row r="27">
          <cell r="D27" t="str">
            <v>02025701</v>
          </cell>
          <cell r="E27" t="str">
            <v>IN</v>
          </cell>
          <cell r="F27" t="str">
            <v>THERMOPHILIC YC180 50U</v>
          </cell>
          <cell r="G27">
            <v>19.5</v>
          </cell>
          <cell r="H27" t="str">
            <v>ENV</v>
          </cell>
          <cell r="I27">
            <v>13.68</v>
          </cell>
          <cell r="J27">
            <v>266.76</v>
          </cell>
        </row>
        <row r="28">
          <cell r="G28" t="str">
            <v>SUBTOTAL</v>
          </cell>
          <cell r="J28">
            <v>9704.2203580562673</v>
          </cell>
        </row>
        <row r="29">
          <cell r="B29" t="str">
            <v>CUST. UNIT.</v>
          </cell>
          <cell r="C29">
            <v>0.4473105414322251</v>
          </cell>
          <cell r="I29" t="str">
            <v>TOTAL</v>
          </cell>
          <cell r="J29">
            <v>22365.527071611254</v>
          </cell>
        </row>
        <row r="31">
          <cell r="A31" t="str">
            <v>0077</v>
          </cell>
          <cell r="B31" t="str">
            <v>BSM</v>
          </cell>
          <cell r="C31">
            <v>7780</v>
          </cell>
          <cell r="D31" t="str">
            <v>02011530</v>
          </cell>
          <cell r="E31" t="str">
            <v>EM</v>
          </cell>
          <cell r="F31" t="str">
            <v>FILME DE MORANGO</v>
          </cell>
          <cell r="G31">
            <v>46.91</v>
          </cell>
          <cell r="H31" t="str">
            <v>KG</v>
          </cell>
          <cell r="I31">
            <v>3.19</v>
          </cell>
          <cell r="J31">
            <v>149.6429</v>
          </cell>
        </row>
        <row r="32">
          <cell r="D32" t="str">
            <v>02010641</v>
          </cell>
          <cell r="E32" t="str">
            <v>EM</v>
          </cell>
          <cell r="F32" t="str">
            <v>CX.PAPEL. (12 UNI.)</v>
          </cell>
          <cell r="G32">
            <v>0.64834000000000003</v>
          </cell>
          <cell r="H32" t="str">
            <v>MI</v>
          </cell>
          <cell r="I32">
            <v>287.06</v>
          </cell>
          <cell r="J32">
            <v>186.11248040000001</v>
          </cell>
        </row>
        <row r="33">
          <cell r="D33" t="str">
            <v>02011513</v>
          </cell>
          <cell r="E33" t="str">
            <v>EM</v>
          </cell>
          <cell r="F33" t="str">
            <v>F.PP. 1200 X 50</v>
          </cell>
          <cell r="G33">
            <v>0.5</v>
          </cell>
          <cell r="H33" t="str">
            <v>UNI.</v>
          </cell>
          <cell r="I33">
            <v>27.02</v>
          </cell>
          <cell r="J33">
            <v>13.51</v>
          </cell>
        </row>
        <row r="34">
          <cell r="D34" t="str">
            <v>02015712</v>
          </cell>
          <cell r="E34" t="str">
            <v>EM</v>
          </cell>
          <cell r="F34" t="str">
            <v>TINTA PILOTO</v>
          </cell>
          <cell r="G34">
            <v>0.01</v>
          </cell>
          <cell r="H34" t="str">
            <v>L</v>
          </cell>
          <cell r="I34">
            <v>2</v>
          </cell>
          <cell r="J34">
            <v>0.02</v>
          </cell>
        </row>
        <row r="35">
          <cell r="G35" t="str">
            <v>SUBTOTAL</v>
          </cell>
          <cell r="J35">
            <v>349.28538040000001</v>
          </cell>
        </row>
        <row r="37">
          <cell r="D37" t="str">
            <v>01010005</v>
          </cell>
          <cell r="E37" t="str">
            <v>MP</v>
          </cell>
          <cell r="F37" t="str">
            <v>LEITE</v>
          </cell>
          <cell r="G37">
            <v>1400</v>
          </cell>
          <cell r="H37" t="str">
            <v>L</v>
          </cell>
          <cell r="I37">
            <v>0.32</v>
          </cell>
          <cell r="J37">
            <v>448</v>
          </cell>
        </row>
        <row r="38">
          <cell r="D38" t="str">
            <v>10019000</v>
          </cell>
          <cell r="E38" t="str">
            <v>MP</v>
          </cell>
          <cell r="F38" t="str">
            <v>SORO DE LEITE</v>
          </cell>
          <cell r="G38">
            <v>2800</v>
          </cell>
          <cell r="H38" t="str">
            <v>L</v>
          </cell>
          <cell r="I38">
            <v>0.02</v>
          </cell>
          <cell r="J38">
            <v>56</v>
          </cell>
        </row>
        <row r="39">
          <cell r="E39" t="str">
            <v>MP</v>
          </cell>
          <cell r="F39" t="str">
            <v>CONC. DE SORO</v>
          </cell>
          <cell r="G39">
            <v>2800</v>
          </cell>
          <cell r="H39" t="str">
            <v>L</v>
          </cell>
          <cell r="I39">
            <v>0.06</v>
          </cell>
          <cell r="J39">
            <v>168</v>
          </cell>
        </row>
        <row r="40">
          <cell r="G40" t="str">
            <v>SUBTOTAL</v>
          </cell>
          <cell r="J40">
            <v>672</v>
          </cell>
        </row>
        <row r="42">
          <cell r="D42" t="str">
            <v>02021502</v>
          </cell>
          <cell r="E42" t="str">
            <v>IN</v>
          </cell>
          <cell r="F42" t="str">
            <v>FOSFATO TRISSÓDICO</v>
          </cell>
          <cell r="G42">
            <v>6.8</v>
          </cell>
          <cell r="H42" t="str">
            <v>KG</v>
          </cell>
          <cell r="I42">
            <v>0.93</v>
          </cell>
          <cell r="J42">
            <v>6.3239999999999998</v>
          </cell>
        </row>
        <row r="43">
          <cell r="D43" t="str">
            <v>02020002</v>
          </cell>
          <cell r="E43" t="str">
            <v>IN</v>
          </cell>
          <cell r="F43" t="str">
            <v>AROMA MOR. IFF</v>
          </cell>
          <cell r="G43">
            <v>2.8</v>
          </cell>
          <cell r="H43" t="str">
            <v>KG</v>
          </cell>
          <cell r="I43">
            <v>17.79</v>
          </cell>
          <cell r="J43">
            <v>49.811999999999998</v>
          </cell>
        </row>
        <row r="44">
          <cell r="D44" t="str">
            <v>02020601</v>
          </cell>
          <cell r="E44" t="str">
            <v>IN</v>
          </cell>
          <cell r="F44" t="str">
            <v>CITRATO DE SÓDIO</v>
          </cell>
          <cell r="G44">
            <v>13.5</v>
          </cell>
          <cell r="H44" t="str">
            <v>KG</v>
          </cell>
          <cell r="I44">
            <v>2.2999999999999998</v>
          </cell>
          <cell r="J44">
            <v>31.049999999999997</v>
          </cell>
        </row>
        <row r="45">
          <cell r="D45" t="str">
            <v>02024501</v>
          </cell>
          <cell r="E45" t="str">
            <v>IN</v>
          </cell>
          <cell r="F45" t="str">
            <v>P. FRUTA MOR. S/ SEM.</v>
          </cell>
          <cell r="G45">
            <v>350</v>
          </cell>
          <cell r="H45" t="str">
            <v>KG</v>
          </cell>
          <cell r="I45">
            <v>2.88</v>
          </cell>
          <cell r="J45">
            <v>1008</v>
          </cell>
        </row>
        <row r="46">
          <cell r="D46" t="str">
            <v>02020607</v>
          </cell>
          <cell r="E46" t="str">
            <v>IN</v>
          </cell>
          <cell r="F46" t="str">
            <v>CORANTE COCHONILHA</v>
          </cell>
          <cell r="G46">
            <v>3.78</v>
          </cell>
          <cell r="H46" t="str">
            <v>KG</v>
          </cell>
          <cell r="I46">
            <v>14.11</v>
          </cell>
          <cell r="J46">
            <v>53.335799999999992</v>
          </cell>
        </row>
        <row r="47">
          <cell r="D47" t="str">
            <v>02025403</v>
          </cell>
          <cell r="E47" t="str">
            <v>IN</v>
          </cell>
          <cell r="F47" t="str">
            <v>SORB. DE POT. PÓ ALÉM</v>
          </cell>
          <cell r="G47">
            <v>3.35</v>
          </cell>
          <cell r="H47" t="str">
            <v>KG</v>
          </cell>
          <cell r="I47">
            <v>14.42</v>
          </cell>
          <cell r="J47">
            <v>48.307000000000002</v>
          </cell>
        </row>
        <row r="48">
          <cell r="D48" t="str">
            <v>02020601</v>
          </cell>
          <cell r="E48" t="str">
            <v>IN</v>
          </cell>
          <cell r="F48" t="str">
            <v>CITRATO DE SÓDIO</v>
          </cell>
          <cell r="G48">
            <v>13.5</v>
          </cell>
          <cell r="H48" t="str">
            <v>KG</v>
          </cell>
          <cell r="I48">
            <v>2.46</v>
          </cell>
          <cell r="J48">
            <v>33.21</v>
          </cell>
        </row>
        <row r="49">
          <cell r="D49" t="str">
            <v>02021502</v>
          </cell>
          <cell r="E49" t="str">
            <v>IN</v>
          </cell>
          <cell r="F49" t="str">
            <v>FOSFATO TRISSÓDICO</v>
          </cell>
          <cell r="G49">
            <v>6.8</v>
          </cell>
          <cell r="H49" t="str">
            <v>KG</v>
          </cell>
          <cell r="I49">
            <v>0.91</v>
          </cell>
          <cell r="J49">
            <v>6.1879999999999997</v>
          </cell>
        </row>
        <row r="50">
          <cell r="D50" t="str">
            <v>02020001</v>
          </cell>
          <cell r="E50" t="str">
            <v>IN</v>
          </cell>
          <cell r="F50" t="str">
            <v>AÇUCAR</v>
          </cell>
          <cell r="G50">
            <v>700</v>
          </cell>
          <cell r="H50" t="str">
            <v>KG</v>
          </cell>
          <cell r="I50">
            <v>0.25</v>
          </cell>
          <cell r="J50">
            <v>175</v>
          </cell>
        </row>
        <row r="51">
          <cell r="D51" t="str">
            <v>02025701</v>
          </cell>
          <cell r="E51" t="str">
            <v>IN</v>
          </cell>
          <cell r="F51" t="str">
            <v>THERMOPHILIC YC180 50U</v>
          </cell>
          <cell r="G51">
            <v>3.0341999999999998</v>
          </cell>
          <cell r="H51" t="str">
            <v>ENV</v>
          </cell>
          <cell r="I51">
            <v>13.68</v>
          </cell>
          <cell r="J51">
            <v>41.507855999999997</v>
          </cell>
        </row>
        <row r="52">
          <cell r="G52" t="str">
            <v>SUBTOTAL</v>
          </cell>
          <cell r="J52">
            <v>1452.7346560000001</v>
          </cell>
        </row>
        <row r="53">
          <cell r="B53" t="str">
            <v>CUST. UNIT.</v>
          </cell>
          <cell r="C53">
            <v>0.31799743398457586</v>
          </cell>
          <cell r="I53" t="str">
            <v>TOTAL</v>
          </cell>
          <cell r="J53">
            <v>2474.0200364000002</v>
          </cell>
        </row>
        <row r="55">
          <cell r="A55" t="str">
            <v>PRODUTO</v>
          </cell>
          <cell r="D55" t="str">
            <v>EMBALAGENS, INSUMOS E MATÉRIA PRIMA</v>
          </cell>
          <cell r="I55" t="str">
            <v>VALOR</v>
          </cell>
        </row>
        <row r="57">
          <cell r="A57" t="str">
            <v>CÓDIGO</v>
          </cell>
          <cell r="B57" t="str">
            <v>DESCRIÇÃO</v>
          </cell>
          <cell r="C57" t="str">
            <v>QUANT.</v>
          </cell>
          <cell r="D57" t="str">
            <v>CÓDIGO</v>
          </cell>
          <cell r="E57" t="str">
            <v>CLAS.</v>
          </cell>
          <cell r="F57" t="str">
            <v>DESCRIÇÃO</v>
          </cell>
          <cell r="G57" t="str">
            <v>QUANT.</v>
          </cell>
          <cell r="H57" t="str">
            <v>UNI.</v>
          </cell>
          <cell r="I57" t="str">
            <v>VALOR</v>
          </cell>
          <cell r="J57" t="str">
            <v>TOTAL</v>
          </cell>
        </row>
        <row r="58">
          <cell r="A58" t="str">
            <v>0062</v>
          </cell>
          <cell r="B58" t="str">
            <v>BLP</v>
          </cell>
          <cell r="C58">
            <v>30000</v>
          </cell>
          <cell r="D58" t="str">
            <v>02010635</v>
          </cell>
          <cell r="E58" t="str">
            <v>EM</v>
          </cell>
          <cell r="F58" t="str">
            <v>CX. CART. ALUMINIZ.</v>
          </cell>
          <cell r="G58">
            <v>30.115681233933163</v>
          </cell>
          <cell r="H58" t="str">
            <v>MI</v>
          </cell>
          <cell r="I58">
            <v>126.96</v>
          </cell>
          <cell r="J58">
            <v>3823.4868894601541</v>
          </cell>
        </row>
        <row r="59">
          <cell r="D59" t="str">
            <v>02010609</v>
          </cell>
          <cell r="E59" t="str">
            <v>EM</v>
          </cell>
          <cell r="F59" t="str">
            <v>CX.PAPEL. (12 UNI.)</v>
          </cell>
          <cell r="G59">
            <v>2.5179948586118255</v>
          </cell>
          <cell r="H59" t="str">
            <v>MI</v>
          </cell>
          <cell r="I59">
            <v>390.87</v>
          </cell>
          <cell r="J59">
            <v>984.20865038560419</v>
          </cell>
        </row>
        <row r="60">
          <cell r="D60" t="str">
            <v>02011513</v>
          </cell>
          <cell r="E60" t="str">
            <v>EM</v>
          </cell>
          <cell r="F60" t="str">
            <v>F.PP. 1200 X 50</v>
          </cell>
          <cell r="G60">
            <v>1.9280205655526992</v>
          </cell>
          <cell r="H60" t="str">
            <v>UNI.</v>
          </cell>
          <cell r="I60">
            <v>33.74</v>
          </cell>
          <cell r="J60">
            <v>65.051413881748076</v>
          </cell>
        </row>
        <row r="61">
          <cell r="D61" t="str">
            <v>02015712</v>
          </cell>
          <cell r="E61" t="str">
            <v>EM</v>
          </cell>
          <cell r="F61" t="str">
            <v>TINTA PILOTO</v>
          </cell>
          <cell r="G61">
            <v>0.30154241645244217</v>
          </cell>
          <cell r="H61" t="str">
            <v>L</v>
          </cell>
          <cell r="I61">
            <v>2</v>
          </cell>
          <cell r="J61">
            <v>0.60308483290488435</v>
          </cell>
        </row>
        <row r="62">
          <cell r="G62" t="str">
            <v>SUBTOTAL</v>
          </cell>
          <cell r="J62">
            <v>4873.3500385604111</v>
          </cell>
        </row>
        <row r="64">
          <cell r="D64" t="str">
            <v>01010005</v>
          </cell>
          <cell r="E64" t="str">
            <v>MP</v>
          </cell>
          <cell r="F64" t="str">
            <v>LEITE</v>
          </cell>
          <cell r="G64">
            <v>5398.457583547558</v>
          </cell>
          <cell r="H64" t="str">
            <v>L</v>
          </cell>
          <cell r="I64">
            <v>0.32</v>
          </cell>
          <cell r="J64">
            <v>1727.5064267352186</v>
          </cell>
        </row>
        <row r="65">
          <cell r="D65" t="str">
            <v>10019000</v>
          </cell>
          <cell r="E65" t="str">
            <v>MP</v>
          </cell>
          <cell r="F65" t="str">
            <v>SORO DE LEITE</v>
          </cell>
          <cell r="G65">
            <v>10796.915167095116</v>
          </cell>
          <cell r="H65" t="str">
            <v>L</v>
          </cell>
          <cell r="I65">
            <v>0.02</v>
          </cell>
          <cell r="J65">
            <v>215.93830334190233</v>
          </cell>
        </row>
        <row r="66">
          <cell r="E66" t="str">
            <v>MP</v>
          </cell>
          <cell r="F66" t="str">
            <v>CONC. DE SORO</v>
          </cell>
          <cell r="G66">
            <v>10796.915167095116</v>
          </cell>
          <cell r="H66" t="str">
            <v>L</v>
          </cell>
          <cell r="I66">
            <v>0.06</v>
          </cell>
          <cell r="J66">
            <v>647.81491002570692</v>
          </cell>
        </row>
        <row r="67">
          <cell r="G67" t="str">
            <v>SUBTOTAL</v>
          </cell>
          <cell r="J67">
            <v>2591.2596401028277</v>
          </cell>
        </row>
        <row r="69">
          <cell r="D69" t="str">
            <v>02021502</v>
          </cell>
          <cell r="E69" t="str">
            <v>IN</v>
          </cell>
          <cell r="F69" t="str">
            <v>FOSFATO TRISSÓDICO</v>
          </cell>
          <cell r="G69">
            <v>26.22107969151671</v>
          </cell>
          <cell r="H69" t="str">
            <v>KG</v>
          </cell>
          <cell r="I69">
            <v>0.93</v>
          </cell>
          <cell r="J69">
            <v>24.385604113110542</v>
          </cell>
        </row>
        <row r="70">
          <cell r="D70" t="str">
            <v>02020002</v>
          </cell>
          <cell r="E70" t="str">
            <v>IN</v>
          </cell>
          <cell r="F70" t="str">
            <v>AROMA DE PESSEGO</v>
          </cell>
          <cell r="G70">
            <v>5.3984575835475574</v>
          </cell>
          <cell r="H70" t="str">
            <v>KG</v>
          </cell>
          <cell r="I70">
            <v>23</v>
          </cell>
          <cell r="J70">
            <v>124.16452442159382</v>
          </cell>
        </row>
        <row r="71">
          <cell r="D71" t="str">
            <v>02020601</v>
          </cell>
          <cell r="E71" t="str">
            <v>IN</v>
          </cell>
          <cell r="F71" t="str">
            <v>CITRATO DE SÓDIO</v>
          </cell>
          <cell r="G71">
            <v>52.44215938303342</v>
          </cell>
          <cell r="H71" t="str">
            <v>KG</v>
          </cell>
          <cell r="I71">
            <v>2.46</v>
          </cell>
          <cell r="J71">
            <v>129.0077120822622</v>
          </cell>
        </row>
        <row r="72">
          <cell r="D72" t="str">
            <v>02024504</v>
          </cell>
          <cell r="E72" t="str">
            <v>IN</v>
          </cell>
          <cell r="F72" t="str">
            <v>P. FRUTA PES. S/ SEM.</v>
          </cell>
          <cell r="G72">
            <v>1079.6915167095115</v>
          </cell>
          <cell r="H72" t="str">
            <v>KG</v>
          </cell>
          <cell r="I72">
            <v>3.23</v>
          </cell>
          <cell r="J72">
            <v>3487.4035989717222</v>
          </cell>
        </row>
        <row r="73">
          <cell r="D73" t="str">
            <v>02025403</v>
          </cell>
          <cell r="E73" t="str">
            <v>IN</v>
          </cell>
          <cell r="F73" t="str">
            <v>SORB. DE POT. PÓ ALÉM</v>
          </cell>
          <cell r="G73">
            <v>12.917737789203084</v>
          </cell>
          <cell r="H73" t="str">
            <v>KG</v>
          </cell>
          <cell r="I73">
            <v>14.59</v>
          </cell>
          <cell r="J73">
            <v>188.469794344473</v>
          </cell>
        </row>
        <row r="74">
          <cell r="D74" t="str">
            <v>02020001</v>
          </cell>
          <cell r="E74" t="str">
            <v>IN</v>
          </cell>
          <cell r="F74" t="str">
            <v>AÇUCAR</v>
          </cell>
          <cell r="G74">
            <v>2699.228791773779</v>
          </cell>
          <cell r="H74" t="str">
            <v>KG</v>
          </cell>
          <cell r="I74">
            <v>0.25</v>
          </cell>
          <cell r="J74">
            <v>674.80719794344475</v>
          </cell>
        </row>
        <row r="75">
          <cell r="D75" t="str">
            <v>02025701</v>
          </cell>
          <cell r="E75" t="str">
            <v>IN</v>
          </cell>
          <cell r="F75" t="str">
            <v>THERMOPHILIC YC180 50U</v>
          </cell>
          <cell r="G75">
            <v>11.7</v>
          </cell>
          <cell r="H75" t="str">
            <v>ENV</v>
          </cell>
          <cell r="I75">
            <v>13.68</v>
          </cell>
          <cell r="J75">
            <v>160.05599999999998</v>
          </cell>
        </row>
        <row r="76">
          <cell r="G76" t="str">
            <v>SUBTOTAL</v>
          </cell>
          <cell r="J76">
            <v>4788.2944318766058</v>
          </cell>
        </row>
        <row r="77">
          <cell r="B77" t="str">
            <v>CUST. UNIT.</v>
          </cell>
          <cell r="C77">
            <v>0.4084301370179948</v>
          </cell>
          <cell r="I77" t="str">
            <v>TOTAL</v>
          </cell>
          <cell r="J77">
            <v>12252.904110539845</v>
          </cell>
        </row>
        <row r="79">
          <cell r="A79" t="str">
            <v>0078</v>
          </cell>
          <cell r="B79" t="str">
            <v>BSP</v>
          </cell>
          <cell r="C79">
            <v>7780</v>
          </cell>
          <cell r="D79" t="str">
            <v>02011532</v>
          </cell>
          <cell r="E79" t="str">
            <v>EM</v>
          </cell>
          <cell r="F79" t="str">
            <v>FILME DE PESSEGO</v>
          </cell>
          <cell r="G79">
            <v>46.51</v>
          </cell>
          <cell r="H79" t="str">
            <v>KG</v>
          </cell>
          <cell r="I79">
            <v>3.19</v>
          </cell>
          <cell r="J79">
            <v>148.36689999999999</v>
          </cell>
        </row>
        <row r="80">
          <cell r="D80" t="str">
            <v>02010641</v>
          </cell>
          <cell r="E80" t="str">
            <v>EM</v>
          </cell>
          <cell r="F80" t="str">
            <v>CX.PAPEL. (12 UNI.)</v>
          </cell>
          <cell r="G80">
            <v>0.65300000000000002</v>
          </cell>
          <cell r="H80" t="str">
            <v>MI</v>
          </cell>
          <cell r="I80">
            <v>287.12</v>
          </cell>
          <cell r="J80">
            <v>187.48936</v>
          </cell>
        </row>
        <row r="81">
          <cell r="D81" t="str">
            <v>02011513</v>
          </cell>
          <cell r="E81" t="str">
            <v>EM</v>
          </cell>
          <cell r="F81" t="str">
            <v>F.PP. 1200 X 50</v>
          </cell>
          <cell r="G81">
            <v>0.5</v>
          </cell>
          <cell r="H81" t="str">
            <v>UNI.</v>
          </cell>
          <cell r="I81">
            <v>37.979999999999997</v>
          </cell>
          <cell r="J81">
            <v>18.989999999999998</v>
          </cell>
        </row>
        <row r="82">
          <cell r="D82" t="str">
            <v>02015712</v>
          </cell>
          <cell r="E82" t="str">
            <v>EM</v>
          </cell>
          <cell r="F82" t="str">
            <v>TINTA PILOTO</v>
          </cell>
          <cell r="G82">
            <v>7.8200000000000006E-2</v>
          </cell>
          <cell r="H82" t="str">
            <v>L</v>
          </cell>
          <cell r="I82">
            <v>2</v>
          </cell>
          <cell r="J82">
            <v>0.15640000000000001</v>
          </cell>
        </row>
        <row r="83">
          <cell r="G83" t="str">
            <v>SUBTOTAL</v>
          </cell>
          <cell r="J83">
            <v>355.00266000000005</v>
          </cell>
        </row>
        <row r="85">
          <cell r="D85" t="str">
            <v>01010005</v>
          </cell>
          <cell r="E85" t="str">
            <v>MP</v>
          </cell>
          <cell r="F85" t="str">
            <v>LEITE</v>
          </cell>
          <cell r="G85">
            <v>1400</v>
          </cell>
          <cell r="H85" t="str">
            <v>L</v>
          </cell>
          <cell r="I85">
            <v>0.32</v>
          </cell>
          <cell r="J85">
            <v>448</v>
          </cell>
        </row>
        <row r="86">
          <cell r="D86" t="str">
            <v>10019000</v>
          </cell>
          <cell r="E86" t="str">
            <v>MP</v>
          </cell>
          <cell r="F86" t="str">
            <v>SORO DE LEITE</v>
          </cell>
          <cell r="G86">
            <v>2800</v>
          </cell>
          <cell r="H86" t="str">
            <v>L</v>
          </cell>
          <cell r="I86">
            <v>0.02</v>
          </cell>
          <cell r="J86">
            <v>56</v>
          </cell>
        </row>
        <row r="87">
          <cell r="E87" t="str">
            <v>MP</v>
          </cell>
          <cell r="F87" t="str">
            <v>CONC. DE SORO</v>
          </cell>
          <cell r="G87">
            <v>2800</v>
          </cell>
          <cell r="H87" t="str">
            <v>L</v>
          </cell>
          <cell r="I87">
            <v>0.06</v>
          </cell>
          <cell r="J87">
            <v>168</v>
          </cell>
        </row>
        <row r="88">
          <cell r="G88" t="str">
            <v>SUBTOTAL</v>
          </cell>
          <cell r="J88">
            <v>672</v>
          </cell>
        </row>
        <row r="90">
          <cell r="D90" t="str">
            <v>02021502</v>
          </cell>
          <cell r="E90" t="str">
            <v>IN</v>
          </cell>
          <cell r="F90" t="str">
            <v>FOSFATO TRISSÓDICO</v>
          </cell>
          <cell r="G90">
            <v>6.8</v>
          </cell>
          <cell r="H90" t="str">
            <v>KG</v>
          </cell>
          <cell r="I90">
            <v>0.93</v>
          </cell>
          <cell r="J90">
            <v>6.3239999999999998</v>
          </cell>
        </row>
        <row r="91">
          <cell r="D91" t="str">
            <v>02020002</v>
          </cell>
          <cell r="E91" t="str">
            <v>IN</v>
          </cell>
          <cell r="F91" t="str">
            <v>AROMA DE PESSEGO</v>
          </cell>
          <cell r="G91">
            <v>1.4</v>
          </cell>
          <cell r="H91" t="str">
            <v>KG</v>
          </cell>
          <cell r="I91">
            <v>23</v>
          </cell>
          <cell r="J91">
            <v>32.199999999999996</v>
          </cell>
        </row>
        <row r="92">
          <cell r="D92" t="str">
            <v>02020601</v>
          </cell>
          <cell r="E92" t="str">
            <v>IN</v>
          </cell>
          <cell r="F92" t="str">
            <v>CITRATO DE SÓDIO</v>
          </cell>
          <cell r="G92">
            <v>13.6</v>
          </cell>
          <cell r="H92" t="str">
            <v>KG</v>
          </cell>
          <cell r="I92">
            <v>2.46</v>
          </cell>
          <cell r="J92">
            <v>33.455999999999996</v>
          </cell>
        </row>
        <row r="93">
          <cell r="D93" t="str">
            <v>02024504</v>
          </cell>
          <cell r="E93" t="str">
            <v>IN</v>
          </cell>
          <cell r="F93" t="str">
            <v>P. FRUTA PES. S/ SEM.</v>
          </cell>
          <cell r="G93">
            <v>280</v>
          </cell>
          <cell r="H93" t="str">
            <v>KG</v>
          </cell>
          <cell r="I93">
            <v>3.23</v>
          </cell>
          <cell r="J93">
            <v>904.4</v>
          </cell>
        </row>
        <row r="94">
          <cell r="D94" t="str">
            <v>02025403</v>
          </cell>
          <cell r="E94" t="str">
            <v>IN</v>
          </cell>
          <cell r="F94" t="str">
            <v>SORB. DE POT. PÓ ALÉM</v>
          </cell>
          <cell r="G94">
            <v>3.35</v>
          </cell>
          <cell r="H94" t="str">
            <v>KG</v>
          </cell>
          <cell r="I94">
            <v>14.59</v>
          </cell>
          <cell r="J94">
            <v>48.8765</v>
          </cell>
        </row>
        <row r="95">
          <cell r="D95" t="str">
            <v>02020001</v>
          </cell>
          <cell r="E95" t="str">
            <v>IN</v>
          </cell>
          <cell r="F95" t="str">
            <v>AÇUCAR</v>
          </cell>
          <cell r="G95">
            <v>700</v>
          </cell>
          <cell r="H95" t="str">
            <v>KG</v>
          </cell>
          <cell r="I95">
            <v>0.25</v>
          </cell>
          <cell r="J95">
            <v>175</v>
          </cell>
        </row>
        <row r="96">
          <cell r="D96" t="str">
            <v>02025701</v>
          </cell>
          <cell r="E96" t="str">
            <v>IN</v>
          </cell>
          <cell r="F96" t="str">
            <v>THERMOPHILIC YC180 50U</v>
          </cell>
          <cell r="G96">
            <v>3.0341999999999998</v>
          </cell>
          <cell r="H96" t="str">
            <v>ENV</v>
          </cell>
          <cell r="I96">
            <v>13.68</v>
          </cell>
          <cell r="J96">
            <v>41.507855999999997</v>
          </cell>
        </row>
        <row r="97">
          <cell r="G97" t="str">
            <v>SUBTOTAL</v>
          </cell>
          <cell r="J97">
            <v>1241.7643559999999</v>
          </cell>
        </row>
        <row r="98">
          <cell r="B98" t="str">
            <v>CUST. UNIT.</v>
          </cell>
          <cell r="C98">
            <v>0.29161529768637529</v>
          </cell>
          <cell r="I98" t="str">
            <v>TOTAL</v>
          </cell>
          <cell r="J98">
            <v>2268.7670159999998</v>
          </cell>
        </row>
        <row r="100">
          <cell r="A100" t="str">
            <v>0012</v>
          </cell>
          <cell r="B100" t="str">
            <v>LPI 25000</v>
          </cell>
          <cell r="C100">
            <v>8235</v>
          </cell>
          <cell r="D100" t="str">
            <v>02015416</v>
          </cell>
          <cell r="E100" t="str">
            <v>EM</v>
          </cell>
          <cell r="F100" t="str">
            <v>SACO PAPEL</v>
          </cell>
          <cell r="G100">
            <v>0.32939999999999997</v>
          </cell>
          <cell r="H100" t="str">
            <v>MI</v>
          </cell>
          <cell r="I100">
            <v>330.3</v>
          </cell>
          <cell r="J100">
            <v>108.80081999999999</v>
          </cell>
        </row>
        <row r="101">
          <cell r="D101" t="str">
            <v>02015418</v>
          </cell>
          <cell r="E101" t="str">
            <v>EM</v>
          </cell>
          <cell r="F101" t="str">
            <v>SACO PLASTICO</v>
          </cell>
          <cell r="G101">
            <v>0.32939999999999997</v>
          </cell>
          <cell r="H101" t="str">
            <v>MI</v>
          </cell>
          <cell r="I101">
            <v>275.02999999999997</v>
          </cell>
          <cell r="J101">
            <v>90.594881999999984</v>
          </cell>
        </row>
        <row r="102">
          <cell r="D102" t="str">
            <v>02014501</v>
          </cell>
          <cell r="E102" t="str">
            <v>EM</v>
          </cell>
          <cell r="F102" t="str">
            <v>PAPEL CREPADO  50MM</v>
          </cell>
          <cell r="G102">
            <v>1.079</v>
          </cell>
          <cell r="H102" t="str">
            <v>KG</v>
          </cell>
          <cell r="I102">
            <v>2.09</v>
          </cell>
          <cell r="J102">
            <v>2.2551099999999997</v>
          </cell>
        </row>
        <row r="103">
          <cell r="D103" t="str">
            <v>02010301</v>
          </cell>
          <cell r="E103" t="str">
            <v>EM</v>
          </cell>
          <cell r="F103" t="str">
            <v>BARBANTE 12/5</v>
          </cell>
          <cell r="G103">
            <v>0.25</v>
          </cell>
          <cell r="H103" t="str">
            <v>KG</v>
          </cell>
          <cell r="I103">
            <v>9.18</v>
          </cell>
          <cell r="J103">
            <v>2.2949999999999999</v>
          </cell>
        </row>
        <row r="104">
          <cell r="D104" t="str">
            <v>02010302</v>
          </cell>
          <cell r="E104" t="str">
            <v>EM</v>
          </cell>
          <cell r="F104" t="str">
            <v>BARBANTE B12</v>
          </cell>
          <cell r="G104">
            <v>0.54359999999999997</v>
          </cell>
          <cell r="H104" t="str">
            <v>KG</v>
          </cell>
          <cell r="I104">
            <v>4.92</v>
          </cell>
          <cell r="J104">
            <v>2.674512</v>
          </cell>
        </row>
        <row r="105">
          <cell r="D105" t="str">
            <v>02015712</v>
          </cell>
          <cell r="E105" t="str">
            <v xml:space="preserve">EM </v>
          </cell>
          <cell r="F105" t="str">
            <v>TINTA PILOTO</v>
          </cell>
          <cell r="G105">
            <v>4.2000000000000003E-2</v>
          </cell>
          <cell r="H105" t="str">
            <v>L</v>
          </cell>
          <cell r="I105">
            <v>2</v>
          </cell>
          <cell r="J105">
            <v>8.4000000000000005E-2</v>
          </cell>
        </row>
        <row r="106">
          <cell r="G106" t="str">
            <v>SUBTOTAL</v>
          </cell>
          <cell r="J106">
            <v>206.70432399999996</v>
          </cell>
        </row>
        <row r="108">
          <cell r="D108" t="str">
            <v>01010005</v>
          </cell>
          <cell r="E108" t="str">
            <v>MP</v>
          </cell>
          <cell r="F108" t="str">
            <v>LEITE INT. C /3,3% DE MG</v>
          </cell>
          <cell r="G108">
            <v>69997.5</v>
          </cell>
          <cell r="H108" t="str">
            <v>L</v>
          </cell>
          <cell r="I108">
            <v>0.32</v>
          </cell>
          <cell r="J108">
            <v>22399.200000000001</v>
          </cell>
        </row>
        <row r="109">
          <cell r="G109" t="str">
            <v>SUBTOTAL</v>
          </cell>
          <cell r="J109">
            <v>22399.200000000001</v>
          </cell>
        </row>
        <row r="110">
          <cell r="B110" t="str">
            <v>CUST. UNIT.</v>
          </cell>
          <cell r="C110">
            <v>2.7451007072252578</v>
          </cell>
          <cell r="I110" t="str">
            <v>TOTAL</v>
          </cell>
          <cell r="J110">
            <v>22605.904323999999</v>
          </cell>
        </row>
        <row r="112">
          <cell r="A112" t="str">
            <v>PRODUTO</v>
          </cell>
          <cell r="D112" t="str">
            <v>EMBALAGENS, INSUMOS E MATÉRIA PRIMA</v>
          </cell>
          <cell r="I112" t="str">
            <v>VALOR</v>
          </cell>
        </row>
        <row r="114">
          <cell r="A114" t="str">
            <v>CÓDIGO</v>
          </cell>
          <cell r="B114" t="str">
            <v>DESCRIÇÃO</v>
          </cell>
          <cell r="C114" t="str">
            <v>QUANT.</v>
          </cell>
          <cell r="D114" t="str">
            <v>CÓDIGO</v>
          </cell>
          <cell r="E114" t="str">
            <v>CLAS.</v>
          </cell>
          <cell r="F114" t="str">
            <v>DESCRIÇÃO</v>
          </cell>
          <cell r="G114" t="str">
            <v>QUANT.</v>
          </cell>
          <cell r="H114" t="str">
            <v>UNI.</v>
          </cell>
          <cell r="I114" t="str">
            <v>VALOR</v>
          </cell>
          <cell r="J114" t="str">
            <v>TOTAL</v>
          </cell>
        </row>
        <row r="115">
          <cell r="A115" t="str">
            <v>0008</v>
          </cell>
          <cell r="B115" t="str">
            <v>LPI - 200</v>
          </cell>
          <cell r="C115">
            <v>150000</v>
          </cell>
          <cell r="D115" t="str">
            <v>02015417</v>
          </cell>
          <cell r="E115" t="str">
            <v>EM</v>
          </cell>
          <cell r="F115" t="str">
            <v>SACO PAPELÃO  10 KG</v>
          </cell>
          <cell r="G115">
            <v>15</v>
          </cell>
          <cell r="H115" t="str">
            <v>MI</v>
          </cell>
          <cell r="I115">
            <v>150.57</v>
          </cell>
          <cell r="J115">
            <v>2258.5499999999997</v>
          </cell>
        </row>
        <row r="116">
          <cell r="D116" t="str">
            <v>02011504</v>
          </cell>
          <cell r="E116" t="str">
            <v>EM</v>
          </cell>
          <cell r="F116" t="str">
            <v>FILME POLY METALIZ.</v>
          </cell>
          <cell r="G116">
            <v>4200</v>
          </cell>
          <cell r="H116" t="str">
            <v>KG</v>
          </cell>
          <cell r="I116">
            <v>8.8699999999999992</v>
          </cell>
          <cell r="J116">
            <v>37254</v>
          </cell>
        </row>
        <row r="117">
          <cell r="D117" t="str">
            <v>02011509</v>
          </cell>
          <cell r="E117" t="str">
            <v>EM</v>
          </cell>
          <cell r="F117" t="str">
            <v>FITA POLYESTER 40MM</v>
          </cell>
          <cell r="G117">
            <v>45</v>
          </cell>
          <cell r="H117" t="str">
            <v>UNI</v>
          </cell>
          <cell r="I117">
            <v>79.92</v>
          </cell>
          <cell r="J117">
            <v>3596.4</v>
          </cell>
        </row>
        <row r="118">
          <cell r="D118" t="str">
            <v>02010301</v>
          </cell>
          <cell r="E118" t="str">
            <v>EM</v>
          </cell>
          <cell r="F118" t="str">
            <v>BARBANTE 12/5</v>
          </cell>
          <cell r="G118">
            <v>10.95</v>
          </cell>
          <cell r="H118" t="str">
            <v>KG</v>
          </cell>
          <cell r="I118">
            <v>10.039999999999999</v>
          </cell>
          <cell r="J118">
            <v>109.93799999999999</v>
          </cell>
        </row>
        <row r="119">
          <cell r="D119" t="str">
            <v>02014501</v>
          </cell>
          <cell r="E119" t="str">
            <v>EM</v>
          </cell>
          <cell r="F119" t="str">
            <v>PAPEL CREPADO  50MM</v>
          </cell>
          <cell r="G119">
            <v>51.000000000000007</v>
          </cell>
          <cell r="H119" t="str">
            <v>KG</v>
          </cell>
          <cell r="I119">
            <v>2.09</v>
          </cell>
          <cell r="J119">
            <v>106.59</v>
          </cell>
        </row>
        <row r="120">
          <cell r="D120" t="str">
            <v>02015712</v>
          </cell>
          <cell r="E120" t="str">
            <v xml:space="preserve">EM </v>
          </cell>
          <cell r="F120" t="str">
            <v>TINTA PILOTO</v>
          </cell>
          <cell r="G120">
            <v>2.4</v>
          </cell>
          <cell r="H120" t="str">
            <v>L</v>
          </cell>
          <cell r="I120">
            <v>2</v>
          </cell>
          <cell r="J120">
            <v>4.8</v>
          </cell>
        </row>
        <row r="121">
          <cell r="G121" t="str">
            <v>SUBTOTAL</v>
          </cell>
          <cell r="J121">
            <v>43330.278000000006</v>
          </cell>
        </row>
        <row r="123">
          <cell r="D123" t="str">
            <v>10510012</v>
          </cell>
          <cell r="E123" t="str">
            <v>MP</v>
          </cell>
          <cell r="F123" t="str">
            <v>LEITE EM PÓ</v>
          </cell>
          <cell r="G123">
            <v>151500</v>
          </cell>
          <cell r="H123" t="str">
            <v>KG</v>
          </cell>
          <cell r="I123">
            <v>2.75</v>
          </cell>
          <cell r="J123">
            <v>416625</v>
          </cell>
        </row>
        <row r="124">
          <cell r="G124" t="str">
            <v>SUBTOTAL</v>
          </cell>
          <cell r="J124">
            <v>416625</v>
          </cell>
        </row>
        <row r="126">
          <cell r="D126" t="str">
            <v>02023902</v>
          </cell>
          <cell r="E126" t="str">
            <v>IN</v>
          </cell>
          <cell r="F126" t="str">
            <v>NITROGENIO LÍQUIDO</v>
          </cell>
          <cell r="G126">
            <v>1035</v>
          </cell>
          <cell r="H126" t="str">
            <v>M3</v>
          </cell>
          <cell r="I126">
            <v>2.75</v>
          </cell>
          <cell r="J126">
            <v>2846.25</v>
          </cell>
        </row>
        <row r="127">
          <cell r="G127" t="str">
            <v>SUBTOTAL</v>
          </cell>
          <cell r="J127">
            <v>2846.25</v>
          </cell>
        </row>
        <row r="128">
          <cell r="B128" t="str">
            <v>CUST. UNIT.</v>
          </cell>
          <cell r="C128">
            <v>3.0853435199999999</v>
          </cell>
          <cell r="I128" t="str">
            <v>TOTAL</v>
          </cell>
          <cell r="J128">
            <v>462801.52799999999</v>
          </cell>
        </row>
        <row r="130">
          <cell r="A130" t="str">
            <v>0006</v>
          </cell>
          <cell r="B130" t="str">
            <v>LPI - 400</v>
          </cell>
          <cell r="C130">
            <v>100000</v>
          </cell>
          <cell r="D130" t="str">
            <v>02015417</v>
          </cell>
          <cell r="E130" t="str">
            <v>EM</v>
          </cell>
          <cell r="F130" t="str">
            <v>SACO PAPELÃO  10 KG</v>
          </cell>
          <cell r="G130">
            <v>10</v>
          </cell>
          <cell r="H130" t="str">
            <v>MI</v>
          </cell>
          <cell r="I130">
            <v>152</v>
          </cell>
          <cell r="J130">
            <v>1520</v>
          </cell>
        </row>
        <row r="131">
          <cell r="D131" t="str">
            <v>02011505</v>
          </cell>
          <cell r="E131" t="str">
            <v>EM</v>
          </cell>
          <cell r="F131" t="str">
            <v>FILME POLY METALIZ.</v>
          </cell>
          <cell r="G131">
            <v>1828</v>
          </cell>
          <cell r="H131" t="str">
            <v>KG</v>
          </cell>
          <cell r="I131">
            <v>8.89</v>
          </cell>
          <cell r="J131">
            <v>16250.920000000002</v>
          </cell>
        </row>
        <row r="132">
          <cell r="D132" t="str">
            <v>02011509</v>
          </cell>
          <cell r="E132" t="str">
            <v>EM</v>
          </cell>
          <cell r="F132" t="str">
            <v>FITA POLYESTER 40MM</v>
          </cell>
          <cell r="G132">
            <v>8.26</v>
          </cell>
          <cell r="H132" t="str">
            <v>UNI</v>
          </cell>
          <cell r="I132">
            <v>72.2</v>
          </cell>
          <cell r="J132">
            <v>596.37199999999996</v>
          </cell>
        </row>
        <row r="133">
          <cell r="D133" t="str">
            <v>02010301</v>
          </cell>
          <cell r="E133" t="str">
            <v>EM</v>
          </cell>
          <cell r="F133" t="str">
            <v>BARBANTE 12/5</v>
          </cell>
          <cell r="G133">
            <v>7.2999999999999989</v>
          </cell>
          <cell r="H133" t="str">
            <v>KG</v>
          </cell>
          <cell r="I133">
            <v>10.039999999999999</v>
          </cell>
          <cell r="J133">
            <v>73.291999999999987</v>
          </cell>
        </row>
        <row r="134">
          <cell r="D134" t="str">
            <v>02014501</v>
          </cell>
          <cell r="E134" t="str">
            <v>EM</v>
          </cell>
          <cell r="F134" t="str">
            <v>PAPEL CREPADO  50MM</v>
          </cell>
          <cell r="G134">
            <v>34</v>
          </cell>
          <cell r="H134" t="str">
            <v>KG</v>
          </cell>
          <cell r="I134">
            <v>2.09</v>
          </cell>
          <cell r="J134">
            <v>71.06</v>
          </cell>
        </row>
        <row r="135">
          <cell r="D135" t="str">
            <v>02015712</v>
          </cell>
          <cell r="E135" t="str">
            <v xml:space="preserve">EM </v>
          </cell>
          <cell r="F135" t="str">
            <v>TINTA PILOTO</v>
          </cell>
          <cell r="G135">
            <v>1.6</v>
          </cell>
          <cell r="H135" t="str">
            <v>L</v>
          </cell>
          <cell r="I135">
            <v>2</v>
          </cell>
          <cell r="J135">
            <v>3.2</v>
          </cell>
        </row>
      </sheetData>
      <sheetData sheetId="1"/>
      <sheetData sheetId="2"/>
      <sheetData sheetId="3" refreshError="1"/>
      <sheetData sheetId="4" refreshError="1"/>
      <sheetData sheetId="5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B119"/>
  <sheetViews>
    <sheetView showGridLines="0" tabSelected="1" zoomScale="90" zoomScaleNormal="90" workbookViewId="0">
      <pane xSplit="2" topLeftCell="C1" activePane="topRight" state="frozen"/>
      <selection activeCell="A29" sqref="A29"/>
      <selection pane="topRight" sqref="A1:XFD3"/>
    </sheetView>
  </sheetViews>
  <sheetFormatPr defaultColWidth="9.140625" defaultRowHeight="16.5" outlineLevelRow="1"/>
  <cols>
    <col min="1" max="1" width="49.5703125" style="1" customWidth="1"/>
    <col min="2" max="2" width="11.7109375" style="1" customWidth="1"/>
    <col min="3" max="10" width="10" style="1" customWidth="1"/>
    <col min="11" max="13" width="11" style="1" bestFit="1" customWidth="1"/>
    <col min="14" max="17" width="10" style="1" customWidth="1"/>
    <col min="18" max="18" width="4.85546875" style="1" bestFit="1" customWidth="1"/>
    <col min="19" max="19" width="5.5703125" style="1" customWidth="1"/>
    <col min="20" max="20" width="20.5703125" style="1" customWidth="1"/>
    <col min="21" max="27" width="14.42578125" style="1" customWidth="1"/>
    <col min="28" max="28" width="11" style="1" bestFit="1" customWidth="1"/>
    <col min="29" max="16384" width="9.140625" style="1"/>
  </cols>
  <sheetData>
    <row r="1" spans="1:21">
      <c r="A1" s="92" t="s">
        <v>97</v>
      </c>
    </row>
    <row r="2" spans="1:21" hidden="1" outlineLevel="1">
      <c r="B2" s="54" t="s">
        <v>87</v>
      </c>
      <c r="C2" s="54">
        <f>IF(C4&gt;$U$4,0,B3+1)</f>
        <v>1</v>
      </c>
      <c r="D2" s="54">
        <f t="shared" ref="D2:Q2" si="0">IF(D4&gt;$U$4,0,C2+1)</f>
        <v>2</v>
      </c>
      <c r="E2" s="54">
        <f t="shared" si="0"/>
        <v>3</v>
      </c>
      <c r="F2" s="54">
        <f t="shared" si="0"/>
        <v>4</v>
      </c>
      <c r="G2" s="54">
        <f t="shared" si="0"/>
        <v>5</v>
      </c>
      <c r="H2" s="54">
        <f t="shared" si="0"/>
        <v>6</v>
      </c>
      <c r="I2" s="54">
        <f t="shared" si="0"/>
        <v>7</v>
      </c>
      <c r="J2" s="54">
        <f t="shared" si="0"/>
        <v>8</v>
      </c>
      <c r="K2" s="54">
        <f t="shared" si="0"/>
        <v>9</v>
      </c>
      <c r="L2" s="54">
        <f t="shared" si="0"/>
        <v>10</v>
      </c>
      <c r="M2" s="54">
        <f t="shared" si="0"/>
        <v>0</v>
      </c>
      <c r="N2" s="54">
        <f t="shared" si="0"/>
        <v>0</v>
      </c>
      <c r="O2" s="54">
        <f t="shared" si="0"/>
        <v>0</v>
      </c>
      <c r="P2" s="54">
        <f t="shared" si="0"/>
        <v>0</v>
      </c>
      <c r="Q2" s="54">
        <f t="shared" si="0"/>
        <v>0</v>
      </c>
    </row>
    <row r="3" spans="1:21" collapsed="1">
      <c r="T3" s="92" t="s">
        <v>98</v>
      </c>
      <c r="U3" s="93"/>
    </row>
    <row r="4" spans="1:21">
      <c r="A4" s="90" t="s">
        <v>95</v>
      </c>
      <c r="B4" s="90"/>
      <c r="C4" s="91">
        <v>1</v>
      </c>
      <c r="D4" s="91">
        <f>C4+1</f>
        <v>2</v>
      </c>
      <c r="E4" s="91">
        <f t="shared" ref="E4:Q4" si="1">D4+1</f>
        <v>3</v>
      </c>
      <c r="F4" s="91">
        <f t="shared" si="1"/>
        <v>4</v>
      </c>
      <c r="G4" s="91">
        <f t="shared" si="1"/>
        <v>5</v>
      </c>
      <c r="H4" s="91">
        <f t="shared" si="1"/>
        <v>6</v>
      </c>
      <c r="I4" s="91">
        <f t="shared" si="1"/>
        <v>7</v>
      </c>
      <c r="J4" s="91">
        <f t="shared" si="1"/>
        <v>8</v>
      </c>
      <c r="K4" s="91">
        <f t="shared" si="1"/>
        <v>9</v>
      </c>
      <c r="L4" s="91">
        <f t="shared" si="1"/>
        <v>10</v>
      </c>
      <c r="M4" s="91">
        <f t="shared" si="1"/>
        <v>11</v>
      </c>
      <c r="N4" s="91">
        <f t="shared" si="1"/>
        <v>12</v>
      </c>
      <c r="O4" s="91">
        <f t="shared" si="1"/>
        <v>13</v>
      </c>
      <c r="P4" s="91">
        <f t="shared" si="1"/>
        <v>14</v>
      </c>
      <c r="Q4" s="91">
        <f t="shared" si="1"/>
        <v>15</v>
      </c>
      <c r="T4" s="58" t="s">
        <v>92</v>
      </c>
      <c r="U4" s="59">
        <v>10</v>
      </c>
    </row>
    <row r="5" spans="1:21">
      <c r="A5" s="4" t="s">
        <v>32</v>
      </c>
      <c r="B5" s="4"/>
      <c r="C5" s="5">
        <f>C49</f>
        <v>4857279.5519999992</v>
      </c>
      <c r="D5" s="5">
        <f t="shared" ref="D5:Q5" si="2">D49</f>
        <v>5464439.4960000003</v>
      </c>
      <c r="E5" s="5">
        <f t="shared" si="2"/>
        <v>6071599.4400000004</v>
      </c>
      <c r="F5" s="5">
        <f t="shared" si="2"/>
        <v>6071599.4400000004</v>
      </c>
      <c r="G5" s="5">
        <f t="shared" si="2"/>
        <v>6071599.4400000004</v>
      </c>
      <c r="H5" s="5">
        <f t="shared" si="2"/>
        <v>6071599.4400000004</v>
      </c>
      <c r="I5" s="5">
        <f t="shared" si="2"/>
        <v>6071599.4400000004</v>
      </c>
      <c r="J5" s="5">
        <f t="shared" si="2"/>
        <v>6071599.4400000004</v>
      </c>
      <c r="K5" s="5">
        <f t="shared" si="2"/>
        <v>6071599.4400000004</v>
      </c>
      <c r="L5" s="5">
        <f t="shared" si="2"/>
        <v>6071599.4400000004</v>
      </c>
      <c r="M5" s="5">
        <f t="shared" si="2"/>
        <v>0</v>
      </c>
      <c r="N5" s="5">
        <f t="shared" si="2"/>
        <v>0</v>
      </c>
      <c r="O5" s="5">
        <f t="shared" si="2"/>
        <v>0</v>
      </c>
      <c r="P5" s="5">
        <f t="shared" si="2"/>
        <v>0</v>
      </c>
      <c r="Q5" s="5">
        <f t="shared" si="2"/>
        <v>0</v>
      </c>
      <c r="U5" s="53"/>
    </row>
    <row r="6" spans="1:21">
      <c r="A6" s="6" t="s">
        <v>21</v>
      </c>
      <c r="B6" s="6"/>
      <c r="C6" s="7">
        <f>SUM(C55:C57)</f>
        <v>-595016.74511999986</v>
      </c>
      <c r="D6" s="7">
        <f t="shared" ref="D6:Q6" si="3">SUM(D55:D57)</f>
        <v>-669393.83826000011</v>
      </c>
      <c r="E6" s="7">
        <f t="shared" si="3"/>
        <v>-743770.9314</v>
      </c>
      <c r="F6" s="7">
        <f t="shared" si="3"/>
        <v>-743770.9314</v>
      </c>
      <c r="G6" s="7">
        <f t="shared" si="3"/>
        <v>-743770.9314</v>
      </c>
      <c r="H6" s="7">
        <f t="shared" si="3"/>
        <v>-743770.9314</v>
      </c>
      <c r="I6" s="7">
        <f t="shared" si="3"/>
        <v>-743770.9314</v>
      </c>
      <c r="J6" s="7">
        <f t="shared" si="3"/>
        <v>-743770.9314</v>
      </c>
      <c r="K6" s="7">
        <f t="shared" si="3"/>
        <v>-743770.9314</v>
      </c>
      <c r="L6" s="7">
        <f t="shared" si="3"/>
        <v>-743770.9314</v>
      </c>
      <c r="M6" s="7">
        <f t="shared" si="3"/>
        <v>0</v>
      </c>
      <c r="N6" s="7">
        <f t="shared" si="3"/>
        <v>0</v>
      </c>
      <c r="O6" s="7">
        <f t="shared" si="3"/>
        <v>0</v>
      </c>
      <c r="P6" s="7">
        <f t="shared" si="3"/>
        <v>0</v>
      </c>
      <c r="Q6" s="7">
        <f t="shared" si="3"/>
        <v>0</v>
      </c>
      <c r="S6" s="8"/>
      <c r="U6" s="53"/>
    </row>
    <row r="7" spans="1:21">
      <c r="A7" s="9" t="s">
        <v>0</v>
      </c>
      <c r="B7" s="9"/>
      <c r="C7" s="10">
        <f>IFERROR(C6/C5,"-")</f>
        <v>-0.1225</v>
      </c>
      <c r="D7" s="10">
        <f t="shared" ref="D7:Q7" si="4">IFERROR(D6/D5,"-")</f>
        <v>-0.12250000000000001</v>
      </c>
      <c r="E7" s="10">
        <f t="shared" si="4"/>
        <v>-0.1225</v>
      </c>
      <c r="F7" s="10">
        <f t="shared" si="4"/>
        <v>-0.1225</v>
      </c>
      <c r="G7" s="10">
        <f t="shared" si="4"/>
        <v>-0.1225</v>
      </c>
      <c r="H7" s="10">
        <f t="shared" si="4"/>
        <v>-0.1225</v>
      </c>
      <c r="I7" s="10">
        <f t="shared" si="4"/>
        <v>-0.1225</v>
      </c>
      <c r="J7" s="10">
        <f t="shared" si="4"/>
        <v>-0.1225</v>
      </c>
      <c r="K7" s="10">
        <f t="shared" si="4"/>
        <v>-0.1225</v>
      </c>
      <c r="L7" s="10">
        <f t="shared" si="4"/>
        <v>-0.1225</v>
      </c>
      <c r="M7" s="10" t="str">
        <f t="shared" si="4"/>
        <v>-</v>
      </c>
      <c r="N7" s="10" t="str">
        <f t="shared" si="4"/>
        <v>-</v>
      </c>
      <c r="O7" s="10" t="str">
        <f t="shared" si="4"/>
        <v>-</v>
      </c>
      <c r="P7" s="10" t="str">
        <f t="shared" si="4"/>
        <v>-</v>
      </c>
      <c r="Q7" s="10" t="str">
        <f t="shared" si="4"/>
        <v>-</v>
      </c>
      <c r="S7" s="4"/>
    </row>
    <row r="8" spans="1:21">
      <c r="A8" s="4" t="s">
        <v>33</v>
      </c>
      <c r="B8" s="4"/>
      <c r="C8" s="5">
        <f>C5+C6</f>
        <v>4262262.8068799991</v>
      </c>
      <c r="D8" s="5">
        <f t="shared" ref="D8:Q8" si="5">D5+D6</f>
        <v>4795045.6577400006</v>
      </c>
      <c r="E8" s="5">
        <f t="shared" si="5"/>
        <v>5327828.5086000003</v>
      </c>
      <c r="F8" s="5">
        <f t="shared" si="5"/>
        <v>5327828.5086000003</v>
      </c>
      <c r="G8" s="5">
        <f t="shared" si="5"/>
        <v>5327828.5086000003</v>
      </c>
      <c r="H8" s="5">
        <f t="shared" si="5"/>
        <v>5327828.5086000003</v>
      </c>
      <c r="I8" s="5">
        <f t="shared" si="5"/>
        <v>5327828.5086000003</v>
      </c>
      <c r="J8" s="5">
        <f t="shared" si="5"/>
        <v>5327828.5086000003</v>
      </c>
      <c r="K8" s="5">
        <f t="shared" si="5"/>
        <v>5327828.5086000003</v>
      </c>
      <c r="L8" s="5">
        <f t="shared" si="5"/>
        <v>5327828.5086000003</v>
      </c>
      <c r="M8" s="5">
        <f t="shared" si="5"/>
        <v>0</v>
      </c>
      <c r="N8" s="5">
        <f t="shared" si="5"/>
        <v>0</v>
      </c>
      <c r="O8" s="5">
        <f t="shared" si="5"/>
        <v>0</v>
      </c>
      <c r="P8" s="5">
        <f t="shared" si="5"/>
        <v>0</v>
      </c>
      <c r="Q8" s="5">
        <f t="shared" si="5"/>
        <v>0</v>
      </c>
    </row>
    <row r="9" spans="1:21">
      <c r="A9" s="6">
        <v>0</v>
      </c>
      <c r="B9" s="46">
        <v>-0.3</v>
      </c>
      <c r="C9" s="7">
        <f>$B$9*C5</f>
        <v>-1457183.8655999997</v>
      </c>
      <c r="D9" s="7">
        <f t="shared" ref="D9:Q9" si="6">$B$9*D5</f>
        <v>-1639331.8488</v>
      </c>
      <c r="E9" s="7">
        <f t="shared" si="6"/>
        <v>-1821479.8320000002</v>
      </c>
      <c r="F9" s="7">
        <f t="shared" si="6"/>
        <v>-1821479.8320000002</v>
      </c>
      <c r="G9" s="7">
        <f t="shared" si="6"/>
        <v>-1821479.8320000002</v>
      </c>
      <c r="H9" s="7">
        <f t="shared" si="6"/>
        <v>-1821479.8320000002</v>
      </c>
      <c r="I9" s="7">
        <f t="shared" si="6"/>
        <v>-1821479.8320000002</v>
      </c>
      <c r="J9" s="7">
        <f t="shared" si="6"/>
        <v>-1821479.8320000002</v>
      </c>
      <c r="K9" s="7">
        <f t="shared" si="6"/>
        <v>-1821479.8320000002</v>
      </c>
      <c r="L9" s="7">
        <f t="shared" si="6"/>
        <v>-1821479.8320000002</v>
      </c>
      <c r="M9" s="7">
        <f t="shared" si="6"/>
        <v>0</v>
      </c>
      <c r="N9" s="7">
        <f t="shared" si="6"/>
        <v>0</v>
      </c>
      <c r="O9" s="7">
        <f t="shared" si="6"/>
        <v>0</v>
      </c>
      <c r="P9" s="7">
        <f t="shared" si="6"/>
        <v>0</v>
      </c>
      <c r="Q9" s="7">
        <f t="shared" si="6"/>
        <v>0</v>
      </c>
      <c r="S9" s="6"/>
    </row>
    <row r="10" spans="1:21">
      <c r="A10" s="11" t="s">
        <v>34</v>
      </c>
      <c r="B10" s="47"/>
      <c r="C10" s="7">
        <f>C64</f>
        <v>-550800</v>
      </c>
      <c r="D10" s="7">
        <f t="shared" ref="D10:Q10" si="7">D64</f>
        <v>-550800</v>
      </c>
      <c r="E10" s="7">
        <f t="shared" si="7"/>
        <v>-550800</v>
      </c>
      <c r="F10" s="7">
        <f t="shared" si="7"/>
        <v>-550800</v>
      </c>
      <c r="G10" s="7">
        <f t="shared" si="7"/>
        <v>-550800</v>
      </c>
      <c r="H10" s="7">
        <f t="shared" si="7"/>
        <v>-550800</v>
      </c>
      <c r="I10" s="7">
        <f t="shared" si="7"/>
        <v>-550800</v>
      </c>
      <c r="J10" s="7">
        <f t="shared" si="7"/>
        <v>-550800</v>
      </c>
      <c r="K10" s="7">
        <f t="shared" si="7"/>
        <v>-550800</v>
      </c>
      <c r="L10" s="7">
        <f t="shared" si="7"/>
        <v>-550800</v>
      </c>
      <c r="M10" s="7">
        <f t="shared" si="7"/>
        <v>0</v>
      </c>
      <c r="N10" s="7">
        <f t="shared" si="7"/>
        <v>0</v>
      </c>
      <c r="O10" s="7">
        <f t="shared" si="7"/>
        <v>0</v>
      </c>
      <c r="P10" s="7">
        <f t="shared" si="7"/>
        <v>0</v>
      </c>
      <c r="Q10" s="7">
        <f t="shared" si="7"/>
        <v>0</v>
      </c>
      <c r="S10" s="6"/>
    </row>
    <row r="11" spans="1:21">
      <c r="A11" s="11" t="s">
        <v>35</v>
      </c>
      <c r="B11" s="47"/>
      <c r="C11" s="7">
        <f>C65</f>
        <v>-591669.94784000004</v>
      </c>
      <c r="D11" s="7">
        <f t="shared" ref="D11:Q11" si="8">D65</f>
        <v>-456104.31631999998</v>
      </c>
      <c r="E11" s="7">
        <f t="shared" si="8"/>
        <v>-470538.68479999999</v>
      </c>
      <c r="F11" s="7">
        <f t="shared" si="8"/>
        <v>-470538.68479999999</v>
      </c>
      <c r="G11" s="7">
        <f t="shared" si="8"/>
        <v>-470538.68479999999</v>
      </c>
      <c r="H11" s="7">
        <f t="shared" si="8"/>
        <v>-470538.68479999999</v>
      </c>
      <c r="I11" s="7">
        <f t="shared" si="8"/>
        <v>-470538.68479999999</v>
      </c>
      <c r="J11" s="7">
        <f t="shared" si="8"/>
        <v>-470538.68479999999</v>
      </c>
      <c r="K11" s="7">
        <f t="shared" si="8"/>
        <v>-470538.68479999999</v>
      </c>
      <c r="L11" s="7">
        <f t="shared" si="8"/>
        <v>-470538.68479999999</v>
      </c>
      <c r="M11" s="7">
        <f t="shared" si="8"/>
        <v>0</v>
      </c>
      <c r="N11" s="7">
        <f t="shared" si="8"/>
        <v>0</v>
      </c>
      <c r="O11" s="7">
        <f t="shared" si="8"/>
        <v>0</v>
      </c>
      <c r="P11" s="7">
        <f t="shared" si="8"/>
        <v>0</v>
      </c>
      <c r="Q11" s="7">
        <f t="shared" si="8"/>
        <v>0</v>
      </c>
      <c r="S11" s="6"/>
    </row>
    <row r="12" spans="1:21">
      <c r="A12" s="11" t="s">
        <v>36</v>
      </c>
      <c r="B12" s="47"/>
      <c r="C12" s="7">
        <f>C81</f>
        <v>-212160</v>
      </c>
      <c r="D12" s="7">
        <f t="shared" ref="D12:Q12" si="9">D81</f>
        <v>-212160</v>
      </c>
      <c r="E12" s="7">
        <f t="shared" si="9"/>
        <v>-212160</v>
      </c>
      <c r="F12" s="7">
        <f t="shared" si="9"/>
        <v>-212160</v>
      </c>
      <c r="G12" s="7">
        <f t="shared" si="9"/>
        <v>-212160</v>
      </c>
      <c r="H12" s="7">
        <f t="shared" si="9"/>
        <v>-212160</v>
      </c>
      <c r="I12" s="7">
        <f t="shared" si="9"/>
        <v>-212160</v>
      </c>
      <c r="J12" s="7">
        <f t="shared" si="9"/>
        <v>-212160</v>
      </c>
      <c r="K12" s="7">
        <f t="shared" si="9"/>
        <v>-212160</v>
      </c>
      <c r="L12" s="7">
        <f t="shared" si="9"/>
        <v>-212160</v>
      </c>
      <c r="M12" s="7">
        <f t="shared" si="9"/>
        <v>0</v>
      </c>
      <c r="N12" s="7">
        <f t="shared" si="9"/>
        <v>0</v>
      </c>
      <c r="O12" s="7">
        <f t="shared" si="9"/>
        <v>0</v>
      </c>
      <c r="P12" s="7">
        <f t="shared" si="9"/>
        <v>0</v>
      </c>
      <c r="Q12" s="7">
        <f t="shared" si="9"/>
        <v>0</v>
      </c>
      <c r="S12" s="6"/>
    </row>
    <row r="13" spans="1:21">
      <c r="A13" s="12" t="s">
        <v>17</v>
      </c>
      <c r="B13" s="48"/>
      <c r="C13" s="5">
        <f>SUM(C8:C12)</f>
        <v>1450448.9934399994</v>
      </c>
      <c r="D13" s="5">
        <f t="shared" ref="D13:Q13" si="10">SUM(D8:D12)</f>
        <v>1936649.4926200006</v>
      </c>
      <c r="E13" s="5">
        <f t="shared" si="10"/>
        <v>2272849.9918</v>
      </c>
      <c r="F13" s="5">
        <f t="shared" si="10"/>
        <v>2272849.9918</v>
      </c>
      <c r="G13" s="5">
        <f t="shared" si="10"/>
        <v>2272849.9918</v>
      </c>
      <c r="H13" s="5">
        <f t="shared" si="10"/>
        <v>2272849.9918</v>
      </c>
      <c r="I13" s="5">
        <f t="shared" si="10"/>
        <v>2272849.9918</v>
      </c>
      <c r="J13" s="5">
        <f t="shared" si="10"/>
        <v>2272849.9918</v>
      </c>
      <c r="K13" s="5">
        <f t="shared" si="10"/>
        <v>2272849.9918</v>
      </c>
      <c r="L13" s="5">
        <f t="shared" si="10"/>
        <v>2272849.9918</v>
      </c>
      <c r="M13" s="5">
        <f t="shared" si="10"/>
        <v>0</v>
      </c>
      <c r="N13" s="5">
        <f t="shared" si="10"/>
        <v>0</v>
      </c>
      <c r="O13" s="5">
        <f t="shared" si="10"/>
        <v>0</v>
      </c>
      <c r="P13" s="5">
        <f t="shared" si="10"/>
        <v>0</v>
      </c>
      <c r="Q13" s="5">
        <f t="shared" si="10"/>
        <v>0</v>
      </c>
    </row>
    <row r="14" spans="1:21">
      <c r="A14" s="9" t="s">
        <v>16</v>
      </c>
      <c r="B14" s="49"/>
      <c r="C14" s="10">
        <f t="shared" ref="C14:Q14" si="11">IFERROR(C13/C8,"-")</f>
        <v>0.3403002252931786</v>
      </c>
      <c r="D14" s="10">
        <f t="shared" si="11"/>
        <v>0.40388551660481614</v>
      </c>
      <c r="E14" s="10">
        <f t="shared" si="11"/>
        <v>0.42659969031121076</v>
      </c>
      <c r="F14" s="10">
        <f t="shared" si="11"/>
        <v>0.42659969031121076</v>
      </c>
      <c r="G14" s="10">
        <f t="shared" si="11"/>
        <v>0.42659969031121076</v>
      </c>
      <c r="H14" s="10">
        <f t="shared" si="11"/>
        <v>0.42659969031121076</v>
      </c>
      <c r="I14" s="10">
        <f t="shared" si="11"/>
        <v>0.42659969031121076</v>
      </c>
      <c r="J14" s="10">
        <f t="shared" si="11"/>
        <v>0.42659969031121076</v>
      </c>
      <c r="K14" s="10">
        <f t="shared" si="11"/>
        <v>0.42659969031121076</v>
      </c>
      <c r="L14" s="10">
        <f t="shared" si="11"/>
        <v>0.42659969031121076</v>
      </c>
      <c r="M14" s="10" t="str">
        <f t="shared" si="11"/>
        <v>-</v>
      </c>
      <c r="N14" s="10" t="str">
        <f t="shared" si="11"/>
        <v>-</v>
      </c>
      <c r="O14" s="10" t="str">
        <f t="shared" si="11"/>
        <v>-</v>
      </c>
      <c r="P14" s="10" t="str">
        <f t="shared" si="11"/>
        <v>-</v>
      </c>
      <c r="Q14" s="10" t="str">
        <f t="shared" si="11"/>
        <v>-</v>
      </c>
    </row>
    <row r="15" spans="1:21">
      <c r="A15" s="11" t="s">
        <v>22</v>
      </c>
      <c r="B15" s="47"/>
      <c r="C15" s="7">
        <f t="shared" ref="C15:K15" si="12">IFERROR(C102+C103,0)</f>
        <v>-36661</v>
      </c>
      <c r="D15" s="7">
        <f t="shared" si="12"/>
        <v>-36661</v>
      </c>
      <c r="E15" s="7">
        <f t="shared" si="12"/>
        <v>-36661</v>
      </c>
      <c r="F15" s="7">
        <f t="shared" si="12"/>
        <v>-46890.999999999971</v>
      </c>
      <c r="G15" s="7">
        <f t="shared" si="12"/>
        <v>-31057.666666666642</v>
      </c>
      <c r="H15" s="7">
        <f t="shared" si="12"/>
        <v>-31057.666666666642</v>
      </c>
      <c r="I15" s="7">
        <f t="shared" si="12"/>
        <v>-48960.166666666657</v>
      </c>
      <c r="J15" s="7">
        <f t="shared" si="12"/>
        <v>-48960.166666666657</v>
      </c>
      <c r="K15" s="7">
        <f t="shared" si="12"/>
        <v>-48960.166666666657</v>
      </c>
      <c r="L15" s="7">
        <f>IFERROR(L102+L103,0)</f>
        <v>-48960.166666666657</v>
      </c>
      <c r="M15" s="7">
        <f>IFERROR(M102+M103,0)</f>
        <v>0</v>
      </c>
      <c r="N15" s="7">
        <f t="shared" ref="N15:Q15" si="13">IFERROR(N102+N103,0)</f>
        <v>0</v>
      </c>
      <c r="O15" s="7">
        <f t="shared" si="13"/>
        <v>0</v>
      </c>
      <c r="P15" s="7">
        <f t="shared" si="13"/>
        <v>0</v>
      </c>
      <c r="Q15" s="7">
        <f t="shared" si="13"/>
        <v>0</v>
      </c>
    </row>
    <row r="16" spans="1:21">
      <c r="A16" s="12" t="s">
        <v>23</v>
      </c>
      <c r="B16" s="48"/>
      <c r="C16" s="5">
        <f>C13+C15</f>
        <v>1413787.9934399994</v>
      </c>
      <c r="D16" s="5">
        <f t="shared" ref="D16:Q16" si="14">D13+D15</f>
        <v>1899988.4926200006</v>
      </c>
      <c r="E16" s="5">
        <f t="shared" si="14"/>
        <v>2236188.9918</v>
      </c>
      <c r="F16" s="5">
        <f t="shared" si="14"/>
        <v>2225958.9918</v>
      </c>
      <c r="G16" s="5">
        <f t="shared" si="14"/>
        <v>2241792.3251333334</v>
      </c>
      <c r="H16" s="5">
        <f t="shared" si="14"/>
        <v>2241792.3251333334</v>
      </c>
      <c r="I16" s="5">
        <f t="shared" si="14"/>
        <v>2223889.8251333334</v>
      </c>
      <c r="J16" s="5">
        <f t="shared" si="14"/>
        <v>2223889.8251333334</v>
      </c>
      <c r="K16" s="5">
        <f t="shared" si="14"/>
        <v>2223889.8251333334</v>
      </c>
      <c r="L16" s="5">
        <f t="shared" si="14"/>
        <v>2223889.8251333334</v>
      </c>
      <c r="M16" s="5">
        <f t="shared" si="14"/>
        <v>0</v>
      </c>
      <c r="N16" s="5">
        <f t="shared" si="14"/>
        <v>0</v>
      </c>
      <c r="O16" s="5">
        <f t="shared" si="14"/>
        <v>0</v>
      </c>
      <c r="P16" s="5">
        <f t="shared" si="14"/>
        <v>0</v>
      </c>
      <c r="Q16" s="5">
        <f t="shared" si="14"/>
        <v>0</v>
      </c>
    </row>
    <row r="17" spans="1:19">
      <c r="A17" s="11" t="s">
        <v>37</v>
      </c>
      <c r="B17" s="46">
        <v>-0.34</v>
      </c>
      <c r="C17" s="7">
        <f t="shared" ref="C17:Q17" si="15">IF(C16&gt;0,$B$17*C16,0)</f>
        <v>-480687.91776959982</v>
      </c>
      <c r="D17" s="7">
        <f t="shared" si="15"/>
        <v>-645996.0874908003</v>
      </c>
      <c r="E17" s="7">
        <f t="shared" si="15"/>
        <v>-760304.25721200008</v>
      </c>
      <c r="F17" s="7">
        <f t="shared" si="15"/>
        <v>-756826.05721200001</v>
      </c>
      <c r="G17" s="7">
        <f t="shared" si="15"/>
        <v>-762209.39054533339</v>
      </c>
      <c r="H17" s="7">
        <f t="shared" si="15"/>
        <v>-762209.39054533339</v>
      </c>
      <c r="I17" s="7">
        <f t="shared" si="15"/>
        <v>-756122.54054533341</v>
      </c>
      <c r="J17" s="7">
        <f t="shared" si="15"/>
        <v>-756122.54054533341</v>
      </c>
      <c r="K17" s="7">
        <f t="shared" si="15"/>
        <v>-756122.54054533341</v>
      </c>
      <c r="L17" s="7">
        <f t="shared" si="15"/>
        <v>-756122.54054533341</v>
      </c>
      <c r="M17" s="7">
        <f t="shared" si="15"/>
        <v>0</v>
      </c>
      <c r="N17" s="7">
        <f t="shared" si="15"/>
        <v>0</v>
      </c>
      <c r="O17" s="7">
        <f t="shared" si="15"/>
        <v>0</v>
      </c>
      <c r="P17" s="7">
        <f t="shared" si="15"/>
        <v>0</v>
      </c>
      <c r="Q17" s="7">
        <f t="shared" si="15"/>
        <v>0</v>
      </c>
    </row>
    <row r="18" spans="1:19">
      <c r="A18" s="9" t="s">
        <v>38</v>
      </c>
      <c r="B18" s="9"/>
      <c r="C18" s="10">
        <f t="shared" ref="C18:Q18" si="16">IFERROR(C17/C16,"-")</f>
        <v>-0.34</v>
      </c>
      <c r="D18" s="10">
        <f t="shared" si="16"/>
        <v>-0.34</v>
      </c>
      <c r="E18" s="10">
        <f t="shared" si="16"/>
        <v>-0.34</v>
      </c>
      <c r="F18" s="10">
        <f t="shared" si="16"/>
        <v>-0.34</v>
      </c>
      <c r="G18" s="10">
        <f t="shared" si="16"/>
        <v>-0.34</v>
      </c>
      <c r="H18" s="10">
        <f t="shared" si="16"/>
        <v>-0.34</v>
      </c>
      <c r="I18" s="10">
        <f t="shared" si="16"/>
        <v>-0.34</v>
      </c>
      <c r="J18" s="10">
        <f t="shared" si="16"/>
        <v>-0.34</v>
      </c>
      <c r="K18" s="10">
        <f t="shared" si="16"/>
        <v>-0.34</v>
      </c>
      <c r="L18" s="10">
        <f t="shared" si="16"/>
        <v>-0.34</v>
      </c>
      <c r="M18" s="10" t="str">
        <f t="shared" si="16"/>
        <v>-</v>
      </c>
      <c r="N18" s="10" t="str">
        <f t="shared" si="16"/>
        <v>-</v>
      </c>
      <c r="O18" s="10" t="str">
        <f t="shared" si="16"/>
        <v>-</v>
      </c>
      <c r="P18" s="10" t="str">
        <f t="shared" si="16"/>
        <v>-</v>
      </c>
      <c r="Q18" s="10" t="str">
        <f t="shared" si="16"/>
        <v>-</v>
      </c>
    </row>
    <row r="19" spans="1:19">
      <c r="A19" s="13" t="s">
        <v>39</v>
      </c>
      <c r="B19" s="13"/>
      <c r="C19" s="5">
        <f t="shared" ref="C19:Q19" si="17">C16+C17</f>
        <v>933100.07567039959</v>
      </c>
      <c r="D19" s="5">
        <f t="shared" si="17"/>
        <v>1253992.4051292003</v>
      </c>
      <c r="E19" s="5">
        <f t="shared" si="17"/>
        <v>1475884.734588</v>
      </c>
      <c r="F19" s="5">
        <f t="shared" si="17"/>
        <v>1469132.9345879999</v>
      </c>
      <c r="G19" s="5">
        <f t="shared" si="17"/>
        <v>1479582.9345880002</v>
      </c>
      <c r="H19" s="5">
        <f t="shared" si="17"/>
        <v>1479582.9345880002</v>
      </c>
      <c r="I19" s="5">
        <f t="shared" si="17"/>
        <v>1467767.284588</v>
      </c>
      <c r="J19" s="5">
        <f t="shared" si="17"/>
        <v>1467767.284588</v>
      </c>
      <c r="K19" s="5">
        <f t="shared" si="17"/>
        <v>1467767.284588</v>
      </c>
      <c r="L19" s="5">
        <f t="shared" si="17"/>
        <v>1467767.284588</v>
      </c>
      <c r="M19" s="5">
        <f t="shared" si="17"/>
        <v>0</v>
      </c>
      <c r="N19" s="5">
        <f t="shared" si="17"/>
        <v>0</v>
      </c>
      <c r="O19" s="5">
        <f t="shared" si="17"/>
        <v>0</v>
      </c>
      <c r="P19" s="5">
        <f t="shared" si="17"/>
        <v>0</v>
      </c>
      <c r="Q19" s="5">
        <f t="shared" si="17"/>
        <v>0</v>
      </c>
    </row>
    <row r="20" spans="1:19">
      <c r="A20" s="9"/>
      <c r="B20" s="9"/>
      <c r="C20" s="10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</row>
    <row r="21" spans="1:19">
      <c r="A21" s="14"/>
      <c r="B21" s="14"/>
      <c r="C21" s="15"/>
      <c r="D21" s="15"/>
      <c r="E21" s="15"/>
      <c r="F21" s="15"/>
      <c r="G21" s="15"/>
      <c r="H21" s="15"/>
      <c r="I21" s="15"/>
      <c r="J21" s="15"/>
      <c r="K21" s="15"/>
      <c r="L21" s="15"/>
      <c r="M21" s="15"/>
      <c r="N21" s="15"/>
      <c r="O21" s="15"/>
      <c r="P21" s="15"/>
      <c r="Q21" s="15"/>
    </row>
    <row r="22" spans="1:19">
      <c r="A22" s="14"/>
      <c r="B22" s="14"/>
      <c r="C22" s="15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</row>
    <row r="25" spans="1:19">
      <c r="A25" s="90" t="s">
        <v>40</v>
      </c>
      <c r="B25" s="90"/>
      <c r="C25" s="91">
        <f t="shared" ref="C25:Q25" si="18">C4</f>
        <v>1</v>
      </c>
      <c r="D25" s="91">
        <f t="shared" si="18"/>
        <v>2</v>
      </c>
      <c r="E25" s="91">
        <f t="shared" si="18"/>
        <v>3</v>
      </c>
      <c r="F25" s="91">
        <f t="shared" si="18"/>
        <v>4</v>
      </c>
      <c r="G25" s="91">
        <f t="shared" si="18"/>
        <v>5</v>
      </c>
      <c r="H25" s="91">
        <f t="shared" si="18"/>
        <v>6</v>
      </c>
      <c r="I25" s="91">
        <f t="shared" si="18"/>
        <v>7</v>
      </c>
      <c r="J25" s="91">
        <f t="shared" si="18"/>
        <v>8</v>
      </c>
      <c r="K25" s="91">
        <f t="shared" si="18"/>
        <v>9</v>
      </c>
      <c r="L25" s="91">
        <f t="shared" si="18"/>
        <v>10</v>
      </c>
      <c r="M25" s="91">
        <f t="shared" si="18"/>
        <v>11</v>
      </c>
      <c r="N25" s="91">
        <f t="shared" si="18"/>
        <v>12</v>
      </c>
      <c r="O25" s="91">
        <f t="shared" si="18"/>
        <v>13</v>
      </c>
      <c r="P25" s="91">
        <f t="shared" si="18"/>
        <v>14</v>
      </c>
      <c r="Q25" s="91">
        <f t="shared" si="18"/>
        <v>15</v>
      </c>
    </row>
    <row r="26" spans="1:19">
      <c r="A26" s="13" t="s">
        <v>13</v>
      </c>
      <c r="B26" s="13"/>
      <c r="C26" s="5">
        <f t="shared" ref="C26:Q26" si="19">C13</f>
        <v>1450448.9934399994</v>
      </c>
      <c r="D26" s="5">
        <f t="shared" si="19"/>
        <v>1936649.4926200006</v>
      </c>
      <c r="E26" s="5">
        <f t="shared" si="19"/>
        <v>2272849.9918</v>
      </c>
      <c r="F26" s="5">
        <f t="shared" si="19"/>
        <v>2272849.9918</v>
      </c>
      <c r="G26" s="5">
        <f t="shared" si="19"/>
        <v>2272849.9918</v>
      </c>
      <c r="H26" s="5">
        <f t="shared" si="19"/>
        <v>2272849.9918</v>
      </c>
      <c r="I26" s="5">
        <f t="shared" si="19"/>
        <v>2272849.9918</v>
      </c>
      <c r="J26" s="5">
        <f t="shared" si="19"/>
        <v>2272849.9918</v>
      </c>
      <c r="K26" s="5">
        <f t="shared" si="19"/>
        <v>2272849.9918</v>
      </c>
      <c r="L26" s="5">
        <f t="shared" si="19"/>
        <v>2272849.9918</v>
      </c>
      <c r="M26" s="4">
        <f t="shared" si="19"/>
        <v>0</v>
      </c>
      <c r="N26" s="4">
        <f t="shared" si="19"/>
        <v>0</v>
      </c>
      <c r="O26" s="4">
        <f t="shared" si="19"/>
        <v>0</v>
      </c>
      <c r="P26" s="4">
        <f t="shared" si="19"/>
        <v>0</v>
      </c>
      <c r="Q26" s="4">
        <f t="shared" si="19"/>
        <v>0</v>
      </c>
    </row>
    <row r="27" spans="1:19">
      <c r="A27" s="16" t="s">
        <v>37</v>
      </c>
      <c r="B27" s="16"/>
      <c r="C27" s="7">
        <f>C17</f>
        <v>-480687.91776959982</v>
      </c>
      <c r="D27" s="7">
        <f t="shared" ref="D27:Q27" si="20">D17</f>
        <v>-645996.0874908003</v>
      </c>
      <c r="E27" s="7">
        <f t="shared" si="20"/>
        <v>-760304.25721200008</v>
      </c>
      <c r="F27" s="7">
        <f t="shared" si="20"/>
        <v>-756826.05721200001</v>
      </c>
      <c r="G27" s="7">
        <f t="shared" si="20"/>
        <v>-762209.39054533339</v>
      </c>
      <c r="H27" s="7">
        <f t="shared" si="20"/>
        <v>-762209.39054533339</v>
      </c>
      <c r="I27" s="7">
        <f t="shared" si="20"/>
        <v>-756122.54054533341</v>
      </c>
      <c r="J27" s="7">
        <f t="shared" si="20"/>
        <v>-756122.54054533341</v>
      </c>
      <c r="K27" s="7">
        <f t="shared" si="20"/>
        <v>-756122.54054533341</v>
      </c>
      <c r="L27" s="7">
        <f t="shared" si="20"/>
        <v>-756122.54054533341</v>
      </c>
      <c r="M27" s="7">
        <f t="shared" si="20"/>
        <v>0</v>
      </c>
      <c r="N27" s="7">
        <f t="shared" si="20"/>
        <v>0</v>
      </c>
      <c r="O27" s="7">
        <f t="shared" si="20"/>
        <v>0</v>
      </c>
      <c r="P27" s="7">
        <f t="shared" si="20"/>
        <v>0</v>
      </c>
      <c r="Q27" s="7">
        <f t="shared" si="20"/>
        <v>0</v>
      </c>
    </row>
    <row r="28" spans="1:19">
      <c r="A28" s="16" t="s">
        <v>14</v>
      </c>
      <c r="B28" s="16"/>
      <c r="C28" s="7"/>
      <c r="D28" s="7">
        <f t="shared" ref="D28:Q28" si="21">IF(D2&gt;0,D88,0)</f>
        <v>0</v>
      </c>
      <c r="E28" s="7">
        <f t="shared" si="21"/>
        <v>0</v>
      </c>
      <c r="F28" s="7">
        <f t="shared" si="21"/>
        <v>0</v>
      </c>
      <c r="G28" s="7">
        <f t="shared" si="21"/>
        <v>0</v>
      </c>
      <c r="H28" s="7">
        <f t="shared" si="21"/>
        <v>0</v>
      </c>
      <c r="I28" s="7">
        <f t="shared" si="21"/>
        <v>0</v>
      </c>
      <c r="J28" s="7">
        <f t="shared" si="21"/>
        <v>0</v>
      </c>
      <c r="K28" s="7">
        <f t="shared" si="21"/>
        <v>0</v>
      </c>
      <c r="L28" s="7">
        <f t="shared" si="21"/>
        <v>0</v>
      </c>
      <c r="M28" s="7">
        <f t="shared" si="21"/>
        <v>0</v>
      </c>
      <c r="N28" s="7">
        <f t="shared" si="21"/>
        <v>0</v>
      </c>
      <c r="O28" s="7">
        <f t="shared" si="21"/>
        <v>0</v>
      </c>
      <c r="P28" s="7">
        <f t="shared" si="21"/>
        <v>0</v>
      </c>
      <c r="Q28" s="7">
        <f t="shared" si="21"/>
        <v>0</v>
      </c>
      <c r="S28" s="6"/>
    </row>
    <row r="29" spans="1:19">
      <c r="A29" s="16" t="s">
        <v>86</v>
      </c>
      <c r="B29" s="16"/>
      <c r="C29" s="7">
        <f>C89</f>
        <v>-1366610</v>
      </c>
      <c r="D29" s="7">
        <f t="shared" ref="D29:Q29" si="22">IF(D2&gt;0,D89,0)</f>
        <v>0</v>
      </c>
      <c r="E29" s="7">
        <f t="shared" si="22"/>
        <v>0</v>
      </c>
      <c r="F29" s="7">
        <f t="shared" si="22"/>
        <v>-71610</v>
      </c>
      <c r="G29" s="7">
        <f t="shared" si="22"/>
        <v>95000</v>
      </c>
      <c r="H29" s="7">
        <f t="shared" si="22"/>
        <v>0</v>
      </c>
      <c r="I29" s="7">
        <f t="shared" si="22"/>
        <v>-71610</v>
      </c>
      <c r="J29" s="7">
        <f t="shared" si="22"/>
        <v>0</v>
      </c>
      <c r="K29" s="7">
        <f t="shared" si="22"/>
        <v>0</v>
      </c>
      <c r="L29" s="7">
        <f t="shared" si="22"/>
        <v>0</v>
      </c>
      <c r="M29" s="7">
        <f t="shared" si="22"/>
        <v>0</v>
      </c>
      <c r="N29" s="7">
        <f t="shared" si="22"/>
        <v>0</v>
      </c>
      <c r="O29" s="7">
        <f t="shared" si="22"/>
        <v>0</v>
      </c>
      <c r="P29" s="7">
        <f t="shared" si="22"/>
        <v>0</v>
      </c>
      <c r="Q29" s="7">
        <f t="shared" si="22"/>
        <v>0</v>
      </c>
      <c r="S29" s="6"/>
    </row>
    <row r="30" spans="1:19">
      <c r="A30" s="13" t="s">
        <v>24</v>
      </c>
      <c r="B30" s="13"/>
      <c r="C30" s="5">
        <f>SUM(C26:C29)</f>
        <v>-396848.92432960041</v>
      </c>
      <c r="D30" s="5">
        <f t="shared" ref="D30:Q30" si="23">SUM(D26:D29)</f>
        <v>1290653.4051292003</v>
      </c>
      <c r="E30" s="5">
        <f t="shared" si="23"/>
        <v>1512545.734588</v>
      </c>
      <c r="F30" s="5">
        <f t="shared" si="23"/>
        <v>1444413.9345879999</v>
      </c>
      <c r="G30" s="5">
        <f t="shared" si="23"/>
        <v>1605640.6012546667</v>
      </c>
      <c r="H30" s="5">
        <f t="shared" si="23"/>
        <v>1510640.6012546667</v>
      </c>
      <c r="I30" s="5">
        <f t="shared" si="23"/>
        <v>1445117.4512546666</v>
      </c>
      <c r="J30" s="5">
        <f t="shared" si="23"/>
        <v>1516727.4512546666</v>
      </c>
      <c r="K30" s="5">
        <f t="shared" si="23"/>
        <v>1516727.4512546666</v>
      </c>
      <c r="L30" s="5">
        <f t="shared" si="23"/>
        <v>1516727.4512546666</v>
      </c>
      <c r="M30" s="4">
        <f t="shared" si="23"/>
        <v>0</v>
      </c>
      <c r="N30" s="4">
        <f t="shared" si="23"/>
        <v>0</v>
      </c>
      <c r="O30" s="4">
        <f t="shared" si="23"/>
        <v>0</v>
      </c>
      <c r="P30" s="4">
        <f t="shared" si="23"/>
        <v>0</v>
      </c>
      <c r="Q30" s="4">
        <f t="shared" si="23"/>
        <v>0</v>
      </c>
    </row>
    <row r="31" spans="1:19">
      <c r="A31" s="13" t="s">
        <v>41</v>
      </c>
      <c r="B31" s="13"/>
      <c r="C31" s="5">
        <f>C30</f>
        <v>-396848.92432960041</v>
      </c>
      <c r="D31" s="5">
        <f t="shared" ref="D31:Q31" si="24">C31+D30</f>
        <v>893804.4807995999</v>
      </c>
      <c r="E31" s="5">
        <f t="shared" si="24"/>
        <v>2406350.2153876</v>
      </c>
      <c r="F31" s="5">
        <f t="shared" si="24"/>
        <v>3850764.1499755997</v>
      </c>
      <c r="G31" s="5">
        <f t="shared" si="24"/>
        <v>5456404.7512302659</v>
      </c>
      <c r="H31" s="5">
        <f t="shared" si="24"/>
        <v>6967045.3524849322</v>
      </c>
      <c r="I31" s="5">
        <f t="shared" si="24"/>
        <v>8412162.803739598</v>
      </c>
      <c r="J31" s="5">
        <f t="shared" si="24"/>
        <v>9928890.2549942639</v>
      </c>
      <c r="K31" s="5">
        <f t="shared" si="24"/>
        <v>11445617.70624893</v>
      </c>
      <c r="L31" s="5">
        <f t="shared" si="24"/>
        <v>12962345.157503596</v>
      </c>
      <c r="M31" s="4">
        <f t="shared" si="24"/>
        <v>12962345.157503596</v>
      </c>
      <c r="N31" s="4">
        <f t="shared" si="24"/>
        <v>12962345.157503596</v>
      </c>
      <c r="O31" s="4">
        <f t="shared" si="24"/>
        <v>12962345.157503596</v>
      </c>
      <c r="P31" s="4">
        <f t="shared" si="24"/>
        <v>12962345.157503596</v>
      </c>
      <c r="Q31" s="4">
        <f t="shared" si="24"/>
        <v>12962345.157503596</v>
      </c>
    </row>
    <row r="32" spans="1:19">
      <c r="A32" s="13"/>
      <c r="B32" s="13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</row>
    <row r="33" spans="1:23">
      <c r="A33" s="94"/>
      <c r="B33" s="95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</row>
    <row r="34" spans="1:23">
      <c r="A34" s="13"/>
      <c r="B34" s="66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</row>
    <row r="35" spans="1:23">
      <c r="A35" s="14"/>
      <c r="B35" s="14"/>
      <c r="C35" s="15"/>
      <c r="D35" s="15"/>
      <c r="E35" s="15"/>
      <c r="F35" s="15"/>
      <c r="G35" s="15"/>
      <c r="H35" s="15"/>
      <c r="I35" s="15"/>
      <c r="J35" s="15"/>
      <c r="K35" s="15"/>
      <c r="L35" s="15"/>
      <c r="M35" s="15"/>
      <c r="N35" s="15"/>
      <c r="O35" s="15"/>
      <c r="P35" s="15"/>
      <c r="Q35" s="15"/>
    </row>
    <row r="36" spans="1:23" ht="1.1499999999999999" customHeight="1">
      <c r="A36" s="88"/>
      <c r="B36" s="88"/>
      <c r="C36" s="89"/>
      <c r="D36" s="89"/>
      <c r="E36" s="89"/>
      <c r="F36" s="89"/>
      <c r="G36" s="89"/>
      <c r="H36" s="89"/>
      <c r="I36" s="89"/>
      <c r="J36" s="89"/>
      <c r="K36" s="89"/>
      <c r="L36" s="89"/>
      <c r="M36" s="89"/>
      <c r="N36" s="89"/>
      <c r="O36" s="89"/>
      <c r="P36" s="89"/>
      <c r="Q36" s="89"/>
      <c r="R36" s="57"/>
      <c r="S36" s="57"/>
      <c r="T36" s="57"/>
      <c r="U36" s="57"/>
      <c r="V36" s="57"/>
      <c r="W36" s="57"/>
    </row>
    <row r="38" spans="1:23">
      <c r="A38" s="60" t="s">
        <v>42</v>
      </c>
      <c r="B38" s="60"/>
      <c r="C38" s="61">
        <f t="shared" ref="C38:Q38" si="25">C4</f>
        <v>1</v>
      </c>
      <c r="D38" s="61">
        <f t="shared" si="25"/>
        <v>2</v>
      </c>
      <c r="E38" s="61">
        <f t="shared" si="25"/>
        <v>3</v>
      </c>
      <c r="F38" s="61">
        <f t="shared" si="25"/>
        <v>4</v>
      </c>
      <c r="G38" s="61">
        <f t="shared" si="25"/>
        <v>5</v>
      </c>
      <c r="H38" s="61">
        <f t="shared" si="25"/>
        <v>6</v>
      </c>
      <c r="I38" s="61">
        <f t="shared" si="25"/>
        <v>7</v>
      </c>
      <c r="J38" s="61">
        <f t="shared" si="25"/>
        <v>8</v>
      </c>
      <c r="K38" s="61">
        <f t="shared" si="25"/>
        <v>9</v>
      </c>
      <c r="L38" s="61">
        <f t="shared" si="25"/>
        <v>10</v>
      </c>
      <c r="M38" s="61">
        <f t="shared" si="25"/>
        <v>11</v>
      </c>
      <c r="N38" s="61">
        <f t="shared" si="25"/>
        <v>12</v>
      </c>
      <c r="O38" s="61">
        <f t="shared" si="25"/>
        <v>13</v>
      </c>
      <c r="P38" s="61">
        <f t="shared" si="25"/>
        <v>14</v>
      </c>
      <c r="Q38" s="61">
        <f t="shared" si="25"/>
        <v>15</v>
      </c>
    </row>
    <row r="39" spans="1:23">
      <c r="A39" s="1" t="s">
        <v>43</v>
      </c>
      <c r="C39" s="71">
        <v>1487</v>
      </c>
      <c r="D39" s="71">
        <f t="shared" ref="D39:Q39" si="26">IF(D2&gt;0,C39,0)</f>
        <v>1487</v>
      </c>
      <c r="E39" s="71">
        <f t="shared" si="26"/>
        <v>1487</v>
      </c>
      <c r="F39" s="71">
        <f t="shared" si="26"/>
        <v>1487</v>
      </c>
      <c r="G39" s="71">
        <f t="shared" si="26"/>
        <v>1487</v>
      </c>
      <c r="H39" s="71">
        <f t="shared" si="26"/>
        <v>1487</v>
      </c>
      <c r="I39" s="71">
        <f t="shared" si="26"/>
        <v>1487</v>
      </c>
      <c r="J39" s="71">
        <f t="shared" si="26"/>
        <v>1487</v>
      </c>
      <c r="K39" s="71">
        <f t="shared" si="26"/>
        <v>1487</v>
      </c>
      <c r="L39" s="71">
        <f t="shared" si="26"/>
        <v>1487</v>
      </c>
      <c r="M39" s="33">
        <f t="shared" si="26"/>
        <v>0</v>
      </c>
      <c r="N39" s="33">
        <f t="shared" si="26"/>
        <v>0</v>
      </c>
      <c r="O39" s="33">
        <f t="shared" si="26"/>
        <v>0</v>
      </c>
      <c r="P39" s="33">
        <f t="shared" si="26"/>
        <v>0</v>
      </c>
      <c r="Q39" s="33">
        <f t="shared" si="26"/>
        <v>0</v>
      </c>
    </row>
    <row r="40" spans="1:23">
      <c r="A40" s="1" t="s">
        <v>64</v>
      </c>
      <c r="C40" s="72">
        <v>9</v>
      </c>
      <c r="D40" s="72">
        <f>C40</f>
        <v>9</v>
      </c>
      <c r="E40" s="72">
        <f t="shared" ref="E40:Q45" si="27">D40</f>
        <v>9</v>
      </c>
      <c r="F40" s="72">
        <f t="shared" si="27"/>
        <v>9</v>
      </c>
      <c r="G40" s="72">
        <f t="shared" si="27"/>
        <v>9</v>
      </c>
      <c r="H40" s="72">
        <f t="shared" si="27"/>
        <v>9</v>
      </c>
      <c r="I40" s="72">
        <f t="shared" si="27"/>
        <v>9</v>
      </c>
      <c r="J40" s="72">
        <f t="shared" si="27"/>
        <v>9</v>
      </c>
      <c r="K40" s="72">
        <f t="shared" si="27"/>
        <v>9</v>
      </c>
      <c r="L40" s="72">
        <f t="shared" si="27"/>
        <v>9</v>
      </c>
      <c r="M40" s="3">
        <f t="shared" si="27"/>
        <v>9</v>
      </c>
      <c r="N40" s="3">
        <f t="shared" si="27"/>
        <v>9</v>
      </c>
      <c r="O40" s="3">
        <f t="shared" si="27"/>
        <v>9</v>
      </c>
      <c r="P40" s="3">
        <f t="shared" si="27"/>
        <v>9</v>
      </c>
      <c r="Q40" s="3">
        <f t="shared" si="27"/>
        <v>9</v>
      </c>
    </row>
    <row r="41" spans="1:23">
      <c r="A41" s="1" t="s">
        <v>65</v>
      </c>
      <c r="C41" s="72">
        <v>4</v>
      </c>
      <c r="D41" s="72">
        <f>C41</f>
        <v>4</v>
      </c>
      <c r="E41" s="72">
        <f t="shared" si="27"/>
        <v>4</v>
      </c>
      <c r="F41" s="72">
        <f t="shared" si="27"/>
        <v>4</v>
      </c>
      <c r="G41" s="72">
        <f t="shared" si="27"/>
        <v>4</v>
      </c>
      <c r="H41" s="72">
        <f t="shared" si="27"/>
        <v>4</v>
      </c>
      <c r="I41" s="72">
        <f t="shared" si="27"/>
        <v>4</v>
      </c>
      <c r="J41" s="72">
        <f t="shared" si="27"/>
        <v>4</v>
      </c>
      <c r="K41" s="72">
        <f t="shared" si="27"/>
        <v>4</v>
      </c>
      <c r="L41" s="72">
        <f t="shared" si="27"/>
        <v>4</v>
      </c>
      <c r="M41" s="3">
        <f t="shared" si="27"/>
        <v>4</v>
      </c>
      <c r="N41" s="3">
        <f t="shared" si="27"/>
        <v>4</v>
      </c>
      <c r="O41" s="3">
        <f t="shared" si="27"/>
        <v>4</v>
      </c>
      <c r="P41" s="3">
        <f t="shared" si="27"/>
        <v>4</v>
      </c>
      <c r="Q41" s="3">
        <f t="shared" si="27"/>
        <v>4</v>
      </c>
    </row>
    <row r="42" spans="1:23">
      <c r="A42" s="1" t="s">
        <v>44</v>
      </c>
      <c r="C42" s="73">
        <f>(C40*22)+(C41*4)</f>
        <v>214</v>
      </c>
      <c r="D42" s="74">
        <f>C42</f>
        <v>214</v>
      </c>
      <c r="E42" s="74">
        <f t="shared" ref="E42:Q42" si="28">D42</f>
        <v>214</v>
      </c>
      <c r="F42" s="74">
        <f t="shared" si="28"/>
        <v>214</v>
      </c>
      <c r="G42" s="74">
        <f t="shared" si="28"/>
        <v>214</v>
      </c>
      <c r="H42" s="74">
        <f t="shared" si="28"/>
        <v>214</v>
      </c>
      <c r="I42" s="74">
        <f t="shared" si="28"/>
        <v>214</v>
      </c>
      <c r="J42" s="74">
        <f t="shared" si="28"/>
        <v>214</v>
      </c>
      <c r="K42" s="74">
        <f t="shared" si="28"/>
        <v>214</v>
      </c>
      <c r="L42" s="74">
        <f t="shared" si="28"/>
        <v>214</v>
      </c>
      <c r="M42" s="37">
        <f t="shared" si="28"/>
        <v>214</v>
      </c>
      <c r="N42" s="37">
        <f t="shared" si="28"/>
        <v>214</v>
      </c>
      <c r="O42" s="37">
        <f t="shared" si="28"/>
        <v>214</v>
      </c>
      <c r="P42" s="37">
        <f t="shared" si="28"/>
        <v>214</v>
      </c>
      <c r="Q42" s="37">
        <f t="shared" si="28"/>
        <v>214</v>
      </c>
    </row>
    <row r="43" spans="1:23">
      <c r="A43" s="1" t="s">
        <v>69</v>
      </c>
      <c r="C43" s="74">
        <f>C42*12</f>
        <v>2568</v>
      </c>
      <c r="D43" s="74">
        <f t="shared" ref="D43:Q43" si="29">D42*12</f>
        <v>2568</v>
      </c>
      <c r="E43" s="74">
        <f t="shared" si="29"/>
        <v>2568</v>
      </c>
      <c r="F43" s="74">
        <f t="shared" si="29"/>
        <v>2568</v>
      </c>
      <c r="G43" s="74">
        <f t="shared" si="29"/>
        <v>2568</v>
      </c>
      <c r="H43" s="74">
        <f t="shared" si="29"/>
        <v>2568</v>
      </c>
      <c r="I43" s="74">
        <f t="shared" si="29"/>
        <v>2568</v>
      </c>
      <c r="J43" s="74">
        <f t="shared" si="29"/>
        <v>2568</v>
      </c>
      <c r="K43" s="74">
        <f t="shared" si="29"/>
        <v>2568</v>
      </c>
      <c r="L43" s="74">
        <f t="shared" si="29"/>
        <v>2568</v>
      </c>
      <c r="M43" s="37">
        <f t="shared" si="29"/>
        <v>2568</v>
      </c>
      <c r="N43" s="37">
        <f t="shared" si="29"/>
        <v>2568</v>
      </c>
      <c r="O43" s="37">
        <f t="shared" si="29"/>
        <v>2568</v>
      </c>
      <c r="P43" s="37">
        <f t="shared" si="29"/>
        <v>2568</v>
      </c>
      <c r="Q43" s="37">
        <f t="shared" si="29"/>
        <v>2568</v>
      </c>
    </row>
    <row r="44" spans="1:23">
      <c r="A44" s="1" t="s">
        <v>66</v>
      </c>
      <c r="C44" s="65">
        <v>0.6</v>
      </c>
      <c r="D44" s="65">
        <f>C44</f>
        <v>0.6</v>
      </c>
      <c r="E44" s="65">
        <f t="shared" si="27"/>
        <v>0.6</v>
      </c>
      <c r="F44" s="65">
        <f t="shared" si="27"/>
        <v>0.6</v>
      </c>
      <c r="G44" s="65">
        <f t="shared" si="27"/>
        <v>0.6</v>
      </c>
      <c r="H44" s="65">
        <f t="shared" si="27"/>
        <v>0.6</v>
      </c>
      <c r="I44" s="65">
        <f t="shared" si="27"/>
        <v>0.6</v>
      </c>
      <c r="J44" s="65">
        <f t="shared" si="27"/>
        <v>0.6</v>
      </c>
      <c r="K44" s="65">
        <f t="shared" si="27"/>
        <v>0.6</v>
      </c>
      <c r="L44" s="65">
        <f t="shared" si="27"/>
        <v>0.6</v>
      </c>
      <c r="M44" s="35">
        <f t="shared" si="27"/>
        <v>0.6</v>
      </c>
      <c r="N44" s="35">
        <f t="shared" si="27"/>
        <v>0.6</v>
      </c>
      <c r="O44" s="35">
        <f t="shared" si="27"/>
        <v>0.6</v>
      </c>
      <c r="P44" s="35">
        <f t="shared" si="27"/>
        <v>0.6</v>
      </c>
      <c r="Q44" s="35">
        <f t="shared" si="27"/>
        <v>0.6</v>
      </c>
    </row>
    <row r="45" spans="1:23">
      <c r="A45" s="1" t="s">
        <v>67</v>
      </c>
      <c r="C45" s="75">
        <v>0.8</v>
      </c>
      <c r="D45" s="75">
        <f>C45+10%</f>
        <v>0.9</v>
      </c>
      <c r="E45" s="75">
        <f>D45+10%</f>
        <v>1</v>
      </c>
      <c r="F45" s="75">
        <f>E45</f>
        <v>1</v>
      </c>
      <c r="G45" s="75">
        <f t="shared" si="27"/>
        <v>1</v>
      </c>
      <c r="H45" s="75">
        <f t="shared" si="27"/>
        <v>1</v>
      </c>
      <c r="I45" s="75">
        <f t="shared" si="27"/>
        <v>1</v>
      </c>
      <c r="J45" s="75">
        <f t="shared" si="27"/>
        <v>1</v>
      </c>
      <c r="K45" s="75">
        <f t="shared" si="27"/>
        <v>1</v>
      </c>
      <c r="L45" s="75">
        <f t="shared" si="27"/>
        <v>1</v>
      </c>
      <c r="M45" s="34">
        <f t="shared" si="27"/>
        <v>1</v>
      </c>
      <c r="N45" s="34">
        <f t="shared" si="27"/>
        <v>1</v>
      </c>
      <c r="O45" s="34">
        <f t="shared" si="27"/>
        <v>1</v>
      </c>
      <c r="P45" s="34">
        <f t="shared" si="27"/>
        <v>1</v>
      </c>
      <c r="Q45" s="34">
        <f t="shared" si="27"/>
        <v>1</v>
      </c>
    </row>
    <row r="46" spans="1:23">
      <c r="A46" s="1" t="s">
        <v>68</v>
      </c>
      <c r="C46" s="76">
        <f>C44*C45</f>
        <v>0.48</v>
      </c>
      <c r="D46" s="76">
        <f t="shared" ref="D46:Q46" si="30">D44*D45</f>
        <v>0.54</v>
      </c>
      <c r="E46" s="76">
        <f t="shared" si="30"/>
        <v>0.6</v>
      </c>
      <c r="F46" s="76">
        <f t="shared" si="30"/>
        <v>0.6</v>
      </c>
      <c r="G46" s="76">
        <f t="shared" si="30"/>
        <v>0.6</v>
      </c>
      <c r="H46" s="76">
        <f t="shared" si="30"/>
        <v>0.6</v>
      </c>
      <c r="I46" s="76">
        <f t="shared" si="30"/>
        <v>0.6</v>
      </c>
      <c r="J46" s="76">
        <f t="shared" si="30"/>
        <v>0.6</v>
      </c>
      <c r="K46" s="76">
        <f t="shared" si="30"/>
        <v>0.6</v>
      </c>
      <c r="L46" s="76">
        <f t="shared" si="30"/>
        <v>0.6</v>
      </c>
      <c r="M46" s="36">
        <f t="shared" si="30"/>
        <v>0.6</v>
      </c>
      <c r="N46" s="36">
        <f t="shared" si="30"/>
        <v>0.6</v>
      </c>
      <c r="O46" s="36">
        <f t="shared" si="30"/>
        <v>0.6</v>
      </c>
      <c r="P46" s="36">
        <f t="shared" si="30"/>
        <v>0.6</v>
      </c>
      <c r="Q46" s="36">
        <f t="shared" si="30"/>
        <v>0.6</v>
      </c>
    </row>
    <row r="47" spans="1:23">
      <c r="A47" s="1" t="s">
        <v>93</v>
      </c>
      <c r="C47" s="77">
        <f>(C46*C43*C39)</f>
        <v>1832935.6799999997</v>
      </c>
      <c r="D47" s="77">
        <f t="shared" ref="D47:Q47" si="31">(D46*D43*D39)</f>
        <v>2062052.6400000001</v>
      </c>
      <c r="E47" s="77">
        <f t="shared" si="31"/>
        <v>2291169.6</v>
      </c>
      <c r="F47" s="77">
        <f t="shared" si="31"/>
        <v>2291169.6</v>
      </c>
      <c r="G47" s="77">
        <f t="shared" si="31"/>
        <v>2291169.6</v>
      </c>
      <c r="H47" s="77">
        <f t="shared" si="31"/>
        <v>2291169.6</v>
      </c>
      <c r="I47" s="77">
        <f t="shared" si="31"/>
        <v>2291169.6</v>
      </c>
      <c r="J47" s="77">
        <f t="shared" si="31"/>
        <v>2291169.6</v>
      </c>
      <c r="K47" s="77">
        <f t="shared" si="31"/>
        <v>2291169.6</v>
      </c>
      <c r="L47" s="77">
        <f t="shared" si="31"/>
        <v>2291169.6</v>
      </c>
      <c r="M47" s="18">
        <f t="shared" si="31"/>
        <v>0</v>
      </c>
      <c r="N47" s="18">
        <f t="shared" si="31"/>
        <v>0</v>
      </c>
      <c r="O47" s="18">
        <f t="shared" si="31"/>
        <v>0</v>
      </c>
      <c r="P47" s="18">
        <f t="shared" si="31"/>
        <v>0</v>
      </c>
      <c r="Q47" s="18">
        <f t="shared" si="31"/>
        <v>0</v>
      </c>
    </row>
    <row r="48" spans="1:23">
      <c r="A48" s="1" t="s">
        <v>45</v>
      </c>
      <c r="C48" s="78">
        <v>2.65</v>
      </c>
      <c r="D48" s="78">
        <f t="shared" ref="D48:Q48" si="32">C48</f>
        <v>2.65</v>
      </c>
      <c r="E48" s="78">
        <f t="shared" si="32"/>
        <v>2.65</v>
      </c>
      <c r="F48" s="78">
        <f t="shared" si="32"/>
        <v>2.65</v>
      </c>
      <c r="G48" s="78">
        <f t="shared" si="32"/>
        <v>2.65</v>
      </c>
      <c r="H48" s="78">
        <f t="shared" si="32"/>
        <v>2.65</v>
      </c>
      <c r="I48" s="78">
        <f t="shared" si="32"/>
        <v>2.65</v>
      </c>
      <c r="J48" s="78">
        <f t="shared" si="32"/>
        <v>2.65</v>
      </c>
      <c r="K48" s="78">
        <f t="shared" si="32"/>
        <v>2.65</v>
      </c>
      <c r="L48" s="78">
        <f t="shared" si="32"/>
        <v>2.65</v>
      </c>
      <c r="M48" s="38">
        <f t="shared" si="32"/>
        <v>2.65</v>
      </c>
      <c r="N48" s="38">
        <f t="shared" si="32"/>
        <v>2.65</v>
      </c>
      <c r="O48" s="38">
        <f t="shared" si="32"/>
        <v>2.65</v>
      </c>
      <c r="P48" s="38">
        <f t="shared" si="32"/>
        <v>2.65</v>
      </c>
      <c r="Q48" s="38">
        <f t="shared" si="32"/>
        <v>2.65</v>
      </c>
      <c r="R48" s="20"/>
    </row>
    <row r="49" spans="1:28">
      <c r="A49" s="21" t="s">
        <v>94</v>
      </c>
      <c r="B49" s="21"/>
      <c r="C49" s="79">
        <f>C47*C48</f>
        <v>4857279.5519999992</v>
      </c>
      <c r="D49" s="79">
        <f t="shared" ref="D49:Q49" si="33">D47*D48</f>
        <v>5464439.4960000003</v>
      </c>
      <c r="E49" s="79">
        <f t="shared" si="33"/>
        <v>6071599.4400000004</v>
      </c>
      <c r="F49" s="79">
        <f t="shared" si="33"/>
        <v>6071599.4400000004</v>
      </c>
      <c r="G49" s="79">
        <f t="shared" si="33"/>
        <v>6071599.4400000004</v>
      </c>
      <c r="H49" s="79">
        <f t="shared" si="33"/>
        <v>6071599.4400000004</v>
      </c>
      <c r="I49" s="79">
        <f t="shared" si="33"/>
        <v>6071599.4400000004</v>
      </c>
      <c r="J49" s="79">
        <f t="shared" si="33"/>
        <v>6071599.4400000004</v>
      </c>
      <c r="K49" s="79">
        <f t="shared" si="33"/>
        <v>6071599.4400000004</v>
      </c>
      <c r="L49" s="79">
        <f t="shared" si="33"/>
        <v>6071599.4400000004</v>
      </c>
      <c r="M49" s="22">
        <f t="shared" si="33"/>
        <v>0</v>
      </c>
      <c r="N49" s="22">
        <f t="shared" si="33"/>
        <v>0</v>
      </c>
      <c r="O49" s="22">
        <f t="shared" si="33"/>
        <v>0</v>
      </c>
      <c r="P49" s="22">
        <f t="shared" si="33"/>
        <v>0</v>
      </c>
      <c r="Q49" s="22">
        <f t="shared" si="33"/>
        <v>0</v>
      </c>
    </row>
    <row r="50" spans="1:28">
      <c r="A50" s="17"/>
      <c r="B50" s="17"/>
      <c r="C50" s="15"/>
      <c r="D50" s="15"/>
      <c r="E50" s="15"/>
      <c r="F50" s="15"/>
      <c r="G50" s="15"/>
      <c r="H50" s="15"/>
      <c r="I50" s="15"/>
      <c r="J50" s="15"/>
      <c r="K50" s="15"/>
      <c r="L50" s="15"/>
      <c r="M50" s="15"/>
      <c r="N50" s="15"/>
      <c r="O50" s="15"/>
      <c r="P50" s="15"/>
      <c r="Q50" s="15"/>
    </row>
    <row r="51" spans="1:28">
      <c r="A51" s="17"/>
      <c r="B51" s="17"/>
      <c r="C51" s="15"/>
      <c r="D51" s="15"/>
      <c r="E51" s="15"/>
      <c r="F51" s="15"/>
      <c r="G51" s="15"/>
      <c r="H51" s="15"/>
      <c r="I51" s="15"/>
      <c r="J51" s="15"/>
      <c r="K51" s="15"/>
      <c r="L51" s="15"/>
      <c r="M51" s="15"/>
      <c r="N51" s="15"/>
      <c r="O51" s="15"/>
      <c r="P51" s="15"/>
      <c r="Q51" s="15"/>
    </row>
    <row r="52" spans="1:28">
      <c r="A52" s="17"/>
      <c r="B52" s="17"/>
      <c r="C52" s="15"/>
      <c r="D52" s="15"/>
      <c r="E52" s="15"/>
      <c r="F52" s="15"/>
      <c r="G52" s="15"/>
      <c r="H52" s="15"/>
      <c r="I52" s="15"/>
      <c r="J52" s="15"/>
      <c r="K52" s="15"/>
      <c r="L52" s="15"/>
      <c r="M52" s="15"/>
      <c r="N52" s="15"/>
      <c r="O52" s="15"/>
      <c r="P52" s="15"/>
      <c r="Q52" s="15"/>
    </row>
    <row r="53" spans="1:28">
      <c r="A53" s="17"/>
      <c r="B53" s="17"/>
      <c r="C53" s="15"/>
      <c r="D53" s="15"/>
      <c r="E53" s="15"/>
      <c r="F53" s="15"/>
      <c r="G53" s="15"/>
      <c r="H53" s="15"/>
      <c r="I53" s="15"/>
      <c r="J53" s="15"/>
      <c r="K53" s="15"/>
      <c r="L53" s="15"/>
      <c r="M53" s="15"/>
      <c r="N53" s="15"/>
      <c r="O53" s="15"/>
      <c r="P53" s="15"/>
      <c r="Q53" s="15"/>
    </row>
    <row r="54" spans="1:28">
      <c r="A54" s="60" t="s">
        <v>46</v>
      </c>
      <c r="B54" s="60" t="s">
        <v>1</v>
      </c>
      <c r="C54" s="61">
        <f t="shared" ref="C54:Q54" si="34">C4</f>
        <v>1</v>
      </c>
      <c r="D54" s="61">
        <f t="shared" si="34"/>
        <v>2</v>
      </c>
      <c r="E54" s="61">
        <f t="shared" si="34"/>
        <v>3</v>
      </c>
      <c r="F54" s="61">
        <f t="shared" si="34"/>
        <v>4</v>
      </c>
      <c r="G54" s="61">
        <f t="shared" si="34"/>
        <v>5</v>
      </c>
      <c r="H54" s="61">
        <f t="shared" si="34"/>
        <v>6</v>
      </c>
      <c r="I54" s="61">
        <f t="shared" si="34"/>
        <v>7</v>
      </c>
      <c r="J54" s="61">
        <f t="shared" si="34"/>
        <v>8</v>
      </c>
      <c r="K54" s="61">
        <f t="shared" si="34"/>
        <v>9</v>
      </c>
      <c r="L54" s="61">
        <f t="shared" si="34"/>
        <v>10</v>
      </c>
      <c r="M54" s="61">
        <f t="shared" si="34"/>
        <v>11</v>
      </c>
      <c r="N54" s="61">
        <f t="shared" si="34"/>
        <v>12</v>
      </c>
      <c r="O54" s="61">
        <f t="shared" si="34"/>
        <v>13</v>
      </c>
      <c r="P54" s="61">
        <f t="shared" si="34"/>
        <v>14</v>
      </c>
      <c r="Q54" s="61">
        <f t="shared" si="34"/>
        <v>15</v>
      </c>
    </row>
    <row r="55" spans="1:28">
      <c r="A55" s="23" t="s">
        <v>47</v>
      </c>
      <c r="B55" s="52">
        <v>-7.5999999999999998E-2</v>
      </c>
      <c r="C55" s="5">
        <f>$B$55*C49</f>
        <v>-369153.24595199991</v>
      </c>
      <c r="D55" s="5">
        <f t="shared" ref="D55:Q55" si="35">$B$55*D49</f>
        <v>-415297.40169600002</v>
      </c>
      <c r="E55" s="5">
        <f t="shared" si="35"/>
        <v>-461441.55744</v>
      </c>
      <c r="F55" s="5">
        <f t="shared" si="35"/>
        <v>-461441.55744</v>
      </c>
      <c r="G55" s="5">
        <f t="shared" si="35"/>
        <v>-461441.55744</v>
      </c>
      <c r="H55" s="5">
        <f t="shared" si="35"/>
        <v>-461441.55744</v>
      </c>
      <c r="I55" s="5">
        <f t="shared" si="35"/>
        <v>-461441.55744</v>
      </c>
      <c r="J55" s="5">
        <f t="shared" si="35"/>
        <v>-461441.55744</v>
      </c>
      <c r="K55" s="5">
        <f t="shared" si="35"/>
        <v>-461441.55744</v>
      </c>
      <c r="L55" s="5">
        <f t="shared" si="35"/>
        <v>-461441.55744</v>
      </c>
      <c r="M55" s="24">
        <f t="shared" si="35"/>
        <v>0</v>
      </c>
      <c r="N55" s="24">
        <f t="shared" si="35"/>
        <v>0</v>
      </c>
      <c r="O55" s="24">
        <f t="shared" si="35"/>
        <v>0</v>
      </c>
      <c r="P55" s="24">
        <f t="shared" si="35"/>
        <v>0</v>
      </c>
      <c r="Q55" s="24">
        <f t="shared" si="35"/>
        <v>0</v>
      </c>
    </row>
    <row r="56" spans="1:28">
      <c r="A56" s="23" t="s">
        <v>48</v>
      </c>
      <c r="B56" s="52">
        <v>-1.6500000000000001E-2</v>
      </c>
      <c r="C56" s="5">
        <f>$B$56*C49</f>
        <v>-80145.112607999996</v>
      </c>
      <c r="D56" s="5">
        <f t="shared" ref="D56:Q56" si="36">$B$56*D49</f>
        <v>-90163.251684000003</v>
      </c>
      <c r="E56" s="5">
        <f t="shared" si="36"/>
        <v>-100181.39076000001</v>
      </c>
      <c r="F56" s="5">
        <f t="shared" si="36"/>
        <v>-100181.39076000001</v>
      </c>
      <c r="G56" s="5">
        <f t="shared" si="36"/>
        <v>-100181.39076000001</v>
      </c>
      <c r="H56" s="5">
        <f t="shared" si="36"/>
        <v>-100181.39076000001</v>
      </c>
      <c r="I56" s="5">
        <f t="shared" si="36"/>
        <v>-100181.39076000001</v>
      </c>
      <c r="J56" s="5">
        <f t="shared" si="36"/>
        <v>-100181.39076000001</v>
      </c>
      <c r="K56" s="5">
        <f t="shared" si="36"/>
        <v>-100181.39076000001</v>
      </c>
      <c r="L56" s="5">
        <f t="shared" si="36"/>
        <v>-100181.39076000001</v>
      </c>
      <c r="M56" s="24">
        <f t="shared" si="36"/>
        <v>0</v>
      </c>
      <c r="N56" s="24">
        <f t="shared" si="36"/>
        <v>0</v>
      </c>
      <c r="O56" s="24">
        <f t="shared" si="36"/>
        <v>0</v>
      </c>
      <c r="P56" s="24">
        <f t="shared" si="36"/>
        <v>0</v>
      </c>
      <c r="Q56" s="24">
        <f t="shared" si="36"/>
        <v>0</v>
      </c>
    </row>
    <row r="57" spans="1:28">
      <c r="A57" s="23" t="s">
        <v>2</v>
      </c>
      <c r="B57" s="52">
        <v>-0.03</v>
      </c>
      <c r="C57" s="5">
        <f>$B$57*C49</f>
        <v>-145718.38655999998</v>
      </c>
      <c r="D57" s="5">
        <f t="shared" ref="D57:Q57" si="37">$B$57*D49</f>
        <v>-163933.18488000002</v>
      </c>
      <c r="E57" s="5">
        <f t="shared" si="37"/>
        <v>-182147.98320000002</v>
      </c>
      <c r="F57" s="5">
        <f t="shared" si="37"/>
        <v>-182147.98320000002</v>
      </c>
      <c r="G57" s="5">
        <f t="shared" si="37"/>
        <v>-182147.98320000002</v>
      </c>
      <c r="H57" s="5">
        <f t="shared" si="37"/>
        <v>-182147.98320000002</v>
      </c>
      <c r="I57" s="5">
        <f t="shared" si="37"/>
        <v>-182147.98320000002</v>
      </c>
      <c r="J57" s="5">
        <f t="shared" si="37"/>
        <v>-182147.98320000002</v>
      </c>
      <c r="K57" s="5">
        <f t="shared" si="37"/>
        <v>-182147.98320000002</v>
      </c>
      <c r="L57" s="5">
        <f t="shared" si="37"/>
        <v>-182147.98320000002</v>
      </c>
      <c r="M57" s="24">
        <f t="shared" si="37"/>
        <v>0</v>
      </c>
      <c r="N57" s="24">
        <f t="shared" si="37"/>
        <v>0</v>
      </c>
      <c r="O57" s="24">
        <f t="shared" si="37"/>
        <v>0</v>
      </c>
      <c r="P57" s="24">
        <f t="shared" si="37"/>
        <v>0</v>
      </c>
      <c r="Q57" s="24">
        <f t="shared" si="37"/>
        <v>0</v>
      </c>
    </row>
    <row r="58" spans="1:28">
      <c r="A58" s="23"/>
      <c r="B58" s="39"/>
      <c r="C58" s="24"/>
      <c r="D58" s="24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</row>
    <row r="59" spans="1:28">
      <c r="A59" s="17"/>
      <c r="B59" s="17"/>
      <c r="C59" s="15"/>
      <c r="D59" s="15"/>
      <c r="E59" s="15"/>
      <c r="F59" s="15"/>
      <c r="G59" s="15"/>
      <c r="H59" s="15"/>
      <c r="I59" s="15"/>
      <c r="J59" s="15"/>
      <c r="K59" s="15"/>
      <c r="L59" s="15"/>
      <c r="M59" s="15"/>
      <c r="N59" s="15"/>
      <c r="O59" s="15"/>
      <c r="P59" s="15"/>
      <c r="Q59" s="15"/>
    </row>
    <row r="60" spans="1:28">
      <c r="A60" s="17"/>
      <c r="B60" s="17"/>
      <c r="C60" s="15"/>
      <c r="D60" s="15"/>
      <c r="E60" s="15"/>
      <c r="F60" s="15"/>
      <c r="G60" s="15"/>
      <c r="H60" s="15"/>
      <c r="I60" s="15"/>
      <c r="J60" s="15"/>
      <c r="K60" s="15"/>
      <c r="L60" s="15"/>
      <c r="M60" s="15"/>
      <c r="N60" s="15"/>
      <c r="O60" s="15"/>
      <c r="P60" s="15"/>
      <c r="Q60" s="15"/>
    </row>
    <row r="61" spans="1:28">
      <c r="A61" s="17"/>
      <c r="B61" s="17"/>
      <c r="C61" s="15"/>
      <c r="D61" s="15"/>
      <c r="E61" s="15"/>
      <c r="F61" s="15"/>
      <c r="G61" s="15"/>
      <c r="H61" s="15"/>
      <c r="I61" s="15"/>
      <c r="J61" s="15"/>
      <c r="K61" s="15"/>
      <c r="L61" s="15"/>
      <c r="M61" s="15"/>
      <c r="N61" s="15"/>
      <c r="O61" s="15"/>
      <c r="P61" s="15"/>
      <c r="Q61" s="15"/>
    </row>
    <row r="62" spans="1:28">
      <c r="C62" s="19"/>
      <c r="D62" s="19"/>
      <c r="E62" s="19"/>
      <c r="F62" s="19"/>
      <c r="G62" s="19"/>
      <c r="H62" s="19"/>
      <c r="I62" s="19"/>
      <c r="J62" s="19"/>
      <c r="K62" s="19"/>
      <c r="L62" s="19"/>
      <c r="M62" s="19"/>
      <c r="N62" s="19"/>
      <c r="O62" s="19"/>
      <c r="P62" s="19"/>
      <c r="Q62" s="19"/>
      <c r="W62" s="43">
        <v>0.4</v>
      </c>
      <c r="X62" s="40">
        <v>0.3</v>
      </c>
    </row>
    <row r="63" spans="1:28">
      <c r="A63" s="60" t="s">
        <v>49</v>
      </c>
      <c r="B63" s="60"/>
      <c r="C63" s="61">
        <f t="shared" ref="C63:Q63" si="38">C4</f>
        <v>1</v>
      </c>
      <c r="D63" s="61">
        <f t="shared" si="38"/>
        <v>2</v>
      </c>
      <c r="E63" s="61">
        <f t="shared" si="38"/>
        <v>3</v>
      </c>
      <c r="F63" s="61">
        <f t="shared" si="38"/>
        <v>4</v>
      </c>
      <c r="G63" s="61">
        <f t="shared" si="38"/>
        <v>5</v>
      </c>
      <c r="H63" s="61">
        <f t="shared" si="38"/>
        <v>6</v>
      </c>
      <c r="I63" s="61">
        <f t="shared" si="38"/>
        <v>7</v>
      </c>
      <c r="J63" s="61">
        <f t="shared" si="38"/>
        <v>8</v>
      </c>
      <c r="K63" s="61">
        <f t="shared" si="38"/>
        <v>9</v>
      </c>
      <c r="L63" s="61">
        <f t="shared" si="38"/>
        <v>10</v>
      </c>
      <c r="M63" s="61">
        <f t="shared" si="38"/>
        <v>11</v>
      </c>
      <c r="N63" s="61">
        <f t="shared" si="38"/>
        <v>12</v>
      </c>
      <c r="O63" s="61">
        <f t="shared" si="38"/>
        <v>13</v>
      </c>
      <c r="P63" s="61">
        <f t="shared" si="38"/>
        <v>14</v>
      </c>
      <c r="Q63" s="61">
        <f t="shared" si="38"/>
        <v>15</v>
      </c>
      <c r="T63" s="80" t="s">
        <v>50</v>
      </c>
      <c r="U63" s="63" t="s">
        <v>51</v>
      </c>
      <c r="V63" s="63" t="s">
        <v>52</v>
      </c>
      <c r="W63" s="63" t="s">
        <v>53</v>
      </c>
      <c r="X63" s="63" t="s">
        <v>54</v>
      </c>
      <c r="Y63" s="63" t="s">
        <v>55</v>
      </c>
      <c r="Z63" s="84" t="s">
        <v>56</v>
      </c>
    </row>
    <row r="64" spans="1:28">
      <c r="A64" s="21" t="s">
        <v>3</v>
      </c>
      <c r="B64" s="21"/>
      <c r="C64" s="5">
        <f>-Z72*12</f>
        <v>-550800</v>
      </c>
      <c r="D64" s="5">
        <f>IF(D39&gt;0,C64,0)</f>
        <v>-550800</v>
      </c>
      <c r="E64" s="5">
        <f>IF(E39&gt;0,D64,0)</f>
        <v>-550800</v>
      </c>
      <c r="F64" s="5">
        <f t="shared" ref="F64:Q64" si="39">IF(F39&gt;0,E64,0)</f>
        <v>-550800</v>
      </c>
      <c r="G64" s="5">
        <f t="shared" si="39"/>
        <v>-550800</v>
      </c>
      <c r="H64" s="5">
        <f t="shared" si="39"/>
        <v>-550800</v>
      </c>
      <c r="I64" s="5">
        <f t="shared" si="39"/>
        <v>-550800</v>
      </c>
      <c r="J64" s="5">
        <f t="shared" si="39"/>
        <v>-550800</v>
      </c>
      <c r="K64" s="5">
        <f t="shared" si="39"/>
        <v>-550800</v>
      </c>
      <c r="L64" s="5">
        <f t="shared" si="39"/>
        <v>-550800</v>
      </c>
      <c r="M64" s="24">
        <f t="shared" si="39"/>
        <v>0</v>
      </c>
      <c r="N64" s="24">
        <f t="shared" si="39"/>
        <v>0</v>
      </c>
      <c r="O64" s="24">
        <f t="shared" si="39"/>
        <v>0</v>
      </c>
      <c r="P64" s="24">
        <f t="shared" si="39"/>
        <v>0</v>
      </c>
      <c r="Q64" s="24">
        <f t="shared" si="39"/>
        <v>0</v>
      </c>
      <c r="T64" s="81" t="s">
        <v>4</v>
      </c>
      <c r="U64" s="42">
        <v>1</v>
      </c>
      <c r="V64" s="41">
        <v>3500</v>
      </c>
      <c r="W64" s="25">
        <f t="shared" ref="W64:W71" si="40">V64*$W$62</f>
        <v>1400</v>
      </c>
      <c r="X64" s="25">
        <f t="shared" ref="X64:X71" si="41">V64*$X$62</f>
        <v>1050</v>
      </c>
      <c r="Y64" s="25">
        <f>SUM(V64:X64)</f>
        <v>5950</v>
      </c>
      <c r="Z64" s="85">
        <f>Y64*U64</f>
        <v>5950</v>
      </c>
      <c r="AB64" s="6"/>
    </row>
    <row r="65" spans="1:26">
      <c r="A65" s="21" t="s">
        <v>11</v>
      </c>
      <c r="B65" s="21"/>
      <c r="C65" s="5">
        <f>SUM(C66:C80)</f>
        <v>-591669.94784000004</v>
      </c>
      <c r="D65" s="5">
        <f t="shared" ref="D65:Q65" si="42">SUM(D66:D80)</f>
        <v>-456104.31631999998</v>
      </c>
      <c r="E65" s="5">
        <f t="shared" si="42"/>
        <v>-470538.68479999999</v>
      </c>
      <c r="F65" s="5">
        <f t="shared" si="42"/>
        <v>-470538.68479999999</v>
      </c>
      <c r="G65" s="5">
        <f t="shared" si="42"/>
        <v>-470538.68479999999</v>
      </c>
      <c r="H65" s="5">
        <f t="shared" si="42"/>
        <v>-470538.68479999999</v>
      </c>
      <c r="I65" s="5">
        <f t="shared" si="42"/>
        <v>-470538.68479999999</v>
      </c>
      <c r="J65" s="5">
        <f t="shared" si="42"/>
        <v>-470538.68479999999</v>
      </c>
      <c r="K65" s="5">
        <f t="shared" si="42"/>
        <v>-470538.68479999999</v>
      </c>
      <c r="L65" s="5">
        <f t="shared" si="42"/>
        <v>-470538.68479999999</v>
      </c>
      <c r="M65" s="24">
        <f t="shared" si="42"/>
        <v>0</v>
      </c>
      <c r="N65" s="24">
        <f t="shared" si="42"/>
        <v>0</v>
      </c>
      <c r="O65" s="24">
        <f t="shared" si="42"/>
        <v>0</v>
      </c>
      <c r="P65" s="24">
        <f t="shared" si="42"/>
        <v>0</v>
      </c>
      <c r="Q65" s="24">
        <f t="shared" si="42"/>
        <v>0</v>
      </c>
      <c r="R65" s="25"/>
      <c r="T65" s="81" t="s">
        <v>5</v>
      </c>
      <c r="U65" s="42">
        <v>1</v>
      </c>
      <c r="V65" s="41">
        <v>1700</v>
      </c>
      <c r="W65" s="25">
        <f t="shared" si="40"/>
        <v>680</v>
      </c>
      <c r="X65" s="25">
        <f t="shared" si="41"/>
        <v>510</v>
      </c>
      <c r="Y65" s="25">
        <f t="shared" ref="Y65:Y69" si="43">SUM(V65:X65)</f>
        <v>2890</v>
      </c>
      <c r="Z65" s="85">
        <f t="shared" ref="Z65:Z69" si="44">Y65*U65</f>
        <v>2890</v>
      </c>
    </row>
    <row r="66" spans="1:26">
      <c r="A66" s="27" t="s">
        <v>57</v>
      </c>
      <c r="B66" s="27"/>
      <c r="C66" s="7">
        <f>-300*12</f>
        <v>-3600</v>
      </c>
      <c r="D66" s="7">
        <f>IF(D39&gt;0,C66,0)</f>
        <v>-3600</v>
      </c>
      <c r="E66" s="7">
        <f t="shared" ref="E66:Q66" si="45">IF(E39&gt;0,D66,0)</f>
        <v>-3600</v>
      </c>
      <c r="F66" s="7">
        <f t="shared" si="45"/>
        <v>-3600</v>
      </c>
      <c r="G66" s="7">
        <f t="shared" si="45"/>
        <v>-3600</v>
      </c>
      <c r="H66" s="7">
        <f t="shared" si="45"/>
        <v>-3600</v>
      </c>
      <c r="I66" s="7">
        <f t="shared" si="45"/>
        <v>-3600</v>
      </c>
      <c r="J66" s="7">
        <f t="shared" si="45"/>
        <v>-3600</v>
      </c>
      <c r="K66" s="7">
        <f t="shared" si="45"/>
        <v>-3600</v>
      </c>
      <c r="L66" s="7">
        <f t="shared" si="45"/>
        <v>-3600</v>
      </c>
      <c r="M66" s="25">
        <f t="shared" si="45"/>
        <v>0</v>
      </c>
      <c r="N66" s="25">
        <f t="shared" si="45"/>
        <v>0</v>
      </c>
      <c r="O66" s="25">
        <f t="shared" si="45"/>
        <v>0</v>
      </c>
      <c r="P66" s="25">
        <f t="shared" si="45"/>
        <v>0</v>
      </c>
      <c r="Q66" s="25">
        <f t="shared" si="45"/>
        <v>0</v>
      </c>
      <c r="R66" s="25"/>
      <c r="T66" s="81" t="s">
        <v>6</v>
      </c>
      <c r="U66" s="42">
        <v>2</v>
      </c>
      <c r="V66" s="41">
        <v>1700</v>
      </c>
      <c r="W66" s="25">
        <f t="shared" si="40"/>
        <v>680</v>
      </c>
      <c r="X66" s="25">
        <f t="shared" si="41"/>
        <v>510</v>
      </c>
      <c r="Y66" s="25">
        <f t="shared" si="43"/>
        <v>2890</v>
      </c>
      <c r="Z66" s="85">
        <f t="shared" si="44"/>
        <v>5780</v>
      </c>
    </row>
    <row r="67" spans="1:26">
      <c r="A67" s="26" t="s">
        <v>18</v>
      </c>
      <c r="B67" s="26"/>
      <c r="C67" s="7">
        <f>-1500*12</f>
        <v>-18000</v>
      </c>
      <c r="D67" s="7">
        <f>IF(D39&gt;0,C67,0)</f>
        <v>-18000</v>
      </c>
      <c r="E67" s="7">
        <f t="shared" ref="E67:Q67" si="46">IF(E39&gt;0,D67,0)</f>
        <v>-18000</v>
      </c>
      <c r="F67" s="7">
        <f t="shared" si="46"/>
        <v>-18000</v>
      </c>
      <c r="G67" s="7">
        <f t="shared" si="46"/>
        <v>-18000</v>
      </c>
      <c r="H67" s="7">
        <f t="shared" si="46"/>
        <v>-18000</v>
      </c>
      <c r="I67" s="7">
        <f t="shared" si="46"/>
        <v>-18000</v>
      </c>
      <c r="J67" s="7">
        <f t="shared" si="46"/>
        <v>-18000</v>
      </c>
      <c r="K67" s="7">
        <f t="shared" si="46"/>
        <v>-18000</v>
      </c>
      <c r="L67" s="7">
        <f t="shared" si="46"/>
        <v>-18000</v>
      </c>
      <c r="M67" s="25">
        <f t="shared" si="46"/>
        <v>0</v>
      </c>
      <c r="N67" s="25">
        <f t="shared" si="46"/>
        <v>0</v>
      </c>
      <c r="O67" s="25">
        <f t="shared" si="46"/>
        <v>0</v>
      </c>
      <c r="P67" s="25">
        <f t="shared" si="46"/>
        <v>0</v>
      </c>
      <c r="Q67" s="25">
        <f t="shared" si="46"/>
        <v>0</v>
      </c>
      <c r="T67" s="81" t="s">
        <v>28</v>
      </c>
      <c r="U67" s="42">
        <v>1</v>
      </c>
      <c r="V67" s="41">
        <v>1500</v>
      </c>
      <c r="W67" s="25">
        <f t="shared" si="40"/>
        <v>600</v>
      </c>
      <c r="X67" s="25">
        <f t="shared" si="41"/>
        <v>450</v>
      </c>
      <c r="Y67" s="25">
        <f t="shared" si="43"/>
        <v>2550</v>
      </c>
      <c r="Z67" s="85">
        <f t="shared" si="44"/>
        <v>2550</v>
      </c>
    </row>
    <row r="68" spans="1:26">
      <c r="A68" s="26" t="s">
        <v>19</v>
      </c>
      <c r="B68" s="26"/>
      <c r="C68" s="7">
        <f>-1000*12</f>
        <v>-12000</v>
      </c>
      <c r="D68" s="7">
        <f>IF(D39&gt;0,C68,0)</f>
        <v>-12000</v>
      </c>
      <c r="E68" s="7">
        <f t="shared" ref="E68:Q68" si="47">IF(E39&gt;0,D68,0)</f>
        <v>-12000</v>
      </c>
      <c r="F68" s="7">
        <f t="shared" si="47"/>
        <v>-12000</v>
      </c>
      <c r="G68" s="7">
        <f t="shared" si="47"/>
        <v>-12000</v>
      </c>
      <c r="H68" s="7">
        <f t="shared" si="47"/>
        <v>-12000</v>
      </c>
      <c r="I68" s="7">
        <f t="shared" si="47"/>
        <v>-12000</v>
      </c>
      <c r="J68" s="7">
        <f t="shared" si="47"/>
        <v>-12000</v>
      </c>
      <c r="K68" s="7">
        <f t="shared" si="47"/>
        <v>-12000</v>
      </c>
      <c r="L68" s="7">
        <f t="shared" si="47"/>
        <v>-12000</v>
      </c>
      <c r="M68" s="25">
        <f t="shared" si="47"/>
        <v>0</v>
      </c>
      <c r="N68" s="25">
        <f t="shared" si="47"/>
        <v>0</v>
      </c>
      <c r="O68" s="25">
        <f t="shared" si="47"/>
        <v>0</v>
      </c>
      <c r="P68" s="25">
        <f t="shared" si="47"/>
        <v>0</v>
      </c>
      <c r="Q68" s="25">
        <f t="shared" si="47"/>
        <v>0</v>
      </c>
      <c r="T68" s="81" t="s">
        <v>7</v>
      </c>
      <c r="U68" s="42">
        <v>1</v>
      </c>
      <c r="V68" s="41">
        <v>1300</v>
      </c>
      <c r="W68" s="25">
        <f t="shared" si="40"/>
        <v>520</v>
      </c>
      <c r="X68" s="25">
        <f t="shared" si="41"/>
        <v>390</v>
      </c>
      <c r="Y68" s="25">
        <f t="shared" si="43"/>
        <v>2210</v>
      </c>
      <c r="Z68" s="85">
        <f t="shared" si="44"/>
        <v>2210</v>
      </c>
    </row>
    <row r="69" spans="1:26">
      <c r="A69" s="26" t="s">
        <v>20</v>
      </c>
      <c r="B69" s="26"/>
      <c r="C69" s="7">
        <f t="shared" ref="C69" si="48">-0.01*C47</f>
        <v>-18329.356799999998</v>
      </c>
      <c r="D69" s="7">
        <f>IF(D39&gt;0,-0.01*D47,0)</f>
        <v>-20620.526400000002</v>
      </c>
      <c r="E69" s="7">
        <f>IF(E39&gt;0,-0.01*E47,0)</f>
        <v>-22911.696</v>
      </c>
      <c r="F69" s="7">
        <f t="shared" ref="F69:Q69" si="49">IF(F39&gt;0,-0.01*F47,0)</f>
        <v>-22911.696</v>
      </c>
      <c r="G69" s="7">
        <f t="shared" si="49"/>
        <v>-22911.696</v>
      </c>
      <c r="H69" s="7">
        <f t="shared" si="49"/>
        <v>-22911.696</v>
      </c>
      <c r="I69" s="7">
        <f t="shared" si="49"/>
        <v>-22911.696</v>
      </c>
      <c r="J69" s="7">
        <f t="shared" si="49"/>
        <v>-22911.696</v>
      </c>
      <c r="K69" s="7">
        <f t="shared" si="49"/>
        <v>-22911.696</v>
      </c>
      <c r="L69" s="7">
        <f t="shared" si="49"/>
        <v>-22911.696</v>
      </c>
      <c r="M69" s="25">
        <f t="shared" si="49"/>
        <v>0</v>
      </c>
      <c r="N69" s="25">
        <f t="shared" si="49"/>
        <v>0</v>
      </c>
      <c r="O69" s="25">
        <f t="shared" si="49"/>
        <v>0</v>
      </c>
      <c r="P69" s="25">
        <f t="shared" si="49"/>
        <v>0</v>
      </c>
      <c r="Q69" s="25">
        <f t="shared" si="49"/>
        <v>0</v>
      </c>
      <c r="T69" s="81" t="s">
        <v>8</v>
      </c>
      <c r="U69" s="42">
        <v>1</v>
      </c>
      <c r="V69" s="41">
        <v>1300</v>
      </c>
      <c r="W69" s="25">
        <f t="shared" si="40"/>
        <v>520</v>
      </c>
      <c r="X69" s="25">
        <f t="shared" si="41"/>
        <v>390</v>
      </c>
      <c r="Y69" s="25">
        <f t="shared" si="43"/>
        <v>2210</v>
      </c>
      <c r="Z69" s="85">
        <f t="shared" si="44"/>
        <v>2210</v>
      </c>
    </row>
    <row r="70" spans="1:26">
      <c r="A70" s="26" t="s">
        <v>70</v>
      </c>
      <c r="B70" s="26"/>
      <c r="C70" s="7">
        <f>-(10*$B$90)*12</f>
        <v>-5880</v>
      </c>
      <c r="D70" s="7">
        <f>IF(D39&gt;0,(-(10*$B$90)*12),0)</f>
        <v>-5880</v>
      </c>
      <c r="E70" s="7">
        <f t="shared" ref="E70:Q70" si="50">IF(E39&gt;0,(-(10*$B$90)*12),0)</f>
        <v>-5880</v>
      </c>
      <c r="F70" s="7">
        <f t="shared" si="50"/>
        <v>-5880</v>
      </c>
      <c r="G70" s="7">
        <f t="shared" si="50"/>
        <v>-5880</v>
      </c>
      <c r="H70" s="7">
        <f t="shared" si="50"/>
        <v>-5880</v>
      </c>
      <c r="I70" s="7">
        <f t="shared" si="50"/>
        <v>-5880</v>
      </c>
      <c r="J70" s="7">
        <f t="shared" si="50"/>
        <v>-5880</v>
      </c>
      <c r="K70" s="7">
        <f t="shared" si="50"/>
        <v>-5880</v>
      </c>
      <c r="L70" s="7">
        <f t="shared" si="50"/>
        <v>-5880</v>
      </c>
      <c r="M70" s="25">
        <f t="shared" si="50"/>
        <v>0</v>
      </c>
      <c r="N70" s="25">
        <f t="shared" si="50"/>
        <v>0</v>
      </c>
      <c r="O70" s="25">
        <f t="shared" si="50"/>
        <v>0</v>
      </c>
      <c r="P70" s="25">
        <f t="shared" si="50"/>
        <v>0</v>
      </c>
      <c r="Q70" s="25">
        <f t="shared" si="50"/>
        <v>0</v>
      </c>
      <c r="T70" s="81" t="s">
        <v>9</v>
      </c>
      <c r="U70" s="42">
        <v>1</v>
      </c>
      <c r="V70" s="41">
        <v>1300</v>
      </c>
      <c r="W70" s="25">
        <f t="shared" si="40"/>
        <v>520</v>
      </c>
      <c r="X70" s="25">
        <f t="shared" si="41"/>
        <v>390</v>
      </c>
      <c r="Y70" s="25">
        <f t="shared" ref="Y70:Y71" si="51">SUM(V70:X70)</f>
        <v>2210</v>
      </c>
      <c r="Z70" s="85">
        <f t="shared" ref="Z70:Z71" si="52">Y70*U70</f>
        <v>2210</v>
      </c>
    </row>
    <row r="71" spans="1:26">
      <c r="A71" s="26" t="s">
        <v>76</v>
      </c>
      <c r="B71" s="26"/>
      <c r="C71" s="7">
        <f>(-2000-2500)*12</f>
        <v>-54000</v>
      </c>
      <c r="D71" s="7">
        <f>IF(D39&gt;0,C71,0)</f>
        <v>-54000</v>
      </c>
      <c r="E71" s="7">
        <f t="shared" ref="E71:Q71" si="53">IF(E39&gt;0,D71,0)</f>
        <v>-54000</v>
      </c>
      <c r="F71" s="7">
        <f t="shared" si="53"/>
        <v>-54000</v>
      </c>
      <c r="G71" s="7">
        <f t="shared" si="53"/>
        <v>-54000</v>
      </c>
      <c r="H71" s="7">
        <f t="shared" si="53"/>
        <v>-54000</v>
      </c>
      <c r="I71" s="7">
        <f t="shared" si="53"/>
        <v>-54000</v>
      </c>
      <c r="J71" s="7">
        <f t="shared" si="53"/>
        <v>-54000</v>
      </c>
      <c r="K71" s="7">
        <f t="shared" si="53"/>
        <v>-54000</v>
      </c>
      <c r="L71" s="7">
        <f t="shared" si="53"/>
        <v>-54000</v>
      </c>
      <c r="M71" s="25">
        <f t="shared" si="53"/>
        <v>0</v>
      </c>
      <c r="N71" s="25">
        <f t="shared" si="53"/>
        <v>0</v>
      </c>
      <c r="O71" s="25">
        <f t="shared" si="53"/>
        <v>0</v>
      </c>
      <c r="P71" s="25">
        <f t="shared" si="53"/>
        <v>0</v>
      </c>
      <c r="Q71" s="25">
        <f t="shared" si="53"/>
        <v>0</v>
      </c>
      <c r="R71" s="25"/>
      <c r="T71" s="81" t="s">
        <v>10</v>
      </c>
      <c r="U71" s="42">
        <v>10</v>
      </c>
      <c r="V71" s="41">
        <v>1300</v>
      </c>
      <c r="W71" s="25">
        <f t="shared" si="40"/>
        <v>520</v>
      </c>
      <c r="X71" s="25">
        <f t="shared" si="41"/>
        <v>390</v>
      </c>
      <c r="Y71" s="25">
        <f t="shared" si="51"/>
        <v>2210</v>
      </c>
      <c r="Z71" s="85">
        <f t="shared" si="52"/>
        <v>22100</v>
      </c>
    </row>
    <row r="72" spans="1:26">
      <c r="A72" s="26" t="s">
        <v>79</v>
      </c>
      <c r="B72" s="26"/>
      <c r="C72" s="7">
        <f>-2250*12</f>
        <v>-27000</v>
      </c>
      <c r="D72" s="7">
        <f>IF(D39&gt;0,C72,0)</f>
        <v>-27000</v>
      </c>
      <c r="E72" s="7">
        <f t="shared" ref="E72:Q72" si="54">IF(E39&gt;0,D72,0)</f>
        <v>-27000</v>
      </c>
      <c r="F72" s="7">
        <f t="shared" si="54"/>
        <v>-27000</v>
      </c>
      <c r="G72" s="7">
        <f t="shared" si="54"/>
        <v>-27000</v>
      </c>
      <c r="H72" s="7">
        <f t="shared" si="54"/>
        <v>-27000</v>
      </c>
      <c r="I72" s="7">
        <f t="shared" si="54"/>
        <v>-27000</v>
      </c>
      <c r="J72" s="7">
        <f t="shared" si="54"/>
        <v>-27000</v>
      </c>
      <c r="K72" s="7">
        <f t="shared" si="54"/>
        <v>-27000</v>
      </c>
      <c r="L72" s="7">
        <f t="shared" si="54"/>
        <v>-27000</v>
      </c>
      <c r="M72" s="25">
        <f t="shared" si="54"/>
        <v>0</v>
      </c>
      <c r="N72" s="25">
        <f t="shared" si="54"/>
        <v>0</v>
      </c>
      <c r="O72" s="25">
        <f t="shared" si="54"/>
        <v>0</v>
      </c>
      <c r="P72" s="25">
        <f t="shared" si="54"/>
        <v>0</v>
      </c>
      <c r="Q72" s="25">
        <f t="shared" si="54"/>
        <v>0</v>
      </c>
      <c r="R72" s="25"/>
      <c r="T72" s="82" t="s">
        <v>91</v>
      </c>
      <c r="U72" s="62">
        <f t="shared" ref="U72:Y72" si="55">SUM(U64:U71)</f>
        <v>18</v>
      </c>
      <c r="V72" s="62">
        <f t="shared" si="55"/>
        <v>13600</v>
      </c>
      <c r="W72" s="62">
        <f t="shared" si="55"/>
        <v>5440</v>
      </c>
      <c r="X72" s="62">
        <f t="shared" si="55"/>
        <v>4080</v>
      </c>
      <c r="Y72" s="62">
        <f t="shared" si="55"/>
        <v>23120</v>
      </c>
      <c r="Z72" s="86">
        <f>SUM(Z64:Z71)</f>
        <v>45900</v>
      </c>
    </row>
    <row r="73" spans="1:26">
      <c r="A73" s="26" t="s">
        <v>77</v>
      </c>
      <c r="B73" s="64">
        <v>3000</v>
      </c>
      <c r="C73" s="7">
        <f>-B73*12</f>
        <v>-36000</v>
      </c>
      <c r="D73" s="7">
        <f>IF(D39&gt;0,C73,0)</f>
        <v>-36000</v>
      </c>
      <c r="E73" s="7">
        <f t="shared" ref="E73:Q73" si="56">IF(E39&gt;0,D73,0)</f>
        <v>-36000</v>
      </c>
      <c r="F73" s="7">
        <f t="shared" si="56"/>
        <v>-36000</v>
      </c>
      <c r="G73" s="7">
        <f t="shared" si="56"/>
        <v>-36000</v>
      </c>
      <c r="H73" s="7">
        <f t="shared" si="56"/>
        <v>-36000</v>
      </c>
      <c r="I73" s="7">
        <f t="shared" si="56"/>
        <v>-36000</v>
      </c>
      <c r="J73" s="7">
        <f t="shared" si="56"/>
        <v>-36000</v>
      </c>
      <c r="K73" s="7">
        <f t="shared" si="56"/>
        <v>-36000</v>
      </c>
      <c r="L73" s="7">
        <f t="shared" si="56"/>
        <v>-36000</v>
      </c>
      <c r="M73" s="25">
        <f t="shared" si="56"/>
        <v>0</v>
      </c>
      <c r="N73" s="25">
        <f t="shared" si="56"/>
        <v>0</v>
      </c>
      <c r="O73" s="25">
        <f t="shared" si="56"/>
        <v>0</v>
      </c>
      <c r="P73" s="25">
        <f t="shared" si="56"/>
        <v>0</v>
      </c>
      <c r="Q73" s="25">
        <f t="shared" si="56"/>
        <v>0</v>
      </c>
      <c r="R73" s="25"/>
    </row>
    <row r="74" spans="1:26">
      <c r="A74" s="26" t="s">
        <v>78</v>
      </c>
      <c r="B74" s="64"/>
      <c r="C74" s="7">
        <f>-5000*12</f>
        <v>-60000</v>
      </c>
      <c r="D74" s="7">
        <f>IF(D39&gt;0,C74,0)</f>
        <v>-60000</v>
      </c>
      <c r="E74" s="7">
        <f t="shared" ref="E74:Q74" si="57">IF(E39&gt;0,D74,0)</f>
        <v>-60000</v>
      </c>
      <c r="F74" s="7">
        <f t="shared" si="57"/>
        <v>-60000</v>
      </c>
      <c r="G74" s="7">
        <f t="shared" si="57"/>
        <v>-60000</v>
      </c>
      <c r="H74" s="7">
        <f t="shared" si="57"/>
        <v>-60000</v>
      </c>
      <c r="I74" s="7">
        <f t="shared" si="57"/>
        <v>-60000</v>
      </c>
      <c r="J74" s="7">
        <f t="shared" si="57"/>
        <v>-60000</v>
      </c>
      <c r="K74" s="7">
        <f t="shared" si="57"/>
        <v>-60000</v>
      </c>
      <c r="L74" s="7">
        <f t="shared" si="57"/>
        <v>-60000</v>
      </c>
      <c r="M74" s="25">
        <f t="shared" si="57"/>
        <v>0</v>
      </c>
      <c r="N74" s="25">
        <f t="shared" si="57"/>
        <v>0</v>
      </c>
      <c r="O74" s="25">
        <f t="shared" si="57"/>
        <v>0</v>
      </c>
      <c r="P74" s="25">
        <f t="shared" si="57"/>
        <v>0</v>
      </c>
      <c r="Q74" s="25">
        <f t="shared" si="57"/>
        <v>0</v>
      </c>
      <c r="R74" s="25"/>
      <c r="W74" s="43">
        <v>0.4</v>
      </c>
      <c r="X74" s="40">
        <v>0.3</v>
      </c>
    </row>
    <row r="75" spans="1:26">
      <c r="A75" s="26" t="s">
        <v>72</v>
      </c>
      <c r="B75" s="65">
        <v>0.02</v>
      </c>
      <c r="C75" s="7">
        <f t="shared" ref="C75:Q75" si="58">-$B$75*C5</f>
        <v>-97145.591039999985</v>
      </c>
      <c r="D75" s="7">
        <f t="shared" si="58"/>
        <v>-109288.78992000001</v>
      </c>
      <c r="E75" s="7">
        <f t="shared" si="58"/>
        <v>-121431.98880000001</v>
      </c>
      <c r="F75" s="7">
        <f t="shared" si="58"/>
        <v>-121431.98880000001</v>
      </c>
      <c r="G75" s="7">
        <f t="shared" si="58"/>
        <v>-121431.98880000001</v>
      </c>
      <c r="H75" s="7">
        <f t="shared" si="58"/>
        <v>-121431.98880000001</v>
      </c>
      <c r="I75" s="7">
        <f t="shared" si="58"/>
        <v>-121431.98880000001</v>
      </c>
      <c r="J75" s="7">
        <f t="shared" si="58"/>
        <v>-121431.98880000001</v>
      </c>
      <c r="K75" s="7">
        <f t="shared" si="58"/>
        <v>-121431.98880000001</v>
      </c>
      <c r="L75" s="7">
        <f t="shared" si="58"/>
        <v>-121431.98880000001</v>
      </c>
      <c r="M75" s="25">
        <f t="shared" si="58"/>
        <v>0</v>
      </c>
      <c r="N75" s="25">
        <f t="shared" si="58"/>
        <v>0</v>
      </c>
      <c r="O75" s="25">
        <f t="shared" si="58"/>
        <v>0</v>
      </c>
      <c r="P75" s="25">
        <f t="shared" si="58"/>
        <v>0</v>
      </c>
      <c r="Q75" s="25">
        <f t="shared" si="58"/>
        <v>0</v>
      </c>
      <c r="T75" s="80" t="s">
        <v>80</v>
      </c>
      <c r="U75" s="63" t="s">
        <v>51</v>
      </c>
      <c r="V75" s="63" t="s">
        <v>52</v>
      </c>
      <c r="W75" s="63" t="s">
        <v>53</v>
      </c>
      <c r="X75" s="63" t="s">
        <v>54</v>
      </c>
      <c r="Y75" s="63" t="s">
        <v>55</v>
      </c>
      <c r="Z75" s="84" t="s">
        <v>56</v>
      </c>
    </row>
    <row r="76" spans="1:26">
      <c r="A76" s="26" t="s">
        <v>71</v>
      </c>
      <c r="B76" s="64">
        <v>35</v>
      </c>
      <c r="C76" s="7">
        <f>-B76*$B$90</f>
        <v>-1715</v>
      </c>
      <c r="D76" s="7">
        <f>IF(D39&gt;0,C76,0)</f>
        <v>-1715</v>
      </c>
      <c r="E76" s="7">
        <f t="shared" ref="E76:Q76" si="59">IF(E39&gt;0,D76,0)</f>
        <v>-1715</v>
      </c>
      <c r="F76" s="7">
        <f t="shared" si="59"/>
        <v>-1715</v>
      </c>
      <c r="G76" s="7">
        <f t="shared" si="59"/>
        <v>-1715</v>
      </c>
      <c r="H76" s="7">
        <f t="shared" si="59"/>
        <v>-1715</v>
      </c>
      <c r="I76" s="7">
        <f t="shared" si="59"/>
        <v>-1715</v>
      </c>
      <c r="J76" s="7">
        <f t="shared" si="59"/>
        <v>-1715</v>
      </c>
      <c r="K76" s="7">
        <f t="shared" si="59"/>
        <v>-1715</v>
      </c>
      <c r="L76" s="7">
        <f t="shared" si="59"/>
        <v>-1715</v>
      </c>
      <c r="M76" s="25">
        <f t="shared" si="59"/>
        <v>0</v>
      </c>
      <c r="N76" s="25">
        <f t="shared" si="59"/>
        <v>0</v>
      </c>
      <c r="O76" s="25">
        <f t="shared" si="59"/>
        <v>0</v>
      </c>
      <c r="P76" s="25">
        <f t="shared" si="59"/>
        <v>0</v>
      </c>
      <c r="Q76" s="25">
        <f t="shared" si="59"/>
        <v>0</v>
      </c>
      <c r="T76" s="83" t="s">
        <v>58</v>
      </c>
      <c r="U76" s="45">
        <v>0</v>
      </c>
      <c r="V76" s="45">
        <v>3500</v>
      </c>
      <c r="W76" s="30">
        <f>V76*$W$74</f>
        <v>1400</v>
      </c>
      <c r="X76" s="29">
        <f>V76*X$74</f>
        <v>1050</v>
      </c>
      <c r="Y76" s="31">
        <f t="shared" ref="Y76:Y80" si="60">SUM(V76:X76)</f>
        <v>5950</v>
      </c>
      <c r="Z76" s="87">
        <f t="shared" ref="Z76:Z78" si="61">SUM(V76:X76)*U76</f>
        <v>0</v>
      </c>
    </row>
    <row r="77" spans="1:26">
      <c r="A77" s="26" t="s">
        <v>73</v>
      </c>
      <c r="B77" s="65">
        <v>0</v>
      </c>
      <c r="C77" s="7">
        <f t="shared" ref="C77:Q77" si="62">-$B$77*(C5*10%)</f>
        <v>0</v>
      </c>
      <c r="D77" s="7">
        <f t="shared" si="62"/>
        <v>0</v>
      </c>
      <c r="E77" s="7">
        <f t="shared" si="62"/>
        <v>0</v>
      </c>
      <c r="F77" s="7">
        <f t="shared" si="62"/>
        <v>0</v>
      </c>
      <c r="G77" s="7">
        <f t="shared" si="62"/>
        <v>0</v>
      </c>
      <c r="H77" s="7">
        <f t="shared" si="62"/>
        <v>0</v>
      </c>
      <c r="I77" s="7">
        <f t="shared" si="62"/>
        <v>0</v>
      </c>
      <c r="J77" s="7">
        <f t="shared" si="62"/>
        <v>0</v>
      </c>
      <c r="K77" s="7">
        <f t="shared" si="62"/>
        <v>0</v>
      </c>
      <c r="L77" s="7">
        <f t="shared" si="62"/>
        <v>0</v>
      </c>
      <c r="M77" s="25">
        <f t="shared" si="62"/>
        <v>0</v>
      </c>
      <c r="N77" s="25">
        <f t="shared" si="62"/>
        <v>0</v>
      </c>
      <c r="O77" s="25">
        <f t="shared" si="62"/>
        <v>0</v>
      </c>
      <c r="P77" s="25">
        <f t="shared" si="62"/>
        <v>0</v>
      </c>
      <c r="Q77" s="25">
        <f t="shared" si="62"/>
        <v>0</v>
      </c>
      <c r="T77" s="83" t="s">
        <v>82</v>
      </c>
      <c r="U77" s="45">
        <v>1</v>
      </c>
      <c r="V77" s="45">
        <v>1700</v>
      </c>
      <c r="W77" s="30">
        <f t="shared" ref="W77:W80" si="63">V77*$W$74</f>
        <v>680</v>
      </c>
      <c r="X77" s="29">
        <f t="shared" ref="X77:X80" si="64">V77*X$74</f>
        <v>510</v>
      </c>
      <c r="Y77" s="31">
        <f t="shared" si="60"/>
        <v>2890</v>
      </c>
      <c r="Z77" s="87">
        <f t="shared" si="61"/>
        <v>2890</v>
      </c>
    </row>
    <row r="78" spans="1:26">
      <c r="A78" s="26" t="s">
        <v>74</v>
      </c>
      <c r="B78" s="26"/>
      <c r="C78" s="7">
        <f>-5000*12</f>
        <v>-60000</v>
      </c>
      <c r="D78" s="7">
        <f>IF(D39&gt;0,-5000*12,0)</f>
        <v>-60000</v>
      </c>
      <c r="E78" s="7">
        <f t="shared" ref="E78:Q78" si="65">IF(E39&gt;0,-5000*12,0)</f>
        <v>-60000</v>
      </c>
      <c r="F78" s="7">
        <f t="shared" si="65"/>
        <v>-60000</v>
      </c>
      <c r="G78" s="7">
        <f t="shared" si="65"/>
        <v>-60000</v>
      </c>
      <c r="H78" s="7">
        <f t="shared" si="65"/>
        <v>-60000</v>
      </c>
      <c r="I78" s="7">
        <f t="shared" si="65"/>
        <v>-60000</v>
      </c>
      <c r="J78" s="7">
        <f t="shared" si="65"/>
        <v>-60000</v>
      </c>
      <c r="K78" s="7">
        <f t="shared" si="65"/>
        <v>-60000</v>
      </c>
      <c r="L78" s="7">
        <f t="shared" si="65"/>
        <v>-60000</v>
      </c>
      <c r="M78" s="25">
        <f t="shared" si="65"/>
        <v>0</v>
      </c>
      <c r="N78" s="25">
        <f t="shared" si="65"/>
        <v>0</v>
      </c>
      <c r="O78" s="25">
        <f t="shared" si="65"/>
        <v>0</v>
      </c>
      <c r="P78" s="25">
        <f t="shared" si="65"/>
        <v>0</v>
      </c>
      <c r="Q78" s="25">
        <f t="shared" si="65"/>
        <v>0</v>
      </c>
      <c r="T78" s="83" t="s">
        <v>83</v>
      </c>
      <c r="U78" s="45">
        <v>1</v>
      </c>
      <c r="V78" s="45">
        <v>1700</v>
      </c>
      <c r="W78" s="30">
        <f t="shared" si="63"/>
        <v>680</v>
      </c>
      <c r="X78" s="29">
        <f t="shared" si="64"/>
        <v>510</v>
      </c>
      <c r="Y78" s="31">
        <f t="shared" si="60"/>
        <v>2890</v>
      </c>
      <c r="Z78" s="87">
        <f t="shared" si="61"/>
        <v>2890</v>
      </c>
    </row>
    <row r="79" spans="1:26">
      <c r="A79" s="26" t="s">
        <v>75</v>
      </c>
      <c r="B79" s="26"/>
      <c r="C79" s="7">
        <f>-(2000*$B$96)*12</f>
        <v>-48000</v>
      </c>
      <c r="D79" s="7">
        <f>IF(D39&gt;0,(-(2000*$B$96)*12),0)</f>
        <v>-48000</v>
      </c>
      <c r="E79" s="7">
        <f t="shared" ref="E79:Q79" si="66">IF(E39&gt;0,(-(2000*$B$96)*12),0)</f>
        <v>-48000</v>
      </c>
      <c r="F79" s="7">
        <f t="shared" si="66"/>
        <v>-48000</v>
      </c>
      <c r="G79" s="7">
        <f t="shared" si="66"/>
        <v>-48000</v>
      </c>
      <c r="H79" s="7">
        <f t="shared" si="66"/>
        <v>-48000</v>
      </c>
      <c r="I79" s="7">
        <f t="shared" si="66"/>
        <v>-48000</v>
      </c>
      <c r="J79" s="7">
        <f t="shared" si="66"/>
        <v>-48000</v>
      </c>
      <c r="K79" s="7">
        <f t="shared" si="66"/>
        <v>-48000</v>
      </c>
      <c r="L79" s="7">
        <f t="shared" si="66"/>
        <v>-48000</v>
      </c>
      <c r="M79" s="25">
        <f t="shared" si="66"/>
        <v>0</v>
      </c>
      <c r="N79" s="25">
        <f t="shared" si="66"/>
        <v>0</v>
      </c>
      <c r="O79" s="25">
        <f t="shared" si="66"/>
        <v>0</v>
      </c>
      <c r="P79" s="25">
        <f t="shared" si="66"/>
        <v>0</v>
      </c>
      <c r="Q79" s="25">
        <f t="shared" si="66"/>
        <v>0</v>
      </c>
      <c r="T79" s="83" t="s">
        <v>61</v>
      </c>
      <c r="U79" s="45">
        <v>0</v>
      </c>
      <c r="V79" s="45">
        <v>3500</v>
      </c>
      <c r="W79" s="30">
        <f t="shared" si="63"/>
        <v>1400</v>
      </c>
      <c r="X79" s="29">
        <f t="shared" si="64"/>
        <v>1050</v>
      </c>
      <c r="Y79" s="31">
        <f t="shared" si="60"/>
        <v>5950</v>
      </c>
      <c r="Z79" s="87">
        <f t="shared" ref="Z79:Z80" si="67">SUM(V79:X79)*U79</f>
        <v>0</v>
      </c>
    </row>
    <row r="80" spans="1:26">
      <c r="A80" s="26" t="s">
        <v>59</v>
      </c>
      <c r="B80" s="26"/>
      <c r="C80" s="7">
        <v>-150000</v>
      </c>
      <c r="D80" s="7">
        <v>0</v>
      </c>
      <c r="E80" s="7">
        <f>D80</f>
        <v>0</v>
      </c>
      <c r="F80" s="7">
        <f t="shared" ref="F80:Q80" si="68">E80</f>
        <v>0</v>
      </c>
      <c r="G80" s="7">
        <f t="shared" si="68"/>
        <v>0</v>
      </c>
      <c r="H80" s="7">
        <f t="shared" si="68"/>
        <v>0</v>
      </c>
      <c r="I80" s="7">
        <f t="shared" si="68"/>
        <v>0</v>
      </c>
      <c r="J80" s="7">
        <f t="shared" si="68"/>
        <v>0</v>
      </c>
      <c r="K80" s="7">
        <f t="shared" si="68"/>
        <v>0</v>
      </c>
      <c r="L80" s="7">
        <f t="shared" si="68"/>
        <v>0</v>
      </c>
      <c r="M80" s="25">
        <f t="shared" si="68"/>
        <v>0</v>
      </c>
      <c r="N80" s="25">
        <f t="shared" si="68"/>
        <v>0</v>
      </c>
      <c r="O80" s="25">
        <f t="shared" si="68"/>
        <v>0</v>
      </c>
      <c r="P80" s="25">
        <f t="shared" si="68"/>
        <v>0</v>
      </c>
      <c r="Q80" s="25">
        <f t="shared" si="68"/>
        <v>0</v>
      </c>
      <c r="T80" s="83" t="s">
        <v>81</v>
      </c>
      <c r="U80" s="45">
        <v>2</v>
      </c>
      <c r="V80" s="45">
        <v>3500</v>
      </c>
      <c r="W80" s="30">
        <f t="shared" si="63"/>
        <v>1400</v>
      </c>
      <c r="X80" s="29">
        <f t="shared" si="64"/>
        <v>1050</v>
      </c>
      <c r="Y80" s="31">
        <f t="shared" si="60"/>
        <v>5950</v>
      </c>
      <c r="Z80" s="87">
        <f t="shared" si="67"/>
        <v>11900</v>
      </c>
    </row>
    <row r="81" spans="1:26">
      <c r="A81" s="21" t="s">
        <v>60</v>
      </c>
      <c r="B81" s="21"/>
      <c r="C81" s="5">
        <f>-Z81*12</f>
        <v>-212160</v>
      </c>
      <c r="D81" s="5">
        <f>IF(D39&gt;0,C81,0)</f>
        <v>-212160</v>
      </c>
      <c r="E81" s="5">
        <f t="shared" ref="E81:Q81" si="69">IF(E39&gt;0,D81,0)</f>
        <v>-212160</v>
      </c>
      <c r="F81" s="5">
        <f t="shared" si="69"/>
        <v>-212160</v>
      </c>
      <c r="G81" s="5">
        <f t="shared" si="69"/>
        <v>-212160</v>
      </c>
      <c r="H81" s="5">
        <f t="shared" si="69"/>
        <v>-212160</v>
      </c>
      <c r="I81" s="5">
        <f t="shared" si="69"/>
        <v>-212160</v>
      </c>
      <c r="J81" s="5">
        <f t="shared" si="69"/>
        <v>-212160</v>
      </c>
      <c r="K81" s="5">
        <f t="shared" si="69"/>
        <v>-212160</v>
      </c>
      <c r="L81" s="5">
        <f t="shared" si="69"/>
        <v>-212160</v>
      </c>
      <c r="M81" s="24">
        <f t="shared" si="69"/>
        <v>0</v>
      </c>
      <c r="N81" s="24">
        <f t="shared" si="69"/>
        <v>0</v>
      </c>
      <c r="O81" s="24">
        <f t="shared" si="69"/>
        <v>0</v>
      </c>
      <c r="P81" s="24">
        <f t="shared" si="69"/>
        <v>0</v>
      </c>
      <c r="Q81" s="24">
        <f t="shared" si="69"/>
        <v>0</v>
      </c>
      <c r="T81" s="82" t="s">
        <v>91</v>
      </c>
      <c r="U81" s="62">
        <f t="shared" ref="U81:Y81" si="70">SUM(U76:U80)</f>
        <v>4</v>
      </c>
      <c r="V81" s="62">
        <f t="shared" si="70"/>
        <v>13900</v>
      </c>
      <c r="W81" s="62">
        <f t="shared" si="70"/>
        <v>5560</v>
      </c>
      <c r="X81" s="62">
        <f t="shared" si="70"/>
        <v>4170</v>
      </c>
      <c r="Y81" s="62">
        <f t="shared" si="70"/>
        <v>23630</v>
      </c>
      <c r="Z81" s="86">
        <f>SUM(Z76:Z80)</f>
        <v>17680</v>
      </c>
    </row>
    <row r="82" spans="1:26">
      <c r="A82" s="62" t="s">
        <v>84</v>
      </c>
      <c r="B82" s="62"/>
      <c r="C82" s="70">
        <f>C81+C65+C64</f>
        <v>-1354629.94784</v>
      </c>
      <c r="D82" s="70">
        <f t="shared" ref="D82:Q82" si="71">D81+D65+D64</f>
        <v>-1219064.31632</v>
      </c>
      <c r="E82" s="70">
        <f t="shared" si="71"/>
        <v>-1233498.6847999999</v>
      </c>
      <c r="F82" s="70">
        <f t="shared" si="71"/>
        <v>-1233498.6847999999</v>
      </c>
      <c r="G82" s="70">
        <f t="shared" si="71"/>
        <v>-1233498.6847999999</v>
      </c>
      <c r="H82" s="70">
        <f t="shared" si="71"/>
        <v>-1233498.6847999999</v>
      </c>
      <c r="I82" s="70">
        <f t="shared" si="71"/>
        <v>-1233498.6847999999</v>
      </c>
      <c r="J82" s="70">
        <f t="shared" si="71"/>
        <v>-1233498.6847999999</v>
      </c>
      <c r="K82" s="70">
        <f t="shared" si="71"/>
        <v>-1233498.6847999999</v>
      </c>
      <c r="L82" s="70">
        <f t="shared" si="71"/>
        <v>-1233498.6847999999</v>
      </c>
      <c r="M82" s="62">
        <f t="shared" si="71"/>
        <v>0</v>
      </c>
      <c r="N82" s="62">
        <f t="shared" si="71"/>
        <v>0</v>
      </c>
      <c r="O82" s="62">
        <f t="shared" si="71"/>
        <v>0</v>
      </c>
      <c r="P82" s="62">
        <f t="shared" si="71"/>
        <v>0</v>
      </c>
      <c r="Q82" s="62">
        <f t="shared" si="71"/>
        <v>0</v>
      </c>
      <c r="T82" s="28"/>
      <c r="U82" s="30"/>
      <c r="V82" s="29"/>
      <c r="W82" s="30"/>
      <c r="X82" s="30"/>
    </row>
    <row r="83" spans="1:26">
      <c r="A83" s="17"/>
      <c r="B83" s="17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T83" s="28"/>
      <c r="U83" s="30"/>
      <c r="V83" s="29"/>
      <c r="W83" s="30"/>
      <c r="X83" s="30"/>
      <c r="Y83" s="31"/>
      <c r="Z83" s="31"/>
    </row>
    <row r="84" spans="1:26">
      <c r="A84" s="17"/>
      <c r="B84" s="17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V84" s="2"/>
      <c r="W84" s="2"/>
      <c r="X84" s="2"/>
      <c r="Y84" s="2"/>
      <c r="Z84" s="2"/>
    </row>
    <row r="87" spans="1:26">
      <c r="A87" s="60" t="s">
        <v>62</v>
      </c>
      <c r="B87" s="60"/>
      <c r="C87" s="61">
        <f t="shared" ref="C87:Q87" si="72">C4</f>
        <v>1</v>
      </c>
      <c r="D87" s="61">
        <f t="shared" si="72"/>
        <v>2</v>
      </c>
      <c r="E87" s="61">
        <f t="shared" si="72"/>
        <v>3</v>
      </c>
      <c r="F87" s="61">
        <f t="shared" si="72"/>
        <v>4</v>
      </c>
      <c r="G87" s="61">
        <f t="shared" si="72"/>
        <v>5</v>
      </c>
      <c r="H87" s="61">
        <f t="shared" si="72"/>
        <v>6</v>
      </c>
      <c r="I87" s="61">
        <f t="shared" si="72"/>
        <v>7</v>
      </c>
      <c r="J87" s="61">
        <f t="shared" si="72"/>
        <v>8</v>
      </c>
      <c r="K87" s="61">
        <f t="shared" si="72"/>
        <v>9</v>
      </c>
      <c r="L87" s="61">
        <f t="shared" si="72"/>
        <v>10</v>
      </c>
      <c r="M87" s="61">
        <f t="shared" si="72"/>
        <v>11</v>
      </c>
      <c r="N87" s="61">
        <f t="shared" si="72"/>
        <v>12</v>
      </c>
      <c r="O87" s="61">
        <f t="shared" si="72"/>
        <v>13</v>
      </c>
      <c r="P87" s="61">
        <f t="shared" si="72"/>
        <v>14</v>
      </c>
      <c r="Q87" s="61">
        <f t="shared" si="72"/>
        <v>15</v>
      </c>
    </row>
    <row r="88" spans="1:26">
      <c r="A88" s="21" t="s">
        <v>15</v>
      </c>
      <c r="B88" s="21"/>
      <c r="C88" s="50">
        <v>1000000</v>
      </c>
      <c r="D88" s="24">
        <v>0</v>
      </c>
      <c r="E88" s="24">
        <f>D88</f>
        <v>0</v>
      </c>
      <c r="F88" s="24">
        <f t="shared" ref="F88:Q88" si="73">E88</f>
        <v>0</v>
      </c>
      <c r="G88" s="24">
        <f t="shared" si="73"/>
        <v>0</v>
      </c>
      <c r="H88" s="24">
        <f t="shared" si="73"/>
        <v>0</v>
      </c>
      <c r="I88" s="24">
        <f t="shared" si="73"/>
        <v>0</v>
      </c>
      <c r="J88" s="24">
        <f t="shared" si="73"/>
        <v>0</v>
      </c>
      <c r="K88" s="24">
        <f t="shared" si="73"/>
        <v>0</v>
      </c>
      <c r="L88" s="24">
        <f t="shared" si="73"/>
        <v>0</v>
      </c>
      <c r="M88" s="24">
        <f t="shared" si="73"/>
        <v>0</v>
      </c>
      <c r="N88" s="24">
        <f t="shared" si="73"/>
        <v>0</v>
      </c>
      <c r="O88" s="24">
        <f t="shared" si="73"/>
        <v>0</v>
      </c>
      <c r="P88" s="24">
        <f t="shared" si="73"/>
        <v>0</v>
      </c>
      <c r="Q88" s="24">
        <f t="shared" si="73"/>
        <v>0</v>
      </c>
    </row>
    <row r="89" spans="1:26">
      <c r="A89" s="21" t="s">
        <v>63</v>
      </c>
      <c r="B89" s="21"/>
      <c r="C89" s="24">
        <f>SUM(C90:C97)</f>
        <v>-1366610</v>
      </c>
      <c r="D89" s="24">
        <f t="shared" ref="D89:Q89" si="74">SUM(D90:D97)</f>
        <v>0</v>
      </c>
      <c r="E89" s="24">
        <f t="shared" si="74"/>
        <v>0</v>
      </c>
      <c r="F89" s="24">
        <f t="shared" si="74"/>
        <v>-71610</v>
      </c>
      <c r="G89" s="24">
        <f t="shared" si="74"/>
        <v>95000</v>
      </c>
      <c r="H89" s="24">
        <f t="shared" si="74"/>
        <v>0</v>
      </c>
      <c r="I89" s="24">
        <f t="shared" si="74"/>
        <v>-71610</v>
      </c>
      <c r="J89" s="24">
        <f t="shared" si="74"/>
        <v>0</v>
      </c>
      <c r="K89" s="24">
        <f t="shared" si="74"/>
        <v>0</v>
      </c>
      <c r="L89" s="24">
        <f t="shared" si="74"/>
        <v>0</v>
      </c>
      <c r="M89" s="24">
        <f t="shared" si="74"/>
        <v>0</v>
      </c>
      <c r="N89" s="24">
        <f t="shared" si="74"/>
        <v>0</v>
      </c>
      <c r="O89" s="24">
        <f t="shared" si="74"/>
        <v>0</v>
      </c>
      <c r="P89" s="24">
        <f t="shared" si="74"/>
        <v>0</v>
      </c>
      <c r="Q89" s="24">
        <f t="shared" si="74"/>
        <v>0</v>
      </c>
    </row>
    <row r="90" spans="1:26">
      <c r="A90" s="26" t="s">
        <v>12</v>
      </c>
      <c r="B90" s="67">
        <v>49</v>
      </c>
      <c r="C90" s="25">
        <f>-25000*B90</f>
        <v>-1225000</v>
      </c>
      <c r="D90" s="25">
        <v>0</v>
      </c>
      <c r="E90" s="25">
        <v>0</v>
      </c>
      <c r="F90" s="25">
        <f t="shared" ref="F90:I90" si="75">E90</f>
        <v>0</v>
      </c>
      <c r="G90" s="25">
        <v>0</v>
      </c>
      <c r="H90" s="25">
        <v>0</v>
      </c>
      <c r="I90" s="25">
        <f t="shared" si="75"/>
        <v>0</v>
      </c>
      <c r="J90" s="25">
        <v>0</v>
      </c>
      <c r="K90" s="25">
        <v>0</v>
      </c>
      <c r="L90" s="25">
        <v>0</v>
      </c>
      <c r="M90" s="25">
        <v>0</v>
      </c>
      <c r="N90" s="25">
        <v>0</v>
      </c>
      <c r="O90" s="25">
        <v>0</v>
      </c>
      <c r="P90" s="25">
        <v>0</v>
      </c>
      <c r="Q90" s="25">
        <v>0</v>
      </c>
    </row>
    <row r="91" spans="1:26">
      <c r="A91" s="26" t="s">
        <v>25</v>
      </c>
      <c r="B91" s="44">
        <v>30</v>
      </c>
      <c r="C91" s="25">
        <f>-$B$91*$C$39</f>
        <v>-44610</v>
      </c>
      <c r="D91" s="25">
        <f>IF(AND(D2&gt;0,C2+2,C91),0)</f>
        <v>0</v>
      </c>
      <c r="E91" s="25">
        <v>0</v>
      </c>
      <c r="F91" s="25">
        <f>IF(F2&gt;0,$C$91,0)</f>
        <v>-44610</v>
      </c>
      <c r="G91" s="25">
        <v>0</v>
      </c>
      <c r="H91" s="25">
        <v>0</v>
      </c>
      <c r="I91" s="25">
        <f>IF(I2&gt;0,$C$91,0)</f>
        <v>-44610</v>
      </c>
      <c r="J91" s="25">
        <v>0</v>
      </c>
      <c r="K91" s="25">
        <v>0</v>
      </c>
      <c r="L91" s="25">
        <v>0</v>
      </c>
      <c r="M91" s="25">
        <f>IF(M2&gt;0,$C$91,0)</f>
        <v>0</v>
      </c>
      <c r="N91" s="25">
        <v>0</v>
      </c>
      <c r="O91" s="25">
        <v>0</v>
      </c>
      <c r="P91" s="25">
        <v>0</v>
      </c>
      <c r="Q91" s="25">
        <v>0</v>
      </c>
    </row>
    <row r="92" spans="1:26">
      <c r="A92" s="26" t="s">
        <v>29</v>
      </c>
      <c r="B92" s="26"/>
      <c r="C92" s="41">
        <v>-200000</v>
      </c>
      <c r="D92" s="25">
        <v>0</v>
      </c>
      <c r="E92" s="25">
        <v>0</v>
      </c>
      <c r="F92" s="25">
        <v>0</v>
      </c>
      <c r="G92" s="25">
        <v>0</v>
      </c>
      <c r="H92" s="25">
        <v>0</v>
      </c>
      <c r="I92" s="25">
        <v>0</v>
      </c>
      <c r="J92" s="25">
        <v>0</v>
      </c>
      <c r="K92" s="25">
        <v>0</v>
      </c>
      <c r="L92" s="25">
        <v>0</v>
      </c>
      <c r="M92" s="25">
        <v>0</v>
      </c>
      <c r="N92" s="25">
        <v>0</v>
      </c>
      <c r="O92" s="25">
        <v>0</v>
      </c>
      <c r="P92" s="25">
        <v>0</v>
      </c>
      <c r="Q92" s="25">
        <v>0</v>
      </c>
    </row>
    <row r="93" spans="1:26">
      <c r="A93" s="26" t="s">
        <v>96</v>
      </c>
      <c r="B93" s="44">
        <v>1500</v>
      </c>
      <c r="C93" s="51">
        <f>-$U$71*$B$93</f>
        <v>-15000</v>
      </c>
      <c r="D93" s="25">
        <v>0</v>
      </c>
      <c r="E93" s="25">
        <v>0</v>
      </c>
      <c r="F93" s="25">
        <f>IF(F2&gt;0,$C$93,0)</f>
        <v>-15000</v>
      </c>
      <c r="G93" s="25">
        <v>0</v>
      </c>
      <c r="H93" s="25">
        <v>0</v>
      </c>
      <c r="I93" s="25">
        <f>IF(I2&gt;0,$C$93,0)</f>
        <v>-15000</v>
      </c>
      <c r="J93" s="25">
        <v>0</v>
      </c>
      <c r="K93" s="25">
        <v>0</v>
      </c>
      <c r="L93" s="25">
        <v>0</v>
      </c>
      <c r="M93" s="25">
        <f>IF(M2&gt;0,$C$93,0)</f>
        <v>0</v>
      </c>
      <c r="N93" s="25">
        <v>0</v>
      </c>
      <c r="O93" s="25">
        <v>0</v>
      </c>
      <c r="P93" s="25">
        <v>0</v>
      </c>
      <c r="Q93" s="25">
        <v>0</v>
      </c>
    </row>
    <row r="94" spans="1:26">
      <c r="A94" s="26" t="s">
        <v>31</v>
      </c>
      <c r="B94" s="44">
        <v>1200</v>
      </c>
      <c r="C94" s="25">
        <f>-$U$71*$B$94</f>
        <v>-12000</v>
      </c>
      <c r="D94" s="25">
        <v>0</v>
      </c>
      <c r="E94" s="25">
        <v>0</v>
      </c>
      <c r="F94" s="25">
        <f>IF(F2&gt;0,$C$94,0)</f>
        <v>-12000</v>
      </c>
      <c r="G94" s="25">
        <v>0</v>
      </c>
      <c r="H94" s="25">
        <v>0</v>
      </c>
      <c r="I94" s="25">
        <f>IF(I2&gt;0,$C$94,0)</f>
        <v>-12000</v>
      </c>
      <c r="J94" s="25">
        <v>0</v>
      </c>
      <c r="K94" s="25">
        <v>0</v>
      </c>
      <c r="L94" s="25">
        <v>0</v>
      </c>
      <c r="M94" s="25">
        <f>IF(M2&gt;0,$C$94,0)</f>
        <v>0</v>
      </c>
      <c r="N94" s="25">
        <v>0</v>
      </c>
      <c r="O94" s="25">
        <v>0</v>
      </c>
      <c r="P94" s="25">
        <v>0</v>
      </c>
      <c r="Q94" s="25">
        <v>0</v>
      </c>
    </row>
    <row r="95" spans="1:26">
      <c r="A95" s="26" t="s">
        <v>26</v>
      </c>
      <c r="B95" s="26"/>
      <c r="C95" s="41">
        <v>35000</v>
      </c>
      <c r="D95" s="25">
        <v>0</v>
      </c>
      <c r="E95" s="25">
        <v>0</v>
      </c>
      <c r="F95" s="25">
        <v>0</v>
      </c>
      <c r="G95" s="25">
        <v>0</v>
      </c>
      <c r="H95" s="25">
        <v>0</v>
      </c>
      <c r="I95" s="25">
        <v>0</v>
      </c>
      <c r="J95" s="25">
        <v>0</v>
      </c>
      <c r="K95" s="25">
        <v>0</v>
      </c>
      <c r="L95" s="25">
        <v>0</v>
      </c>
      <c r="M95" s="25">
        <v>0</v>
      </c>
      <c r="N95" s="25">
        <v>0</v>
      </c>
      <c r="O95" s="25">
        <v>0</v>
      </c>
      <c r="P95" s="25">
        <v>0</v>
      </c>
      <c r="Q95" s="25">
        <v>0</v>
      </c>
    </row>
    <row r="96" spans="1:26">
      <c r="A96" s="26" t="s">
        <v>27</v>
      </c>
      <c r="B96" s="67">
        <v>2</v>
      </c>
      <c r="C96" s="41">
        <v>120000</v>
      </c>
      <c r="D96" s="25">
        <v>0</v>
      </c>
      <c r="E96" s="25">
        <v>0</v>
      </c>
      <c r="F96" s="25">
        <v>0</v>
      </c>
      <c r="G96" s="25">
        <f>IF(G2&gt;0,$C$96,0)</f>
        <v>120000</v>
      </c>
      <c r="H96" s="25">
        <v>0</v>
      </c>
      <c r="I96" s="25">
        <v>0</v>
      </c>
      <c r="J96" s="25">
        <v>0</v>
      </c>
      <c r="K96" s="25">
        <v>0</v>
      </c>
      <c r="L96" s="25">
        <v>0</v>
      </c>
      <c r="M96" s="25">
        <v>0</v>
      </c>
      <c r="N96" s="25">
        <f>IF(N2&gt;0,$C$96,0)</f>
        <v>0</v>
      </c>
      <c r="O96" s="25">
        <v>0</v>
      </c>
      <c r="P96" s="25">
        <v>0</v>
      </c>
      <c r="Q96" s="25">
        <v>0</v>
      </c>
    </row>
    <row r="97" spans="1:19">
      <c r="A97" s="26" t="s">
        <v>30</v>
      </c>
      <c r="B97" s="26"/>
      <c r="C97" s="41">
        <v>-25000</v>
      </c>
      <c r="D97" s="25">
        <v>0</v>
      </c>
      <c r="E97" s="25">
        <v>0</v>
      </c>
      <c r="F97" s="25">
        <v>0</v>
      </c>
      <c r="G97" s="25">
        <f>IF(G2&gt;0,$C$97,0)</f>
        <v>-25000</v>
      </c>
      <c r="H97" s="25">
        <v>0</v>
      </c>
      <c r="I97" s="25">
        <v>0</v>
      </c>
      <c r="J97" s="25">
        <v>0</v>
      </c>
      <c r="K97" s="25">
        <v>0</v>
      </c>
      <c r="L97" s="25">
        <v>0</v>
      </c>
      <c r="M97" s="25">
        <v>0</v>
      </c>
      <c r="N97" s="25">
        <f>IF(N2&gt;0,$C$97,0)</f>
        <v>0</v>
      </c>
      <c r="O97" s="25">
        <v>0</v>
      </c>
      <c r="P97" s="25">
        <v>0</v>
      </c>
      <c r="Q97" s="25">
        <v>0</v>
      </c>
    </row>
    <row r="98" spans="1:19">
      <c r="A98" s="62" t="s">
        <v>85</v>
      </c>
      <c r="B98" s="62"/>
      <c r="C98" s="62">
        <f>C89+C88</f>
        <v>-366610</v>
      </c>
      <c r="D98" s="62">
        <f t="shared" ref="D98:Q98" si="76">D89+D88</f>
        <v>0</v>
      </c>
      <c r="E98" s="62">
        <f t="shared" si="76"/>
        <v>0</v>
      </c>
      <c r="F98" s="62">
        <f t="shared" si="76"/>
        <v>-71610</v>
      </c>
      <c r="G98" s="62">
        <f t="shared" si="76"/>
        <v>95000</v>
      </c>
      <c r="H98" s="62">
        <f t="shared" si="76"/>
        <v>0</v>
      </c>
      <c r="I98" s="62">
        <f t="shared" si="76"/>
        <v>-71610</v>
      </c>
      <c r="J98" s="62">
        <f t="shared" si="76"/>
        <v>0</v>
      </c>
      <c r="K98" s="62">
        <f t="shared" si="76"/>
        <v>0</v>
      </c>
      <c r="L98" s="62">
        <f t="shared" si="76"/>
        <v>0</v>
      </c>
      <c r="M98" s="62">
        <f t="shared" si="76"/>
        <v>0</v>
      </c>
      <c r="N98" s="62">
        <f t="shared" si="76"/>
        <v>0</v>
      </c>
      <c r="O98" s="62">
        <f t="shared" si="76"/>
        <v>0</v>
      </c>
      <c r="P98" s="62">
        <f t="shared" si="76"/>
        <v>0</v>
      </c>
      <c r="Q98" s="62">
        <f t="shared" si="76"/>
        <v>0</v>
      </c>
      <c r="S98" s="6"/>
    </row>
    <row r="99" spans="1:19">
      <c r="A99" s="26"/>
      <c r="B99" s="26"/>
      <c r="C99" s="25"/>
      <c r="D99" s="25"/>
      <c r="E99" s="25"/>
      <c r="F99" s="25"/>
      <c r="G99" s="25"/>
      <c r="H99" s="25"/>
      <c r="I99" s="25"/>
      <c r="J99" s="25"/>
      <c r="K99" s="25"/>
      <c r="L99" s="25"/>
      <c r="M99" s="25"/>
      <c r="N99" s="25"/>
      <c r="O99" s="25"/>
      <c r="P99" s="25"/>
      <c r="Q99" s="25"/>
    </row>
    <row r="100" spans="1:19">
      <c r="A100" s="26"/>
      <c r="B100" s="26"/>
      <c r="C100" s="25"/>
      <c r="D100" s="25"/>
      <c r="E100" s="25"/>
      <c r="F100" s="25"/>
      <c r="G100" s="25"/>
      <c r="H100" s="25"/>
      <c r="I100" s="25"/>
      <c r="J100" s="25"/>
      <c r="K100" s="25"/>
      <c r="L100" s="25"/>
      <c r="M100" s="25"/>
      <c r="N100" s="25"/>
      <c r="O100" s="25"/>
      <c r="P100" s="25"/>
      <c r="Q100" s="25"/>
    </row>
    <row r="101" spans="1:19">
      <c r="A101" s="60" t="s">
        <v>88</v>
      </c>
      <c r="B101" s="60"/>
      <c r="C101" s="61">
        <f t="shared" ref="C101:Q101" si="77">C4</f>
        <v>1</v>
      </c>
      <c r="D101" s="61">
        <f t="shared" si="77"/>
        <v>2</v>
      </c>
      <c r="E101" s="61">
        <f t="shared" si="77"/>
        <v>3</v>
      </c>
      <c r="F101" s="61">
        <f t="shared" si="77"/>
        <v>4</v>
      </c>
      <c r="G101" s="61">
        <f t="shared" si="77"/>
        <v>5</v>
      </c>
      <c r="H101" s="61">
        <f t="shared" si="77"/>
        <v>6</v>
      </c>
      <c r="I101" s="61">
        <f t="shared" si="77"/>
        <v>7</v>
      </c>
      <c r="J101" s="61">
        <f t="shared" si="77"/>
        <v>8</v>
      </c>
      <c r="K101" s="61">
        <f t="shared" si="77"/>
        <v>9</v>
      </c>
      <c r="L101" s="61">
        <f t="shared" si="77"/>
        <v>10</v>
      </c>
      <c r="M101" s="61">
        <f t="shared" si="77"/>
        <v>11</v>
      </c>
      <c r="N101" s="61">
        <f t="shared" si="77"/>
        <v>12</v>
      </c>
      <c r="O101" s="61">
        <f t="shared" si="77"/>
        <v>13</v>
      </c>
      <c r="P101" s="61">
        <f t="shared" si="77"/>
        <v>14</v>
      </c>
      <c r="Q101" s="61">
        <f t="shared" si="77"/>
        <v>15</v>
      </c>
    </row>
    <row r="102" spans="1:19">
      <c r="A102" s="21" t="s">
        <v>89</v>
      </c>
      <c r="B102" s="21"/>
      <c r="C102" s="68">
        <f t="shared" ref="C102:Q102" si="78">IF(C2&gt;0,$C$88/$U$4,0)</f>
        <v>100000</v>
      </c>
      <c r="D102" s="68">
        <f t="shared" si="78"/>
        <v>100000</v>
      </c>
      <c r="E102" s="68">
        <f t="shared" si="78"/>
        <v>100000</v>
      </c>
      <c r="F102" s="68">
        <f t="shared" si="78"/>
        <v>100000</v>
      </c>
      <c r="G102" s="68">
        <f t="shared" si="78"/>
        <v>100000</v>
      </c>
      <c r="H102" s="68">
        <f t="shared" si="78"/>
        <v>100000</v>
      </c>
      <c r="I102" s="68">
        <f t="shared" si="78"/>
        <v>100000</v>
      </c>
      <c r="J102" s="68">
        <f t="shared" si="78"/>
        <v>100000</v>
      </c>
      <c r="K102" s="68">
        <f t="shared" si="78"/>
        <v>100000</v>
      </c>
      <c r="L102" s="68">
        <f t="shared" si="78"/>
        <v>100000</v>
      </c>
      <c r="M102" s="55">
        <f t="shared" si="78"/>
        <v>0</v>
      </c>
      <c r="N102" s="55">
        <f t="shared" si="78"/>
        <v>0</v>
      </c>
      <c r="O102" s="55">
        <f t="shared" si="78"/>
        <v>0</v>
      </c>
      <c r="P102" s="55">
        <f t="shared" si="78"/>
        <v>0</v>
      </c>
      <c r="Q102" s="55">
        <f t="shared" si="78"/>
        <v>0</v>
      </c>
      <c r="S102" s="6"/>
    </row>
    <row r="103" spans="1:19">
      <c r="A103" s="21" t="s">
        <v>63</v>
      </c>
      <c r="B103" s="21"/>
      <c r="C103" s="5">
        <f>SUM(C104:C111)</f>
        <v>-136661</v>
      </c>
      <c r="D103" s="5">
        <f t="shared" ref="D103:Q103" si="79">SUM(D104:D111)</f>
        <v>-136661</v>
      </c>
      <c r="E103" s="5">
        <f t="shared" si="79"/>
        <v>-136661</v>
      </c>
      <c r="F103" s="5">
        <f t="shared" si="79"/>
        <v>-146890.99999999997</v>
      </c>
      <c r="G103" s="5">
        <f t="shared" si="79"/>
        <v>-131057.66666666664</v>
      </c>
      <c r="H103" s="5">
        <f t="shared" si="79"/>
        <v>-131057.66666666664</v>
      </c>
      <c r="I103" s="5">
        <f t="shared" si="79"/>
        <v>-148960.16666666666</v>
      </c>
      <c r="J103" s="5">
        <f t="shared" si="79"/>
        <v>-148960.16666666666</v>
      </c>
      <c r="K103" s="5">
        <f t="shared" si="79"/>
        <v>-148960.16666666666</v>
      </c>
      <c r="L103" s="5">
        <f t="shared" si="79"/>
        <v>-148960.16666666666</v>
      </c>
      <c r="M103" s="24">
        <f t="shared" si="79"/>
        <v>0</v>
      </c>
      <c r="N103" s="24">
        <f t="shared" si="79"/>
        <v>0</v>
      </c>
      <c r="O103" s="24">
        <f t="shared" si="79"/>
        <v>0</v>
      </c>
      <c r="P103" s="24">
        <f t="shared" si="79"/>
        <v>0</v>
      </c>
      <c r="Q103" s="24">
        <f t="shared" si="79"/>
        <v>0</v>
      </c>
      <c r="S103" s="6"/>
    </row>
    <row r="104" spans="1:19">
      <c r="A104" s="26" t="s">
        <v>12</v>
      </c>
      <c r="B104" s="26"/>
      <c r="C104" s="7">
        <f>IFERROR(IF(C2&gt;0,$C$90/C114,0),0)</f>
        <v>-122500</v>
      </c>
      <c r="D104" s="7">
        <f t="shared" ref="D104:Q104" si="80">IFERROR(IF(D2&gt;0,C104,0)+(D90/D114),0)</f>
        <v>-122500</v>
      </c>
      <c r="E104" s="7">
        <f t="shared" si="80"/>
        <v>-122500</v>
      </c>
      <c r="F104" s="7">
        <f t="shared" si="80"/>
        <v>-122500</v>
      </c>
      <c r="G104" s="7">
        <f t="shared" si="80"/>
        <v>-122500</v>
      </c>
      <c r="H104" s="7">
        <f t="shared" si="80"/>
        <v>-122500</v>
      </c>
      <c r="I104" s="7">
        <f t="shared" si="80"/>
        <v>-122500</v>
      </c>
      <c r="J104" s="7">
        <f t="shared" si="80"/>
        <v>-122500</v>
      </c>
      <c r="K104" s="7">
        <f t="shared" si="80"/>
        <v>-122500</v>
      </c>
      <c r="L104" s="7">
        <f t="shared" si="80"/>
        <v>-122500</v>
      </c>
      <c r="M104" s="7">
        <f t="shared" si="80"/>
        <v>0</v>
      </c>
      <c r="N104" s="7">
        <f t="shared" si="80"/>
        <v>0</v>
      </c>
      <c r="O104" s="7">
        <f t="shared" si="80"/>
        <v>0</v>
      </c>
      <c r="P104" s="7">
        <f t="shared" si="80"/>
        <v>0</v>
      </c>
      <c r="Q104" s="7">
        <f t="shared" si="80"/>
        <v>0</v>
      </c>
    </row>
    <row r="105" spans="1:19">
      <c r="A105" s="26" t="s">
        <v>25</v>
      </c>
      <c r="B105" s="44"/>
      <c r="C105" s="7">
        <f>IFERROR(IF(C2&gt;0,$C$91/C114,0),0)</f>
        <v>-4461</v>
      </c>
      <c r="D105" s="7">
        <f t="shared" ref="D105:Q105" si="81">IFERROR(IF(D2&gt;0,C105,0)+(D91/D114),0)</f>
        <v>-4461</v>
      </c>
      <c r="E105" s="7">
        <f t="shared" si="81"/>
        <v>-4461</v>
      </c>
      <c r="F105" s="7">
        <f t="shared" si="81"/>
        <v>-10833.857142857143</v>
      </c>
      <c r="G105" s="7">
        <f t="shared" si="81"/>
        <v>-10833.857142857143</v>
      </c>
      <c r="H105" s="7">
        <f t="shared" si="81"/>
        <v>-10833.857142857143</v>
      </c>
      <c r="I105" s="7">
        <f t="shared" si="81"/>
        <v>-21986.357142857145</v>
      </c>
      <c r="J105" s="7">
        <f t="shared" si="81"/>
        <v>-21986.357142857145</v>
      </c>
      <c r="K105" s="7">
        <f t="shared" si="81"/>
        <v>-21986.357142857145</v>
      </c>
      <c r="L105" s="7">
        <f t="shared" si="81"/>
        <v>-21986.357142857145</v>
      </c>
      <c r="M105" s="7">
        <f t="shared" si="81"/>
        <v>0</v>
      </c>
      <c r="N105" s="7">
        <f t="shared" si="81"/>
        <v>0</v>
      </c>
      <c r="O105" s="7">
        <f t="shared" si="81"/>
        <v>0</v>
      </c>
      <c r="P105" s="7">
        <f t="shared" si="81"/>
        <v>0</v>
      </c>
      <c r="Q105" s="7">
        <f t="shared" si="81"/>
        <v>0</v>
      </c>
    </row>
    <row r="106" spans="1:19">
      <c r="A106" s="26" t="s">
        <v>29</v>
      </c>
      <c r="B106" s="26"/>
      <c r="C106" s="7">
        <f>IFERROR(IF(C2&gt;0,$C$92/C114,0),0)</f>
        <v>-20000</v>
      </c>
      <c r="D106" s="7">
        <f t="shared" ref="D106:Q106" si="82">IFERROR(IF(D2&gt;0,C106,0)+(D92/D114),0)</f>
        <v>-20000</v>
      </c>
      <c r="E106" s="7">
        <f t="shared" si="82"/>
        <v>-20000</v>
      </c>
      <c r="F106" s="7">
        <f t="shared" si="82"/>
        <v>-20000</v>
      </c>
      <c r="G106" s="7">
        <f t="shared" si="82"/>
        <v>-20000</v>
      </c>
      <c r="H106" s="7">
        <f t="shared" si="82"/>
        <v>-20000</v>
      </c>
      <c r="I106" s="7">
        <f t="shared" si="82"/>
        <v>-20000</v>
      </c>
      <c r="J106" s="7">
        <f t="shared" si="82"/>
        <v>-20000</v>
      </c>
      <c r="K106" s="7">
        <f t="shared" si="82"/>
        <v>-20000</v>
      </c>
      <c r="L106" s="7">
        <f t="shared" si="82"/>
        <v>-20000</v>
      </c>
      <c r="M106" s="7">
        <f t="shared" si="82"/>
        <v>0</v>
      </c>
      <c r="N106" s="7">
        <f t="shared" si="82"/>
        <v>0</v>
      </c>
      <c r="O106" s="7">
        <f t="shared" si="82"/>
        <v>0</v>
      </c>
      <c r="P106" s="7">
        <f t="shared" si="82"/>
        <v>0</v>
      </c>
      <c r="Q106" s="7">
        <f t="shared" si="82"/>
        <v>0</v>
      </c>
    </row>
    <row r="107" spans="1:19">
      <c r="A107" s="26" t="s">
        <v>96</v>
      </c>
      <c r="B107" s="44"/>
      <c r="C107" s="7">
        <f>IFERROR(IF(C2&gt;0,$C$93/C114,0),0)</f>
        <v>-1500</v>
      </c>
      <c r="D107" s="7">
        <f t="shared" ref="D107:Q107" si="83">IFERROR(IF(D2&gt;0,C107,0)+(D93/D114),0)</f>
        <v>-1500</v>
      </c>
      <c r="E107" s="7">
        <f t="shared" si="83"/>
        <v>-1500</v>
      </c>
      <c r="F107" s="7">
        <f t="shared" si="83"/>
        <v>-3642.8571428571427</v>
      </c>
      <c r="G107" s="7">
        <f t="shared" si="83"/>
        <v>-3642.8571428571427</v>
      </c>
      <c r="H107" s="7">
        <f t="shared" si="83"/>
        <v>-3642.8571428571427</v>
      </c>
      <c r="I107" s="7">
        <f t="shared" si="83"/>
        <v>-7392.8571428571431</v>
      </c>
      <c r="J107" s="7">
        <f t="shared" si="83"/>
        <v>-7392.8571428571431</v>
      </c>
      <c r="K107" s="7">
        <f t="shared" si="83"/>
        <v>-7392.8571428571431</v>
      </c>
      <c r="L107" s="7">
        <f t="shared" si="83"/>
        <v>-7392.8571428571431</v>
      </c>
      <c r="M107" s="7">
        <f t="shared" si="83"/>
        <v>0</v>
      </c>
      <c r="N107" s="7">
        <f t="shared" si="83"/>
        <v>0</v>
      </c>
      <c r="O107" s="7">
        <f t="shared" si="83"/>
        <v>0</v>
      </c>
      <c r="P107" s="7">
        <f t="shared" si="83"/>
        <v>0</v>
      </c>
      <c r="Q107" s="7">
        <f t="shared" si="83"/>
        <v>0</v>
      </c>
    </row>
    <row r="108" spans="1:19">
      <c r="A108" s="26" t="s">
        <v>31</v>
      </c>
      <c r="B108" s="44"/>
      <c r="C108" s="7">
        <f>IFERROR(IF(C2&gt;0,$C$94/C114,0),0)</f>
        <v>-1200</v>
      </c>
      <c r="D108" s="7">
        <f t="shared" ref="D108:Q108" si="84">IFERROR(IF(D2&gt;0,C108,0)+(D94/D114),0)</f>
        <v>-1200</v>
      </c>
      <c r="E108" s="7">
        <f t="shared" si="84"/>
        <v>-1200</v>
      </c>
      <c r="F108" s="7">
        <f t="shared" si="84"/>
        <v>-2914.2857142857142</v>
      </c>
      <c r="G108" s="7">
        <f t="shared" si="84"/>
        <v>-2914.2857142857142</v>
      </c>
      <c r="H108" s="7">
        <f t="shared" si="84"/>
        <v>-2914.2857142857142</v>
      </c>
      <c r="I108" s="7">
        <f t="shared" si="84"/>
        <v>-5914.2857142857138</v>
      </c>
      <c r="J108" s="7">
        <f t="shared" si="84"/>
        <v>-5914.2857142857138</v>
      </c>
      <c r="K108" s="7">
        <f t="shared" si="84"/>
        <v>-5914.2857142857138</v>
      </c>
      <c r="L108" s="7">
        <f t="shared" si="84"/>
        <v>-5914.2857142857138</v>
      </c>
      <c r="M108" s="7">
        <f t="shared" si="84"/>
        <v>0</v>
      </c>
      <c r="N108" s="7">
        <f t="shared" si="84"/>
        <v>0</v>
      </c>
      <c r="O108" s="7">
        <f t="shared" si="84"/>
        <v>0</v>
      </c>
      <c r="P108" s="7">
        <f t="shared" si="84"/>
        <v>0</v>
      </c>
      <c r="Q108" s="7">
        <f t="shared" si="84"/>
        <v>0</v>
      </c>
    </row>
    <row r="109" spans="1:19">
      <c r="A109" s="26" t="s">
        <v>26</v>
      </c>
      <c r="B109" s="26"/>
      <c r="C109" s="7">
        <f>IFERROR(IF(C2&gt;0,$C$95/C114,0),0)</f>
        <v>3500</v>
      </c>
      <c r="D109" s="7">
        <f t="shared" ref="D109:Q109" si="85">IFERROR(IF(D2&gt;0,C109,0)+(D95/D114),0)</f>
        <v>3500</v>
      </c>
      <c r="E109" s="7">
        <f t="shared" si="85"/>
        <v>3500</v>
      </c>
      <c r="F109" s="7">
        <f t="shared" si="85"/>
        <v>3500</v>
      </c>
      <c r="G109" s="7">
        <f t="shared" si="85"/>
        <v>3500</v>
      </c>
      <c r="H109" s="7">
        <f t="shared" si="85"/>
        <v>3500</v>
      </c>
      <c r="I109" s="7">
        <f t="shared" si="85"/>
        <v>3500</v>
      </c>
      <c r="J109" s="7">
        <f t="shared" si="85"/>
        <v>3500</v>
      </c>
      <c r="K109" s="7">
        <f t="shared" si="85"/>
        <v>3500</v>
      </c>
      <c r="L109" s="7">
        <f t="shared" si="85"/>
        <v>3500</v>
      </c>
      <c r="M109" s="7">
        <f t="shared" si="85"/>
        <v>0</v>
      </c>
      <c r="N109" s="7">
        <f t="shared" si="85"/>
        <v>0</v>
      </c>
      <c r="O109" s="7">
        <f t="shared" si="85"/>
        <v>0</v>
      </c>
      <c r="P109" s="7">
        <f t="shared" si="85"/>
        <v>0</v>
      </c>
      <c r="Q109" s="7">
        <f t="shared" si="85"/>
        <v>0</v>
      </c>
    </row>
    <row r="110" spans="1:19">
      <c r="A110" s="26" t="s">
        <v>27</v>
      </c>
      <c r="B110" s="26"/>
      <c r="C110" s="7">
        <f>IFERROR(IF(C2&gt;0,$C$96/C114,0),0)</f>
        <v>12000</v>
      </c>
      <c r="D110" s="7">
        <f t="shared" ref="D110:Q110" si="86">IFERROR(IF(D2&gt;0,C110,0)+(D96/D114),0)</f>
        <v>12000</v>
      </c>
      <c r="E110" s="7">
        <f t="shared" si="86"/>
        <v>12000</v>
      </c>
      <c r="F110" s="7">
        <f t="shared" si="86"/>
        <v>12000</v>
      </c>
      <c r="G110" s="7">
        <f t="shared" si="86"/>
        <v>32000</v>
      </c>
      <c r="H110" s="7">
        <f t="shared" si="86"/>
        <v>32000</v>
      </c>
      <c r="I110" s="7">
        <f t="shared" si="86"/>
        <v>32000</v>
      </c>
      <c r="J110" s="7">
        <f t="shared" si="86"/>
        <v>32000</v>
      </c>
      <c r="K110" s="7">
        <f t="shared" si="86"/>
        <v>32000</v>
      </c>
      <c r="L110" s="7">
        <f t="shared" si="86"/>
        <v>32000</v>
      </c>
      <c r="M110" s="7">
        <f t="shared" si="86"/>
        <v>0</v>
      </c>
      <c r="N110" s="7">
        <f t="shared" si="86"/>
        <v>0</v>
      </c>
      <c r="O110" s="7">
        <f t="shared" si="86"/>
        <v>0</v>
      </c>
      <c r="P110" s="7">
        <f t="shared" si="86"/>
        <v>0</v>
      </c>
      <c r="Q110" s="7">
        <f t="shared" si="86"/>
        <v>0</v>
      </c>
    </row>
    <row r="111" spans="1:19">
      <c r="A111" s="26" t="s">
        <v>30</v>
      </c>
      <c r="B111" s="26"/>
      <c r="C111" s="7">
        <f>IFERROR(IF(C2&gt;0,$C$97/C114,0),0)</f>
        <v>-2500</v>
      </c>
      <c r="D111" s="7">
        <f t="shared" ref="D111:Q111" si="87">IFERROR(IF(D2&gt;0,C111,0)+(D97/D114),0)</f>
        <v>-2500</v>
      </c>
      <c r="E111" s="7">
        <f t="shared" si="87"/>
        <v>-2500</v>
      </c>
      <c r="F111" s="7">
        <f t="shared" si="87"/>
        <v>-2500</v>
      </c>
      <c r="G111" s="7">
        <f t="shared" si="87"/>
        <v>-6666.666666666667</v>
      </c>
      <c r="H111" s="7">
        <f t="shared" si="87"/>
        <v>-6666.666666666667</v>
      </c>
      <c r="I111" s="7">
        <f t="shared" si="87"/>
        <v>-6666.666666666667</v>
      </c>
      <c r="J111" s="7">
        <f t="shared" si="87"/>
        <v>-6666.666666666667</v>
      </c>
      <c r="K111" s="7">
        <f t="shared" si="87"/>
        <v>-6666.666666666667</v>
      </c>
      <c r="L111" s="7">
        <f t="shared" si="87"/>
        <v>-6666.666666666667</v>
      </c>
      <c r="M111" s="7">
        <f t="shared" si="87"/>
        <v>0</v>
      </c>
      <c r="N111" s="7">
        <f t="shared" si="87"/>
        <v>0</v>
      </c>
      <c r="O111" s="7">
        <f t="shared" si="87"/>
        <v>0</v>
      </c>
      <c r="P111" s="7">
        <f t="shared" si="87"/>
        <v>0</v>
      </c>
      <c r="Q111" s="7">
        <f t="shared" si="87"/>
        <v>0</v>
      </c>
    </row>
    <row r="112" spans="1:19">
      <c r="A112" s="62" t="s">
        <v>85</v>
      </c>
      <c r="B112" s="62"/>
      <c r="C112" s="69">
        <f>C103+C102</f>
        <v>-36661</v>
      </c>
      <c r="D112" s="69">
        <f t="shared" ref="D112:Q112" si="88">D103+D102</f>
        <v>-36661</v>
      </c>
      <c r="E112" s="69">
        <f t="shared" si="88"/>
        <v>-36661</v>
      </c>
      <c r="F112" s="69">
        <f t="shared" si="88"/>
        <v>-46890.999999999971</v>
      </c>
      <c r="G112" s="69">
        <f t="shared" si="88"/>
        <v>-31057.666666666642</v>
      </c>
      <c r="H112" s="69">
        <f t="shared" si="88"/>
        <v>-31057.666666666642</v>
      </c>
      <c r="I112" s="69">
        <f t="shared" si="88"/>
        <v>-48960.166666666657</v>
      </c>
      <c r="J112" s="69">
        <f t="shared" si="88"/>
        <v>-48960.166666666657</v>
      </c>
      <c r="K112" s="69">
        <f t="shared" si="88"/>
        <v>-48960.166666666657</v>
      </c>
      <c r="L112" s="69">
        <f t="shared" si="88"/>
        <v>-48960.166666666657</v>
      </c>
      <c r="M112" s="62">
        <f t="shared" si="88"/>
        <v>0</v>
      </c>
      <c r="N112" s="62">
        <f t="shared" si="88"/>
        <v>0</v>
      </c>
      <c r="O112" s="62">
        <f t="shared" si="88"/>
        <v>0</v>
      </c>
      <c r="P112" s="62">
        <f t="shared" si="88"/>
        <v>0</v>
      </c>
      <c r="Q112" s="62">
        <f t="shared" si="88"/>
        <v>0</v>
      </c>
    </row>
    <row r="114" spans="2:18">
      <c r="B114" s="56" t="s">
        <v>90</v>
      </c>
      <c r="C114" s="56">
        <f>IF(C2&gt;0,$U$4,0)</f>
        <v>10</v>
      </c>
      <c r="D114" s="56">
        <f t="shared" ref="D114:Q114" si="89">IF(C2&gt;0,$U$4-C2,0)</f>
        <v>9</v>
      </c>
      <c r="E114" s="56">
        <f t="shared" si="89"/>
        <v>8</v>
      </c>
      <c r="F114" s="56">
        <f t="shared" si="89"/>
        <v>7</v>
      </c>
      <c r="G114" s="56">
        <f t="shared" si="89"/>
        <v>6</v>
      </c>
      <c r="H114" s="56">
        <f t="shared" si="89"/>
        <v>5</v>
      </c>
      <c r="I114" s="56">
        <f t="shared" si="89"/>
        <v>4</v>
      </c>
      <c r="J114" s="56">
        <f t="shared" si="89"/>
        <v>3</v>
      </c>
      <c r="K114" s="56">
        <f t="shared" si="89"/>
        <v>2</v>
      </c>
      <c r="L114" s="56">
        <f t="shared" si="89"/>
        <v>1</v>
      </c>
      <c r="M114" s="56">
        <f t="shared" si="89"/>
        <v>0</v>
      </c>
      <c r="N114" s="56">
        <f t="shared" si="89"/>
        <v>0</v>
      </c>
      <c r="O114" s="56">
        <f t="shared" si="89"/>
        <v>0</v>
      </c>
      <c r="P114" s="56">
        <f t="shared" si="89"/>
        <v>0</v>
      </c>
      <c r="Q114" s="56">
        <f t="shared" si="89"/>
        <v>0</v>
      </c>
      <c r="R114" s="56"/>
    </row>
    <row r="115" spans="2:18">
      <c r="G115" s="6"/>
    </row>
    <row r="116" spans="2:18">
      <c r="D116" s="6"/>
    </row>
    <row r="119" spans="2:18">
      <c r="J119" s="19"/>
    </row>
  </sheetData>
  <pageMargins left="0.511811024" right="0.511811024" top="0.78740157499999996" bottom="0.78740157499999996" header="0.31496062000000002" footer="0.31496062000000002"/>
  <pageSetup paperSize="9" orientation="portrait" r:id="rId1"/>
  <ignoredErrors>
    <ignoredError sqref="D75:Q75" 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Modelo de Negócio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2018-07-20T17:52:15Z</dcterms:created>
  <dcterms:modified xsi:type="dcterms:W3CDTF">2022-02-18T16:42:44Z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  <property fmtid="{D5CDD505-2E9C-101B-9397-08002B2CF9AE}" pid="3" name="SV_HIDDEN_GRID_QUERY_LIST_4F35BF76-6C0D-4D9B-82B2-816C12CF3733">
    <vt:lpwstr>empty_477D106A-C0D6-4607-AEBD-E2C9D60EA279</vt:lpwstr>
  </property>
</Properties>
</file>